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CF9AF3EF-F5E9-4391-B383-4B4615BC5379}" xr6:coauthVersionLast="47" xr6:coauthVersionMax="47" xr10:uidLastSave="{00000000-0000-0000-0000-000000000000}"/>
  <bookViews>
    <workbookView xWindow="28680" yWindow="-120" windowWidth="29040" windowHeight="15720" xr2:uid="{00000000-000D-0000-FFFF-FFFF00000000}"/>
  </bookViews>
  <sheets>
    <sheet name="Nota" sheetId="24" r:id="rId1"/>
    <sheet name="01_PROJET" sheetId="13" r:id="rId2"/>
    <sheet name="01_MODE_EMPLOI" sheetId="1" r:id="rId3"/>
    <sheet name="01_CARTES_PLATS" sheetId="2" r:id="rId4"/>
    <sheet name="01_CARTES_CONVIVES" sheetId="3" r:id="rId5"/>
    <sheet name="01_COULEURS_SAISONS" sheetId="4" r:id="rId6"/>
    <sheet name="01_ERREURS_CORRECTEURS" sheetId="5" r:id="rId7"/>
    <sheet name="01_ATELIER_MENU" sheetId="6" r:id="rId8"/>
    <sheet name="01_MENU_FADE_CORRIGE" sheetId="7" r:id="rId9"/>
    <sheet name="01_GRILLE_CONTROLE" sheetId="8" r:id="rId10"/>
    <sheet name="01_MEMOS_MURAUX" sheetId="9" r:id="rId11"/>
    <sheet name="01_PROTOTYPES_CARTES" sheetId="10" r:id="rId12"/>
    <sheet name="01_STRUCTURE_APPLICATION" sheetId="12" r:id="rId13"/>
    <sheet name="01_REPERES_TABLEAUX" sheetId="14" r:id="rId14"/>
    <sheet name="01_DECISION_COULEURS" sheetId="28" r:id="rId15"/>
    <sheet name="01_PALETTE_ASSIETTE" sheetId="25" r:id="rId16"/>
    <sheet name="02_.Comment.Elaborer.un.Menu" sheetId="23" r:id="rId17"/>
    <sheet name="02_Pour élaborer un menu " sheetId="27" r:id="rId18"/>
    <sheet name="02.Liste.Claire.Vitet" sheetId="20" r:id="rId19"/>
    <sheet name="02.Liste.des.Produits" sheetId="19" r:id="rId20"/>
    <sheet name="02.Liste.Elise.Raymond" sheetId="21" r:id="rId21"/>
    <sheet name="02.Claire VITET Fréquence" sheetId="22" r:id="rId22"/>
    <sheet name="02_Contrôles" sheetId="15" r:id="rId23"/>
    <sheet name="02_CONTROLE_PNNS" sheetId="17" r:id="rId24"/>
    <sheet name="03_Les 6 gammes" sheetId="16" r:id="rId25"/>
    <sheet name="03_Guide.pratique.Belge" sheetId="18" r:id="rId26"/>
    <sheet name="03_COULEURS_EXCEL" sheetId="26" r:id="rId27"/>
  </sheets>
  <definedNames>
    <definedName name="_xlnm._FilterDatabase" localSheetId="26" hidden="1">'03_COULEURS_EXCEL'!#REF!</definedName>
    <definedName name="_xlnm.Print_Area" localSheetId="18">'02.Liste.Claire.Vitet'!$A$1:$AB$532</definedName>
    <definedName name="_xlnm.Print_Area" localSheetId="17">'02_Pour élaborer un menu '!$A$1:$F$55</definedName>
    <definedName name="_xlnm.Print_Area" localSheetId="24">'03_Les 6 gammes'!$A$1:$A$32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786" i="26" l="1"/>
  <c r="AK786" i="26"/>
  <c r="AJ2" i="26" s="1"/>
  <c r="Q12" i="26"/>
  <c r="AL6" i="26"/>
  <c r="AL5" i="26"/>
  <c r="T2" i="26"/>
  <c r="S2" i="26"/>
  <c r="R2" i="26"/>
  <c r="Q2" i="26"/>
  <c r="P2" i="26"/>
  <c r="O2" i="26"/>
  <c r="N2" i="26"/>
  <c r="M2" i="26"/>
  <c r="L2" i="26"/>
  <c r="K2" i="26"/>
  <c r="I2" i="26"/>
  <c r="H2" i="26"/>
  <c r="F2" i="26"/>
  <c r="E2" i="26"/>
  <c r="C2" i="26"/>
  <c r="B2" i="26"/>
  <c r="AM1" i="26"/>
  <c r="AL1" i="26"/>
  <c r="T1" i="26"/>
  <c r="S1" i="26"/>
  <c r="R1" i="26"/>
  <c r="Q1" i="26"/>
  <c r="P1" i="26"/>
  <c r="O1" i="26"/>
  <c r="N1" i="26"/>
  <c r="M1" i="26"/>
  <c r="L1" i="26"/>
  <c r="K1" i="26"/>
  <c r="I1" i="26"/>
  <c r="H1" i="26"/>
  <c r="F1" i="26"/>
  <c r="E1" i="26"/>
  <c r="C1" i="26"/>
  <c r="B1" i="26"/>
  <c r="A1" i="26"/>
  <c r="H787" i="25"/>
  <c r="D41" i="24"/>
  <c r="Y286" i="23"/>
  <c r="X286" i="23"/>
  <c r="W286" i="23"/>
  <c r="V286" i="23"/>
  <c r="U286" i="23"/>
  <c r="T286" i="23"/>
  <c r="S286" i="23"/>
  <c r="R286" i="23"/>
  <c r="Q286" i="23"/>
  <c r="P286" i="23"/>
  <c r="O286" i="23"/>
  <c r="N286" i="23"/>
  <c r="M286" i="23"/>
  <c r="L286" i="23"/>
  <c r="K286" i="23"/>
  <c r="J286" i="23"/>
  <c r="I286" i="23"/>
  <c r="H286" i="23"/>
  <c r="G286" i="23"/>
  <c r="F286" i="23"/>
  <c r="E286" i="23"/>
  <c r="D286" i="23"/>
  <c r="C286" i="23"/>
  <c r="B286" i="23"/>
  <c r="U7" i="23"/>
  <c r="C7" i="23"/>
  <c r="J11" i="22"/>
  <c r="K11" i="22" s="1"/>
  <c r="B660" i="21"/>
  <c r="B659" i="21"/>
  <c r="B658" i="21"/>
  <c r="AJ657" i="21"/>
  <c r="B656" i="21"/>
  <c r="B654" i="21"/>
  <c r="B652" i="21"/>
  <c r="AJ651" i="21"/>
  <c r="AJ549" i="21"/>
  <c r="B548" i="21"/>
  <c r="B547" i="21"/>
  <c r="AJ546" i="21"/>
  <c r="B546" i="21"/>
  <c r="B545" i="21"/>
  <c r="AJ544" i="21"/>
  <c r="B544" i="21"/>
  <c r="AV382" i="21"/>
  <c r="B381" i="21"/>
  <c r="AV377" i="21"/>
  <c r="B377" i="21"/>
  <c r="AJ201" i="21"/>
  <c r="B201" i="21"/>
  <c r="B200" i="21"/>
  <c r="B199" i="21"/>
  <c r="AJ198" i="21"/>
  <c r="B198" i="21"/>
  <c r="B195" i="21"/>
  <c r="B194" i="21"/>
  <c r="AJ192" i="21"/>
  <c r="B191" i="21"/>
  <c r="B33" i="21"/>
  <c r="AJ26" i="21"/>
  <c r="BB16" i="21" a="1"/>
  <c r="BB16" i="21" s="1"/>
  <c r="AJ7" i="21"/>
  <c r="C7" i="21"/>
  <c r="X7" i="20"/>
  <c r="C7" i="20"/>
  <c r="B609" i="19"/>
  <c r="B608" i="19"/>
  <c r="B607" i="19"/>
  <c r="AJ606" i="19"/>
  <c r="B605" i="19"/>
  <c r="B603" i="19"/>
  <c r="B601" i="19"/>
  <c r="AJ600" i="19"/>
  <c r="AJ498" i="19"/>
  <c r="B497" i="19"/>
  <c r="B496" i="19"/>
  <c r="AJ495" i="19"/>
  <c r="B495" i="19"/>
  <c r="B494" i="19"/>
  <c r="AJ493" i="19"/>
  <c r="B493" i="19"/>
  <c r="AV331" i="19"/>
  <c r="B330" i="19"/>
  <c r="AV326" i="19"/>
  <c r="B326" i="19"/>
  <c r="AJ201" i="19"/>
  <c r="B201" i="19"/>
  <c r="B200" i="19"/>
  <c r="B199" i="19"/>
  <c r="AJ198" i="19"/>
  <c r="B198" i="19"/>
  <c r="B195" i="19"/>
  <c r="B194" i="19"/>
  <c r="AJ192" i="19"/>
  <c r="B191" i="19"/>
  <c r="B33" i="19"/>
  <c r="AJ26" i="19"/>
  <c r="BT19" i="19" a="1"/>
  <c r="BT19" i="19" s="1"/>
  <c r="BP19" i="19" a="1"/>
  <c r="BP19" i="19" s="1"/>
  <c r="AJ7" i="19"/>
  <c r="C7" i="19"/>
  <c r="F1123" i="13"/>
  <c r="J25" i="1"/>
  <c r="N78" i="2"/>
  <c r="K47" i="3"/>
  <c r="L60" i="4"/>
  <c r="K52" i="5"/>
  <c r="O41" i="6"/>
  <c r="P52" i="7"/>
  <c r="J52" i="8"/>
  <c r="N47" i="9"/>
  <c r="N54" i="10"/>
  <c r="J16" i="12"/>
  <c r="E130" i="14"/>
  <c r="AL273" i="15"/>
  <c r="K299" i="18"/>
  <c r="C133" i="16"/>
  <c r="T148" i="17"/>
  <c r="AL4" i="26" l="1"/>
  <c r="AL3" i="26" a="1"/>
  <c r="AL3" i="26" s="1"/>
  <c r="AM3" i="26"/>
  <c r="B146" i="17"/>
  <c r="B145" i="17"/>
  <c r="B144" i="17"/>
  <c r="B143" i="17"/>
  <c r="B142" i="17"/>
  <c r="B141" i="17"/>
  <c r="B140" i="17"/>
  <c r="B139" i="17"/>
  <c r="B138" i="17"/>
  <c r="N134" i="17"/>
  <c r="P134" i="17" s="1"/>
  <c r="J134" i="17"/>
  <c r="K134" i="17" s="1"/>
  <c r="L134" i="17" s="1"/>
  <c r="O134" i="17" s="1"/>
  <c r="N133" i="17"/>
  <c r="P133" i="17" s="1"/>
  <c r="J133" i="17"/>
  <c r="K133" i="17" s="1"/>
  <c r="L133" i="17" s="1"/>
  <c r="O133" i="17" s="1"/>
  <c r="N132" i="17"/>
  <c r="P132" i="17" s="1"/>
  <c r="J132" i="17"/>
  <c r="K132" i="17" s="1"/>
  <c r="L132" i="17" s="1"/>
  <c r="O132" i="17" s="1"/>
  <c r="N131" i="17"/>
  <c r="P131" i="17" s="1"/>
  <c r="J131" i="17"/>
  <c r="K131" i="17" s="1"/>
  <c r="L131" i="17" s="1"/>
  <c r="O131" i="17" s="1"/>
  <c r="N130" i="17"/>
  <c r="P130" i="17" s="1"/>
  <c r="J130" i="17"/>
  <c r="K130" i="17" s="1"/>
  <c r="L130" i="17" s="1"/>
  <c r="O130" i="17" s="1"/>
  <c r="N129" i="17"/>
  <c r="P129" i="17" s="1"/>
  <c r="J129" i="17"/>
  <c r="K129" i="17" s="1"/>
  <c r="L129" i="17" s="1"/>
  <c r="O129" i="17" s="1"/>
  <c r="N128" i="17"/>
  <c r="P128" i="17" s="1"/>
  <c r="J128" i="17"/>
  <c r="K128" i="17" s="1"/>
  <c r="L128" i="17" s="1"/>
  <c r="O128" i="17" s="1"/>
  <c r="N127" i="17"/>
  <c r="P127" i="17" s="1"/>
  <c r="J127" i="17"/>
  <c r="K127" i="17" s="1"/>
  <c r="L127" i="17" s="1"/>
  <c r="O127" i="17" s="1"/>
  <c r="N126" i="17"/>
  <c r="P126" i="17" s="1"/>
  <c r="J126" i="17"/>
  <c r="K126" i="17" s="1"/>
  <c r="L126" i="17" s="1"/>
  <c r="O126" i="17" s="1"/>
  <c r="N125" i="17"/>
  <c r="P125" i="17" s="1"/>
  <c r="J125" i="17"/>
  <c r="K125" i="17" s="1"/>
  <c r="L125" i="17" s="1"/>
  <c r="O125" i="17" s="1"/>
  <c r="N124" i="17"/>
  <c r="P124" i="17" s="1"/>
  <c r="J124" i="17"/>
  <c r="K124" i="17" s="1"/>
  <c r="L124" i="17" s="1"/>
  <c r="O124" i="17" s="1"/>
  <c r="N123" i="17"/>
  <c r="P123" i="17" s="1"/>
  <c r="J123" i="17"/>
  <c r="K123" i="17" s="1"/>
  <c r="L123" i="17" s="1"/>
  <c r="O123" i="17" s="1"/>
  <c r="N122" i="17"/>
  <c r="P122" i="17" s="1"/>
  <c r="J122" i="17"/>
  <c r="K122" i="17" s="1"/>
  <c r="L122" i="17" s="1"/>
  <c r="O122" i="17" s="1"/>
  <c r="N121" i="17"/>
  <c r="J121" i="17"/>
  <c r="K121" i="17" s="1"/>
  <c r="L121" i="17" s="1"/>
  <c r="O121" i="17" s="1"/>
  <c r="N120" i="17"/>
  <c r="P120" i="17" s="1"/>
  <c r="J120" i="17"/>
  <c r="K120" i="17" s="1"/>
  <c r="L120" i="17" s="1"/>
  <c r="O120" i="17" s="1"/>
  <c r="N119" i="17"/>
  <c r="J119" i="17"/>
  <c r="K119" i="17" s="1"/>
  <c r="L119" i="17" s="1"/>
  <c r="O119" i="17" s="1"/>
  <c r="N118" i="17"/>
  <c r="P118" i="17" s="1"/>
  <c r="J118" i="17"/>
  <c r="K118" i="17" s="1"/>
  <c r="L118" i="17" s="1"/>
  <c r="O118" i="17" s="1"/>
  <c r="N117" i="17"/>
  <c r="P117" i="17" s="1"/>
  <c r="J117" i="17"/>
  <c r="K117" i="17" s="1"/>
  <c r="L117" i="17" s="1"/>
  <c r="O117" i="17" s="1"/>
  <c r="N116" i="17"/>
  <c r="P116" i="17" s="1"/>
  <c r="J116" i="17"/>
  <c r="K116" i="17" s="1"/>
  <c r="L116" i="17" s="1"/>
  <c r="O116" i="17" s="1"/>
  <c r="N115" i="17"/>
  <c r="P115" i="17" s="1"/>
  <c r="J115" i="17"/>
  <c r="K115" i="17" s="1"/>
  <c r="L115" i="17" s="1"/>
  <c r="O115" i="17" s="1"/>
  <c r="N114" i="17"/>
  <c r="P114" i="17" s="1"/>
  <c r="J114" i="17"/>
  <c r="K114" i="17" s="1"/>
  <c r="L114" i="17" s="1"/>
  <c r="O114" i="17" s="1"/>
  <c r="N113" i="17"/>
  <c r="P113" i="17" s="1"/>
  <c r="J113" i="17"/>
  <c r="K113" i="17" s="1"/>
  <c r="L113" i="17" s="1"/>
  <c r="O113" i="17" s="1"/>
  <c r="N112" i="17"/>
  <c r="P112" i="17" s="1"/>
  <c r="J112" i="17"/>
  <c r="K112" i="17" s="1"/>
  <c r="L112" i="17" s="1"/>
  <c r="O112" i="17" s="1"/>
  <c r="N111" i="17"/>
  <c r="P111" i="17" s="1"/>
  <c r="J111" i="17"/>
  <c r="K111" i="17" s="1"/>
  <c r="L111" i="17" s="1"/>
  <c r="O111" i="17" s="1"/>
  <c r="N110" i="17"/>
  <c r="P110" i="17" s="1"/>
  <c r="J110" i="17"/>
  <c r="K110" i="17" s="1"/>
  <c r="L110" i="17" s="1"/>
  <c r="O110" i="17" s="1"/>
  <c r="N109" i="17"/>
  <c r="P109" i="17" s="1"/>
  <c r="J109" i="17"/>
  <c r="K109" i="17" s="1"/>
  <c r="L109" i="17" s="1"/>
  <c r="O109" i="17" s="1"/>
  <c r="N108" i="17"/>
  <c r="P108" i="17" s="1"/>
  <c r="J108" i="17"/>
  <c r="K108" i="17" s="1"/>
  <c r="L108" i="17" s="1"/>
  <c r="O108" i="17" s="1"/>
  <c r="N107" i="17"/>
  <c r="P107" i="17" s="1"/>
  <c r="J107" i="17"/>
  <c r="K107" i="17" s="1"/>
  <c r="L107" i="17" s="1"/>
  <c r="O107" i="17" s="1"/>
  <c r="N106" i="17"/>
  <c r="P106" i="17" s="1"/>
  <c r="J106" i="17"/>
  <c r="K106" i="17" s="1"/>
  <c r="L106" i="17" s="1"/>
  <c r="O106" i="17" s="1"/>
  <c r="N105" i="17"/>
  <c r="P105" i="17" s="1"/>
  <c r="J105" i="17"/>
  <c r="K105" i="17" s="1"/>
  <c r="L105" i="17" s="1"/>
  <c r="O105" i="17" s="1"/>
  <c r="N104" i="17"/>
  <c r="P104" i="17" s="1"/>
  <c r="J104" i="17"/>
  <c r="K104" i="17" s="1"/>
  <c r="L104" i="17" s="1"/>
  <c r="O104" i="17" s="1"/>
  <c r="N103" i="17"/>
  <c r="P103" i="17" s="1"/>
  <c r="J103" i="17"/>
  <c r="K103" i="17" s="1"/>
  <c r="L103" i="17" s="1"/>
  <c r="O103" i="17" s="1"/>
  <c r="N102" i="17"/>
  <c r="J102" i="17"/>
  <c r="K102" i="17" s="1"/>
  <c r="L102" i="17" s="1"/>
  <c r="O102" i="17" s="1"/>
  <c r="N101" i="17"/>
  <c r="P101" i="17" s="1"/>
  <c r="J101" i="17"/>
  <c r="K101" i="17" s="1"/>
  <c r="L101" i="17" s="1"/>
  <c r="O101" i="17" s="1"/>
  <c r="N100" i="17"/>
  <c r="P100" i="17" s="1"/>
  <c r="J100" i="17"/>
  <c r="K100" i="17" s="1"/>
  <c r="L100" i="17" s="1"/>
  <c r="O100" i="17" s="1"/>
  <c r="N99" i="17"/>
  <c r="P99" i="17" s="1"/>
  <c r="J99" i="17"/>
  <c r="K99" i="17" s="1"/>
  <c r="L99" i="17" s="1"/>
  <c r="O99" i="17" s="1"/>
  <c r="N98" i="17"/>
  <c r="P98" i="17" s="1"/>
  <c r="J98" i="17"/>
  <c r="K98" i="17" s="1"/>
  <c r="L98" i="17" s="1"/>
  <c r="O98" i="17" s="1"/>
  <c r="N97" i="17"/>
  <c r="P97" i="17" s="1"/>
  <c r="J97" i="17"/>
  <c r="K97" i="17" s="1"/>
  <c r="L97" i="17" s="1"/>
  <c r="O97" i="17" s="1"/>
  <c r="N96" i="17"/>
  <c r="P96" i="17" s="1"/>
  <c r="J96" i="17"/>
  <c r="K96" i="17" s="1"/>
  <c r="L96" i="17" s="1"/>
  <c r="O96" i="17" s="1"/>
  <c r="N95" i="17"/>
  <c r="P95" i="17" s="1"/>
  <c r="J95" i="17"/>
  <c r="K95" i="17" s="1"/>
  <c r="L95" i="17" s="1"/>
  <c r="O95" i="17" s="1"/>
  <c r="N94" i="17"/>
  <c r="P94" i="17" s="1"/>
  <c r="J94" i="17"/>
  <c r="K94" i="17" s="1"/>
  <c r="L94" i="17" s="1"/>
  <c r="O94" i="17" s="1"/>
  <c r="N93" i="17"/>
  <c r="P93" i="17" s="1"/>
  <c r="J93" i="17"/>
  <c r="K93" i="17" s="1"/>
  <c r="L93" i="17" s="1"/>
  <c r="O93" i="17" s="1"/>
  <c r="N92" i="17"/>
  <c r="P92" i="17" s="1"/>
  <c r="J92" i="17"/>
  <c r="K92" i="17" s="1"/>
  <c r="L92" i="17" s="1"/>
  <c r="O92" i="17" s="1"/>
  <c r="N91" i="17"/>
  <c r="P91" i="17" s="1"/>
  <c r="J91" i="17"/>
  <c r="K91" i="17" s="1"/>
  <c r="L91" i="17" s="1"/>
  <c r="O91" i="17" s="1"/>
  <c r="N90" i="17"/>
  <c r="P90" i="17" s="1"/>
  <c r="J90" i="17"/>
  <c r="K90" i="17" s="1"/>
  <c r="L90" i="17" s="1"/>
  <c r="O90" i="17" s="1"/>
  <c r="N89" i="17"/>
  <c r="P89" i="17" s="1"/>
  <c r="J89" i="17"/>
  <c r="K89" i="17" s="1"/>
  <c r="L89" i="17" s="1"/>
  <c r="O89" i="17" s="1"/>
  <c r="N88" i="17"/>
  <c r="P88" i="17" s="1"/>
  <c r="J88" i="17"/>
  <c r="K88" i="17" s="1"/>
  <c r="L88" i="17" s="1"/>
  <c r="O88" i="17" s="1"/>
  <c r="N87" i="17"/>
  <c r="J87" i="17"/>
  <c r="K87" i="17" s="1"/>
  <c r="L87" i="17" s="1"/>
  <c r="O87" i="17" s="1"/>
  <c r="N86" i="17"/>
  <c r="P86" i="17" s="1"/>
  <c r="J86" i="17"/>
  <c r="K86" i="17" s="1"/>
  <c r="L86" i="17" s="1"/>
  <c r="O86" i="17" s="1"/>
  <c r="N85" i="17"/>
  <c r="P85" i="17" s="1"/>
  <c r="J85" i="17"/>
  <c r="K85" i="17" s="1"/>
  <c r="L85" i="17" s="1"/>
  <c r="O85" i="17" s="1"/>
  <c r="N84" i="17"/>
  <c r="P84" i="17" s="1"/>
  <c r="J84" i="17"/>
  <c r="K84" i="17" s="1"/>
  <c r="L84" i="17" s="1"/>
  <c r="O84" i="17" s="1"/>
  <c r="N83" i="17"/>
  <c r="P83" i="17" s="1"/>
  <c r="J83" i="17"/>
  <c r="K83" i="17" s="1"/>
  <c r="L83" i="17" s="1"/>
  <c r="O83" i="17" s="1"/>
  <c r="N82" i="17"/>
  <c r="P82" i="17" s="1"/>
  <c r="J82" i="17"/>
  <c r="K82" i="17" s="1"/>
  <c r="L82" i="17" s="1"/>
  <c r="O82" i="17" s="1"/>
  <c r="N81" i="17"/>
  <c r="P81" i="17" s="1"/>
  <c r="J81" i="17"/>
  <c r="K81" i="17" s="1"/>
  <c r="L81" i="17" s="1"/>
  <c r="O81" i="17" s="1"/>
  <c r="N80" i="17"/>
  <c r="P80" i="17" s="1"/>
  <c r="J80" i="17"/>
  <c r="K80" i="17" s="1"/>
  <c r="L80" i="17" s="1"/>
  <c r="O80" i="17" s="1"/>
  <c r="N79" i="17"/>
  <c r="P79" i="17" s="1"/>
  <c r="J79" i="17"/>
  <c r="K79" i="17" s="1"/>
  <c r="L79" i="17" s="1"/>
  <c r="O79" i="17" s="1"/>
  <c r="N78" i="17"/>
  <c r="P78" i="17" s="1"/>
  <c r="J78" i="17"/>
  <c r="K78" i="17" s="1"/>
  <c r="L78" i="17" s="1"/>
  <c r="O78" i="17" s="1"/>
  <c r="N77" i="17"/>
  <c r="P77" i="17" s="1"/>
  <c r="J77" i="17"/>
  <c r="K77" i="17" s="1"/>
  <c r="L77" i="17" s="1"/>
  <c r="O77" i="17" s="1"/>
  <c r="N76" i="17"/>
  <c r="P76" i="17" s="1"/>
  <c r="J76" i="17"/>
  <c r="K76" i="17" s="1"/>
  <c r="L76" i="17" s="1"/>
  <c r="O76" i="17" s="1"/>
  <c r="N75" i="17"/>
  <c r="P75" i="17" s="1"/>
  <c r="J75" i="17"/>
  <c r="K75" i="17" s="1"/>
  <c r="L75" i="17" s="1"/>
  <c r="O75" i="17" s="1"/>
  <c r="N74" i="17"/>
  <c r="P74" i="17" s="1"/>
  <c r="J74" i="17"/>
  <c r="K74" i="17" s="1"/>
  <c r="L74" i="17" s="1"/>
  <c r="O74" i="17" s="1"/>
  <c r="N73" i="17"/>
  <c r="P73" i="17" s="1"/>
  <c r="J73" i="17"/>
  <c r="K73" i="17" s="1"/>
  <c r="L73" i="17" s="1"/>
  <c r="O73" i="17" s="1"/>
  <c r="N72" i="17"/>
  <c r="P72" i="17" s="1"/>
  <c r="J72" i="17"/>
  <c r="K72" i="17" s="1"/>
  <c r="L72" i="17" s="1"/>
  <c r="O72" i="17" s="1"/>
  <c r="N71" i="17"/>
  <c r="P71" i="17" s="1"/>
  <c r="J71" i="17"/>
  <c r="K71" i="17" s="1"/>
  <c r="L71" i="17" s="1"/>
  <c r="O71" i="17" s="1"/>
  <c r="N70" i="17"/>
  <c r="P70" i="17" s="1"/>
  <c r="J70" i="17"/>
  <c r="K70" i="17" s="1"/>
  <c r="L70" i="17" s="1"/>
  <c r="O70" i="17" s="1"/>
  <c r="N69" i="17"/>
  <c r="P69" i="17" s="1"/>
  <c r="J69" i="17"/>
  <c r="K69" i="17" s="1"/>
  <c r="L69" i="17" s="1"/>
  <c r="O69" i="17" s="1"/>
  <c r="N68" i="17"/>
  <c r="P68" i="17" s="1"/>
  <c r="J68" i="17"/>
  <c r="K68" i="17" s="1"/>
  <c r="L68" i="17" s="1"/>
  <c r="O68" i="17" s="1"/>
  <c r="N67" i="17"/>
  <c r="P67" i="17" s="1"/>
  <c r="J67" i="17"/>
  <c r="K67" i="17" s="1"/>
  <c r="L67" i="17" s="1"/>
  <c r="O67" i="17" s="1"/>
  <c r="N66" i="17"/>
  <c r="P66" i="17" s="1"/>
  <c r="J66" i="17"/>
  <c r="K66" i="17" s="1"/>
  <c r="L66" i="17" s="1"/>
  <c r="O66" i="17" s="1"/>
  <c r="N65" i="17"/>
  <c r="P65" i="17" s="1"/>
  <c r="J65" i="17"/>
  <c r="K65" i="17" s="1"/>
  <c r="L65" i="17" s="1"/>
  <c r="O65" i="17" s="1"/>
  <c r="N64" i="17"/>
  <c r="P64" i="17" s="1"/>
  <c r="J64" i="17"/>
  <c r="K64" i="17" s="1"/>
  <c r="L64" i="17" s="1"/>
  <c r="O64" i="17" s="1"/>
  <c r="N63" i="17"/>
  <c r="P63" i="17" s="1"/>
  <c r="J63" i="17"/>
  <c r="K63" i="17" s="1"/>
  <c r="L63" i="17" s="1"/>
  <c r="O63" i="17" s="1"/>
  <c r="N62" i="17"/>
  <c r="P62" i="17" s="1"/>
  <c r="J62" i="17"/>
  <c r="K62" i="17" s="1"/>
  <c r="L62" i="17" s="1"/>
  <c r="O62" i="17" s="1"/>
  <c r="N61" i="17"/>
  <c r="P61" i="17" s="1"/>
  <c r="J61" i="17"/>
  <c r="K61" i="17" s="1"/>
  <c r="L61" i="17" s="1"/>
  <c r="O61" i="17" s="1"/>
  <c r="N60" i="17"/>
  <c r="P60" i="17" s="1"/>
  <c r="J60" i="17"/>
  <c r="K60" i="17" s="1"/>
  <c r="L60" i="17" s="1"/>
  <c r="O60" i="17" s="1"/>
  <c r="N59" i="17"/>
  <c r="P59" i="17" s="1"/>
  <c r="J59" i="17"/>
  <c r="K59" i="17" s="1"/>
  <c r="L59" i="17" s="1"/>
  <c r="O59" i="17" s="1"/>
  <c r="N58" i="17"/>
  <c r="J58" i="17"/>
  <c r="K58" i="17" s="1"/>
  <c r="L58" i="17" s="1"/>
  <c r="O58" i="17" s="1"/>
  <c r="N57" i="17"/>
  <c r="P57" i="17" s="1"/>
  <c r="J57" i="17"/>
  <c r="K57" i="17" s="1"/>
  <c r="L57" i="17" s="1"/>
  <c r="O57" i="17" s="1"/>
  <c r="N56" i="17"/>
  <c r="P56" i="17" s="1"/>
  <c r="J56" i="17"/>
  <c r="K56" i="17" s="1"/>
  <c r="L56" i="17" s="1"/>
  <c r="O56" i="17" s="1"/>
  <c r="N55" i="17"/>
  <c r="P55" i="17" s="1"/>
  <c r="J55" i="17"/>
  <c r="K55" i="17" s="1"/>
  <c r="L55" i="17" s="1"/>
  <c r="O55" i="17" s="1"/>
  <c r="N54" i="17"/>
  <c r="P54" i="17" s="1"/>
  <c r="J54" i="17"/>
  <c r="K54" i="17" s="1"/>
  <c r="L54" i="17" s="1"/>
  <c r="O54" i="17" s="1"/>
  <c r="N53" i="17"/>
  <c r="P53" i="17" s="1"/>
  <c r="J53" i="17"/>
  <c r="K53" i="17" s="1"/>
  <c r="L53" i="17" s="1"/>
  <c r="O53" i="17" s="1"/>
  <c r="N52" i="17"/>
  <c r="P52" i="17" s="1"/>
  <c r="J52" i="17"/>
  <c r="K52" i="17" s="1"/>
  <c r="L52" i="17" s="1"/>
  <c r="O52" i="17" s="1"/>
  <c r="N51" i="17"/>
  <c r="P51" i="17" s="1"/>
  <c r="J51" i="17"/>
  <c r="K51" i="17" s="1"/>
  <c r="L51" i="17" s="1"/>
  <c r="O51" i="17" s="1"/>
  <c r="N50" i="17"/>
  <c r="P50" i="17" s="1"/>
  <c r="J50" i="17"/>
  <c r="K50" i="17" s="1"/>
  <c r="L50" i="17" s="1"/>
  <c r="O50" i="17" s="1"/>
  <c r="N49" i="17"/>
  <c r="P49" i="17" s="1"/>
  <c r="J49" i="17"/>
  <c r="K49" i="17" s="1"/>
  <c r="L49" i="17" s="1"/>
  <c r="O49" i="17" s="1"/>
  <c r="N48" i="17"/>
  <c r="P48" i="17" s="1"/>
  <c r="J48" i="17"/>
  <c r="K48" i="17" s="1"/>
  <c r="L48" i="17" s="1"/>
  <c r="O48" i="17" s="1"/>
  <c r="N47" i="17"/>
  <c r="P47" i="17" s="1"/>
  <c r="J47" i="17"/>
  <c r="K47" i="17" s="1"/>
  <c r="L47" i="17" s="1"/>
  <c r="O47" i="17" s="1"/>
  <c r="N46" i="17"/>
  <c r="J46" i="17"/>
  <c r="K46" i="17" s="1"/>
  <c r="L46" i="17" s="1"/>
  <c r="O46" i="17" s="1"/>
  <c r="N45" i="17"/>
  <c r="P45" i="17" s="1"/>
  <c r="J45" i="17"/>
  <c r="K45" i="17" s="1"/>
  <c r="L45" i="17" s="1"/>
  <c r="O45" i="17" s="1"/>
  <c r="N44" i="17"/>
  <c r="P44" i="17" s="1"/>
  <c r="J44" i="17"/>
  <c r="K44" i="17" s="1"/>
  <c r="L44" i="17" s="1"/>
  <c r="O44" i="17" s="1"/>
  <c r="N43" i="17"/>
  <c r="P43" i="17" s="1"/>
  <c r="J43" i="17"/>
  <c r="K43" i="17" s="1"/>
  <c r="L43" i="17" s="1"/>
  <c r="O43" i="17" s="1"/>
  <c r="N42" i="17"/>
  <c r="P42" i="17" s="1"/>
  <c r="J42" i="17"/>
  <c r="K42" i="17" s="1"/>
  <c r="L42" i="17" s="1"/>
  <c r="O42" i="17" s="1"/>
  <c r="N41" i="17"/>
  <c r="J41" i="17"/>
  <c r="K41" i="17" s="1"/>
  <c r="L41" i="17" s="1"/>
  <c r="O41" i="17" s="1"/>
  <c r="N40" i="17"/>
  <c r="P40" i="17" s="1"/>
  <c r="J40" i="17"/>
  <c r="K40" i="17" s="1"/>
  <c r="L40" i="17" s="1"/>
  <c r="O40" i="17" s="1"/>
  <c r="N39" i="17"/>
  <c r="P39" i="17" s="1"/>
  <c r="J39" i="17"/>
  <c r="K39" i="17" s="1"/>
  <c r="L39" i="17" s="1"/>
  <c r="O39" i="17" s="1"/>
  <c r="N38" i="17"/>
  <c r="P38" i="17" s="1"/>
  <c r="J38" i="17"/>
  <c r="K38" i="17" s="1"/>
  <c r="L38" i="17" s="1"/>
  <c r="O38" i="17" s="1"/>
  <c r="N37" i="17"/>
  <c r="P37" i="17" s="1"/>
  <c r="J37" i="17"/>
  <c r="K37" i="17" s="1"/>
  <c r="L37" i="17" s="1"/>
  <c r="O37" i="17" s="1"/>
  <c r="N36" i="17"/>
  <c r="P36" i="17" s="1"/>
  <c r="J36" i="17"/>
  <c r="K36" i="17" s="1"/>
  <c r="L36" i="17" s="1"/>
  <c r="O36" i="17" s="1"/>
  <c r="N35" i="17"/>
  <c r="P35" i="17" s="1"/>
  <c r="J35" i="17"/>
  <c r="K35" i="17" s="1"/>
  <c r="L35" i="17" s="1"/>
  <c r="O35" i="17" s="1"/>
  <c r="N34" i="17"/>
  <c r="P34" i="17" s="1"/>
  <c r="J34" i="17"/>
  <c r="K34" i="17" s="1"/>
  <c r="L34" i="17" s="1"/>
  <c r="O34" i="17" s="1"/>
  <c r="N33" i="17"/>
  <c r="P33" i="17" s="1"/>
  <c r="J33" i="17"/>
  <c r="K33" i="17" s="1"/>
  <c r="L33" i="17" s="1"/>
  <c r="O33" i="17" s="1"/>
  <c r="N32" i="17"/>
  <c r="P32" i="17" s="1"/>
  <c r="J32" i="17"/>
  <c r="K32" i="17" s="1"/>
  <c r="L32" i="17" s="1"/>
  <c r="O32" i="17" s="1"/>
  <c r="N31" i="17"/>
  <c r="P31" i="17" s="1"/>
  <c r="J31" i="17"/>
  <c r="K31" i="17" s="1"/>
  <c r="L31" i="17" s="1"/>
  <c r="O31" i="17" s="1"/>
  <c r="N30" i="17"/>
  <c r="P30" i="17" s="1"/>
  <c r="J30" i="17"/>
  <c r="K30" i="17" s="1"/>
  <c r="L30" i="17" s="1"/>
  <c r="O30" i="17" s="1"/>
  <c r="N29" i="17"/>
  <c r="P29" i="17" s="1"/>
  <c r="J29" i="17"/>
  <c r="K29" i="17" s="1"/>
  <c r="L29" i="17" s="1"/>
  <c r="O29" i="17" s="1"/>
  <c r="N28" i="17"/>
  <c r="J28" i="17"/>
  <c r="K28" i="17" s="1"/>
  <c r="L28" i="17" s="1"/>
  <c r="O28" i="17" s="1"/>
  <c r="N27" i="17"/>
  <c r="P27" i="17" s="1"/>
  <c r="J27" i="17"/>
  <c r="K27" i="17" s="1"/>
  <c r="L27" i="17" s="1"/>
  <c r="O27" i="17" s="1"/>
  <c r="N26" i="17"/>
  <c r="P26" i="17" s="1"/>
  <c r="J26" i="17"/>
  <c r="K26" i="17" s="1"/>
  <c r="L26" i="17" s="1"/>
  <c r="O26" i="17" s="1"/>
  <c r="N25" i="17"/>
  <c r="P25" i="17" s="1"/>
  <c r="J25" i="17"/>
  <c r="K25" i="17" s="1"/>
  <c r="L25" i="17" s="1"/>
  <c r="O25" i="17" s="1"/>
  <c r="N24" i="17"/>
  <c r="P24" i="17" s="1"/>
  <c r="J24" i="17"/>
  <c r="K24" i="17" s="1"/>
  <c r="L24" i="17" s="1"/>
  <c r="O24" i="17" s="1"/>
  <c r="N23" i="17"/>
  <c r="P23" i="17" s="1"/>
  <c r="J23" i="17"/>
  <c r="K23" i="17" s="1"/>
  <c r="L23" i="17" s="1"/>
  <c r="O23" i="17" s="1"/>
  <c r="N22" i="17"/>
  <c r="P22" i="17" s="1"/>
  <c r="J22" i="17"/>
  <c r="K22" i="17" s="1"/>
  <c r="L22" i="17" s="1"/>
  <c r="O22" i="17" s="1"/>
  <c r="N21" i="17"/>
  <c r="P21" i="17" s="1"/>
  <c r="J21" i="17"/>
  <c r="K21" i="17" s="1"/>
  <c r="L21" i="17" s="1"/>
  <c r="O21" i="17" s="1"/>
  <c r="N20" i="17"/>
  <c r="P20" i="17" s="1"/>
  <c r="J20" i="17"/>
  <c r="K20" i="17" s="1"/>
  <c r="L20" i="17" s="1"/>
  <c r="O20" i="17" s="1"/>
  <c r="N19" i="17"/>
  <c r="P19" i="17" s="1"/>
  <c r="J19" i="17"/>
  <c r="K19" i="17" s="1"/>
  <c r="L19" i="17" s="1"/>
  <c r="O19" i="17" s="1"/>
  <c r="N18" i="17"/>
  <c r="P18" i="17" s="1"/>
  <c r="J18" i="17"/>
  <c r="K18" i="17" s="1"/>
  <c r="L18" i="17" s="1"/>
  <c r="O18" i="17" s="1"/>
  <c r="N17" i="17"/>
  <c r="P17" i="17" s="1"/>
  <c r="J17" i="17"/>
  <c r="K17" i="17" s="1"/>
  <c r="L17" i="17" s="1"/>
  <c r="O17" i="17" s="1"/>
  <c r="N16" i="17"/>
  <c r="P16" i="17" s="1"/>
  <c r="J16" i="17"/>
  <c r="K16" i="17" s="1"/>
  <c r="L16" i="17" s="1"/>
  <c r="O16" i="17" s="1"/>
  <c r="N15" i="17"/>
  <c r="P15" i="17" s="1"/>
  <c r="J15" i="17"/>
  <c r="K15" i="17" s="1"/>
  <c r="L15" i="17" s="1"/>
  <c r="O15" i="17" s="1"/>
  <c r="N14" i="17"/>
  <c r="P14" i="17" s="1"/>
  <c r="J14" i="17"/>
  <c r="K14" i="17" s="1"/>
  <c r="L14" i="17" s="1"/>
  <c r="O14" i="17" s="1"/>
  <c r="N13" i="17"/>
  <c r="P13" i="17" s="1"/>
  <c r="J13" i="17"/>
  <c r="K13" i="17" s="1"/>
  <c r="L13" i="17" s="1"/>
  <c r="O13" i="17" s="1"/>
  <c r="N12" i="17"/>
  <c r="J12" i="17"/>
  <c r="K12" i="17" s="1"/>
  <c r="L12" i="17" s="1"/>
  <c r="O12" i="17" s="1"/>
  <c r="N11" i="17"/>
  <c r="P11" i="17" s="1"/>
  <c r="J11" i="17"/>
  <c r="K11" i="17" s="1"/>
  <c r="L11" i="17" s="1"/>
  <c r="O11" i="17" s="1"/>
  <c r="E13" i="15"/>
  <c r="E22" i="15" s="1"/>
  <c r="F22" i="15" s="1"/>
  <c r="D15" i="15"/>
  <c r="D16" i="15"/>
  <c r="D17" i="15"/>
  <c r="D18" i="15"/>
  <c r="E18" i="15"/>
  <c r="F18" i="15" s="1"/>
  <c r="D19" i="15"/>
  <c r="D20" i="15"/>
  <c r="E20" i="15"/>
  <c r="F20" i="15" s="1"/>
  <c r="D21" i="15"/>
  <c r="E21" i="15"/>
  <c r="F21" i="15" s="1"/>
  <c r="D22" i="15"/>
  <c r="D23" i="15"/>
  <c r="E23" i="15"/>
  <c r="F23" i="15" s="1"/>
  <c r="D24" i="15"/>
  <c r="D25" i="15"/>
  <c r="D26" i="15"/>
  <c r="D27" i="15"/>
  <c r="E27" i="15"/>
  <c r="F27" i="15" s="1"/>
  <c r="D28" i="15"/>
  <c r="E28" i="15"/>
  <c r="F28" i="15" s="1"/>
  <c r="D29" i="15"/>
  <c r="E29" i="15"/>
  <c r="F29" i="15" s="1"/>
  <c r="D30" i="15"/>
  <c r="E30" i="15"/>
  <c r="F30" i="15" s="1"/>
  <c r="D31" i="15"/>
  <c r="D32" i="15"/>
  <c r="E32" i="15"/>
  <c r="F32" i="15" s="1"/>
  <c r="D33" i="15"/>
  <c r="D34" i="15"/>
  <c r="D35" i="15"/>
  <c r="E35" i="15"/>
  <c r="F35" i="15" s="1"/>
  <c r="D36" i="15"/>
  <c r="D37" i="15"/>
  <c r="D38" i="15"/>
  <c r="D39" i="15"/>
  <c r="E39" i="15"/>
  <c r="F39" i="15" s="1"/>
  <c r="D40" i="15"/>
  <c r="E40" i="15"/>
  <c r="F40" i="15" s="1"/>
  <c r="D41" i="15"/>
  <c r="E41" i="15"/>
  <c r="F41" i="15" s="1"/>
  <c r="D42" i="15"/>
  <c r="E42" i="15"/>
  <c r="F42" i="15" s="1"/>
  <c r="C43" i="15"/>
  <c r="I73" i="15"/>
  <c r="H74" i="15"/>
  <c r="I74" i="15"/>
  <c r="H75" i="15"/>
  <c r="I75" i="15"/>
  <c r="H76" i="15"/>
  <c r="I76" i="15"/>
  <c r="I77" i="15"/>
  <c r="I78" i="15"/>
  <c r="I79" i="15"/>
  <c r="I80" i="15"/>
  <c r="I81" i="15"/>
  <c r="I82" i="15"/>
  <c r="I83" i="15"/>
  <c r="I84" i="15"/>
  <c r="I85" i="15"/>
  <c r="I86" i="15"/>
  <c r="I87" i="15"/>
  <c r="H94" i="15"/>
  <c r="H95" i="15"/>
  <c r="H96" i="15"/>
  <c r="H97" i="15"/>
  <c r="H98" i="15"/>
  <c r="H99" i="15"/>
  <c r="H100" i="15"/>
  <c r="H101" i="15"/>
  <c r="H102" i="15"/>
  <c r="H103" i="15"/>
  <c r="H104" i="15"/>
  <c r="H105" i="15"/>
  <c r="E113" i="15"/>
  <c r="E134" i="15" s="1"/>
  <c r="F134" i="15" s="1"/>
  <c r="D115" i="15"/>
  <c r="D116" i="15"/>
  <c r="D117" i="15"/>
  <c r="E117" i="15"/>
  <c r="F117" i="15" s="1"/>
  <c r="D118" i="15"/>
  <c r="E118" i="15"/>
  <c r="F118" i="15" s="1"/>
  <c r="D119" i="15"/>
  <c r="D120" i="15"/>
  <c r="E120" i="15"/>
  <c r="F120" i="15" s="1"/>
  <c r="D121" i="15"/>
  <c r="E121" i="15"/>
  <c r="F121" i="15" s="1"/>
  <c r="D122" i="15"/>
  <c r="D123" i="15"/>
  <c r="E123" i="15"/>
  <c r="F123" i="15" s="1"/>
  <c r="D124" i="15"/>
  <c r="D125" i="15"/>
  <c r="D126" i="15"/>
  <c r="D127" i="15"/>
  <c r="E127" i="15"/>
  <c r="F127" i="15" s="1"/>
  <c r="D128" i="15"/>
  <c r="E128" i="15"/>
  <c r="F128" i="15" s="1"/>
  <c r="D129" i="15"/>
  <c r="D130" i="15"/>
  <c r="E130" i="15"/>
  <c r="F130" i="15" s="1"/>
  <c r="D131" i="15"/>
  <c r="D132" i="15"/>
  <c r="E132" i="15"/>
  <c r="F132" i="15" s="1"/>
  <c r="D133" i="15"/>
  <c r="D134" i="15"/>
  <c r="D135" i="15"/>
  <c r="E135" i="15"/>
  <c r="F135" i="15" s="1"/>
  <c r="D136" i="15"/>
  <c r="D137" i="15"/>
  <c r="D138" i="15"/>
  <c r="D139" i="15"/>
  <c r="D140" i="15"/>
  <c r="E140" i="15"/>
  <c r="F140" i="15" s="1"/>
  <c r="D141" i="15"/>
  <c r="E141" i="15"/>
  <c r="F141" i="15" s="1"/>
  <c r="D142" i="15"/>
  <c r="E142" i="15"/>
  <c r="F142" i="15" s="1"/>
  <c r="C143" i="15"/>
  <c r="I148" i="15"/>
  <c r="I149" i="15"/>
  <c r="I150" i="15"/>
  <c r="I151" i="15"/>
  <c r="I152" i="15"/>
  <c r="I153" i="15"/>
  <c r="I154" i="15"/>
  <c r="H155" i="15"/>
  <c r="I155" i="15"/>
  <c r="H156" i="15"/>
  <c r="I156" i="15"/>
  <c r="I157" i="15"/>
  <c r="I158" i="15"/>
  <c r="I159" i="15"/>
  <c r="I160" i="15"/>
  <c r="I161" i="15"/>
  <c r="I162" i="15"/>
  <c r="H171" i="15"/>
  <c r="H172" i="15"/>
  <c r="H173" i="15"/>
  <c r="H174" i="15"/>
  <c r="H175" i="15"/>
  <c r="H176" i="15"/>
  <c r="H177" i="15"/>
  <c r="H178" i="15"/>
  <c r="H179" i="15"/>
  <c r="H180" i="15"/>
  <c r="H181" i="15"/>
  <c r="H182" i="15"/>
  <c r="D193" i="15"/>
  <c r="E193" i="15"/>
  <c r="F193" i="15" s="1"/>
  <c r="D194" i="15"/>
  <c r="E194" i="15"/>
  <c r="F194" i="15" s="1"/>
  <c r="D195" i="15"/>
  <c r="E195" i="15"/>
  <c r="F195" i="15" s="1"/>
  <c r="D196" i="15"/>
  <c r="E196" i="15"/>
  <c r="F196" i="15" s="1"/>
  <c r="D197" i="15"/>
  <c r="E197" i="15"/>
  <c r="F197" i="15" s="1"/>
  <c r="E198" i="15"/>
  <c r="D203" i="15"/>
  <c r="E203" i="15"/>
  <c r="F203" i="15" s="1"/>
  <c r="D204" i="15"/>
  <c r="E204" i="15"/>
  <c r="F204" i="15" s="1"/>
  <c r="D205" i="15"/>
  <c r="E205" i="15"/>
  <c r="F205" i="15" s="1"/>
  <c r="D206" i="15"/>
  <c r="E206" i="15"/>
  <c r="F206" i="15" s="1"/>
  <c r="D207" i="15"/>
  <c r="E207" i="15"/>
  <c r="F207" i="15" s="1"/>
  <c r="E208" i="15"/>
  <c r="D213" i="15"/>
  <c r="E213" i="15"/>
  <c r="F213" i="15" s="1"/>
  <c r="D214" i="15"/>
  <c r="E214" i="15"/>
  <c r="F214" i="15" s="1"/>
  <c r="D215" i="15"/>
  <c r="E215" i="15"/>
  <c r="F215" i="15" s="1"/>
  <c r="D216" i="15"/>
  <c r="E216" i="15"/>
  <c r="F216" i="15" s="1"/>
  <c r="D217" i="15"/>
  <c r="E217" i="15"/>
  <c r="F217" i="15" s="1"/>
  <c r="E218" i="15"/>
  <c r="S222" i="15"/>
  <c r="K229" i="15" s="1"/>
  <c r="L229" i="15" s="1"/>
  <c r="O227" i="15"/>
  <c r="P227" i="15"/>
  <c r="S227" i="15"/>
  <c r="T227" i="15"/>
  <c r="M230" i="15"/>
  <c r="N230" i="15"/>
  <c r="O230" i="15"/>
  <c r="P230" i="15"/>
  <c r="Q230" i="15"/>
  <c r="R230" i="15"/>
  <c r="S230" i="15"/>
  <c r="T230" i="15"/>
  <c r="M231" i="15"/>
  <c r="N231" i="15"/>
  <c r="Q231" i="15"/>
  <c r="R231" i="15"/>
  <c r="C232" i="15"/>
  <c r="D232" i="15"/>
  <c r="E232" i="15"/>
  <c r="F232" i="15"/>
  <c r="I232" i="15"/>
  <c r="J232" i="15"/>
  <c r="C234" i="15"/>
  <c r="D234" i="15"/>
  <c r="E234" i="15"/>
  <c r="F234" i="15"/>
  <c r="I234" i="15"/>
  <c r="J234" i="15"/>
  <c r="E235" i="15"/>
  <c r="F235" i="15"/>
  <c r="I235" i="15"/>
  <c r="J235" i="15"/>
  <c r="O251" i="15"/>
  <c r="P251" i="15"/>
  <c r="S251" i="15"/>
  <c r="T251" i="15"/>
  <c r="M261" i="15"/>
  <c r="N261" i="15"/>
  <c r="O261" i="15"/>
  <c r="P261" i="15"/>
  <c r="Q261" i="15"/>
  <c r="R261" i="15"/>
  <c r="S261" i="15"/>
  <c r="T261" i="15"/>
  <c r="D138" i="17" l="1"/>
  <c r="C138" i="17"/>
  <c r="F139" i="17"/>
  <c r="P28" i="17"/>
  <c r="D142" i="17"/>
  <c r="D146" i="17"/>
  <c r="E138" i="17"/>
  <c r="F138" i="17"/>
  <c r="P12" i="17"/>
  <c r="P121" i="17"/>
  <c r="P58" i="17"/>
  <c r="F144" i="17"/>
  <c r="E144" i="17"/>
  <c r="D144" i="17"/>
  <c r="C144" i="17"/>
  <c r="F141" i="17"/>
  <c r="C142" i="17"/>
  <c r="E143" i="17"/>
  <c r="D143" i="17"/>
  <c r="C143" i="17"/>
  <c r="D140" i="17"/>
  <c r="C140" i="17"/>
  <c r="F140" i="17"/>
  <c r="E140" i="17"/>
  <c r="P87" i="17"/>
  <c r="P41" i="17"/>
  <c r="F143" i="17"/>
  <c r="D139" i="17"/>
  <c r="E139" i="17"/>
  <c r="C139" i="17"/>
  <c r="F146" i="17"/>
  <c r="F145" i="17"/>
  <c r="C145" i="17"/>
  <c r="E145" i="17"/>
  <c r="D145" i="17"/>
  <c r="P46" i="17"/>
  <c r="E141" i="17"/>
  <c r="E142" i="17"/>
  <c r="F142" i="17"/>
  <c r="P102" i="17"/>
  <c r="P119" i="17"/>
  <c r="D141" i="17"/>
  <c r="C141" i="17"/>
  <c r="C146" i="17"/>
  <c r="E146" i="17"/>
  <c r="E19" i="15"/>
  <c r="F19" i="15" s="1"/>
  <c r="E25" i="15"/>
  <c r="F25" i="15" s="1"/>
  <c r="E34" i="15"/>
  <c r="F34" i="15" s="1"/>
  <c r="E33" i="15"/>
  <c r="F33" i="15" s="1"/>
  <c r="E16" i="15"/>
  <c r="F16" i="15" s="1"/>
  <c r="E24" i="15"/>
  <c r="F24" i="15" s="1"/>
  <c r="E227" i="15"/>
  <c r="F227" i="15" s="1"/>
  <c r="K231" i="15"/>
  <c r="L231" i="15" s="1"/>
  <c r="C227" i="15"/>
  <c r="D227" i="15" s="1"/>
  <c r="E17" i="15"/>
  <c r="F17" i="15" s="1"/>
  <c r="I231" i="15"/>
  <c r="J231" i="15" s="1"/>
  <c r="E38" i="15"/>
  <c r="F38" i="15" s="1"/>
  <c r="M257" i="15"/>
  <c r="N257" i="15" s="1"/>
  <c r="I254" i="15"/>
  <c r="J254" i="15" s="1"/>
  <c r="I251" i="15"/>
  <c r="J251" i="15" s="1"/>
  <c r="G230" i="15"/>
  <c r="H230" i="15" s="1"/>
  <c r="I241" i="15"/>
  <c r="J241" i="15" s="1"/>
  <c r="C241" i="15"/>
  <c r="D241" i="15" s="1"/>
  <c r="K248" i="15"/>
  <c r="L248" i="15" s="1"/>
  <c r="S232" i="15"/>
  <c r="T232" i="15" s="1"/>
  <c r="M232" i="15"/>
  <c r="N232" i="15" s="1"/>
  <c r="G241" i="15"/>
  <c r="H241" i="15" s="1"/>
  <c r="Q257" i="15"/>
  <c r="R257" i="15" s="1"/>
  <c r="E122" i="15"/>
  <c r="F122" i="15" s="1"/>
  <c r="S235" i="15"/>
  <c r="T235" i="15" s="1"/>
  <c r="E254" i="15"/>
  <c r="F254" i="15" s="1"/>
  <c r="Q235" i="15"/>
  <c r="R235" i="15" s="1"/>
  <c r="G254" i="15"/>
  <c r="H254" i="15" s="1"/>
  <c r="E116" i="15"/>
  <c r="F116" i="15" s="1"/>
  <c r="I230" i="15"/>
  <c r="J230" i="15" s="1"/>
  <c r="E115" i="15"/>
  <c r="F115" i="15" s="1"/>
  <c r="K230" i="15"/>
  <c r="L230" i="15" s="1"/>
  <c r="C229" i="15"/>
  <c r="D229" i="15" s="1"/>
  <c r="E252" i="15"/>
  <c r="F252" i="15" s="1"/>
  <c r="C235" i="15"/>
  <c r="D235" i="15" s="1"/>
  <c r="O259" i="15"/>
  <c r="P259" i="15" s="1"/>
  <c r="C240" i="15"/>
  <c r="D240" i="15" s="1"/>
  <c r="G255" i="15"/>
  <c r="H255" i="15" s="1"/>
  <c r="K234" i="15"/>
  <c r="L234" i="15" s="1"/>
  <c r="K232" i="15"/>
  <c r="L232" i="15" s="1"/>
  <c r="I252" i="15"/>
  <c r="J252" i="15" s="1"/>
  <c r="Q255" i="15"/>
  <c r="R255" i="15" s="1"/>
  <c r="Q240" i="15"/>
  <c r="R240" i="15" s="1"/>
  <c r="T228" i="15"/>
  <c r="Q259" i="15"/>
  <c r="R259" i="15" s="1"/>
  <c r="K255" i="15"/>
  <c r="L255" i="15" s="1"/>
  <c r="K246" i="15"/>
  <c r="L246" i="15" s="1"/>
  <c r="M259" i="15"/>
  <c r="N259" i="15" s="1"/>
  <c r="S237" i="15"/>
  <c r="T237" i="15" s="1"/>
  <c r="D218" i="15"/>
  <c r="G231" i="15"/>
  <c r="H231" i="15" s="1"/>
  <c r="G248" i="15"/>
  <c r="H248" i="15" s="1"/>
  <c r="S234" i="15"/>
  <c r="T234" i="15" s="1"/>
  <c r="O254" i="15"/>
  <c r="P254" i="15" s="1"/>
  <c r="M251" i="15"/>
  <c r="N251" i="15" s="1"/>
  <c r="I246" i="15"/>
  <c r="J246" i="15" s="1"/>
  <c r="O237" i="15"/>
  <c r="P237" i="15" s="1"/>
  <c r="M227" i="15"/>
  <c r="N227" i="15" s="1"/>
  <c r="I248" i="15"/>
  <c r="J248" i="15" s="1"/>
  <c r="M229" i="15"/>
  <c r="N229" i="15" s="1"/>
  <c r="S259" i="15"/>
  <c r="T259" i="15" s="1"/>
  <c r="M255" i="15"/>
  <c r="N255" i="15" s="1"/>
  <c r="K259" i="15"/>
  <c r="L259" i="15" s="1"/>
  <c r="O231" i="15"/>
  <c r="P231" i="15" s="1"/>
  <c r="K257" i="15"/>
  <c r="L257" i="15" s="1"/>
  <c r="E261" i="15"/>
  <c r="F261" i="15" s="1"/>
  <c r="S240" i="15"/>
  <c r="T240" i="15" s="1"/>
  <c r="E248" i="15"/>
  <c r="F248" i="15" s="1"/>
  <c r="S257" i="15"/>
  <c r="T257" i="15" s="1"/>
  <c r="M254" i="15"/>
  <c r="N254" i="15" s="1"/>
  <c r="K251" i="15"/>
  <c r="L251" i="15" s="1"/>
  <c r="E246" i="15"/>
  <c r="F246" i="15" s="1"/>
  <c r="C237" i="15"/>
  <c r="D237" i="15" s="1"/>
  <c r="K227" i="15"/>
  <c r="L227" i="15" s="1"/>
  <c r="D143" i="15"/>
  <c r="D43" i="15"/>
  <c r="O255" i="15"/>
  <c r="P255" i="15" s="1"/>
  <c r="O252" i="15"/>
  <c r="P252" i="15" s="1"/>
  <c r="G251" i="15"/>
  <c r="H251" i="15" s="1"/>
  <c r="S241" i="15"/>
  <c r="T241" i="15" s="1"/>
  <c r="Q237" i="15"/>
  <c r="R237" i="15" s="1"/>
  <c r="G232" i="15"/>
  <c r="H232" i="15" s="1"/>
  <c r="K252" i="15"/>
  <c r="L252" i="15" s="1"/>
  <c r="M248" i="15"/>
  <c r="N248" i="15" s="1"/>
  <c r="K241" i="15"/>
  <c r="L241" i="15" s="1"/>
  <c r="Q234" i="15"/>
  <c r="R234" i="15" s="1"/>
  <c r="E129" i="15"/>
  <c r="F129" i="15" s="1"/>
  <c r="E124" i="15"/>
  <c r="F124" i="15" s="1"/>
  <c r="E119" i="15"/>
  <c r="F119" i="15" s="1"/>
  <c r="E136" i="15"/>
  <c r="F136" i="15" s="1"/>
  <c r="E125" i="15"/>
  <c r="F125" i="15" s="1"/>
  <c r="E131" i="15"/>
  <c r="F131" i="15" s="1"/>
  <c r="E133" i="15"/>
  <c r="F133" i="15" s="1"/>
  <c r="E139" i="15"/>
  <c r="F139" i="15" s="1"/>
  <c r="E126" i="15"/>
  <c r="F126" i="15" s="1"/>
  <c r="E138" i="15"/>
  <c r="F138" i="15" s="1"/>
  <c r="G227" i="15"/>
  <c r="H227" i="15" s="1"/>
  <c r="E229" i="15"/>
  <c r="F229" i="15" s="1"/>
  <c r="C230" i="15"/>
  <c r="D230" i="15" s="1"/>
  <c r="O232" i="15"/>
  <c r="P232" i="15" s="1"/>
  <c r="M234" i="15"/>
  <c r="N234" i="15" s="1"/>
  <c r="K235" i="15"/>
  <c r="L235" i="15" s="1"/>
  <c r="I237" i="15"/>
  <c r="J237" i="15" s="1"/>
  <c r="G240" i="15"/>
  <c r="H240" i="15" s="1"/>
  <c r="E241" i="15"/>
  <c r="F241" i="15" s="1"/>
  <c r="C246" i="15"/>
  <c r="D246" i="15" s="1"/>
  <c r="S246" i="15"/>
  <c r="T246" i="15" s="1"/>
  <c r="Q248" i="15"/>
  <c r="R248" i="15" s="1"/>
  <c r="M252" i="15"/>
  <c r="N252" i="15" s="1"/>
  <c r="K254" i="15"/>
  <c r="L254" i="15" s="1"/>
  <c r="I255" i="15"/>
  <c r="J255" i="15" s="1"/>
  <c r="G257" i="15"/>
  <c r="H257" i="15" s="1"/>
  <c r="E259" i="15"/>
  <c r="F259" i="15" s="1"/>
  <c r="C261" i="15"/>
  <c r="D261" i="15" s="1"/>
  <c r="I227" i="15"/>
  <c r="J227" i="15" s="1"/>
  <c r="G229" i="15"/>
  <c r="H229" i="15" s="1"/>
  <c r="E230" i="15"/>
  <c r="F230" i="15" s="1"/>
  <c r="C231" i="15"/>
  <c r="D231" i="15" s="1"/>
  <c r="S231" i="15"/>
  <c r="T231" i="15" s="1"/>
  <c r="Q232" i="15"/>
  <c r="R232" i="15" s="1"/>
  <c r="O234" i="15"/>
  <c r="P234" i="15" s="1"/>
  <c r="M235" i="15"/>
  <c r="N235" i="15" s="1"/>
  <c r="K237" i="15"/>
  <c r="L237" i="15" s="1"/>
  <c r="I240" i="15"/>
  <c r="J240" i="15" s="1"/>
  <c r="O229" i="15"/>
  <c r="P229" i="15" s="1"/>
  <c r="E237" i="15"/>
  <c r="F237" i="15" s="1"/>
  <c r="K240" i="15"/>
  <c r="L240" i="15" s="1"/>
  <c r="M246" i="15"/>
  <c r="N246" i="15" s="1"/>
  <c r="Q252" i="15"/>
  <c r="R252" i="15" s="1"/>
  <c r="S255" i="15"/>
  <c r="T255" i="15" s="1"/>
  <c r="M241" i="15"/>
  <c r="N241" i="15" s="1"/>
  <c r="O248" i="15"/>
  <c r="P248" i="15" s="1"/>
  <c r="Q251" i="15"/>
  <c r="R251" i="15" s="1"/>
  <c r="S254" i="15"/>
  <c r="T254" i="15" s="1"/>
  <c r="C259" i="15"/>
  <c r="D259" i="15" s="1"/>
  <c r="G261" i="15"/>
  <c r="H261" i="15" s="1"/>
  <c r="Q229" i="15"/>
  <c r="R229" i="15" s="1"/>
  <c r="G237" i="15"/>
  <c r="H237" i="15" s="1"/>
  <c r="M240" i="15"/>
  <c r="N240" i="15" s="1"/>
  <c r="O246" i="15"/>
  <c r="P246" i="15" s="1"/>
  <c r="S248" i="15"/>
  <c r="T248" i="15" s="1"/>
  <c r="S252" i="15"/>
  <c r="T252" i="15" s="1"/>
  <c r="C257" i="15"/>
  <c r="D257" i="15" s="1"/>
  <c r="G259" i="15"/>
  <c r="H259" i="15" s="1"/>
  <c r="Q227" i="15"/>
  <c r="R227" i="15" s="1"/>
  <c r="G235" i="15"/>
  <c r="H235" i="15" s="1"/>
  <c r="O241" i="15"/>
  <c r="P241" i="15" s="1"/>
  <c r="C255" i="15"/>
  <c r="D255" i="15" s="1"/>
  <c r="I261" i="15"/>
  <c r="J261" i="15" s="1"/>
  <c r="S229" i="15"/>
  <c r="T229" i="15" s="1"/>
  <c r="M237" i="15"/>
  <c r="N237" i="15" s="1"/>
  <c r="O240" i="15"/>
  <c r="P240" i="15" s="1"/>
  <c r="Q246" i="15"/>
  <c r="R246" i="15" s="1"/>
  <c r="C251" i="15"/>
  <c r="D251" i="15" s="1"/>
  <c r="C254" i="15"/>
  <c r="D254" i="15" s="1"/>
  <c r="E257" i="15"/>
  <c r="F257" i="15" s="1"/>
  <c r="I259" i="15"/>
  <c r="J259" i="15" s="1"/>
  <c r="E231" i="15"/>
  <c r="F231" i="15" s="1"/>
  <c r="G234" i="15"/>
  <c r="H234" i="15" s="1"/>
  <c r="Q241" i="15"/>
  <c r="R241" i="15" s="1"/>
  <c r="C248" i="15"/>
  <c r="D248" i="15" s="1"/>
  <c r="C252" i="15"/>
  <c r="D252" i="15" s="1"/>
  <c r="E255" i="15"/>
  <c r="F255" i="15" s="1"/>
  <c r="I257" i="15"/>
  <c r="J257" i="15" s="1"/>
  <c r="D198" i="15"/>
  <c r="E137" i="15"/>
  <c r="F137" i="15" s="1"/>
  <c r="K261" i="15"/>
  <c r="L261" i="15" s="1"/>
  <c r="O257" i="15"/>
  <c r="P257" i="15" s="1"/>
  <c r="Q254" i="15"/>
  <c r="R254" i="15" s="1"/>
  <c r="G252" i="15"/>
  <c r="H252" i="15" s="1"/>
  <c r="E251" i="15"/>
  <c r="F251" i="15" s="1"/>
  <c r="G246" i="15"/>
  <c r="H246" i="15" s="1"/>
  <c r="E240" i="15"/>
  <c r="F240" i="15" s="1"/>
  <c r="O235" i="15"/>
  <c r="P235" i="15" s="1"/>
  <c r="I229" i="15"/>
  <c r="J229" i="15" s="1"/>
  <c r="D208" i="15"/>
  <c r="E36" i="15"/>
  <c r="F36" i="15" s="1"/>
  <c r="E15" i="15"/>
  <c r="F15" i="15" s="1"/>
  <c r="E31" i="15"/>
  <c r="F31" i="15" s="1"/>
  <c r="E26" i="15"/>
  <c r="F26" i="15" s="1"/>
  <c r="E37" i="15"/>
  <c r="F37" i="1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<sst xmlns="http://schemas.openxmlformats.org/spreadsheetml/2006/main" count="20279" uniqueCount="10020">
  <si>
    <t>Version enrichie : utiliser les onglets comme banques réutilisables pour formation, impression ou autre application.</t>
  </si>
  <si>
    <t>N°</t>
  </si>
  <si>
    <t>Bloc</t>
  </si>
  <si>
    <t>Utilisation</t>
  </si>
  <si>
    <t>Action formateur</t>
  </si>
  <si>
    <t>Action apprenant</t>
  </si>
  <si>
    <t>Sortie attendue</t>
  </si>
  <si>
    <t>Point de vigilance</t>
  </si>
  <si>
    <t>Réutilisation possible</t>
  </si>
  <si>
    <t>Principe général</t>
  </si>
  <si>
    <t>Kit visuel PLATS-CF</t>
  </si>
  <si>
    <t>Présenter la logique : composer, adapter, contrôler</t>
  </si>
  <si>
    <t>Manipuler les cartes et produire un menu</t>
  </si>
  <si>
    <t>Menu construit, corrigé et justifié</t>
  </si>
  <si>
    <t>Ne pas démarrer par la réglementation seule</t>
  </si>
  <si>
    <t>Base pour ateliers, jeux sérieux, moteurs de formation</t>
  </si>
  <si>
    <t>Cartes plats</t>
  </si>
  <si>
    <t>Point de départ du menu</t>
  </si>
  <si>
    <t>Faire tirer ou choisir un plat principal</t>
  </si>
  <si>
    <t>Identifier risques : sec, fade, lourd, pâle</t>
  </si>
  <si>
    <t>Plat analysé avant garniture</t>
  </si>
  <si>
    <t>Ne pas confondre plat et menu complet</t>
  </si>
  <si>
    <t>Banque de cas pour autre application</t>
  </si>
  <si>
    <t>Cartes convives</t>
  </si>
  <si>
    <t>Adapter selon public</t>
  </si>
  <si>
    <t>Imposer un public cible</t>
  </si>
  <si>
    <t>Transformer le menu selon âge, texture, acceptabilité</t>
  </si>
  <si>
    <t>Menu adapté au convive</t>
  </si>
  <si>
    <t>Éviter la réduction mécanique des portions</t>
  </si>
  <si>
    <t>Filtres par profil convive</t>
  </si>
  <si>
    <t>Couleurs et saisons</t>
  </si>
  <si>
    <t>Rendre l’assiette lisible</t>
  </si>
  <si>
    <t>Faire repérer couleur dominante et manque de contraste</t>
  </si>
  <si>
    <t>Choisir une substitution cohérente</t>
  </si>
  <si>
    <t>Assiette plus attractive</t>
  </si>
  <si>
    <t>La couleur ne remplace pas l’équilibre nutritionnel</t>
  </si>
  <si>
    <t>Moteur visuel ou application de menus</t>
  </si>
  <si>
    <t>Erreurs fréquentes</t>
  </si>
  <si>
    <t>Apprendre par diagnostic</t>
  </si>
  <si>
    <t>Donner un menu volontairement faible</t>
  </si>
  <si>
    <t>Nommer l’erreur et choisir un correcteur</t>
  </si>
  <si>
    <t>Correction justifiée</t>
  </si>
  <si>
    <t>Une erreur peut en cacher plusieurs</t>
  </si>
  <si>
    <t>Base d’alertes pédagogiques</t>
  </si>
  <si>
    <t>Correcteurs</t>
  </si>
  <si>
    <t>Passer de critique à solution</t>
  </si>
  <si>
    <t>Interdire la simple critique sans proposition</t>
  </si>
  <si>
    <t>Proposer un changement concret</t>
  </si>
  <si>
    <t>Menu corrigé opérationnel</t>
  </si>
  <si>
    <t>Le correcteur doit rester réaliste en production</t>
  </si>
  <si>
    <t>Bibliothèque d’actions correctives</t>
  </si>
  <si>
    <t>Atelier menu</t>
  </si>
  <si>
    <t>Construire en séance</t>
  </si>
  <si>
    <t>Faire composer le menu étape par étape</t>
  </si>
  <si>
    <t>Remplir composition, adaptation, contrôle</t>
  </si>
  <si>
    <t>Trace exploitable par formateur</t>
  </si>
  <si>
    <t>Ne pas noter trop tôt</t>
  </si>
  <si>
    <t>Support de saisie dans application</t>
  </si>
  <si>
    <t>Menu fade corrigé</t>
  </si>
  <si>
    <t>Exercice central</t>
  </si>
  <si>
    <t>Distribuer un menu faible</t>
  </si>
  <si>
    <t>Produire diagnostic puis menu corrigé</t>
  </si>
  <si>
    <t>Avant/après lisible</t>
  </si>
  <si>
    <t>Ne pas donner le corrigé au départ</t>
  </si>
  <si>
    <t>Cas d’entraînement</t>
  </si>
  <si>
    <t>Grille contrôle</t>
  </si>
  <si>
    <t>Contrôle final</t>
  </si>
  <si>
    <t>Faire passer le menu dans une checklist</t>
  </si>
  <si>
    <t>Cocher, commenter, corriger</t>
  </si>
  <si>
    <t>Menu validable ou à retravailler</t>
  </si>
  <si>
    <t>Contrôle indicatif, pas certification</t>
  </si>
  <si>
    <t>Workflow de validation</t>
  </si>
  <si>
    <t>Mémos muraux</t>
  </si>
  <si>
    <t>Ancrage visuel</t>
  </si>
  <si>
    <t>Afficher les bons réflexes</t>
  </si>
  <si>
    <t>S’y référer pendant l’exercice</t>
  </si>
  <si>
    <t>Repères communs</t>
  </si>
  <si>
    <t>Éviter les affiches trop bavardes</t>
  </si>
  <si>
    <t>Infographies ou fiches aide</t>
  </si>
  <si>
    <t>Prototypes cartes</t>
  </si>
  <si>
    <t>Préparer impression</t>
  </si>
  <si>
    <t>Sélectionner cartes utiles</t>
  </si>
  <si>
    <t>Découper, projeter, classer</t>
  </si>
  <si>
    <t>Matériel manipulable</t>
  </si>
  <si>
    <t>Limiter le nombre au départ</t>
  </si>
  <si>
    <t>Génération de cartes imprimables</t>
  </si>
  <si>
    <t>Audit technique</t>
  </si>
  <si>
    <t>Tracer les choix</t>
  </si>
  <si>
    <t>Contrôler absence de formules et macros</t>
  </si>
  <si>
    <t>Vérifier structure avant diffusion</t>
  </si>
  <si>
    <t>Fichier plus robuste</t>
  </si>
  <si>
    <t>Réouverture Excel non garantie ici</t>
  </si>
  <si>
    <t>Journal de version</t>
  </si>
  <si>
    <t>Méthode atelier 1</t>
  </si>
  <si>
    <t>Tirage simple</t>
  </si>
  <si>
    <t>1 plat + 1 convive + 1 contrainte couleur</t>
  </si>
  <si>
    <t>Composer un menu en 10 minutes</t>
  </si>
  <si>
    <t>Première proposition</t>
  </si>
  <si>
    <t>Accepter un menu imparfait pour déclencher correction</t>
  </si>
  <si>
    <t>Mode découverte</t>
  </si>
  <si>
    <t>Méthode atelier 2</t>
  </si>
  <si>
    <t>Diagnostic guidé</t>
  </si>
  <si>
    <t>Donner un menu faible déjà écrit</t>
  </si>
  <si>
    <t>Repérer 3 problèmes et 3 corrections</t>
  </si>
  <si>
    <t>Correction structurée</t>
  </si>
  <si>
    <t>Limiter à 3 défauts au départ</t>
  </si>
  <si>
    <t>Mode entraînement</t>
  </si>
  <si>
    <t>Méthode atelier 3</t>
  </si>
  <si>
    <t>Débat professionnel</t>
  </si>
  <si>
    <t>Comparer deux corrections possibles</t>
  </si>
  <si>
    <t>Argumenter choix production/convive/saison</t>
  </si>
  <si>
    <t>Décision justifiée</t>
  </si>
  <si>
    <t>Ne pas chercher une seule réponse absolue</t>
  </si>
  <si>
    <t>Mode formateur</t>
  </si>
  <si>
    <t>Méthode atelier 4</t>
  </si>
  <si>
    <t>Adaptation convive</t>
  </si>
  <si>
    <t>Même menu pour plusieurs publics</t>
  </si>
  <si>
    <t>Adapter crèche, scolaire, EHPAD, texture modifiée</t>
  </si>
  <si>
    <t>Variantes ciblées</t>
  </si>
  <si>
    <t>Ne pas tout modifier sans raison</t>
  </si>
  <si>
    <t>Mode différenciation</t>
  </si>
  <si>
    <t>Méthode atelier 5</t>
  </si>
  <si>
    <t>Utiliser la grille contrôle après correction</t>
  </si>
  <si>
    <t>Identifier ce qui reste fragile</t>
  </si>
  <si>
    <t>Menu final commenté</t>
  </si>
  <si>
    <t>Le contrôle doit rester observable</t>
  </si>
  <si>
    <t>Mode validation pédagogique</t>
  </si>
  <si>
    <t>Extension future</t>
  </si>
  <si>
    <t>Motorisation possible</t>
  </si>
  <si>
    <t>Ajouter réponse A/conseil/réponse B plus tard</t>
  </si>
  <si>
    <t>Utiliser critères observables</t>
  </si>
  <si>
    <t>Score indicatif</t>
  </si>
  <si>
    <t>Ne pas motoriser avant validation terrain</t>
  </si>
  <si>
    <t>Moteur PRO/CFA futur</t>
  </si>
  <si>
    <t>72 lignes : partir du plat principal et anticiper garniture, sauce, texture, couleur, convive.</t>
  </si>
  <si>
    <t>Code</t>
  </si>
  <si>
    <t>Famille</t>
  </si>
  <si>
    <t>Plat principal</t>
  </si>
  <si>
    <t>Type</t>
  </si>
  <si>
    <t>Couleur dominante</t>
  </si>
  <si>
    <t>Texture</t>
  </si>
  <si>
    <t>Sauce utile</t>
  </si>
  <si>
    <t>Garniture conseillée</t>
  </si>
  <si>
    <t>À éviter</t>
  </si>
  <si>
    <t>Point vigilance</t>
  </si>
  <si>
    <t>Adaptation crèche</t>
  </si>
  <si>
    <t>Adaptation EHPAD</t>
  </si>
  <si>
    <t>PP001</t>
  </si>
  <si>
    <t>Volaille</t>
  </si>
  <si>
    <t>Sauté de dinde</t>
  </si>
  <si>
    <t>Plat carné</t>
  </si>
  <si>
    <t>Brun clair</t>
  </si>
  <si>
    <t>Moelleux</t>
  </si>
  <si>
    <t>Oui</t>
  </si>
  <si>
    <t>Riz, semoule, purée, légumes fondants</t>
  </si>
  <si>
    <t>Féculent sec sans sauce</t>
  </si>
  <si>
    <t>Prévoir jus ou sauce légère</t>
  </si>
  <si>
    <t>Morceaux tendres, sauce douce</t>
  </si>
  <si>
    <t>Texture fondante, bien humidifiée</t>
  </si>
  <si>
    <t>PP002</t>
  </si>
  <si>
    <t>Poisson</t>
  </si>
  <si>
    <t>Poisson vapeur</t>
  </si>
  <si>
    <t>Blanc</t>
  </si>
  <si>
    <t>Tendre mais fade</t>
  </si>
  <si>
    <t>Légume vert/orange, pommes vapeur</t>
  </si>
  <si>
    <t>Menu tout blanc</t>
  </si>
  <si>
    <t>Ajouter couleur + sauce douce</t>
  </si>
  <si>
    <t>Sans arête, texture souple</t>
  </si>
  <si>
    <t>Vérifier arêtes et humidification</t>
  </si>
  <si>
    <t>PP003</t>
  </si>
  <si>
    <t>Œufs</t>
  </si>
  <si>
    <t>Omelette nature</t>
  </si>
  <si>
    <t>Jaune</t>
  </si>
  <si>
    <t>Souple</t>
  </si>
  <si>
    <t>Non obligatoire</t>
  </si>
  <si>
    <t>Épinards, ratatouille douce, pommes rissolées</t>
  </si>
  <si>
    <t>Menu mou et pâle</t>
  </si>
  <si>
    <t>Créer contraste visuel</t>
  </si>
  <si>
    <t>Cuisson baveuse évitée, découpe facile</t>
  </si>
  <si>
    <t>Attention omelette sèche</t>
  </si>
  <si>
    <t>PP004</t>
  </si>
  <si>
    <t>Végétarien</t>
  </si>
  <si>
    <t>Dahl de lentilles corail</t>
  </si>
  <si>
    <t>Légumineuses</t>
  </si>
  <si>
    <t>Orange/brun</t>
  </si>
  <si>
    <t>Fondant</t>
  </si>
  <si>
    <t>Intégrée</t>
  </si>
  <si>
    <t>Riz, légumes verts, yaourt ou fruit</t>
  </si>
  <si>
    <t>Épices trop fortes</t>
  </si>
  <si>
    <t>Adapter épices et portion</t>
  </si>
  <si>
    <t>Épices douces, texture lisse</t>
  </si>
  <si>
    <t>Texture homogène, protéines valorisées</t>
  </si>
  <si>
    <t>PP005</t>
  </si>
  <si>
    <t>Bœuf</t>
  </si>
  <si>
    <t>Bœuf braisé</t>
  </si>
  <si>
    <t>Viande rouge</t>
  </si>
  <si>
    <t>Brun</t>
  </si>
  <si>
    <t>Purée, carottes, haricots verts</t>
  </si>
  <si>
    <t>Garniture lourde + sauce lourde</t>
  </si>
  <si>
    <t>Contrôler richesse globale</t>
  </si>
  <si>
    <t>Fibres dures à éviter</t>
  </si>
  <si>
    <t>Fondant obligatoire, sauce filtrée si besoin</t>
  </si>
  <si>
    <t>PP006</t>
  </si>
  <si>
    <t>Porc/alternative</t>
  </si>
  <si>
    <t>Rôti de porc ou volaille</t>
  </si>
  <si>
    <t>Tranché</t>
  </si>
  <si>
    <t>Gratin léger, légumes colorés</t>
  </si>
  <si>
    <t>Sec sans jus</t>
  </si>
  <si>
    <t>Prévoir jus court</t>
  </si>
  <si>
    <t>Adapter taille et tendreté</t>
  </si>
  <si>
    <t>Éviter viande sèche</t>
  </si>
  <si>
    <t>PP007</t>
  </si>
  <si>
    <t>Poulet rôti</t>
  </si>
  <si>
    <t>Doré</t>
  </si>
  <si>
    <t>Ferme/tendre</t>
  </si>
  <si>
    <t>Pommes vapeur, haricots verts, carottes</t>
  </si>
  <si>
    <t>Peau grasse + féculent lourd</t>
  </si>
  <si>
    <t>Maîtriser portion et jus</t>
  </si>
  <si>
    <t>Désosser, petits morceaux</t>
  </si>
  <si>
    <t>Émincé avec jus, tendre</t>
  </si>
  <si>
    <t>PP008</t>
  </si>
  <si>
    <t>Émincé de volaille à la crème légère</t>
  </si>
  <si>
    <t>Plat en sauce</t>
  </si>
  <si>
    <t>Blanc/crème</t>
  </si>
  <si>
    <t>Riz, brocoli, carottes</t>
  </si>
  <si>
    <t>Sauce trop riche</t>
  </si>
  <si>
    <t>Alléger entrée/dessert</t>
  </si>
  <si>
    <t>Sauce douce, morceaux petits</t>
  </si>
  <si>
    <t>Texture souple, sauce suffisante</t>
  </si>
  <si>
    <t>PP009</t>
  </si>
  <si>
    <t>Tajine de poulet doux</t>
  </si>
  <si>
    <t>Plat mijoté</t>
  </si>
  <si>
    <t>Jaune/orange</t>
  </si>
  <si>
    <t>Semoule, courgettes, carottes</t>
  </si>
  <si>
    <t>Trop sucré ou épicé</t>
  </si>
  <si>
    <t>Adapter épices selon public</t>
  </si>
  <si>
    <t>Épices très douces</t>
  </si>
  <si>
    <t>Morceaux fondants, fruits secs à surveiller</t>
  </si>
  <si>
    <t>PP010</t>
  </si>
  <si>
    <t>Blanquette de dinde</t>
  </si>
  <si>
    <t>Riz, légumes verts, carottes</t>
  </si>
  <si>
    <t>Menu trop blanc</t>
  </si>
  <si>
    <t>Ajouter couleur en légume</t>
  </si>
  <si>
    <t>Sauce douce, morceaux tendres</t>
  </si>
  <si>
    <t>Bonne humidification, garniture fondante</t>
  </si>
  <si>
    <t>PP011</t>
  </si>
  <si>
    <t>Steak haché grillé</t>
  </si>
  <si>
    <t>Viande hachée</t>
  </si>
  <si>
    <t>Ferme</t>
  </si>
  <si>
    <t>Oui conseillé</t>
  </si>
  <si>
    <t>Purée, ratatouille, légumes fondants</t>
  </si>
  <si>
    <t>Semoule sèche sans sauce</t>
  </si>
  <si>
    <t>Ajouter jus ou légume humide</t>
  </si>
  <si>
    <t>Cuisson bien maîtrisée, petits morceaux</t>
  </si>
  <si>
    <t>Haché tendre, sauce ou jus</t>
  </si>
  <si>
    <t>PP012</t>
  </si>
  <si>
    <t>Bolognaise maison</t>
  </si>
  <si>
    <t>Plat complet</t>
  </si>
  <si>
    <t>Rouge/brun</t>
  </si>
  <si>
    <t>Pâtes, légumes verts, salade adaptée</t>
  </si>
  <si>
    <t>Trop de pâtes sans légume</t>
  </si>
  <si>
    <t>Ajouter légume ou entrée fraîche</t>
  </si>
  <si>
    <t>Sauce douce, viande fine</t>
  </si>
  <si>
    <t>Texture homogène, pas sèche</t>
  </si>
  <si>
    <t>PP013</t>
  </si>
  <si>
    <t>Parmentier de bœuf</t>
  </si>
  <si>
    <t>Doré/brun</t>
  </si>
  <si>
    <t>Non</t>
  </si>
  <si>
    <t>Salade adaptée, légumes verts</t>
  </si>
  <si>
    <t>Plat + dessert lourd</t>
  </si>
  <si>
    <t>Alléger périphériques</t>
  </si>
  <si>
    <t>Portion petite, texture facile</t>
  </si>
  <si>
    <t>Très adapté si fondant</t>
  </si>
  <si>
    <t>PP014</t>
  </si>
  <si>
    <t>Veau</t>
  </si>
  <si>
    <t>Sauté de veau aux carottes</t>
  </si>
  <si>
    <t>Brun/orange</t>
  </si>
  <si>
    <t>Pommes vapeur, riz</t>
  </si>
  <si>
    <t>Sauce trop salée</t>
  </si>
  <si>
    <t>Surveiller assaisonnement</t>
  </si>
  <si>
    <t>Morceaux très tendres</t>
  </si>
  <si>
    <t>Texture fondante, carottes souples</t>
  </si>
  <si>
    <t>PP015</t>
  </si>
  <si>
    <t>Agneau</t>
  </si>
  <si>
    <t>Navarin d’agneau</t>
  </si>
  <si>
    <t>Pommes de terre, légumes printaniers</t>
  </si>
  <si>
    <t>Goût trop marqué</t>
  </si>
  <si>
    <t>Adapter public et saison</t>
  </si>
  <si>
    <t>Goût fort à modérer</t>
  </si>
  <si>
    <t>Fibres et gras à surveiller</t>
  </si>
  <si>
    <t>PP016</t>
  </si>
  <si>
    <t>Porc</t>
  </si>
  <si>
    <t>Sauté de porc aux pommes</t>
  </si>
  <si>
    <t>Brun/doré</t>
  </si>
  <si>
    <t>Purée, légumes verts</t>
  </si>
  <si>
    <t>Non adapté sans alternative</t>
  </si>
  <si>
    <t>Prévoir alternative sans porc</t>
  </si>
  <si>
    <t>Alternative volaille</t>
  </si>
  <si>
    <t>Alternative volaille recommandée</t>
  </si>
  <si>
    <t>PP017</t>
  </si>
  <si>
    <t>Alternative porc</t>
  </si>
  <si>
    <t>Sauté de volaille façon charcutière</t>
  </si>
  <si>
    <t>Alternative</t>
  </si>
  <si>
    <t>Pommes vapeur, légumes verts</t>
  </si>
  <si>
    <t>Sauce trop acide</t>
  </si>
  <si>
    <t>Adoucir sauce</t>
  </si>
  <si>
    <t>Bien tendre</t>
  </si>
  <si>
    <t>Moelleux et sauce douce</t>
  </si>
  <si>
    <t>PP018</t>
  </si>
  <si>
    <t>Filet de colin sauce citron</t>
  </si>
  <si>
    <t>Poisson sauce</t>
  </si>
  <si>
    <t>Blanc/jaune</t>
  </si>
  <si>
    <t>Tendre</t>
  </si>
  <si>
    <t>Riz, carottes, épinards</t>
  </si>
  <si>
    <t>Riz sec + poisson sec</t>
  </si>
  <si>
    <t>Sauce indispensable</t>
  </si>
  <si>
    <t>Sans arête, goût doux</t>
  </si>
  <si>
    <t>Très humide, vérifier arêtes</t>
  </si>
  <si>
    <t>PP019</t>
  </si>
  <si>
    <t>Poisson pané</t>
  </si>
  <si>
    <t>Croustillant</t>
  </si>
  <si>
    <t>Purée, légumes verts, citron</t>
  </si>
  <si>
    <t>Trop gras si frit + dessert lourd</t>
  </si>
  <si>
    <t>Équilibrer reste du menu</t>
  </si>
  <si>
    <t>Portion et cuisson adaptées</t>
  </si>
  <si>
    <t>Croûte dure à surveiller</t>
  </si>
  <si>
    <t>PP020</t>
  </si>
  <si>
    <t>Brandade de poisson</t>
  </si>
  <si>
    <t>Blanc/doré</t>
  </si>
  <si>
    <t>Ajouter contraste</t>
  </si>
  <si>
    <t>Texture facile si dessalée</t>
  </si>
  <si>
    <t>Très adapté si humide</t>
  </si>
  <si>
    <t>PP021</t>
  </si>
  <si>
    <t>Gratin de poisson aux légumes</t>
  </si>
  <si>
    <t>Doré/coloré</t>
  </si>
  <si>
    <t>Salade, fruit</t>
  </si>
  <si>
    <t>Trop riche avec fromage + dessert</t>
  </si>
  <si>
    <t>Alléger menu</t>
  </si>
  <si>
    <t>Texture souple</t>
  </si>
  <si>
    <t>Bonne option si légumes visibles</t>
  </si>
  <si>
    <t>PP022</t>
  </si>
  <si>
    <t>Saumon au four</t>
  </si>
  <si>
    <t>Poisson gras</t>
  </si>
  <si>
    <t>Rose</t>
  </si>
  <si>
    <t>Oui légère</t>
  </si>
  <si>
    <t>Riz, poireaux, haricots verts</t>
  </si>
  <si>
    <t>Sauce grasse + entrée grasse</t>
  </si>
  <si>
    <t>Contrôler richesse</t>
  </si>
  <si>
    <t>Bien cuit, sans arête</t>
  </si>
  <si>
    <t>Portion adaptée, humidification</t>
  </si>
  <si>
    <t>PP023</t>
  </si>
  <si>
    <t>Œufs durs sauce béchamel</t>
  </si>
  <si>
    <t>Œufs sauce</t>
  </si>
  <si>
    <t>Ferme/moelleux</t>
  </si>
  <si>
    <t>Épinards, pommes vapeur</t>
  </si>
  <si>
    <t>Sauce lourde + dessert lourd</t>
  </si>
  <si>
    <t>Œuf coupé, sauce douce</t>
  </si>
  <si>
    <t>Texture à surveiller</t>
  </si>
  <si>
    <t>PP024</t>
  </si>
  <si>
    <t>Tortilla pommes de terre</t>
  </si>
  <si>
    <t>Plat œufs/féculent</t>
  </si>
  <si>
    <t>Jaune/doré</t>
  </si>
  <si>
    <t>Dense</t>
  </si>
  <si>
    <t>Salade, légumes colorés</t>
  </si>
  <si>
    <t>Trop compact sans fraîcheur</t>
  </si>
  <si>
    <t>Ajouter légume humide</t>
  </si>
  <si>
    <t>Petite portion, découpe</t>
  </si>
  <si>
    <t>Moelleux à renforcer</t>
  </si>
  <si>
    <t>PP025</t>
  </si>
  <si>
    <t>Flan de légumes salé</t>
  </si>
  <si>
    <t>Plat œufs/légumes</t>
  </si>
  <si>
    <t>Coloré</t>
  </si>
  <si>
    <t>Féculent léger, salade adaptée</t>
  </si>
  <si>
    <t>Manque protéines si portion faible</t>
  </si>
  <si>
    <t>Contrôler portion</t>
  </si>
  <si>
    <t>Texture facile</t>
  </si>
  <si>
    <t>Bonne option si bien humide</t>
  </si>
  <si>
    <t>PP026</t>
  </si>
  <si>
    <t>Chili sin carne</t>
  </si>
  <si>
    <t>Riz, maïs, salade</t>
  </si>
  <si>
    <t>Trop épicé</t>
  </si>
  <si>
    <t>Adapter épices</t>
  </si>
  <si>
    <t>Légumineuses bien fondantes</t>
  </si>
  <si>
    <t>PP027</t>
  </si>
  <si>
    <t>Couscous végétarien</t>
  </si>
  <si>
    <t>Orange/vert</t>
  </si>
  <si>
    <t>Bouillon</t>
  </si>
  <si>
    <t>Semoule, pois chiches, légumes</t>
  </si>
  <si>
    <t>Semoule sèche</t>
  </si>
  <si>
    <t>Bouillon suffisant</t>
  </si>
  <si>
    <t>Légumes tendres</t>
  </si>
  <si>
    <t>Très humide, pois chiches fondants</t>
  </si>
  <si>
    <t>PP028</t>
  </si>
  <si>
    <t>Lasagnes végétariennes</t>
  </si>
  <si>
    <t>Rouge/doré</t>
  </si>
  <si>
    <t>Salade adaptée, fruit</t>
  </si>
  <si>
    <t>Trop riche si fromage lourd</t>
  </si>
  <si>
    <t>Bonne option si non sèche</t>
  </si>
  <si>
    <t>PP029</t>
  </si>
  <si>
    <t>Galette lentilles/carottes</t>
  </si>
  <si>
    <t>Galette</t>
  </si>
  <si>
    <t>Purée, légumes verts, sauce yaourt</t>
  </si>
  <si>
    <t>Galette sèche</t>
  </si>
  <si>
    <t>Ajouter sauce</t>
  </si>
  <si>
    <t>Texture souple obligatoire</t>
  </si>
  <si>
    <t>À humidifier</t>
  </si>
  <si>
    <t>PP030</t>
  </si>
  <si>
    <t>Quiche légumes fromage</t>
  </si>
  <si>
    <t>Plat œufs/fromage</t>
  </si>
  <si>
    <t>Salade, potage léger</t>
  </si>
  <si>
    <t>Trop gras avec entrée/dessert riches</t>
  </si>
  <si>
    <t>Alléger le reste</t>
  </si>
  <si>
    <t>Petite part, légumes fondants</t>
  </si>
  <si>
    <t>Croûte à surveiller</t>
  </si>
  <si>
    <t>PP031</t>
  </si>
  <si>
    <t>Risotto aux champignons</t>
  </si>
  <si>
    <t>Plat féculent</t>
  </si>
  <si>
    <t>Crème/brun</t>
  </si>
  <si>
    <t>Légume vert, fruit</t>
  </si>
  <si>
    <t>Menu trop pâle</t>
  </si>
  <si>
    <t>Ajouter couleur</t>
  </si>
  <si>
    <t>Bon moelleux mais couleur faible</t>
  </si>
  <si>
    <t>PP032</t>
  </si>
  <si>
    <t>Féculent complet</t>
  </si>
  <si>
    <t>Gratin de pâtes jambon/volaille</t>
  </si>
  <si>
    <t>Plat riche + dessert lourd</t>
  </si>
  <si>
    <t>Alléger dessert</t>
  </si>
  <si>
    <t>Alternative sans porc</t>
  </si>
  <si>
    <t>Texture moelleuse</t>
  </si>
  <si>
    <t>PP033</t>
  </si>
  <si>
    <t>Hachis parmentier végétal</t>
  </si>
  <si>
    <t>Aspect trop uniforme</t>
  </si>
  <si>
    <t>Ajouter couleur en périphérie</t>
  </si>
  <si>
    <t>PP034</t>
  </si>
  <si>
    <t>Paella collective</t>
  </si>
  <si>
    <t>Jaune/coloré</t>
  </si>
  <si>
    <t>Mélanges difficiles à identifier</t>
  </si>
  <si>
    <t>Clarifier composants</t>
  </si>
  <si>
    <t>Attention morceaux/arêtes</t>
  </si>
  <si>
    <t>Contrôler fruits de mer selon public</t>
  </si>
  <si>
    <t>PP035</t>
  </si>
  <si>
    <t>Riz cantonais adapté</t>
  </si>
  <si>
    <t>Potage, fruit</t>
  </si>
  <si>
    <t>Trop salé ou sec</t>
  </si>
  <si>
    <t>Moelleux et assaisonnement</t>
  </si>
  <si>
    <t>Petits éléments à adapter</t>
  </si>
  <si>
    <t>Morceaux à surveiller</t>
  </si>
  <si>
    <t>PP036</t>
  </si>
  <si>
    <t>Pâtes au thon tomate</t>
  </si>
  <si>
    <t>Rouge</t>
  </si>
  <si>
    <t>Manque légume visible</t>
  </si>
  <si>
    <t>Ajouter légumes</t>
  </si>
  <si>
    <t>Thon fin, sauce douce</t>
  </si>
  <si>
    <t>Texture humide</t>
  </si>
  <si>
    <t>PP037</t>
  </si>
  <si>
    <t>Fromage</t>
  </si>
  <si>
    <t>Gratin de légumes au fromage</t>
  </si>
  <si>
    <t>Plat lacté/légumes</t>
  </si>
  <si>
    <t>Féculent simple, fruit</t>
  </si>
  <si>
    <t>Trop fromage + dessert lacté</t>
  </si>
  <si>
    <t>Équilibrer laitage</t>
  </si>
  <si>
    <t>Portion adaptée</t>
  </si>
  <si>
    <t>PP038</t>
  </si>
  <si>
    <t>Croque-monsieur adapté</t>
  </si>
  <si>
    <t>Plat pain/fromage</t>
  </si>
  <si>
    <t>Sec/croustillant</t>
  </si>
  <si>
    <t>Légume cru/cuit, potage</t>
  </si>
  <si>
    <t>Trop sec, trop salé</t>
  </si>
  <si>
    <t>Ajouter légume et moelleux</t>
  </si>
  <si>
    <t>Difficile pour petite enfance</t>
  </si>
  <si>
    <t>Peu adapté EHPAD sans modification</t>
  </si>
  <si>
    <t>PP039</t>
  </si>
  <si>
    <t>Abats</t>
  </si>
  <si>
    <t>Foie de veau persillé</t>
  </si>
  <si>
    <t>Purée, légumes doux</t>
  </si>
  <si>
    <t>Goût fort</t>
  </si>
  <si>
    <t>Réserver publics adaptés</t>
  </si>
  <si>
    <t>Peu adapté</t>
  </si>
  <si>
    <t>Très rarement adapté</t>
  </si>
  <si>
    <t>PP040</t>
  </si>
  <si>
    <t>Charcuterie cuite</t>
  </si>
  <si>
    <t>Saucisse de volaille</t>
  </si>
  <si>
    <t>Lentilles, purée, légumes verts</t>
  </si>
  <si>
    <t>Trop salé/gras</t>
  </si>
  <si>
    <t>Contrôler fréquence et alternative</t>
  </si>
  <si>
    <t>Petits morceaux</t>
  </si>
  <si>
    <t>Texture et sel à surveiller</t>
  </si>
  <si>
    <t>PP041</t>
  </si>
  <si>
    <t>Légume farci</t>
  </si>
  <si>
    <t>Tomate farcie viande/volaille</t>
  </si>
  <si>
    <t>Jus</t>
  </si>
  <si>
    <t>Riz, salade adaptée</t>
  </si>
  <si>
    <t>Tomate hors saison</t>
  </si>
  <si>
    <t>Adapter saison</t>
  </si>
  <si>
    <t>Farce fine</t>
  </si>
  <si>
    <t>Peau à retirer si besoin</t>
  </si>
  <si>
    <t>PP042</t>
  </si>
  <si>
    <t>Courgette farcie végétale</t>
  </si>
  <si>
    <t>Plat végétarien</t>
  </si>
  <si>
    <t>Vert/doré</t>
  </si>
  <si>
    <t>Riz, sauce tomate</t>
  </si>
  <si>
    <t>Manque protéines</t>
  </si>
  <si>
    <t>Ajouter légumineuses</t>
  </si>
  <si>
    <t>Texture tendre</t>
  </si>
  <si>
    <t>Peau à surveiller</t>
  </si>
  <si>
    <t>PP043</t>
  </si>
  <si>
    <t>Soupe repas</t>
  </si>
  <si>
    <t>Soupe complète lentilles légumes</t>
  </si>
  <si>
    <t>Plat complet liquide</t>
  </si>
  <si>
    <t>Mixé/fondant</t>
  </si>
  <si>
    <t>Pain adapté, laitage/fruit</t>
  </si>
  <si>
    <t>Pas assez rassasiant</t>
  </si>
  <si>
    <t>Renforcer protéines/féculent</t>
  </si>
  <si>
    <t>Texture très adaptée</t>
  </si>
  <si>
    <t>Bonne humidification</t>
  </si>
  <si>
    <t>PP044</t>
  </si>
  <si>
    <t>Minestrone adapté</t>
  </si>
  <si>
    <t>Rouge/vert</t>
  </si>
  <si>
    <t>Morceaux</t>
  </si>
  <si>
    <t>Fromage, fruit</t>
  </si>
  <si>
    <t>Morceaux trop durs</t>
  </si>
  <si>
    <t>Adapter cuisson et taille</t>
  </si>
  <si>
    <t>Petits morceaux fondants</t>
  </si>
  <si>
    <t>Double texture à surveiller</t>
  </si>
  <si>
    <t>PP045</t>
  </si>
  <si>
    <t>Salade composée</t>
  </si>
  <si>
    <t>Salade riz thon légumes</t>
  </si>
  <si>
    <t>Plat froid</t>
  </si>
  <si>
    <t>Mélangé</t>
  </si>
  <si>
    <t>Sauce froide</t>
  </si>
  <si>
    <t>Pain, fruit</t>
  </si>
  <si>
    <t>Peu adapté jeunes/EHPAD selon texture</t>
  </si>
  <si>
    <t>Adapter taille et sauce</t>
  </si>
  <si>
    <t>Morceaux petits, pas froid agressif</t>
  </si>
  <si>
    <t>Peu adapté si mastication difficile</t>
  </si>
  <si>
    <t>PP046</t>
  </si>
  <si>
    <t>Taboulé pois chiches légumes</t>
  </si>
  <si>
    <t>Plat froid végétal</t>
  </si>
  <si>
    <t>Granuleux</t>
  </si>
  <si>
    <t>Sauce légère</t>
  </si>
  <si>
    <t>Fruit, laitage</t>
  </si>
  <si>
    <t>Humidifier</t>
  </si>
  <si>
    <t>Texture granuleuse à adapter</t>
  </si>
  <si>
    <t>Peu adapté sans modification</t>
  </si>
  <si>
    <t>PP047</t>
  </si>
  <si>
    <t>International doux</t>
  </si>
  <si>
    <t>Curry doux de légumes et poulet</t>
  </si>
  <si>
    <t>Riz, légumes verts</t>
  </si>
  <si>
    <t>Goût doux</t>
  </si>
  <si>
    <t>Épices douces</t>
  </si>
  <si>
    <t>Texture fondante</t>
  </si>
  <si>
    <t>PP048</t>
  </si>
  <si>
    <t>Boulettes sauce tomate</t>
  </si>
  <si>
    <t>Pâtes, légumes verts</t>
  </si>
  <si>
    <t>Sauce acide</t>
  </si>
  <si>
    <t>Adoucir tomate</t>
  </si>
  <si>
    <t>Boulettes petites</t>
  </si>
  <si>
    <t>Très adapté si sauce</t>
  </si>
  <si>
    <t>PP049</t>
  </si>
  <si>
    <t>Kefta végétale sauce yaourt</t>
  </si>
  <si>
    <t>Brun/blanc</t>
  </si>
  <si>
    <t>Boulgour, carottes</t>
  </si>
  <si>
    <t>Boulgour sec</t>
  </si>
  <si>
    <t>Sauce obligatoire</t>
  </si>
  <si>
    <t>Texture à assouplir</t>
  </si>
  <si>
    <t>Peu adapté sans humidification</t>
  </si>
  <si>
    <t>PP050</t>
  </si>
  <si>
    <t>Hospitalier</t>
  </si>
  <si>
    <t>Escalope hachée sauce légère</t>
  </si>
  <si>
    <t>Plat haché</t>
  </si>
  <si>
    <t>Purée, légumes mixés séparés</t>
  </si>
  <si>
    <t>Assiette uniforme</t>
  </si>
  <si>
    <t>Séparer couleurs</t>
  </si>
  <si>
    <t>Texture homogène</t>
  </si>
  <si>
    <t>Adapté texture tendre</t>
  </si>
  <si>
    <t>PP051</t>
  </si>
  <si>
    <t>Poisson mixé reconstitué</t>
  </si>
  <si>
    <t>Texture modifiée</t>
  </si>
  <si>
    <t>Mixé lisse</t>
  </si>
  <si>
    <t>Purées colorées séparées</t>
  </si>
  <si>
    <t>Tout mélanger en beige</t>
  </si>
  <si>
    <t>Recomposer visuellement</t>
  </si>
  <si>
    <t>Selon prescription</t>
  </si>
  <si>
    <t>Respect niveau texture</t>
  </si>
  <si>
    <t>PP052</t>
  </si>
  <si>
    <t>Omelette mixée/protéinée</t>
  </si>
  <si>
    <t>Lisse</t>
  </si>
  <si>
    <t>Purée verte/orange</t>
  </si>
  <si>
    <t>Aspect peu appétissant</t>
  </si>
  <si>
    <t>Dresser en zones</t>
  </si>
  <si>
    <t>Humidification contrôlée</t>
  </si>
  <si>
    <t>PP053</t>
  </si>
  <si>
    <t>EHPAD</t>
  </si>
  <si>
    <t>Poulet sauce champignons fondant</t>
  </si>
  <si>
    <t>Plat tendre</t>
  </si>
  <si>
    <t>Brun/crème</t>
  </si>
  <si>
    <t>Purée, carottes fondantes</t>
  </si>
  <si>
    <t>Viande fibreuse</t>
  </si>
  <si>
    <t>Cuisson longue</t>
  </si>
  <si>
    <t>Morceaux très petits</t>
  </si>
  <si>
    <t>Très adapté</t>
  </si>
  <si>
    <t>PP054</t>
  </si>
  <si>
    <t>Poisson sauce persil</t>
  </si>
  <si>
    <t>Poisson tendre</t>
  </si>
  <si>
    <t>Blanc/vert</t>
  </si>
  <si>
    <t>Purée de patate douce</t>
  </si>
  <si>
    <t>Arêtes, sauce insuffisante</t>
  </si>
  <si>
    <t>Sécurité et moelleux</t>
  </si>
  <si>
    <t>Sans arête</t>
  </si>
  <si>
    <t>PP055</t>
  </si>
  <si>
    <t>Crèche</t>
  </si>
  <si>
    <t>Boulettes de bœuf très tendres</t>
  </si>
  <si>
    <t>Purée légumes, pâtes petites</t>
  </si>
  <si>
    <t>Morceaux trop gros</t>
  </si>
  <si>
    <t>Détail et tendreté</t>
  </si>
  <si>
    <t>Format adapté</t>
  </si>
  <si>
    <t>À adapter si EHPAD</t>
  </si>
  <si>
    <t>PP056</t>
  </si>
  <si>
    <t>Poisson sauce tomate douce</t>
  </si>
  <si>
    <t>Rose/rouge</t>
  </si>
  <si>
    <t>Riz très cuit, courgettes</t>
  </si>
  <si>
    <t>Arêtes/acide</t>
  </si>
  <si>
    <t>Sécurité + douceur</t>
  </si>
  <si>
    <t>Sans arête, sauce douce</t>
  </si>
  <si>
    <t>Adaptable</t>
  </si>
  <si>
    <t>PP057</t>
  </si>
  <si>
    <t>Scolaire</t>
  </si>
  <si>
    <t>Poulet basquaise doux</t>
  </si>
  <si>
    <t>Plat sauce</t>
  </si>
  <si>
    <t>Rouge/orange</t>
  </si>
  <si>
    <t>Riz, haricots verts</t>
  </si>
  <si>
    <t>Poivron mal accepté</t>
  </si>
  <si>
    <t>Adapter morceaux/goût</t>
  </si>
  <si>
    <t>Poivron très cuit</t>
  </si>
  <si>
    <t>PP058</t>
  </si>
  <si>
    <t>Burger maison volaille</t>
  </si>
  <si>
    <t>Plat assemblé</t>
  </si>
  <si>
    <t>Moelleux/sec</t>
  </si>
  <si>
    <t>Légume, potatoes au four</t>
  </si>
  <si>
    <t>Trop gras/sec</t>
  </si>
  <si>
    <t>Équilibrer et humidifier</t>
  </si>
  <si>
    <t>Format réduit</t>
  </si>
  <si>
    <t>Pain à adapter</t>
  </si>
  <si>
    <t>PP059</t>
  </si>
  <si>
    <t>Nuggets de poisson au four</t>
  </si>
  <si>
    <t>Purée, carottes</t>
  </si>
  <si>
    <t>Tout frit / tout beige</t>
  </si>
  <si>
    <t>Cuisson four + couleur</t>
  </si>
  <si>
    <t>PP060</t>
  </si>
  <si>
    <t>Ados</t>
  </si>
  <si>
    <t>Bowl poulet riz légumes</t>
  </si>
  <si>
    <t>Variée</t>
  </si>
  <si>
    <t>Déjà intégrée</t>
  </si>
  <si>
    <t>Mélange illisible</t>
  </si>
  <si>
    <t>Séparer visuellement</t>
  </si>
  <si>
    <t>Peu adapté crèche</t>
  </si>
  <si>
    <t>Adaptable haché/tendre</t>
  </si>
  <si>
    <t>PP061</t>
  </si>
  <si>
    <t>Pâtes sauce lentilles tomate</t>
  </si>
  <si>
    <t>Végétarien perçu fade</t>
  </si>
  <si>
    <t>Renforcer goût</t>
  </si>
  <si>
    <t>PP062</t>
  </si>
  <si>
    <t>Adultes</t>
  </si>
  <si>
    <t>Filet de poisson sauce oseille</t>
  </si>
  <si>
    <t>Riz, carottes glacées</t>
  </si>
  <si>
    <t>Adoucir et colorer</t>
  </si>
  <si>
    <t>Vérifier arêtes</t>
  </si>
  <si>
    <t>PP063</t>
  </si>
  <si>
    <t>Émincé de bœuf aux oignons</t>
  </si>
  <si>
    <t>Plat sauté</t>
  </si>
  <si>
    <t>Purée, brocolis</t>
  </si>
  <si>
    <t>Oignons difficiles pour certains</t>
  </si>
  <si>
    <t>Cuisson fondante</t>
  </si>
  <si>
    <t>Goût marqué à adapter</t>
  </si>
  <si>
    <t>Fibres à surveiller</t>
  </si>
  <si>
    <t>PP064</t>
  </si>
  <si>
    <t>Travailleurs</t>
  </si>
  <si>
    <t>Couscous poulet merguez/alternative</t>
  </si>
  <si>
    <t>Adapter charcuterie</t>
  </si>
  <si>
    <t>Alternative douce</t>
  </si>
  <si>
    <t>Morceaux/fibres à surveiller</t>
  </si>
  <si>
    <t>PP065</t>
  </si>
  <si>
    <t>Rougail saucisse volaille</t>
  </si>
  <si>
    <t>Épices/sel</t>
  </si>
  <si>
    <t>Adapter sauce</t>
  </si>
  <si>
    <t>À modifier fortement</t>
  </si>
  <si>
    <t>PP066</t>
  </si>
  <si>
    <t>Sédentaire</t>
  </si>
  <si>
    <t>Poisson sauce yaourt herbes</t>
  </si>
  <si>
    <t>Poisson léger</t>
  </si>
  <si>
    <t>Légumes, pommes vapeur</t>
  </si>
  <si>
    <t>Menu trop pauvre</t>
  </si>
  <si>
    <t>Maintenir satiété</t>
  </si>
  <si>
    <t>Très adaptable</t>
  </si>
  <si>
    <t>PP067</t>
  </si>
  <si>
    <t>Volaille grillée sauce légumes</t>
  </si>
  <si>
    <t>Plat carné léger</t>
  </si>
  <si>
    <t>Brun/coloré</t>
  </si>
  <si>
    <t>Quinoa, légumes verts</t>
  </si>
  <si>
    <t>Sec sans sauce</t>
  </si>
  <si>
    <t>Humidification</t>
  </si>
  <si>
    <t>PP068</t>
  </si>
  <si>
    <t>Sans porc</t>
  </si>
  <si>
    <t>Lasagnes volaille légumes</t>
  </si>
  <si>
    <t>Identifier alternative peu claire</t>
  </si>
  <si>
    <t>Nommer clairement</t>
  </si>
  <si>
    <t>PP069</t>
  </si>
  <si>
    <t>Saucisse végétale lentilles</t>
  </si>
  <si>
    <t>Alternative végétale</t>
  </si>
  <si>
    <t>Produit sec/ultra-transformé</t>
  </si>
  <si>
    <t>Sauce + qualité produit</t>
  </si>
  <si>
    <t>PP070</t>
  </si>
  <si>
    <t>Sans allergène ciblé</t>
  </si>
  <si>
    <t>Poisson sans sauce laitière</t>
  </si>
  <si>
    <t>Oui alternative</t>
  </si>
  <si>
    <t>Riz, légumes colorés</t>
  </si>
  <si>
    <t>Sauce allergène non maîtrisée</t>
  </si>
  <si>
    <t>Tracer allergènes</t>
  </si>
  <si>
    <t>Selon allergène</t>
  </si>
  <si>
    <t>PP071</t>
  </si>
  <si>
    <t>Local/saison</t>
  </si>
  <si>
    <t>Pot-au-feu volaille légumes</t>
  </si>
  <si>
    <t>Brun/orange/vert</t>
  </si>
  <si>
    <t>Pommes de terre</t>
  </si>
  <si>
    <t>Légumes trop cuits et ternes</t>
  </si>
  <si>
    <t>Garder couleurs séparées</t>
  </si>
  <si>
    <t>Très cuit adapté</t>
  </si>
  <si>
    <t>PP072</t>
  </si>
  <si>
    <t>Gratin courge lentilles</t>
  </si>
  <si>
    <t>Végétarien saison</t>
  </si>
  <si>
    <t>Orange/doré</t>
  </si>
  <si>
    <t>Trop doux / manque relief</t>
  </si>
  <si>
    <t>Ajouter herbes, acidité douce</t>
  </si>
  <si>
    <t>Bonne option automne/hiver</t>
  </si>
  <si>
    <t>Zone étoffée : banque volontairement large pour réutilisation dans une autre application. Aucune formule.</t>
  </si>
  <si>
    <t>40 lignes : publics, contraintes, erreurs fréquentes et adaptation attendue.</t>
  </si>
  <si>
    <t>Convive</t>
  </si>
  <si>
    <t>Besoin principal</t>
  </si>
  <si>
    <t>Vigilance produit</t>
  </si>
  <si>
    <t>Vigilance menu</t>
  </si>
  <si>
    <t>Adaptation attendue</t>
  </si>
  <si>
    <t>Erreur fréquente</t>
  </si>
  <si>
    <t>Correcteur prioritaire</t>
  </si>
  <si>
    <t>Exemple adapté</t>
  </si>
  <si>
    <t>CV001</t>
  </si>
  <si>
    <t>Petite enfance 1-3 ans</t>
  </si>
  <si>
    <t>Texture adaptée, goût doux, petite portion</t>
  </si>
  <si>
    <t>Arêtes, aliments durs, peau, grains, morceaux trop gros</t>
  </si>
  <si>
    <t>Sec, piquant, trop fibreux</t>
  </si>
  <si>
    <t>Cuisson tendre, découpe adaptée, sauce douce</t>
  </si>
  <si>
    <t>Menu adulte simplement réduit</t>
  </si>
  <si>
    <t>Adapter texture avant présentation</t>
  </si>
  <si>
    <t>Poisson sans arête + purée colorée + compote</t>
  </si>
  <si>
    <t>CV002</t>
  </si>
  <si>
    <t>Maternelle</t>
  </si>
  <si>
    <t>Repères simples, couleurs franches, portions modestes</t>
  </si>
  <si>
    <t>Amertume, aliments durs, mélange illisible</t>
  </si>
  <si>
    <t>Menu fade ou trop adulte</t>
  </si>
  <si>
    <t>Assiette lisible, goût doux, légume identifiable</t>
  </si>
  <si>
    <t>Légume caché ou non nommé</t>
  </si>
  <si>
    <t>Rendre le légume visible</t>
  </si>
  <si>
    <t>Volaille sauce douce + carottes + fruit</t>
  </si>
  <si>
    <t>CV003</t>
  </si>
  <si>
    <t>Primaire</t>
  </si>
  <si>
    <t>Acceptabilité, couleur, satiété adaptée</t>
  </si>
  <si>
    <t>Trop amer, trop sec, aspect peu lisible</t>
  </si>
  <si>
    <t>Menu trop complexe</t>
  </si>
  <si>
    <t>Assiette lisible, sauce modérée</t>
  </si>
  <si>
    <t>Légume peu attractif</t>
  </si>
  <si>
    <t>Donner couleur et moelleux</t>
  </si>
  <si>
    <t>Poisson sauce citron + riz + brocoli</t>
  </si>
  <si>
    <t>CV004</t>
  </si>
  <si>
    <t>Collège</t>
  </si>
  <si>
    <t>Satiété, goût, autonomie, variété</t>
  </si>
  <si>
    <t>Portions jugées faibles, plat peu valorisé</t>
  </si>
  <si>
    <t>Végétarien perçu comme punition</t>
  </si>
  <si>
    <t>Plat principal lisible, garniture rassasiante</t>
  </si>
  <si>
    <t>Végétarien mal construit</t>
  </si>
  <si>
    <t>Renforcer goût et texture</t>
  </si>
  <si>
    <t>Chili végétarien + riz + salade</t>
  </si>
  <si>
    <t>CV005</t>
  </si>
  <si>
    <t>Lycée</t>
  </si>
  <si>
    <t>Goût, choix, énergie, identité du plat</t>
  </si>
  <si>
    <t>Menu trop scolaire ou trop fade</t>
  </si>
  <si>
    <t>Manque d’adhésion</t>
  </si>
  <si>
    <t>Plat nommé clairement, assiette colorée</t>
  </si>
  <si>
    <t>Communication insuffisante</t>
  </si>
  <si>
    <t>Valoriser le plat</t>
  </si>
  <si>
    <t>Bowl poulet/légumes ou dahl bien assaisonné</t>
  </si>
  <si>
    <t>CV006</t>
  </si>
  <si>
    <t>Université</t>
  </si>
  <si>
    <t>Prix, satiété, diversité, rapidité</t>
  </si>
  <si>
    <t>Menu trop répétitif, manque de protéines</t>
  </si>
  <si>
    <t>Plat peu lisible</t>
  </si>
  <si>
    <t>Offre claire, option végétarienne solide</t>
  </si>
  <si>
    <t>Végétarien faible</t>
  </si>
  <si>
    <t>Construire protéine végétale</t>
  </si>
  <si>
    <t>Dahl + riz + légumes + fruit</t>
  </si>
  <si>
    <t>CV007</t>
  </si>
  <si>
    <t>Adulte actif</t>
  </si>
  <si>
    <t>Équilibre, satiété, production régulière</t>
  </si>
  <si>
    <t>Accumulation gras/féculents</t>
  </si>
  <si>
    <t>Menu lourd</t>
  </si>
  <si>
    <t>Équilibrer entrée/dessert selon plat</t>
  </si>
  <si>
    <t>Tout contrôler par réglementation uniquement</t>
  </si>
  <si>
    <t>Contrôler cohérence globale</t>
  </si>
  <si>
    <t>Plat sauce + légume + fruit</t>
  </si>
  <si>
    <t>CV008</t>
  </si>
  <si>
    <t>Adulte sédentaire</t>
  </si>
  <si>
    <t>Équilibre sans excès, appétence</t>
  </si>
  <si>
    <t>Sauces lourdes, féculents redondants</t>
  </si>
  <si>
    <t>Menu trop calorique</t>
  </si>
  <si>
    <t>Garder goût avec portion et garniture ajustées</t>
  </si>
  <si>
    <t>Alléger en supprimant le goût</t>
  </si>
  <si>
    <t>Alléger intelligemment</t>
  </si>
  <si>
    <t>Poisson sauce légère + légumes + féculent dosé</t>
  </si>
  <si>
    <t>CV009</t>
  </si>
  <si>
    <t>Travailleur physique</t>
  </si>
  <si>
    <t>Satiété, énergie, plat robuste</t>
  </si>
  <si>
    <t>Portion trop faible, manque féculent</t>
  </si>
  <si>
    <t>Menu perçu insuffisant</t>
  </si>
  <si>
    <t>Féculent cohérent, plat nourrissant, légume présent</t>
  </si>
  <si>
    <t>Menu trop léger</t>
  </si>
  <si>
    <t>Renforcer sans alourdir</t>
  </si>
  <si>
    <t>Bœuf mijoté + pommes vapeur + légumes</t>
  </si>
  <si>
    <t>CV010</t>
  </si>
  <si>
    <t>Travail de nuit</t>
  </si>
  <si>
    <t>Digestion, fatigue, repas non agressif</t>
  </si>
  <si>
    <t>Trop gras, trop épicé, trop lourd</t>
  </si>
  <si>
    <t>Somnolence, rejet</t>
  </si>
  <si>
    <t>Plat digeste, sauce légère, dessert simple</t>
  </si>
  <si>
    <t>Menu de midi copié tel quel</t>
  </si>
  <si>
    <t>Alléger cuisson et sauce</t>
  </si>
  <si>
    <t>Volaille sauce douce + légumes + fruit</t>
  </si>
  <si>
    <t>CV011</t>
  </si>
  <si>
    <t>Hospitalier standard</t>
  </si>
  <si>
    <t>Tolérance, sécurité, lisibilité</t>
  </si>
  <si>
    <t>Sel, texture, allergènes, fatigue alimentaire</t>
  </si>
  <si>
    <t>Menu trop sec ou peu appétissant</t>
  </si>
  <si>
    <t>Moelleux, portion adaptée, traçabilité</t>
  </si>
  <si>
    <t>Plateau pâle</t>
  </si>
  <si>
    <t>Couleur + humidification</t>
  </si>
  <si>
    <t>Poisson sauce + purée colorée + compote</t>
  </si>
  <si>
    <t>CV012</t>
  </si>
  <si>
    <t>Hospitalier post-opératoire</t>
  </si>
  <si>
    <t>Tolérance digestive selon prescription</t>
  </si>
  <si>
    <t>Friture, fibres dures, épices</t>
  </si>
  <si>
    <t>Menu agressif</t>
  </si>
  <si>
    <t>Cuissons douces, textures simples</t>
  </si>
  <si>
    <t>Ne pas tenir compte de prescription</t>
  </si>
  <si>
    <t>Adapter selon consigne médicale</t>
  </si>
  <si>
    <t>Bouillon enrichi + purée + compote</t>
  </si>
  <si>
    <t>CV013</t>
  </si>
  <si>
    <t>EHPAD autonome</t>
  </si>
  <si>
    <t>Envie de manger, goût connu, moelleux</t>
  </si>
  <si>
    <t>Sec, fibres, arêtes, peau dure</t>
  </si>
  <si>
    <t>Menu monotone</t>
  </si>
  <si>
    <t>Fondant, humidifié, couleurs franches</t>
  </si>
  <si>
    <t>Assiette pâle et sèche</t>
  </si>
  <si>
    <t>Ajouter moelleux + contraste</t>
  </si>
  <si>
    <t>Poisson sauce + purée de carottes + fruit cuit</t>
  </si>
  <si>
    <t>CV014</t>
  </si>
  <si>
    <t>EHPAD dépendance partielle</t>
  </si>
  <si>
    <t>Facilité de prise, bouchées adaptées</t>
  </si>
  <si>
    <t>Morceaux trop gros, aliments glissants</t>
  </si>
  <si>
    <t>Fatigue, abandon repas</t>
  </si>
  <si>
    <t>Bouchées tendres, sauce, présentation claire</t>
  </si>
  <si>
    <t>Plat techniquement bon mais difficile à manger</t>
  </si>
  <si>
    <t>Adapter prise alimentaire</t>
  </si>
  <si>
    <t>Volaille émincée + purées séparées</t>
  </si>
  <si>
    <t>CV015</t>
  </si>
  <si>
    <t>Texture hachée</t>
  </si>
  <si>
    <t>Sécurité de mastication, moelleux</t>
  </si>
  <si>
    <t>Morceaux durs, peau, nerfs</t>
  </si>
  <si>
    <t>Sec, double texture</t>
  </si>
  <si>
    <t>Hachage homogène, sauce suffisante</t>
  </si>
  <si>
    <t>Hacher sans humidifier</t>
  </si>
  <si>
    <t>Hacher + sauce + dressage</t>
  </si>
  <si>
    <t>Bœuf haché sauce + purée verte/orange</t>
  </si>
  <si>
    <t>CV016</t>
  </si>
  <si>
    <t>Texture mixée</t>
  </si>
  <si>
    <t>Sécurité de déglutition, homogénéité</t>
  </si>
  <si>
    <t>Morceaux, grains, liquides libres</t>
  </si>
  <si>
    <t>Présentation peu appétissante</t>
  </si>
  <si>
    <t>Texture conforme, couleurs séparées</t>
  </si>
  <si>
    <t>Tout mixer ensemble</t>
  </si>
  <si>
    <t>Reconstituer visuellement</t>
  </si>
  <si>
    <t>Poisson mixé + purées séparées</t>
  </si>
  <si>
    <t>CV017</t>
  </si>
  <si>
    <t>Texture lisse</t>
  </si>
  <si>
    <t>Sécurité renforcée, absence de particules</t>
  </si>
  <si>
    <t>Peaux, graines, fibres</t>
  </si>
  <si>
    <t>Risque de fausse route selon public</t>
  </si>
  <si>
    <t>Tamisage/texture lisse selon prescription</t>
  </si>
  <si>
    <t>Confondre mixé et lisse</t>
  </si>
  <si>
    <t>Contrôle texture</t>
  </si>
  <si>
    <t>Crème protéinée + purée lisse colorée</t>
  </si>
  <si>
    <t>CV018</t>
  </si>
  <si>
    <t>Respect de l’offre et lisibilité</t>
  </si>
  <si>
    <t>Charcuterie cachée, bouillon, lardons</t>
  </si>
  <si>
    <t>Alternative non prévue</t>
  </si>
  <si>
    <t>Nommer alternative clairement</t>
  </si>
  <si>
    <t>Remplacer au dernier moment</t>
  </si>
  <si>
    <t>Prévoir alternative équivalente</t>
  </si>
  <si>
    <t>Volaille ou végétarien construit</t>
  </si>
  <si>
    <t>CV019</t>
  </si>
  <si>
    <t>Sans viande</t>
  </si>
  <si>
    <t>Apport protéique, satiété, goût</t>
  </si>
  <si>
    <t>Plat sans protéine claire</t>
  </si>
  <si>
    <t>Menu d’accompagnement</t>
  </si>
  <si>
    <t>Légumineuses, œufs, fromage selon cas</t>
  </si>
  <si>
    <t>Retirer viande sans reconstruire</t>
  </si>
  <si>
    <t>Construire plat complet</t>
  </si>
  <si>
    <t>Chili sin carne + riz + légumes</t>
  </si>
  <si>
    <t>CV020</t>
  </si>
  <si>
    <t>Végétarien scolaire</t>
  </si>
  <si>
    <t>Acceptabilité et équilibre</t>
  </si>
  <si>
    <t>Légumineuses mal cuites, plat fade</t>
  </si>
  <si>
    <t>Rejet du végétarien</t>
  </si>
  <si>
    <t>Sauce, épices douces, texture</t>
  </si>
  <si>
    <t>Plat végétarien punitif</t>
  </si>
  <si>
    <t>Valoriser goût et couleur</t>
  </si>
  <si>
    <t>Dahl doux + riz + brocoli</t>
  </si>
  <si>
    <t>CV021</t>
  </si>
  <si>
    <t>Allergie lait</t>
  </si>
  <si>
    <t>Éviter lait, crème, beurre, fromage selon protocole</t>
  </si>
  <si>
    <t>Sauces, gratins, desserts lactés</t>
  </si>
  <si>
    <t>Allergène caché</t>
  </si>
  <si>
    <t>Alternative tracée et validée</t>
  </si>
  <si>
    <t>Changer sans traçabilité</t>
  </si>
  <si>
    <t>Sécuriser recette</t>
  </si>
  <si>
    <t>Poisson sauce tomate douce + fruit</t>
  </si>
  <si>
    <t>CV022</t>
  </si>
  <si>
    <t>Allergie œuf</t>
  </si>
  <si>
    <t>Éviter œuf et dérivés selon protocole</t>
  </si>
  <si>
    <t>Panures, mayonnaises, desserts</t>
  </si>
  <si>
    <t>Recette vérifiée, alternative sûre</t>
  </si>
  <si>
    <t>Penser seulement omelette</t>
  </si>
  <si>
    <t>Contrôler ingrédients</t>
  </si>
  <si>
    <t>Plat viande/poisson sans liaison œuf</t>
  </si>
  <si>
    <t>CV023</t>
  </si>
  <si>
    <t>Allergie poisson</t>
  </si>
  <si>
    <t>Éviter poisson/crustacés selon protocole</t>
  </si>
  <si>
    <t>Bouillons, sauces, contaminations</t>
  </si>
  <si>
    <t>Remplacement tardif</t>
  </si>
  <si>
    <t>Alternative protéique équivalente</t>
  </si>
  <si>
    <t>Oublier sauce ou stock</t>
  </si>
  <si>
    <t>Tracer substitution</t>
  </si>
  <si>
    <t>Volaille sauce douce + légumes</t>
  </si>
  <si>
    <t>CV024</t>
  </si>
  <si>
    <t>Régime pauvre en sel</t>
  </si>
  <si>
    <t>Goût sans surcharge sel</t>
  </si>
  <si>
    <t>Charcuterie, fromage, sauce industrielle</t>
  </si>
  <si>
    <t>Menu fade si sel retiré seul</t>
  </si>
  <si>
    <t>Herbes, acidité douce, cuisson maîtrisée</t>
  </si>
  <si>
    <t>Confondre pauvre sel et sans goût</t>
  </si>
  <si>
    <t>Renforcer aromates</t>
  </si>
  <si>
    <t>Poisson herbes citron + légumes</t>
  </si>
  <si>
    <t>CV025</t>
  </si>
  <si>
    <t>Diabétique encadré</t>
  </si>
  <si>
    <t>Répartition glucides selon protocole</t>
  </si>
  <si>
    <t>Desserts sucrés, féculents cumulés</t>
  </si>
  <si>
    <t>Double féculent/dessert sucré</t>
  </si>
  <si>
    <t>Menu équilibré et coordonné</t>
  </si>
  <si>
    <t>Supprimer tout plaisir</t>
  </si>
  <si>
    <t>Répartir intelligemment</t>
  </si>
  <si>
    <t>Plat + féculent dosé + fruit adapté</t>
  </si>
  <si>
    <t>CV026</t>
  </si>
  <si>
    <t>Senior à faible appétit</t>
  </si>
  <si>
    <t>Densité nutritionnelle, petites portions</t>
  </si>
  <si>
    <t>Gros volumes, plat sec</t>
  </si>
  <si>
    <t>Plateau décourageant</t>
  </si>
  <si>
    <t>Petite portion riche en goût/moelleux</t>
  </si>
  <si>
    <t>Servir trop volumineux</t>
  </si>
  <si>
    <t>Concentrer qualité</t>
  </si>
  <si>
    <t>Plat fondant + sauce + dessert apprécié</t>
  </si>
  <si>
    <t>CV027</t>
  </si>
  <si>
    <t>Convive à faible vision</t>
  </si>
  <si>
    <t>Lisibilité de l’assiette</t>
  </si>
  <si>
    <t>Couleurs proches, aliments mélangés</t>
  </si>
  <si>
    <t>Perte de repères</t>
  </si>
  <si>
    <t>Contrastes nets, zones séparées</t>
  </si>
  <si>
    <t>Tout mélanger</t>
  </si>
  <si>
    <t>Contraster formes/couleurs</t>
  </si>
  <si>
    <t>Purée orange + protéine claire + sauce visible</t>
  </si>
  <si>
    <t>CV028</t>
  </si>
  <si>
    <t>Convive avec troubles cognitifs</t>
  </si>
  <si>
    <t>Repères familiers, simplicité</t>
  </si>
  <si>
    <t>Mélanges complexes, dressage abstrait</t>
  </si>
  <si>
    <t>Refus/incompréhension</t>
  </si>
  <si>
    <t>Plat identifiable, goûts connus</t>
  </si>
  <si>
    <t>Innovation excessive</t>
  </si>
  <si>
    <t>Simplifier et nommer</t>
  </si>
  <si>
    <t>Hachis fondant + légumes colorés</t>
  </si>
  <si>
    <t>CV029</t>
  </si>
  <si>
    <t>Repas froid encadré</t>
  </si>
  <si>
    <t>Sécurité, goût à froid, texture</t>
  </si>
  <si>
    <t>Dessèchement, mayonnaise, température</t>
  </si>
  <si>
    <t>Menu triste ou risqué</t>
  </si>
  <si>
    <t>Sauce maîtrisée, couleur, froid agréable</t>
  </si>
  <si>
    <t>Copier menu chaud en froid</t>
  </si>
  <si>
    <t>Composer pour le froid</t>
  </si>
  <si>
    <t>Salade composée protéinée colorée</t>
  </si>
  <si>
    <t>CV030</t>
  </si>
  <si>
    <t>Pique-nique scolaire</t>
  </si>
  <si>
    <t>Sécurité, autonomie, propreté</t>
  </si>
  <si>
    <t>Aliments coulants, allergènes, conservation</t>
  </si>
  <si>
    <t>Menu peu pratique</t>
  </si>
  <si>
    <t>Portion transportable, identifiable</t>
  </si>
  <si>
    <t>Menu normal mis en sachet</t>
  </si>
  <si>
    <t>Adapter conditionnement</t>
  </si>
  <si>
    <t>Sandwich équilibré + crudité adaptée + fruit</t>
  </si>
  <si>
    <t>CV031</t>
  </si>
  <si>
    <t>Repas festif scolaire</t>
  </si>
  <si>
    <t>Plaisir sans excès</t>
  </si>
  <si>
    <t>Accumulation gras/sucre</t>
  </si>
  <si>
    <t>Menu déséquilibré</t>
  </si>
  <si>
    <t>Un élément festif, reste maîtrisé</t>
  </si>
  <si>
    <t>Tout rendre festif</t>
  </si>
  <si>
    <t>Équilibrer autour du plaisir</t>
  </si>
  <si>
    <t>Plat apprécié + légumes colorés + dessert simple</t>
  </si>
  <si>
    <t>CV032</t>
  </si>
  <si>
    <t>Menu végétarien découverte</t>
  </si>
  <si>
    <t>Acceptation progressive</t>
  </si>
  <si>
    <t>Texture sèche, goût inconnu</t>
  </si>
  <si>
    <t>Rejet par surprise</t>
  </si>
  <si>
    <t>Nom connu, sauce, couleur</t>
  </si>
  <si>
    <t>Introduire sans accompagner</t>
  </si>
  <si>
    <t>Faire goûter intelligemment</t>
  </si>
  <si>
    <t>Bolognaise lentilles + pâtes</t>
  </si>
  <si>
    <t>CV033</t>
  </si>
  <si>
    <t>Petits mangeurs</t>
  </si>
  <si>
    <t>Volume limité, appétence</t>
  </si>
  <si>
    <t>Trop de composants, portions énormes</t>
  </si>
  <si>
    <t>Abandon</t>
  </si>
  <si>
    <t>Portion réduite mais complète</t>
  </si>
  <si>
    <t>Réduire seulement protéine</t>
  </si>
  <si>
    <t>Prioriser essentiel</t>
  </si>
  <si>
    <t>Plat moelleux + légume coloré + dessert simple</t>
  </si>
  <si>
    <t>CV034</t>
  </si>
  <si>
    <t>Gros appétits adolescents</t>
  </si>
  <si>
    <t>Satiété, volume maîtrisé</t>
  </si>
  <si>
    <t>Féculent insuffisant, plat léger</t>
  </si>
  <si>
    <t>Compléments non maîtrisés</t>
  </si>
  <si>
    <t>Féculent et légume équilibrés</t>
  </si>
  <si>
    <t>Augmenter seulement féculent</t>
  </si>
  <si>
    <t>Renforcer structure</t>
  </si>
  <si>
    <t>Chili + riz + crudité adaptée</t>
  </si>
  <si>
    <t>CV035</t>
  </si>
  <si>
    <t>Public interculturel</t>
  </si>
  <si>
    <t>Lisibilité, respect, alternatives</t>
  </si>
  <si>
    <t>Porc, alcool, nom flou</t>
  </si>
  <si>
    <t>Refus par incertitude</t>
  </si>
  <si>
    <t>Nommer clairement, alternative prévue</t>
  </si>
  <si>
    <t>Supposer sans expliquer</t>
  </si>
  <si>
    <t>Clarifier et diversifier</t>
  </si>
  <si>
    <t>Plat volaille ou végétal lisible</t>
  </si>
  <si>
    <t>CV036</t>
  </si>
  <si>
    <t>Self-service</t>
  </si>
  <si>
    <t>Choix et contrôle visuel</t>
  </si>
  <si>
    <t>Présentation qui sèche, mélange illisible</t>
  </si>
  <si>
    <t>Mauvais choix du convive</t>
  </si>
  <si>
    <t>Signalétique, couleurs, portions</t>
  </si>
  <si>
    <t>Laisser le convive deviner</t>
  </si>
  <si>
    <t>Rendre le bon choix évident</t>
  </si>
  <si>
    <t>Plat + garniture + légume séparés</t>
  </si>
  <si>
    <t>CV037</t>
  </si>
  <si>
    <t>Service à table</t>
  </si>
  <si>
    <t>Régularité et dressage</t>
  </si>
  <si>
    <t>Assiettes inégales, refroidissement</t>
  </si>
  <si>
    <t>Perte d’appétence</t>
  </si>
  <si>
    <t>Dressage simple reproductible</t>
  </si>
  <si>
    <t>Décor trop complexe</t>
  </si>
  <si>
    <t>Standardiser dressage</t>
  </si>
  <si>
    <t>Portions visuelles cohérentes</t>
  </si>
  <si>
    <t>CV038</t>
  </si>
  <si>
    <t>Cuisine centrale liaison froide</t>
  </si>
  <si>
    <t>Tenue après remise en température</t>
  </si>
  <si>
    <t>Produits qui sèchent, couleurs ternes</t>
  </si>
  <si>
    <t>Menu correct sur papier mais faible servi</t>
  </si>
  <si>
    <t>Choisir produits résistants</t>
  </si>
  <si>
    <t>Oublier la remise en température</t>
  </si>
  <si>
    <t>Tester tenue produit</t>
  </si>
  <si>
    <t>Plat sauce + légumes résistants</t>
  </si>
  <si>
    <t>CV039</t>
  </si>
  <si>
    <t>Cuisine sur place</t>
  </si>
  <si>
    <t>Souplesse et fraîcheur</t>
  </si>
  <si>
    <t>Organisation, timing, surcuisson</t>
  </si>
  <si>
    <t>Menu trop ambitieux</t>
  </si>
  <si>
    <t>Cuissons adaptées au service</t>
  </si>
  <si>
    <t>Trop d’opérations minute</t>
  </si>
  <si>
    <t>Simplifier production</t>
  </si>
  <si>
    <t>Plat principal + garniture stable</t>
  </si>
  <si>
    <t>CV040</t>
  </si>
  <si>
    <t>Buffet encadré</t>
  </si>
  <si>
    <t>Autonomie, lisibilité, sécurité</t>
  </si>
  <si>
    <t>Mélanges allergènes, froid, rupture</t>
  </si>
  <si>
    <t>Choix déséquilibré</t>
  </si>
  <si>
    <t>Signalétique et portions</t>
  </si>
  <si>
    <t>Tout présenter ensemble</t>
  </si>
  <si>
    <t>Séparer et étiqueter</t>
  </si>
  <si>
    <t>Cartes couleur et pictos</t>
  </si>
  <si>
    <t>65 repères : couleur crue, couleur cuite, saison, association et correcteur visuel.</t>
  </si>
  <si>
    <t>Couleur assiette</t>
  </si>
  <si>
    <t>Produits crus / visibles</t>
  </si>
  <si>
    <t>Couleur après cuisson</t>
  </si>
  <si>
    <t>Saison dominante</t>
  </si>
  <si>
    <t>Effet visuel</t>
  </si>
  <si>
    <t>Association favorable</t>
  </si>
  <si>
    <t>Association à surveiller</t>
  </si>
  <si>
    <t>Produit correcteur</t>
  </si>
  <si>
    <t>Message formateur</t>
  </si>
  <si>
    <t>COUL001</t>
  </si>
  <si>
    <t>Vert franc</t>
  </si>
  <si>
    <t>Haricot vert, brocoli, épinard, petit pois</t>
  </si>
  <si>
    <t>Vert atténué à vert foncé</t>
  </si>
  <si>
    <t>Printemps/été</t>
  </si>
  <si>
    <t>Fraîcheur, équilibre</t>
  </si>
  <si>
    <t>Vert + orange + blanc</t>
  </si>
  <si>
    <t>Trop vert sans contraste</t>
  </si>
  <si>
    <t>Carotte, potimarron, tomate</t>
  </si>
  <si>
    <t>La couleur verte rassure mais doit rester appétissante.</t>
  </si>
  <si>
    <t>COUL002</t>
  </si>
  <si>
    <t>Orange</t>
  </si>
  <si>
    <t>Carotte, potimarron, patate douce</t>
  </si>
  <si>
    <t>Orange stable ou plus mat</t>
  </si>
  <si>
    <t>Automne/hiver</t>
  </si>
  <si>
    <t>Chaleur, douceur</t>
  </si>
  <si>
    <t>Orange + vert + blanc</t>
  </si>
  <si>
    <t>Orange + doré + brun trop lourd</t>
  </si>
  <si>
    <t>Brocoli, persil, haricot vert</t>
  </si>
  <si>
    <t>L’orange corrige très bien les menus pâles.</t>
  </si>
  <si>
    <t>COUL003</t>
  </si>
  <si>
    <t>Tomate, betterave, poivron rouge</t>
  </si>
  <si>
    <t>Rouge vif à rouge sombre</t>
  </si>
  <si>
    <t>Été/automne</t>
  </si>
  <si>
    <t>Énergie, appétit</t>
  </si>
  <si>
    <t>Rouge + vert + jaune</t>
  </si>
  <si>
    <t>Rouge trop acide ou hors saison</t>
  </si>
  <si>
    <t>Betterave cuite, sauce tomate douce</t>
  </si>
  <si>
    <t>Le rouge doit être cohérent avec la saison.</t>
  </si>
  <si>
    <t>COUL004</t>
  </si>
  <si>
    <t>Chou-fleur, navet, riz, poisson blanc</t>
  </si>
  <si>
    <t>Blanc cassé, crème</t>
  </si>
  <si>
    <t>Douceur mais risque fadeur</t>
  </si>
  <si>
    <t>Blanc + vert + orange</t>
  </si>
  <si>
    <t>Tout blanc/beige</t>
  </si>
  <si>
    <t>Carotte, herbes, sauce colorée</t>
  </si>
  <si>
    <t>Le blanc demande presque toujours un contraste.</t>
  </si>
  <si>
    <t>COUL005</t>
  </si>
  <si>
    <t>Œuf, maïs, polenta, citron</t>
  </si>
  <si>
    <t>Jaune doré</t>
  </si>
  <si>
    <t>Toutes saisons selon produit</t>
  </si>
  <si>
    <t>Luminosité</t>
  </si>
  <si>
    <t>Jaune + vert + rouge</t>
  </si>
  <si>
    <t>Jaune + doré + friture</t>
  </si>
  <si>
    <t>Épinard, tomate, herbes</t>
  </si>
  <si>
    <t>Le jaune illumine mais peut alourdir si trop gras.</t>
  </si>
  <si>
    <t>COUL006</t>
  </si>
  <si>
    <t>Viande braisée, lentilles, champignons</t>
  </si>
  <si>
    <t>Brun plus sombre</t>
  </si>
  <si>
    <t>Rustique, nourrissant</t>
  </si>
  <si>
    <t>Brun + orange + vert</t>
  </si>
  <si>
    <t>Brun + féculent brun</t>
  </si>
  <si>
    <t>Carotte, persil, brocoli</t>
  </si>
  <si>
    <t>Le brun doit être accompagné pour éviter l’assiette triste.</t>
  </si>
  <si>
    <t>COUL007</t>
  </si>
  <si>
    <t>Violet</t>
  </si>
  <si>
    <t>Chou rouge, betterave, aubergine</t>
  </si>
  <si>
    <t>Violet sombre / rouge violacé</t>
  </si>
  <si>
    <t>Automne/hiver/été selon produit</t>
  </si>
  <si>
    <t>Contraste fort</t>
  </si>
  <si>
    <t>Violet + blanc + vert</t>
  </si>
  <si>
    <t>Violet trop sombre seul</t>
  </si>
  <si>
    <t>Yaourt, purée claire, herbes</t>
  </si>
  <si>
    <t>Le violet attire l’œil mais peut surprendre.</t>
  </si>
  <si>
    <t>COUL008</t>
  </si>
  <si>
    <t>Saumon, jambon volaille, radis</t>
  </si>
  <si>
    <t>Rose pâle à rose cuit</t>
  </si>
  <si>
    <t>Douceur, délicatesse</t>
  </si>
  <si>
    <t>Rose + vert + blanc</t>
  </si>
  <si>
    <t>Rose + blanc trop pâle</t>
  </si>
  <si>
    <t>Haricots verts, carottes</t>
  </si>
  <si>
    <t>Le rose doit rester net, pas grisâtre.</t>
  </si>
  <si>
    <t>COUL009</t>
  </si>
  <si>
    <t>Beige</t>
  </si>
  <si>
    <t>Semoule, pâtes, pommes de terre, pané</t>
  </si>
  <si>
    <t>Beige/doré</t>
  </si>
  <si>
    <t>Toutes saisons</t>
  </si>
  <si>
    <t>Rassurant mais monotone</t>
  </si>
  <si>
    <t>Beige + vert + rouge/orange</t>
  </si>
  <si>
    <t>Beige + beige + yaourt</t>
  </si>
  <si>
    <t>Légume coloré, sauce herbes</t>
  </si>
  <si>
    <t>Le beige est le premier signal de menu fade.</t>
  </si>
  <si>
    <t>COUL010</t>
  </si>
  <si>
    <t>Noir/sombre</t>
  </si>
  <si>
    <t>Olives, lentilles noires, sauce brune</t>
  </si>
  <si>
    <t>Sombre</t>
  </si>
  <si>
    <t>Accent visuel</t>
  </si>
  <si>
    <t>Petite touche + couleur claire</t>
  </si>
  <si>
    <t>Dominante sombre</t>
  </si>
  <si>
    <t>Purée claire, légumes verts</t>
  </si>
  <si>
    <t>Le sombre s’utilise en accent, rarement en dominante.</t>
  </si>
  <si>
    <t>COUL011</t>
  </si>
  <si>
    <t>Vert tendre</t>
  </si>
  <si>
    <t>Courgette</t>
  </si>
  <si>
    <t>Vert pâle après cuisson</t>
  </si>
  <si>
    <t>Été</t>
  </si>
  <si>
    <t>Douceur</t>
  </si>
  <si>
    <t>Courgette + tomate + riz</t>
  </si>
  <si>
    <t>Courgette trop cuite grisâtre</t>
  </si>
  <si>
    <t>Tomate, carotte</t>
  </si>
  <si>
    <t>La courgette perd vite sa couleur.</t>
  </si>
  <si>
    <t>COUL012</t>
  </si>
  <si>
    <t>Vert foncé</t>
  </si>
  <si>
    <t>Épinard</t>
  </si>
  <si>
    <t>Vert foncé mat</t>
  </si>
  <si>
    <t>Automne/hiver/printemps</t>
  </si>
  <si>
    <t>Repère végétal fort</t>
  </si>
  <si>
    <t>Épinard + œuf + pomme de terre</t>
  </si>
  <si>
    <t>Épinard seul peu attractif</t>
  </si>
  <si>
    <t>Œuf, sauce claire</t>
  </si>
  <si>
    <t>Travailler l’épinard avec un contraste clair.</t>
  </si>
  <si>
    <t>COUL013</t>
  </si>
  <si>
    <t>Vert vif</t>
  </si>
  <si>
    <t>Petit pois</t>
  </si>
  <si>
    <t>Vert stable si cuisson maîtrisée</t>
  </si>
  <si>
    <t>Printemps</t>
  </si>
  <si>
    <t>Fraîcheur sucrée</t>
  </si>
  <si>
    <t>Petit pois + carotte</t>
  </si>
  <si>
    <t>Surcuisson terne</t>
  </si>
  <si>
    <t>Carotte, herbes</t>
  </si>
  <si>
    <t>Le petit pois aide l’acceptabilité visuelle.</t>
  </si>
  <si>
    <t>COUL014</t>
  </si>
  <si>
    <t>Vert blanc</t>
  </si>
  <si>
    <t>Poireau</t>
  </si>
  <si>
    <t>Vert/blanc plus terne</t>
  </si>
  <si>
    <t>Poireau + poisson + sauce</t>
  </si>
  <si>
    <t>Carotte, persil</t>
  </si>
  <si>
    <t>Le poireau demande souvent une note colorée.</t>
  </si>
  <si>
    <t>COUL015</t>
  </si>
  <si>
    <t>Orange doux</t>
  </si>
  <si>
    <t>Carotte</t>
  </si>
  <si>
    <t>Orange stable</t>
  </si>
  <si>
    <t>Douceur rassurante</t>
  </si>
  <si>
    <t>Carotte + poisson blanc</t>
  </si>
  <si>
    <t>Carotte répétée entrée/plat</t>
  </si>
  <si>
    <t>Brocoli, haricots verts</t>
  </si>
  <si>
    <t>Très bon correcteur couleur.</t>
  </si>
  <si>
    <t>COUL016</t>
  </si>
  <si>
    <t>Orange vif</t>
  </si>
  <si>
    <t>Potimarron</t>
  </si>
  <si>
    <t>Orange soutenu</t>
  </si>
  <si>
    <t>Chaleur forte</t>
  </si>
  <si>
    <t>Potimarron + lentilles + vert</t>
  </si>
  <si>
    <t>Menu trop sucré/doux</t>
  </si>
  <si>
    <t>Herbes, légume vert</t>
  </si>
  <si>
    <t>Le potimarron donne une identité saisonnière.</t>
  </si>
  <si>
    <t>COUL017</t>
  </si>
  <si>
    <t>Orange pâle</t>
  </si>
  <si>
    <t>Patate douce</t>
  </si>
  <si>
    <t>Orange plus mat</t>
  </si>
  <si>
    <t>Douceur exotique</t>
  </si>
  <si>
    <t>Patate douce + poisson + vert</t>
  </si>
  <si>
    <t>Trop doux avec dessert sucré</t>
  </si>
  <si>
    <t>Épinard, citron doux</t>
  </si>
  <si>
    <t>À équilibrer par acidité ou herbes.</t>
  </si>
  <si>
    <t>COUL018</t>
  </si>
  <si>
    <t>Rouge tomate</t>
  </si>
  <si>
    <t>Tomate</t>
  </si>
  <si>
    <t>Rouge plus sombre en sauce</t>
  </si>
  <si>
    <t>Été/fin été</t>
  </si>
  <si>
    <t>Appétence</t>
  </si>
  <si>
    <t>Tomate + basilic + pâtes</t>
  </si>
  <si>
    <t>Tomate en hiver</t>
  </si>
  <si>
    <t>Betterave, carotte selon saison</t>
  </si>
  <si>
    <t>La tomate hors saison affaiblit la cohérence.</t>
  </si>
  <si>
    <t>COUL019</t>
  </si>
  <si>
    <t>Rouge sombre</t>
  </si>
  <si>
    <t>Betterave</t>
  </si>
  <si>
    <t>Rouge/violet stable</t>
  </si>
  <si>
    <t>Betterave + fromage blanc</t>
  </si>
  <si>
    <t>Trop dominant visuellement</t>
  </si>
  <si>
    <t>Pomme, herbes</t>
  </si>
  <si>
    <t>Très utile en entrée correctrice.</t>
  </si>
  <si>
    <t>COUL020</t>
  </si>
  <si>
    <t>Rouge orangé</t>
  </si>
  <si>
    <t>Poivron</t>
  </si>
  <si>
    <t>Rouge/orange plus doux cuit</t>
  </si>
  <si>
    <t>Soleil, intensité</t>
  </si>
  <si>
    <t>Poivron + riz + volaille</t>
  </si>
  <si>
    <t>Peau difficile, goût fort</t>
  </si>
  <si>
    <t>Tomate douce, courgette</t>
  </si>
  <si>
    <t>À cuire longuement pour publics sensibles.</t>
  </si>
  <si>
    <t>COUL021</t>
  </si>
  <si>
    <t>Blanc cassé</t>
  </si>
  <si>
    <t>Chou-fleur</t>
  </si>
  <si>
    <t>Blanc crème</t>
  </si>
  <si>
    <t>Douceur neutre</t>
  </si>
  <si>
    <t>Chou-fleur + curry doux</t>
  </si>
  <si>
    <t>Chou-fleur + poisson + riz blanc</t>
  </si>
  <si>
    <t>Risque majeur : menu tout blanc.</t>
  </si>
  <si>
    <t>COUL022</t>
  </si>
  <si>
    <t>Blanc doré</t>
  </si>
  <si>
    <t>Pomme de terre vapeur</t>
  </si>
  <si>
    <t>Blanc/jaune pâle</t>
  </si>
  <si>
    <t>Base rassurante</t>
  </si>
  <si>
    <t>Pomme de terre + vert</t>
  </si>
  <si>
    <t>Pomme de terre + poisson blanc sans sauce</t>
  </si>
  <si>
    <t>Persil, carotte</t>
  </si>
  <si>
    <t>Nécessite sauce ou couleur.</t>
  </si>
  <si>
    <t>COUL023</t>
  </si>
  <si>
    <t>Jaune pâle</t>
  </si>
  <si>
    <t>Polenta</t>
  </si>
  <si>
    <t>Chaleur</t>
  </si>
  <si>
    <t>Polenta + ratatouille</t>
  </si>
  <si>
    <t>Polenta + pané doré</t>
  </si>
  <si>
    <t>Légume vert</t>
  </si>
  <si>
    <t>Bonne base si accompagnement coloré.</t>
  </si>
  <si>
    <t>COUL024</t>
  </si>
  <si>
    <t>Jaune vif</t>
  </si>
  <si>
    <t>Maïs</t>
  </si>
  <si>
    <t>Jaune stable</t>
  </si>
  <si>
    <t>Été/conserve</t>
  </si>
  <si>
    <t>Couleur vive</t>
  </si>
  <si>
    <t>Maïs + haricots rouges</t>
  </si>
  <si>
    <t>Trop sucré enfantin</t>
  </si>
  <si>
    <t>Tomate, vert</t>
  </si>
  <si>
    <t>À utiliser en touche ou salade.</t>
  </si>
  <si>
    <t>COUL025</t>
  </si>
  <si>
    <t>Champignon</t>
  </si>
  <si>
    <t>Brun après cuisson</t>
  </si>
  <si>
    <t>Goût umami</t>
  </si>
  <si>
    <t>Champignon + crème + persil</t>
  </si>
  <si>
    <t>Assiette beige/brune</t>
  </si>
  <si>
    <t>Herbes, carotte</t>
  </si>
  <si>
    <t>Le champignon fonce à la cuisson.</t>
  </si>
  <si>
    <t>COUL026</t>
  </si>
  <si>
    <t>Brun foncé</t>
  </si>
  <si>
    <t>Lentilles vertes/brunes</t>
  </si>
  <si>
    <t>Brun/vert terne</t>
  </si>
  <si>
    <t>Rustique</t>
  </si>
  <si>
    <t>Lentilles + carotte</t>
  </si>
  <si>
    <t>Lentilles seules peu visuelles</t>
  </si>
  <si>
    <t>Toujours penser couleur d’accompagnement.</t>
  </si>
  <si>
    <t>COUL027</t>
  </si>
  <si>
    <t>Vert/brun</t>
  </si>
  <si>
    <t>Lentilles vertes</t>
  </si>
  <si>
    <t>Vert kaki après cuisson</t>
  </si>
  <si>
    <t>Sobre</t>
  </si>
  <si>
    <t>Lentilles + saucisse volaille + carotte</t>
  </si>
  <si>
    <t>Trop sombre</t>
  </si>
  <si>
    <t>Carotte, moutarde douce</t>
  </si>
  <si>
    <t>Très utile mais visuellement à réveiller.</t>
  </si>
  <si>
    <t>COUL028</t>
  </si>
  <si>
    <t>Blanc ivoire</t>
  </si>
  <si>
    <t>Pois chiches</t>
  </si>
  <si>
    <t>Beige clair</t>
  </si>
  <si>
    <t>Pois chiches + tomate + herbes</t>
  </si>
  <si>
    <t>Pois chiches + semoule trop beige</t>
  </si>
  <si>
    <t>Tomate, persil</t>
  </si>
  <si>
    <t>Bonne protéine végétale mais couleur faible.</t>
  </si>
  <si>
    <t>COUL029</t>
  </si>
  <si>
    <t>Rouge brun</t>
  </si>
  <si>
    <t>Haricots rouges</t>
  </si>
  <si>
    <t>Énergie</t>
  </si>
  <si>
    <t>Haricots rouges + maïs + riz</t>
  </si>
  <si>
    <t>Trop sombre sans vert</t>
  </si>
  <si>
    <t>Maïs, salade verte</t>
  </si>
  <si>
    <t>Bon pour chili visuel.</t>
  </si>
  <si>
    <t>COUL030</t>
  </si>
  <si>
    <t>Vert pâle</t>
  </si>
  <si>
    <t>Flageolets</t>
  </si>
  <si>
    <t>Vert pâle terne</t>
  </si>
  <si>
    <t>Printemps/conserve</t>
  </si>
  <si>
    <t>Tradition</t>
  </si>
  <si>
    <t>Flageolets + carottes</t>
  </si>
  <si>
    <t>Vert pâle + viande brune uniquement</t>
  </si>
  <si>
    <t>Besoin de finition colorée.</t>
  </si>
  <si>
    <t>COUL031</t>
  </si>
  <si>
    <t>Violet foncé</t>
  </si>
  <si>
    <t>Aubergine</t>
  </si>
  <si>
    <t>Brun/violet cuit</t>
  </si>
  <si>
    <t>Méditerranéen</t>
  </si>
  <si>
    <t>Aubergine + tomate</t>
  </si>
  <si>
    <t>Aubergine trop sombre/huileuse</t>
  </si>
  <si>
    <t>Tomate, herbes</t>
  </si>
  <si>
    <t>Attention absorption huile.</t>
  </si>
  <si>
    <t>COUL032</t>
  </si>
  <si>
    <t>Jaune vert</t>
  </si>
  <si>
    <t>Fenouil</t>
  </si>
  <si>
    <t>Blanc/vert pâle</t>
  </si>
  <si>
    <t>Printemps/été/automne</t>
  </si>
  <si>
    <t>Fraîcheur anisée</t>
  </si>
  <si>
    <t>Fenouil + poisson</t>
  </si>
  <si>
    <t>Goût anisé refusé</t>
  </si>
  <si>
    <t>Carotte, citron doux</t>
  </si>
  <si>
    <t>À adapter selon public.</t>
  </si>
  <si>
    <t>COUL033</t>
  </si>
  <si>
    <t>Vert jaune</t>
  </si>
  <si>
    <t>Céleri branche</t>
  </si>
  <si>
    <t>Fraîcheur</t>
  </si>
  <si>
    <t>Céleri + tomate</t>
  </si>
  <si>
    <t>Fibres dures</t>
  </si>
  <si>
    <t>Cuisson longue, découpe</t>
  </si>
  <si>
    <t>Peu adapté crèche/EHPAD cru.</t>
  </si>
  <si>
    <t>COUL034</t>
  </si>
  <si>
    <t>Blanc vert</t>
  </si>
  <si>
    <t>Céleri rave</t>
  </si>
  <si>
    <t>Douceur terreuse</t>
  </si>
  <si>
    <t>Céleri + carotte</t>
  </si>
  <si>
    <t>Goût fort seul</t>
  </si>
  <si>
    <t>Pomme, carotte</t>
  </si>
  <si>
    <t>À adoucir en purée ou rémoulade maîtrisée.</t>
  </si>
  <si>
    <t>COUL035</t>
  </si>
  <si>
    <t>Rose rouge</t>
  </si>
  <si>
    <t>Radis</t>
  </si>
  <si>
    <t>Rose/rouge cru</t>
  </si>
  <si>
    <t>Croquant, fraîcheur</t>
  </si>
  <si>
    <t>Radis + fromage frais</t>
  </si>
  <si>
    <t>Piquant/dur</t>
  </si>
  <si>
    <t>Concombre, carotte râpée</t>
  </si>
  <si>
    <t>Peu adapté aux textures fragiles.</t>
  </si>
  <si>
    <t>COUL036</t>
  </si>
  <si>
    <t>Concombre</t>
  </si>
  <si>
    <t>Vert pâle cru</t>
  </si>
  <si>
    <t>Concombre + tomate</t>
  </si>
  <si>
    <t>Hors saison/hydro-gorgé</t>
  </si>
  <si>
    <t>Betterave, carotte</t>
  </si>
  <si>
    <t>Surtout été et publics adaptés.</t>
  </si>
  <si>
    <t>COUL037</t>
  </si>
  <si>
    <t>Orange rouge</t>
  </si>
  <si>
    <t>Melon</t>
  </si>
  <si>
    <t>Orange cru</t>
  </si>
  <si>
    <t>Plaisir saison</t>
  </si>
  <si>
    <t>Melon + plat simple</t>
  </si>
  <si>
    <t>Sucré + dessert sucré</t>
  </si>
  <si>
    <t>Fruit moins sucré</t>
  </si>
  <si>
    <t>À placer intelligemment dans menu.</t>
  </si>
  <si>
    <t>COUL038</t>
  </si>
  <si>
    <t>Jaune blanc</t>
  </si>
  <si>
    <t>Pomme</t>
  </si>
  <si>
    <t>Blanc/jaune cru/cuit</t>
  </si>
  <si>
    <t>Repère simple</t>
  </si>
  <si>
    <t>Pomme + betterave</t>
  </si>
  <si>
    <t>Oxydation</t>
  </si>
  <si>
    <t>Citron doux, cuisson</t>
  </si>
  <si>
    <t>Fruit correcteur très polyvalent.</t>
  </si>
  <si>
    <t>COUL039</t>
  </si>
  <si>
    <t>Poire</t>
  </si>
  <si>
    <t>Blanc doré/cuit</t>
  </si>
  <si>
    <t>Poire + fromage blanc</t>
  </si>
  <si>
    <t>Menu trop doux</t>
  </si>
  <si>
    <t>Fruit acidulé</t>
  </si>
  <si>
    <t>Bonne option dessert doux.</t>
  </si>
  <si>
    <t>COUL040</t>
  </si>
  <si>
    <t>Orange jaune</t>
  </si>
  <si>
    <t>Abricot/pêche</t>
  </si>
  <si>
    <t>Orange/jaune</t>
  </si>
  <si>
    <t>Soleil</t>
  </si>
  <si>
    <t>Fruit jaune + plat blanc</t>
  </si>
  <si>
    <t>Hors saison conserve trop sucrée</t>
  </si>
  <si>
    <t>Fruit frais de saison</t>
  </si>
  <si>
    <t>À garder saisonnier.</t>
  </si>
  <si>
    <t>COUL041</t>
  </si>
  <si>
    <t>Rouge fruit</t>
  </si>
  <si>
    <t>Fraise/framboise</t>
  </si>
  <si>
    <t>Rouge vif</t>
  </si>
  <si>
    <t>Attractivité</t>
  </si>
  <si>
    <t>Fruit rouge + laitage</t>
  </si>
  <si>
    <t>Hors saison/coût</t>
  </si>
  <si>
    <t>Compote colorée</t>
  </si>
  <si>
    <t>Très fort impact visuel.</t>
  </si>
  <si>
    <t>COUL042</t>
  </si>
  <si>
    <t>Kiwi</t>
  </si>
  <si>
    <t>Hiver/printemps</t>
  </si>
  <si>
    <t>Acidité, fraîcheur</t>
  </si>
  <si>
    <t>Kiwi + laitage</t>
  </si>
  <si>
    <t>Acidité pour enfants</t>
  </si>
  <si>
    <t>Compote douce</t>
  </si>
  <si>
    <t>Bon contraste en dessert.</t>
  </si>
  <si>
    <t>COUL043</t>
  </si>
  <si>
    <t>Brun doré</t>
  </si>
  <si>
    <t>Pain/pané/gratin</t>
  </si>
  <si>
    <t>Gourmandise</t>
  </si>
  <si>
    <t>Doré + vert</t>
  </si>
  <si>
    <t>Doré + beige + dessert lourd</t>
  </si>
  <si>
    <t>Attention accumulation dorée/grasse.</t>
  </si>
  <si>
    <t>COUL044</t>
  </si>
  <si>
    <t>Crème</t>
  </si>
  <si>
    <t>Sauce béchamel</t>
  </si>
  <si>
    <t>Crème + vert/orange</t>
  </si>
  <si>
    <t>Crème + blanc + riz</t>
  </si>
  <si>
    <t>Herbes, légumes colorés</t>
  </si>
  <si>
    <t>La sauce claire exige couleur autour.</t>
  </si>
  <si>
    <t>COUL045</t>
  </si>
  <si>
    <t>Rouge sauce</t>
  </si>
  <si>
    <t>Sauce tomate</t>
  </si>
  <si>
    <t>Rouge cuit</t>
  </si>
  <si>
    <t>Été/conserve maîtrisée</t>
  </si>
  <si>
    <t>Tomate + pâtes + vert</t>
  </si>
  <si>
    <t>Acidité ou répétition tomate</t>
  </si>
  <si>
    <t>Carotte, basilic</t>
  </si>
  <si>
    <t>Sauce correctrice efficace.</t>
  </si>
  <si>
    <t>COUL046</t>
  </si>
  <si>
    <t>Vert sauce</t>
  </si>
  <si>
    <t>Sauce herbes</t>
  </si>
  <si>
    <t>Vert</t>
  </si>
  <si>
    <t>Herbes + poisson</t>
  </si>
  <si>
    <t>Vert terne si oxydé</t>
  </si>
  <si>
    <t>Citron, crème claire</t>
  </si>
  <si>
    <t>À garder lisible.</t>
  </si>
  <si>
    <t>COUL047</t>
  </si>
  <si>
    <t>Jaune sauce</t>
  </si>
  <si>
    <t>Sauce curry doux</t>
  </si>
  <si>
    <t>Curry + riz + vert</t>
  </si>
  <si>
    <t>Yaourt, légumes doux</t>
  </si>
  <si>
    <t>Très utile pour poisson/volaille fades.</t>
  </si>
  <si>
    <t>COUL048</t>
  </si>
  <si>
    <t>Brun sauce</t>
  </si>
  <si>
    <t>Jus de viande</t>
  </si>
  <si>
    <t>Profondeur</t>
  </si>
  <si>
    <t>Jus + purée + carotte</t>
  </si>
  <si>
    <t>Assiette brune</t>
  </si>
  <si>
    <t>Le jus améliore moelleux mais pas couleur.</t>
  </si>
  <si>
    <t>COUL049</t>
  </si>
  <si>
    <t>Blanc laitage</t>
  </si>
  <si>
    <t>Yaourt/fromage blanc</t>
  </si>
  <si>
    <t>Fraîcheur neutre</t>
  </si>
  <si>
    <t>Laitage + fruit rouge</t>
  </si>
  <si>
    <t>Menu déjà tout blanc</t>
  </si>
  <si>
    <t>À éviter après plat très pâle.</t>
  </si>
  <si>
    <t>COUL050</t>
  </si>
  <si>
    <t>Multicolore</t>
  </si>
  <si>
    <t>Ratatouille</t>
  </si>
  <si>
    <t>Rouge/vert/orange</t>
  </si>
  <si>
    <t>Générosité</t>
  </si>
  <si>
    <t>Ratatouille + poisson/œuf</t>
  </si>
  <si>
    <t>Hors saison</t>
  </si>
  <si>
    <t>Carottes/poireaux hiver</t>
  </si>
  <si>
    <t>Très bon correcteur estival.</t>
  </si>
  <si>
    <t>COUL051</t>
  </si>
  <si>
    <t>Hiver vert</t>
  </si>
  <si>
    <t>Chou vert</t>
  </si>
  <si>
    <t>Hiver</t>
  </si>
  <si>
    <t>Chou + carotte</t>
  </si>
  <si>
    <t>Goût fort/fibres</t>
  </si>
  <si>
    <t>Adaptation convive nécessaire.</t>
  </si>
  <si>
    <t>COUL052</t>
  </si>
  <si>
    <t>Hiver rouge</t>
  </si>
  <si>
    <t>Chou rouge</t>
  </si>
  <si>
    <t>Violet/rouge</t>
  </si>
  <si>
    <t>Chou rouge + pomme</t>
  </si>
  <si>
    <t>Trop acide/dur</t>
  </si>
  <si>
    <t>Cuisson douce</t>
  </si>
  <si>
    <t>Cru à éviter pour publics fragiles.</t>
  </si>
  <si>
    <t>COUL053</t>
  </si>
  <si>
    <t>Printemps vert</t>
  </si>
  <si>
    <t>Asperge</t>
  </si>
  <si>
    <t>Vert/blanc</t>
  </si>
  <si>
    <t>Élégance</t>
  </si>
  <si>
    <t>Asperge + œuf</t>
  </si>
  <si>
    <t>Fibre/dureté</t>
  </si>
  <si>
    <t>Cuisson juste</t>
  </si>
  <si>
    <t>Produit ponctuel et valorisant.</t>
  </si>
  <si>
    <t>COUL054</t>
  </si>
  <si>
    <t>Été vert</t>
  </si>
  <si>
    <t>Haricot plat</t>
  </si>
  <si>
    <t>Haricot + tomate</t>
  </si>
  <si>
    <t>Cuisson maîtrisée.</t>
  </si>
  <si>
    <t>COUL055</t>
  </si>
  <si>
    <t>Automne brun</t>
  </si>
  <si>
    <t>Marron/châtaigne</t>
  </si>
  <si>
    <t>Automne</t>
  </si>
  <si>
    <t>Saisonnier gourmand</t>
  </si>
  <si>
    <t>Châtaigne + potimarron</t>
  </si>
  <si>
    <t>Trop doux/lourd</t>
  </si>
  <si>
    <t>À doser.</t>
  </si>
  <si>
    <t>46 lignes : diagnostic terrain, question formateur, correcteur et phrase CFA/terrain.</t>
  </si>
  <si>
    <t>Code erreur</t>
  </si>
  <si>
    <t>Erreur</t>
  </si>
  <si>
    <t>Description</t>
  </si>
  <si>
    <t>Exemple menu faible</t>
  </si>
  <si>
    <t>Risque</t>
  </si>
  <si>
    <t>Question formateur</t>
  </si>
  <si>
    <t>Correcteur conseillé</t>
  </si>
  <si>
    <t>Code correcteur</t>
  </si>
  <si>
    <t>Phrase terrain</t>
  </si>
  <si>
    <t>ERR001</t>
  </si>
  <si>
    <t>Menu trop beige</t>
  </si>
  <si>
    <t>Plat clair + féculent clair + légume clair + dessert clair</t>
  </si>
  <si>
    <t>Dinde + riz + chou-fleur + yaourt nature</t>
  </si>
  <si>
    <t>Peu appétissant</t>
  </si>
  <si>
    <t>Qu’est-ce qui manque visuellement ?</t>
  </si>
  <si>
    <t>Ajouter un contraste couleur</t>
  </si>
  <si>
    <t>COR001</t>
  </si>
  <si>
    <t>Ton assiette doit donner envie avant d’être expliquée.</t>
  </si>
  <si>
    <t>ERR002</t>
  </si>
  <si>
    <t>Menu trop sec</t>
  </si>
  <si>
    <t>Plat grillé + féculent sec + légume vapeur sans liaison</t>
  </si>
  <si>
    <t>Steak + semoule + haricots verts</t>
  </si>
  <si>
    <t>Difficulté à manger, rejet</t>
  </si>
  <si>
    <t>Où est le moelleux ?</t>
  </si>
  <si>
    <t>Ajouter sauce, jus ou légume fondant</t>
  </si>
  <si>
    <t>COR002</t>
  </si>
  <si>
    <t>Un plat sec doit être accompagné intelligemment.</t>
  </si>
  <si>
    <t>ERR003</t>
  </si>
  <si>
    <t>Menu trop lourd</t>
  </si>
  <si>
    <t>Entrée grasse + plat en sauce + fromage + pâtisserie</t>
  </si>
  <si>
    <t>Friand + bœuf sauce + gratin + gâteau</t>
  </si>
  <si>
    <t>Saturation, déséquilibre</t>
  </si>
  <si>
    <t>Qu’est-ce qui alourdit le menu ?</t>
  </si>
  <si>
    <t>Alléger entrée ou dessert</t>
  </si>
  <si>
    <t>COR003</t>
  </si>
  <si>
    <t>Si le plat est riche, le reste doit respirer.</t>
  </si>
  <si>
    <t>ERR004</t>
  </si>
  <si>
    <t>Produits incohérents avec période</t>
  </si>
  <si>
    <t>Tomate concombre en janvier</t>
  </si>
  <si>
    <t>Perte de sens pédagogique</t>
  </si>
  <si>
    <t>Quel produit local/saison peut remplacer ?</t>
  </si>
  <si>
    <t>Substitution saisonnière</t>
  </si>
  <si>
    <t>COR004</t>
  </si>
  <si>
    <t>La saison sert aussi de repère pédagogique.</t>
  </si>
  <si>
    <t>ERR005</t>
  </si>
  <si>
    <t>Mal adapté convive</t>
  </si>
  <si>
    <t>Texture ou produit dangereux/inadapté</t>
  </si>
  <si>
    <t>Crudité dure en crèche/EHPAD</t>
  </si>
  <si>
    <t>Sécurité, rejet</t>
  </si>
  <si>
    <t>Le convive peut-il vraiment le manger ?</t>
  </si>
  <si>
    <t>Adapter texture et taille</t>
  </si>
  <si>
    <t>COR005</t>
  </si>
  <si>
    <t>On adapte avant de décorer.</t>
  </si>
  <si>
    <t>ERR006</t>
  </si>
  <si>
    <t>Plat végétarien sans goût, texture ni apport clair</t>
  </si>
  <si>
    <t>Pâtes + légumes vapeur</t>
  </si>
  <si>
    <t>Mauvaise acceptabilité</t>
  </si>
  <si>
    <t>Où sont protéines, goût, sauce ?</t>
  </si>
  <si>
    <t>Renforcer légumineuses, sauce, épices douces</t>
  </si>
  <si>
    <t>COR006</t>
  </si>
  <si>
    <t>Un végétarien doit être construit, pas subi.</t>
  </si>
  <si>
    <t>ERR007</t>
  </si>
  <si>
    <t>Poisson blanc + riz + chou-fleur + laitage</t>
  </si>
  <si>
    <t>Colin vapeur + riz + chou-fleur + fromage blanc</t>
  </si>
  <si>
    <t>Assiette pâle</t>
  </si>
  <si>
    <t>Que voit-on dans l’assiette ?</t>
  </si>
  <si>
    <t>Ajouter légume orange/vert et sauce herbes</t>
  </si>
  <si>
    <t>COR007</t>
  </si>
  <si>
    <t>Le blanc doit être accompagné par une couleur.</t>
  </si>
  <si>
    <t>ERR008</t>
  </si>
  <si>
    <t>Menu trop vert</t>
  </si>
  <si>
    <t>Légumes verts répétés sans contraste</t>
  </si>
  <si>
    <t>Potage vert + poisson + haricots verts + kiwi</t>
  </si>
  <si>
    <t>Monotonie visuelle</t>
  </si>
  <si>
    <t>La couleur se répète-elle trop ?</t>
  </si>
  <si>
    <t>Introduire orange, rouge ou blanc maîtrisé</t>
  </si>
  <si>
    <t>COR008</t>
  </si>
  <si>
    <t>Même une bonne couleur peut devenir monotone.</t>
  </si>
  <si>
    <t>ERR009</t>
  </si>
  <si>
    <t>Double féculent</t>
  </si>
  <si>
    <t>Féculents cumulés sans justification</t>
  </si>
  <si>
    <t>Salade de pommes de terre + pâtes + pain</t>
  </si>
  <si>
    <t>Lourdeur</t>
  </si>
  <si>
    <t>Combien de féculents se répètent ?</t>
  </si>
  <si>
    <t>Remplacer entrée ou garniture</t>
  </si>
  <si>
    <t>COR009</t>
  </si>
  <si>
    <t>Un féculent principal suffit souvent.</t>
  </si>
  <si>
    <t>ERR010</t>
  </si>
  <si>
    <t>Double laitage</t>
  </si>
  <si>
    <t>Fromage + dessert lacté sans cohérence</t>
  </si>
  <si>
    <t>Gratin fromage + fromage + yaourt</t>
  </si>
  <si>
    <t>Répétition</t>
  </si>
  <si>
    <t>Le produit laitier est-il répété ?</t>
  </si>
  <si>
    <t>Remplacer dessert ou entrée</t>
  </si>
  <si>
    <t>COR010</t>
  </si>
  <si>
    <t>Répéter n’est pas équilibrer.</t>
  </si>
  <si>
    <t>ERR011</t>
  </si>
  <si>
    <t>Plat non identifiable</t>
  </si>
  <si>
    <t>Mélange sans nom lisible</t>
  </si>
  <si>
    <t>Mélange riz légumes viande sauce</t>
  </si>
  <si>
    <t>Perte de repère</t>
  </si>
  <si>
    <t>Quel est le plat principal ?</t>
  </si>
  <si>
    <t>Nommer et structurer le plat</t>
  </si>
  <si>
    <t>COR011</t>
  </si>
  <si>
    <t>Un menu doit se comprendre rapidement.</t>
  </si>
  <si>
    <t>ERR012</t>
  </si>
  <si>
    <t>Sauce absente</t>
  </si>
  <si>
    <t>Plat ou garniture qui sèche</t>
  </si>
  <si>
    <t>Volaille grillée + semoule</t>
  </si>
  <si>
    <t>Sec et rejet</t>
  </si>
  <si>
    <t>Qu’est-ce qui humidifie ?</t>
  </si>
  <si>
    <t>Ajouter jus court ou sauce légère</t>
  </si>
  <si>
    <t>COR012</t>
  </si>
  <si>
    <t>La sauce peut être un outil de réussite.</t>
  </si>
  <si>
    <t>ERR013</t>
  </si>
  <si>
    <t>Sauce trop lourde</t>
  </si>
  <si>
    <t>Sauce grasse sur plat déjà riche</t>
  </si>
  <si>
    <t>Friand + blanquette crème + gratin</t>
  </si>
  <si>
    <t>La sauce ajoute-t-elle trop de richesse ?</t>
  </si>
  <si>
    <t>Alléger sauce et périphériques</t>
  </si>
  <si>
    <t>COR013</t>
  </si>
  <si>
    <t>La sauce doit servir le plat, pas l’écraser.</t>
  </si>
  <si>
    <t>ERR014</t>
  </si>
  <si>
    <t>Sauce incohérente</t>
  </si>
  <si>
    <t>Sauce qui ne relie pas plat et garniture</t>
  </si>
  <si>
    <t>Poisson curry fort + chou rouge</t>
  </si>
  <si>
    <t>Goût brouillé</t>
  </si>
  <si>
    <t>La sauce aide-t-elle le menu ?</t>
  </si>
  <si>
    <t>Choisir une sauce douce et cohérente</t>
  </si>
  <si>
    <t>COR014</t>
  </si>
  <si>
    <t>Une sauce est un lien, pas un décor.</t>
  </si>
  <si>
    <t>ERR015</t>
  </si>
  <si>
    <t>Légume absent</t>
  </si>
  <si>
    <t>Menu sans légume visible ni justifié</t>
  </si>
  <si>
    <t>Steak + frites + gâteau</t>
  </si>
  <si>
    <t>Déséquilibre</t>
  </si>
  <si>
    <t>Où est le végétal ?</t>
  </si>
  <si>
    <t>Ajouter légume ou entrée végétale</t>
  </si>
  <si>
    <t>COR015</t>
  </si>
  <si>
    <t>Le végétal doit être lisible.</t>
  </si>
  <si>
    <t>ERR016</t>
  </si>
  <si>
    <t>Légume caché</t>
  </si>
  <si>
    <t>Légume présent mais invisible</t>
  </si>
  <si>
    <t>Sauce mixée avec quelques légumes</t>
  </si>
  <si>
    <t>Mauvaise pédagogie</t>
  </si>
  <si>
    <t>Le convive voit-il le légume ?</t>
  </si>
  <si>
    <t>Rendre le légume identifiable</t>
  </si>
  <si>
    <t>COR016</t>
  </si>
  <si>
    <t>Un légume invisible ne forme pas le regard.</t>
  </si>
  <si>
    <t>ERR017</t>
  </si>
  <si>
    <t>Entrée redondante</t>
  </si>
  <si>
    <t>Entrée qui répète le plat</t>
  </si>
  <si>
    <t>Taboulé + couscous</t>
  </si>
  <si>
    <t>L’entrée répète-t-elle le féculent ?</t>
  </si>
  <si>
    <t>Changer entrée pour fraîcheur ou couleur</t>
  </si>
  <si>
    <t>COR017</t>
  </si>
  <si>
    <t>L’entrée doit compléter, pas doubler.</t>
  </si>
  <si>
    <t>ERR018</t>
  </si>
  <si>
    <t>Dessert redondant</t>
  </si>
  <si>
    <t>Dessert qui alourdit le menu</t>
  </si>
  <si>
    <t>Gratin + fromage + gâteau</t>
  </si>
  <si>
    <t>Saturation</t>
  </si>
  <si>
    <t>Le dessert termine-t-il ou surcharge-t-il ?</t>
  </si>
  <si>
    <t>Fruit, compote ou laitage adapté</t>
  </si>
  <si>
    <t>COR018</t>
  </si>
  <si>
    <t>La fin du repas doit équilibrer.</t>
  </si>
  <si>
    <t>ERR019</t>
  </si>
  <si>
    <t>Texture dure</t>
  </si>
  <si>
    <t>Produit difficile à mâcher</t>
  </si>
  <si>
    <t>Crudités dures + viande ferme</t>
  </si>
  <si>
    <t>Rejet/sécurité</t>
  </si>
  <si>
    <t>La mastication est-elle adaptée ?</t>
  </si>
  <si>
    <t>Cuisson tendre, râpé fin, compote</t>
  </si>
  <si>
    <t>COR019</t>
  </si>
  <si>
    <t>La texture passe avant la décoration.</t>
  </si>
  <si>
    <t>ERR020</t>
  </si>
  <si>
    <t>Double texture risquée</t>
  </si>
  <si>
    <t>Liquide + morceaux non maîtrisés</t>
  </si>
  <si>
    <t>Soupe avec croûtons pour public fragile</t>
  </si>
  <si>
    <t>Sécurité</t>
  </si>
  <si>
    <t>Y a-t-il deux textures ?</t>
  </si>
  <si>
    <t>Adapter selon prescription</t>
  </si>
  <si>
    <t>COR020</t>
  </si>
  <si>
    <t>Une double texture peut être un vrai risque.</t>
  </si>
  <si>
    <t>ERR021</t>
  </si>
  <si>
    <t>Arêtes non maîtrisées</t>
  </si>
  <si>
    <t>Poisson avec risque arêtes</t>
  </si>
  <si>
    <t>Poisson entier ou filet mal contrôlé</t>
  </si>
  <si>
    <t>Qui contrôle les arêtes ?</t>
  </si>
  <si>
    <t>Choisir filet sécurisé et contrôle</t>
  </si>
  <si>
    <t>COR021</t>
  </si>
  <si>
    <t>La sécurité prime sur la recette.</t>
  </si>
  <si>
    <t>ERR022</t>
  </si>
  <si>
    <t>Peau/fibres gênantes</t>
  </si>
  <si>
    <t>Peaux, fibres ou nerfs selon convive</t>
  </si>
  <si>
    <t>Tomate peau + viande fibreuse</t>
  </si>
  <si>
    <t>Difficulté repas</t>
  </si>
  <si>
    <t>Qu’est-ce qui peut rester en bouche ?</t>
  </si>
  <si>
    <t>Peler, mixer, cuire longuement</t>
  </si>
  <si>
    <t>COR022</t>
  </si>
  <si>
    <t>Le détail technique change l’acceptabilité.</t>
  </si>
  <si>
    <t>ERR023</t>
  </si>
  <si>
    <t>Goût trop fort</t>
  </si>
  <si>
    <t>Amertume, acidité, épices trop marquées</t>
  </si>
  <si>
    <t>Endives + moutarde + agrume</t>
  </si>
  <si>
    <t>Rejet</t>
  </si>
  <si>
    <t>Le goût est-il adapté au public ?</t>
  </si>
  <si>
    <t>Adoucir ou équilibrer</t>
  </si>
  <si>
    <t>COR023</t>
  </si>
  <si>
    <t>Un goût juste vaut mieux qu’un effet fort.</t>
  </si>
  <si>
    <t>ERR024</t>
  </si>
  <si>
    <t>Goût trop fade</t>
  </si>
  <si>
    <t>Aucun relief aromatique</t>
  </si>
  <si>
    <t>Poisson vapeur + pommes vapeur</t>
  </si>
  <si>
    <t>Qu’est-ce qui donne envie ?</t>
  </si>
  <si>
    <t>Herbes, sauce douce, cuisson adaptée</t>
  </si>
  <si>
    <t>COR024</t>
  </si>
  <si>
    <t>Fade n’est pas synonyme d’équilibré.</t>
  </si>
  <si>
    <t>ERR025</t>
  </si>
  <si>
    <t>Menu trop salé</t>
  </si>
  <si>
    <t>Charcuterie/fromage/sauce industrielle</t>
  </si>
  <si>
    <t>Saucisse + fromage + sauce</t>
  </si>
  <si>
    <t>Excès sel</t>
  </si>
  <si>
    <t>Où le sel s’accumule-t-il ?</t>
  </si>
  <si>
    <t>Changer produit ou sauce</t>
  </si>
  <si>
    <t>COR025</t>
  </si>
  <si>
    <t>Le sel se cumule souvent sans se voir.</t>
  </si>
  <si>
    <t>ERR026</t>
  </si>
  <si>
    <t>Menu trop sucré</t>
  </si>
  <si>
    <t>Entrée sucrée + dessert sucré</t>
  </si>
  <si>
    <t>Melon + plat doux + gâteau</t>
  </si>
  <si>
    <t>Le sucré est-il répété ?</t>
  </si>
  <si>
    <t>Réintroduire fraîcheur/acide</t>
  </si>
  <si>
    <t>COR026</t>
  </si>
  <si>
    <t>Le plaisir sucré doit être dosé.</t>
  </si>
  <si>
    <t>ERR027</t>
  </si>
  <si>
    <t>Produit fragile en liaison froide</t>
  </si>
  <si>
    <t>Produit qui sèche ou vire à la remise en température</t>
  </si>
  <si>
    <t>Poisson sec + riz sec</t>
  </si>
  <si>
    <t>Qualité servie faible</t>
  </si>
  <si>
    <t>Comment sera le plat après remise en température ?</t>
  </si>
  <si>
    <t>Choisir sauce/produit stable</t>
  </si>
  <si>
    <t>COR027</t>
  </si>
  <si>
    <t>On juge le menu servi, pas seulement écrit.</t>
  </si>
  <si>
    <t>ERR028</t>
  </si>
  <si>
    <t>Production trop complexe</t>
  </si>
  <si>
    <t>Trop de gestes minute</t>
  </si>
  <si>
    <t>Plat dressé très décoré en 400 couverts</t>
  </si>
  <si>
    <t>Irréalisme</t>
  </si>
  <si>
    <t>La cuisine peut-elle le produire ?</t>
  </si>
  <si>
    <t>Simplifier sans perdre le sens</t>
  </si>
  <si>
    <t>COR028</t>
  </si>
  <si>
    <t>Un bon menu doit pouvoir sortir.</t>
  </si>
  <si>
    <t>ERR029</t>
  </si>
  <si>
    <t>Dressage impossible</t>
  </si>
  <si>
    <t>Présentation non reproductible</t>
  </si>
  <si>
    <t>Purées en formes multiples pour grand effectif</t>
  </si>
  <si>
    <t>Irrégularité</t>
  </si>
  <si>
    <t>Peut-on répéter ce dressage ?</t>
  </si>
  <si>
    <t>Standardiser zones/couleurs</t>
  </si>
  <si>
    <t>COR029</t>
  </si>
  <si>
    <t>La beauté doit rester réalisable.</t>
  </si>
  <si>
    <t>ERR030</t>
  </si>
  <si>
    <t>Menu monotone semaine</t>
  </si>
  <si>
    <t>Même couleur ou famille répétée</t>
  </si>
  <si>
    <t>Trois plats sauce brune dans la semaine</t>
  </si>
  <si>
    <t>Lassitude</t>
  </si>
  <si>
    <t>Quelle répétition apparaît ?</t>
  </si>
  <si>
    <t>Varier famille/couleur/cuisson</t>
  </si>
  <si>
    <t>COR030</t>
  </si>
  <si>
    <t>L’équilibre se voit aussi sur la semaine.</t>
  </si>
  <si>
    <t>ERR031</t>
  </si>
  <si>
    <t>Cuisson répétée</t>
  </si>
  <si>
    <t>Tout vapeur ou tout gratiné</t>
  </si>
  <si>
    <t>Poisson vapeur + légumes vapeur + dessert simple</t>
  </si>
  <si>
    <t>Monotonie</t>
  </si>
  <si>
    <t>Les techniques se répètent-elles ?</t>
  </si>
  <si>
    <t>Varier cuisson ou sauce</t>
  </si>
  <si>
    <t>COR031</t>
  </si>
  <si>
    <t>La technique donne du relief au menu.</t>
  </si>
  <si>
    <t>ERR032</t>
  </si>
  <si>
    <t>Trop de frit/doré</t>
  </si>
  <si>
    <t>Pâte, pané, gratin, gâteau</t>
  </si>
  <si>
    <t>Nuggets + pommes rissolées + gâteau</t>
  </si>
  <si>
    <t>Combien d’éléments dorés ?</t>
  </si>
  <si>
    <t>Remplacer un élément par légume/coloré</t>
  </si>
  <si>
    <t>COR032</t>
  </si>
  <si>
    <t>Le doré attire mais peut saturer.</t>
  </si>
  <si>
    <t>ERR033</t>
  </si>
  <si>
    <t>Alternative oubliée</t>
  </si>
  <si>
    <t>Sans porc/végétarien non anticipé</t>
  </si>
  <si>
    <t>Rôti porc sans option équivalente</t>
  </si>
  <si>
    <t>Exclusion</t>
  </si>
  <si>
    <t>Qui ne peut pas manger ce plat ?</t>
  </si>
  <si>
    <t>Prévoir alternative de même niveau</t>
  </si>
  <si>
    <t>COR033</t>
  </si>
  <si>
    <t>L’alternative doit être pensée, pas bricolée.</t>
  </si>
  <si>
    <t>ERR034</t>
  </si>
  <si>
    <t>Sauce ou panure contenant allergène</t>
  </si>
  <si>
    <t>Poisson pané + sauce crème</t>
  </si>
  <si>
    <t>Où l’allergène peut-il se cacher ?</t>
  </si>
  <si>
    <t>Tracer et substituer</t>
  </si>
  <si>
    <t>COR034</t>
  </si>
  <si>
    <t>L’allergène est souvent dans le détail.</t>
  </si>
  <si>
    <t>ERR035</t>
  </si>
  <si>
    <t>Nom trompeur</t>
  </si>
  <si>
    <t>Intitulé plus attractif que le plat réel</t>
  </si>
  <si>
    <t>Légumes du soleil en hiver</t>
  </si>
  <si>
    <t>Perte de confiance</t>
  </si>
  <si>
    <t>Le nom respecte-t-il le contenu ?</t>
  </si>
  <si>
    <t>Nommer sobrement et vrai</t>
  </si>
  <si>
    <t>COR035</t>
  </si>
  <si>
    <t>Un bon nom doit rester honnête.</t>
  </si>
  <si>
    <t>ERR036</t>
  </si>
  <si>
    <t>Assiette triste</t>
  </si>
  <si>
    <t>Couleur terne, forme floue</t>
  </si>
  <si>
    <t>Viande brune + lentilles + compote brune</t>
  </si>
  <si>
    <t>Faible envie</t>
  </si>
  <si>
    <t>Ajouter couleur claire/verte/orange</t>
  </si>
  <si>
    <t>COR036</t>
  </si>
  <si>
    <t>Le premier contrôle est visuel.</t>
  </si>
  <si>
    <t>ERR037</t>
  </si>
  <si>
    <t>Assiette brouillée</t>
  </si>
  <si>
    <t>Trop de composants mélangés</t>
  </si>
  <si>
    <t>Bowl tout mélangé sauce brune</t>
  </si>
  <si>
    <t>Perte de lisibilité</t>
  </si>
  <si>
    <t>Peut-on identifier chaque élément ?</t>
  </si>
  <si>
    <t>Séparer zones ou nommer clairement</t>
  </si>
  <si>
    <t>COR037</t>
  </si>
  <si>
    <t>Lisible avant d’être original.</t>
  </si>
  <si>
    <t>ERR038</t>
  </si>
  <si>
    <t>Plat enfantin pour adulte</t>
  </si>
  <si>
    <t>Menu trop simple pour adultes</t>
  </si>
  <si>
    <t>Nuggets + purée + compote</t>
  </si>
  <si>
    <t>Dévalorisation</t>
  </si>
  <si>
    <t>Le public est-il respecté ?</t>
  </si>
  <si>
    <t>Adapter niveau culinaire</t>
  </si>
  <si>
    <t>COR038</t>
  </si>
  <si>
    <t>Adapter ne veut pas dire infantiliser.</t>
  </si>
  <si>
    <t>ERR039</t>
  </si>
  <si>
    <t>Plat adulte pour enfant</t>
  </si>
  <si>
    <t>Goûts/produits trop complexes</t>
  </si>
  <si>
    <t>Endives braisées + sauce forte</t>
  </si>
  <si>
    <t>Refus</t>
  </si>
  <si>
    <t>L’âge est-il pris en compte ?</t>
  </si>
  <si>
    <t>Adoucir, simplifier, colorer</t>
  </si>
  <si>
    <t>COR039</t>
  </si>
  <si>
    <t>L’acceptabilité se construit.</t>
  </si>
  <si>
    <t>ERR040</t>
  </si>
  <si>
    <t>Portion incohérente</t>
  </si>
  <si>
    <t>Plat principal trop faible ou trop lourd</t>
  </si>
  <si>
    <t>Galette végétale petite + légumes vapeur</t>
  </si>
  <si>
    <t>Faim/rejet</t>
  </si>
  <si>
    <t>La portion porte-t-elle le menu ?</t>
  </si>
  <si>
    <t>Ajuster protéine/féculent</t>
  </si>
  <si>
    <t>COR040</t>
  </si>
  <si>
    <t>La cohérence se mesure aussi à la satiété.</t>
  </si>
  <si>
    <t>ERR041</t>
  </si>
  <si>
    <t>Légumineuses mal valorisées</t>
  </si>
  <si>
    <t>Texture sèche ou aspect sombre</t>
  </si>
  <si>
    <t>Lentilles seules + riz</t>
  </si>
  <si>
    <t>Image punitive</t>
  </si>
  <si>
    <t>Comment rendre la légumineuse attractive ?</t>
  </si>
  <si>
    <t>Sauce, herbes, couleur</t>
  </si>
  <si>
    <t>COR041</t>
  </si>
  <si>
    <t>Les légumineuses doivent être cuisinées.</t>
  </si>
  <si>
    <t>ERR042</t>
  </si>
  <si>
    <t>Crudités inadaptées</t>
  </si>
  <si>
    <t>Crudités dures pour public fragile</t>
  </si>
  <si>
    <t>Carottes râpées épaisses en EHPAD</t>
  </si>
  <si>
    <t>Mastication/sécurité</t>
  </si>
  <si>
    <t>Le cru est-il adapté ?</t>
  </si>
  <si>
    <t>Râper fin, cuire, compoter</t>
  </si>
  <si>
    <t>COR042</t>
  </si>
  <si>
    <t>Le cru n’est pas toujours une solution.</t>
  </si>
  <si>
    <t>ERR043</t>
  </si>
  <si>
    <t>Dessert qui ne corrige pas</t>
  </si>
  <si>
    <t>Dessert neutre après menu neutre</t>
  </si>
  <si>
    <t>Poisson riz chou-fleur + yaourt nature</t>
  </si>
  <si>
    <t>Menu sans relief</t>
  </si>
  <si>
    <t>Le dessert aide-t-il le menu ?</t>
  </si>
  <si>
    <t>Fruit ou compote colorée</t>
  </si>
  <si>
    <t>COR043</t>
  </si>
  <si>
    <t>Le dessert peut corriger la perception.</t>
  </si>
  <si>
    <t>ERR044</t>
  </si>
  <si>
    <t>Entrée qui ne corrige pas</t>
  </si>
  <si>
    <t>Entrée pâle avant menu pâle</t>
  </si>
  <si>
    <t>Céleri rémoulade + dinde riz chou-fleur</t>
  </si>
  <si>
    <t>Accumulation blanc</t>
  </si>
  <si>
    <t>L’entrée prépare-t-elle l’équilibre ?</t>
  </si>
  <si>
    <t>Entrée colorée saisonnière</t>
  </si>
  <si>
    <t>COR044</t>
  </si>
  <si>
    <t>L’entrée fait partie de la couleur globale.</t>
  </si>
  <si>
    <t>ERR045</t>
  </si>
  <si>
    <t>Saison non visible</t>
  </si>
  <si>
    <t>Produits de saison mais menu sans repère</t>
  </si>
  <si>
    <t>Carottes cachées dans sauce</t>
  </si>
  <si>
    <t>Perte pédagogique</t>
  </si>
  <si>
    <t>La saison se voit-elle ?</t>
  </si>
  <si>
    <t>Mettre produit saison en avant</t>
  </si>
  <si>
    <t>COR045</t>
  </si>
  <si>
    <t>Une saison doit se lire dans le menu.</t>
  </si>
  <si>
    <t>ERR046</t>
  </si>
  <si>
    <t>Trop d’innovation</t>
  </si>
  <si>
    <t>Menu trop éloigné des repères</t>
  </si>
  <si>
    <t>Plat inconnu + garniture inconnue</t>
  </si>
  <si>
    <t>Combien de nouveautés en même temps ?</t>
  </si>
  <si>
    <t>Introduire une nouveauté à la fois</t>
  </si>
  <si>
    <t>COR046</t>
  </si>
  <si>
    <t>Innover sans perdre les repères.</t>
  </si>
  <si>
    <t>ERR047</t>
  </si>
  <si>
    <t>Menu sans histoire</t>
  </si>
  <si>
    <t>Composants corrects mais sans lien</t>
  </si>
  <si>
    <t>Volaille + pâtes + betterave + kiwi</t>
  </si>
  <si>
    <t>Manque cohérence</t>
  </si>
  <si>
    <t>Quel fil conducteur ?</t>
  </si>
  <si>
    <t>Relier par saison/couleur/sauce</t>
  </si>
  <si>
    <t>COR047</t>
  </si>
  <si>
    <t>Un menu cohérent raconte quelque chose.</t>
  </si>
  <si>
    <t>35 scénarios prêts à reprendre : plat + convive + contrainte + diagnostic/correction attendus.</t>
  </si>
  <si>
    <t>Code atelier</t>
  </si>
  <si>
    <t>Objectif</t>
  </si>
  <si>
    <t>Carte plat</t>
  </si>
  <si>
    <t>Carte convive</t>
  </si>
  <si>
    <t>Contrainte couleur</t>
  </si>
  <si>
    <t>Contrainte saison</t>
  </si>
  <si>
    <t>Travail demandé</t>
  </si>
  <si>
    <t>Menu proposé</t>
  </si>
  <si>
    <t>Diagnostic attendu</t>
  </si>
  <si>
    <t>Correction attendue</t>
  </si>
  <si>
    <t>Justification PRO</t>
  </si>
  <si>
    <t>Justification CFA</t>
  </si>
  <si>
    <t>Orientation</t>
  </si>
  <si>
    <t>AT001</t>
  </si>
  <si>
    <t>Composer depuis le plat</t>
  </si>
  <si>
    <t>Ajouter orange ou vert</t>
  </si>
  <si>
    <t>Construire un menu poisson sans fadeur</t>
  </si>
  <si>
    <t>Poisson blanc risque pâleur/sécheresse</t>
  </si>
  <si>
    <t>Sauce douce + légume coloré</t>
  </si>
  <si>
    <t>Relier sauce, garniture, couleur et acceptabilité</t>
  </si>
  <si>
    <t>Je donne couleur et sauce au poisson</t>
  </si>
  <si>
    <t>Cartes plats + couleurs</t>
  </si>
  <si>
    <t>AT002</t>
  </si>
  <si>
    <t>Adapter crèche</t>
  </si>
  <si>
    <t>Éviter morceaux durs</t>
  </si>
  <si>
    <t>Transformer un steak haché en menu petite enfance</t>
  </si>
  <si>
    <t>Risque morceaux, sécheresse, portion</t>
  </si>
  <si>
    <t>Haché tendre, sauce, purée colorée</t>
  </si>
  <si>
    <t>Adapter texture et sécurité avant présentation</t>
  </si>
  <si>
    <t>Je rends tendre, petit et doux</t>
  </si>
  <si>
    <t>Convives + erreurs</t>
  </si>
  <si>
    <t>AT003</t>
  </si>
  <si>
    <t>Adapter EHPAD</t>
  </si>
  <si>
    <t>Contraste visible</t>
  </si>
  <si>
    <t>Rendre le saumon appétissant et facile</t>
  </si>
  <si>
    <t>Arêtes, sécheresse, couleur faible</t>
  </si>
  <si>
    <t>Sauce + purée colorée + légume fondant</t>
  </si>
  <si>
    <t>Sécuriser poisson et soutenir l’envie de manger</t>
  </si>
  <si>
    <t>Je mets du moelleux et de la couleur</t>
  </si>
  <si>
    <t>Convives + couleurs</t>
  </si>
  <si>
    <t>AT004</t>
  </si>
  <si>
    <t>Corriger menu beige</t>
  </si>
  <si>
    <t>Éviter blanc/beige</t>
  </si>
  <si>
    <t>Composer une blanquette scolaire plus visible</t>
  </si>
  <si>
    <t>Blanquette + riz peut être pâle</t>
  </si>
  <si>
    <t>Ajouter carottes/haricots, dessert coloré</t>
  </si>
  <si>
    <t>Contraste visuel sans perdre le plat</t>
  </si>
  <si>
    <t>Je casse le blanc avec des couleurs</t>
  </si>
  <si>
    <t>Erreurs ERR001</t>
  </si>
  <si>
    <t>AT005</t>
  </si>
  <si>
    <t>Construire végétarien</t>
  </si>
  <si>
    <t>Rendre un chili sin carne acceptable en collège</t>
  </si>
  <si>
    <t>Plat végétarien doit être construit</t>
  </si>
  <si>
    <t>Épices douces, riz, maïs/vert, nom clair</t>
  </si>
  <si>
    <t>Protéine végétale + goût + texture</t>
  </si>
  <si>
    <t>Je fais un vrai plat, pas un retrait de viande</t>
  </si>
  <si>
    <t>Cartes végétarien</t>
  </si>
  <si>
    <t>AT006</t>
  </si>
  <si>
    <t>Adapter sans porc</t>
  </si>
  <si>
    <t>Alternative claire</t>
  </si>
  <si>
    <t>Prévoir un équivalent sans porc</t>
  </si>
  <si>
    <t>Alternative non anticipée</t>
  </si>
  <si>
    <t>Volaille ou végétal équivalent nommé</t>
  </si>
  <si>
    <t>Respecter le choix sans dégrader l’assiette</t>
  </si>
  <si>
    <t>Je prévois une vraie alternative</t>
  </si>
  <si>
    <t>Convive sans porc</t>
  </si>
  <si>
    <t>AT007</t>
  </si>
  <si>
    <t>Contrôler liaison froide</t>
  </si>
  <si>
    <t>Couleur après remise</t>
  </si>
  <si>
    <t>Vérifier tenue du menu après remise en température</t>
  </si>
  <si>
    <t>Poisson/riz peuvent sécher</t>
  </si>
  <si>
    <t>Sauce et légume stable</t>
  </si>
  <si>
    <t>Penser menu servi et non menu écrit</t>
  </si>
  <si>
    <t>Je vérifie le résultat après chauffe</t>
  </si>
  <si>
    <t>Production</t>
  </si>
  <si>
    <t>AT008</t>
  </si>
  <si>
    <t>Alléger menu riche</t>
  </si>
  <si>
    <t>Ajouter vert</t>
  </si>
  <si>
    <t>Équilibrer autour d’un plat braisé</t>
  </si>
  <si>
    <t>Plat riche et brun</t>
  </si>
  <si>
    <t>Garniture simple + légume vert + fruit</t>
  </si>
  <si>
    <t>Éviter accumulation richesse</t>
  </si>
  <si>
    <t>Je garde le plat mais j’allège autour</t>
  </si>
  <si>
    <t>Erreur menu lourd</t>
  </si>
  <si>
    <t>AT009</t>
  </si>
  <si>
    <t>Menu découverte</t>
  </si>
  <si>
    <t>Faire accepter un plat végétarien nouveau</t>
  </si>
  <si>
    <t>Risque rejet nouveauté</t>
  </si>
  <si>
    <t>Nom clair + sauce + repères connus</t>
  </si>
  <si>
    <t>Introduire progressivement la nouveauté</t>
  </si>
  <si>
    <t>Je donne des repères connus</t>
  </si>
  <si>
    <t>Acceptabilité</t>
  </si>
  <si>
    <t>AT010</t>
  </si>
  <si>
    <t>Couleurs séparées</t>
  </si>
  <si>
    <t>Recomposer visuellement un plat mixé</t>
  </si>
  <si>
    <t>Tout beige si mélangé</t>
  </si>
  <si>
    <t>Protéine + purées séparées</t>
  </si>
  <si>
    <t>Sécurité texture + dignité visuelle</t>
  </si>
  <si>
    <t>Je ne mélange pas tout ensemble</t>
  </si>
  <si>
    <t>Textures</t>
  </si>
  <si>
    <t>AT011</t>
  </si>
  <si>
    <t>Contraste saison</t>
  </si>
  <si>
    <t>Rouge cohérent</t>
  </si>
  <si>
    <t>Utiliser tomate farcie en saison</t>
  </si>
  <si>
    <t>Hors saison si mal placé</t>
  </si>
  <si>
    <t>Mettre en avant tomate été</t>
  </si>
  <si>
    <t>Saison lisible et cohérente</t>
  </si>
  <si>
    <t>Je choisis la bonne saison</t>
  </si>
  <si>
    <t>Saisons</t>
  </si>
  <si>
    <t>AT012</t>
  </si>
  <si>
    <t>Repas froid</t>
  </si>
  <si>
    <t>Couleur stable</t>
  </si>
  <si>
    <t>Composer une salade froide sécurisée</t>
  </si>
  <si>
    <t>Dessèchement ou sauce risquée</t>
  </si>
  <si>
    <t>Sauce maîtrisée, protéines visibles</t>
  </si>
  <si>
    <t>Menu froid pensé comme tel</t>
  </si>
  <si>
    <t>Je ne copie pas un plat chaud</t>
  </si>
  <si>
    <t>AT013</t>
  </si>
  <si>
    <t>Menu travailleurs</t>
  </si>
  <si>
    <t>Couleurs variées</t>
  </si>
  <si>
    <t>Renforcer satiété sans lourdeur</t>
  </si>
  <si>
    <t>Plat lourd possible</t>
  </si>
  <si>
    <t>Bouillon, légumes, féculent dosé</t>
  </si>
  <si>
    <t>Énergie + équilibre</t>
  </si>
  <si>
    <t>Je nourris sans surcharger</t>
  </si>
  <si>
    <t>Public travailleur</t>
  </si>
  <si>
    <t>AT014</t>
  </si>
  <si>
    <t>Menu senior faible appétit</t>
  </si>
  <si>
    <t>Réduire volume mais garder densité</t>
  </si>
  <si>
    <t>Grande assiette décourageante</t>
  </si>
  <si>
    <t>Petite portion moelleuse et colorée</t>
  </si>
  <si>
    <t>Qualité nutritionnelle et envie</t>
  </si>
  <si>
    <t>Je mets moins mais mieux</t>
  </si>
  <si>
    <t>Senior</t>
  </si>
  <si>
    <t>AT015</t>
  </si>
  <si>
    <t>Menu self</t>
  </si>
  <si>
    <t>Zones séparées</t>
  </si>
  <si>
    <t>Rendre le choix évident au self</t>
  </si>
  <si>
    <t>Séparer composantes, signaler</t>
  </si>
  <si>
    <t>Guider le convive visuellement</t>
  </si>
  <si>
    <t>Je rends le bon choix visible</t>
  </si>
  <si>
    <t>Self</t>
  </si>
  <si>
    <t>AT016</t>
  </si>
  <si>
    <t>AT017</t>
  </si>
  <si>
    <t>AT018</t>
  </si>
  <si>
    <t>AT019</t>
  </si>
  <si>
    <t>AT020</t>
  </si>
  <si>
    <t>AT021</t>
  </si>
  <si>
    <t>AT022</t>
  </si>
  <si>
    <t>AT023</t>
  </si>
  <si>
    <t>AT024</t>
  </si>
  <si>
    <t>AT025</t>
  </si>
  <si>
    <t>AT026</t>
  </si>
  <si>
    <t>AT027</t>
  </si>
  <si>
    <t>AT028</t>
  </si>
  <si>
    <t>AT029</t>
  </si>
  <si>
    <t>AT030</t>
  </si>
  <si>
    <t>AT031</t>
  </si>
  <si>
    <t>AT032</t>
  </si>
  <si>
    <t>AT033</t>
  </si>
  <si>
    <t>AT034</t>
  </si>
  <si>
    <t>AT035</t>
  </si>
  <si>
    <t>45 exercices : diagnostiquer un menu faible puis produire une correction courte, réaliste et justifiée.</t>
  </si>
  <si>
    <t>Menu initial</t>
  </si>
  <si>
    <t>Problème 1</t>
  </si>
  <si>
    <t>Problème 2</t>
  </si>
  <si>
    <t>Problème 3</t>
  </si>
  <si>
    <t>Carte erreur</t>
  </si>
  <si>
    <t>Correction plat</t>
  </si>
  <si>
    <t>Correction garniture</t>
  </si>
  <si>
    <t>Correction légume</t>
  </si>
  <si>
    <t>Correction entrée</t>
  </si>
  <si>
    <t>Correction dessert</t>
  </si>
  <si>
    <t>Menu corrigé</t>
  </si>
  <si>
    <t>EX001</t>
  </si>
  <si>
    <t>Dinde grillée + riz + chou-fleur + yaourt nature</t>
  </si>
  <si>
    <t>Trop sec</t>
  </si>
  <si>
    <t>Trop beige</t>
  </si>
  <si>
    <t>Peu attractif</t>
  </si>
  <si>
    <t>ERR001/ERR002</t>
  </si>
  <si>
    <t>Ajouter sauce légère</t>
  </si>
  <si>
    <t>Riz pilaf ou purée douce</t>
  </si>
  <si>
    <t>Carottes ou haricots verts</t>
  </si>
  <si>
    <t>Entrée colorée douce</t>
  </si>
  <si>
    <t>Dinde sauce légère + riz pilaf + carottes + compote pomme-fraise</t>
  </si>
  <si>
    <t>Correction du moelleux, du contraste visuel et de l’acceptabilité.</t>
  </si>
  <si>
    <t>J’ajoute sauce et couleur pour que le menu donne plus envie.</t>
  </si>
  <si>
    <t>EX002</t>
  </si>
  <si>
    <t>Trop lourd</t>
  </si>
  <si>
    <t>Accumulation gras</t>
  </si>
  <si>
    <t>Peu de fraîcheur</t>
  </si>
  <si>
    <t>Conserver plat mais alléger accompagnement</t>
  </si>
  <si>
    <t>Garniture simple</t>
  </si>
  <si>
    <t>Entrée crudité douce</t>
  </si>
  <si>
    <t>Fruit ou compote</t>
  </si>
  <si>
    <t>Bœuf sauce + pommes vapeur + haricots verts + fruit</t>
  </si>
  <si>
    <t>Le menu est allégé sans perdre la structure du repas.</t>
  </si>
  <si>
    <t>Je garde le plat mais j’enlève ce qui alourdit.</t>
  </si>
  <si>
    <t>EX003</t>
  </si>
  <si>
    <t>Poisson vapeur + pommes vapeur + fromage blanc</t>
  </si>
  <si>
    <t>Fade</t>
  </si>
  <si>
    <t>Pâle</t>
  </si>
  <si>
    <t>Manque sauce</t>
  </si>
  <si>
    <t>Sauce citron douce</t>
  </si>
  <si>
    <t>Pommes vapeur persillées</t>
  </si>
  <si>
    <t>Brocoli ou carottes</t>
  </si>
  <si>
    <t>Betterave ou potage coloré</t>
  </si>
  <si>
    <t>Fruit de saison</t>
  </si>
  <si>
    <t>Poisson sauce citron + pommes persillées + brocoli + fruit</t>
  </si>
  <si>
    <t>La correction apporte couleur, goût et humidification.</t>
  </si>
  <si>
    <t>Je donne du goût et de la couleur au poisson.</t>
  </si>
  <si>
    <t>EX004</t>
  </si>
  <si>
    <t>Pâtes + légumes vapeur + yaourt</t>
  </si>
  <si>
    <t>Peu protéiné</t>
  </si>
  <si>
    <t>Peu construit</t>
  </si>
  <si>
    <t>Ajouter lentilles/pois chiches/œufs selon public</t>
  </si>
  <si>
    <t>Pâtes complètes ou riz</t>
  </si>
  <si>
    <t>Légume coloré</t>
  </si>
  <si>
    <t>Entrée simple</t>
  </si>
  <si>
    <t>Fruit</t>
  </si>
  <si>
    <t>Dahl doux + riz + légumes verts + fruit</t>
  </si>
  <si>
    <t>Le plat végétarien devient un vrai plat principal.</t>
  </si>
  <si>
    <t>Je construis le végétarien comme un plat complet.</t>
  </si>
  <si>
    <t>EX005</t>
  </si>
  <si>
    <t>Steak haché + semoule + haricots verts + flan</t>
  </si>
  <si>
    <t>Sec</t>
  </si>
  <si>
    <t>Féculent sec</t>
  </si>
  <si>
    <t>Dessert lourd</t>
  </si>
  <si>
    <t>ERR002/ERR003</t>
  </si>
  <si>
    <t>Ajouter jus court</t>
  </si>
  <si>
    <t>Remplacer semoule sèche par purée ou semoule humide</t>
  </si>
  <si>
    <t>Garder haricots mais assaisonner</t>
  </si>
  <si>
    <t>Entrée fraîche simple</t>
  </si>
  <si>
    <t>Steak haché jus court + purée + haricots verts + fruit</t>
  </si>
  <si>
    <t>La correction réduit la sécheresse et la lourdeur.</t>
  </si>
  <si>
    <t>Je mets du jus et j’allège la fin du repas.</t>
  </si>
  <si>
    <t>EX006</t>
  </si>
  <si>
    <t>Colin + riz + navets + fromage blanc</t>
  </si>
  <si>
    <t>Tout blanc</t>
  </si>
  <si>
    <t>Manque saison lisible</t>
  </si>
  <si>
    <t>Sauce herbes citron</t>
  </si>
  <si>
    <t>Riz pilaf</t>
  </si>
  <si>
    <t>Carottes ou brocoli</t>
  </si>
  <si>
    <t>Compote rouge</t>
  </si>
  <si>
    <t>Colin sauce herbes + riz + carottes + compote colorée</t>
  </si>
  <si>
    <t>La couleur corrige la perception du plat.</t>
  </si>
  <si>
    <t>Je casse le blanc avec un légume coloré.</t>
  </si>
  <si>
    <t>EX007</t>
  </si>
  <si>
    <t>Saucisse porc + lentilles + fromage + éclair</t>
  </si>
  <si>
    <t>Porc non alternatif</t>
  </si>
  <si>
    <t>Lourd</t>
  </si>
  <si>
    <t>Sel</t>
  </si>
  <si>
    <t>ERR027/ERR019</t>
  </si>
  <si>
    <t>Prévoir saucisse volaille ou végétale</t>
  </si>
  <si>
    <t>Lentilles aux carottes</t>
  </si>
  <si>
    <t>Ajouter persil/carottes</t>
  </si>
  <si>
    <t>Entrée légère</t>
  </si>
  <si>
    <t>Saucisse volaille + lentilles carottes + fruit</t>
  </si>
  <si>
    <t>Alternative et allègement rendent le menu plus accessible.</t>
  </si>
  <si>
    <t>Je prévois une option et j’allège.</t>
  </si>
  <si>
    <t>EX008</t>
  </si>
  <si>
    <t>Omelette + purée + compote</t>
  </si>
  <si>
    <t>Mou</t>
  </si>
  <si>
    <t>Peu de contraste</t>
  </si>
  <si>
    <t>Manque légume</t>
  </si>
  <si>
    <t>ERR009/ERR030</t>
  </si>
  <si>
    <t>Omelette aux herbes</t>
  </si>
  <si>
    <t>Purée colorée</t>
  </si>
  <si>
    <t>Épinards ou ratatouille</t>
  </si>
  <si>
    <t>Entrée croquante adaptée</t>
  </si>
  <si>
    <t>Fruit frais</t>
  </si>
  <si>
    <t>Omelette aux herbes + purée carotte + épinards + fruit</t>
  </si>
  <si>
    <t>Texture et couleur sont diversifiées.</t>
  </si>
  <si>
    <t>Je ne fais pas tout mou et pâle.</t>
  </si>
  <si>
    <t>EX009</t>
  </si>
  <si>
    <t>Bœuf braisé + pommes de terre + lentilles + gâteau</t>
  </si>
  <si>
    <t>ERR003/ERR009</t>
  </si>
  <si>
    <t>Conserver bœuf</t>
  </si>
  <si>
    <t>Choisir pommes ou lentilles, pas les deux</t>
  </si>
  <si>
    <t>Ajouter légume vert/orange</t>
  </si>
  <si>
    <t>Compote</t>
  </si>
  <si>
    <t>Bœuf braisé + pommes vapeur + carottes + compote</t>
  </si>
  <si>
    <t>Correction des répétitions et de la lourdeur.</t>
  </si>
  <si>
    <t>J’enlève le doublon et j’ajoute une couleur.</t>
  </si>
  <si>
    <t>EX010</t>
  </si>
  <si>
    <t>Tomate mozzarella + poisson tomate + fraises</t>
  </si>
  <si>
    <t>Tomate répétée</t>
  </si>
  <si>
    <t>Saison possible mais répétition</t>
  </si>
  <si>
    <t>Rouge dominant</t>
  </si>
  <si>
    <t>Changer sauce poisson</t>
  </si>
  <si>
    <t>Riz ou pommes vapeur</t>
  </si>
  <si>
    <t>Courgette ou haricot vert</t>
  </si>
  <si>
    <t>Concombre ou melon</t>
  </si>
  <si>
    <t>Fruit différent</t>
  </si>
  <si>
    <t>Poisson sauce herbes + riz + courgettes + pêche</t>
  </si>
  <si>
    <t>La saison reste présente sans répétition de tomate.</t>
  </si>
  <si>
    <t>Je garde l’été mais je varie.</t>
  </si>
  <si>
    <t>EX011</t>
  </si>
  <si>
    <t>Endives crues + sauté porc + riz + yaourt</t>
  </si>
  <si>
    <t>Goût amer</t>
  </si>
  <si>
    <t>Porc sans alternative</t>
  </si>
  <si>
    <t>Menu pâle</t>
  </si>
  <si>
    <t>ERR017/ERR027</t>
  </si>
  <si>
    <t>Carottes</t>
  </si>
  <si>
    <t>Betterave ou potage</t>
  </si>
  <si>
    <t>Sauté volaille + riz + carottes + compote</t>
  </si>
  <si>
    <t>Adaptation goût, convive et couleur.</t>
  </si>
  <si>
    <t>Je rends le menu plus doux et plus visible.</t>
  </si>
  <si>
    <t>EX012</t>
  </si>
  <si>
    <t>Pizza fromage + pâtes + crème dessert</t>
  </si>
  <si>
    <t>ERR003/ERR008</t>
  </si>
  <si>
    <t>Limiter pizza ou changer plat</t>
  </si>
  <si>
    <t>Retirer pâtes</t>
  </si>
  <si>
    <t>Entrée végétale</t>
  </si>
  <si>
    <t>Pizza portion maîtrisée + salade/légume + fruit</t>
  </si>
  <si>
    <t>On limite les répétitions et la surcharge.</t>
  </si>
  <si>
    <t>Je ne cumule pas pâte, fromage et crème.</t>
  </si>
  <si>
    <t>EX013</t>
  </si>
  <si>
    <t>Dahl lentilles + lentilles en entrée + compote</t>
  </si>
  <si>
    <t>Répétition légumineuse</t>
  </si>
  <si>
    <t>Manque contraste</t>
  </si>
  <si>
    <t>Dahl bien assaisonné</t>
  </si>
  <si>
    <t>Riz</t>
  </si>
  <si>
    <t>Dahl + riz + brocoli + fruit</t>
  </si>
  <si>
    <t>Le plat végétarien reste complet sans redondance.</t>
  </si>
  <si>
    <t>Je ne répète pas les lentilles deux fois.</t>
  </si>
  <si>
    <t>EX014</t>
  </si>
  <si>
    <t>Poulet rôti + frites + gâteau chocolat</t>
  </si>
  <si>
    <t>Trop gras/doré</t>
  </si>
  <si>
    <t>ERR026/ERR009</t>
  </si>
  <si>
    <t>Poulet rôti avec jus</t>
  </si>
  <si>
    <t>Pommes vapeur ou gratin léger</t>
  </si>
  <si>
    <t>Haricots verts</t>
  </si>
  <si>
    <t>Entrée colorée</t>
  </si>
  <si>
    <t>Poulet jus + pommes vapeur + haricots verts + fruit</t>
  </si>
  <si>
    <t>La correction garde le plaisir mais retire l’accumulation.</t>
  </si>
  <si>
    <t>Je garde le poulet, je corrige le reste.</t>
  </si>
  <si>
    <t>EX015</t>
  </si>
  <si>
    <t>Poisson pané + pommes noisettes + crème vanille</t>
  </si>
  <si>
    <t>Doré répété</t>
  </si>
  <si>
    <t>Peu de couleur</t>
  </si>
  <si>
    <t>Poisson au four</t>
  </si>
  <si>
    <t>Purée ou riz</t>
  </si>
  <si>
    <t>Épinards/carottes</t>
  </si>
  <si>
    <t>Entrée betterave</t>
  </si>
  <si>
    <t>Poisson au four + purée + carottes + fruit</t>
  </si>
  <si>
    <t>Moins de frit/doré et plus de couleur.</t>
  </si>
  <si>
    <t>J’évite tout doré et j’ajoute un légume.</t>
  </si>
  <si>
    <t>EX016</t>
  </si>
  <si>
    <t>Quiche + gratin dauphinois + fromage + tarte</t>
  </si>
  <si>
    <t>Très lourd</t>
  </si>
  <si>
    <t>Double pâte/féculent</t>
  </si>
  <si>
    <t>ERR003/ERR010</t>
  </si>
  <si>
    <t>Réduire quiche ou changer plat</t>
  </si>
  <si>
    <t>Remplacer gratin par légumes</t>
  </si>
  <si>
    <t>Quiche légumes + haricots verts + fruit</t>
  </si>
  <si>
    <t>Le menu garde un élément riche mais respire.</t>
  </si>
  <si>
    <t>Un plat riche suffit.</t>
  </si>
  <si>
    <t>EX017</t>
  </si>
  <si>
    <t>Blanquette + riz + chou-fleur + riz au lait</t>
  </si>
  <si>
    <t>Blanc/beige</t>
  </si>
  <si>
    <t>Double riz</t>
  </si>
  <si>
    <t>ERR001/ERR007</t>
  </si>
  <si>
    <t>Blanquette avec carottes</t>
  </si>
  <si>
    <t>Blanquette carottes + riz + haricots verts + fruit</t>
  </si>
  <si>
    <t>Couleur et redondance féculent sont corrigées.</t>
  </si>
  <si>
    <t>J’enlève le riz au lait et je mets du vert.</t>
  </si>
  <si>
    <t>EX018</t>
  </si>
  <si>
    <t>Salade verte + poisson vapeur + brocoli + kiwi</t>
  </si>
  <si>
    <t>Trop vert</t>
  </si>
  <si>
    <t>Acidité</t>
  </si>
  <si>
    <t>Poisson sauce douce</t>
  </si>
  <si>
    <t>Pommes vapeur</t>
  </si>
  <si>
    <t>Poisson sauce douce + pommes + carottes + poire</t>
  </si>
  <si>
    <t>On conserve végétal mais avec plus de douceur.</t>
  </si>
  <si>
    <t>Je varie les couleurs et j’adoucis.</t>
  </si>
  <si>
    <t>EX019</t>
  </si>
  <si>
    <t>Crudités dures + rôti sec + semoule + pomme crue</t>
  </si>
  <si>
    <t>Texture dure/sec</t>
  </si>
  <si>
    <t>Mal adapté EHPAD</t>
  </si>
  <si>
    <t>Manque moelleux</t>
  </si>
  <si>
    <t>ERR005/ERR014</t>
  </si>
  <si>
    <t>Rôti émincé sauce</t>
  </si>
  <si>
    <t>Semoule humide ou purée</t>
  </si>
  <si>
    <t>Légume fondant</t>
  </si>
  <si>
    <t>Potage doux</t>
  </si>
  <si>
    <t>Émincé sauce + purée + légumes fondants + compote</t>
  </si>
  <si>
    <t>Adaptation texture et sécurité pour EHPAD.</t>
  </si>
  <si>
    <t>Je rends tout plus facile à manger.</t>
  </si>
  <si>
    <t>EX020</t>
  </si>
  <si>
    <t>Menu crèche : carottes râpées + poisson + riz sec + pomme entière</t>
  </si>
  <si>
    <t>Morceaux/dur</t>
  </si>
  <si>
    <t>Risque arêtes</t>
  </si>
  <si>
    <t>ERR005/ERR015</t>
  </si>
  <si>
    <t>Poisson sans arête sauce</t>
  </si>
  <si>
    <t>Riz très cuit ou purée</t>
  </si>
  <si>
    <t>Carotte cuite</t>
  </si>
  <si>
    <t>Entrée douce</t>
  </si>
  <si>
    <t>Poisson sauce + purée carotte + compote</t>
  </si>
  <si>
    <t>Sécurité et texture passent avant le menu adulte.</t>
  </si>
  <si>
    <t>Je coupe, cuis, humidifie et sécurise.</t>
  </si>
  <si>
    <t>EX021</t>
  </si>
  <si>
    <t>Haricots rouges + riz + gâteau noix</t>
  </si>
  <si>
    <t>Allergène potentiel</t>
  </si>
  <si>
    <t>Végétarien sec</t>
  </si>
  <si>
    <t>ERR006/ERR029</t>
  </si>
  <si>
    <t>Chili doux</t>
  </si>
  <si>
    <t>Riz humide</t>
  </si>
  <si>
    <t>Maïs/poivron selon saison</t>
  </si>
  <si>
    <t>Entrée verte</t>
  </si>
  <si>
    <t>Chili doux + riz + salade + fruit</t>
  </si>
  <si>
    <t>Le végétarien est plus lisible et allergènes contrôlés.</t>
  </si>
  <si>
    <t>Je construis le plat et je vérifie les risques.</t>
  </si>
  <si>
    <t>EX022</t>
  </si>
  <si>
    <t>Ratatouille en janvier + poisson + semoule</t>
  </si>
  <si>
    <t>Incohérence</t>
  </si>
  <si>
    <t>Poisson sauce herbes</t>
  </si>
  <si>
    <t>Semoule humide</t>
  </si>
  <si>
    <t>Potage saison</t>
  </si>
  <si>
    <t>Poisson sauce + semoule + carottes/poireaux + pomme</t>
  </si>
  <si>
    <t>Substitution saisonnière sans perdre couleur.</t>
  </si>
  <si>
    <t>Je remplace l’été par l’hiver.</t>
  </si>
  <si>
    <t>EX023</t>
  </si>
  <si>
    <t>Potage vert + épinards + kiwi</t>
  </si>
  <si>
    <t>Vert répété</t>
  </si>
  <si>
    <t>Peu rassasiant</t>
  </si>
  <si>
    <t>Manque plat lisible</t>
  </si>
  <si>
    <t>ERR008/ERR011</t>
  </si>
  <si>
    <t>Ajouter plat principal clair</t>
  </si>
  <si>
    <t>Féculent adapté</t>
  </si>
  <si>
    <t>Changer un vert par orange</t>
  </si>
  <si>
    <t>Entrée potage orange</t>
  </si>
  <si>
    <t>Fruit non vert</t>
  </si>
  <si>
    <t>Volaille sauce + purée carotte + fruit</t>
  </si>
  <si>
    <t>Le menu retrouve un plat principal et des couleurs.</t>
  </si>
  <si>
    <t>Je ne mets pas tout en vert.</t>
  </si>
  <si>
    <t>EX024</t>
  </si>
  <si>
    <t>Lasagnes + fromage + yaourt</t>
  </si>
  <si>
    <t>Lasagnes légumes/viande équilibrées</t>
  </si>
  <si>
    <t>Déjà intégré</t>
  </si>
  <si>
    <t>Salade/légume vert</t>
  </si>
  <si>
    <t>Lasagnes + salade verte + fruit</t>
  </si>
  <si>
    <t>Laitage et lourdeur sont réduits.</t>
  </si>
  <si>
    <t>Je ne rajoute pas fromage et yaourt.</t>
  </si>
  <si>
    <t>EX025</t>
  </si>
  <si>
    <t>Illisible</t>
  </si>
  <si>
    <t>Couleurs perdues</t>
  </si>
  <si>
    <t>Plat non identifié</t>
  </si>
  <si>
    <t>Nommer protéine</t>
  </si>
  <si>
    <t>Séparer riz/légumes</t>
  </si>
  <si>
    <t>Garder couleurs en zones</t>
  </si>
  <si>
    <t>Bowl en zones : poulet, riz, légumes colorés + fruit</t>
  </si>
  <si>
    <t>La séparation rend le menu compréhensible.</t>
  </si>
  <si>
    <t>Je rends l’assiette lisible.</t>
  </si>
  <si>
    <t>EX026</t>
  </si>
  <si>
    <t>Steak haché + semoule + haricots verts + flan — variante public</t>
  </si>
  <si>
    <t>EX027</t>
  </si>
  <si>
    <t>Colin + riz + navets + fromage blanc — variante public</t>
  </si>
  <si>
    <t>EX028</t>
  </si>
  <si>
    <t>Saucisse porc + lentilles + fromage + éclair — variante public</t>
  </si>
  <si>
    <t>EX029</t>
  </si>
  <si>
    <t>Omelette + purée + compote — variante public</t>
  </si>
  <si>
    <t>EX030</t>
  </si>
  <si>
    <t>Bœuf braisé + pommes de terre + lentilles + gâteau — variante public</t>
  </si>
  <si>
    <t>EX031</t>
  </si>
  <si>
    <t>Tomate mozzarella + poisson tomate + fraises — variante public</t>
  </si>
  <si>
    <t>EX032</t>
  </si>
  <si>
    <t>Endives crues + sauté porc + riz + yaourt — variante public</t>
  </si>
  <si>
    <t>EX033</t>
  </si>
  <si>
    <t>Pizza fromage + pâtes + crème dessert — variante public</t>
  </si>
  <si>
    <t>EX034</t>
  </si>
  <si>
    <t>Dahl lentilles + lentilles en entrée + compote — variante public</t>
  </si>
  <si>
    <t>EX035</t>
  </si>
  <si>
    <t>Poulet rôti + frites + gâteau chocolat — variante public</t>
  </si>
  <si>
    <t>EX036</t>
  </si>
  <si>
    <t>Poisson pané + pommes noisettes + crème vanille — variante public</t>
  </si>
  <si>
    <t>EX037</t>
  </si>
  <si>
    <t>Quiche + gratin dauphinois + fromage + tarte — variante public</t>
  </si>
  <si>
    <t>EX038</t>
  </si>
  <si>
    <t>Blanquette + riz + chou-fleur + riz au lait — variante public</t>
  </si>
  <si>
    <t>EX039</t>
  </si>
  <si>
    <t>Salade verte + poisson vapeur + brocoli + kiwi — variante public</t>
  </si>
  <si>
    <t>EX040</t>
  </si>
  <si>
    <t>Crudités dures + rôti sec + semoule + pomme crue — variante public</t>
  </si>
  <si>
    <t>EX041</t>
  </si>
  <si>
    <t>Menu crèche : carottes râpées + poisson + riz sec + pomme entière — variante public</t>
  </si>
  <si>
    <t>EX042</t>
  </si>
  <si>
    <t>Haricots rouges + riz + gâteau noix — variante public</t>
  </si>
  <si>
    <t>EX043</t>
  </si>
  <si>
    <t>Ratatouille en janvier + poisson + semoule — variante public</t>
  </si>
  <si>
    <t>EX044</t>
  </si>
  <si>
    <t>Potage vert + épinards + kiwi — variante public</t>
  </si>
  <si>
    <t>EX045</t>
  </si>
  <si>
    <t>Lasagnes + fromage + yaourt — variante public</t>
  </si>
  <si>
    <t>46 points de contrôle observables : composition, convive, saison, texture, production et acceptabilité.</t>
  </si>
  <si>
    <t>Point de contrôle</t>
  </si>
  <si>
    <t>À corriger</t>
  </si>
  <si>
    <t>Commentaire</t>
  </si>
  <si>
    <t>Correcteur possible</t>
  </si>
  <si>
    <t>Priorité</t>
  </si>
  <si>
    <t>Plat principal identifiable</t>
  </si>
  <si>
    <t>Clarifier le plat principal</t>
  </si>
  <si>
    <t>Haute</t>
  </si>
  <si>
    <t>Famille du plat cohérente avec le repas</t>
  </si>
  <si>
    <t>Revoir choix entrée/dessert</t>
  </si>
  <si>
    <t>Moyenne</t>
  </si>
  <si>
    <t>Garniture cohérente avec le plat</t>
  </si>
  <si>
    <t>Changer ou simplifier garniture</t>
  </si>
  <si>
    <t>Légume présent ou absence justifiée</t>
  </si>
  <si>
    <t>Ajouter légume ou justifier</t>
  </si>
  <si>
    <t>Sauce, jus ou moelleux prévu si nécessaire</t>
  </si>
  <si>
    <t>Ajouter sauce légère / compotée</t>
  </si>
  <si>
    <t>Couleurs équilibrées dans l’assiette</t>
  </si>
  <si>
    <t>Ajouter contraste couleur</t>
  </si>
  <si>
    <t>Saison respectée</t>
  </si>
  <si>
    <t>Convive respecté</t>
  </si>
  <si>
    <t>Adapter texture / portion / goût</t>
  </si>
  <si>
    <t>Texture adaptée au public</t>
  </si>
  <si>
    <t>Découpe, cuisson tendre, mixage si besoin</t>
  </si>
  <si>
    <t>Production réaliste en cuisine collective</t>
  </si>
  <si>
    <t>Simplifier technique ou dressage</t>
  </si>
  <si>
    <t>Menu acceptable visuellement</t>
  </si>
  <si>
    <t>Retravailler couleur et présentation</t>
  </si>
  <si>
    <t>Menu trop sec évité</t>
  </si>
  <si>
    <t>Ajouter jus, sauce, légume fondant</t>
  </si>
  <si>
    <t>Menu trop lourd évité</t>
  </si>
  <si>
    <t>Alléger entrée, garniture ou dessert</t>
  </si>
  <si>
    <t>Menu trop beige évité</t>
  </si>
  <si>
    <t>Ajouter vert/orange/rouge selon saison</t>
  </si>
  <si>
    <t>Double féculent évité</t>
  </si>
  <si>
    <t>Supprimer ou remplacer un féculent</t>
  </si>
  <si>
    <t>Double laitage évité</t>
  </si>
  <si>
    <t>Remplacer fromage ou dessert lacté</t>
  </si>
  <si>
    <t>Produit hors saison évité</t>
  </si>
  <si>
    <t>Choisir substitution saisonnière</t>
  </si>
  <si>
    <t>Alternative sans porc prévue si nécessaire</t>
  </si>
  <si>
    <t>Menu végétarien construit</t>
  </si>
  <si>
    <t>Ajouter protéine végétale et sauce</t>
  </si>
  <si>
    <t>Allergènes évidents identifiés</t>
  </si>
  <si>
    <t>Vérifier recette et traçabilité</t>
  </si>
  <si>
    <t>Arêtes et os maîtrisés</t>
  </si>
  <si>
    <t>Choisir produit sécurisé ou contrôler</t>
  </si>
  <si>
    <t>Peaux/fibres adaptées au public</t>
  </si>
  <si>
    <t>Peler, cuire, mixer ou remplacer</t>
  </si>
  <si>
    <t>Goût trop fort évité</t>
  </si>
  <si>
    <t>Adoucir épices/amertume/acidité</t>
  </si>
  <si>
    <t>Goût trop fade évité</t>
  </si>
  <si>
    <t>Ajouter herbes, sauce, cuisson adaptée</t>
  </si>
  <si>
    <t>Sel/charcuterie/fréquence surveillés</t>
  </si>
  <si>
    <t>Remplacer ou réduire produits salés</t>
  </si>
  <si>
    <t>Dessert corrige ou complète le menu</t>
  </si>
  <si>
    <t>Choisir fruit/compote/laitage selon besoin</t>
  </si>
  <si>
    <t>Entrée complète sans répéter</t>
  </si>
  <si>
    <t>Changer entrée redondante</t>
  </si>
  <si>
    <t>Cuissons variées sur le repas</t>
  </si>
  <si>
    <t>Éviter tout vapeur ou tout gratiné</t>
  </si>
  <si>
    <t>Faible</t>
  </si>
  <si>
    <t>Tenue en liaison froide vérifiée</t>
  </si>
  <si>
    <t>Choisir produit/sauce stable</t>
  </si>
  <si>
    <t>Remise en température anticipée</t>
  </si>
  <si>
    <t>Adapter sauce, cuisson et conditionnement</t>
  </si>
  <si>
    <t>Dressage reproductible</t>
  </si>
  <si>
    <t>Standardiser zones et gestes</t>
  </si>
  <si>
    <t>Portion adaptée au public</t>
  </si>
  <si>
    <t>Ajuster grammage et volume visuel</t>
  </si>
  <si>
    <t>Nom du menu honnête et clair</t>
  </si>
  <si>
    <t>Renommer sans tromper</t>
  </si>
  <si>
    <t>Couleur cuite anticipée</t>
  </si>
  <si>
    <t>Ne pas se fier uniquement au cru</t>
  </si>
  <si>
    <t>Équilibre semaine pris en compte</t>
  </si>
  <si>
    <t>Éviter répétition familles/couleurs</t>
  </si>
  <si>
    <t>Acceptabilité public évaluée</t>
  </si>
  <si>
    <t>Adapter goût et repères</t>
  </si>
  <si>
    <t>Sécurité texture contrôlée</t>
  </si>
  <si>
    <t>Vérifier double texture et homogénéité</t>
  </si>
  <si>
    <t>Plat froid pensé comme plat froid</t>
  </si>
  <si>
    <t>Adapter sauce, conservation, texture</t>
  </si>
  <si>
    <t>Signalétique self claire</t>
  </si>
  <si>
    <t>Nommer allergènes/options/plat</t>
  </si>
  <si>
    <t>Matériel cuisine disponible</t>
  </si>
  <si>
    <t>Simplifier si matériel absent</t>
  </si>
  <si>
    <t>Temps de production réaliste</t>
  </si>
  <si>
    <t>Réduire gestes minute</t>
  </si>
  <si>
    <t>Coût produit cohérent</t>
  </si>
  <si>
    <t>Remplacer produit trop coûteux</t>
  </si>
  <si>
    <t>Approvisionnement plausible</t>
  </si>
  <si>
    <t>Prévoir substitution produit</t>
  </si>
  <si>
    <t>Gaspillage probable limité</t>
  </si>
  <si>
    <t>Adapter portion et attractivité</t>
  </si>
  <si>
    <t>Menu corrigé justifié</t>
  </si>
  <si>
    <t>Écrire une justification courte</t>
  </si>
  <si>
    <t>Trace pédagogique exploitable</t>
  </si>
  <si>
    <t>Garder diagnostic et correction</t>
  </si>
  <si>
    <t>40 mémos courts pour affiches, cartes aide, panneaux ou intégration application.</t>
  </si>
  <si>
    <t>Mémo</t>
  </si>
  <si>
    <t>Titre court</t>
  </si>
  <si>
    <t>Message principal</t>
  </si>
  <si>
    <t>Étape 1</t>
  </si>
  <si>
    <t>Étape 2</t>
  </si>
  <si>
    <t>Étape 3</t>
  </si>
  <si>
    <t>Étape 4</t>
  </si>
  <si>
    <t>Étape 5</t>
  </si>
  <si>
    <t>Erreur à éviter</t>
  </si>
  <si>
    <t>MM001</t>
  </si>
  <si>
    <t>Composer</t>
  </si>
  <si>
    <t>COMPOSER D’ABORD</t>
  </si>
  <si>
    <t>Le plat principal donne la direction du menu.</t>
  </si>
  <si>
    <t>Choisir le plat</t>
  </si>
  <si>
    <t>Choisir garniture</t>
  </si>
  <si>
    <t>Choisir légume</t>
  </si>
  <si>
    <t>Prévoir sauce/moelleux</t>
  </si>
  <si>
    <t>Compléter entrée-dessert</t>
  </si>
  <si>
    <t>Commencer par le dessert</t>
  </si>
  <si>
    <t>Je pars du plat principal.</t>
  </si>
  <si>
    <t>Affiche A4</t>
  </si>
  <si>
    <t>MM002</t>
  </si>
  <si>
    <t>Adapter</t>
  </si>
  <si>
    <t>ADAPTER ENSUITE</t>
  </si>
  <si>
    <t>Le même menu ne convient pas à tous les convives.</t>
  </si>
  <si>
    <t>Identifier public</t>
  </si>
  <si>
    <t>Vérifier texture</t>
  </si>
  <si>
    <t>Vérifier portion</t>
  </si>
  <si>
    <t>Vérifier goût</t>
  </si>
  <si>
    <t>Vérifier sécurité</t>
  </si>
  <si>
    <t>Réduire seulement la quantité</t>
  </si>
  <si>
    <t>J’adapte avant de décorer.</t>
  </si>
  <si>
    <t>MM003</t>
  </si>
  <si>
    <t>Contrôler</t>
  </si>
  <si>
    <t>CONTRÔLER ENFIN</t>
  </si>
  <si>
    <t>Un menu cohérent doit passer plusieurs contrôles simples.</t>
  </si>
  <si>
    <t>Trop sec ?</t>
  </si>
  <si>
    <t>Trop beige ?</t>
  </si>
  <si>
    <t>Trop lourd ?</t>
  </si>
  <si>
    <t>Hors saison ?</t>
  </si>
  <si>
    <t>Adapté au convive ?</t>
  </si>
  <si>
    <t>Chercher une réponse unique</t>
  </si>
  <si>
    <t>Je contrôle ce qui se voit et se mange.</t>
  </si>
  <si>
    <t>MM004</t>
  </si>
  <si>
    <t>Couleur</t>
  </si>
  <si>
    <t>VOIR L’ASSIETTE</t>
  </si>
  <si>
    <t>La couleur aide le convive à comprendre le repas.</t>
  </si>
  <si>
    <t>Repérer dominante</t>
  </si>
  <si>
    <t>Chercher contraste</t>
  </si>
  <si>
    <t>Vérifier couleur cuite</t>
  </si>
  <si>
    <t>Éviter tout beige</t>
  </si>
  <si>
    <t>Garder saison</t>
  </si>
  <si>
    <t>Colorer sans cohérence</t>
  </si>
  <si>
    <t>L’assiette doit donner envie.</t>
  </si>
  <si>
    <t>Affiche couleur</t>
  </si>
  <si>
    <t>MM005</t>
  </si>
  <si>
    <t>Saison</t>
  </si>
  <si>
    <t>LA SAISON SE VOIT</t>
  </si>
  <si>
    <t>La saison doit être lisible dans les choix produits.</t>
  </si>
  <si>
    <t>Nommer saison</t>
  </si>
  <si>
    <t>Choisir produits</t>
  </si>
  <si>
    <t>Remplacer hors saison</t>
  </si>
  <si>
    <t>Valoriser produit</t>
  </si>
  <si>
    <t>Contrôler cohérence</t>
  </si>
  <si>
    <t>Tomate-concombre en hiver</t>
  </si>
  <si>
    <t>Je choisis un produit qui a du sens.</t>
  </si>
  <si>
    <t>Affiche saison</t>
  </si>
  <si>
    <t>MM006</t>
  </si>
  <si>
    <t>DIAGNOSTIQUER</t>
  </si>
  <si>
    <t>Avant de corriger, je nomme le problème.</t>
  </si>
  <si>
    <t>Observer</t>
  </si>
  <si>
    <t>Nommer erreur</t>
  </si>
  <si>
    <t>Choisir correcteur</t>
  </si>
  <si>
    <t>Corriger</t>
  </si>
  <si>
    <t>Justifier</t>
  </si>
  <si>
    <t>Dire seulement c’est mauvais</t>
  </si>
  <si>
    <t>Je nomme ce qui ne va pas.</t>
  </si>
  <si>
    <t>Affiche diagnostic</t>
  </si>
  <si>
    <t>MM007</t>
  </si>
  <si>
    <t>ÉVITER LE SEC</t>
  </si>
  <si>
    <t>Un plat sec est souvent rejeté même s’il est équilibré.</t>
  </si>
  <si>
    <t>Repérer plat sec</t>
  </si>
  <si>
    <t>Repérer féculent sec</t>
  </si>
  <si>
    <t>Ajouter jus</t>
  </si>
  <si>
    <t>Ajouter légume fondant</t>
  </si>
  <si>
    <t>Tester service</t>
  </si>
  <si>
    <t>Sauce oubliée</t>
  </si>
  <si>
    <t>Je donne du moelleux.</t>
  </si>
  <si>
    <t>Affiche cuisine</t>
  </si>
  <si>
    <t>MM008</t>
  </si>
  <si>
    <t>FAIRE RESPIRER</t>
  </si>
  <si>
    <t>Si un élément est riche, le reste doit équilibrer.</t>
  </si>
  <si>
    <t>Repérer gras</t>
  </si>
  <si>
    <t>Repérer doublons</t>
  </si>
  <si>
    <t>Alléger entrée</t>
  </si>
  <si>
    <t>Garder plaisir</t>
  </si>
  <si>
    <t>Tout cumuler</t>
  </si>
  <si>
    <t>Je garde un plaisir, pas quatre.</t>
  </si>
  <si>
    <t>Affiche contrôle</t>
  </si>
  <si>
    <t>MM009</t>
  </si>
  <si>
    <t>CONSTRUIRE LE VÉGÉTARIEN</t>
  </si>
  <si>
    <t>Retirer la viande ne suffit pas.</t>
  </si>
  <si>
    <t>Choisir protéine</t>
  </si>
  <si>
    <t>Ajouter goût</t>
  </si>
  <si>
    <t>Travailler texture</t>
  </si>
  <si>
    <t>Servir accompagnements seuls</t>
  </si>
  <si>
    <t>Je fais un vrai plat végétarien.</t>
  </si>
  <si>
    <t>Affiche végétarien</t>
  </si>
  <si>
    <t>MM010</t>
  </si>
  <si>
    <t>TEXTURE AVANT DÉCOR</t>
  </si>
  <si>
    <t>La sécurité et la facilité passent avant l’esthétique.</t>
  </si>
  <si>
    <t>Identifier niveau</t>
  </si>
  <si>
    <t>Supprimer risques</t>
  </si>
  <si>
    <t>Contrôler homogénéité</t>
  </si>
  <si>
    <t>Mixer tout ensemble</t>
  </si>
  <si>
    <t>Je reconstruis une assiette lisible.</t>
  </si>
  <si>
    <t>Affiche texture</t>
  </si>
  <si>
    <t>MM011</t>
  </si>
  <si>
    <t>Plat</t>
  </si>
  <si>
    <t>REPÈRE PLAT</t>
  </si>
  <si>
    <t>Point visuel et professionnel à contrôler : plat.</t>
  </si>
  <si>
    <t>Comparer</t>
  </si>
  <si>
    <t>Vérifier</t>
  </si>
  <si>
    <t>Corriger sans raison</t>
  </si>
  <si>
    <t>Je contrôle : plat.</t>
  </si>
  <si>
    <t>Réserve mémo</t>
  </si>
  <si>
    <t>MM012</t>
  </si>
  <si>
    <t>Garniture</t>
  </si>
  <si>
    <t>REPÈRE GARNITURE</t>
  </si>
  <si>
    <t>Point visuel et professionnel à contrôler : garniture.</t>
  </si>
  <si>
    <t>Je contrôle : garniture.</t>
  </si>
  <si>
    <t>MM013</t>
  </si>
  <si>
    <t>Légume</t>
  </si>
  <si>
    <t>REPÈRE LÉGUME</t>
  </si>
  <si>
    <t>Point visuel et professionnel à contrôler : légume.</t>
  </si>
  <si>
    <t>Je contrôle : légume.</t>
  </si>
  <si>
    <t>MM014</t>
  </si>
  <si>
    <t>Sauce</t>
  </si>
  <si>
    <t>REPÈRE SAUCE</t>
  </si>
  <si>
    <t>Point visuel et professionnel à contrôler : sauce.</t>
  </si>
  <si>
    <t>Je contrôle : sauce.</t>
  </si>
  <si>
    <t>MM015</t>
  </si>
  <si>
    <t>Entrée</t>
  </si>
  <si>
    <t>REPÈRE ENTRÉE</t>
  </si>
  <si>
    <t>Point visuel et professionnel à contrôler : entrée.</t>
  </si>
  <si>
    <t>Je contrôle : entrée.</t>
  </si>
  <si>
    <t>MM016</t>
  </si>
  <si>
    <t>Dessert</t>
  </si>
  <si>
    <t>REPÈRE DESSERT</t>
  </si>
  <si>
    <t>Point visuel et professionnel à contrôler : dessert.</t>
  </si>
  <si>
    <t>Je contrôle : dessert.</t>
  </si>
  <si>
    <t>MM017</t>
  </si>
  <si>
    <t>REPÈRE CONVIVE</t>
  </si>
  <si>
    <t>Point visuel et professionnel à contrôler : convive.</t>
  </si>
  <si>
    <t>Je contrôle : convive.</t>
  </si>
  <si>
    <t>MM018</t>
  </si>
  <si>
    <t>REPÈRE PRODUCTION</t>
  </si>
  <si>
    <t>Point visuel et professionnel à contrôler : production.</t>
  </si>
  <si>
    <t>Je contrôle : production.</t>
  </si>
  <si>
    <t>MM019</t>
  </si>
  <si>
    <t>REPÈRE SELF</t>
  </si>
  <si>
    <t>Point visuel et professionnel à contrôler : self.</t>
  </si>
  <si>
    <t>Je contrôle : self.</t>
  </si>
  <si>
    <t>MM020</t>
  </si>
  <si>
    <t>REPÈRE JUSTIFIER</t>
  </si>
  <si>
    <t>Point visuel et professionnel à contrôler : justifier.</t>
  </si>
  <si>
    <t>Je contrôle : justifier.</t>
  </si>
  <si>
    <t>MM021</t>
  </si>
  <si>
    <t>MM022</t>
  </si>
  <si>
    <t>MM023</t>
  </si>
  <si>
    <t>MM024</t>
  </si>
  <si>
    <t>MM025</t>
  </si>
  <si>
    <t>MM026</t>
  </si>
  <si>
    <t>MM027</t>
  </si>
  <si>
    <t>MM028</t>
  </si>
  <si>
    <t>MM029</t>
  </si>
  <si>
    <t>MM030</t>
  </si>
  <si>
    <t>MM031</t>
  </si>
  <si>
    <t>MM032</t>
  </si>
  <si>
    <t>MM033</t>
  </si>
  <si>
    <t>MM034</t>
  </si>
  <si>
    <t>MM035</t>
  </si>
  <si>
    <t>MM036</t>
  </si>
  <si>
    <t>MM037</t>
  </si>
  <si>
    <t>MM038</t>
  </si>
  <si>
    <t>MM039</t>
  </si>
  <si>
    <t>MM040</t>
  </si>
  <si>
    <t>48 prototypes de cartes : base imprimable ou structure pour export vers application.</t>
  </si>
  <si>
    <t>Code carte</t>
  </si>
  <si>
    <t>Type carte</t>
  </si>
  <si>
    <t>Titre</t>
  </si>
  <si>
    <t>Recto - message</t>
  </si>
  <si>
    <t>Verso - question</t>
  </si>
  <si>
    <t>Repère couleur</t>
  </si>
  <si>
    <t>Icône suggérée</t>
  </si>
  <si>
    <t>Niveau</t>
  </si>
  <si>
    <t>Lien onglet</t>
  </si>
  <si>
    <t>Variante PRO</t>
  </si>
  <si>
    <t>Variante CFA</t>
  </si>
  <si>
    <t>CARD001</t>
  </si>
  <si>
    <t>Sauté de volaille</t>
  </si>
  <si>
    <t>Plat brun clair : attention au sec.</t>
  </si>
  <si>
    <t>Quelle sauce ou quel légume fondant ?</t>
  </si>
  <si>
    <t>🍗</t>
  </si>
  <si>
    <t>Base</t>
  </si>
  <si>
    <t>Tirage plat</t>
  </si>
  <si>
    <t>01_CARTES_PLATS</t>
  </si>
  <si>
    <t>Analyser moelleux et garniture</t>
  </si>
  <si>
    <t>Je prévois du jus</t>
  </si>
  <si>
    <t>CARD002</t>
  </si>
  <si>
    <t>Petite portion, goût doux, sécurité.</t>
  </si>
  <si>
    <t>Le convive peut-il le manger ?</t>
  </si>
  <si>
    <t>Bleu</t>
  </si>
  <si>
    <t>👶</t>
  </si>
  <si>
    <t>Tirage convive</t>
  </si>
  <si>
    <t>02_CARTES_CONVIVES</t>
  </si>
  <si>
    <t>Adapter texture et risque</t>
  </si>
  <si>
    <t>Je coupe et j’adoucis</t>
  </si>
  <si>
    <t>CARD003</t>
  </si>
  <si>
    <t>Menu beige</t>
  </si>
  <si>
    <t>Assiette pâle : peu d’envie.</t>
  </si>
  <si>
    <t>Quelle couleur manque ?</t>
  </si>
  <si>
    <t>🎨</t>
  </si>
  <si>
    <t>Diagnostic</t>
  </si>
  <si>
    <t>Correction visuelle</t>
  </si>
  <si>
    <t>03_COULEURS_SAISONS</t>
  </si>
  <si>
    <t>Corriger l’attractivité</t>
  </si>
  <si>
    <t>J’ajoute une couleur</t>
  </si>
  <si>
    <t>CARD004</t>
  </si>
  <si>
    <t>Plat + féculent sec = rejet possible.</t>
  </si>
  <si>
    <t>⚠</t>
  </si>
  <si>
    <t>04_ERREURS_CORRECTEURS</t>
  </si>
  <si>
    <t>Identifier cause de rejet</t>
  </si>
  <si>
    <t>Je mets une sauce</t>
  </si>
  <si>
    <t>CARD005</t>
  </si>
  <si>
    <t>Correcteur</t>
  </si>
  <si>
    <t>Une couleur forte peut corriger la lecture.</t>
  </si>
  <si>
    <t>Quel produit de saison ?</t>
  </si>
  <si>
    <t>✅</t>
  </si>
  <si>
    <t>Correction</t>
  </si>
  <si>
    <t>Carte solution</t>
  </si>
  <si>
    <t>Choisir substitution cohérente</t>
  </si>
  <si>
    <t>Je choisis un légume visible</t>
  </si>
  <si>
    <t>CARD006</t>
  </si>
  <si>
    <t>Carotte, poireau, chou, courges.</t>
  </si>
  <si>
    <t>Quel produit remplace la tomate ?</t>
  </si>
  <si>
    <t>Bleu froid</t>
  </si>
  <si>
    <t>❄</t>
  </si>
  <si>
    <t>Tirage saison</t>
  </si>
  <si>
    <t>Respecter saisonnalité</t>
  </si>
  <si>
    <t>Je remplace hors saison</t>
  </si>
  <si>
    <t>CARD007</t>
  </si>
  <si>
    <t>CARD008</t>
  </si>
  <si>
    <t>CARD009</t>
  </si>
  <si>
    <t>CARD010</t>
  </si>
  <si>
    <t>CARD011</t>
  </si>
  <si>
    <t>CARD012</t>
  </si>
  <si>
    <t>CARD013</t>
  </si>
  <si>
    <t>CARD014</t>
  </si>
  <si>
    <t>CARD015</t>
  </si>
  <si>
    <t>CARD016</t>
  </si>
  <si>
    <t>CARD017</t>
  </si>
  <si>
    <t>CARD018</t>
  </si>
  <si>
    <t>CARD019</t>
  </si>
  <si>
    <t>CARD020</t>
  </si>
  <si>
    <t>CARD021</t>
  </si>
  <si>
    <t>CARD022</t>
  </si>
  <si>
    <t>CARD023</t>
  </si>
  <si>
    <t>CARD024</t>
  </si>
  <si>
    <t>CARD025</t>
  </si>
  <si>
    <t>CARD026</t>
  </si>
  <si>
    <t>CARD027</t>
  </si>
  <si>
    <t>CARD028</t>
  </si>
  <si>
    <t>CARD029</t>
  </si>
  <si>
    <t>CARD030</t>
  </si>
  <si>
    <t>CARD031</t>
  </si>
  <si>
    <t>CARD032</t>
  </si>
  <si>
    <t>CARD033</t>
  </si>
  <si>
    <t>CARD034</t>
  </si>
  <si>
    <t>CARD035</t>
  </si>
  <si>
    <t>CARD036</t>
  </si>
  <si>
    <t>CARD037</t>
  </si>
  <si>
    <t>CARD038</t>
  </si>
  <si>
    <t>CARD039</t>
  </si>
  <si>
    <t>CARD040</t>
  </si>
  <si>
    <t>CARD041</t>
  </si>
  <si>
    <t>CARD042</t>
  </si>
  <si>
    <t>CARD043</t>
  </si>
  <si>
    <t>CARD044</t>
  </si>
  <si>
    <t>CARD045</t>
  </si>
  <si>
    <t>CARD046</t>
  </si>
  <si>
    <t>CARD047</t>
  </si>
  <si>
    <t>CARD048</t>
  </si>
  <si>
    <t>Remarque</t>
  </si>
  <si>
    <t>OK</t>
  </si>
  <si>
    <t>STRUCTURE POUR AUTRE APPLICATION</t>
  </si>
  <si>
    <t>Onglet ajouté pour faciliter la réutilisation : clés, colonnes critiques et stabilité des données.</t>
  </si>
  <si>
    <t>Onglet</t>
  </si>
  <si>
    <t>Usage application</t>
  </si>
  <si>
    <t>Clé principale</t>
  </si>
  <si>
    <t>Colonnes critiques</t>
  </si>
  <si>
    <t>Niveau de stabilité</t>
  </si>
  <si>
    <t>À conserver</t>
  </si>
  <si>
    <t>Peut évoluer</t>
  </si>
  <si>
    <t>Banque de plats principaux</t>
  </si>
  <si>
    <t>Famille, Plat principal, Point vigilance, Adaptations</t>
  </si>
  <si>
    <t>Élevé</t>
  </si>
  <si>
    <t>Code PPxxx</t>
  </si>
  <si>
    <t>Textes et familles</t>
  </si>
  <si>
    <t>Base de tirage plat</t>
  </si>
  <si>
    <t>Banque publics/contraintes</t>
  </si>
  <si>
    <t>Convive, Besoin, Adaptation, Exemple</t>
  </si>
  <si>
    <t>Code CVxxx</t>
  </si>
  <si>
    <t>Description des publics</t>
  </si>
  <si>
    <t>Base de tirage convive</t>
  </si>
  <si>
    <t>Banque visuelle produit/saison</t>
  </si>
  <si>
    <t>Couleur, Produits, Saison, Correcteur</t>
  </si>
  <si>
    <t>Moyen</t>
  </si>
  <si>
    <t>Code COULxxx</t>
  </si>
  <si>
    <t>Produits selon saison/localité</t>
  </si>
  <si>
    <t>Base d’aide couleur</t>
  </si>
  <si>
    <t>Banque diagnostic/correction</t>
  </si>
  <si>
    <t>Erreur, Question, Correcteur, Phrase</t>
  </si>
  <si>
    <t>Code ERRxxx/CORxxx</t>
  </si>
  <si>
    <t>Exemples</t>
  </si>
  <si>
    <t>05_ATELIER_MENU</t>
  </si>
  <si>
    <t>Scénarios guidés</t>
  </si>
  <si>
    <t>Carte plat, convive, contrainte, correction</t>
  </si>
  <si>
    <t>Code ATxxx</t>
  </si>
  <si>
    <t>Scénarios</t>
  </si>
  <si>
    <t>Base de séances</t>
  </si>
  <si>
    <t>06_MENU_FADE_CORRIGE</t>
  </si>
  <si>
    <t>Exercices avant/après</t>
  </si>
  <si>
    <t>Menu initial, problèmes, corrections</t>
  </si>
  <si>
    <t>Code EXxxx</t>
  </si>
  <si>
    <t>Menus et corrections</t>
  </si>
  <si>
    <t>Excellent pour entraînement</t>
  </si>
  <si>
    <t>07_GRILLE_CONTROLE</t>
  </si>
  <si>
    <t>Checklist validation</t>
  </si>
  <si>
    <t>Point, correcteur, priorité</t>
  </si>
  <si>
    <t>N° et point</t>
  </si>
  <si>
    <t>Priorités</t>
  </si>
  <si>
    <t>Workflow de contrôle</t>
  </si>
  <si>
    <t>08_MEMOS_MURAUX</t>
  </si>
  <si>
    <t>Micro-contenus pédagogiques</t>
  </si>
  <si>
    <t>Titre, étapes, phrase terrain</t>
  </si>
  <si>
    <t>Code MMxxx</t>
  </si>
  <si>
    <t>Messages</t>
  </si>
  <si>
    <t>Affichage ou onboarding</t>
  </si>
  <si>
    <t>09_PROTOTYPES_CARTES</t>
  </si>
  <si>
    <t>Export cartes imprimables</t>
  </si>
  <si>
    <t>Type, recto, verso, niveau</t>
  </si>
  <si>
    <t>Code CARDxxx</t>
  </si>
  <si>
    <t>Design et icônes</t>
  </si>
  <si>
    <t>Base impression/application</t>
  </si>
  <si>
    <t>(Je fournis la base. Vous construisez votre outil)</t>
  </si>
  <si>
    <t xml:space="preserve">Auteur : Joel Leboucher • Rochefort sur Mer |  Date : 24 Juin 2026  |  heure : 18h30 |  Document réalisé avec l'aide de ChatGPT </t>
  </si>
  <si>
    <t>Texte principal / bloc pédagogique</t>
  </si>
  <si>
    <t>Question terrain</t>
  </si>
  <si>
    <t>Ce que l’apprenant doit comprendre</t>
  </si>
  <si>
    <t>L’idée forte à retenir</t>
  </si>
  <si>
    <t>Cette méthode peut devenir :</t>
  </si>
  <si>
    <t>“Je construis le menu à partir du plat principal”</t>
  </si>
  <si>
    <t>Principe :</t>
  </si>
  <si>
    <t>Plat principal → convive → saison → garniture couleur → sauce/liaison → entrée/dessert correcteurs → contrôle réglementaire → contrôle acceptabilité</t>
  </si>
  <si>
    <t>C’est beaucoup plus terrain qu’un cours qui commence par “lipides, glucides, protéines, fréquences, grammages”.</t>
  </si>
  <si>
    <t>Pour des CFA ou adultes en reconversion, c’est puissant : ils comprennent d’abord ce qu’ils mettent dans l’assiette, puis pourquoi il faut l’adapter.</t>
  </si>
  <si>
    <t>Ce que font les méthodes étrangères intéressantes</t>
  </si>
  <si>
    <t>Plusieurs pays donnent des pistes sans qu’il faille les copier.</t>
  </si>
  <si>
    <t>Aux États-Unis, l’USDA utilise une logique de planification alimentaire structurée par groupes d’aliments pour les repas scolaires, avec un guide technique destiné aux professionnels pour planifier, préparer, servir et valoriser des repas conformes aux standards nutritionnels.</t>
  </si>
  <si>
    <t>Au Japon, le shokuiku transforme le repas scolaire en support d’éducation alimentaire : le repas n’est pas seulement servi, il sert à apprendre les choix alimentaires, la responsabilité collective, la culture alimentaire et le comportement à table.</t>
  </si>
  <si>
    <t>La Suède est très intéressante : les lignes directrices nationales parlent d’un repas qui doit être bon, sûr, nutritif, éco-intelligent, agréable et intégré à l’activité éducative. C’est exactement l’esprit qu’il faudrait viser : pas seulement équilibré, mais compréhensible, accepté et éducatif.</t>
  </si>
  <si>
    <t>La Finlande planifie les menus au niveau local ou municipal, avec des recommandations nationales comme cadre, ce qui donne une logique adaptable : un socle commun, mais une application selon territoire, saison, coût et convives.</t>
  </si>
  <si>
    <t>Le Brésil, avec le PNAE, relie repas, éducation nutritionnelle et approvisionnement local/familial. C’est utile pour penser un module “menu + territoire + achat”, surtout pour ne pas traiter l’équilibre alimentaire séparément des filières.</t>
  </si>
  <si>
    <t>La Nouvelle-Zélande impose dans son programme scolaire une logique simple : chaque déjeuner doit respecter des exigences minimales de poids, de légumes/salades et un équilibre entre protéines, légumes et céréales/féculents. C’est une approche très pédagogique, car elle transforme le contrôle nutritionnel en lecture directe de l’assiette.</t>
  </si>
  <si>
    <t>Méthode originale proposée : PLATS-CF élargie</t>
  </si>
  <si>
    <t>Vous avez déjà une base avec PLATS-CF. On peut la renforcer ainsi :</t>
  </si>
  <si>
    <t>Étape</t>
  </si>
  <si>
    <t>P — Plat principal</t>
  </si>
  <si>
    <t>L — Légume / garniture</t>
  </si>
  <si>
    <t>A — Assemblage</t>
  </si>
  <si>
    <t>T — Technique</t>
  </si>
  <si>
    <t>S — Sécurité / santé</t>
  </si>
  <si>
    <t>C — Convive</t>
  </si>
  <si>
    <t>F — Fréquences / conformité</t>
  </si>
  <si>
    <t>Ligne directrice du chantier</t>
  </si>
  <si>
    <t>Je vous propose de construire ce projet comme une méthode pédagogique complète, pas comme un simple classeur Excel.</t>
  </si>
  <si>
    <t>Nom provisoire :</t>
  </si>
  <si>
    <t>Composer un menu en restauration collective</t>
  </si>
  <si>
    <t>Méthode PLATS-CF — Compose, adapte, contrôle</t>
  </si>
  <si>
    <t>L’idée centrale reste :</t>
  </si>
  <si>
    <t>On part du plat principal, puis on construit autour : convive, saison, couleur, garniture, sauce, entrée, dessert, conformité, production.</t>
  </si>
  <si>
    <t>Méthode de travail que je te conseille</t>
  </si>
  <si>
    <t>Quel est le cœur du repas ?</t>
  </si>
  <si>
    <t>Protéine, plat végétarien, plat complet, fréquence, coût, technique</t>
  </si>
  <si>
    <t>1. Créer d’abord le socle</t>
  </si>
  <si>
    <t>Quelle couleur, texture, saison ?</t>
  </si>
  <si>
    <t>Équilibre visuel, fibres, acceptabilité, saisonnalité</t>
  </si>
  <si>
    <t>Avant les moteurs Excel, il faut un document de référence :</t>
  </si>
  <si>
    <t>Est-ce que l’assiette donne envie ?</t>
  </si>
  <si>
    <t>Couleurs, volumes, contraste, sauce, découpe, dressage</t>
  </si>
  <si>
    <t>M00 — SOCLE MÉTHODE PLATS-CF</t>
  </si>
  <si>
    <t>Quelle cuisson et quelle organisation ?</t>
  </si>
  <si>
    <t>Liaison chaude/froide, rendement, tenue au service, sécurité</t>
  </si>
  <si>
    <t>Il devra expliquer :</t>
  </si>
  <si>
    <t>Quels risques et contraintes ?</t>
  </si>
  <si>
    <t>Allergènes, textures, sel, sucre, gras, PMS, traçabilité</t>
  </si>
  <si>
    <t>pourquoi partir du plat principal ;</t>
  </si>
  <si>
    <t>Pour qui ?</t>
  </si>
  <si>
    <t>Crèche, scolaire, ado, adulte, hospitalier, EHPAD</t>
  </si>
  <si>
    <t>comment identifier le convive ;</t>
  </si>
  <si>
    <t>Est-ce que le menu passe les contrôles ?</t>
  </si>
  <si>
    <t>EGalim, menu végétarien, recommandations nutritionnelles, achats</t>
  </si>
  <si>
    <t>comment choisir la garniture ;</t>
  </si>
  <si>
    <t>comment utiliser les couleurs produits ;</t>
  </si>
  <si>
    <t>comment corriger avec entrée/dessert ;</t>
  </si>
  <si>
    <t>comment vérifier la réglementation ;</t>
  </si>
  <si>
    <t>comment adapter à la production ;</t>
  </si>
  <si>
    <t>comment éviter les menus “justes sur papier mais mauvais dans l’assiette”.</t>
  </si>
  <si>
    <t>Ce document sera la base intellectuelle du projet.</t>
  </si>
  <si>
    <t>2. Créer ensuite des modules courts</t>
  </si>
  <si>
    <t>Pas de gros moteur unique ; des modules autonomes :</t>
  </si>
  <si>
    <t>Module</t>
  </si>
  <si>
    <t>M01</t>
  </si>
  <si>
    <t>M02</t>
  </si>
  <si>
    <t>M03</t>
  </si>
  <si>
    <t>M04</t>
  </si>
  <si>
    <t>M05</t>
  </si>
  <si>
    <t>M06</t>
  </si>
  <si>
    <t>M07</t>
  </si>
  <si>
    <t>M08</t>
  </si>
  <si>
    <t>M09</t>
  </si>
  <si>
    <t>M10</t>
  </si>
  <si>
    <t>3. Construire une pédagogie visuelle</t>
  </si>
  <si>
    <t>C’est là qu’on peut être plus innovant.</t>
  </si>
  <si>
    <t>Avec des outils du type :</t>
  </si>
  <si>
    <t>cartes plats principaux ;</t>
  </si>
  <si>
    <t>cartes convives ;</t>
  </si>
  <si>
    <t>cartes couleurs d’assiette ;</t>
  </si>
  <si>
    <t>cartes saisons ;</t>
  </si>
  <si>
    <t>cartes erreurs fréquentes ;</t>
  </si>
  <si>
    <t>cartes correcteurs ;</t>
  </si>
  <si>
    <t>grilles “menu fade / menu cohérent / menu corrigé” ;</t>
  </si>
  <si>
    <t>mémos muraux ;</t>
  </si>
  <si>
    <t>cas terrain à résoudre.</t>
  </si>
  <si>
    <t>Ce serait beaucoup plus vivant qu’un cours classique.</t>
  </si>
  <si>
    <t>Principe créatif à retenir</t>
  </si>
  <si>
    <t>Avec ette phrase comme colonne vertébrale :</t>
  </si>
  <si>
    <t>Un menu collectif ne se construit pas seulement avec des règles. Il se construit avec une assiette lisible, un convive identifié, une saison respectée, une production possible et un contrôle final.</t>
  </si>
  <si>
    <t>Premier chantier concret</t>
  </si>
  <si>
    <t>Le bon premier livrable sera :</t>
  </si>
  <si>
    <t>M00_SOCLE_METHODE_PLATS_CF_V1</t>
  </si>
  <si>
    <t>Avec une structure claire :</t>
  </si>
  <si>
    <t>1. Pourquoi partir du plat principal</t>
  </si>
  <si>
    <t>2. Les 5 lectures du menu</t>
  </si>
  <si>
    <t>3. Les familles de convives</t>
  </si>
  <si>
    <t>4. Les familles de plats principaux</t>
  </si>
  <si>
    <t>5. La logique couleur / saison / texture</t>
  </si>
  <si>
    <t>6. Les correcteurs entrée-dessert</t>
  </si>
  <si>
    <t>Sujet</t>
  </si>
  <si>
    <t>7. Les points de contrôle réglementaires</t>
  </si>
  <si>
    <t>Comprendre les convives : crèche, scolaire, étudiant, adulte, EHPAD, hospitalier</t>
  </si>
  <si>
    <t>8. Les erreurs classiques</t>
  </si>
  <si>
    <t>Partir du plat principal</t>
  </si>
  <si>
    <t>9. La méthode “compose, adapte, contrôle”</t>
  </si>
  <si>
    <t>Garnitures, saisons et couleurs</t>
  </si>
  <si>
    <t>10. Exemples rapides de transformation d’un menu faible en menu cohérent</t>
  </si>
  <si>
    <t>Sauces, liaisons, textures et acceptabilité</t>
  </si>
  <si>
    <t>Valider ce socle avant de produire les fichiers Excel. C’est lui qui évitera l’usine à gaz.</t>
  </si>
  <si>
    <t>Entrées et desserts correcteurs</t>
  </si>
  <si>
    <t>Menus végétariens et protéines alternatives</t>
  </si>
  <si>
    <t>Adaptations EHPAD / hospitalier / textures modifiées</t>
  </si>
  <si>
    <t>Contrôles EGalim, nutrition, production</t>
  </si>
  <si>
    <t>Composer un menu équilibré en restauration collective</t>
  </si>
  <si>
    <t>Cas terrain professionnels</t>
  </si>
  <si>
    <t>Méthode pédagogique : composer, adapter, contrôler</t>
  </si>
  <si>
    <t>Évaluation finale PRO/CFA</t>
  </si>
  <si>
    <t>1. Objectif du document</t>
  </si>
  <si>
    <t>Ce socle sert à apprendre à construire un menu de restauration collective de manière progressive, concrète et professionnelle.</t>
  </si>
  <si>
    <t>Il ne s’agit pas seulement d’assembler une entrée, un plat, un accompagnement, un produit laitier et un dessert. Il s’agit de comprendre pourquoi un menu fonctionne, pourquoi il peut être refusé, pourquoi il peut être conforme sur le papier mais faible dans l’assiette, et comment le corriger.</t>
  </si>
  <si>
    <t>La méthode proposée part du plat principal, car c’est souvent lui qui donne le ton du repas : famille alimentaire, technique de cuisson, sauce, garniture, couleur, coût, acceptabilité et contraintes de production.</t>
  </si>
  <si>
    <t>Principe général :</t>
  </si>
  <si>
    <t>Je compose d’abord. J’adapte ensuite. Je contrôle enfin.</t>
  </si>
  <si>
    <t>2. Pourquoi partir du plat principal</t>
  </si>
  <si>
    <t>En restauration collective, le plat principal est le point d’appui du repas.</t>
  </si>
  <si>
    <t>Il détermine souvent :</t>
  </si>
  <si>
    <t>la source principale de protéines ;</t>
  </si>
  <si>
    <t>la technique de cuisson ;</t>
  </si>
  <si>
    <t>la sauce ou le jus ;</t>
  </si>
  <si>
    <t>la garniture la plus cohérente ;</t>
  </si>
  <si>
    <t>la couleur dominante de l’assiette ;</t>
  </si>
  <si>
    <t>le niveau d’acceptabilité du repas ;</t>
  </si>
  <si>
    <t>le coût matière ;</t>
  </si>
  <si>
    <t>la difficulté de production ;</t>
  </si>
  <si>
    <t>les adaptations possibles selon les convives.</t>
  </si>
  <si>
    <t>Partir du plat principal permet de raisonner comme un professionnel.</t>
  </si>
  <si>
    <t>On ne commence pas par une règle abstraite. On commence par une question terrain :</t>
  </si>
  <si>
    <t>Qu’est-ce que je sers comme plat central, à qui, dans quelles conditions, et avec quoi pour que le repas soit équilibré, acceptable et réalisable ?</t>
  </si>
  <si>
    <t>Exemples :</t>
  </si>
  <si>
    <t>Un poisson vapeur appelle une garniture et une sauce capables d’éviter une assiette trop pâle ou trop sèche.</t>
  </si>
  <si>
    <t>Un plat en sauce demande une garniture qui absorbe ou accompagne la sauce.</t>
  </si>
  <si>
    <t>Un plat végétarien doit être pensé comme un vrai plat construit, pas comme une suppression de viande.</t>
  </si>
  <si>
    <t>Un plat destiné à des personnes âgées doit tenir compte de la mastication, du goût, des couleurs, de l’appétit et du risque de dénutrition.</t>
  </si>
  <si>
    <t>Un plat pour des adolescents doit intégrer l’acceptabilité, la satiété et l’image du repas.</t>
  </si>
  <si>
    <t>Le plat principal n’est donc pas une case du menu. C’est le moteur de composition.</t>
  </si>
  <si>
    <t>3. Les 5 lectures du menu</t>
  </si>
  <si>
    <t>Un menu professionnel doit être lu sous plusieurs angles. Une seule lecture ne suffit pas.</t>
  </si>
  <si>
    <t>3.1 Lecture nutritionnelle</t>
  </si>
  <si>
    <t>Question principale :</t>
  </si>
  <si>
    <t>Le repas couvre-t-il correctement les besoins du convive ?</t>
  </si>
  <si>
    <t>On regarde notamment :</t>
  </si>
  <si>
    <t>la présence de protéines ;</t>
  </si>
  <si>
    <t>la place des légumes ;</t>
  </si>
  <si>
    <t>la place des féculents ;</t>
  </si>
  <si>
    <t>la qualité des matières grasses ;</t>
  </si>
  <si>
    <t>la présence ou non d’un produit laitier ;</t>
  </si>
  <si>
    <t>la présence de fruit ou crudité ;</t>
  </si>
  <si>
    <t>les excès possibles de sucre, sel ou gras ;</t>
  </si>
  <si>
    <t>la cohérence entre entrée, plat, garniture et dessert.</t>
  </si>
  <si>
    <t>Un menu peut être appétissant mais déséquilibré.</t>
  </si>
  <si>
    <t>Un menu peut être réglementaire mais trop pauvre, trop gras, trop sec ou mal réparti.</t>
  </si>
  <si>
    <t>3.2 Lecture réglementaire</t>
  </si>
  <si>
    <t>Le menu respecte-t-il les règles applicables à la restauration collective concernée ?</t>
  </si>
  <si>
    <t>On vérifie notamment :</t>
  </si>
  <si>
    <t>les fréquences nutritionnelles applicables ;</t>
  </si>
  <si>
    <t>les obligations liées aux produits durables et de qualité ;</t>
  </si>
  <si>
    <t>la place du bio et des signes de qualité ;</t>
  </si>
  <si>
    <t>la présence des menus végétariens quand ils sont obligatoires ;</t>
  </si>
  <si>
    <t>la diversification des protéines ;</t>
  </si>
  <si>
    <t>l’information des convives ;</t>
  </si>
  <si>
    <t>la lutte contre le gaspillage ;</t>
  </si>
  <si>
    <t>les obligations propres au secteur : scolaire, médico-social, hospitalier, entreprise, etc.</t>
  </si>
  <si>
    <t>Cette lecture arrive après la composition de base, mais elle est indispensable avant validation.</t>
  </si>
  <si>
    <t>3.3 Lecture sensorielle</t>
  </si>
  <si>
    <t>Le menu donne-t-il envie d’être mangé ?</t>
  </si>
  <si>
    <t>On regarde :</t>
  </si>
  <si>
    <t>les couleurs ;</t>
  </si>
  <si>
    <t>les textures ;</t>
  </si>
  <si>
    <t>les contrastes ;</t>
  </si>
  <si>
    <t>la sauce ;</t>
  </si>
  <si>
    <t>la température de service ;</t>
  </si>
  <si>
    <t>le volume dans l’assiette ;</t>
  </si>
  <si>
    <t>l’odeur ;</t>
  </si>
  <si>
    <t>la lisibilité des aliments ;</t>
  </si>
  <si>
    <t>la répétition des formes et des couleurs.</t>
  </si>
  <si>
    <t>Un menu équilibré peut échouer s’il semble triste, sec, mou, pâle ou répétitif.</t>
  </si>
  <si>
    <t>Exemple faible :</t>
  </si>
  <si>
    <t>Poisson blanc + riz blanc + chou-fleur + fromage blanc</t>
  </si>
  <si>
    <t>Le repas peut avoir une logique nutritionnelle, mais l’assiette manque de couleur et de contraste.</t>
  </si>
  <si>
    <t>Correction possible :</t>
  </si>
  <si>
    <t>Poisson citronné + riz aux herbes + carottes rôties + fruit coloré</t>
  </si>
  <si>
    <t>3.4 Lecture technique et production</t>
  </si>
  <si>
    <t>Le menu est-il réalisable en production collective ?</t>
  </si>
  <si>
    <t>On vérifie :</t>
  </si>
  <si>
    <t>les volumes ;</t>
  </si>
  <si>
    <t>les cuissons ;</t>
  </si>
  <si>
    <t>les refroidissements ;</t>
  </si>
  <si>
    <t>les remises en température ;</t>
  </si>
  <si>
    <t>la tenue au service ;</t>
  </si>
  <si>
    <t>les matériels disponibles ;</t>
  </si>
  <si>
    <t>le temps de préparation ;</t>
  </si>
  <si>
    <t>les compétences de l’équipe ;</t>
  </si>
  <si>
    <t>les pertes ;</t>
  </si>
  <si>
    <t>la compatibilité avec le service ;</t>
  </si>
  <si>
    <t>le risque de plat qui sèche, se délite, colle, rend de l’eau ou perd sa couleur.</t>
  </si>
  <si>
    <t>Un bon menu sur le papier peut devenir mauvais si la production ne suit pas.</t>
  </si>
  <si>
    <t>3.5 Lecture convive</t>
  </si>
  <si>
    <t>Le menu est-il adapté à celui qui mange ?</t>
  </si>
  <si>
    <t>On ne sert pas le même repas de la même manière à :</t>
  </si>
  <si>
    <t>un enfant de crèche ;</t>
  </si>
  <si>
    <t>un élève de primaire ;</t>
  </si>
  <si>
    <t>un adolescent ;</t>
  </si>
  <si>
    <t>un étudiant ;</t>
  </si>
  <si>
    <t>un adulte actif ;</t>
  </si>
  <si>
    <t>une personne âgée ;</t>
  </si>
  <si>
    <t>un patient hospitalisé ;</t>
  </si>
  <si>
    <t>une personne en texture modifiée ;</t>
  </si>
  <si>
    <t>une personne avec prescription ou restriction ;</t>
  </si>
  <si>
    <t>un convive avec habitudes culturelles ou alimentaires spécifiques.</t>
  </si>
  <si>
    <t>Le convive est le filtre final.</t>
  </si>
  <si>
    <t>Un menu ne doit pas seulement être correct : il doit être mangeable, compréhensible et accepté.</t>
  </si>
  <si>
    <t>4. Les familles de convives</t>
  </si>
  <si>
    <t>4.1 Crèche et petite enfance</t>
  </si>
  <si>
    <t>Points d’attention :</t>
  </si>
  <si>
    <t>textures adaptées ;</t>
  </si>
  <si>
    <t>introduction progressive des aliments ;</t>
  </si>
  <si>
    <t>limitation du sel ;</t>
  </si>
  <si>
    <t>sécurité alimentaire renforcée ;</t>
  </si>
  <si>
    <t>taille des morceaux ;</t>
  </si>
  <si>
    <t>allergènes ;</t>
  </si>
  <si>
    <t>goût simple ;</t>
  </si>
  <si>
    <t>couleurs rassurantes ;</t>
  </si>
  <si>
    <t>régularité des repères.</t>
  </si>
  <si>
    <t>Objectif pédagogique :</t>
  </si>
  <si>
    <t>Construire un menu doux, sécurisé, progressif et lisible.</t>
  </si>
  <si>
    <t>4.2 Maternelle et primaire</t>
  </si>
  <si>
    <t>découverte alimentaire ;</t>
  </si>
  <si>
    <t>portions adaptées ;</t>
  </si>
  <si>
    <t>refus fréquent de certains légumes ;</t>
  </si>
  <si>
    <t>importance des couleurs ;</t>
  </si>
  <si>
    <t>plats identifiables ;</t>
  </si>
  <si>
    <t>sauces maîtrisées ;</t>
  </si>
  <si>
    <t>apprentissage du goût ;</t>
  </si>
  <si>
    <t>pédagogie autour du repas.</t>
  </si>
  <si>
    <t>Faire accepter sans forcer, en travaillant la présentation, la couleur et la répétition positive.</t>
  </si>
  <si>
    <t>4.3 Collège, lycée, CFA</t>
  </si>
  <si>
    <t>appétit plus important ;</t>
  </si>
  <si>
    <t>besoin de satiété ;</t>
  </si>
  <si>
    <t>image du plat ;</t>
  </si>
  <si>
    <t>influence des habitudes de restauration rapide ;</t>
  </si>
  <si>
    <t>acceptabilité du végétarien ;</t>
  </si>
  <si>
    <t>importance des féculents ;</t>
  </si>
  <si>
    <t>autonomie du convive ;</t>
  </si>
  <si>
    <t>gaspillage possible si le plat semble trop scolaire ou trop fade.</t>
  </si>
  <si>
    <t>Construire des menus nourrissants, lisibles, modernes et crédibles.</t>
  </si>
  <si>
    <t>4.4 Université et adultes</t>
  </si>
  <si>
    <t>diversité des attentes ;</t>
  </si>
  <si>
    <t>rapidité du service ;</t>
  </si>
  <si>
    <t>choix multiples ;</t>
  </si>
  <si>
    <t>coût ;</t>
  </si>
  <si>
    <t>équilibre entre plaisir, santé et satiété ;</t>
  </si>
  <si>
    <t>menus végétariens crédibles ;</t>
  </si>
  <si>
    <t>produits de saison ;</t>
  </si>
  <si>
    <t>lisibilité de l’offre.</t>
  </si>
  <si>
    <t>Composer des menus équilibrés sans donner l’impression d’un repas imposé.</t>
  </si>
  <si>
    <t>4.5 Restauration d’entreprise</t>
  </si>
  <si>
    <t>temps de pause court ;</t>
  </si>
  <si>
    <t>choix du convive ;</t>
  </si>
  <si>
    <t>équilibre entre repas léger et repas complet ;</t>
  </si>
  <si>
    <t>saisonnalité ;</t>
  </si>
  <si>
    <t>maîtrise du coût ;</t>
  </si>
  <si>
    <t>attentes de qualité ;</t>
  </si>
  <si>
    <t>lisibilité nutritionnelle.</t>
  </si>
  <si>
    <t>Proposer un repas complet, efficace et adapté à l’activité professionnelle.</t>
  </si>
  <si>
    <t>4.6 Hospitalier</t>
  </si>
  <si>
    <t>prescriptions ;</t>
  </si>
  <si>
    <t>régimes ;</t>
  </si>
  <si>
    <t>textures ;</t>
  </si>
  <si>
    <t>appétit diminué ;</t>
  </si>
  <si>
    <t>horaires ;</t>
  </si>
  <si>
    <t>sécurité sanitaire ;</t>
  </si>
  <si>
    <t>traçabilité ;</t>
  </si>
  <si>
    <t>coordination cuisine/soins/diététique ;</t>
  </si>
  <si>
    <t>enrichissement possible ;</t>
  </si>
  <si>
    <t>risque de dénutrition.</t>
  </si>
  <si>
    <t>Adapter le menu à la prise en charge, sans perdre le plaisir alimentaire.</t>
  </si>
  <si>
    <t>4.7 Personnes âgées et EHPAD</t>
  </si>
  <si>
    <t>appétit ;</t>
  </si>
  <si>
    <t>mastication ;</t>
  </si>
  <si>
    <t>déglutition ;</t>
  </si>
  <si>
    <t>goût parfois diminué ;</t>
  </si>
  <si>
    <t>importance des sauces ;</t>
  </si>
  <si>
    <t>enrichissement ;</t>
  </si>
  <si>
    <t>présentation ;</t>
  </si>
  <si>
    <t>couleurs ;</t>
  </si>
  <si>
    <t>textures modifiées ;</t>
  </si>
  <si>
    <t>manger-main ;</t>
  </si>
  <si>
    <t>convivialité ;</t>
  </si>
  <si>
    <t>risque de monotonie.</t>
  </si>
  <si>
    <t>Construire des repas nourrissants, lisibles, colorés et faciles à consommer.</t>
  </si>
  <si>
    <t>5. Les familles de plats principaux</t>
  </si>
  <si>
    <t>5.1 Viandes et volailles</t>
  </si>
  <si>
    <t>Points à contrôler :</t>
  </si>
  <si>
    <t>morceau utilisé ;</t>
  </si>
  <si>
    <t>tendreté ;</t>
  </si>
  <si>
    <t>sauce ou jus ;</t>
  </si>
  <si>
    <t>cuisson ;</t>
  </si>
  <si>
    <t>rendement ;</t>
  </si>
  <si>
    <t>grammage ;</t>
  </si>
  <si>
    <t>fréquence ;</t>
  </si>
  <si>
    <t>acceptabilité ;</t>
  </si>
  <si>
    <t>possibilité d’alternative sans porc.</t>
  </si>
  <si>
    <t>Risque fréquent :</t>
  </si>
  <si>
    <t>Plat trop sec, trop dur ou trop répétitif.</t>
  </si>
  <si>
    <t>5.2 Poissons</t>
  </si>
  <si>
    <t>présence ou non d’arêtes ;</t>
  </si>
  <si>
    <t>tenue à la cuisson ;</t>
  </si>
  <si>
    <t>odeur ;</t>
  </si>
  <si>
    <t>sauce ;</t>
  </si>
  <si>
    <t>couleur de l’assiette ;</t>
  </si>
  <si>
    <t>accompagnement ;</t>
  </si>
  <si>
    <t>acceptabilité selon l’âge.</t>
  </si>
  <si>
    <t>Assiette pâle, sèche ou peu attractive.</t>
  </si>
  <si>
    <t>5.3 Œufs</t>
  </si>
  <si>
    <t>technique ;</t>
  </si>
  <si>
    <t>allergène ;</t>
  </si>
  <si>
    <t>association avec légumes ou féculents ;</t>
  </si>
  <si>
    <t>satiété ;</t>
  </si>
  <si>
    <t>présentation.</t>
  </si>
  <si>
    <t>Menu perçu comme trop simple ou pas assez nourrissant.</t>
  </si>
  <si>
    <t>5.4 Plats végétariens</t>
  </si>
  <si>
    <t>vraie source protéique ;</t>
  </si>
  <si>
    <t>association céréales/légumineuses si nécessaire ;</t>
  </si>
  <si>
    <t>texture ;</t>
  </si>
  <si>
    <t>goût ;</t>
  </si>
  <si>
    <t>couleur ;</t>
  </si>
  <si>
    <t>absence de simple remplacement pauvre.</t>
  </si>
  <si>
    <t>Plat végétarien construit comme une absence de viande, et non comme un vrai plat.</t>
  </si>
  <si>
    <t>5.5 Plats complets</t>
  </si>
  <si>
    <t>lasagnes ;</t>
  </si>
  <si>
    <t>chili ;</t>
  </si>
  <si>
    <t>couscous ;</t>
  </si>
  <si>
    <t>paëlla ;</t>
  </si>
  <si>
    <t>hachis ;</t>
  </si>
  <si>
    <t>curry ;</t>
  </si>
  <si>
    <t>gratin complet ;</t>
  </si>
  <si>
    <t>parmentier ;</t>
  </si>
  <si>
    <t>plat de légumineuses.</t>
  </si>
  <si>
    <t>équilibre interne du plat ;</t>
  </si>
  <si>
    <t>part réelle de légumes ;</t>
  </si>
  <si>
    <t>part réelle de féculents ;</t>
  </si>
  <si>
    <t>richesse en matière grasse ;</t>
  </si>
  <si>
    <t>besoin ou non d’entrée ;</t>
  </si>
  <si>
    <t>besoin ou non de produit laitier ;</t>
  </si>
  <si>
    <t>dessert correcteur.</t>
  </si>
  <si>
    <t>Croire que le plat complet suffit à tout équilibrer.</t>
  </si>
  <si>
    <t>5.6 Plats mixés, hachés ou adaptés</t>
  </si>
  <si>
    <t>hydratation ;</t>
  </si>
  <si>
    <t>séparation ou non des composants ;</t>
  </si>
  <si>
    <t>sécurité de déglutition ;</t>
  </si>
  <si>
    <t>température ;</t>
  </si>
  <si>
    <t>Tout mélanger et perdre l’identité du repas.</t>
  </si>
  <si>
    <t>6. Logique couleur, saison, texture</t>
  </si>
  <si>
    <t>6.1 Pourquoi la couleur compte</t>
  </si>
  <si>
    <t>La couleur aide le convive à comprendre l’assiette.</t>
  </si>
  <si>
    <t>Elle indique :</t>
  </si>
  <si>
    <t>fraîcheur ;</t>
  </si>
  <si>
    <t>variété ;</t>
  </si>
  <si>
    <t>contraste ;</t>
  </si>
  <si>
    <t>appétence ;</t>
  </si>
  <si>
    <t>monotonie ou diversité ;</t>
  </si>
  <si>
    <t>repère visuel.</t>
  </si>
  <si>
    <t>Une assiette beige, blanche ou marron peut être correcte sur le papier mais faible à table.</t>
  </si>
  <si>
    <t>Escalope de volaille + purée + chou-fleur + sauce blanche</t>
  </si>
  <si>
    <t>Problème :</t>
  </si>
  <si>
    <t>manque de contraste ;</t>
  </si>
  <si>
    <t>couleur dominante trop pâle ;</t>
  </si>
  <si>
    <t>perception de repas mou ;</t>
  </si>
  <si>
    <t>peu d’envie visuelle.</t>
  </si>
  <si>
    <t>Volaille sauce légère + purée de carottes + brocoli + fruit de saison</t>
  </si>
  <si>
    <t>6.2 Couleur naturelle et couleur après cuisson</t>
  </si>
  <si>
    <t>Certains produits changent fortement de couleur après cuisson.</t>
  </si>
  <si>
    <t>courgette : vert vif cru, vert plus terne cuite ;</t>
  </si>
  <si>
    <t>épinard : vert vif puis vert foncé ;</t>
  </si>
  <si>
    <t>carotte : orange stable ;</t>
  </si>
  <si>
    <t>chou rouge : violet pouvant évoluer selon cuisson ;</t>
  </si>
  <si>
    <t>betterave : rouge marqué ;</t>
  </si>
  <si>
    <t>pomme : claire puis brunit si oxydation ;</t>
  </si>
  <si>
    <t>poireau : vert/blanc puis couleur plus fondue.</t>
  </si>
  <si>
    <t>Il faut donc distinguer :</t>
  </si>
  <si>
    <t>couleur chez le primeur ;</t>
  </si>
  <si>
    <t>couleur après cuisson ;</t>
  </si>
  <si>
    <t>couleur dans l’assiette ;</t>
  </si>
  <si>
    <t>couleur après maintien au chaud.</t>
  </si>
  <si>
    <t>6.3 Saison</t>
  </si>
  <si>
    <t>La saison donne du sens au menu.</t>
  </si>
  <si>
    <t>Elle agit sur :</t>
  </si>
  <si>
    <t>prix ;</t>
  </si>
  <si>
    <t>qualité ;</t>
  </si>
  <si>
    <t>maturité ;</t>
  </si>
  <si>
    <t>disponibilité ;</t>
  </si>
  <si>
    <t>origine ;</t>
  </si>
  <si>
    <t>cohérence pédagogique.</t>
  </si>
  <si>
    <t>Un menu de saison est plus facile à expliquer, plus cohérent avec les achats et souvent plus intéressant gustativement.</t>
  </si>
  <si>
    <t>6.4 Texture</t>
  </si>
  <si>
    <t>La texture évite la monotonie.</t>
  </si>
  <si>
    <t>On cherche des contrastes :</t>
  </si>
  <si>
    <t>fondant / croquant ;</t>
  </si>
  <si>
    <t>moelleux / ferme ;</t>
  </si>
  <si>
    <t>juteux / croustillant ;</t>
  </si>
  <si>
    <t>lisse / morceaux ;</t>
  </si>
  <si>
    <t>sec / sauce ;</t>
  </si>
  <si>
    <t>chaud / froid selon le menu.</t>
  </si>
  <si>
    <t>Erreur fréquente :</t>
  </si>
  <si>
    <t>Servir plusieurs éléments mous dans le même repas.</t>
  </si>
  <si>
    <t>Exemple :</t>
  </si>
  <si>
    <t>poisson vapeur ;</t>
  </si>
  <si>
    <t>purée ;</t>
  </si>
  <si>
    <t>courgettes fondantes ;</t>
  </si>
  <si>
    <t>flan.</t>
  </si>
  <si>
    <t>Le menu devient monotone, même s’il est équilibré.</t>
  </si>
  <si>
    <t>7. Correcteurs entrée-dessert</t>
  </si>
  <si>
    <t>L’entrée et le dessert ne doivent pas être choisis au hasard. Ils servent à corriger le repas.</t>
  </si>
  <si>
    <t>7.1 Rôle de l’entrée</t>
  </si>
  <si>
    <t>L’entrée peut corriger :</t>
  </si>
  <si>
    <t>manque de crudité ;</t>
  </si>
  <si>
    <t>manque de couleur ;</t>
  </si>
  <si>
    <t>manque de fraîcheur ;</t>
  </si>
  <si>
    <t>manque de fibres ;</t>
  </si>
  <si>
    <t>menu trop lourd ;</t>
  </si>
  <si>
    <t>menu trop mou ;</t>
  </si>
  <si>
    <t>besoin d’un contraste froid/chaud ;</t>
  </si>
  <si>
    <t>besoin d’une première prise alimentaire simple.</t>
  </si>
  <si>
    <t>plat principal riche → entrée légère ;</t>
  </si>
  <si>
    <t>plat principal pâle → entrée colorée ;</t>
  </si>
  <si>
    <t>plat principal sans légume cru → crudité ;</t>
  </si>
  <si>
    <t>plat principal sec → entrée fraîche ;</t>
  </si>
  <si>
    <t>public enfant → entrée simple et identifiable.</t>
  </si>
  <si>
    <t>7.2 Rôle du dessert</t>
  </si>
  <si>
    <t>Le dessert peut corriger :</t>
  </si>
  <si>
    <t>absence de fruit ;</t>
  </si>
  <si>
    <t>absence de produit laitier ;</t>
  </si>
  <si>
    <t>repas trop gras ;</t>
  </si>
  <si>
    <t>repas trop sec ;</t>
  </si>
  <si>
    <t>besoin d’énergie ;</t>
  </si>
  <si>
    <t>besoin d’enrichissement pour personnes âgées.</t>
  </si>
  <si>
    <t>plat riche en sauce → fruit simple ;</t>
  </si>
  <si>
    <t>repas léger → dessert lacté ou enrichi selon convive ;</t>
  </si>
  <si>
    <t>menu pâle → fruit coloré ;</t>
  </si>
  <si>
    <t>EHPAD → dessert nutritif, lisible et facile à consommer.</t>
  </si>
  <si>
    <t>7.3 Fromage, laitage, fruit</t>
  </si>
  <si>
    <t>Il faut distinguer :</t>
  </si>
  <si>
    <t>produit laitier utile ;</t>
  </si>
  <si>
    <t>fromage trop riche ou trop salé selon contexte ;</t>
  </si>
  <si>
    <t>fruit cru ;</t>
  </si>
  <si>
    <t>fruit cuit ;</t>
  </si>
  <si>
    <t>compote ;</t>
  </si>
  <si>
    <t>dessert lacté ;</t>
  </si>
  <si>
    <t>pâtisserie ;</t>
  </si>
  <si>
    <t>dessert plaisir.</t>
  </si>
  <si>
    <t>Tous les desserts ne corrigent pas le menu de la même manière.</t>
  </si>
  <si>
    <t>8. Points de contrôle réglementaires</t>
  </si>
  <si>
    <t>Ce socle ne remplace pas les textes officiels. Il sert à former le raisonnement. Les contrôles réglementaires détaillés seront traités dans un module spécifique.</t>
  </si>
  <si>
    <t>Points à vérifier selon le secteur :</t>
  </si>
  <si>
    <t>8.1 Qualité nutritionnelle</t>
  </si>
  <si>
    <t>Contrôler :</t>
  </si>
  <si>
    <t>fréquence des plats ;</t>
  </si>
  <si>
    <t>présence de légumes ;</t>
  </si>
  <si>
    <t>présence de fruits ;</t>
  </si>
  <si>
    <t>limitation des produits trop gras, trop salés ou trop sucrés ;</t>
  </si>
  <si>
    <t>qualité des plats protidiques ;</t>
  </si>
  <si>
    <t>équilibre global sur une série de menus ;</t>
  </si>
  <si>
    <t>adaptation aux convives.</t>
  </si>
  <si>
    <t>8.2 EGalim et restauration durable</t>
  </si>
  <si>
    <t>part de produits durables et de qualité ;</t>
  </si>
  <si>
    <t>part de produits biologiques ou en conversion ;</t>
  </si>
  <si>
    <t>information des convives ;</t>
  </si>
  <si>
    <t>diversification des protéines ;</t>
  </si>
  <si>
    <t>menu végétarien lorsque requis ;</t>
  </si>
  <si>
    <t>réduction des plastiques selon secteur ;</t>
  </si>
  <si>
    <t>lutte contre le gaspillage ;</t>
  </si>
  <si>
    <t>achats responsables.</t>
  </si>
  <si>
    <t>8.3 Menu végétarien</t>
  </si>
  <si>
    <t>absence de viande et poisson ;</t>
  </si>
  <si>
    <t>présence d’une vraie construction protéique ;</t>
  </si>
  <si>
    <t>association cohérente des aliments ;</t>
  </si>
  <si>
    <t>équilibre ;</t>
  </si>
  <si>
    <t>lisibilité du plat.</t>
  </si>
  <si>
    <t>8.4 PMS et sécurité sanitaire</t>
  </si>
  <si>
    <t>chaîne du froid ;</t>
  </si>
  <si>
    <t>chaîne du chaud ;</t>
  </si>
  <si>
    <t>refroidissement ;</t>
  </si>
  <si>
    <t>remise en température ;</t>
  </si>
  <si>
    <t>DLC/DDM ;</t>
  </si>
  <si>
    <t>organisation de production ;</t>
  </si>
  <si>
    <t>nettoyage-désinfection ;</t>
  </si>
  <si>
    <t>maîtrise des contaminations croisées.</t>
  </si>
  <si>
    <t>8.5 Adaptations spécifiques</t>
  </si>
  <si>
    <t>prescriptions médicales ;</t>
  </si>
  <si>
    <t>allergies ;</t>
  </si>
  <si>
    <t>sans porc ;</t>
  </si>
  <si>
    <t>végétarien ;</t>
  </si>
  <si>
    <t>régimes particuliers selon validation compétente.</t>
  </si>
  <si>
    <t>9. Erreurs classiques</t>
  </si>
  <si>
    <t>9.1 Penser uniquement en cases de menu</t>
  </si>
  <si>
    <t>Erreur :</t>
  </si>
  <si>
    <t>Entrée + plat + garniture + fromage + dessert = menu équilibré</t>
  </si>
  <si>
    <t>Correction :</t>
  </si>
  <si>
    <t>Il faut vérifier la cohérence globale : couleur, texture, saison, convive, production et réglementation.</t>
  </si>
  <si>
    <t>9.2 Faire un menu conforme mais triste</t>
  </si>
  <si>
    <t>Poisson blanc + riz + chou-fleur + fromage blanc</t>
  </si>
  <si>
    <t>Ajouter couleur, sauce, herbes, légume contrasté, fruit ou entrée fraîche.</t>
  </si>
  <si>
    <t>9.3 Utiliser le dessert comme décoration</t>
  </si>
  <si>
    <t>Choisir le dessert sans regarder le reste du repas.</t>
  </si>
  <si>
    <t>Le dessert doit corriger ou compléter le repas.</t>
  </si>
  <si>
    <t>9.4 Oublier le convive</t>
  </si>
  <si>
    <t>Servir le même menu à tous avec la même logique.</t>
  </si>
  <si>
    <t>Adapter au public : âge, appétit, texture, autonomie, contexte, contraintes.</t>
  </si>
  <si>
    <t>9.5 Mal construire le végétarien</t>
  </si>
  <si>
    <t>Remplacer la viande par un produit pauvre ou peu nourrissant.</t>
  </si>
  <si>
    <t>Construire un vrai plat : légumineuses, céréales, œufs, produits laitiers selon contexte, légumes, sauce, goût, texture.</t>
  </si>
  <si>
    <t>9.6 Oublier la production</t>
  </si>
  <si>
    <t>Créer un menu impossible à produire correctement.</t>
  </si>
  <si>
    <t>Vérifier matériel, temps, tenue au chaud, cuisson, refroidissement, dressage, service.</t>
  </si>
  <si>
    <t>9.7 Répéter les mêmes couleurs</t>
  </si>
  <si>
    <t>Assiette beige, blanche ou marron.</t>
  </si>
  <si>
    <t>Prévoir une couleur principale, une couleur de contraste et une couleur fraîche.</t>
  </si>
  <si>
    <t>9.8 Confondre équilibre et faible plaisir</t>
  </si>
  <si>
    <t>Croire qu’un menu équilibré doit être neutre, sec ou pauvre en goût.</t>
  </si>
  <si>
    <t>Travailler assaisonnement, herbes, épices douces, jus, sauce maîtrisée, cuisson adaptée.</t>
  </si>
  <si>
    <t>10. Méthode “compose, adapte, contrôle”</t>
  </si>
  <si>
    <t>Étape 1 — Composer</t>
  </si>
  <si>
    <t>Questions :</t>
  </si>
  <si>
    <t>Quelle est sa famille ?</t>
  </si>
  <si>
    <t>Quelle est sa technique de cuisson ?</t>
  </si>
  <si>
    <t>Est-il sec, humide, en sauce, gratiné, sauté, rôti, mixé ?</t>
  </si>
  <si>
    <t>Quelle est sa couleur dominante ?</t>
  </si>
  <si>
    <t>Quelle garniture fonctionne avec lui ?</t>
  </si>
  <si>
    <t>Quelle sauce ou liaison est nécessaire ?</t>
  </si>
  <si>
    <t>Le plat est-il suffisamment lisible ?</t>
  </si>
  <si>
    <t>Objectif :</t>
  </si>
  <si>
    <t>Construire une première version cohérente du repas.</t>
  </si>
  <si>
    <t>Étape 2 — Adapter</t>
  </si>
  <si>
    <t>J’adapte au convive.</t>
  </si>
  <si>
    <t>Pour quel public ?</t>
  </si>
  <si>
    <t>Quel âge ?</t>
  </si>
  <si>
    <t>Quel appétit ?</t>
  </si>
  <si>
    <t>Quelle capacité de mastication ?</t>
  </si>
  <si>
    <t>Quelle texture ?</t>
  </si>
  <si>
    <t>Quel niveau d’autonomie ?</t>
  </si>
  <si>
    <t>Quelle acceptabilité ?</t>
  </si>
  <si>
    <t>Quelles restrictions ?</t>
  </si>
  <si>
    <t>Quel contexte de service ?</t>
  </si>
  <si>
    <t>Transformer un menu général en menu adapté.</t>
  </si>
  <si>
    <t>Étape 3 — Corriger</t>
  </si>
  <si>
    <t>J’utilise l’entrée et le dessert comme outils de correction.</t>
  </si>
  <si>
    <t>Manque-t-il une crudité ?</t>
  </si>
  <si>
    <t>Manque-t-il un fruit ?</t>
  </si>
  <si>
    <t>Manque-t-il un produit laitier ?</t>
  </si>
  <si>
    <t>Le repas est-il trop gras ?</t>
  </si>
  <si>
    <t>Trop mou ?</t>
  </si>
  <si>
    <t>Trop pâle ?</t>
  </si>
  <si>
    <t>Trop pauvre ?</t>
  </si>
  <si>
    <t>Trop répétitif ?</t>
  </si>
  <si>
    <t>Améliorer l’équilibre et l’acceptabilité sans tout refaire.</t>
  </si>
  <si>
    <t>Étape 4 — Contrôler</t>
  </si>
  <si>
    <t>Je vérifie les obligations et la faisabilité.</t>
  </si>
  <si>
    <t>Le menu respecte-t-il les fréquences ?</t>
  </si>
  <si>
    <t>Les produits sont-ils conformes aux objectifs d’achat ?</t>
  </si>
  <si>
    <t>Le menu végétarien est-il correctement construit ?</t>
  </si>
  <si>
    <t>Les allergènes sont-ils identifiés ?</t>
  </si>
  <si>
    <t>La production est-elle possible ?</t>
  </si>
  <si>
    <t>La sécurité sanitaire est-elle maîtrisable ?</t>
  </si>
  <si>
    <t>Le service peut-il maintenir la qualité ?</t>
  </si>
  <si>
    <t>Le menu risque-t-il de générer du gaspillage ?</t>
  </si>
  <si>
    <t>Valider ou corriger avant mise en production.</t>
  </si>
  <si>
    <t>11. Exemples rapides de transformation</t>
  </si>
  <si>
    <t>Exemple 1 — Menu faible par manque de couleur</t>
  </si>
  <si>
    <t>Menu initial :</t>
  </si>
  <si>
    <t>Céleri rémoulade</t>
  </si>
  <si>
    <t>Poisson blanc vapeur</t>
  </si>
  <si>
    <t>Fromage blanc</t>
  </si>
  <si>
    <t>trop blanc ;</t>
  </si>
  <si>
    <t>peu de contraste ;</t>
  </si>
  <si>
    <t>poisson perçu comme fade ;</t>
  </si>
  <si>
    <t>risque de refus ;</t>
  </si>
  <si>
    <t>manque de dynamisme visuel.</t>
  </si>
  <si>
    <t>Menu corrigé :</t>
  </si>
  <si>
    <t>Carottes râpées au citron</t>
  </si>
  <si>
    <t>Poisson sauce légère aux herbes</t>
  </si>
  <si>
    <t>Brocolis ou poêlée de légumes verts</t>
  </si>
  <si>
    <t>Logique :</t>
  </si>
  <si>
    <t>l’entrée apporte couleur et fraîcheur ;</t>
  </si>
  <si>
    <t>la sauce évite le sec ;</t>
  </si>
  <si>
    <t>le légume vert donne du contraste ;</t>
  </si>
  <si>
    <t>le fruit corrige la monotonie.</t>
  </si>
  <si>
    <t>Exemple 2 — Menu trop lourd</t>
  </si>
  <si>
    <t>Quiche</t>
  </si>
  <si>
    <t>Sauté de porc sauce crème</t>
  </si>
  <si>
    <t>Pommes de terre gratinées</t>
  </si>
  <si>
    <t>Pâtisserie</t>
  </si>
  <si>
    <t>excès de gras ;</t>
  </si>
  <si>
    <t>répétition produits laitiers/crème/fromage ;</t>
  </si>
  <si>
    <t>repas lourd ;</t>
  </si>
  <si>
    <t>faible place des légumes.</t>
  </si>
  <si>
    <t>Crudités de saison</t>
  </si>
  <si>
    <t>Sauté de porc sauce légère ou jus réduit</t>
  </si>
  <si>
    <t>Légumes verts</t>
  </si>
  <si>
    <t>Fruit ou compote sans surcharge</t>
  </si>
  <si>
    <t>l’entrée apporte fraîcheur ;</t>
  </si>
  <si>
    <t>la garniture est allégée ;</t>
  </si>
  <si>
    <t>le dessert corrige au lieu d’alourdir.</t>
  </si>
  <si>
    <t>Exemple 3 — Menu végétarien faible</t>
  </si>
  <si>
    <t>Salade verte</t>
  </si>
  <si>
    <t>Pâtes sauce tomate</t>
  </si>
  <si>
    <t>Yaourt</t>
  </si>
  <si>
    <t>plat végétarien pauvre en protéines ;</t>
  </si>
  <si>
    <t>satiété limitée ;</t>
  </si>
  <si>
    <t>construction trop simple ;</t>
  </si>
  <si>
    <t>risque de faim chez adolescents.</t>
  </si>
  <si>
    <t>Salade de betteraves ou crudités colorées</t>
  </si>
  <si>
    <t>Pâtes aux lentilles corail et légumes</t>
  </si>
  <si>
    <t>Yaourt ou fromage blanc</t>
  </si>
  <si>
    <t>les lentilles renforcent la qualité du plat ;</t>
  </si>
  <si>
    <t>les légumes donnent couleur et fibres ;</t>
  </si>
  <si>
    <t>le menu devient un vrai menu végétarien construit.</t>
  </si>
  <si>
    <t>Exemple 4 — Menu EHPAD peu adapté</t>
  </si>
  <si>
    <t>Potage</t>
  </si>
  <si>
    <t>Escalope de dinde</t>
  </si>
  <si>
    <t>viande potentiellement sèche ;</t>
  </si>
  <si>
    <t>riz difficile si manque de sauce ;</t>
  </si>
  <si>
    <t>fruit cru pas toujours adapté ;</t>
  </si>
  <si>
    <t>risque de faible consommation.</t>
  </si>
  <si>
    <t>Potage enrichi si besoin</t>
  </si>
  <si>
    <t>Émincé de dinde sauce douce</t>
  </si>
  <si>
    <t>Riz moelleux ou purée adaptée</t>
  </si>
  <si>
    <t>Haricots verts fondants</t>
  </si>
  <si>
    <t>Compote ou dessert lacté enrichi selon besoin</t>
  </si>
  <si>
    <t>la sauce facilite la prise alimentaire ;</t>
  </si>
  <si>
    <t>la texture est mieux adaptée ;</t>
  </si>
  <si>
    <t>le dessert soutient l’apport nutritionnel.</t>
  </si>
  <si>
    <t>Exemple 5 — Menu scolaire peu accepté</t>
  </si>
  <si>
    <t>Filet de poisson</t>
  </si>
  <si>
    <t>Épinards</t>
  </si>
  <si>
    <t>Semoule</t>
  </si>
  <si>
    <t>poisson + épinards = risque de double refus ;</t>
  </si>
  <si>
    <t>couleur verte peu valorisée ;</t>
  </si>
  <si>
    <t>manque de sauce ou d’élément attractif.</t>
  </si>
  <si>
    <t>Concombre sauce yaourt</t>
  </si>
  <si>
    <t>Poisson croustillant au four ou poisson sauce citron</t>
  </si>
  <si>
    <t>Carottes et petits pois</t>
  </si>
  <si>
    <t>Poire ou fruit de saison</t>
  </si>
  <si>
    <t>le poisson devient plus acceptable ;</t>
  </si>
  <si>
    <t>les légumes sont plus colorés ;</t>
  </si>
  <si>
    <t>la sauce crée un lien ;</t>
  </si>
  <si>
    <t>le menu reste équilibré mais plus consommable.</t>
  </si>
  <si>
    <t>12. Synthèse de la méthode</t>
  </si>
  <si>
    <t>Un bon menu de restauration collective doit répondre à 7 questions :</t>
  </si>
  <si>
    <t>1. Quel est le plat principal ?</t>
  </si>
  <si>
    <t>2. Pour quel convive ?</t>
  </si>
  <si>
    <t>3. Quelle garniture de saison ?</t>
  </si>
  <si>
    <t>4. Quelle couleur dans l’assiette ?</t>
  </si>
  <si>
    <t>5. Quelle texture et quelle sauce ?</t>
  </si>
  <si>
    <t>6. Quelle correction par l’entrée et le dessert ?</t>
  </si>
  <si>
    <t>7. Quels contrôles avant validation ?</t>
  </si>
  <si>
    <t>Phrase clé :</t>
  </si>
  <si>
    <t>13. Formule pédagogique à retenir</t>
  </si>
  <si>
    <t>Composer : je construis l’assiette.</t>
  </si>
  <si>
    <t>Adapter : je pense au convive.</t>
  </si>
  <si>
    <t>Corriger : j’équilibre le repas.</t>
  </si>
  <si>
    <t>Contrôler : je sécurise et je valide.</t>
  </si>
  <si>
    <t>Cette méthode doit aider les apprenants à ne pas réciter des règles, mais à raisonner comme des professionnels.</t>
  </si>
  <si>
    <t>Points de vigilance</t>
  </si>
  <si>
    <t>Ce document est une V1 pédagogique. Je ne le considérerais pas comme “validé réglementairement”. Les parties EGalim, fréquences, menus végétariens, PMS, nutrition et PNNS devront être reprises précisément dans M08 — Contrôles réglementaires / nutrition / production.</t>
  </si>
  <si>
    <t>Sources de cadrage utilisées : ma cantine pour les obligations EGalim et les mesures phares en restauration collective, le ministère de l’Agriculture pour le menu végétarien hebdomadaire en restauration scolaire, les recommandations nutritionnelles de l’ancienne base GEMRCN, le PNNS 5 2026-2030, et le guide PMS en restauration collective.</t>
  </si>
  <si>
    <t>J’ai déjà un cadrage net : ton angle ne doit pas être “faire des menus conformes”, mais apprendre à penser un menu. Les sources internationales confirment qu’il faut intégrer plaisir, environnement de repas, éducation alimentaire, durabilité et acceptabilité, pas seulement des cases nutritionnelles.</t>
  </si>
  <si>
    <t>Conclusion directe</t>
  </si>
  <si>
    <t>Le projet doit devenir :</t>
  </si>
  <si>
    <t>MÉTHODE PLATS-CF</t>
  </si>
  <si>
    <t>Composer un menu à partir du plat principal</t>
  </si>
  <si>
    <t>Compose → Adapte → Corrige → Contrôle</t>
  </si>
  <si>
    <t>Le point différenciant est très fort : on ne commence pas par une grille réglementaire, on commence par l’assiette réelle.</t>
  </si>
  <si>
    <t>1. Ce que les recherches confirment</t>
  </si>
  <si>
    <t>France : le cadre existe déjà, mais il est souvent traité de façon descendante</t>
  </si>
  <si>
    <t>La France a déjà un socle dense : EGalim, loi Climat et Résilience, AGEC, obligations de produits durables, menu végétarien, information des convives, réduction du gaspillage, plastique, qualité nutritionnelle, télédéclaration ma cantine. La plateforme “ma cantine” rappelle notamment les objectifs EGalim et l’obligation des 50 % de produits durables et de qualité, dont 20 % bio ou en conversion.</t>
  </si>
  <si>
    <t>En restauration scolaire, l’arrêté du 30 septembre 2011 impose une structure de repas comprenant nécessairement plat principal, garniture, produit laitier, et entrée et/ou dessert, avec une appréciation de la variété sur 20 repas successifs. C’est une source réglementaire centrale pour le module de contrôle, mais pas forcément le meilleur point d’entrée pédagogique pour des adultes en reconversion ou des CFA.</t>
  </si>
  <si>
    <t>Le menu végétarien hebdomadaire en restauration scolaire est bien un point structurant : le ministère de l’Agriculture rappelle l’obligation d’au moins un menu végétarien par semaine dans les cantines scolaires depuis le 1er novembre 2019.</t>
  </si>
  <si>
    <t>Le PNNS 5, publié pour la période 2026-2030, élargit la logique nutritionnelle vers une alimentation saine, durable, accessible, en lien avec la prévention des maladies chroniques et la réduction des inégalités. Cela va dans le sens de ton projet : ne pas faire seulement “équilibre alimentaire”, mais menu adapté, durable, compréhensible et accepté.</t>
  </si>
  <si>
    <t>2. Restau’Co et VICI : à respecter, mais ne pas imiter</t>
  </si>
  <si>
    <t>Restau’Co dispose déjà d’outils, dont Menu-Co, avec des modules Nutrition, Gestion des stocks et Gaspillage. Son catalogue couvre aussi des thèmes proches : menus végétariens, diversification des protéines, EGalim, gaspillage, textures modifiées, marchés publics, desserts et entrées en self-service.</t>
  </si>
  <si>
    <t>VICI/AidoMenu se positionne sur la création de menus, la conformité EGalim, les recettes, les achats, les stocks, la production, la traçabilité et l’analyse nutritionnelle. C’est un outil de pilotage et de gestion.</t>
  </si>
  <si>
    <t>Donc ton positionnement doit être différent :</t>
  </si>
  <si>
    <t>Ne pas produire un logiciel de menus. Produire une méthode pédagogique de raisonnement professionnel.</t>
  </si>
  <si>
    <t>3. Les méthodes étrangères à exploiter intelligemment</t>
  </si>
  <si>
    <t>États-Unis — méthode par composantes alimentaires</t>
  </si>
  <si>
    <t>L’USDA utilise une logique de planification par groupes alimentaires, avec un “Food-Based Menu Planning” destiné à aider les professionnels à planifier, préparer, servir et valoriser des repas scolaires conformes aux standards nutritionnels. Intérêt pour nous : structurer les contrôles sans écraser la pédagogie.</t>
  </si>
  <si>
    <t>Suède — modèle global du repas</t>
  </si>
  <si>
    <t>La Suède est très intéressante. Ses lignes directrices nationales présentent le repas scolaire comme un ensemble : tasty, safe, nutritious, eco-smart, pleasant, integrated. En français terrain : bon, sûr, nutritif, durable, agréable et intégré à l’éducation. C’est exactement ce qu’il faut importer dans ta méthode.</t>
  </si>
  <si>
    <t>Finlande — cadre national, adaptation locale</t>
  </si>
  <si>
    <t>La Finlande planifie les menus localement ou au niveau municipal, avec des recommandations nationales comme cadre. Cela confirme l’idée d’un socle commun + modules adaptables, plutôt qu’un système unique rigide.</t>
  </si>
  <si>
    <t>Nouvelle-Zélande — lecture directe de l’assiette</t>
  </si>
  <si>
    <t>Le programme Ka Ora, Ka Ako fixe des standards par composantes : poids minimum du repas, légumes/salades, protéines, céréales ou féculents, avec adaptation par âge. C’est intéressant pour ton projet car la règle devient visible dans l’assiette.</t>
  </si>
  <si>
    <t>Canada — repas, culture, territoire</t>
  </si>
  <si>
    <t>La politique nationale canadienne sur l’alimentation scolaire insiste sur les liens entre alimentation locale, culture, environnement, santé et apprentissage. Cela peut nourrir un module “menu, territoire, saison, identité alimentaire”.</t>
  </si>
  <si>
    <t>Australie — feu tricolore, mais à adapter</t>
  </si>
  <si>
    <t>L’Australie utilise des systèmes type green / amber / red pour classer les aliments dans les cantines. Attention : certaines sources recommandent de l’utiliser en arrière-plan pour la planification, pas comme étiquetage direct auprès des enfants. Pour ton projet, on peut l’adapter en feu de contrôle formateur, pas en jugement simpliste des aliments.</t>
  </si>
  <si>
    <t>Europe — Whole School Food Approach</t>
  </si>
  <si>
    <t>Le projet européen SchoolFood4Change travaille sur une approche globale : repas, achats durables, éducation alimentaire, environnement scolaire, implication des acteurs. C’est une piste très utile pour ton projet, surtout si tu veux dépasser la simple fiche menu.</t>
  </si>
  <si>
    <t>4. Décision professionnelle : notre méthode doit être visuelle et terrain</t>
  </si>
  <si>
    <t>Je te conseille de retenir ces 7 lectures du menu :</t>
  </si>
  <si>
    <t>Lecture</t>
  </si>
  <si>
    <t>Contrôle</t>
  </si>
  <si>
    <t>C’est plus fort que “entrée / plat / dessert”.</t>
  </si>
  <si>
    <t>C’est une méthode de raisonnement.</t>
  </si>
  <si>
    <t>5. L’innovation centrale à créer</t>
  </si>
  <si>
    <t>La carte d’identité du plat principal</t>
  </si>
  <si>
    <t>Chaque plat principal doit être analysé avant de construire le menu.</t>
  </si>
  <si>
    <t>Exemple de grille :</t>
  </si>
  <si>
    <t>Élément</t>
  </si>
  <si>
    <t>Sauce nécessaire</t>
  </si>
  <si>
    <t>Convives sensibles</t>
  </si>
  <si>
    <t>Garniture logique</t>
  </si>
  <si>
    <t>Correcteur entrée</t>
  </si>
  <si>
    <t>Correcteur dessert</t>
  </si>
  <si>
    <t>C’est là que le projet devient différent.</t>
  </si>
  <si>
    <t>6. Architecture conseillée des documents</t>
  </si>
  <si>
    <t>Produire dans cet ordre :</t>
  </si>
  <si>
    <t>M00</t>
  </si>
  <si>
    <t>7. Conseil</t>
  </si>
  <si>
    <t>Commence par relire M00 avec ces 4 questions :</t>
  </si>
  <si>
    <t>1. Est-ce compréhensible par un adulte en reconversion ?</t>
  </si>
  <si>
    <t>2. Est-ce assez professionnel pour un formateur ?</t>
  </si>
  <si>
    <t>3. Est-ce assez terrain pour un CFA ?</t>
  </si>
  <si>
    <t>4. Est-ce que ça donne envie de construire des menus ?</t>
  </si>
  <si>
    <t>Ensuite, il faudra créer le premier vrai outil pédagogique :</t>
  </si>
  <si>
    <t>M02 — CARTES PLATS PRINCIPAUX</t>
  </si>
  <si>
    <t>Pourquoi M02 avant M01 ?</t>
  </si>
  <si>
    <t>Parce que ta méthode part du plat principal. On doit d’abord construire le moteur de raisonnement.</t>
  </si>
  <si>
    <t>8. Prototype de carte “plat principal”</t>
  </si>
  <si>
    <t>Exemple : poisson blanc vapeur</t>
  </si>
  <si>
    <t>Champ</t>
  </si>
  <si>
    <t>Risque principal</t>
  </si>
  <si>
    <t>Garniture à éviter seule</t>
  </si>
  <si>
    <t>Garniture favorable</t>
  </si>
  <si>
    <t>Public sensible</t>
  </si>
  <si>
    <t>Point production</t>
  </si>
  <si>
    <t>C’est exactement ce type de carte qui peut faire comprendre la logique.</t>
  </si>
  <si>
    <t>9. Idées créatives à développer</t>
  </si>
  <si>
    <t>1. Le “radar de l’assiette”</t>
  </si>
  <si>
    <t>Chaque menu est noté sur 6 axes :</t>
  </si>
  <si>
    <t>saison ;</t>
  </si>
  <si>
    <t>production ;</t>
  </si>
  <si>
    <t>acceptabilité.</t>
  </si>
  <si>
    <t>Objectif : montrer visuellement pourquoi un menu est faible.</t>
  </si>
  <si>
    <t>2. Le “menu météo”</t>
  </si>
  <si>
    <t>On qualifie le menu :</t>
  </si>
  <si>
    <t>trop pâle ;</t>
  </si>
  <si>
    <t>trop sec ;</t>
  </si>
  <si>
    <t>trop mou ;</t>
  </si>
  <si>
    <t>trop lourd ;</t>
  </si>
  <si>
    <t>trop gras ;</t>
  </si>
  <si>
    <t>trop répétitif ;</t>
  </si>
  <si>
    <t>trop froid ;</t>
  </si>
  <si>
    <t>trop compliqué à produire.</t>
  </si>
  <si>
    <t>Puis l’apprenant doit proposer une correction.</t>
  </si>
  <si>
    <t>3. Le “remix menu”</t>
  </si>
  <si>
    <t>On donne un mauvais menu.</t>
  </si>
  <si>
    <t>L’apprenant ne doit pas tout jeter. Il doit le corriger en 3 gestes :</t>
  </si>
  <si>
    <t>1. modifier la garniture ;</t>
  </si>
  <si>
    <t>2. corriger l’entrée ;</t>
  </si>
  <si>
    <t>3. ajuster le dessert ou la sauce.</t>
  </si>
  <si>
    <t>4. Le “même plat, six convives”</t>
  </si>
  <si>
    <t>Exemple : hachis parmentier.</t>
  </si>
  <si>
    <t>L’apprenant doit l’adapter pour :</t>
  </si>
  <si>
    <t>primaire ;</t>
  </si>
  <si>
    <t>lycée ;</t>
  </si>
  <si>
    <t>adulte ;</t>
  </si>
  <si>
    <t>EHPAD ;</t>
  </si>
  <si>
    <t>hospitalier ;</t>
  </si>
  <si>
    <t>texture modifiée.</t>
  </si>
  <si>
    <t>Excellent exercice.</t>
  </si>
  <si>
    <t>5. La “palette assiette”</t>
  </si>
  <si>
    <t>Chaque menu doit avoir :</t>
  </si>
  <si>
    <t>une couleur dominante ;</t>
  </si>
  <si>
    <t>une couleur de contraste ;</t>
  </si>
  <si>
    <t>une couleur fraîche ;</t>
  </si>
  <si>
    <t>une texture principale ;</t>
  </si>
  <si>
    <t>une texture de contraste.</t>
  </si>
  <si>
    <t>C’est innovant et très pédagogique.</t>
  </si>
  <si>
    <t>10. Sources principales à conserver</t>
  </si>
  <si>
    <t>Sources françaises prioritaires :</t>
  </si>
  <si>
    <t>ma cantine : obligations EGalim, télédéclaration, produits durables, menus végétariens.</t>
  </si>
  <si>
    <t>Ministère de l’Agriculture : menu végétarien hebdomadaire, nouveautés restauration collective.</t>
  </si>
  <si>
    <t>Légifrance : arrêté du 30 septembre 2011 sur la qualité nutritionnelle des repas scolaires.</t>
  </si>
  <si>
    <t>PNNS 5 / Santé publique : santé, alimentation durable, prévention, inégalités.</t>
  </si>
  <si>
    <t>GEM-RCN / économie.gouv : recommandations nutritionnelles, personnes âgées, textures modifiées, même si ce référentiel doit être utilisé avec prudence comme recommandation historique et non comme unique base juridique.</t>
  </si>
  <si>
    <t>HAS / Manger Bouger : dénutrition et personnes âgées.</t>
  </si>
  <si>
    <t>IDDSI : niveaux internationaux des boissons et aliments texturés.</t>
  </si>
  <si>
    <t>Sources internationales utiles :</t>
  </si>
  <si>
    <t>USDA Menu Planner.</t>
  </si>
  <si>
    <t>Suède, modèle repas global.</t>
  </si>
  <si>
    <t>Finlande, planification locale encadrée.</t>
  </si>
  <si>
    <t>Nouvelle-Zélande, standards par composantes visibles.</t>
  </si>
  <si>
    <t>Canada, politique nationale alimentation scolaire.</t>
  </si>
  <si>
    <t>SchoolFood4Change / Whole School Food Approach.</t>
  </si>
  <si>
    <t>11. Mon conseil professionnel</t>
  </si>
  <si>
    <t>On ne doit pas produire d’abord un classeur.</t>
  </si>
  <si>
    <t>On doit produire une méthode, puis seulement ensuite des supports.</t>
  </si>
  <si>
    <t>Ordre conseillé :</t>
  </si>
  <si>
    <t>1. M00 — Socle méthode</t>
  </si>
  <si>
    <t>2. M02 — Cartes plats principaux</t>
  </si>
  <si>
    <t>3. M03 — Couleurs / saisons / textures</t>
  </si>
  <si>
    <t>4. M05 — Correcteurs entrée-dessert</t>
  </si>
  <si>
    <t>5. M09 — Cas terrain</t>
  </si>
  <si>
    <t>6. M08 — Contrôles réglementaires</t>
  </si>
  <si>
    <t>7. Excel seulement quand la logique est stabilisée</t>
  </si>
  <si>
    <t>Le moteur Excel viendra après.</t>
  </si>
  <si>
    <t>Sinon on va recréer une usine à gaz.</t>
  </si>
  <si>
    <t>12. Formule de positionnement</t>
  </si>
  <si>
    <t>À garder :</t>
  </si>
  <si>
    <t>Cette méthode ne remplace ni les formations professionnelles existantes ni les logiciels de gestion de menus. Elle apprend à raisonner un menu à partir du plat principal, puis à l’adapter au convive, à la saison, à la couleur de l’assiette, aux contraintes de production et aux contrôles réglementaires.</t>
  </si>
  <si>
    <t>C’est net, honnête et différenciant.</t>
  </si>
  <si>
    <t>Demain, on repartira proprement sur cette base :</t>
  </si>
  <si>
    <t>5. M09 — Cas terrain professionnels</t>
  </si>
  <si>
    <t>Priorité : ne pas fabriquer trop vite un Excel, mais verrouiller d’abord la méthode pédagogique. C’est ça qui donnera de la valeur au projet.</t>
  </si>
  <si>
    <t>repartir proprement sur cette base : 1. M00 — Socle méthode 2. M02 — Cartes plats principaux 3. M03 — Couleurs / saisons / textures 4. M05 — Correcteurs entrée-dessert 5. M09 — Cas terrain professionnels</t>
  </si>
  <si>
    <t>D’accord. On repart proprement, avec une architecture claire et sans fabriquer trop vite un moteur Excel.</t>
  </si>
  <si>
    <t>Base de travail retenue</t>
  </si>
  <si>
    <t>Projet général</t>
  </si>
  <si>
    <t>Composer des menus équilibrés en restauration collective</t>
  </si>
  <si>
    <t>Principe : composer → adapter → corriger → contrôler</t>
  </si>
  <si>
    <t>L’objectif n’est pas seulement de faire un menu conforme.</t>
  </si>
  <si>
    <t>L’objectif est d’apprendre à raisonner un menu à partir du plat principal.</t>
  </si>
  <si>
    <t>Ordre de travail validé</t>
  </si>
  <si>
    <t>Ordre</t>
  </si>
  <si>
    <t>1</t>
  </si>
  <si>
    <t>2</t>
  </si>
  <si>
    <t>3</t>
  </si>
  <si>
    <t>4</t>
  </si>
  <si>
    <t>5</t>
  </si>
  <si>
    <t>Je laisse volontairement M01, M04, M06, M07, M08, M10 de côté au départ.</t>
  </si>
  <si>
    <t>Ils viendront après, quand la méthode sera stable.</t>
  </si>
  <si>
    <t>Décision importante</t>
  </si>
  <si>
    <t>On ne commence pas par Excel</t>
  </si>
  <si>
    <t>On commence par une matrice pédagogique propre.</t>
  </si>
  <si>
    <t>Sinon, on risque de refaire ce qu’il faut éviter :</t>
  </si>
  <si>
    <t>trop de colonnes ;</t>
  </si>
  <si>
    <t>trop de règles mélangées ;</t>
  </si>
  <si>
    <t>un fichier lourd ;</t>
  </si>
  <si>
    <t>des formules compliquées ;</t>
  </si>
  <si>
    <t>une méthode illisible pour les apprenants.</t>
  </si>
  <si>
    <t>Excel viendra ensuite comme support dynamique, pas comme point de départ.</t>
  </si>
  <si>
    <t>Architecture propre du chantier</t>
  </si>
  <si>
    <t>Créer le document de référence.</t>
  </si>
  <si>
    <t>Il doit répondre à une question simple :</t>
  </si>
  <si>
    <t>Comment apprend-on à construire un menu de restauration collective à partir du plat principal ?</t>
  </si>
  <si>
    <t>Contenu à verrouiller</t>
  </si>
  <si>
    <t>Pourquoi partir du plat principal</t>
  </si>
  <si>
    <t>Les 5 lectures du menu</t>
  </si>
  <si>
    <t>Les familles de convives</t>
  </si>
  <si>
    <t>Les familles de plats principaux</t>
  </si>
  <si>
    <t>Couleur / saison / texture</t>
  </si>
  <si>
    <t>Correcteurs entrée-dessert</t>
  </si>
  <si>
    <t>Contrôles réglementaires</t>
  </si>
  <si>
    <t>Erreurs classiques</t>
  </si>
  <si>
    <t>Méthode composer / adapter / corriger / contrôler</t>
  </si>
  <si>
    <t>Exemples de menus faibles transformés</t>
  </si>
  <si>
    <t>Critère de réussite</t>
  </si>
  <si>
    <t>Un formateur doit pouvoir lire M00 et comprendre immédiatement la logique du projet.</t>
  </si>
  <si>
    <t>Créer les fiches de raisonnement par plat principal.</t>
  </si>
  <si>
    <t>Sauté de volaille crème</t>
  </si>
  <si>
    <t>Omelette</t>
  </si>
  <si>
    <t>Hachis parmentier</t>
  </si>
  <si>
    <t>Structure d’une carte</t>
  </si>
  <si>
    <t>Nom du plat principal</t>
  </si>
  <si>
    <t>Texture dominante</t>
  </si>
  <si>
    <t>Convive sensible</t>
  </si>
  <si>
    <t>C’est probablement le module le plus important après M00.</t>
  </si>
  <si>
    <t>Apprendre à lire l’assiette avant de lire la réglementation.</t>
  </si>
  <si>
    <t>La question centrale :</t>
  </si>
  <si>
    <t>Est-ce que l’assiette donne envie, reste cohérente avec la saison et présente assez de contraste ?</t>
  </si>
  <si>
    <t>Trois axes</t>
  </si>
  <si>
    <t>Axe</t>
  </si>
  <si>
    <t>Innovation intéressante</t>
  </si>
  <si>
    <t>Créer une palette d’assiette :</t>
  </si>
  <si>
    <t>Couleur de contraste</t>
  </si>
  <si>
    <t>Couleur fraîche</t>
  </si>
  <si>
    <t>Texture principale</t>
  </si>
  <si>
    <t>Texture de contraste</t>
  </si>
  <si>
    <t>Poisson blanc + riz + chou-fleur</t>
  </si>
  <si>
    <t>Diagnostic : trop blanc, trop sec, trop monotone.</t>
  </si>
  <si>
    <t>Correction : carottes, brocolis, sauce citron/herbes, fruit coloré.</t>
  </si>
  <si>
    <t>Faire comprendre que l’entrée et le dessert ne sont pas des accessoires.</t>
  </si>
  <si>
    <t>Ils servent à corriger :</t>
  </si>
  <si>
    <t>crudité ;</t>
  </si>
  <si>
    <t>fruit ;</t>
  </si>
  <si>
    <t>produit laitier ;</t>
  </si>
  <si>
    <t>excès de féculent ;</t>
  </si>
  <si>
    <t>manque d’énergie ;</t>
  </si>
  <si>
    <t>monotonie de texture.</t>
  </si>
  <si>
    <t>Logique simple</t>
  </si>
  <si>
    <t>Problème du plat</t>
  </si>
  <si>
    <t>Plat trop gras</t>
  </si>
  <si>
    <t>Plat trop pâle</t>
  </si>
  <si>
    <t>Plat trop sec</t>
  </si>
  <si>
    <t>Plat trop léger</t>
  </si>
  <si>
    <t>Plat trop mou</t>
  </si>
  <si>
    <t>Plat végétarien faible</t>
  </si>
  <si>
    <t>Point pédagogique</t>
  </si>
  <si>
    <t>L’apprenant doit apprendre à dire :</t>
  </si>
  <si>
    <t>Je ne choisis pas l’entrée et le dessert au hasard. Je les utilise pour corriger le repas.</t>
  </si>
  <si>
    <t>C’est le module central d’entraînement.</t>
  </si>
  <si>
    <t>L’apprenant ne récite pas.</t>
  </si>
  <si>
    <t>Il analyse, corrige et justifie.</t>
  </si>
  <si>
    <t>Structure d’un cas</t>
  </si>
  <si>
    <t>Public</t>
  </si>
  <si>
    <t>Problème</t>
  </si>
  <si>
    <t>Action attendue</t>
  </si>
  <si>
    <t>Réponse PRO</t>
  </si>
  <si>
    <t>Réponse CFA</t>
  </si>
  <si>
    <t>Contrôles</t>
  </si>
  <si>
    <t>Correction possible</t>
  </si>
  <si>
    <t>Types de cas à créer</t>
  </si>
  <si>
    <t>Type de cas</t>
  </si>
  <si>
    <t>Menu végétarien faible</t>
  </si>
  <si>
    <t>Menu EHPAD sec</t>
  </si>
  <si>
    <t>Menu scolaire refusé</t>
  </si>
  <si>
    <t>Menu hospitalier mal adapté</t>
  </si>
  <si>
    <t>Menu impossible en production</t>
  </si>
  <si>
    <t>Menu conforme mais triste</t>
  </si>
  <si>
    <t>Ordre de production conseillé</t>
  </si>
  <si>
    <t>Étape 1 — Verrouiller M00</t>
  </si>
  <si>
    <t>On reprend le texte déjà rédigé et on le transforme en version plus professionnelle :</t>
  </si>
  <si>
    <t>M00_SOCLE_METHODE_PLATS_CF_V1_RETRAVAILLEE</t>
  </si>
  <si>
    <t>Avec :</t>
  </si>
  <si>
    <t>titres plus nets ;</t>
  </si>
  <si>
    <t>formulations plus courtes ;</t>
  </si>
  <si>
    <t>exemples plus terrain ;</t>
  </si>
  <si>
    <t>vocabulaire PRO/CFA ;</t>
  </si>
  <si>
    <t>encadrés pédagogiques ;</t>
  </si>
  <si>
    <t>limites réglementaires clairement indiquées.</t>
  </si>
  <si>
    <t>Étape 2 — Construire la matrice M02</t>
  </si>
  <si>
    <t>Avant tout fichier final, créer une matrice de 40 à 60 plats principaux.</t>
  </si>
  <si>
    <t>Familles à prévoir :</t>
  </si>
  <si>
    <t>viandes ;</t>
  </si>
  <si>
    <t>volailles ;</t>
  </si>
  <si>
    <t>poissons ;</t>
  </si>
  <si>
    <t>œufs ;</t>
  </si>
  <si>
    <t>plats végétariens ;</t>
  </si>
  <si>
    <t>plats complets ;</t>
  </si>
  <si>
    <t>plats en sauce ;</t>
  </si>
  <si>
    <t>plats gratinés ;</t>
  </si>
  <si>
    <t>plats froids ;</t>
  </si>
  <si>
    <t>plats textures modifiées.</t>
  </si>
  <si>
    <t>Étape 3 — Créer le référentiel M03</t>
  </si>
  <si>
    <t>Table simple :</t>
  </si>
  <si>
    <t>produit ;</t>
  </si>
  <si>
    <t>couleur crue ;</t>
  </si>
  <si>
    <t>couleur cuite ;</t>
  </si>
  <si>
    <t>rôle dans l’assiette ;</t>
  </si>
  <si>
    <t>associations favorables ;</t>
  </si>
  <si>
    <t>risques.</t>
  </si>
  <si>
    <t>Étape 4 — Créer la table M05</t>
  </si>
  <si>
    <t>Table des correcteurs :</t>
  </si>
  <si>
    <t>problème détecté ;</t>
  </si>
  <si>
    <t>entrée correctrice ;</t>
  </si>
  <si>
    <t>dessert correcteur ;</t>
  </si>
  <si>
    <t>produit laitier utile ou non ;</t>
  </si>
  <si>
    <t>justification PRO ;</t>
  </si>
  <si>
    <t>explication CFA.</t>
  </si>
  <si>
    <t>Étape 5 — Créer M09</t>
  </si>
  <si>
    <t>Cas terrain construits à partir des modules précédents.</t>
  </si>
  <si>
    <t>Règle de qualité pour ce chantier</t>
  </si>
  <si>
    <t>Chaque module devra respecter cette logique :</t>
  </si>
  <si>
    <t>PRO</t>
  </si>
  <si>
    <t>CFA</t>
  </si>
  <si>
    <t>Formateur</t>
  </si>
  <si>
    <t>Excel futur</t>
  </si>
  <si>
    <t>Formule directrice à garder</t>
  </si>
  <si>
    <t>Le plat principal lance le menu. Le convive l’oriente. La saison le cadre. La couleur le rend lisible. L’entrée et le dessert le corrigent. Le contrôle le valide.</t>
  </si>
  <si>
    <t>C’est la colonne vertébrale du projet.</t>
  </si>
  <si>
    <t>Prochaine action logique</t>
  </si>
  <si>
    <t>Je te conseille de commencer par la réécriture professionnelle de M00 en version plus structurée, avec des encadrés prêts à devenir :</t>
  </si>
  <si>
    <t>document Word ;</t>
  </si>
  <si>
    <t>support de formation ;</t>
  </si>
  <si>
    <t>mémo formateur ;</t>
  </si>
  <si>
    <t>future base Excel.</t>
  </si>
  <si>
    <t>Ensuite seulement, on attaquera M02 — Cartes plats principaux.</t>
  </si>
  <si>
    <t>Question simple</t>
  </si>
  <si>
    <t>Quel est le moteur du repas ?</t>
  </si>
  <si>
    <t>Pour qui je cuisine ?</t>
  </si>
  <si>
    <t>Est-ce cohérent avec la période ?</t>
  </si>
  <si>
    <t>L’assiette donne-t-elle envie ?</t>
  </si>
  <si>
    <t>Est-ce monotone, sec, mou, dur, pâteux ?</t>
  </si>
  <si>
    <t>Est-ce faisable en cuisine collective ?</t>
  </si>
  <si>
    <t>Est-ce conforme et justifiable ?</t>
  </si>
  <si>
    <t>Question</t>
  </si>
  <si>
    <t>Viande, poisson, œuf, végétarien, plat complet, texture modifiée</t>
  </si>
  <si>
    <t>Blanc, brun, rouge, vert, jaune, orange</t>
  </si>
  <si>
    <t>Sec, moelleux, croustillant, fondant, mixé, haché</t>
  </si>
  <si>
    <t>Oui / non / obligatoire pour acceptabilité</t>
  </si>
  <si>
    <t>Sec, fade, trop gras, trop pâle, trop lourd, trop mou</t>
  </si>
  <si>
    <t>Crèche, enfants, ados, EHPAD, hospitalier</t>
  </si>
  <si>
    <t>Légume couleur, féculent, légume/féculent mixte</t>
  </si>
  <si>
    <t>Crudité, potage, légume coloré, fraîcheur</t>
  </si>
  <si>
    <t>Fruit, laitage, dessert enrichi, compote, dessert plaisir</t>
  </si>
  <si>
    <t>Nutrition, EGalim, PMS, production, gaspillage</t>
  </si>
  <si>
    <t>Document</t>
  </si>
  <si>
    <t>Fonction</t>
  </si>
  <si>
    <t>Socle méthode PLATS-CF</t>
  </si>
  <si>
    <t>Expliquer la méthode générale</t>
  </si>
  <si>
    <t>Adapter selon crèche, scolaire, ados, adultes, EHPAD, hospitalier</t>
  </si>
  <si>
    <t>Cartes plats principaux</t>
  </si>
  <si>
    <t>Identifier le moteur du repas</t>
  </si>
  <si>
    <t>Couleurs, saisons, textures</t>
  </si>
  <si>
    <t>Construire une assiette lisible</t>
  </si>
  <si>
    <t>Sauces, jus, liaisons</t>
  </si>
  <si>
    <t>Corriger sec, fade, monotone</t>
  </si>
  <si>
    <t>Équilibrer sans tout refaire</t>
  </si>
  <si>
    <t>Menus végétariens construits</t>
  </si>
  <si>
    <t>Éviter les menus végétariens faibles</t>
  </si>
  <si>
    <t>Adaptations EHPAD/hospitalier</t>
  </si>
  <si>
    <t>Textures, enrichissement, appétence</t>
  </si>
  <si>
    <t>EGalim, nutrition, PMS, production</t>
  </si>
  <si>
    <t>Moteur central d’entraînement</t>
  </si>
  <si>
    <t>Évaluation PRO/CFA</t>
  </si>
  <si>
    <t>Valider le raisonnement</t>
  </si>
  <si>
    <t>Analyse</t>
  </si>
  <si>
    <t>Blanc / beige clair</t>
  </si>
  <si>
    <t>Assiette pâle, sèche, peu attractive</t>
  </si>
  <si>
    <t>Citron, herbes, sauce légère, coulis légume</t>
  </si>
  <si>
    <t>Riz blanc + chou-fleur</t>
  </si>
  <si>
    <t>Carottes, brocolis, ratatouille, épinards bien travaillés</t>
  </si>
  <si>
    <t>Crudité colorée</t>
  </si>
  <si>
    <t>Fruit coloré ou laitage selon équilibre</t>
  </si>
  <si>
    <t>Enfants, ados, personnes âgées si poisson sec</t>
  </si>
  <si>
    <t>Tenue au chaud, dessèchement, odeur</t>
  </si>
  <si>
    <t>Fréquence poisson, allergènes, grammage, acceptabilité</t>
  </si>
  <si>
    <t>Rôle</t>
  </si>
  <si>
    <t>M00 — Socle méthode</t>
  </si>
  <si>
    <t>Fixer la méthode générale, le vocabulaire, la logique pédagogique</t>
  </si>
  <si>
    <t>M02 — Cartes plats principaux</t>
  </si>
  <si>
    <t>Créer le moteur de raisonnement à partir du plat central</t>
  </si>
  <si>
    <t>M03 — Couleurs / saisons / textures</t>
  </si>
  <si>
    <t>Construire une assiette lisible, attractive, cohérente</t>
  </si>
  <si>
    <t>M05 — Correcteurs entrée-dessert</t>
  </si>
  <si>
    <t>Apprendre à corriger un menu sans tout refaire</t>
  </si>
  <si>
    <t>M09 — Cas terrain professionnels</t>
  </si>
  <si>
    <t>Mettre les apprenants en situation réelle de correction et justification</t>
  </si>
  <si>
    <t>assiette pâle, sèche</t>
  </si>
  <si>
    <t>sauce légère, légume coloré, entrée fraîche</t>
  </si>
  <si>
    <t>menu lourd, gras</t>
  </si>
  <si>
    <t>garniture vapeur, crudité, fruit</t>
  </si>
  <si>
    <t>rejet si mal expliqué</t>
  </si>
  <si>
    <t>couleur, épices douces, céréale adaptée</t>
  </si>
  <si>
    <t>perçue comme simple</t>
  </si>
  <si>
    <t>garniture travaillée, salade, dessert correcteur</t>
  </si>
  <si>
    <t>plat complet mais pauvre en contraste</t>
  </si>
  <si>
    <t>crudité, fruit, légume complémentaire</t>
  </si>
  <si>
    <t>Contenu</t>
  </si>
  <si>
    <t>viande, poisson, œuf, végétarien, plat complet</t>
  </si>
  <si>
    <t>sec, moelleux, croustillant, fondant, mixé</t>
  </si>
  <si>
    <t>fade, sec, lourd, pâle, mou, répétitif</t>
  </si>
  <si>
    <t>légume, féculent, mixte</t>
  </si>
  <si>
    <t>oui / non / indispensable</t>
  </si>
  <si>
    <t>crudité, potage, fraîcheur, couleur</t>
  </si>
  <si>
    <t>fruit, laitage, compote, dessert enrichi</t>
  </si>
  <si>
    <t>enfant, ado, EHPAD, hospitalier</t>
  </si>
  <si>
    <t>tenue au chaud, cuisson, remise en température</t>
  </si>
  <si>
    <t>nutrition, acceptabilité, réglementation, coût</t>
  </si>
  <si>
    <t>L’assiette est-elle trop blanche, trop brune, trop verte, trop monotone ?</t>
  </si>
  <si>
    <t>Le produit est-il cohérent avec la période ?</t>
  </si>
  <si>
    <t>Le repas est-il trop mou, trop sec, trop liquide, trop pâteux ?</t>
  </si>
  <si>
    <t>celle du plat principal</t>
  </si>
  <si>
    <t>celle du légume ou de la garniture</t>
  </si>
  <si>
    <t>entrée ou dessert</t>
  </si>
  <si>
    <t>plat central</t>
  </si>
  <si>
    <t>crudité, croustillant, fondant, sauce</t>
  </si>
  <si>
    <t>ajout ou modification nécessaire</t>
  </si>
  <si>
    <t>crudité simple</t>
  </si>
  <si>
    <t>fruit</t>
  </si>
  <si>
    <t>entrée colorée</t>
  </si>
  <si>
    <t>fruit coloré</t>
  </si>
  <si>
    <t>entrée fraîche</t>
  </si>
  <si>
    <t>compote ou laitage</t>
  </si>
  <si>
    <t>entrée plus nourrissante</t>
  </si>
  <si>
    <t>dessert lacté</t>
  </si>
  <si>
    <t>crudité croquante</t>
  </si>
  <si>
    <t>fruit cru si adapté</t>
  </si>
  <si>
    <t>entrée protéinée possible</t>
  </si>
  <si>
    <t>laitage utile</t>
  </si>
  <si>
    <t>Exemple</t>
  </si>
  <si>
    <t>collège</t>
  </si>
  <si>
    <t>hiver</t>
  </si>
  <si>
    <t>poisson blanc, riz, chou-fleur, fromage blanc</t>
  </si>
  <si>
    <t>corriger sans tout refaire</t>
  </si>
  <si>
    <t>justification technique</t>
  </si>
  <si>
    <t>explication terrain</t>
  </si>
  <si>
    <t>couleur, texture, convive, production, réglementation</t>
  </si>
  <si>
    <t>poisson sauce herbes, carottes, fruit de saison</t>
  </si>
  <si>
    <t>travailler couleur</t>
  </si>
  <si>
    <t>travailler correction entrée-dessert</t>
  </si>
  <si>
    <t>construire une vraie alternative</t>
  </si>
  <si>
    <t>adapter texture et sauce</t>
  </si>
  <si>
    <t>travailler acceptabilité</t>
  </si>
  <si>
    <t>respecter prescription et appétence</t>
  </si>
  <si>
    <t>vérifier faisabilité</t>
  </si>
  <si>
    <t>développer regard professionnel</t>
  </si>
  <si>
    <t>Exigence</t>
  </si>
  <si>
    <t>vocabulaire technique, justification professionnelle</t>
  </si>
  <si>
    <t>langage terrain, concret, compréhensible</t>
  </si>
  <si>
    <t>critères observables, pas de jugement vague</t>
  </si>
  <si>
    <t>données simples, colonnes propres, pas de mécanique lourde</t>
  </si>
  <si>
    <t>Texte principal</t>
  </si>
  <si>
    <t>Je te conseille de valider ce socle avant de produire les fichiers Excel. C’est lui qui évitera l’usine à gaz.</t>
  </si>
  <si>
    <t>Explication du projert           “Je construis le menu à partir du plat principal”</t>
  </si>
  <si>
    <t xml:space="preserve">MODE D’EMPLOI — KIT VISUEL PLATS-CF </t>
  </si>
  <si>
    <t xml:space="preserve">MODÈLE 1 — CARTES PLATS PRINCIPAUX </t>
  </si>
  <si>
    <t xml:space="preserve">MODÈLE 2 — CARTES CONVIVES </t>
  </si>
  <si>
    <t xml:space="preserve">MODÈLE 3 — COULEURS &amp; SAISONS </t>
  </si>
  <si>
    <t xml:space="preserve">MODÈLE 4 — ERREURS &amp; CORRECTEURS </t>
  </si>
  <si>
    <t>MODÈLE 5 — ATELIER MENU</t>
  </si>
  <si>
    <t xml:space="preserve">MODÈLE 6 — MENU FADE → MENU CORRIGÉ </t>
  </si>
  <si>
    <t xml:space="preserve">MODÈLE 7 — GRILLE DE CONTRÔLE MENU </t>
  </si>
  <si>
    <t xml:space="preserve">MODÈLE 8 — MÉMOS MURAUX </t>
  </si>
  <si>
    <t>MODÈLE 9 — PROTOTYPES DE CARTES</t>
  </si>
  <si>
    <t>&lt;  89  largeurs de colonnes   &gt;</t>
  </si>
  <si>
    <t>(6 A et B) Résumé des fréquences utilisées pour les personnes en institution A : Déjeuner - B : Diner sur 20 repas successifs et sur 28 repas successifs</t>
  </si>
  <si>
    <t>(5A) Contôle Annexe 5 -  DEJEUNER pour les personnes agées en institution ou en structure de soins  2011…</t>
  </si>
  <si>
    <t>(4B) Contôle Annexe 4 - Pour enfants en crèche PLUS de 18 mois, halte garderie ou stucture de soins</t>
  </si>
  <si>
    <t>(4A) Contôle Annexe 4 - Pour enfants moins de 18 MOINS en crèche, halte garderie ou stucture de soins</t>
  </si>
  <si>
    <t>Diner / 28 jours</t>
  </si>
  <si>
    <t>Déjeuner / 28 jours</t>
  </si>
  <si>
    <t>Diner / 20 jours</t>
  </si>
  <si>
    <t>Déjeuner  / 20 jours</t>
  </si>
  <si>
    <t>Diner</t>
  </si>
  <si>
    <t xml:space="preserve">Déjeuner </t>
  </si>
  <si>
    <t>(3) Contôle Annexe 3 - Pour enfants de plus de 3 ans, des ADOLESCENTS, des ADULTES et des personnes agées en cas de portage à domicile</t>
  </si>
  <si>
    <t>( 6 B )</t>
  </si>
  <si>
    <t>( 6 A )</t>
  </si>
  <si>
    <t>( 5B )</t>
  </si>
  <si>
    <t>( 5A )</t>
  </si>
  <si>
    <t>( 4B )</t>
  </si>
  <si>
    <t>( 4A )</t>
  </si>
  <si>
    <t>( 3 )</t>
  </si>
  <si>
    <t>Desserts féculents contenant moins de 15 % de lipides et plus de 20 g de glucides simples totaux par portion</t>
  </si>
  <si>
    <t>pas de limitation</t>
  </si>
  <si>
    <t>Desserts sucrés contenant moins de 15 % de lipides et plus de 20 g de glucides simples totaux par portion</t>
  </si>
  <si>
    <t>Quantité limitée des sucres ajoutés</t>
  </si>
  <si>
    <t>Desserts contenant plus de 20g de sucres simples totaux par portion et contenant moins de 15 % de matières grasses (lipides)</t>
  </si>
  <si>
    <t>Laitages/desserts lactés + de 100mg calcium moins 5g lipides par portion</t>
  </si>
  <si>
    <t>Fromages dont la teneur en calcium laitier est comprise entre 100mg et moins de 150mg par portion</t>
  </si>
  <si>
    <t>Consommation suffisante de produits laitiers variés</t>
  </si>
  <si>
    <t xml:space="preserve"> Fromages contenant au moins 150 mg de  calcium par portion</t>
  </si>
  <si>
    <t>Préparations ou plats prêts à consommer à base de viande,de poisson, d’œuf et/ou de fromage, contenant moins de 70 % du grammage recommandé pour la denrée protidique des plats composés</t>
  </si>
  <si>
    <t>libre</t>
  </si>
  <si>
    <t>Viandes non hachées de bœuf, veau, agneau ou d’abats de boucherie</t>
  </si>
  <si>
    <t>Poissons ou préparations à base de poisson contenant au moins 70 % de poisson, et contenant au moins 2 fois plus de protéines que de matières grasses Protéines/lipides ≥ 2</t>
  </si>
  <si>
    <t>Place des poissons et consommation suffisante de viandes sources de fer</t>
  </si>
  <si>
    <t>Filet de Poisson 100%</t>
  </si>
  <si>
    <t>Desserts constitués de produits à teneur en matière grasse &gt; 15%</t>
  </si>
  <si>
    <t xml:space="preserve">Viande hachée &gt; 10% de lipides </t>
  </si>
  <si>
    <t>encre appropriée au groupe d'aliments (rouge ou marron ou vert foncé)</t>
  </si>
  <si>
    <t>Plats protidiques contenant autant ou plus de matières grasses que de protéines (Protéines/lipides ≤ 1) le critère P/L ne s’applique pas aux plats aux œufs</t>
  </si>
  <si>
    <t xml:space="preserve">Produits frits -pré-frits ou à frire à teneur en matière grasse (lipides) &gt; 15 % </t>
  </si>
  <si>
    <t>l'encre correspond au groupe d'aliments (vert, rouge ou marron)</t>
  </si>
  <si>
    <t>Quantité limitée des matières grasses</t>
  </si>
  <si>
    <t>Entrées contenant plus de 15% DE LIPIDES</t>
  </si>
  <si>
    <t>COMPOSES+ FECULENTS</t>
  </si>
  <si>
    <t>Variété des Féculents</t>
  </si>
  <si>
    <t>10</t>
  </si>
  <si>
    <t>20</t>
  </si>
  <si>
    <t>Légumes secs, pommes de terre ou céréales (garniture en contenant au moins 50% – féculents</t>
  </si>
  <si>
    <t>Joël Leboucher</t>
  </si>
  <si>
    <t>dessert de fruits cuits et Autres desserts</t>
  </si>
  <si>
    <t>Bonne utilisation, à vous d'améliorer</t>
  </si>
  <si>
    <t>COMPOSES VERTS</t>
  </si>
  <si>
    <t>Police personnalisée  0" Repas"</t>
  </si>
  <si>
    <t>Légumes cuits, autres que secs seuls ou en mélange (garnitures contenant au moins 50% de légumes)</t>
  </si>
  <si>
    <t xml:space="preserve">1 tous les  = 1 repas tous les </t>
  </si>
  <si>
    <t>Entrée de légumes cuits, ou potage de légumes à base de 40% de légumes</t>
  </si>
  <si>
    <t>A servir Nombre de repas à servir</t>
  </si>
  <si>
    <t>Chaque jour</t>
  </si>
  <si>
    <t>Fruits pressés riches en vitamineC ou jus d'agrumes à teneur garantie en vitamine C</t>
  </si>
  <si>
    <t>pour le total de repas prévus ❹</t>
  </si>
  <si>
    <t>Desserts de fruits crus 100% de fruits crus (sans sucre ajouté) ou contenant au moins 80g de fruits crus</t>
  </si>
  <si>
    <t>Vous obtenez les nombres de services à prévoir</t>
  </si>
  <si>
    <t>❸ Nombre de jours</t>
  </si>
  <si>
    <t>Consommation suffisante de Fruits et légumes</t>
  </si>
  <si>
    <t>Crudités de  légumes ou de fruits(entrées ou garnitures contenant au moins 50% de légumes ou de fruits)</t>
  </si>
  <si>
    <t>❷ NB de repas par jour</t>
  </si>
  <si>
    <t xml:space="preserve">1 tous les </t>
  </si>
  <si>
    <t>A servir</t>
  </si>
  <si>
    <t>Police personnalisée  0" Maxi" ou 0" Mini"</t>
  </si>
  <si>
    <t xml:space="preserve">seules les cellules en jaune clair sont formatées </t>
  </si>
  <si>
    <t>❶ Vérifier ou compléter les fréquences</t>
  </si>
  <si>
    <t>❶ 'Fréquence sur 28 repas successifs</t>
  </si>
  <si>
    <t>❶  Fréquence sur 20 repas successifs</t>
  </si>
  <si>
    <t>❹ Total repas à servir</t>
  </si>
  <si>
    <t>QUE FAUT-IL SAISIR</t>
  </si>
  <si>
    <t>Objectifs nutritionnels</t>
  </si>
  <si>
    <t>Récap : Aliments/préparations</t>
  </si>
  <si>
    <t>Hauteurs de lignes</t>
  </si>
  <si>
    <t>semaines</t>
  </si>
  <si>
    <t>Recommandé</t>
  </si>
  <si>
    <t>DÉJEUNER</t>
  </si>
  <si>
    <t>❹Nb de repas par semaine</t>
  </si>
  <si>
    <t xml:space="preserve">Enfants  + de 3 ans-adolescents-adultes et P.A portage </t>
  </si>
  <si>
    <t>❸ Total repas à servir</t>
  </si>
  <si>
    <t>❶ Nb repas de référence</t>
  </si>
  <si>
    <t>GEMRCN - PNNS - Fréquences recommandées</t>
  </si>
  <si>
    <t>Plats-préparations base viande-poisson-œuf &lt;70% MP animale</t>
  </si>
  <si>
    <t>Viande non hachée bœuf-veau-agneau et abats boucherie</t>
  </si>
  <si>
    <t>Poisson ou préparation au moins 70% poisson -P/L &gt;ou=2</t>
  </si>
  <si>
    <t>Plat protéique  P/L &lt;ou= à 1 le rapport ne concerne pas les œufs</t>
  </si>
  <si>
    <t>Frits ou pré-frits + de 15% de lipides</t>
  </si>
  <si>
    <t>http://www.activassistante.com/excel-reperer-des-cellules-vides/</t>
  </si>
  <si>
    <t>DINER</t>
  </si>
  <si>
    <t>Excel : repérer des cellules vides</t>
  </si>
  <si>
    <t>Personnes agées en structures de soins</t>
  </si>
  <si>
    <t>J'ai saisi des zéro dans les cellules vides - " Excel est une feuille de calcul il n'aime pas les cellules vides "</t>
  </si>
  <si>
    <t>❹ Nb de repas par semaine</t>
  </si>
  <si>
    <t>❷ Saisir vos Fréquencezs</t>
  </si>
  <si>
    <t>❷ Fréquences</t>
  </si>
  <si>
    <t xml:space="preserve">GEMRCN - PNNS - Fréquences </t>
  </si>
  <si>
    <t>VOUS POUVEZ CRÉER PLUSIEURS MODÈLES DE TABLEAU en voici quelques exemples</t>
  </si>
  <si>
    <t>MG : Matières Grasses - P : Protides - P/L : rapport Protides sur Lipides</t>
  </si>
  <si>
    <t>G.P.E.M.D.A. : Groupement Permanent d'Études des Marchés et Denrées Alimentaires</t>
  </si>
  <si>
    <t>Mini</t>
  </si>
  <si>
    <t>Fromages ou autres produits laitiers &lt; 150mg et &gt; 100mg de calcium</t>
  </si>
  <si>
    <t>Fromages ou autres produits laitiers &gt; 150mg de calcium</t>
  </si>
  <si>
    <t>Maxi</t>
  </si>
  <si>
    <t>Viandes Rouges</t>
  </si>
  <si>
    <t>Préparations à base de poisson reconstitué &lt;70% de matières premières animales</t>
  </si>
  <si>
    <t>Préparations à base de poisson&gt;70% de poisson et P/L &gt;2</t>
  </si>
  <si>
    <t>Légumes secs ou féculents ou céréales</t>
  </si>
  <si>
    <t>Légumes autres que secs, seuls ou en mélanges (50% au mini.)</t>
  </si>
  <si>
    <t>Crudités ou fruits crus</t>
  </si>
  <si>
    <t>Plats protéiques avec P/L &lt; 1</t>
  </si>
  <si>
    <t>Patisseries Fraîches ou sèches&gt;15% MG</t>
  </si>
  <si>
    <t>Produits à frire et préfrits&gt;15% MG</t>
  </si>
  <si>
    <t>Entrées&gt;15% MG</t>
  </si>
  <si>
    <t>❸ Contrôler les fréquences</t>
  </si>
  <si>
    <t>❶ Fréquences recommandées GPEMDA</t>
  </si>
  <si>
    <t>Fréquences observées</t>
  </si>
  <si>
    <t>Desserts</t>
  </si>
  <si>
    <t>Produits laitiers</t>
  </si>
  <si>
    <t>Légumes</t>
  </si>
  <si>
    <t>Plat protidique</t>
  </si>
  <si>
    <t>Entrées</t>
  </si>
  <si>
    <t>Fréquences sur 20 Menus  Enfants  + de 3 ans-adolescents-adultes et P.A portage - ❷ Nb de services &gt;</t>
  </si>
  <si>
    <t>❷ Saisir vos nombres de services dans les colonnes</t>
  </si>
  <si>
    <t>❶ Saisir vos Fréquences</t>
  </si>
  <si>
    <t>Griile de fréquence d'apparition de certains types d'aliments, afin de réduire les apports en graisses et d'augmenter les apports en calcium, fibres et fer</t>
  </si>
  <si>
    <t>ÉQUILIBRE DES MENUS sur 1 Mois Base documentaire Pomona Passion Froid 2004</t>
  </si>
  <si>
    <r>
      <t xml:space="preserve">Police : </t>
    </r>
    <r>
      <rPr>
        <sz val="12"/>
        <color theme="1"/>
        <rFont val="MarkPro"/>
      </rPr>
      <t>MarkPro</t>
    </r>
  </si>
  <si>
    <t>Tableau de fréquences GEMRCN par MealCanteen.com</t>
  </si>
  <si>
    <t>Lien &gt;</t>
  </si>
  <si>
    <t>Min 8</t>
  </si>
  <si>
    <t>Desserts de fruits crus 100% fruits crus</t>
  </si>
  <si>
    <t>Max 4</t>
  </si>
  <si>
    <t>Desserts ou produits laitiers &lt; 15% de lipides et ≥ 20 g de sucres par portion</t>
  </si>
  <si>
    <t>Max 3</t>
  </si>
  <si>
    <t>Desserts &gt;= 15% de lipides</t>
  </si>
  <si>
    <t>Min 6</t>
  </si>
  <si>
    <t>Produits ou desserts laitiers &gt;=  100 mg calcium laitier et &lt; 5 g lipides par portion</t>
  </si>
  <si>
    <t>Min 4</t>
  </si>
  <si>
    <t>Fromages entre 100 et 150 mg de calcium laitier par portion</t>
  </si>
  <si>
    <t>Fromages &gt;= 150 mg de calcium laitier par portion</t>
  </si>
  <si>
    <t>Légumes secs, féculents ou céréales, seuls ou en mélange &gt; 50%</t>
  </si>
  <si>
    <t>Légumes cuits, autres que secs, seuls ou en mélange &gt; 50% de légumes</t>
  </si>
  <si>
    <r>
      <t>plats prêts à consommer à base de viande, poisson, œuf et</t>
    </r>
    <r>
      <rPr>
        <i/>
        <sz val="14"/>
        <color rgb="FF1A1A1A"/>
        <rFont val="Arial"/>
        <family val="2"/>
      </rPr>
      <t>/</t>
    </r>
    <r>
      <rPr>
        <i/>
        <sz val="14"/>
        <color rgb="FF1A1A1A"/>
        <rFont val="MarkPro"/>
      </rPr>
      <t xml:space="preserve"> ou fromage &lt; 70%</t>
    </r>
  </si>
  <si>
    <t>Viandes non hachées : bœuf, veau, agneau, abats de boucherie</t>
  </si>
  <si>
    <t>Poissons ou préparations  ≥ 70% de poisson et P/L ≥ 2, ou poisson gras</t>
  </si>
  <si>
    <t>Max 2</t>
  </si>
  <si>
    <t>Plats protidiques P/L ≤ 1 (sauf plats 100% œufs)</t>
  </si>
  <si>
    <t>Max 5</t>
  </si>
  <si>
    <t>Produits à frire ou pré-frits &gt;= 15% MG</t>
  </si>
  <si>
    <t>Entrée &gt;= 15% lipides</t>
  </si>
  <si>
    <t>Min 10</t>
  </si>
  <si>
    <t>Crudités légumes et/ou fruits &gt; 50%</t>
  </si>
  <si>
    <t>❸ TOTAL</t>
  </si>
  <si>
    <t>❶ Fréquence</t>
  </si>
  <si>
    <t>Laitage</t>
  </si>
  <si>
    <t>❷ Menu &gt;</t>
  </si>
  <si>
    <t>Enfants  + de 3 ans-adolescents-adultes et P.A portage - Fréquences sur 20 repas successifs</t>
  </si>
  <si>
    <t>❻ Nombre de jours</t>
  </si>
  <si>
    <t>❺ Nombre de repas à servir par jour</t>
  </si>
  <si>
    <t>à vous de saisir les vôtres</t>
  </si>
  <si>
    <t>❹ Fréquences recommandées</t>
  </si>
  <si>
    <t>❹ Recommandé</t>
  </si>
  <si>
    <t>❸ Nombre de repas successifs de référence</t>
  </si>
  <si>
    <t>&lt; Total repas à servir</t>
  </si>
  <si>
    <t>❷ Déjeuner ou diner ou les deux</t>
  </si>
  <si>
    <t>❶ Convives concernés</t>
  </si>
  <si>
    <t>❸ Nb repas successifs de référence</t>
  </si>
  <si>
    <t>❶  (3) Contôle Annexe 3 - Pour enfants de plus de 3 ans, des ADOLESCENTS, des ADULTES et des personnes agées en cas de portage à domicile</t>
  </si>
  <si>
    <t>❺ NB de repas par jour</t>
  </si>
  <si>
    <t>❷  DÉJEUNER</t>
  </si>
  <si>
    <t xml:space="preserve">GEMRCN - PNNS - Fréquences recommandées </t>
  </si>
  <si>
    <t>❷ Fréquences recommandées GPEMDA</t>
  </si>
  <si>
    <t>❹ Fréquences observées</t>
  </si>
  <si>
    <t>❸ Desserts</t>
  </si>
  <si>
    <t>Limiter le sucre</t>
  </si>
  <si>
    <t>❹ TOTAL</t>
  </si>
  <si>
    <t>❷ Fréquence</t>
  </si>
  <si>
    <t>❶  Personnes agées en structures de soins</t>
  </si>
  <si>
    <t>❷  DINER</t>
  </si>
  <si>
    <t>Fréquence sur 20 repas successifs</t>
  </si>
  <si>
    <t>Comparatif entre 28 et 20 repas successifs</t>
  </si>
  <si>
    <t>Fréquence sur 28 repas successifs</t>
  </si>
  <si>
    <t xml:space="preserve"> Et en fonction de ces choix ; déterminer le plat principal.. La couleur et la quantité de sauce à servir dépendent du légume d'accompagnement.</t>
  </si>
  <si>
    <t xml:space="preserve">Avec les nouvelles recommandations en fruits et légumes il serait judicieux pour faire les menus de positionner en priorité les légumes puis H.O ou desserts. </t>
  </si>
  <si>
    <t>Ventilation indicative - positionnez les plus grands services en premier; puis complétez.ATTENTION : râgouts et plats complets le jeudi; jamais le lundi - ni veilles de ponts ou fériés (DLC et gestion des invendus)</t>
  </si>
  <si>
    <t>CONTROLES DES FRÉQUENCES RECOMMANDÉES -PNNS</t>
  </si>
  <si>
    <t>SUR CETTE FEUILLE :   4 Modèles de contrôles, et 4 exemples à vous de choisir le modèle qui vous convient et supprimez les autres</t>
  </si>
  <si>
    <t>La règle professionnelle reste simple : choisir la gamme adaptée, contrôler à réception, respecter les températures, éviter les contaminations croisées, enregistrer les non-conformités et appliquer le PMS.</t>
  </si>
  <si>
    <t>Le bon choix dépend donc du contexte : matériel, locaux, budget, compétences de l’équipe, niveau de qualité attendu, sécurité sanitaire, volume produit, organisation du service et exigences du marché.</t>
  </si>
  <si>
    <t>Un produit brut demande plus de main-d’œuvre et de locaux adaptés. Un produit prêt à l’emploi réduit certaines opérations, mais peut être plus sensible microbiologiquement. Un produit surgelé facilite la régularité et le stockage, mais impose une chaîne du froid fiable. Un produit appertisé sécurise la conservation, mais demande un contrôle des contenants et une gestion du déconditionnement.</t>
  </si>
  <si>
    <t>Les gammes de produits ne doivent pas être présentées comme une hiérarchie de qualité. Chaque gamme présente des avantages et des contraintes.</t>
  </si>
  <si>
    <t>Conclusion opérationnelle</t>
  </si>
  <si>
    <t>Le coût, le stockage, les déchets, la manutention et l’impact environnemental doivent être pris en compte avant de choisir l’eau embouteillée comme solution habituelle.</t>
  </si>
  <si>
    <t>En restauration collective, le recours systématique à l’eau embouteillée ne se justifie pas lorsque l’eau du réseau est conforme. Il peut être prévu dans des cas particuliers : restriction sanitaire officielle, consigne de l’ARS, événement exceptionnel, besoin spécifique validé, ou organisation particulière du service.</t>
  </si>
  <si>
    <t>L’eau de source doit respecter les critères de potabilité applicables à l’eau destinée à la consommation humaine. L’eau minérale naturelle se distingue par une composition minérale stable et par des caractéristiques spécifiques.</t>
  </si>
  <si>
    <t>Les eaux minérales naturelles et les eaux de source proviennent d’eaux souterraines microbiologiquement saines. Elles ne doivent pas subir de traitement de désinfection. Certains traitements de séparation de constituants naturellement présents peuvent toutefois être autorisés, par exemple pour le fer, le soufre, le fluor ou l’arsenic.</t>
  </si>
  <si>
    <t>l’eau rendue potable par traitement.</t>
  </si>
  <si>
    <t>l’eau de source ;</t>
  </si>
  <si>
    <t>l’eau minérale naturelle ;</t>
  </si>
  <si>
    <t>Les eaux conditionnées sont des denrées alimentaires. On distingue principalement :</t>
  </si>
  <si>
    <t>5. Eaux embouteillées et eaux conditionnées</t>
  </si>
  <si>
    <t>Les réseaux d’eau chaude sanitaire présentent des risques spécifiques : stagnation, dépôts, développement microbien, dissolution de certains métaux. L’eau chaude sanitaire n’est donc pas à utiliser comme ingrédient alimentaire.</t>
  </si>
  <si>
    <t>documenter les contrôles nécessaires dans le PMS.</t>
  </si>
  <si>
    <t>respecter les consignes d’entretien des équipements de traitement d’eau ;</t>
  </si>
  <si>
    <t>vérifier les dispositifs anti-retour ;</t>
  </si>
  <si>
    <t>supprimer ou condamner les bras morts ;</t>
  </si>
  <si>
    <t>éviter les stagnations dans les réseaux ;</t>
  </si>
  <si>
    <t>entretenir les mousseurs, filtres, robinets et équipements raccordés ;</t>
  </si>
  <si>
    <t>laisser couler l’eau après une période d’inutilisation prolongée ;</t>
  </si>
  <si>
    <t>éviter d’utiliser l’eau chaude sanitaire pour cuisiner ou préparer des boissons ;</t>
  </si>
  <si>
    <t>utiliser l’eau froide du réseau pour la boisson et les préparations alimentaires ;</t>
  </si>
  <si>
    <t>En restauration collective, l’eau doit être traitée comme une matière première. Les points de vigilance sont :</t>
  </si>
  <si>
    <t>L’eau du robinet est fortement contrôlée en France. Elle doit respecter des exigences de qualité sanitaire et fait l’objet d’un suivi par les autorités sanitaires.</t>
  </si>
  <si>
    <t>L’eau utilisée en cuisine est une denrée alimentaire. Elle intervient dans les boissons, les cuissons, les lavages, les préparations, les potages, les sauces, les remises en température et le nettoyage de certains matériels.</t>
  </si>
  <si>
    <t>4. L’eau potable en restauration collective</t>
  </si>
  <si>
    <t>Une denrée peut être dangereuse sans présenter d’odeur, de goût ou d’aspect anormal. C’est pourquoi les règles d’hygiène ne doivent pas reposer sur l’observation seule, mais sur des procédures, des contrôles et des enregistrements.</t>
  </si>
  <si>
    <t>respect des durées de vie.</t>
  </si>
  <si>
    <t>protection contre les contaminations croisées ;</t>
  </si>
  <si>
    <t>remise en température maîtrisée ;</t>
  </si>
  <si>
    <t>refroidissement rapide si nécessaire ;</t>
  </si>
  <si>
    <t>maîtrise du chaud ;</t>
  </si>
  <si>
    <t>maîtrise du froid ;</t>
  </si>
  <si>
    <t>maîtrise des temps d’attente ;</t>
  </si>
  <si>
    <t>séparation du sale et du propre ;</t>
  </si>
  <si>
    <t>propreté des matériels ;</t>
  </si>
  <si>
    <t>hygiène des mains ;</t>
  </si>
  <si>
    <t>Les points critiques sont :</t>
  </si>
  <si>
    <t>Les préparations culinaires élaborées à l’avance, les produits de quatrième gamme, les produits de cinquième gamme, les charcuteries tranchées, les viandes précuites, les préparations en liaison froide ou en liaison chaude exigent une attention renforcée.</t>
  </si>
  <si>
    <t>Plus un produit est élaboré, manipulé, tranché, cuit, refroidi, réchauffé, conditionné ou reconditionné, plus il devient sensible.</t>
  </si>
  <si>
    <t>3. Produits finis et préparations élaborées</t>
  </si>
  <si>
    <t>Un contrôle mal fait à réception peut rendre inutile une partie des précautions prises ensuite en cuisine.</t>
  </si>
  <si>
    <t>La réception ne doit pas être confiée à une personne non formée. Le personnel chargé de réceptionner doit connaître les produits, les températures attendues, les signes de non-conformité, les exigences du cahier des charges et les procédures internes.</t>
  </si>
  <si>
    <t>Formation du personnel</t>
  </si>
  <si>
    <t>conservation d’une preuve : photo, relevé de température, bon annoté, fiche de non-conformité.</t>
  </si>
  <si>
    <t>action corrective ;</t>
  </si>
  <si>
    <t>information du fournisseur ;</t>
  </si>
  <si>
    <t>enregistrement de la non-conformité ;</t>
  </si>
  <si>
    <t>signalement au responsable ;</t>
  </si>
  <si>
    <t>isolement en attente de décision ;</t>
  </si>
  <si>
    <t>refus immédiat ;</t>
  </si>
  <si>
    <t>Selon la gravité, la décision peut être :</t>
  </si>
  <si>
    <t>Il ne faut pas écrire automatiquement qu’un produit non conforme est contaminé. La formulation correcte est : il présente un risque ou une non-conformité qui doit être traitée selon la procédure prévue dans le PMS.</t>
  </si>
  <si>
    <t>Un produit peut être refusé ou isolé lorsqu’il présente une non-conformité : température incorrecte, conditionnement altéré, DLC dépassée, étiquetage incomplet, produit différent de la commande, absence d’identification sanitaire, emballage souillé ou suspicion de rupture de chaîne du froid.</t>
  </si>
  <si>
    <t>Produits à refuser ou à isoler</t>
  </si>
  <si>
    <t>Le contrôle du cahier des charges est essentiel. Un marché public précis ne sert à rien si les livraisons ne sont pas vérifiées. La qualité attendue doit être contrôlée à la réception, pas seulement au moment du service.</t>
  </si>
  <si>
    <t>l’absence de souillure, fuite, gonflement, odeur anormale ou signe de rupture de chaîne du froid.</t>
  </si>
  <si>
    <t>les marques d’identification sanitaire pour les produits d’origine animale ;</t>
  </si>
  <si>
    <t>les DLC, DDM et numéros de lots ;</t>
  </si>
  <si>
    <t>l’intégrité des emballages et conditionnements ;</t>
  </si>
  <si>
    <t>la température des produits sensibles ;</t>
  </si>
  <si>
    <t>la séparation des familles de produits ;</t>
  </si>
  <si>
    <t>la propreté du compartiment de transport ;</t>
  </si>
  <si>
    <t>l’état du véhicule ;</t>
  </si>
  <si>
    <t>les calibres, catégories, labels, SIQO ou exigences prévues au cahier des charges ;</t>
  </si>
  <si>
    <t>les quantités livrées ;</t>
  </si>
  <si>
    <t>la dénomination exacte des produits ;</t>
  </si>
  <si>
    <t>le bon de livraison ;</t>
  </si>
  <si>
    <t>l’identification du fournisseur ;</t>
  </si>
  <si>
    <t>Les contrôles portent notamment sur :</t>
  </si>
  <si>
    <t>Points à contrôler à réception</t>
  </si>
  <si>
    <t>Le contrôle ne doit pas être symbolique. Il doit être prévu, écrit, compris par le personnel et appliqué de manière régulière.</t>
  </si>
  <si>
    <t>Le contrôle à réception est une étape fondamentale du plan de maîtrise sanitaire. Accepter une livraison engage l’établissement : les produits réceptionnés entrent dans la chaîne de fabrication et deviennent sous la responsabilité opérationnelle du gestionnaire ou de l’exploitant.</t>
  </si>
  <si>
    <t>2. Le contrôle à réception des matières premières</t>
  </si>
  <si>
    <t>Certains anciens supports associent aussi la sixième gamme à des produits ayant subi un traitement ionisant. Cette présentation doit être évitée ou fortement nuancée : l’ionisation est un procédé réglementé et contrôlé, mais elle ne constitue pas une définition consensuelle de la sixième gamme en restauration collective.</t>
  </si>
  <si>
    <t>Exemple : herbes lyophilisées, légumes déshydratés, poudres alimentaires, préparations sèches.</t>
  </si>
  <si>
    <t>La sixième gamme est moins stabilisée dans les usages professionnels. Elle désigne généralement les produits lyophilisés, déshydratés ou séchés à froid.</t>
  </si>
  <si>
    <t>Sixième gamme : produits lyophilisés ou déshydratés</t>
  </si>
  <si>
    <t>Ces produits nécessitent une maîtrise rigoureuse : respect du froid positif lorsque requis, contrôle des DLC, intégrité des poches ou barquettes, absence de gonflement, respect des consignes de remise en température et traçabilité des lots.</t>
  </si>
  <si>
    <t>Par extension, on parle parfois de cinquième gamme pour certains plats cuisinés élaborés à l’avance. Cette assimilation est fréquente en restauration, mais elle doit être utilisée avec prudence, car la notion de gamme n’est pas une définition réglementaire générale.</t>
  </si>
  <si>
    <t>Exemple : légumes cuits sous vide, purées de légumes pasteurisées, pommes de terre cuites sous vide, plats cuisinés conditionnés.</t>
  </si>
  <si>
    <t>La cinquième gamme correspond aux produits cuits, conditionnés, souvent sous vide, pasteurisés ou stérilisés, prêts à l’emploi ou prêts à remettre en température.</t>
  </si>
  <si>
    <t>Cinquième gamme : produits cuits prêts à l’emploi</t>
  </si>
  <si>
    <t>Ces produits sont pratiques, mais sensibles. La découpe augmente les surfaces exposées et donc le risque microbiologique. Ils doivent être maintenus scrupuleusement au froid, utilisés dans les délais indiqués par le fabricant et manipulés avec des règles d’hygiène strictes. Leur DLC, leurs conditions de conservation et leur intégrité de conditionnement doivent être vérifiées à réception.</t>
  </si>
  <si>
    <t>Exemple : carottes râpées, salade lavée prête à servir, crudités en sachet, légumes épluchés prêts à cuire.</t>
  </si>
  <si>
    <t>La quatrième gamme concerne principalement les végétaux crus prêts à l’emploi, prêts à consommer ou prêts à cuire. Ces produits sont généralement lavés, épluchés, coupés, râpés ou conditionnés sous atmosphère protectrice.</t>
  </si>
  <si>
    <t>Quatrième gamme : végétaux crus prêts à l’emploi</t>
  </si>
  <si>
    <t>La réception de ces produits impose un contrôle strict : température, état des colis, absence de décongélation visible, absence de givre anormal, intégrité des emballages, DLC ou DDM, numéro de lot et conformité au bon de livraison. Un produit décongelé accidentellement ne doit pas être recongelé sans justification sanitaire formalisée dans le plan de maîtrise sanitaire.</t>
  </si>
  <si>
    <t>Exemple : carottes surgelées, épinards surgelés, filets de poisson surgelés, viandes ou préparations surgelées.</t>
  </si>
  <si>
    <t>La surgélation est un procédé industriel rapide. Elle permet d’abaisser très vite la température du produit afin de préserver sa structure, sa qualité organoleptique et sa sécurité, sous réserve du maintien continu de la chaîne du froid. La conservation des produits surgelés se fait généralement à -18 °C.</t>
  </si>
  <si>
    <t>La troisième gamme correspond aux produits surgelés. En usage courant, on y associe parfois les produits congelés, mais il faut distinguer les deux notions.</t>
  </si>
  <si>
    <t>Troisième gamme : produits surgelés</t>
  </si>
  <si>
    <t>Le point sensible n’est pas seulement le produit, mais l’opération d’ouverture. Les emballages extérieurs, cartons, films, boîtes ou bocaux doivent être manipulés de manière à ne pas contaminer les zones propres. Le déboîtage ou déconditionnement doit se faire dans une zone ou selon une procédure maîtrisée. Les contenants abîmés, bombés, rouillés, fuités ou présentant une anomalie doivent être refusés ou écartés selon la procédure de l’établissement.</t>
  </si>
  <si>
    <t>Exemple : carottes en conserve, haricots verts appertisés, tomates pelées, fonds ou préparations stérilisées.</t>
  </si>
  <si>
    <t>La deuxième gamme regroupe les produits appertisés, c’est-à-dire les conserves en boîtes métalliques, bocaux ou contenants adaptés à une conservation longue à température ambiante.</t>
  </si>
  <si>
    <t>Deuxième gamme : produits appertisés</t>
  </si>
  <si>
    <t>Cette catégorie est intéressante en restauration collective, car elle réduit une partie du travail de préparation tout en conservant une logique de produit frais. Elle ne doit pas être confondue avec la quatrième gamme, qui correspond à des végétaux prêts à l’emploi.</t>
  </si>
  <si>
    <t>Exemple : poireaux parés, choux en quartiers, courges tranchées, légumes pour pot-au-feu.</t>
  </si>
  <si>
    <t>Certains fruits et légumes peuvent être livrés partiellement préparés, sans être encore prêts à l’emploi. Ils peuvent être éboutés, coupés, parés ou partiellement lavés, mais nécessitent encore une opération avant utilisation : lavage, épluchage, cuisson ou contrôle complémentaire.</t>
  </si>
  <si>
    <t>Première gamme ½ : produits sommairement préparés</t>
  </si>
  <si>
    <t>L’utilisation de produits de première gamme nécessite une organisation adaptée : réception, stockage, lavage, épluchage, parage, découpe et évacuation des déchets. Pour les légumes terreux, le risque principal vient de l’introduction de terre, de souillures et de micro-organismes dans les zones propres. Une légumerie ou une zone de préparation clairement organisée reste donc indispensable lorsque ces produits sont travaillés en quantité.</t>
  </si>
  <si>
    <t>Exemple : carottes fraîches entières, pommes de terre brutes, salade entière, fruits frais.</t>
  </si>
  <si>
    <t>La première gamme correspond aux produits frais, entiers ou peu préparés. Ce sont les légumes, fruits, viandes, poissons ou autres denrées achetés sous une forme proche de leur état d’origine.</t>
  </si>
  <si>
    <t>Première gamme : produits bruts frais</t>
  </si>
  <si>
    <t>Pour un même produit, plusieurs présentations sont possibles. Exemple : des carottes peuvent être achetées brutes, épluchées, râpées, surgelées, appertisées, cuites sous vide ou déshydratées.</t>
  </si>
  <si>
    <t>Le choix d’une gamme dépend de plusieurs facteurs : équipement disponible, organisation des locaux, temps de main-d’œuvre, niveau de transformation souhaité, qualité recherchée, coût matière, coût de production, sécurité sanitaire et contraintes du marché public.</t>
  </si>
  <si>
    <t>En restauration collective, les responsables de production peuvent utiliser toutes les catégories de produits disponibles sur le marché : produits bruts, conserves, surgelés, végétaux prêts à l’emploi, produits cuits conditionnés, produits déshydratés ou lyophilisés.</t>
  </si>
  <si>
    <t>1. Les grandes gammes de produits</t>
  </si>
  <si>
    <t>Les gammes de produits et les contrôles à réception en restauration collective</t>
  </si>
  <si>
    <t xml:space="preserve">CONTRÔLE PNNS / GEM-RCN — FRÉQUENCES RECOMMANDÉES </t>
  </si>
  <si>
    <t>Saisie des fréquences observées en colonne M, verdict automatique en colonne N.</t>
  </si>
  <si>
    <t>Paramètre</t>
  </si>
  <si>
    <t>Valeur</t>
  </si>
  <si>
    <t>Mode d’emploi</t>
  </si>
  <si>
    <t>Repas contrôlés personnalisés</t>
  </si>
  <si>
    <t>Laisser vide pour utiliser la base officielle de chaque profil.</t>
  </si>
  <si>
    <t>1. Filtrer la colonne A sur le profil voulu.</t>
  </si>
  <si>
    <t>Profil conseillé</t>
  </si>
  <si>
    <t>SCO_ADO_20</t>
  </si>
  <si>
    <t>Exemples : SCO_ADO_20, ADULTES_20, PE_GRANDS_20, PA_28_DEJ, PA_28_DIN.</t>
  </si>
  <si>
    <t>2. Saisir vos observations en colonne M.</t>
  </si>
  <si>
    <t>Période contrôlée</t>
  </si>
  <si>
    <t>À compléter librement.</t>
  </si>
  <si>
    <t>3. Lire OK / ÉCART / LIBRE en colonne N.</t>
  </si>
  <si>
    <t>Sources</t>
  </si>
  <si>
    <t>Légifrance + recommandation nutrition GEM-RCN 2015</t>
  </si>
  <si>
    <t>https://www.legifrance.gouv.fr/loda/id/JORFTEXT000024614763/ | https://www.economie.gouv.fr/files/directions_services/daj/marches_publics/oeap/gem/nutrition/nutrition.pdf</t>
  </si>
  <si>
    <t>4. Les objectifs exacts 10/20 légumes et 10/20 féculents sont traités en EGAL.</t>
  </si>
  <si>
    <t>Profil</t>
  </si>
  <si>
    <t>Repas</t>
  </si>
  <si>
    <t>Critère contrôlé</t>
  </si>
  <si>
    <t>Composante</t>
  </si>
  <si>
    <t>Sens</t>
  </si>
  <si>
    <t>Fréquence officielle</t>
  </si>
  <si>
    <t>Repas contrôlés</t>
  </si>
  <si>
    <t>Objectif théorique</t>
  </si>
  <si>
    <t>Seuil opérationnel</t>
  </si>
  <si>
    <t>Observé</t>
  </si>
  <si>
    <t>Verdict</t>
  </si>
  <si>
    <t>Écart</t>
  </si>
  <si>
    <t>Action</t>
  </si>
  <si>
    <t>Note métier</t>
  </si>
  <si>
    <t>Source</t>
  </si>
  <si>
    <t>Enfants scolarisés + adolescents</t>
  </si>
  <si>
    <t>Déjeuner ou dîner - 20 repas</t>
  </si>
  <si>
    <t>MAX</t>
  </si>
  <si>
    <t>4/20 maxi</t>
  </si>
  <si>
    <t>Arrêté scolaire et annexe 4.2.</t>
  </si>
  <si>
    <t>https://www.economie.gouv.fr/files/directions_services/daj/marches_publics/oeap/gem/nutrition/nutrition.pdf</t>
  </si>
  <si>
    <t>Crudités de légumes ou de fruits ≥ 50 % légumes/fruits</t>
  </si>
  <si>
    <t>Entrée ou garniture</t>
  </si>
  <si>
    <t>MIN</t>
  </si>
  <si>
    <t>10/20 mini</t>
  </si>
  <si>
    <t>Produits à frire ou pré-frits &gt; 15 % lipides</t>
  </si>
  <si>
    <t>Plat ou garniture</t>
  </si>
  <si>
    <t>Plats protidiques avec rapport P/L ≤ 1</t>
  </si>
  <si>
    <t>2/20 maxi</t>
  </si>
  <si>
    <t>Le critère P/L ne s'applique pas aux plats aux œufs.</t>
  </si>
  <si>
    <t>Poisson ou préparation ≥ 70 % poisson et P/L ≥ 2</t>
  </si>
  <si>
    <t>4/20 mini</t>
  </si>
  <si>
    <t>Le P/L ≥2 ne vise pas les poissons naturellement gras dans certaines annexes.</t>
  </si>
  <si>
    <t>Viandes non hachées bœuf/veau/agneau et abats</t>
  </si>
  <si>
    <t>Préparations &lt; 70 % denrée protidique recommandée</t>
  </si>
  <si>
    <t>3/20 maxi</t>
  </si>
  <si>
    <t>Enfants scolarisés et adolescents : 3/20 maxi.</t>
  </si>
  <si>
    <t>Légumes cuits autres que secs ≥ 50 % légumes</t>
  </si>
  <si>
    <t>EGAL</t>
  </si>
  <si>
    <t>10 sur 20</t>
  </si>
  <si>
    <t>Objectif exact en alternance avec féculents.</t>
  </si>
  <si>
    <t>Légumes secs, féculents ou céréales ≥ 50 %</t>
  </si>
  <si>
    <t>Objectif exact en alternance avec légumes.</t>
  </si>
  <si>
    <t>Fromages ≥ 150 mg calcium/portion</t>
  </si>
  <si>
    <t>Produit laitier ou entrée</t>
  </si>
  <si>
    <t>8/20 mini</t>
  </si>
  <si>
    <t>Fromages 100 à &lt;150 mg calcium/portion</t>
  </si>
  <si>
    <t>Laitages/desserts lactés &gt;100 mg calcium et &lt;5 g lipides</t>
  </si>
  <si>
    <t>Produit laitier ou dessert</t>
  </si>
  <si>
    <t>6/20 mini</t>
  </si>
  <si>
    <t>Desserts &gt; 15 % lipides</t>
  </si>
  <si>
    <t>Desserts/laitages &gt;20 g sucres simples et &lt;15 % lipides</t>
  </si>
  <si>
    <t>Desserts de fruits crus 100 % fruit cru, sans sucre ajouté</t>
  </si>
  <si>
    <t>ADULTES_20</t>
  </si>
  <si>
    <t>Entrées contenant plus de 15 % de lipides</t>
  </si>
  <si>
    <t>Adultes : 4/20 maxi.</t>
  </si>
  <si>
    <t>PE_BEBES_20</t>
  </si>
  <si>
    <t>Petite enfance — bébés 8-9 à 12 mois</t>
  </si>
  <si>
    <t>20 repas</t>
  </si>
  <si>
    <t>Filets de poisson 100 % poisson</t>
  </si>
  <si>
    <t>Annexe 4.1.</t>
  </si>
  <si>
    <t>Viandes non hachées bœuf/veau/agneau</t>
  </si>
  <si>
    <t>20/20</t>
  </si>
  <si>
    <t>Pommes de terre, pâtes, riz, semoule</t>
  </si>
  <si>
    <t>Légumes secs à partir de 15-18 mois.</t>
  </si>
  <si>
    <t>Desserts de fruits crus ou cuits, sans sucre ajouté</t>
  </si>
  <si>
    <t>Crudités mixées/écrasées/râpées selon l'âge.</t>
  </si>
  <si>
    <t>PE_MOYENS_20</t>
  </si>
  <si>
    <t>Petite enfance — moyens 12 à 15-18 mois</t>
  </si>
  <si>
    <t>Crudités de légumes ou fruits ≥50 %</t>
  </si>
  <si>
    <t>Entrée/garniture</t>
  </si>
  <si>
    <t>INFO</t>
  </si>
  <si>
    <t>* possible selon capacités</t>
  </si>
  <si>
    <t>Possibilité selon développement et capacités masticatoires.</t>
  </si>
  <si>
    <t>Fromages ≥150 mg calcium/portion</t>
  </si>
  <si>
    <t>Produit laitier</t>
  </si>
  <si>
    <t>Laitages &gt;100 mg calcium et &lt;5 g lipides</t>
  </si>
  <si>
    <t>Produit laitier/dessert</t>
  </si>
  <si>
    <t>2/20 mini</t>
  </si>
  <si>
    <t>Desserts &gt;15 % lipides</t>
  </si>
  <si>
    <t>1/20 maxi</t>
  </si>
  <si>
    <t>19/20 mini</t>
  </si>
  <si>
    <t>Desserts/laitages &gt;20 g glucides simples et &lt;15 % lipides</t>
  </si>
  <si>
    <t>PE_GRANDS_20</t>
  </si>
  <si>
    <t>Petite enfance — grands 15-18 mois à 3 ans</t>
  </si>
  <si>
    <t>Entrées &gt;15 % lipides</t>
  </si>
  <si>
    <t>Produits à frire ou pré-frits &gt;15 % lipides</t>
  </si>
  <si>
    <t>Plat/garniture</t>
  </si>
  <si>
    <t>Viandes hachées &gt;10 % lipides</t>
  </si>
  <si>
    <t>Préparations pâtissières P/L ≥1 et ≥70 % denrée protidique</t>
  </si>
  <si>
    <t>10/20</t>
  </si>
  <si>
    <t>Pommes de terre, pâtes, riz, semoule ou légumes secs</t>
  </si>
  <si>
    <t>PA_20_DEJ</t>
  </si>
  <si>
    <t>PA institution/soins/portage — 20 déjeuners</t>
  </si>
  <si>
    <t>Déjeuner seul - base 20</t>
  </si>
  <si>
    <t>8/20 maxi</t>
  </si>
  <si>
    <t>Annexe 4.3.</t>
  </si>
  <si>
    <t>Crudités ≥50 % — service d’un seul repas/jour</t>
  </si>
  <si>
    <t>À utiliser si déjeuner seul.</t>
  </si>
  <si>
    <t>Entrée de légumes cuits ou potage ≥40 % légumes</t>
  </si>
  <si>
    <t>LIBRE</t>
  </si>
  <si>
    <t>Fréquence libre</t>
  </si>
  <si>
    <t>Plats protidiques P/L ≤1</t>
  </si>
  <si>
    <t>Poisson ou préparation ≥70 % poisson et P/L ≥2</t>
  </si>
  <si>
    <t>Préférable au déjeuner.</t>
  </si>
  <si>
    <t>Préparations &lt;70 % denrée protidique recommandée</t>
  </si>
  <si>
    <t>Légumes cuits autres que secs ≥50 % légumes</t>
  </si>
  <si>
    <t>Légumes secs, pommes de terre ou céréales ≥50 %</t>
  </si>
  <si>
    <t>12/20 mini</t>
  </si>
  <si>
    <t>1/20 mini</t>
  </si>
  <si>
    <t>Laitages/desserts lactés &gt;100 mg calcium</t>
  </si>
  <si>
    <t>7/20 mini</t>
  </si>
  <si>
    <t>Desserts de fruits crus contenant au moins 80 g fruit cru</t>
  </si>
  <si>
    <t>Peut être mélangé à d'autres ingrédients pour faciliter la consommation.</t>
  </si>
  <si>
    <t>Autres desserts</t>
  </si>
  <si>
    <t>PA_24_DEJ</t>
  </si>
  <si>
    <t>PA institution/soins/portage — 24 déjeuners</t>
  </si>
  <si>
    <t>Déjeuner seul - base 24</t>
  </si>
  <si>
    <t>10/24 maxi</t>
  </si>
  <si>
    <t>12/24 mini</t>
  </si>
  <si>
    <t>5/24 maxi</t>
  </si>
  <si>
    <t>2/24 maxi</t>
  </si>
  <si>
    <t>5/24 mini</t>
  </si>
  <si>
    <t>14/24 mini</t>
  </si>
  <si>
    <t>2/24 mini</t>
  </si>
  <si>
    <t>8/24 mini</t>
  </si>
  <si>
    <t>10/24 mini</t>
  </si>
  <si>
    <t>PA_28_DEJ</t>
  </si>
  <si>
    <t>PA institution/soins/portage — 28 déjeuners</t>
  </si>
  <si>
    <t>Déjeuner - base 28</t>
  </si>
  <si>
    <t>12/28 maxi</t>
  </si>
  <si>
    <t>14/28 mini</t>
  </si>
  <si>
    <t>Crudités ≥50 % — service de plusieurs repas/jour</t>
  </si>
  <si>
    <t>8/28 mini</t>
  </si>
  <si>
    <t>À utiliser si petit-déjeuner + déjeuner + dîner.</t>
  </si>
  <si>
    <t>6/28 maxi</t>
  </si>
  <si>
    <t>3/28 maxi</t>
  </si>
  <si>
    <t>5/28 mini</t>
  </si>
  <si>
    <t>16/28 mini</t>
  </si>
  <si>
    <t>2/28 mini</t>
  </si>
  <si>
    <t>10/28 mini</t>
  </si>
  <si>
    <t>12/28 mini</t>
  </si>
  <si>
    <t>Fruit pressé riche en vitamine C ou jus d’agrumes vitaminé C 150 ml mini</t>
  </si>
  <si>
    <t>Petit-déjeuner/journée</t>
  </si>
  <si>
    <t>JOUR</t>
  </si>
  <si>
    <t>À prévoir chaque jour au petit-déjeuner ou dans la journée.</t>
  </si>
  <si>
    <t>PA_28_DIN</t>
  </si>
  <si>
    <t>PA institution/soins/portage — 28 dîners</t>
  </si>
  <si>
    <t>Dîner - base 28</t>
  </si>
  <si>
    <t>2/28 maxi</t>
  </si>
  <si>
    <t>4/28 maxi</t>
  </si>
  <si>
    <t>3/28 mini</t>
  </si>
  <si>
    <t>8/28 maxi</t>
  </si>
  <si>
    <t>Lignes</t>
  </si>
  <si>
    <t>À saisir</t>
  </si>
  <si>
    <t>Libres/infos</t>
  </si>
  <si>
    <t>également disponibles en Belgique</t>
  </si>
  <si>
    <t>produits, adaptés au marché français, sont le plus souvent</t>
  </si>
  <si>
    <t>tières grasses, produits enrichis en vitamines D, etc.). Ces</t>
  </si>
  <si>
    <t>de 100 ml, diminution du taux de sucre, réduction des ma-</t>
  </si>
  <si>
    <t>mer à ces recommandations (par exemple : desserts lactés</t>
  </si>
  <si>
    <t>ment et la composition de certains produits pour se confor-</t>
  </si>
  <si>
    <t>grands groupes agroalimentaires ont adapté le conditionne-</t>
  </si>
  <si>
    <t>intéressant d’y jeter un œil. Et surtout de savoir que les</t>
  </si>
  <si>
    <t>mentaires françaises étant différentes des nôtres -, il est</t>
  </si>
  <si>
    <t>à la lettre - la composition des repas et les habitudes ali-</t>
  </si>
  <si>
    <t>gatoires pour toutes les collectivités. Sans être réplicables</t>
  </si>
  <si>
    <t>restauration collective et de nutrition (GERMCN), sont obli-</t>
  </si>
  <si>
    <t>chiffrées, établies par le Groupe d’étude des marchés de</t>
  </si>
  <si>
    <t>dans un cadre légal par un décret national : des normes</t>
  </si>
  <si>
    <t>Chez nos voisins français, le cahier de grammages est fixé</t>
  </si>
  <si>
    <t>L’Expérience Française</t>
  </si>
  <si>
    <t>quer &amp; sensibiliser »).</t>
  </si>
  <si>
    <t>• s’accompagner d’une sensibilisation des usagers (voir fiche « Communi-</t>
  </si>
  <si>
    <t>• être testé en cuisine pour l’adapter à votre réalité de terrain,</t>
  </si>
  <si>
    <t>• être validé par un professionnel de la nutrition,</t>
  </si>
  <si>
    <t>prenantes » et « marchés publics »),</t>
  </si>
  <si>
    <t>cahier des charges le cas échéant (voir fiches « Participation des parties</t>
  </si>
  <si>
    <t>• se décider en concertation avec les parties prenantes et en accord avec le</t>
  </si>
  <si>
    <t>• s’opérer de façon progressive,</t>
  </si>
  <si>
    <t>comportement alimentaire sensible. c’est pourquoi, il doit :</t>
  </si>
  <si>
    <t>environnemental et de santé. Il implique cependant un changement de</t>
  </si>
  <si>
    <t>légumineuses. Cette évolution vous fera gagner sur les plans budgétaire,</t>
  </si>
  <si>
    <t>diminuant progressivement les portions de viande au profit de céréales et</t>
  </si>
  <si>
    <t>un point de départ pour avancer pas à pas vers l’alimentation durable, en</t>
  </si>
  <si>
    <t>Ce cahier de grammages est proposé à titre indicatif. Il peut constituer</t>
  </si>
  <si>
    <t>adaptation progressive</t>
  </si>
  <si>
    <t>&amp; qualité différenciée »).</t>
  </si>
  <si>
    <t>rienne », « Produits à (re)découvrir », « maîtriser son budget » et « Labels</t>
  </si>
  <si>
    <t>dans l’achat de produits de qualité (voir fiches « Viande &amp; cuisine végéta-</t>
  </si>
  <si>
    <t>tielle pour gagner des marges budgétaires qui peuvent être réinvesties</t>
  </si>
  <si>
    <t>viande et l’augmentation des protéines végétales, constitue une clé essen-</t>
  </si>
  <si>
    <t>une bonne gestion des grammages, incluant la diminution des portions de</t>
  </si>
  <si>
    <t>Gérer des grammages pour acheter de la qualité</t>
  </si>
  <si>
    <t>trucs &amp; astuces</t>
  </si>
  <si>
    <t>alimentaire »).</t>
  </si>
  <si>
    <t>(voir fiches « maîtriser son budget », « marchés publics » et « Gaspillage</t>
  </si>
  <si>
    <t>végétales, etc.).</t>
  </si>
  <si>
    <t>(plus de fruits et légumes, moins de protéines animales, plus de protéines</t>
  </si>
  <si>
    <t>d’âge, du cahier des charges et des principes de l’alimentation durable</t>
  </si>
  <si>
    <t>repas et établissez un cahier de grammages qui tient compte des catégories</t>
  </si>
  <si>
    <t>commander uniquement les ingrédients nécessaires à la préparation des</t>
  </si>
  <si>
    <t>Pour gérer au mieux votre budget et éviter le gaspillage, soyez attentif à</t>
  </si>
  <si>
    <t>cahier de grammages</t>
  </si>
  <si>
    <t>un(e) diététicien(ne) ou un(e) nutritionniste</t>
  </si>
  <si>
    <t>une fois votre cahier de grammages établi, faites-le si possible valider par</t>
  </si>
  <si>
    <t>• etc.</t>
  </si>
  <si>
    <t>• recettes,</t>
  </si>
  <si>
    <t>• ingrédients plus rassasiants,</t>
  </si>
  <si>
    <t>• plats « populaires »,</t>
  </si>
  <si>
    <t>• modes de cuisson,</t>
  </si>
  <si>
    <t>• publics</t>
  </si>
  <si>
    <t>compte des facteurs suivants :</t>
  </si>
  <si>
    <t>À chaque chef de cuisine de l’adapter à la réalité de sa collectivité en tenant</t>
  </si>
  <si>
    <t>constituer une référence de base</t>
  </si>
  <si>
    <t>de celles-ci, cette fiche propose un cahier de grammages moyen qui peut</t>
  </si>
  <si>
    <t>. Tenant compte</t>
  </si>
  <si>
    <t>chiffres précis mais indique quelques recommandations 1</t>
  </si>
  <si>
    <t>En Belgique, le Plan National Nutrition Santé (PNNS-B) ne fournit pas de</t>
  </si>
  <si>
    <t>• la lutte contre le gaspillage (voir fiche « Gaspillage alimentaire »).</t>
  </si>
  <si>
    <t>(re)découvrir »),</t>
  </si>
  <si>
    <t>• l’augmentation des protéines végétales (voir fiche « Produits à</t>
  </si>
  <si>
    <t>végétarienne »),</t>
  </si>
  <si>
    <t>• la diminution des protéines animales (voir fiche « Viande &amp; cuisine</t>
  </si>
  <si>
    <t>du frais »),</t>
  </si>
  <si>
    <t>• l’augmentation des fruits et légumes (voir fiche « Légumerie &amp; gestion</t>
  </si>
  <si>
    <t>libre des portions, notamment :</t>
  </si>
  <si>
    <t>tion durable, dont plusieurs principes sont directement concernés par l’équi-</t>
  </si>
  <si>
    <t>grammages constitue par ailleurs une composante importante de l’alimenta-</t>
  </si>
  <si>
    <t>fiques des convives tout en évitant le surdosage. La gestion des quantités et</t>
  </si>
  <si>
    <t>Établir un cahier de grammages est utile pour répondre aux besoins spéci-</t>
  </si>
  <si>
    <t>outils sont indissociables et intimement liés.</t>
  </si>
  <si>
    <t>grammages, lui, indique la quantité à prévoir par repas ou par jour. Ces deux</t>
  </si>
  <si>
    <t>vingt jours (voir fiche « Plan alimentaire &amp; menu design »). Le cahier de</t>
  </si>
  <si>
    <t>Le plan alimentaire fixe la fréquence des aliments de façon équilibrée sur</t>
  </si>
  <si>
    <t>introduction</t>
  </si>
  <si>
    <t>Grammages</t>
  </si>
  <si>
    <t>Trouver le bon équilibre</t>
  </si>
  <si>
    <t>G u i d e  p r at i q u e  c a n t i n e  d u r a b l e •  F i c h e s  p r at i q u e s ›  G r a m m a G e s  | p g 1 1 9</t>
  </si>
  <si>
    <t>comité de restaurant, etc</t>
  </si>
  <si>
    <t>tants des usagers (direction, responsable rh, délégués syndicaux,</t>
  </si>
  <si>
    <t>faites également valider votre plan alimentaire par le client et les représen-</t>
  </si>
  <si>
    <t>diététicien(ne). Si c’est pertinent dans le contexte de votre collectivité,</t>
  </si>
  <si>
    <t>nel faites, dans la mesure du possible, valider votre travail par un(e)</t>
  </si>
  <si>
    <t>un repas durable étant avant tout équilibré d’un point de vue nutrition-</t>
  </si>
  <si>
    <t>étape 9 : v alidation</t>
  </si>
  <si>
    <t>à la fois gustatif, nutritionnel et budgétaire</t>
  </si>
  <si>
    <t>Si nécessaire, apportez des corrections pour garantir un bon équilibre</t>
  </si>
  <si>
    <t>étape 8 : correctifs</t>
  </si>
  <si>
    <t>et « Légumerie &amp; gestion du frais »</t>
  </si>
  <si>
    <t>Voir les fiches « maîtriser son budget », « Viande &amp; cuisine végétarienne »</t>
  </si>
  <si>
    <t>frais ou acheter des produits de qualité différenciée.</t>
  </si>
  <si>
    <t>par exemple pour investir dans du matériel de découpe pour les légumes</t>
  </si>
  <si>
    <t>gerez un budget qui vous permettra d’agir sur d’autres leviers durables,</t>
  </si>
  <si>
    <t>En diminuant à la fois la fréquence et les grammages de viande, vous déga-</t>
  </si>
  <si>
    <t>Réduire la viande pour libérer du budget</t>
  </si>
  <si>
    <t>respecté.</t>
  </si>
  <si>
    <t>premières) de chaque menu et vérifiez que votre budget marchandises est</t>
  </si>
  <si>
    <t>à partir de vos fiches recettes, calculez le food cost (coût des matières</t>
  </si>
  <si>
    <t>etape 7 : food cost</t>
  </si>
  <si>
    <t>pour vous inspirer, consultez la cinquantaine de fiches recettes de ce guide.</t>
  </si>
  <si>
    <t>tuellement.</t>
  </si>
  <si>
    <t>pour chaque plat choisi, créez une fiche recette comme vous le faites habi-</t>
  </si>
  <si>
    <t>étape 6 : fiches recettes</t>
  </si>
  <si>
    <t>(par ex. légumes crus).</t>
  </si>
  <si>
    <t>même assiette une texture plus souple et une texture croquante</t>
  </si>
  <si>
    <t>tant, notamment pour les menus végétariens. Veillez à présenter sur une</t>
  </si>
  <si>
    <t>leurs, textures, associations, etc. La texture constitue un aspect très impor-</t>
  </si>
  <si>
    <t>en choisissant vos menus, n’oubliez jamais les principes d’attractivité : cou-</t>
  </si>
  <si>
    <t>Soyez attentif à votre public !</t>
  </si>
  <si>
    <t>5. la saison.</t>
  </si>
  <si>
    <t>4. la texture</t>
  </si>
  <si>
    <t>3. la couleur</t>
  </si>
  <si>
    <t>2. la variété (éviter les répétitions)</t>
  </si>
  <si>
    <t>1. l’équilibre nutritionnel</t>
  </si>
  <si>
    <t>par semaine (vertical et horizontal), en tenant compte de :</t>
  </si>
  <si>
    <t>une fois votre tableau de menus rempli, revérifiez l’équilibre global par jour et</t>
  </si>
  <si>
    <t>étape 5 : équilibre global</t>
  </si>
  <si>
    <t>diététique de l’entreprise de catering.</t>
  </si>
  <si>
    <t>rythme « de croisière » et cette cadence a été validée par le service</t>
  </si>
  <si>
    <t>Actuellement, un plat végétarien par semaine apparaît comme un bon</t>
  </si>
  <si>
    <t>ouverture d’esprit et accepté de s’adapter rapidement.</t>
  </si>
  <si>
    <t>le personnel de service ont, de leur côté, fait preuve d’une remarquable</t>
  </si>
  <si>
    <t>de dégustation et d’animations dans les classes. L’équipe de cuisine et</t>
  </si>
  <si>
    <t>mois, puis deux, etc. Et le changement a été accompagné de séances</t>
  </si>
  <si>
    <t>Le cuisinier a commencé par proposer ce type de repas une fois par</t>
  </si>
  <si>
    <t>neuses. mais cela ne s’est pas fait en un jour...</t>
  </si>
  <si>
    <t>l’autre fois, le repas est composé d’une association céréales-légumi-</t>
  </si>
  <si>
    <t>viande est remplacée par un substitut de type tofu, seitan ou quorn, et</t>
  </si>
  <si>
    <t>fois par semaine un plat sans viande ni poisson. une fois sur deux, la</t>
  </si>
  <si>
    <t>Dans les écoles d’Ottignies-Louvain-la-Neuve, les élèves mangent une</t>
  </si>
  <si>
    <t>écoles communales d’Ottignies-Louvain-La Neuve</t>
  </si>
  <si>
    <t>Bonne Pratique</t>
  </si>
  <si>
    <t>nos enfants ne mastiquent plus assez</t>
  </si>
  <si>
    <t>une viande hachée maximum une fois par semaine, même dans les écoles :</t>
  </si>
  <si>
    <t>le haché, comme pour les autres viandes, choisissez de la qualité. et planifiez</t>
  </si>
  <si>
    <t>ment : la plupart du temps, la viande hachée contient... peu de viande ! pour</t>
  </si>
  <si>
    <t>Les scandales alimentaires nous le rappellent malheureusement régulière-</t>
  </si>
  <si>
    <t>Viande hachée : pas trop souvent et de qualité !</t>
  </si>
  <si>
    <t>une fois « armé » de ceux-ci, vous êtes prêt pour choisir vos menus.</t>
  </si>
  <si>
    <t>• et « trucs et astuces » du chef bien sûr !</t>
  </si>
  <si>
    <t>• des menus « best-seller »</t>
  </si>
  <si>
    <t>• des suggestions ou demandes de votre client</t>
  </si>
  <si>
    <t>• des fiches techniques</t>
  </si>
  <si>
    <t>• le tableau de grammages (voir fiche « Grammages »)</t>
  </si>
  <si>
    <t>• le calendrier des saisons (voir fiche « Produits locaux &amp; saisonnalité »)</t>
  </si>
  <si>
    <t>• le plan alimentaire</t>
  </si>
  <si>
    <t>• le tableau de fréquences</t>
  </si>
  <si>
    <t>contexte :</t>
  </si>
  <si>
    <t>miner ceux dont vous avez besoin en fonction de vos objectifs et de votre</t>
  </si>
  <si>
    <t>plats qui seront réalisés, différents outils s’avèrent précieux. À vous de déter-</t>
  </si>
  <si>
    <t>Pour démarrer l’élaboration du menu proprement dit, c’est-à-dire le choix des</t>
  </si>
  <si>
    <t>étape 4 : élaboration des menus</t>
  </si>
  <si>
    <t>consultez la cinquantaine de fiches recettes durables de ce guide.</t>
  </si>
  <si>
    <t>en concevant des menus attrayants et savoureux. Pour vous inspirer,</t>
  </si>
  <si>
    <t>Adaptez-les à votre contexte, en veillant à maintenir l’équilibre alimentaire et</t>
  </si>
  <si>
    <t>• une majorité de fruits et laitages en dessert.</t>
  </si>
  <si>
    <t>• les associations céréales légumineuses riches en protéines végétales,</t>
  </si>
  <si>
    <t>• des légumes francs,</t>
  </si>
  <si>
    <t>• des céréales autres que le riz et les pâtes,</t>
  </si>
  <si>
    <t>• une diversité de féculents,</t>
  </si>
  <si>
    <t>• une fréquence limitée de viande rouge,</t>
  </si>
  <si>
    <t>• deux plats sans viande par mois,</t>
  </si>
  <si>
    <t>• une diversité de potages,</t>
  </si>
  <si>
    <t>ce plan alimentaire scolaire intègre :</t>
  </si>
  <si>
    <t>exemple de plan alimentaire durable</t>
  </si>
  <si>
    <t>alimentaire par votre clien</t>
  </si>
  <si>
    <t>Pour terminer votre travail, si le contexte le permet, faites valider votre plan</t>
  </si>
  <si>
    <t>rouge et blanc.</t>
  </si>
  <si>
    <t>Pour garantir de la diversité dans les potages, alternez les couleurs : vert,</t>
  </si>
  <si>
    <t>Diversifiez les potages !</t>
  </si>
  <si>
    <t>etc</t>
  </si>
  <si>
    <t>5. desserts</t>
  </si>
  <si>
    <t>4. sauces</t>
  </si>
  <si>
    <t>3. féculents</t>
  </si>
  <si>
    <t>2. légumes en sauce (par ex. légumes dans une blanquette)</t>
  </si>
  <si>
    <t>1. légumes francs (non mélangés)</t>
  </si>
  <si>
    <t>poursuivez en intégrant :</t>
  </si>
  <si>
    <t>6. plat végétarien en association légumineuses-céréales complètes</t>
  </si>
  <si>
    <t>5. plat végétarien avec alternative végétale</t>
  </si>
  <si>
    <t>4. plat de volaille</t>
  </si>
  <si>
    <t>3. plat de bœuf ou agneau</t>
  </si>
  <si>
    <t>2. plat de poisson</t>
  </si>
  <si>
    <t>1. plat entier</t>
  </si>
  <si>
    <t>d’une même semaine :</t>
  </si>
  <si>
    <t>Commencez par disposer les protéines et en évitant les répétitions au cours</t>
  </si>
  <si>
    <t>type de plat de façon équilibrée.</t>
  </si>
  <si>
    <t>À partir de votre tableau de fréquences, répartissez les éléments de chaque</t>
  </si>
  <si>
    <t>chaque ligne par le nombre de plats de votre offre.</t>
  </si>
  <si>
    <t>(5 colonnes) x 4 semaines (4 lignes) (voir exemple ci-dessous) et divisez</t>
  </si>
  <si>
    <t>pour cela, créez un canevas dans un fichier excel reprenant vos 5 jours</t>
  </si>
  <si>
    <t>transformer en canevas de 5 jours et 4 semaines.</t>
  </si>
  <si>
    <t>Cette étape consiste à partir du tableau de fréquences (étape 2) pour le</t>
  </si>
  <si>
    <t>étape 3 : construire le plan alimentaire</t>
  </si>
  <si>
    <t>public, etc.</t>
  </si>
  <si>
    <t>À chaque cuisine de l’adapter en fonction de sa situation (capacité, type de</t>
  </si>
  <si>
    <t>voir fiche Produits à (re)découvrir</t>
  </si>
  <si>
    <t>• diversité des céréales et fréquence de céréales complètes.</t>
  </si>
  <si>
    <t>• hautes fréquences de légumes francs et de desserts de fruits,</t>
  </si>
  <si>
    <t>voir fiche « Viande &amp; cuisine végétarienne »</t>
  </si>
  <si>
    <t>• jeudi sans protéine animale dans le cadre de la campagne du Jeudi Veggie,</t>
  </si>
  <si>
    <t>alternatives végétales),</t>
  </si>
  <si>
    <t>• intégration de protéines végétales (associations légumineuses/céréales et</t>
  </si>
  <si>
    <t>• réduction des fréquences de viande,</t>
  </si>
  <si>
    <t>Il intègre plusieurs éléments d’alimentation durable :</t>
  </si>
  <si>
    <t>pour les restaurants d’entreprise (20 repas sur un cycle de 4 semaines).</t>
  </si>
  <si>
    <t>Ci-dessous l’exemple du tableau de fréquences recommandé par le PNNS</t>
  </si>
  <si>
    <t>Exemple de tableau de fréquences durables (voir le document PDF)</t>
  </si>
  <si>
    <t>• en proposant des fruits de saison au dessert,</t>
  </si>
  <si>
    <t>• en augmentant la fréquence de céréales complètes</t>
  </si>
  <si>
    <t>par semaine</t>
  </si>
  <si>
    <t>• en intégrant au moins quatre légumes « francs » (non mélangés à autre chose)</t>
  </si>
  <si>
    <t>• en augmentant la fréquence des protéines végétales et des plats végétariens,</t>
  </si>
  <si>
    <t>• en diminuant la fréquence de viande rouge,</t>
  </si>
  <si>
    <t>• en limitant les protéines animales,</t>
  </si>
  <si>
    <t>vos performances durables, par exemple :</t>
  </si>
  <si>
    <t>C’est notamment dans le tableau de fréquences que vous pouvez améliorer</t>
  </si>
  <si>
    <t>tableau de fréquences comportera 28 jours (4 semaines x 7 jours).</t>
  </si>
  <si>
    <t>consécutifs. Pour une maison de repos offrant des repas 7 jours sur 7, le</t>
  </si>
  <si>
    <t>tableau de fréquences couvre 4 semaines x 5 jours, soit un total de 20 jours</t>
  </si>
  <si>
    <t>Le plus souvent, pour une entreprise ouverte cinq jours par semaine, le</t>
  </si>
  <si>
    <t>type de plat identifié dans l’offre alimentaire.</t>
  </si>
  <si>
    <t>définissez combien de fois chaque catégorie de produit revient pour chaque</t>
  </si>
  <si>
    <t>prenez votre offre alimentaire et transformez-la en tableau de fréquences :</t>
  </si>
  <si>
    <t>période donnée.</t>
  </si>
  <si>
    <t>(protéines, féculents, légumes, végétarien, etc.) au sein d’un cycle pour une</t>
  </si>
  <si>
    <t>le tableau de fréquences va définir la succession des catégories de produits</t>
  </si>
  <si>
    <t>étape 2 : fixer un tableau de fréquences</t>
  </si>
  <si>
    <t>salad-bar/sandwichs/ desserts.</t>
  </si>
  <si>
    <t>• pour une entreprise (avec self) : potage/plat du jour /pâtes du jour/</t>
  </si>
  <si>
    <t>• pour une école : le plat du jour = potage/plat/dessert</t>
  </si>
  <si>
    <t>dans le restaurant de collectivité.</t>
  </si>
  <si>
    <t>dans un premier temps, le travail consiste à définir les types de plats servis</t>
  </si>
  <si>
    <t>étape 1 : définir l’offre alimentaire de l’établissement</t>
  </si>
  <si>
    <t>marche en neuf étapes progressives.</t>
  </si>
  <si>
    <t>Pour vous aider à établir votre plan alimentaire, nous proposons une dé-</t>
  </si>
  <si>
    <t>• des principes d’attractivité (couleurs, textures, associations, etc.).</t>
  </si>
  <si>
    <t>• des fréquences (rythme d’apparition des catégories de produits),</t>
  </si>
  <si>
    <t>• budget (coût matières),</t>
  </si>
  <si>
    <t>• organisation,</t>
  </si>
  <si>
    <t>• diversité et qualité sensorielle et gustative,</t>
  </si>
  <si>
    <t>• nutrition (protéines, féculents, légumes, etc.),</t>
  </si>
  <si>
    <t>(voir les autres fiches pratiques de ce guide)</t>
  </si>
  <si>
    <t>• durabilité (produits frais, locaux et de saison, protéines végétales, etc.)</t>
  </si>
  <si>
    <t>compte de :</t>
  </si>
  <si>
    <t>semaines, on obtient une vue d’ensemble de l’offre alimentaire qui doit tenir</t>
  </si>
  <si>
    <t>en définissant les menus à l’avance et sur une période de plusieurs</t>
  </si>
  <si>
    <t>alimentaire offre un cadre de référence très utile.</t>
  </si>
  <si>
    <t>un beau défi qui laisse peu de place à l’improvisation. pour le relever, le plan</t>
  </si>
  <si>
    <t>férents principes de l’alimentation durable, tout en étant sain et savoureux !</t>
  </si>
  <si>
    <t>un menu durable vise à intégrer et combiner, autant que possible, les dif-</t>
  </si>
  <si>
    <t>&amp; menus</t>
  </si>
  <si>
    <t>Plan alimentaire</t>
  </si>
  <si>
    <t>L’ alimentation durable au menu</t>
  </si>
  <si>
    <t>https://simplyfood.be/onewebmedia/GIDS-100214-GuideCantinD-FR.pdf</t>
  </si>
  <si>
    <t>G u i d e   p r at i q u e   c a n t i n e   d u r a b l e •   F i c h e s   p r at i q u e s  ›  p l a n   a l i m e n ta i r e   &amp;   m e n u s  | p g 1 0 9</t>
  </si>
  <si>
    <t>FIN</t>
  </si>
  <si>
    <t>Compilation Claire Vitet et Elise Raymond</t>
  </si>
  <si>
    <t>LISTE DES PRODUITS POUR PLAN ALIMENTAIRE - 3 LIGNES PAR PRODUIT voir explication cellule BP4 et Pour élaborer un menu tenez compte de plusieurs éléments ligne 763</t>
  </si>
  <si>
    <t>FESTIVAL DES MENUS</t>
  </si>
  <si>
    <t>ME.00</t>
  </si>
  <si>
    <t>Version N° 1         Mise en forme : Joël LEBOUCHER</t>
  </si>
  <si>
    <t>Collez les produits dans le cadencier ou le planning</t>
  </si>
  <si>
    <t>Date : 2008</t>
  </si>
  <si>
    <t>3 LIGNES PAR PRODUIT ET 3 COLONNES DE SÉPARATION</t>
  </si>
  <si>
    <t>Couleur document : BLANC</t>
  </si>
  <si>
    <t>Adresse PC</t>
  </si>
  <si>
    <t xml:space="preserve">Lien &gt; </t>
  </si>
  <si>
    <t xml:space="preserve">http://ucformation.free.fr/poitou-charentes/missions-lycees/6-Mission-nutrition.pdf </t>
  </si>
  <si>
    <t>Guide municipal de la restauration scolaire Ville de Gradignan</t>
  </si>
  <si>
    <t>https://www.mangerbouger.fr/pro/IMG/pdf/guiderestauration_gradignan.pdf</t>
  </si>
  <si>
    <t>Quoi dans mon assiette</t>
  </si>
  <si>
    <t>https://quoidansmonassiette.fr/portions-proteines-vegetales-et-animales-reperes-sources-qualite-nutritionnelle/</t>
  </si>
  <si>
    <t>CODE COULEURS DIÉTÉTIQUES</t>
  </si>
  <si>
    <t>Objectifs Manger Bouger</t>
  </si>
  <si>
    <t>http://mangerbouger.be/-Professionnels-</t>
  </si>
  <si>
    <t>Groupe d'aliments</t>
  </si>
  <si>
    <t>Stabilo pour surligner</t>
  </si>
  <si>
    <t>Plan alimentaire et plan menus  OBJECTIFS PÉDAGOGIQUES</t>
  </si>
  <si>
    <t>http://www.hotellerie-restauration.ac-versailles.fr/documents/uppia/laval_sciences.pdf</t>
  </si>
  <si>
    <t>Crudités</t>
  </si>
  <si>
    <t>vert + bleu</t>
  </si>
  <si>
    <t>une séparation dest composée de 3 colonnes</t>
  </si>
  <si>
    <t xml:space="preserve">Restauration collective -Outils méthodologiques </t>
  </si>
  <si>
    <t>https://www.optigede.ademe.fr/alimentation-durable-restauration-collective-outils-pratiques?fbclid=IwAR08ufNdc9TCPToDsRnlGWkDbqc6oonK1c6nTv5gSBqgNb_11QzoaehPsg4</t>
  </si>
  <si>
    <t>Cuidités</t>
  </si>
  <si>
    <t>vert + jaune</t>
  </si>
  <si>
    <t>Féculents</t>
  </si>
  <si>
    <t>vert + rouge</t>
  </si>
  <si>
    <t>Hauteur le ligne 9.75</t>
  </si>
  <si>
    <t>1°</t>
  </si>
  <si>
    <t>2°</t>
  </si>
  <si>
    <t>3°</t>
  </si>
  <si>
    <t>1° LIGNE</t>
  </si>
  <si>
    <t>(3) Contôle Annexe 3 - Pour enfants de plus de 3 ans, des adolescents, des adultes et des personnes agées en cas de portage à domicile</t>
  </si>
  <si>
    <t>Protéines</t>
  </si>
  <si>
    <t>rouge</t>
  </si>
  <si>
    <t>hauteur de ligne 4.5</t>
  </si>
  <si>
    <t>2° ligne</t>
  </si>
  <si>
    <t>Laitages</t>
  </si>
  <si>
    <t>bleu</t>
  </si>
  <si>
    <t>colonne</t>
  </si>
  <si>
    <t>3° ligne</t>
  </si>
  <si>
    <t>Lire explication colonne BP ligne 4</t>
  </si>
  <si>
    <t>1 cellule est composée de 3 lignes</t>
  </si>
  <si>
    <t>(5B) Contôle Annexe 5 -   DINER en institution ou en structure de soins (1)  2011………au moins 20 diners</t>
  </si>
  <si>
    <t>Entrées : dénomination et exemples  Liste non exhaustive</t>
  </si>
  <si>
    <t>largeur de colonne</t>
  </si>
  <si>
    <t>largeur de chaque colonne 0.5</t>
  </si>
  <si>
    <t>Toute entrée assaisonnée avec de la mayonnaise sera considérée comme une entrée riche en graisses, au même titre que les charcuteries et les pâtisseries (la mayonnaise reste donc à limiter). Exemple avocat mayonnaise, céléri remoulade etc..</t>
  </si>
  <si>
    <t xml:space="preserve">Excel ne supporte pas le vide entre les cellules </t>
  </si>
  <si>
    <t xml:space="preserve">cela le retarde dans ses calculs </t>
  </si>
  <si>
    <t>Compteur de caractères</t>
  </si>
  <si>
    <t>Complément d'infos</t>
  </si>
  <si>
    <t xml:space="preserve">j'ai donc saisi des zéro dans les cellules vides </t>
  </si>
  <si>
    <t>Compteur de caractères ligne suivante</t>
  </si>
  <si>
    <t>le défilement de la page est plus fluide</t>
  </si>
  <si>
    <t>HO&gt; 15 % MG</t>
  </si>
  <si>
    <t xml:space="preserve">4 maxi </t>
  </si>
  <si>
    <t xml:space="preserve">0 ( 2 ) </t>
  </si>
  <si>
    <t xml:space="preserve">1  maxi </t>
  </si>
  <si>
    <t xml:space="preserve">8 maxi </t>
  </si>
  <si>
    <t xml:space="preserve">2  maxi </t>
  </si>
  <si>
    <t xml:space="preserve">fond jaune 27 </t>
  </si>
  <si>
    <t>Charcuteries telles rillettes, pâté de campagne, terrines de canard, pâté de lapin… et aussi les préparations chaudes telles que feuilletés, friands, la quiche lorraine, croissants au jambon… et encore entrées froides comme le guacamole, céleri rémoulade,macédoine de légumes avec mayonnaise, salade piémontaise…</t>
  </si>
  <si>
    <t>.</t>
  </si>
  <si>
    <t>et décoché Afficher un zéro dans les cellules qui ont une valeur nulle</t>
  </si>
  <si>
    <t>HO  crudités</t>
  </si>
  <si>
    <t xml:space="preserve">10 maxi </t>
  </si>
  <si>
    <t>10 mini</t>
  </si>
  <si>
    <t>15 mini</t>
  </si>
  <si>
    <t>fond vert  10 et encre blanche</t>
  </si>
  <si>
    <t>Augmenter la consommation de fruits, de légumes crus</t>
  </si>
  <si>
    <t>HO crudités</t>
  </si>
  <si>
    <t>OU  fond blanc et encre vert  10</t>
  </si>
  <si>
    <t xml:space="preserve">HO cuidités </t>
  </si>
  <si>
    <t>7 mini</t>
  </si>
  <si>
    <t>fond citron vert 43 et encre noire</t>
  </si>
  <si>
    <t>HO cuidités</t>
  </si>
  <si>
    <t xml:space="preserve">OU  fond blanc et encre citron vert 43 </t>
  </si>
  <si>
    <t>Frits ou pré-frits &gt; 15 % MG</t>
  </si>
  <si>
    <t>4 maxi</t>
  </si>
  <si>
    <t>fond jaune 27 et encre noire</t>
  </si>
  <si>
    <t>Il a été choisi une coloration simplifiée pour les plans de menus . Libre à vous de faire un choix différent en adoptant les couleurs du plan alimentaire</t>
  </si>
  <si>
    <t>QUOI</t>
  </si>
  <si>
    <t>CRUDITÉS</t>
  </si>
  <si>
    <t>CUIDITÉS</t>
  </si>
  <si>
    <t>FÉCULENTS</t>
  </si>
  <si>
    <t>PROTÉINES</t>
  </si>
  <si>
    <t>Couleur diététique</t>
  </si>
  <si>
    <t>Charcuterie</t>
  </si>
  <si>
    <t>Patisserie</t>
  </si>
  <si>
    <t>à base de Viande</t>
  </si>
  <si>
    <t>à base de Poisson</t>
  </si>
  <si>
    <t>à base d'œufs</t>
  </si>
  <si>
    <t>avec sauce type vinaigrette,yaourt, fromage blanc…</t>
  </si>
  <si>
    <t>avec sauce type vinaigrette,yaourt,fromage blanc</t>
  </si>
  <si>
    <t>J'ai inversé les couleurs des Crudités/Cuidités parce qu'un produit cuit perd de son intensité de  couleur</t>
  </si>
  <si>
    <r>
      <t xml:space="preserve">Crudités </t>
    </r>
    <r>
      <rPr>
        <b/>
        <sz val="10"/>
        <color indexed="9"/>
        <rFont val="Calibri"/>
        <family val="2"/>
        <scheme val="minor"/>
      </rPr>
      <t>(couleur diététique)</t>
    </r>
  </si>
  <si>
    <t>Cuidités  (couleur diététique)</t>
  </si>
  <si>
    <t>Féculents (couleur diététique)</t>
  </si>
  <si>
    <t>Protéines (couleur Plan alimentaire)</t>
  </si>
  <si>
    <t>Protéines (couleur diététique)</t>
  </si>
  <si>
    <t>PROTÉINES Charcuterie</t>
  </si>
  <si>
    <t>PROTÉINES Patisserie</t>
  </si>
  <si>
    <t>PROTÉINES base Viande</t>
  </si>
  <si>
    <t>PROTÉINES base Poisson</t>
  </si>
  <si>
    <t>PROTÉINES base d'œufs</t>
  </si>
  <si>
    <t>Agrumes  Pomme Pample.)</t>
  </si>
  <si>
    <t>Artichaut</t>
  </si>
  <si>
    <t>Tartines type Bruschetta</t>
  </si>
  <si>
    <t>Ballotine</t>
  </si>
  <si>
    <t>Cakes</t>
  </si>
  <si>
    <t>Blanc de volaille</t>
  </si>
  <si>
    <t>Coquille de poisson</t>
  </si>
  <si>
    <t>Œufs durs</t>
  </si>
  <si>
    <t>Avocat</t>
  </si>
  <si>
    <t>Asperges</t>
  </si>
  <si>
    <t>Potage de légumes secs</t>
  </si>
  <si>
    <t>Cervelas</t>
  </si>
  <si>
    <t>Crêpes garnies</t>
  </si>
  <si>
    <t>Bœuf en gelée</t>
  </si>
  <si>
    <t>Fruits de mer</t>
  </si>
  <si>
    <t>Œufs mimosa</t>
  </si>
  <si>
    <t>Betteraves</t>
  </si>
  <si>
    <t>Betteraves cuites</t>
  </si>
  <si>
    <t>Salades de :</t>
  </si>
  <si>
    <t>Galantine de volaille</t>
  </si>
  <si>
    <t>Croque monsieur</t>
  </si>
  <si>
    <t>Gésiers</t>
  </si>
  <si>
    <t>Hareng</t>
  </si>
  <si>
    <t>Œufs mollés</t>
  </si>
  <si>
    <t>Choux Brocolis</t>
  </si>
  <si>
    <t>Blé</t>
  </si>
  <si>
    <t>Mousse de canard</t>
  </si>
  <si>
    <t>Feuilletés</t>
  </si>
  <si>
    <t>Jambon Blanc</t>
  </si>
  <si>
    <t>Maquereau</t>
  </si>
  <si>
    <t>Céléri branche</t>
  </si>
  <si>
    <t>Choux de Milan</t>
  </si>
  <si>
    <t>Boulghour</t>
  </si>
  <si>
    <t>Mousse de foie</t>
  </si>
  <si>
    <t>Friands</t>
  </si>
  <si>
    <t>Paleron vinaigrette</t>
  </si>
  <si>
    <t>Pain de poisson</t>
  </si>
  <si>
    <t>Céléri rave</t>
  </si>
  <si>
    <t>Choux fleur</t>
  </si>
  <si>
    <t>Féves</t>
  </si>
  <si>
    <t>Mortadelle</t>
  </si>
  <si>
    <t>Nems</t>
  </si>
  <si>
    <t>Volaille en gelée</t>
  </si>
  <si>
    <t>Sardines</t>
  </si>
  <si>
    <t>Champignons</t>
  </si>
  <si>
    <t>H.Blancs</t>
  </si>
  <si>
    <t>Pâté de campagne</t>
  </si>
  <si>
    <t>Pizzas</t>
  </si>
  <si>
    <t>Saumon fumé</t>
  </si>
  <si>
    <t>Chou blanc</t>
  </si>
  <si>
    <t>Cœur de Palmier</t>
  </si>
  <si>
    <t>H. Rouges</t>
  </si>
  <si>
    <t>Pâté de foie</t>
  </si>
  <si>
    <t>Quiches</t>
  </si>
  <si>
    <t>Soupe de poisson</t>
  </si>
  <si>
    <t>https://fr.dreamstime.com/images-stock-alimentation-%C3%A9quilibr%C3%A9e-image30558054#_</t>
  </si>
  <si>
    <t>Lentilles</t>
  </si>
  <si>
    <t>Pâté en croûte</t>
  </si>
  <si>
    <t>Tartes</t>
  </si>
  <si>
    <t>Terrine de poisson</t>
  </si>
  <si>
    <t>Macédoine de légumes</t>
  </si>
  <si>
    <t>Rillettes</t>
  </si>
  <si>
    <t>Croissant au jambon</t>
  </si>
  <si>
    <t>Thon</t>
  </si>
  <si>
    <t>Concombres</t>
  </si>
  <si>
    <t>Mousse de légumes</t>
  </si>
  <si>
    <t>Pâtes</t>
  </si>
  <si>
    <t>Salami</t>
  </si>
  <si>
    <t>Endives</t>
  </si>
  <si>
    <t>Poireaux</t>
  </si>
  <si>
    <t>Saucisson sec</t>
  </si>
  <si>
    <t>Poivrons jaunes</t>
  </si>
  <si>
    <t>Potage de légumes</t>
  </si>
  <si>
    <t>P.Terre</t>
  </si>
  <si>
    <t>Saucisson à l'ail</t>
  </si>
  <si>
    <t>Poivrons rouges</t>
  </si>
  <si>
    <t>Pousses de soja</t>
  </si>
  <si>
    <t>Quinoa</t>
  </si>
  <si>
    <t>Terrine de campagne</t>
  </si>
  <si>
    <t>Poivrons verts</t>
  </si>
  <si>
    <t>Terrine de légumes</t>
  </si>
  <si>
    <t>Radis noirs</t>
  </si>
  <si>
    <t>Taboulé</t>
  </si>
  <si>
    <t>Radis roses</t>
  </si>
  <si>
    <t>Sal.Batavia</t>
  </si>
  <si>
    <t>Sal.Chicorée</t>
  </si>
  <si>
    <t>Sal.Cresson</t>
  </si>
  <si>
    <t>Sal.Feuille de chêne</t>
  </si>
  <si>
    <t>Sal.Frisée</t>
  </si>
  <si>
    <t>Sal.Iceberg</t>
  </si>
  <si>
    <t>Sal.Laitue</t>
  </si>
  <si>
    <t>Sal.Mâche</t>
  </si>
  <si>
    <t>Sal.Mesclun</t>
  </si>
  <si>
    <t>Sal.Pissenlit</t>
  </si>
  <si>
    <t>Sal.Romaine</t>
  </si>
  <si>
    <t>Sal.Scarole</t>
  </si>
  <si>
    <t>Tomates cerises et olivettes</t>
  </si>
  <si>
    <t>Tomates Marmande et romaine</t>
  </si>
  <si>
    <t>Plats protéiques : dénomination et exemples     Liste non exhaustive</t>
  </si>
  <si>
    <t>Est considéré comme reconstitué tout produit industriel ou plat composé "maison" contenant MOINS de 70% de viande ou poisson par rapport aux grammages de viande ou poisson recommandés</t>
  </si>
  <si>
    <t>L'utilisation de viande hachée de bœuf ou de veau contenat une quantité de matière grasse INFÉRIEURE OU ÉGALE à 15% est recommandée afin de garantir au mieux la qualité nutritionnelle des plats et préparations</t>
  </si>
  <si>
    <t>Exemple : steack haché,égrené,boulettes,bolognaise</t>
  </si>
  <si>
    <t>COULEURS PLAN ALIMENTAIRE</t>
  </si>
  <si>
    <t>Cordons bleus, aliments panés</t>
  </si>
  <si>
    <t xml:space="preserve">Plats  P/L&lt; ou = à 1 </t>
  </si>
  <si>
    <t>fond or 44</t>
  </si>
  <si>
    <t>Plats protidiques ayant un rapport P/L&lt; ou = à 1 (le critère P/L ne s’applique pas aux plats aux œufs)  fond or 44  encre appropriée au groupe d'aliments (rouge ou marron ou vert foncé)</t>
  </si>
  <si>
    <t>Préparations de type légumes farcis,boulettes de viandes, bolognaises réalisés avec du steak à 20 % ou plus de matière grasse ; les bouchées à la reine,quiches, quenelles, omelettes garnies (fromage, lardons, pommes de terre rissolées), saucisses, de volaille, cordons bleus, steaks du cervelas, beignets fromager ; les viandes hachées de bœuf ou de veau, ou de l’égrené de bœuf à 20 % de MG.</t>
  </si>
  <si>
    <t>Plats  P/L&lt; ou = à 1</t>
  </si>
  <si>
    <t xml:space="preserve">Les plats composés à 100% d’oeuf ne sont pas concernés, du fait de leur action bénéfique dans le rééquilibrage des apports en acides gras essentiels, et la qualité de leurs protéines. </t>
  </si>
  <si>
    <t>fond prune 54 encre blanche</t>
  </si>
  <si>
    <t>Compteur de caractères ligne 190</t>
  </si>
  <si>
    <t xml:space="preserve">OU fond blanc encre prune 54 </t>
  </si>
  <si>
    <t xml:space="preserve"> 70 % de poisson, et ayant un P/L&gt; ou = 2</t>
  </si>
  <si>
    <t>4 mini</t>
  </si>
  <si>
    <t>2 mini</t>
  </si>
  <si>
    <t>fond rose saumon 38  - encre noire</t>
  </si>
  <si>
    <t xml:space="preserve">Darne, filets, dés, émiettés eventuellement reconstitués de cabillaud, merlan, truite, thon, saumon,..Recettes type brandade, paella, gratin ou poisson meunière </t>
  </si>
  <si>
    <t xml:space="preserve">OU fond blanc encre rouge </t>
  </si>
  <si>
    <t>Viandes non hachées</t>
  </si>
  <si>
    <t>fond rose saumon 38  encre noire italique</t>
  </si>
  <si>
    <t>Viandes non hachées de boeuf, veau ou agneau, ou d’abats de boucherie</t>
  </si>
  <si>
    <t>OU fond blanc encre rouge italique</t>
  </si>
  <si>
    <t>0 (2)</t>
  </si>
  <si>
    <t>6 mini</t>
  </si>
  <si>
    <t>fond or 44  encre noire</t>
  </si>
  <si>
    <t>Compteur de caractères ligne 199</t>
  </si>
  <si>
    <t xml:space="preserve">Plat moins de 70 % protidique </t>
  </si>
  <si>
    <t>fond corail 38  encre noire italique</t>
  </si>
  <si>
    <t xml:space="preserve">Préparations ou plats prêts à consommer à base de viande,de poisson, d’œuf et/ou de fromage, contenant moins de 70 % du grammage recommandé pour la denrée protidique des plats composés  fond corail 38  encre noire italique  OU fond blanc encre rose italique </t>
  </si>
  <si>
    <t xml:space="preserve">OU fond blanc encre rose italique </t>
  </si>
  <si>
    <t xml:space="preserve">Pizzas, , quiches, croque-monsieur, hachis parmentier, brandades, moussakas, cannellonis, raviolis, légumes farcis, nuggets, panés, gratins de viande , </t>
  </si>
  <si>
    <t>Poissons gras tels que thon, sardine, saumon, maquereau bar (loup), roussette (saumonette) ou truite,  etc. (=rééquilibrage des apports en acides gras essentiels)</t>
  </si>
  <si>
    <t>Compteur de caractères ligne 200</t>
  </si>
  <si>
    <t>AGNEAU</t>
  </si>
  <si>
    <t>BŒUF</t>
  </si>
  <si>
    <t>VEAU</t>
  </si>
  <si>
    <t>ABATS boucherie B.</t>
  </si>
  <si>
    <t>PORC</t>
  </si>
  <si>
    <t>VOLAILLE</t>
  </si>
  <si>
    <t>ŒUFS</t>
  </si>
  <si>
    <t>Poisson et produits de la mer</t>
  </si>
  <si>
    <t>Produits reconstitués</t>
  </si>
  <si>
    <t>Préparations patissières</t>
  </si>
  <si>
    <t>Frits ou pré-frits + 15 % lipides</t>
  </si>
  <si>
    <t xml:space="preserve"> 70 % poisson,P/L&gt; ou = 2</t>
  </si>
  <si>
    <t>CHARCUTERIE</t>
  </si>
  <si>
    <t xml:space="preserve">Agneau Brochette </t>
  </si>
  <si>
    <t xml:space="preserve">Bœuf Steack </t>
  </si>
  <si>
    <t xml:space="preserve">Veau Axoa </t>
  </si>
  <si>
    <t>Abats B. cœur</t>
  </si>
  <si>
    <t>Porc côte</t>
  </si>
  <si>
    <t>Volaille dinde</t>
  </si>
  <si>
    <t>Poisson cabillaud</t>
  </si>
  <si>
    <t>Poisson brandade</t>
  </si>
  <si>
    <t>Andouillette</t>
  </si>
  <si>
    <t>Brandade</t>
  </si>
  <si>
    <t>Bouchée à la reine</t>
  </si>
  <si>
    <t>Beignets</t>
  </si>
  <si>
    <t xml:space="preserve"> Agneau Colombo</t>
  </si>
  <si>
    <t xml:space="preserve">Bœuf Bourguignon </t>
  </si>
  <si>
    <t>Veau blanquette</t>
  </si>
  <si>
    <t>Abats B. foie génisse</t>
  </si>
  <si>
    <t>Porc échine</t>
  </si>
  <si>
    <t>Volaille didonneau</t>
  </si>
  <si>
    <t>Œufs mollets</t>
  </si>
  <si>
    <t>Poisson calamars</t>
  </si>
  <si>
    <t>Poisson brochette</t>
  </si>
  <si>
    <t>Boudin blanc</t>
  </si>
  <si>
    <t>Cordon bleu</t>
  </si>
  <si>
    <t xml:space="preserve"> Agneau Côte</t>
  </si>
  <si>
    <t xml:space="preserve">Bœuf Braisé </t>
  </si>
  <si>
    <t>Veau brochette</t>
  </si>
  <si>
    <t>Abats B. foie veau</t>
  </si>
  <si>
    <t>Porc joue</t>
  </si>
  <si>
    <t>Volaille canard</t>
  </si>
  <si>
    <t>Œufs omelette+garniture</t>
  </si>
  <si>
    <t>Poisson colin</t>
  </si>
  <si>
    <t>Poisson cassolette</t>
  </si>
  <si>
    <t>Boudin noir</t>
  </si>
  <si>
    <t>lasagnes</t>
  </si>
  <si>
    <t>Feuilleté garni</t>
  </si>
  <si>
    <t>Nuggets</t>
  </si>
  <si>
    <t xml:space="preserve"> Agneau Curry  </t>
  </si>
  <si>
    <t xml:space="preserve">Bœuf Brochette </t>
  </si>
  <si>
    <t>Veau carbonade</t>
  </si>
  <si>
    <t>Abats B. hampe</t>
  </si>
  <si>
    <t>Porc longe</t>
  </si>
  <si>
    <t>Volaille canette</t>
  </si>
  <si>
    <t>Poisson daurade</t>
  </si>
  <si>
    <t>Poisson curry</t>
  </si>
  <si>
    <t>Moussaka</t>
  </si>
  <si>
    <t>Flammekueche</t>
  </si>
  <si>
    <t xml:space="preserve"> Agneau Gigot </t>
  </si>
  <si>
    <t xml:space="preserve">Bœuf Carbonade </t>
  </si>
  <si>
    <t>Veau chasseur</t>
  </si>
  <si>
    <t>Abats B. joue</t>
  </si>
  <si>
    <t>Porc palette</t>
  </si>
  <si>
    <t>Volaille coq</t>
  </si>
  <si>
    <t>Poisson eglefin</t>
  </si>
  <si>
    <t>Poisson émincé</t>
  </si>
  <si>
    <t>Chipolatas</t>
  </si>
  <si>
    <t>Quenelle</t>
  </si>
  <si>
    <t>Rissolette</t>
  </si>
  <si>
    <t xml:space="preserve"> Agneau Navarin </t>
  </si>
  <si>
    <t xml:space="preserve">Bœuf Daube </t>
  </si>
  <si>
    <t>Veau côte</t>
  </si>
  <si>
    <t>Abats B. langue</t>
  </si>
  <si>
    <t>Porc rôti</t>
  </si>
  <si>
    <t>Volaille gésiers</t>
  </si>
  <si>
    <t>Poisson flétan</t>
  </si>
  <si>
    <t>Poisson gratin</t>
  </si>
  <si>
    <t>Farce</t>
  </si>
  <si>
    <t>Raviolis</t>
  </si>
  <si>
    <t>Pizza</t>
  </si>
  <si>
    <t xml:space="preserve"> Agneau Ragout </t>
  </si>
  <si>
    <t xml:space="preserve">Bœuf Estouffade </t>
  </si>
  <si>
    <t>Veau escalope</t>
  </si>
  <si>
    <t>Abats B. onglet</t>
  </si>
  <si>
    <t>Porc brochette</t>
  </si>
  <si>
    <t>Volaille lapin</t>
  </si>
  <si>
    <t>Poisson hoki</t>
  </si>
  <si>
    <t>Poisson lasagnes</t>
  </si>
  <si>
    <t>Jambon braisé</t>
  </si>
  <si>
    <t>Tarte</t>
  </si>
  <si>
    <t xml:space="preserve"> Agneau Sauté </t>
  </si>
  <si>
    <t xml:space="preserve">Bœuf Flamande </t>
  </si>
  <si>
    <t>Veau orloff</t>
  </si>
  <si>
    <t>Abats B. rognons</t>
  </si>
  <si>
    <t>Porc colombo</t>
  </si>
  <si>
    <t>Volaille pintade</t>
  </si>
  <si>
    <t>Poisson julienne</t>
  </si>
  <si>
    <t>Poisson meunière</t>
  </si>
  <si>
    <t>Merguez</t>
  </si>
  <si>
    <t>Tourte</t>
  </si>
  <si>
    <t xml:space="preserve"> Agneau Tajine </t>
  </si>
  <si>
    <t xml:space="preserve">Bœuf Goulash </t>
  </si>
  <si>
    <t>Veau osso bucco</t>
  </si>
  <si>
    <t>Abats B. tripes</t>
  </si>
  <si>
    <t>Porc grillade</t>
  </si>
  <si>
    <t>Volaille pintadeau</t>
  </si>
  <si>
    <t>Poisson lieu</t>
  </si>
  <si>
    <t>Poisson paella</t>
  </si>
  <si>
    <t>Lardons</t>
  </si>
  <si>
    <t xml:space="preserve">Bœuf Mijoté </t>
  </si>
  <si>
    <t>Veau marengo</t>
  </si>
  <si>
    <t>Porc petit salé</t>
  </si>
  <si>
    <t>Volaille poule</t>
  </si>
  <si>
    <t>Poisson lotte</t>
  </si>
  <si>
    <t>Poisson papillotte</t>
  </si>
  <si>
    <t>Paupiette</t>
  </si>
  <si>
    <t xml:space="preserve">Bœuf Pot au feu </t>
  </si>
  <si>
    <t>Veau rôti</t>
  </si>
  <si>
    <t>Porc sauté</t>
  </si>
  <si>
    <t>Volaille poulet</t>
  </si>
  <si>
    <t>Poisson maquereau</t>
  </si>
  <si>
    <t>Poisson rizotto</t>
  </si>
  <si>
    <t>Poitrine</t>
  </si>
  <si>
    <t xml:space="preserve">Bœuf Rôti </t>
  </si>
  <si>
    <t>Veau rougail</t>
  </si>
  <si>
    <t>Volaille blanquette</t>
  </si>
  <si>
    <t>Poisson moules</t>
  </si>
  <si>
    <t>Poisson rougail</t>
  </si>
  <si>
    <t>Saucisse</t>
  </si>
  <si>
    <t xml:space="preserve">Bœuf Sauté </t>
  </si>
  <si>
    <t>Veau sauté</t>
  </si>
  <si>
    <t>Volaille brochette</t>
  </si>
  <si>
    <t>Poisson merlu</t>
  </si>
  <si>
    <t>Poisson tajine</t>
  </si>
  <si>
    <t>Volaille curry</t>
  </si>
  <si>
    <t>Poisson raie</t>
  </si>
  <si>
    <t>Volaille émincé</t>
  </si>
  <si>
    <t>Poisson saumon</t>
  </si>
  <si>
    <t>Volaille escalope</t>
  </si>
  <si>
    <t>Poisson saumonette</t>
  </si>
  <si>
    <t>Volaille fricassée</t>
  </si>
  <si>
    <t>Poisson sole</t>
  </si>
  <si>
    <t>Volaille poule au pot</t>
  </si>
  <si>
    <t>Poisson thon</t>
  </si>
  <si>
    <t>Volaille rôti</t>
  </si>
  <si>
    <t>Poisson truite</t>
  </si>
  <si>
    <t>Volaille sauté</t>
  </si>
  <si>
    <t>Poisson blanquette</t>
  </si>
  <si>
    <t>Volaille sot l'y laisse</t>
  </si>
  <si>
    <t>Poisson darne</t>
  </si>
  <si>
    <t>Volaille suprême</t>
  </si>
  <si>
    <t>Poisson dos</t>
  </si>
  <si>
    <t>Volaille tajine</t>
  </si>
  <si>
    <t>Poisson filet</t>
  </si>
  <si>
    <t>Poisson pavé</t>
  </si>
  <si>
    <t>Poisson steack</t>
  </si>
  <si>
    <t>Garnitures : dénomination et exemples     Liste non exhaustive</t>
  </si>
  <si>
    <t>Légumes crus</t>
  </si>
  <si>
    <t>fond vert marin 50 et encre blanche</t>
  </si>
  <si>
    <t>Tous types de salades servies en garniture de plats</t>
  </si>
  <si>
    <t>OU  fond blanc et encre Vert foncé.777</t>
  </si>
  <si>
    <t>Tous les légumes Brocolis, choux, carottes, champignons, courgettes, épinards, haricots verts, macédoine, navets, petits pois, ratatouille... Quand une recette associe une base de légumes cuits à une base de féculents, cette recette est comptabilisée dans les fréquences de services de légumes cuits dès lors que ces derniers représentent plus de 50 % des ingrédients totaux servis.</t>
  </si>
  <si>
    <t>Légumes cuits, autres que secs</t>
  </si>
  <si>
    <t>Augmenter la consommation de fruits, de légumes</t>
  </si>
  <si>
    <t xml:space="preserve">Féculents </t>
  </si>
  <si>
    <t>10 maxi</t>
  </si>
  <si>
    <t>fond BRUN 40  - encre noire</t>
  </si>
  <si>
    <t xml:space="preserve">Augmenter les apports en fibres et vitamines </t>
  </si>
  <si>
    <t>OU fond blanc encre marron 53</t>
  </si>
  <si>
    <t>Tubercules : pommes de terre, patates douces, topinambours...Fruits amylacés : châtaignes   Riz et céréales de blé (pâtes, semoule, boulgour), de maïs (polente) ou quinoa</t>
  </si>
  <si>
    <t>frites,pommes de terre frites, pommes de terre rissolées, pommes dauphine, pommes duchesse, beignets de légumes</t>
  </si>
  <si>
    <t>FRITURE</t>
  </si>
  <si>
    <t>Légumes verts "Nature"</t>
  </si>
  <si>
    <t>Légumes verts en mélange</t>
  </si>
  <si>
    <t>Féculents "Nature"</t>
  </si>
  <si>
    <t>Féculents  en mélange</t>
  </si>
  <si>
    <t>Légumes secs</t>
  </si>
  <si>
    <t>Friture</t>
  </si>
  <si>
    <t>avec +/- beurre,crème,huile,jus de viande,persi,béchamel…</t>
  </si>
  <si>
    <t>en"Mélange" avec + de 50% de légumes</t>
  </si>
  <si>
    <t>avec +/- de matière grasse</t>
  </si>
  <si>
    <t>en"Mélange" avec + de 50% de féculments</t>
  </si>
  <si>
    <t>Garnitures frites, préfrites ou re-frites</t>
  </si>
  <si>
    <t>Tout plat d'accompagnement industriel ou "maison" cuit ou remis en température en friteuse est à limiter, au regard de la règlementation nutritionnelle</t>
  </si>
  <si>
    <t>Jardinière de légumes</t>
  </si>
  <si>
    <t>Couscous</t>
  </si>
  <si>
    <t>Fèves</t>
  </si>
  <si>
    <t>Beignets de légumes</t>
  </si>
  <si>
    <t>Blette</t>
  </si>
  <si>
    <t>Gratin de légumes</t>
  </si>
  <si>
    <t>Gratin</t>
  </si>
  <si>
    <t>Frites</t>
  </si>
  <si>
    <t>Poêlée de légumes</t>
  </si>
  <si>
    <t>céréales gourmandes</t>
  </si>
  <si>
    <t>Lasagnes aux légumes</t>
  </si>
  <si>
    <t>Haricots blancs</t>
  </si>
  <si>
    <t>PT.Rissolées</t>
  </si>
  <si>
    <t>Printanière de légumes</t>
  </si>
  <si>
    <t>Crozets</t>
  </si>
  <si>
    <t>Poëlée</t>
  </si>
  <si>
    <t>PT.Dauphine</t>
  </si>
  <si>
    <t>Purée de légumes</t>
  </si>
  <si>
    <t>Gnocchis</t>
  </si>
  <si>
    <t>Pot au feu</t>
  </si>
  <si>
    <t>PT.Sautées</t>
  </si>
  <si>
    <t>Purée</t>
  </si>
  <si>
    <t>Pois cassés</t>
  </si>
  <si>
    <t>PT.Paillasson</t>
  </si>
  <si>
    <t>Patates douces</t>
  </si>
  <si>
    <t>PT.Boulangère</t>
  </si>
  <si>
    <t>Pätes</t>
  </si>
  <si>
    <t>PT.Duchesse</t>
  </si>
  <si>
    <t>Choux Bruxelles</t>
  </si>
  <si>
    <t>P.de Terre</t>
  </si>
  <si>
    <t>Choux Chinois</t>
  </si>
  <si>
    <t>Choucroute</t>
  </si>
  <si>
    <t>Topinambours</t>
  </si>
  <si>
    <t>Courgettes</t>
  </si>
  <si>
    <t>Crosne</t>
  </si>
  <si>
    <t>Epinards</t>
  </si>
  <si>
    <t>Haricots beurre</t>
  </si>
  <si>
    <t>Navets</t>
  </si>
  <si>
    <t>Panais</t>
  </si>
  <si>
    <t>Petits poids</t>
  </si>
  <si>
    <t>Poivrons</t>
  </si>
  <si>
    <t>Potiron</t>
  </si>
  <si>
    <t>Salsifis</t>
  </si>
  <si>
    <t>Salade cuite</t>
  </si>
  <si>
    <t>Soja</t>
  </si>
  <si>
    <t>Tomates</t>
  </si>
  <si>
    <t>Flan de légumes</t>
  </si>
  <si>
    <t>Tian de légumes</t>
  </si>
  <si>
    <t>Produits laitiers : dénomination et exemples   Liste non exhaustive</t>
  </si>
  <si>
    <t xml:space="preserve">Fromages =&gt; 150mg de calcium </t>
  </si>
  <si>
    <t>8 mini</t>
  </si>
  <si>
    <t>1à/20 mini</t>
  </si>
  <si>
    <t>1à /20 mini</t>
  </si>
  <si>
    <t>fond BLEU CLAIR 41  - encre blanche</t>
  </si>
  <si>
    <t>Pâtes pressées cuites (emmenthal, comté…) Pâtes pressées non cuites (reblochon, cantal…) Pâtes persillées (bleu des Causses, roquefort…) Pâtes molles (vacherin, camenbert à 40% MG…)</t>
  </si>
  <si>
    <t>OU fond blanc encre bleu 5</t>
  </si>
  <si>
    <t>Compteur de caractères ligne précédente</t>
  </si>
  <si>
    <t xml:space="preserve">Fromages calcium entre 100mg et moins de 150mg </t>
  </si>
  <si>
    <t>fond BLEU MOYEN 37  - encre noire</t>
  </si>
  <si>
    <t>Pâtes molles à croûte fleurie (camenbert à 45% MG, brie…) Pâtes molles à croûte lavée (munster, livarot…) Pâtes persillées (bleu de Bresse) Fromages fondus, Fromage de Brebis (perail ossau-iraty)</t>
  </si>
  <si>
    <t xml:space="preserve">OU fond blanc encre indigo 55 </t>
  </si>
  <si>
    <t>Laitages/desserts lactés + de 100mg calcium moins 5g lipides</t>
  </si>
  <si>
    <t>fond VERT D'EAU 42  - encre noire</t>
  </si>
  <si>
    <t>Augmenter les apports calciques</t>
  </si>
  <si>
    <t xml:space="preserve">OU fond blanc encre vert d'eau 42 </t>
  </si>
  <si>
    <t xml:space="preserve">Yaourts, fromages blancs (faiselle, fromage blanc nature,…) Fromage frais (petits-suisse) Desserts lactés (entremets, riz au lait, laits gélifiés, crèmes dessert... </t>
  </si>
  <si>
    <t>Fromages par portion &lt; 100 mg de calcium</t>
  </si>
  <si>
    <t>Fromages par portions entre 100 et 150 mg de calcium</t>
  </si>
  <si>
    <t>Fromages par portions ≥ 150 mg de calcium</t>
  </si>
  <si>
    <t>FROMAGE&lt; 100 mg</t>
  </si>
  <si>
    <t>FROMAGE 100-150 mg</t>
  </si>
  <si>
    <t>FROMAGE ≥ 150 mg</t>
  </si>
  <si>
    <t>LAITAGE par portion</t>
  </si>
  <si>
    <t>20 g Maternelles</t>
  </si>
  <si>
    <t>30 g Primaires</t>
  </si>
  <si>
    <t>30 (à 40) g Ados-Adultes</t>
  </si>
  <si>
    <t>35 (à 40) g Ados-Adultes</t>
  </si>
  <si>
    <t>+ de 100g de calcium et- de 5g de lipides</t>
  </si>
  <si>
    <t>Les portions servies permettent la classification des fromages selon leur teneur en calcium. En entrée, le respect des grammages de ces portions par type de convives est impératif.</t>
  </si>
  <si>
    <t>Les portions servies permettent la classification des fromages selon leur teneur en calcium. En entrée, le respect des grammages par portion et par type de convives est impératif.</t>
  </si>
  <si>
    <t>Pour les laitages notamment, il convient de se référer aux valeurs nutritionnelles des produits et des préparations (cf, fiches techniques).</t>
  </si>
  <si>
    <t>Il est également recommandé de ne pas excéder 20 g de sucres simples par portion,soit 4 cuillères à café rases.</t>
  </si>
  <si>
    <t>Brie</t>
  </si>
  <si>
    <t>Bleus</t>
  </si>
  <si>
    <t>Camembert 45 %</t>
  </si>
  <si>
    <t>Camembert 45 % (si 35 g)</t>
  </si>
  <si>
    <t>Morbier</t>
  </si>
  <si>
    <t>Ossau-lraty</t>
  </si>
  <si>
    <t>Mini Babybel emmental ®</t>
  </si>
  <si>
    <t>Entremet/Flan "maison" ou à reconstituer(100ml)</t>
  </si>
  <si>
    <r>
      <t>Boursiin Ail&amp;FH</t>
    </r>
    <r>
      <rPr>
        <b/>
        <sz val="11"/>
        <rFont val="Calibri"/>
        <family val="2"/>
      </rPr>
      <t>®</t>
    </r>
  </si>
  <si>
    <r>
      <t>Boursiin Ail&amp;FH</t>
    </r>
    <r>
      <rPr>
        <b/>
        <sz val="11"/>
        <color theme="0"/>
        <rFont val="Calibri"/>
        <family val="2"/>
      </rPr>
      <t>®</t>
    </r>
  </si>
  <si>
    <t>Camembert 40 à 60 %</t>
  </si>
  <si>
    <t>Camembert 50 %</t>
  </si>
  <si>
    <t>Camembert 50 % (si 35 g)</t>
  </si>
  <si>
    <t>Mimolette</t>
  </si>
  <si>
    <t>Camembert 40 %</t>
  </si>
  <si>
    <t>Parmesan</t>
  </si>
  <si>
    <t>Mini Bonbel (unité 22 g) ®</t>
  </si>
  <si>
    <t>Faisselle ≤ 20% Mg</t>
  </si>
  <si>
    <r>
      <t>Boursiin nature</t>
    </r>
    <r>
      <rPr>
        <b/>
        <sz val="11"/>
        <color theme="0"/>
        <rFont val="Calibri"/>
        <family val="2"/>
      </rPr>
      <t>®</t>
    </r>
  </si>
  <si>
    <r>
      <t>Cantafrais(unité 16.6g)</t>
    </r>
    <r>
      <rPr>
        <b/>
        <sz val="10"/>
        <color theme="0"/>
        <rFont val="Calibri"/>
        <family val="2"/>
      </rPr>
      <t>®</t>
    </r>
  </si>
  <si>
    <t>Cantafrais (unité 156 g) ®</t>
  </si>
  <si>
    <t>Cantafrais (unité 166 g) ®</t>
  </si>
  <si>
    <t>Leerdammer ®</t>
  </si>
  <si>
    <t>Fourme d'Ambert</t>
  </si>
  <si>
    <t>Port-Salut ®</t>
  </si>
  <si>
    <t>Camembert 45 % (si 40 g)</t>
  </si>
  <si>
    <t>Fromage blanc ≤ 20% Mg(aromatisé,aux fruits)</t>
  </si>
  <si>
    <r>
      <t>Carré frais</t>
    </r>
    <r>
      <rPr>
        <b/>
        <sz val="11"/>
        <color theme="0"/>
        <rFont val="Calibri"/>
        <family val="2"/>
      </rPr>
      <t>®</t>
    </r>
  </si>
  <si>
    <r>
      <t>Cantadoux(unité 16.6g)</t>
    </r>
    <r>
      <rPr>
        <b/>
        <sz val="10"/>
        <color theme="0"/>
        <rFont val="Calibri"/>
        <family val="2"/>
      </rPr>
      <t>®</t>
    </r>
  </si>
  <si>
    <t>Cantadoux (unité 16,6 g)</t>
  </si>
  <si>
    <t>Cheddar</t>
  </si>
  <si>
    <t>Pyrennées</t>
  </si>
  <si>
    <t>Camembert 50 % (si 40 g)</t>
  </si>
  <si>
    <t>Mozzarella</t>
  </si>
  <si>
    <r>
      <t>Carré de l'Est</t>
    </r>
    <r>
      <rPr>
        <b/>
        <sz val="11"/>
        <color theme="0"/>
        <rFont val="Calibri"/>
        <family val="2"/>
      </rPr>
      <t>®</t>
    </r>
  </si>
  <si>
    <r>
      <t>Chanteneige(unité 16.6g)</t>
    </r>
    <r>
      <rPr>
        <b/>
        <sz val="10"/>
        <color theme="0"/>
        <rFont val="Calibri"/>
        <family val="2"/>
      </rPr>
      <t>®</t>
    </r>
  </si>
  <si>
    <t xml:space="preserve">Chanteneige® (unité 16.6 g) </t>
  </si>
  <si>
    <t>Chabichou</t>
  </si>
  <si>
    <t>Chanteneige (unité 25 g) ®</t>
  </si>
  <si>
    <t>Raclette</t>
  </si>
  <si>
    <t>Munster</t>
  </si>
  <si>
    <t>Lait 1/2 écrémé au verre (nature,sucré,aromatisé)</t>
  </si>
  <si>
    <t>Chèvre</t>
  </si>
  <si>
    <t>Feta 45 % Mg</t>
  </si>
  <si>
    <t>Chaource (si 35 g)</t>
  </si>
  <si>
    <t>Gouda</t>
  </si>
  <si>
    <t>Reblochon</t>
  </si>
  <si>
    <t>Ossau-lraly</t>
  </si>
  <si>
    <t>Petit suisse 20 Mg (que si 2 unités de 60g)</t>
  </si>
  <si>
    <t>Chaource</t>
  </si>
  <si>
    <t>Coulommiers</t>
  </si>
  <si>
    <t xml:space="preserve">Kiri crème® </t>
  </si>
  <si>
    <t xml:space="preserve">Chanteneige® (unité 16,5 g) </t>
  </si>
  <si>
    <t>Cantal</t>
  </si>
  <si>
    <t>Roquefort</t>
  </si>
  <si>
    <t>Yaourt au lait 1/2écrémé (nature,sucré,aromatisé)</t>
  </si>
  <si>
    <r>
      <t>Kiri au chèvre doux</t>
    </r>
    <r>
      <rPr>
        <b/>
        <sz val="11"/>
        <color theme="0"/>
        <rFont val="Calibri"/>
        <family val="2"/>
      </rPr>
      <t>®</t>
    </r>
  </si>
  <si>
    <r>
      <t>Kiri crème</t>
    </r>
    <r>
      <rPr>
        <b/>
        <sz val="11"/>
        <color theme="0"/>
        <rFont val="Calibri"/>
        <family val="2"/>
      </rPr>
      <t>®</t>
    </r>
  </si>
  <si>
    <t>Maasdam</t>
  </si>
  <si>
    <t>Kiri crème ®</t>
  </si>
  <si>
    <t>Beaufort</t>
  </si>
  <si>
    <t>Rouy</t>
  </si>
  <si>
    <t>Pavé d'Affinois (si 40 g) ®</t>
  </si>
  <si>
    <t>Yaourt au lait 1/2écrémé (aux fruits,brassé)</t>
  </si>
  <si>
    <t>Saint Marcelin</t>
  </si>
  <si>
    <t xml:space="preserve">Mini Babybel chèvre®  </t>
  </si>
  <si>
    <t>Mini Babybel chèvre ®</t>
  </si>
  <si>
    <t>Emmental</t>
  </si>
  <si>
    <t>Samos ®</t>
  </si>
  <si>
    <t>Pont l'Eveque</t>
  </si>
  <si>
    <t>Yaourt au lait entier (nature,sucré,aromatisé)</t>
  </si>
  <si>
    <t>Féta 45 %</t>
  </si>
  <si>
    <t>Saint Maure</t>
  </si>
  <si>
    <t>Mini Babybel chèvre®</t>
  </si>
  <si>
    <t>Pavé d'Affinois (si 35 g)®</t>
  </si>
  <si>
    <t>Comté</t>
  </si>
  <si>
    <t xml:space="preserve">Saint-Bricet (unité 25 g)® </t>
  </si>
  <si>
    <t>Yaourt au lait entier (aux fruits,brassé)</t>
  </si>
  <si>
    <r>
      <t>Saint Morët</t>
    </r>
    <r>
      <rPr>
        <b/>
        <sz val="11"/>
        <color theme="0"/>
        <rFont val="Calibri"/>
        <family val="2"/>
      </rPr>
      <t>®</t>
    </r>
  </si>
  <si>
    <t xml:space="preserve">Pavé d'Affinois® </t>
  </si>
  <si>
    <t>Tomme (si 35 g)</t>
  </si>
  <si>
    <t>Edam</t>
  </si>
  <si>
    <t>Saint-Nectaire</t>
  </si>
  <si>
    <t>Pont l'Evèque</t>
  </si>
  <si>
    <t>Gruyère</t>
  </si>
  <si>
    <t>Saint-Paulin</t>
  </si>
  <si>
    <r>
      <t>Pavé d'Affinois</t>
    </r>
    <r>
      <rPr>
        <b/>
        <sz val="11"/>
        <color theme="0"/>
        <rFont val="Calibri"/>
        <family val="2"/>
      </rPr>
      <t>®</t>
    </r>
  </si>
  <si>
    <t xml:space="preserve">Port-Salut® </t>
  </si>
  <si>
    <t>Tomme</t>
  </si>
  <si>
    <t>Maroilles</t>
  </si>
  <si>
    <t>Klri à la crème de lait</t>
  </si>
  <si>
    <t>Fromage &gt;150mg</t>
  </si>
  <si>
    <t>Pont l'Évèque</t>
  </si>
  <si>
    <t>La Vache qui rit ®</t>
  </si>
  <si>
    <t xml:space="preserve">La Vache qui rit® </t>
  </si>
  <si>
    <t>Feta 45 %</t>
  </si>
  <si>
    <t>Fromage 100-150mg</t>
  </si>
  <si>
    <t>Mini Babybel rouge (unité 22 g) ®</t>
  </si>
  <si>
    <t>Chaource (si 40 g)</t>
  </si>
  <si>
    <t>Rouy ®</t>
  </si>
  <si>
    <t>Fromage &lt; 100mg</t>
  </si>
  <si>
    <t>Mini BabybeL emmental</t>
  </si>
  <si>
    <t>Kiri a 'a crème de lait®</t>
  </si>
  <si>
    <t>La Vache qui rit</t>
  </si>
  <si>
    <t>Saint-Brice (unité 25 g) ®</t>
  </si>
  <si>
    <t xml:space="preserve">Rouy® </t>
  </si>
  <si>
    <t>Kiri a a crème de lait ®</t>
  </si>
  <si>
    <t>St-Nectaire</t>
  </si>
  <si>
    <t>Minl Babybel emmental ®</t>
  </si>
  <si>
    <t xml:space="preserve">Mini Bonbel (unité 22 g)® </t>
  </si>
  <si>
    <t>Tomme (si 40 g)</t>
  </si>
  <si>
    <t>Saint-Bricet (unité 25 g) ®</t>
  </si>
  <si>
    <t xml:space="preserve">Minii Babybel rouge (unité 22 g)® </t>
  </si>
  <si>
    <t>Desserts : dénomination et exemples     Liste non exhaustive</t>
  </si>
  <si>
    <t>Desserts contenant plus de 15 % de lipides</t>
  </si>
  <si>
    <t xml:space="preserve">3 maxi </t>
  </si>
  <si>
    <t xml:space="preserve">1 maxi </t>
  </si>
  <si>
    <t>Pâtisseries comme les beignets, les viennoiseries, gaufres, crêpes fourrées au chocolat, gâteaux à la crème, gâteaux au chocolat, brownies au chocolat et aux noix, quatre quart, gâteaux moelleux chocolatés, biscuits secs chocolatés, galettes ou sablés, goûters chocolatés fourrés, gaufrettes fourrées, madeleines,biscuits secs feuilletés type palmier et cookies au chocolat, ainsi que d’autres desserts comme les tiramisus , crèmes brûlées et nougats glacés</t>
  </si>
  <si>
    <t>Desserts contenant plus de 15 % de lipides fond jaune 27 l'encre correspond au groupe d'aliments (vert, rouge ou marron)</t>
  </si>
  <si>
    <t>dessert fruits cuits et Autres desserts</t>
  </si>
  <si>
    <t>Desserts ou laitages + 20g glucides et moins 15% lipides</t>
  </si>
  <si>
    <t>fond lavande 39 encre noire</t>
  </si>
  <si>
    <t>Desserts contenant moins de 15 % de lipides et plus de 20 g de glucides simples totaux par portion fond lavande 39 encre noire fond blanc encre lavande 41</t>
  </si>
  <si>
    <t>fond blanc encre lavande 39</t>
  </si>
  <si>
    <t>Fruits pressés riches en vitamine C, ou un jus d'agrumes (6) à teneur garantie en vitamine C (200ml)</t>
  </si>
  <si>
    <t>Tous types de fruits crus courants riches en vitamine C sont par exemple les agrumes, le kiwi,la fraise, le melon, la nectarine, l’ananas</t>
  </si>
  <si>
    <t xml:space="preserve">OU  fond blanc et encre vert 10 </t>
  </si>
  <si>
    <t>Desserts moins  15% MG, et + de 20g glucides</t>
  </si>
  <si>
    <t xml:space="preserve">Entremets, crèmes desserts, flans,  laits gélifiés aromatisés ,  chocolats viennois,  cafés liégeois,  îles flottantes,  mousses, </t>
  </si>
  <si>
    <t>fond vert brillant 4  encre noire</t>
  </si>
  <si>
    <t>Dessert sucré</t>
  </si>
  <si>
    <t>Biscuits</t>
  </si>
  <si>
    <t>Fruit cru</t>
  </si>
  <si>
    <t>Fruit cuit</t>
  </si>
  <si>
    <t>moins de 20 g de sucres par portion</t>
  </si>
  <si>
    <t>Féculent</t>
  </si>
  <si>
    <t>en fonction de la saison</t>
  </si>
  <si>
    <t>contenant par portion moins de 20 g de sucres</t>
  </si>
  <si>
    <t>selon les indications nutritionnelles de la fiche technique du produit ou de la recette</t>
  </si>
  <si>
    <t>en limitant la quantité de sucre par portion a 20 g de sucres maxi (cf desserts maison)</t>
  </si>
  <si>
    <t>Afin de limiter la consommation de sucres simples, il est important de réduire leur présence au sein des desserts.</t>
  </si>
  <si>
    <t>Ainsi les desserts faits maison, sucrés ou à base de féculents, ne devront pas contenir plus de 20 g de sucres simples, par portion (cf grammages recommandés par type de convive).</t>
  </si>
  <si>
    <t>Exemples riz au lait, crème pâtissière, crème anglaise, oeufs au lait, gâteau de semoule, panacotta, crème caramel...</t>
  </si>
  <si>
    <t>Dessert crudité</t>
  </si>
  <si>
    <t>Dessert Cuidité</t>
  </si>
  <si>
    <t>Dessert Féculent</t>
  </si>
  <si>
    <t>Dessert Patisserie</t>
  </si>
  <si>
    <t>Dessert Biscuit</t>
  </si>
  <si>
    <t>Cocktail de fruit</t>
  </si>
  <si>
    <t>Bouillie (maïzena)</t>
  </si>
  <si>
    <t>Abricotine</t>
  </si>
  <si>
    <t>Baba</t>
  </si>
  <si>
    <t>Boudoirs</t>
  </si>
  <si>
    <t>Ananas</t>
  </si>
  <si>
    <t>Clafoutis</t>
  </si>
  <si>
    <t>Bavarois</t>
  </si>
  <si>
    <t>Beignet</t>
  </si>
  <si>
    <t>Broyé du Poitou</t>
  </si>
  <si>
    <t>Abricot</t>
  </si>
  <si>
    <t>Fruit au sirop</t>
  </si>
  <si>
    <t>Crème pâtissière</t>
  </si>
  <si>
    <t>Crème au caramel</t>
  </si>
  <si>
    <t>Biscuit roulé</t>
  </si>
  <si>
    <t>Cigarette russe</t>
  </si>
  <si>
    <t>Banane</t>
  </si>
  <si>
    <t>Fruit cuit au four</t>
  </si>
  <si>
    <t>Crème persane (tapioca)</t>
  </si>
  <si>
    <t>Crème aux œufs</t>
  </si>
  <si>
    <t>Brioche</t>
  </si>
  <si>
    <t>Crêpe sucrée (1 unité)</t>
  </si>
  <si>
    <t>Brugnon</t>
  </si>
  <si>
    <t>Oreillons de fruit</t>
  </si>
  <si>
    <t>Far breton</t>
  </si>
  <si>
    <t>Crème anglaise</t>
  </si>
  <si>
    <t>Brownie</t>
  </si>
  <si>
    <t>Galette bretonne</t>
  </si>
  <si>
    <t>Cerise</t>
  </si>
  <si>
    <t>Pruneau</t>
  </si>
  <si>
    <t>Flan pâtissier (sans pâte)</t>
  </si>
  <si>
    <t>Crème brûlée</t>
  </si>
  <si>
    <t>Cake</t>
  </si>
  <si>
    <t>Madeleine</t>
  </si>
  <si>
    <t>Clémentine</t>
  </si>
  <si>
    <t>Rhubarbe</t>
  </si>
  <si>
    <t>Gâteau de riz! de semoule</t>
  </si>
  <si>
    <t>Crème Danette ®</t>
  </si>
  <si>
    <t>Chausson</t>
  </si>
  <si>
    <t>Palmito ®</t>
  </si>
  <si>
    <t>Fraise</t>
  </si>
  <si>
    <t>Pain perdu</t>
  </si>
  <si>
    <t>Crème Monl•Banc ®</t>
  </si>
  <si>
    <t>Chouquettes</t>
  </si>
  <si>
    <t>Petit.beurre</t>
  </si>
  <si>
    <t>Framboise</t>
  </si>
  <si>
    <t>Pudding</t>
  </si>
  <si>
    <t>Crème renversée</t>
  </si>
  <si>
    <t>Cookie</t>
  </si>
  <si>
    <t>Spéculoos ®</t>
  </si>
  <si>
    <t>Riz / Semoule au lait</t>
  </si>
  <si>
    <t>Crème Yabon ®</t>
  </si>
  <si>
    <t>Crumble</t>
  </si>
  <si>
    <t>Litchi</t>
  </si>
  <si>
    <t>Taboulé sucré aux fruits</t>
  </si>
  <si>
    <t>Flan gélifié</t>
  </si>
  <si>
    <t>Donuts</t>
  </si>
  <si>
    <t>Mangue</t>
  </si>
  <si>
    <t>Tapioca au coulis</t>
  </si>
  <si>
    <t>Glaces</t>
  </si>
  <si>
    <t>Eclair</t>
  </si>
  <si>
    <t xml:space="preserve">Tourteau fromager </t>
  </si>
  <si>
    <t>Ile flottante</t>
  </si>
  <si>
    <t>Feuilleté</t>
  </si>
  <si>
    <t>Mûre</t>
  </si>
  <si>
    <t>Liégeois</t>
  </si>
  <si>
    <t>Flan pâtissier</t>
  </si>
  <si>
    <t>Myrtille</t>
  </si>
  <si>
    <t>Mousse</t>
  </si>
  <si>
    <t>Fondant au chocolat</t>
  </si>
  <si>
    <t>Nectarine</t>
  </si>
  <si>
    <t>Panacotta</t>
  </si>
  <si>
    <t>Frangipane</t>
  </si>
  <si>
    <t>CEufs au lait</t>
  </si>
  <si>
    <t xml:space="preserve">Gâteau au chocolat </t>
  </si>
  <si>
    <t>Pamplemousse</t>
  </si>
  <si>
    <t>Viennois</t>
  </si>
  <si>
    <t>Gâteau basque</t>
  </si>
  <si>
    <t>Pastèque</t>
  </si>
  <si>
    <t>Gaufre</t>
  </si>
  <si>
    <t>Pêche</t>
  </si>
  <si>
    <t>Génoise</t>
  </si>
  <si>
    <t>Moelleux au chocolat</t>
  </si>
  <si>
    <t>Milefeuilles</t>
  </si>
  <si>
    <t>Prune</t>
  </si>
  <si>
    <t>Muffin</t>
  </si>
  <si>
    <t>Raisin</t>
  </si>
  <si>
    <t xml:space="preserve">Paris•Brest </t>
  </si>
  <si>
    <t>Smoothie</t>
  </si>
  <si>
    <t xml:space="preserve">Quatre•quart </t>
  </si>
  <si>
    <t>Brochette de Puits frais</t>
  </si>
  <si>
    <t xml:space="preserve">Tarte au chocolat </t>
  </si>
  <si>
    <t>Carpaccio</t>
  </si>
  <si>
    <t xml:space="preserve">Tarte aux fruits </t>
  </si>
  <si>
    <t>Entier de saison</t>
  </si>
  <si>
    <t>Tarte bourdaloue</t>
  </si>
  <si>
    <t>Salade de fruits frais</t>
  </si>
  <si>
    <t>Tarte tatin</t>
  </si>
  <si>
    <t>Tiramisu</t>
  </si>
  <si>
    <t>Liens</t>
  </si>
  <si>
    <t>Elaborer un tableau de bord avec des éléments visuels percutants – 3ème partie : les jeux d’icônes</t>
  </si>
  <si>
    <t>https://www.auditsi.eu/?p=8921</t>
  </si>
  <si>
    <t>Dictionnaire des couleurs</t>
  </si>
  <si>
    <t>https://www.code-couleur.com/dictionnaire/</t>
  </si>
  <si>
    <t>Instructions et exemples pour le tri et le filtrage des données par couleur</t>
  </si>
  <si>
    <t>https://support.microsoft.com/fr-fr/office/instructions-et-exemples-pour-le-tri-et-le-filtrage-des-donn%C3%A9es-par-couleur-b1bf3982-051d-49b8-8330-80e99c94365b</t>
  </si>
  <si>
    <t>Fin du document</t>
  </si>
  <si>
    <t>Claire VITET Strasbourg</t>
  </si>
  <si>
    <t>LISTE DES PRODUITS POUR PLAN ALIMENTAIRE - 3 LIGNES PAR PRODUIT</t>
  </si>
  <si>
    <t>D'après la liste de Claire VITET Diététicienne à Strasbourg</t>
  </si>
  <si>
    <t>(3) Contôle Annexe 3  Pour enfants de plus de 3 ans, des adolescents, des adultes et des personnes agées en cas de portage à domicile</t>
  </si>
  <si>
    <t>(4A) Contôle Annexe 4 Pour enfants moins de 18 MOINS en crèche, halte garderie ou stucture de soins</t>
  </si>
  <si>
    <t>(4B) Contôle Annexe 4  Pour enfants en crèche PLUS de 18 mois, halte garderie ou stucture de soins</t>
  </si>
  <si>
    <t>(5A) Contôle Annexe 5  DEJEUNER pour les personnes agées en institution ou en structure de soins  2011…</t>
  </si>
  <si>
    <t>(5B) Contôle Annexe 5   DINER en institution ou en structure de soins (1)  2011………au moins 20 diners</t>
  </si>
  <si>
    <t>CRUDITÉS : dénomination et exemples  Liste non exhaustive</t>
  </si>
  <si>
    <t>Augmenter la consommation de fruits, de légumes et de féculents</t>
  </si>
  <si>
    <t>Fréquences / 20</t>
  </si>
  <si>
    <t>55 à 100 % des ingrédients sont des légumes ou fruits crus servis en entrée</t>
  </si>
  <si>
    <t>Salades servies avec la garniture de plat (ex : pizza salade ou quiche salade) sont prises en compte</t>
  </si>
  <si>
    <t>Quand une recette associe une base de légumes cuits à une base de féculents cette recette est comptabilisée</t>
  </si>
  <si>
    <t>10/20 -(3)</t>
  </si>
  <si>
    <t>dans les fréquences de services de légumes cuits dès lors que ces derniers représentent plus de 50 % des ingrédients totaux servis.</t>
  </si>
  <si>
    <t>céleri…</t>
  </si>
  <si>
    <t>kiwi</t>
  </si>
  <si>
    <t>orange</t>
  </si>
  <si>
    <t>poire</t>
  </si>
  <si>
    <t>salade de fruits</t>
  </si>
  <si>
    <t>tomates</t>
  </si>
  <si>
    <t>Salades garniture de plat</t>
  </si>
  <si>
    <t>CRUDITES</t>
  </si>
  <si>
    <t>CUIDITÉS : dénomination et exemples  Liste non exhaustive</t>
  </si>
  <si>
    <t xml:space="preserve">Augmenter la consommation de fruits, de légumes et de féculents. </t>
  </si>
  <si>
    <t>Crudités de fruits et légumes fond citron vert 43 et encre noire</t>
  </si>
  <si>
    <t xml:space="preserve">Sous toutes les fomes : légumes frais, appertisés ou surgelés </t>
  </si>
  <si>
    <t xml:space="preserve">dès lors que les légumes cuits représentent plus de 50 % des ingrédients totaux servis. </t>
  </si>
  <si>
    <t xml:space="preserve">Brocolis </t>
  </si>
  <si>
    <t xml:space="preserve">carottes </t>
  </si>
  <si>
    <t>champignons</t>
  </si>
  <si>
    <t xml:space="preserve">choux </t>
  </si>
  <si>
    <t xml:space="preserve">courgettes </t>
  </si>
  <si>
    <t xml:space="preserve">épinards </t>
  </si>
  <si>
    <t>fruits Tous types de fruits</t>
  </si>
  <si>
    <t>10/20 mini-(3)</t>
  </si>
  <si>
    <t xml:space="preserve">haricots verts </t>
  </si>
  <si>
    <t xml:space="preserve">légumes Tous types de légumes "verts" </t>
  </si>
  <si>
    <t xml:space="preserve">macédoine </t>
  </si>
  <si>
    <t xml:space="preserve">navets </t>
  </si>
  <si>
    <t>petits pois</t>
  </si>
  <si>
    <t>ratatouille..</t>
  </si>
  <si>
    <t>salades servies en garniture de plats</t>
  </si>
  <si>
    <t>ananas Fruit cru courant riche en vitamine C</t>
  </si>
  <si>
    <t>4/20 mini-(5B)</t>
  </si>
  <si>
    <t>fraise Fruit cru courant riche en vitamine C</t>
  </si>
  <si>
    <t>19/20 mini-(4B)</t>
  </si>
  <si>
    <t>Fruits crus courants riches en vitamine C</t>
  </si>
  <si>
    <t>8/20 mini-(3)</t>
  </si>
  <si>
    <t>kiwi Fruit cru courant riche en vitamine C</t>
  </si>
  <si>
    <t>19/20 mini-(4A)</t>
  </si>
  <si>
    <t>melon Fruit cru courant riche en vitamine C</t>
  </si>
  <si>
    <t>nectarine Fruit cru courant riche en vitamine C</t>
  </si>
  <si>
    <t>8/20 mini-(5A)</t>
  </si>
  <si>
    <t>CUIDITES</t>
  </si>
  <si>
    <t>Entrées contenant + à 15% de lipides : dénomination et exemples  Liste non exhaustive</t>
  </si>
  <si>
    <t>Diminuer les apports lipidiques et rééquilibrer la consommation des acides gras</t>
  </si>
  <si>
    <t>Entrées contenant + à 15% de lipides</t>
  </si>
  <si>
    <t>fond jaune 27 l'encre correspond au groupe d'aliments (vert, rouge ou marron)</t>
  </si>
  <si>
    <t>Entrées froides avec mayonnaise salade composées à base de charcuterie et de fromages…</t>
  </si>
  <si>
    <t>céleri rémoulade</t>
  </si>
  <si>
    <t>2/20 maxi-(5B)</t>
  </si>
  <si>
    <t>encore entrées froides comme le</t>
  </si>
  <si>
    <t>guacamole</t>
  </si>
  <si>
    <t>macédoine de légumes avec mayonnaise</t>
  </si>
  <si>
    <t>salade piémontaise…</t>
  </si>
  <si>
    <t>friand</t>
  </si>
  <si>
    <t>calamars frits</t>
  </si>
  <si>
    <t>poisson croquette de poisson frits</t>
  </si>
  <si>
    <t>Charcuteries telles rillettes</t>
  </si>
  <si>
    <t>4/20 maxi (3)</t>
  </si>
  <si>
    <t>pâté de campagne</t>
  </si>
  <si>
    <t>pâté de lapin…</t>
  </si>
  <si>
    <t>0(2)-(4A)</t>
  </si>
  <si>
    <t>quiche lorraine</t>
  </si>
  <si>
    <t>8/20 maxi-(5A)</t>
  </si>
  <si>
    <t>telles que feuilletés friands</t>
  </si>
  <si>
    <t>1/20 maxi-(4B)</t>
  </si>
  <si>
    <t>terrines de canard</t>
  </si>
  <si>
    <t>croissants au jambon</t>
  </si>
  <si>
    <t>Entrées froides</t>
  </si>
  <si>
    <t>macédoine avec mayonnaise</t>
  </si>
  <si>
    <t>salade piémontaise</t>
  </si>
  <si>
    <t>salade composées à base de charcuterie</t>
  </si>
  <si>
    <t>salade composées à base de fromages</t>
  </si>
  <si>
    <t>Entrée + 15% lipides</t>
  </si>
  <si>
    <t>pâté de lapin</t>
  </si>
  <si>
    <t>feuilletés friands</t>
  </si>
  <si>
    <t>croquette de poisson frits</t>
  </si>
  <si>
    <t>Plats contenant 100% de viande ou d’abats de boucherie</t>
  </si>
  <si>
    <t>Augmenter les apports de Fer en garantissant des apports protidiques de qualité</t>
  </si>
  <si>
    <t>Plats contenant 100% de viande en muscle non hachée de boeuf, de veau ou d’agneau, ou d’abats de boucherie</t>
  </si>
  <si>
    <t>Chili con carné Valoriser la diversité</t>
  </si>
  <si>
    <t>boulette de porc Valoriser la diversité</t>
  </si>
  <si>
    <t>agneau à l’indienne Valoriser la diversité</t>
  </si>
  <si>
    <t>agneau tajine d’agneau Valoriser la diversité</t>
  </si>
  <si>
    <t>abats de boucherie non haché viande en muscle Plats contenant 100 % de</t>
  </si>
  <si>
    <t>4/20 mini-(5A)</t>
  </si>
  <si>
    <t>agneau Plats contenant 100 % de viande en muscle non hachée d'agneau</t>
  </si>
  <si>
    <t>4/20 mini-(4B)</t>
  </si>
  <si>
    <t xml:space="preserve">bœuf Plats contenant 100 % de viande en muscle non hachée de bœuf </t>
  </si>
  <si>
    <t>4/20 mini-(3)</t>
  </si>
  <si>
    <t>veau Plats contenant 100 % de viande en muscle non hachée de veau</t>
  </si>
  <si>
    <t>4/20 mini-(4A)</t>
  </si>
  <si>
    <t>abats de boucherie non haché</t>
  </si>
  <si>
    <t>viande en muscle</t>
  </si>
  <si>
    <t>agneau à l’indienne</t>
  </si>
  <si>
    <t xml:space="preserve"> muscle non haché d'agneau</t>
  </si>
  <si>
    <t>agneau tajine</t>
  </si>
  <si>
    <t>bœuf en muscle non haché</t>
  </si>
  <si>
    <t>Chili con carné</t>
  </si>
  <si>
    <t>veau en muscle non haché</t>
  </si>
  <si>
    <t>boulette de porc</t>
  </si>
  <si>
    <t>PROTEINES</t>
  </si>
  <si>
    <t>Abats de boucherie</t>
  </si>
  <si>
    <t>Viande de boucherie</t>
  </si>
  <si>
    <t>PROTEINES 100%</t>
  </si>
  <si>
    <t>Poissons ou préparations à base de poisson contenant au moins 70 % de poisson</t>
  </si>
  <si>
    <t xml:space="preserve">Poissons ou préparations à base de poisson contenant au moins 70 % de poisson, et ayant un P/L&gt; ou = 2  </t>
  </si>
  <si>
    <t xml:space="preserve">fond rose saumon 38  - encre noire  OU fond blanc encre rouge </t>
  </si>
  <si>
    <t>poisson meunière  et poisson pané sont à prendre en compte si le grammage de poisson atteint au moins 70%</t>
  </si>
  <si>
    <t>du grammage protidique recommandé par portion et si P/L &lt; ou = à 2</t>
  </si>
  <si>
    <t xml:space="preserve">Les recettes composées de type brandade paella gratin ou poisson meunière sont à prendre en compte </t>
  </si>
  <si>
    <t xml:space="preserve">si le grammage du poisson atteint au moins 70 % du grammage protidique recommandé par portion pour la tranche d’âge considérée </t>
  </si>
  <si>
    <t xml:space="preserve">et si le rapport protides/lipides est au moins égal à 2. De même il n’est pas tenu compte du rapport P/L </t>
  </si>
  <si>
    <t>des poissons gras tels que thon saumon sardine maquereau bar (loup) roussette (saumonette) ou truite dont la consommation</t>
  </si>
  <si>
    <t>est recommandée car sont riches en vitamine D et en oméga 3</t>
  </si>
  <si>
    <t>merlan</t>
  </si>
  <si>
    <t>poisson Darne</t>
  </si>
  <si>
    <t>poisson filets</t>
  </si>
  <si>
    <t xml:space="preserve">poisson gratin de </t>
  </si>
  <si>
    <t xml:space="preserve">bar (loup) </t>
  </si>
  <si>
    <t xml:space="preserve">maquereau poisson gras </t>
  </si>
  <si>
    <t>2/20 mini-(5B)</t>
  </si>
  <si>
    <t xml:space="preserve">roussette (saumonette) </t>
  </si>
  <si>
    <t xml:space="preserve">sardine poisson gras </t>
  </si>
  <si>
    <t>saumon poisson gras</t>
  </si>
  <si>
    <t xml:space="preserve">thon poisson gras </t>
  </si>
  <si>
    <t xml:space="preserve">truite </t>
  </si>
  <si>
    <t>poisson émiettés éventuellement reconstitué de cabillaud</t>
  </si>
  <si>
    <t>brandade Recette type</t>
  </si>
  <si>
    <t>paella Recette type</t>
  </si>
  <si>
    <t>cabillaud</t>
  </si>
  <si>
    <t>poisson émiettés</t>
  </si>
  <si>
    <t>poisson reconstitués</t>
  </si>
  <si>
    <t xml:space="preserve">POISSON </t>
  </si>
  <si>
    <t>PROTEINES &gt; 70%</t>
  </si>
  <si>
    <t xml:space="preserve">Préparations ou plats prêts à consommer à base de viande,de poisson, d’œuf et/ou de fromage, contenant moins de 70 % du grammage recommandé </t>
  </si>
  <si>
    <t xml:space="preserve">par portion pour la tranche d’âge considérée pour la denrée protidique des plats composés  </t>
  </si>
  <si>
    <t xml:space="preserve">fond corail 38  encre noire italique  OU fond blanc encre rose italique </t>
  </si>
  <si>
    <t xml:space="preserve">œuf Toutes les préparations composées d’une base d'œuf  éventuellement reconstituée additionnée de divers ingrédients tels que protéines végétales  </t>
  </si>
  <si>
    <t xml:space="preserve">les recettes sont à prendre en compte si le grammage d'œuf n’atteint pas 70 % du grammage protidique recommandé par portion </t>
  </si>
  <si>
    <t>pour la tranche d’âge considérée.</t>
  </si>
  <si>
    <t xml:space="preserve">viande toutes les préparations composées d’une base viande éventuellement reconstituée additionnées de divers ingrédients tels que protéines végétales </t>
  </si>
  <si>
    <t>ou amidon viandes de différentes espèces</t>
  </si>
  <si>
    <t xml:space="preserve">poissonToutes les préparations composées d’une base de poisson éventuellement reconstituéeadditionnée de divers ingrédients tels que protéines végétales  </t>
  </si>
  <si>
    <t xml:space="preserve">poissons de différentes espèces. + les recettes de type brandade paella gratin ou poisson meunière sont à prendre en compte si le grammage du poisson </t>
  </si>
  <si>
    <t>n’atteint pas 70 % du grammage protidique recommandé par portion pour la tranche d’âge considérée.</t>
  </si>
  <si>
    <t>2/20 mini-(5A)</t>
  </si>
  <si>
    <t xml:space="preserve">boulettes de viande </t>
  </si>
  <si>
    <t>4/20 maxi-(3)</t>
  </si>
  <si>
    <t>poitrines de viande farcie</t>
  </si>
  <si>
    <t>normandins.</t>
  </si>
  <si>
    <t>paupiettes</t>
  </si>
  <si>
    <t>galopins</t>
  </si>
  <si>
    <t>beignets</t>
  </si>
  <si>
    <t>nuggets panés</t>
  </si>
  <si>
    <t>cordons bleus industriels</t>
  </si>
  <si>
    <t>gratins de viande</t>
  </si>
  <si>
    <t>hachis Parmentier</t>
  </si>
  <si>
    <t>moussaka</t>
  </si>
  <si>
    <t>raviolis</t>
  </si>
  <si>
    <t>croque-monsieur</t>
  </si>
  <si>
    <t>quiches</t>
  </si>
  <si>
    <t>légumes farcis</t>
  </si>
  <si>
    <t>brandades</t>
  </si>
  <si>
    <t>cannellonis</t>
  </si>
  <si>
    <t>coquilles de poisson</t>
  </si>
  <si>
    <t>normandins</t>
  </si>
  <si>
    <t>PROTEINES &lt;70%</t>
  </si>
  <si>
    <t>Plats protidiques ayant un rapport P/L&lt; ou = à 1</t>
  </si>
  <si>
    <t>Plats protidiques ayant un rapport P/L&lt; ou = à 1 (le critère P/L ne s’applique pas aux plats aux œufs)  fond or 44  encre appropriée au groupe d'aliments</t>
  </si>
  <si>
    <t xml:space="preserve"> (rouge ou marron ou vert foncé)</t>
  </si>
  <si>
    <t>Il s’agit du plat principal, à base de viandes, poissons, oeufs, abats ou fromage, sans tenir compte du légume et de la sauce d’accompagnement</t>
  </si>
  <si>
    <t>viandes hachées et égrené  de boeuf contenant 20% de matière grasse entrant dans la réalisation de recettes sont aussi à limiter</t>
  </si>
  <si>
    <t>4/20 maxi-(5B)</t>
  </si>
  <si>
    <t>veau haché et égrené de veau contenant 20% de matière grasse entrant dans la réalisation de recettes sont aussi à limiter</t>
  </si>
  <si>
    <t>bolognaises réalisés avec du steak à 20 % ou plus de matière grasse</t>
  </si>
  <si>
    <t>2/20 maxi-(3)</t>
  </si>
  <si>
    <t>boulettes de viande réalisés avec du steak haché à 20% ou plus de matière grasse ;</t>
  </si>
  <si>
    <t>légumes farcis réalisés avec du steak haché à 20% ou plus de matière grasse</t>
  </si>
  <si>
    <t>omelettes garnies (fromage lardons pommes de terre rissolées)</t>
  </si>
  <si>
    <t>beignets de volaille</t>
  </si>
  <si>
    <t>0(2)-(4B)</t>
  </si>
  <si>
    <t>bouchées à la reine</t>
  </si>
  <si>
    <t>cervelas obernois</t>
  </si>
  <si>
    <t>quenelles</t>
  </si>
  <si>
    <t>saucisses</t>
  </si>
  <si>
    <t xml:space="preserve">steaks du fromager </t>
  </si>
  <si>
    <t>2/20 maxi-(5A)</t>
  </si>
  <si>
    <t>viandes hachées de bœuf 20 % MG.</t>
  </si>
  <si>
    <t>égrené  de bœuf 20 % MG.</t>
  </si>
  <si>
    <t>bolognaises avec du steak  20 % ou plus MG</t>
  </si>
  <si>
    <t>boulettes de steak haché à 20% ou plus MG</t>
  </si>
  <si>
    <t>légumes farcis avec steak 20% ou + MG</t>
  </si>
  <si>
    <t xml:space="preserve">omelettes garnies fromage </t>
  </si>
  <si>
    <t>omelettes garnies lardons</t>
  </si>
  <si>
    <t>omelettes garnies pommes de T rissolées</t>
  </si>
  <si>
    <t>veau haché 20% MG</t>
  </si>
  <si>
    <t>égrené de veau 20% MG</t>
  </si>
  <si>
    <t>PROTEINE P/L &lt;= 1</t>
  </si>
  <si>
    <t>Produits frits ou pré-frits contenant plus de 15 % de lipides</t>
  </si>
  <si>
    <t>Produits frits ou pré-frits contenant plus de 15 % de lipides  fond jaune 27 et encre noire</t>
  </si>
  <si>
    <r>
      <t>Servis en</t>
    </r>
    <r>
      <rPr>
        <b/>
        <sz val="12"/>
        <color indexed="56"/>
        <rFont val="Calibri"/>
        <family val="2"/>
        <scheme val="minor"/>
      </rPr>
      <t xml:space="preserve"> plat principal </t>
    </r>
    <r>
      <rPr>
        <sz val="12"/>
        <color indexed="56"/>
        <rFont val="Calibri"/>
        <family val="2"/>
        <scheme val="minor"/>
      </rPr>
      <t xml:space="preserve">ou en garniture d’accompagnement et </t>
    </r>
    <r>
      <rPr>
        <b/>
        <sz val="12"/>
        <color indexed="56"/>
        <rFont val="Calibri"/>
        <family val="2"/>
        <scheme val="minor"/>
      </rPr>
      <t>non</t>
    </r>
    <r>
      <rPr>
        <sz val="12"/>
        <color indexed="56"/>
        <rFont val="Calibri"/>
        <family val="2"/>
        <scheme val="minor"/>
      </rPr>
      <t xml:space="preserve"> en entrée ou en dessert</t>
    </r>
  </si>
  <si>
    <t>beignets de légumes</t>
  </si>
  <si>
    <t>pommes dauphine</t>
  </si>
  <si>
    <t>2/20 maxi-(4B)</t>
  </si>
  <si>
    <t>pommes de terre frites</t>
  </si>
  <si>
    <t>pommes de terre rissolées</t>
  </si>
  <si>
    <t>pommes duchesse</t>
  </si>
  <si>
    <t>4/20 maxi-(5A)</t>
  </si>
  <si>
    <t>aliments panés</t>
  </si>
  <si>
    <t xml:space="preserve">Cordons bleus </t>
  </si>
  <si>
    <t>cordons bleus</t>
  </si>
  <si>
    <t>dinde bâtonnets de dinde panés frits…</t>
  </si>
  <si>
    <t>quiche…</t>
  </si>
  <si>
    <t>steak du fromager</t>
  </si>
  <si>
    <t>pommes T duchesses</t>
  </si>
  <si>
    <t>pommes T frites</t>
  </si>
  <si>
    <t>pommes T rissolées</t>
  </si>
  <si>
    <t>dinde bâtonnets panés frits…</t>
  </si>
  <si>
    <t>quiche</t>
  </si>
  <si>
    <t>Légumes secs – féculents</t>
  </si>
  <si>
    <t>Légumes secs – féculents fond BRUN 40  - encre noire OU fond blanc encre marron 54</t>
  </si>
  <si>
    <t xml:space="preserve">Tubercules, fruits amylacés, riz et céréales, légumes secs  Valoriser les légumineuses (en purée, en panachés avec des légumes)  </t>
  </si>
  <si>
    <t xml:space="preserve">Quand une recette associe une base de féculents à une autre base de légumes cette recette est comptabilisée </t>
  </si>
  <si>
    <t>10/20 maxi-(4B)</t>
  </si>
  <si>
    <t>dans les féculents dès lors que ces derniers représentent plus de 50 % des ingrédients totaux servis.</t>
  </si>
  <si>
    <t xml:space="preserve">Les pommes de terre frites ou rissolées  ainsi que les pizzas bien que riche en lipides servies en plat principal sont pris </t>
  </si>
  <si>
    <t>7/20 mini-(5B)</t>
  </si>
  <si>
    <t>en compte comme féculents  Recette comptabilisée dans cette catégorie dès lors que les féculents  représentent</t>
  </si>
  <si>
    <t>plus de 50 % des ingrédients totaux servis.</t>
  </si>
  <si>
    <t>boulgour céréale de blé</t>
  </si>
  <si>
    <t>châtaignes Fruit amylacé</t>
  </si>
  <si>
    <t>flageolets légumes secs</t>
  </si>
  <si>
    <t>20/20 -(4A)</t>
  </si>
  <si>
    <t>haricots blancs légumes secs</t>
  </si>
  <si>
    <t>haricots rouges légumes secs</t>
  </si>
  <si>
    <t>lentilles légumes secs</t>
  </si>
  <si>
    <t>Les pommes de terre rissolées</t>
  </si>
  <si>
    <t>maïs</t>
  </si>
  <si>
    <t>patates douces Tubercule</t>
  </si>
  <si>
    <t>pâtes céréale de blé</t>
  </si>
  <si>
    <t>pois chiches légumes secs</t>
  </si>
  <si>
    <t>polenta céréale de maïs</t>
  </si>
  <si>
    <t>pommes de terre Tubercule</t>
  </si>
  <si>
    <t>quinoa céréale</t>
  </si>
  <si>
    <t>riz</t>
  </si>
  <si>
    <t>semoule céréale de blé</t>
  </si>
  <si>
    <t>topinambours Tubercule</t>
  </si>
  <si>
    <t xml:space="preserve">pommes de terre frites </t>
  </si>
  <si>
    <t>pizza ou apparenté</t>
  </si>
  <si>
    <t>FÉCULENT</t>
  </si>
  <si>
    <t>Fromage Toutes les préparations composées d’une base de fromage</t>
  </si>
  <si>
    <t xml:space="preserve">Fromage Toutes les préparations composées d’une base de fromage ou éventuellement reconstituée additionnée de divers </t>
  </si>
  <si>
    <t>ingrédients tels que protéines végétales . + les recettes sont à prendre en compte si le grammage du poisson n’atteint pas 70 %</t>
  </si>
  <si>
    <t xml:space="preserve"> du grammage protidique recommandé par portion pour la tranche d’âge considérée.</t>
  </si>
  <si>
    <t>Fromages teneur en calcium laitier entre 100mg et moins de 150mg par portion</t>
  </si>
  <si>
    <t>bleu de Bresse Pâte persillée</t>
  </si>
  <si>
    <t>brie Pâte molle à croûte fleurie</t>
  </si>
  <si>
    <t>Camembert à 45 % de MG…</t>
  </si>
  <si>
    <t>6/20 mini-(3)</t>
  </si>
  <si>
    <t>Fromages fondus</t>
  </si>
  <si>
    <t>livarot Pâte molle à croûte lavée</t>
  </si>
  <si>
    <t>munster Pâte molle à croûte lavée</t>
  </si>
  <si>
    <t>ossau-iraty Fromage de Brebis</t>
  </si>
  <si>
    <t>perail Fromage de Brebis</t>
  </si>
  <si>
    <t>Fromage+100&lt;150mg calcium</t>
  </si>
  <si>
    <t xml:space="preserve"> Fromages contenant au moins 150 mg de  calcium par portion </t>
  </si>
  <si>
    <t>fond BLEU CLAIR 41  - encre blanche  OU fond blanc encre bleu 5</t>
  </si>
  <si>
    <t>bleu d’Auvergne</t>
  </si>
  <si>
    <t>8/20 mini-(5B)</t>
  </si>
  <si>
    <t>bleu des Causses spécialité fromagère de pâte pressée</t>
  </si>
  <si>
    <t>camembert à 40 % de MG. Pâte molle</t>
  </si>
  <si>
    <t>Cantal  Pâte pressée non cuites</t>
  </si>
  <si>
    <t>1à/20 mini-(4B)</t>
  </si>
  <si>
    <t>cheddar spécialité fromagère de pâte pressée cuite</t>
  </si>
  <si>
    <t>1à/20 mini-(4A)</t>
  </si>
  <si>
    <t>comté Pâte pressée cuite</t>
  </si>
  <si>
    <t>Edam spécialité fromagère de pâte pressée cuite</t>
  </si>
  <si>
    <t>emmenthal Pâte pressée cuite</t>
  </si>
  <si>
    <t>fourme d’Ambert spécialité fromagère de pâte pressée</t>
  </si>
  <si>
    <t>fromage des Pyrénées au lait de brebis</t>
  </si>
  <si>
    <t>gorgonzola spécialité fromagère de pâte pressée</t>
  </si>
  <si>
    <t>gouda spécialité fromagère de pâte pressée cuite</t>
  </si>
  <si>
    <t>Maasdam spécialité fromagère de pâte pressée cuite</t>
  </si>
  <si>
    <t>mimolette spécialité fromagère de pâte pressée cuite</t>
  </si>
  <si>
    <t>Morbier spécialité fromagère de pâte pressée cuite</t>
  </si>
  <si>
    <t>parmesan</t>
  </si>
  <si>
    <t>Pont l’Evêque à 45 % de MG</t>
  </si>
  <si>
    <t>Pyrénées spécialité fromagère de pâte pressée cuite</t>
  </si>
  <si>
    <t>raclette spécialité fromagère de pâte pressée cuite</t>
  </si>
  <si>
    <t>reblochon  Pâte pressée non cuites</t>
  </si>
  <si>
    <t>roquefort Pâte persillée</t>
  </si>
  <si>
    <t>Saint Nectaire spécialité fromagère de pâte pressée cuite</t>
  </si>
  <si>
    <t>Saint Paulin spécialité fromagère de pâte pressée cuite</t>
  </si>
  <si>
    <t>tomme de Savoie spécialité fromagère de pâte pressée cuite</t>
  </si>
  <si>
    <t>vacherin Pâte molle</t>
  </si>
  <si>
    <t>bleu des Causses</t>
  </si>
  <si>
    <t>cheddar spécialité fromagère</t>
  </si>
  <si>
    <t>Edam spécialité fromagère</t>
  </si>
  <si>
    <t>fourme d’Ambert spécialité fromagère</t>
  </si>
  <si>
    <t>gorgonzola spécialité fromagère</t>
  </si>
  <si>
    <t>gouda spécialité fromagèr</t>
  </si>
  <si>
    <t>Maasdam spécialité fromagère</t>
  </si>
  <si>
    <t>mimolette spécialité fromagère</t>
  </si>
  <si>
    <t>Morbier spécialité fromagère</t>
  </si>
  <si>
    <t>Pyrénées spécialité fromagère</t>
  </si>
  <si>
    <t>raclette spécialité fromagère</t>
  </si>
  <si>
    <t>Saint Nectaire spécialité fromagère</t>
  </si>
  <si>
    <t>Saint Paulin spécialité fromagère</t>
  </si>
  <si>
    <t>tomme de Savoie spécialité fromagère</t>
  </si>
  <si>
    <t>Fromage=150mg calcium</t>
  </si>
  <si>
    <t>Produits laitiers ou desserts lactés + de 100mg de calcium et -de 5g de lipides par portion</t>
  </si>
  <si>
    <t>Produits laitiers ou desserts lactés contenant plus de 100mg de calcium laitier, et moins de 5g de lipides, par portion</t>
  </si>
  <si>
    <t>entremets (faits maison)…</t>
  </si>
  <si>
    <t xml:space="preserve">faisselle de 0 à 20 % de matière grasse </t>
  </si>
  <si>
    <t>2/20 mini-(4B)</t>
  </si>
  <si>
    <t>fromage blanc aux fruits à 20 % de MG</t>
  </si>
  <si>
    <t>fromage blanc de campagne avec ou sans sucre</t>
  </si>
  <si>
    <t>fromage blanc nature de 20 à 30 % de matière grasse</t>
  </si>
  <si>
    <t>lait fermenté au bifidus aromatisé</t>
  </si>
  <si>
    <t>laits gélifiés</t>
  </si>
  <si>
    <t>petit suisse nature</t>
  </si>
  <si>
    <t>yaourt à 0 % nature ou aux fruits</t>
  </si>
  <si>
    <t>yaourt brassé</t>
  </si>
  <si>
    <t>yaourt maigre nature ou sucré</t>
  </si>
  <si>
    <t>yaourt nature au lait partiellement écrémé</t>
  </si>
  <si>
    <t>yaourt nature sucré</t>
  </si>
  <si>
    <t>2/20 mini-(4A)</t>
  </si>
  <si>
    <t>entremets (faits maison)</t>
  </si>
  <si>
    <t>faisselle de 0 à 20 % de MG</t>
  </si>
  <si>
    <t>fromage blanc campagne avec/sans sucre</t>
  </si>
  <si>
    <t>fromage blanc nature 20 à 30 % MG</t>
  </si>
  <si>
    <t>riz au lait</t>
  </si>
  <si>
    <t>Laitier+100mg calcium -5g lipides</t>
  </si>
  <si>
    <t xml:space="preserve">Desserts -de 15 % de lipides et + de 20 g de glucides simples totaux par portion </t>
  </si>
  <si>
    <t xml:space="preserve">Desserts contenant moins de 15 % de lipides et plus de 20 g de glucides simples totaux par portion </t>
  </si>
  <si>
    <t>fond lavande 39 encre noire fond blanc encre lavande 41</t>
  </si>
  <si>
    <t>riz au lait et semoule au lait recettes à base de féculents ne sont pas prises en compte du fait de leur apport de glucides complexes dont l’augmentation</t>
  </si>
  <si>
    <t>de la consommation est recommandée.</t>
  </si>
  <si>
    <t>cafés liégeois</t>
  </si>
  <si>
    <t xml:space="preserve">certaines compotes de fruits </t>
  </si>
  <si>
    <t>chocolats viennois</t>
  </si>
  <si>
    <t>crèmes desserts</t>
  </si>
  <si>
    <t>crèmes glacées</t>
  </si>
  <si>
    <t>Entremets</t>
  </si>
  <si>
    <t>flans</t>
  </si>
  <si>
    <t>fruits au sirop.</t>
  </si>
  <si>
    <t>glaces</t>
  </si>
  <si>
    <t>îles flottantes</t>
  </si>
  <si>
    <t>laits aromatisés</t>
  </si>
  <si>
    <t>mousses</t>
  </si>
  <si>
    <t>sorbets</t>
  </si>
  <si>
    <t xml:space="preserve">semoule au lait </t>
  </si>
  <si>
    <t>Dessert-15% lipides+20 glucides</t>
  </si>
  <si>
    <t xml:space="preserve">Desserts contenant plus de 15 % de lipides </t>
  </si>
  <si>
    <t>3/20 maxi-(3)</t>
  </si>
  <si>
    <t>brownies au chocolat et aux noix</t>
  </si>
  <si>
    <t>cookies au chocolat</t>
  </si>
  <si>
    <t>crèmes brûlées</t>
  </si>
  <si>
    <t>crêpes fourrées au chocolat</t>
  </si>
  <si>
    <t>feuilletés type palmier</t>
  </si>
  <si>
    <t>galettes ou sablés</t>
  </si>
  <si>
    <t>gâteaux moelleux chocolatés</t>
  </si>
  <si>
    <t>1/20 maxi-(4A)</t>
  </si>
  <si>
    <t>gaufres</t>
  </si>
  <si>
    <t>gaufrettes fourrées</t>
  </si>
  <si>
    <t>goûters chocolatés fourrés</t>
  </si>
  <si>
    <t>madeleines</t>
  </si>
  <si>
    <t>quatre quart</t>
  </si>
  <si>
    <t>viennoiseries</t>
  </si>
  <si>
    <t>Dessert + 15% lipides</t>
  </si>
  <si>
    <t>Desserts contenant + 20g de glucides  ET contenant + 15% de lipides</t>
  </si>
  <si>
    <t>Diminuer la consommation de glucides simples ajoutés</t>
  </si>
  <si>
    <t>Desserts contenant plus de 20g de glucides simples totaux par portion ET contenant plus de 15% de lipides</t>
  </si>
  <si>
    <t>biscuits secs chocolatés</t>
  </si>
  <si>
    <t>biscuits secs feuilletés type palmier</t>
  </si>
  <si>
    <t>compotes de fruits certaines</t>
  </si>
  <si>
    <t>gâteaux à la crème</t>
  </si>
  <si>
    <t>gâteaux au chocolat</t>
  </si>
  <si>
    <t>mini-roulé gâteaux moelleux chocolatés</t>
  </si>
  <si>
    <t>napolitain gâteaux moelleux chocolatés</t>
  </si>
  <si>
    <t>nougats glacés.</t>
  </si>
  <si>
    <t>tiramisus</t>
  </si>
  <si>
    <t>Dessert+20g glucides+15g lipides</t>
  </si>
  <si>
    <t>comportement alimentaire</t>
  </si>
  <si>
    <t>https://www.oscarsante.org/grand-est/action/detail/31981</t>
  </si>
  <si>
    <t>gem-rcn</t>
  </si>
  <si>
    <t>http://www.gemrcn.fr/</t>
  </si>
  <si>
    <t>projet caaps</t>
  </si>
  <si>
    <t>https://www.ac-strasbourg.fr/pedagogie/nutrition/caaps-au-college-et-au-lycee/projet-caaps-20052012/</t>
  </si>
  <si>
    <t>Elise RAYMOND</t>
  </si>
  <si>
    <t>LISTE DES PRODUITS POUR PLAN ALIMENTAIRE - 3 LIGNES PAR PRODUIT  voir explication cellule BP4</t>
  </si>
  <si>
    <t>D'après la liste d'Elise Raymond Diététicienne - Syndicat mixte MNA-PC -79260 Creche (la) - Janvier 2012</t>
  </si>
  <si>
    <t>3 LIGNES PAR PRODUIT</t>
  </si>
  <si>
    <t>BUT</t>
  </si>
  <si>
    <t>INTITULE DU POINT DE CONTRÔLE</t>
  </si>
  <si>
    <t>DEFINITION</t>
  </si>
  <si>
    <t>REMARQUE</t>
  </si>
  <si>
    <t>EXEMPLE DE PLATS</t>
  </si>
  <si>
    <t>N'EST PAS PRIS EN COMPTE</t>
  </si>
  <si>
    <t>FREQUENCE SOUHAITEE sur 20 repas</t>
  </si>
  <si>
    <t>PROJET CAAPS 2007 - 2008   Comportements Alimentaires des Adolescents : le Pari de la Santé RECTORAT DE STRASBOURG VITET Claire - Diététicienne</t>
  </si>
  <si>
    <t>· Entrées qui contiennent plus de 15% de matière grasse</t>
  </si>
  <si>
    <t>Facteur de risque augmentant l’obésité</t>
  </si>
  <si>
    <t>Poissons gras tels que thon, sardine, saumon, maquereau bar (loup), roussette (saumonette) ou truite,  etc. (=rééquilibrage des apports en acides gras essentiels) Sont à proposer avec du citron plutôt que du beurre et ne pas mettre à disposition des distributeurs de sauce grasse type mayonnaise</t>
  </si>
  <si>
    <t>4 MAX</t>
  </si>
  <si>
    <t>Peu d’intérêt d’un point de vue nutritionnel</t>
  </si>
  <si>
    <t>Préparations chaudes telles que friand, quiche,…</t>
  </si>
  <si>
    <t>Il faut habituer les enfants à limiter ce type d’aliment dans l’espoir qu’ils conservent ces habitudes à l’âge adulte.</t>
  </si>
  <si>
    <t>Entrées froides comme céleri rémoulade, macédoine avec mayonnaise, salade piémontaise, salade composées à base de charcuterie et de fromages…</t>
  </si>
  <si>
    <t>Sont à proposer avec du citron plutôt que du beurre et ne pas mettre à disposition des distributeurs de sauce grasse type mayonnaise</t>
  </si>
  <si>
    <t>Produits à frire et pré frits  comportant + de 15% MG</t>
  </si>
  <si>
    <t>Aliments panés à frire ou à rissoler (=dont la cuisson s'effectue dans un important volume d'huile)</t>
  </si>
  <si>
    <t xml:space="preserve">Beignets, cordon bleus, steak du fromager, nuggets, poulet pané frits, calamars frits, croquette de poisson frits, bâtonnets de dinde panés frits,… </t>
  </si>
  <si>
    <t>Poissons meunière</t>
  </si>
  <si>
    <t>Aliments pré frits (produits frits industriellement ) à réchauffer ou à cuire</t>
  </si>
  <si>
    <t>A moyen et long terme ceci permet de lutter contre les maladies cardio-vasculaires (MCV) et l’hypercholestérolémie.</t>
  </si>
  <si>
    <r>
      <t>Servis en</t>
    </r>
    <r>
      <rPr>
        <b/>
        <sz val="10"/>
        <color indexed="56"/>
        <rFont val="Arial"/>
        <family val="2"/>
      </rPr>
      <t xml:space="preserve"> plat principal </t>
    </r>
    <r>
      <rPr>
        <sz val="10"/>
        <color indexed="56"/>
        <rFont val="Arial"/>
        <family val="2"/>
      </rPr>
      <t xml:space="preserve">ou en garniture d’accompagnement et </t>
    </r>
    <r>
      <rPr>
        <b/>
        <sz val="10"/>
        <color indexed="56"/>
        <rFont val="Arial"/>
        <family val="2"/>
      </rPr>
      <t>non</t>
    </r>
    <r>
      <rPr>
        <sz val="10"/>
        <color indexed="56"/>
        <rFont val="Arial"/>
        <family val="2"/>
      </rPr>
      <t xml:space="preserve"> en entrée ou en dessert</t>
    </r>
  </si>
  <si>
    <t>frites, pommes de terre rissolées, pommes dauphines, duchesses, beignets de légumes…</t>
  </si>
  <si>
    <t>Plat protidique avec un rapport  P/L &lt; ou = à 1</t>
  </si>
  <si>
    <t xml:space="preserve">· Plat principal qui apporte plus de lipides que de protéines. </t>
  </si>
  <si>
    <t>Servir de façon générale des plats protidiques contenant moins de 15 % de MG</t>
  </si>
  <si>
    <t xml:space="preserve">Les légumes farcis, boulettes de viande, bolognaises, réalisés avec du steak haché à 20% ou plus de matière grasse ;                                                                      </t>
  </si>
  <si>
    <t>2 MAX</t>
  </si>
  <si>
    <t>Compteur de caractères. Excel.xls ne supportait pas plus de 325 caractères dans une cellule pour les recopies</t>
  </si>
  <si>
    <t>Les bouchées à la reine, quiches, quenelles, omelettes garnies (fromage, lardons, pommes de terre rissolées), saucisses, cervelas obernois, beignets de volaille, cordons bleus, steaks du fromager.</t>
  </si>
  <si>
    <t>Les viandes hachés de boeuf ou de veau, ou l’égrené de boeuf, contenant 20% de matière grasse, entrant dans la réalisation de recettes sont aussi à limiter</t>
  </si>
  <si>
    <t>Il en est de même pour les poissons gras (thon, saumon, bar (loup), roussette (saumonette) ou truite,  etc.) pour ce qui concerne leur richesse en acides gras essentiels.</t>
  </si>
  <si>
    <t>Entrées de crudités légumes ou fruits</t>
  </si>
  <si>
    <t>· 55 à 100 % des ingrédients sont des légumes ou fruits crus servis en entrée</t>
  </si>
  <si>
    <t>Sources de fibres, vitamines et minéraux</t>
  </si>
  <si>
    <t>Carotte, tomates, céleri… Salades servies avec la garniture de plat (ex : pizza salade ou quiche salade) sont prises en compte</t>
  </si>
  <si>
    <t>10 MIN</t>
  </si>
  <si>
    <t xml:space="preserve">Faible apport d’énergie (lutte contre l’obésité) </t>
  </si>
  <si>
    <t>Desserts de fruits crus</t>
  </si>
  <si>
    <t>55 à 100 % des ingrédients fruits crus</t>
  </si>
  <si>
    <t>Riche en vitamine C</t>
  </si>
  <si>
    <t>Pomme, poire, kiwi, orange, salade de fruits</t>
  </si>
  <si>
    <t>8 MIN</t>
  </si>
  <si>
    <t>Légumes cuits autres que secs</t>
  </si>
  <si>
    <t xml:space="preserve">Sous toutes les fomes : légumes frais, appertisés ou surgelés   Recette comptabilisée dans cette catégorie dès lors que les légumes cuits représentent plus de 50 % des ingrédients totaux servis. </t>
  </si>
  <si>
    <t>Lutte contre cancer et MCV, troubles digestifs</t>
  </si>
  <si>
    <t>Brocolis, choux, carottes, champignons, courgettes, épinards, haricots verts, macédoine, navets, petits pois, ratatouille..</t>
  </si>
  <si>
    <t xml:space="preserve">Apport de glucides complexes, fibres et minéraux. Prévention de l'obésité car engendre une diminution de la portion de lipides. </t>
  </si>
  <si>
    <t xml:space="preserve"> et les formes semi-complètes/complètes des céréales (interêt : fibres)                                                                                                                    </t>
  </si>
  <si>
    <t xml:space="preserve"> Légumes secs (flageolets, haricots blancs, haricots rouges, lentilles, pois chiches,,,)</t>
  </si>
  <si>
    <t>Recette comptabilisée dans cette catégorie dès lors que les féculents  représentent plus de 50 % des ingrédients totaux servis.</t>
  </si>
  <si>
    <t>Les  pommes de terre frites ou rissolées, bien que riche en lipides, ainsi que les pizzas servies en plat principal sont pris en compte comme féculents</t>
  </si>
  <si>
    <t>GEM RCN</t>
  </si>
  <si>
    <t xml:space="preserve">Poisson ou préparation à base de poisson &gt; 70% de poisson et dont le rapport P/L est au moins de 2 </t>
  </si>
  <si>
    <t xml:space="preserve">Recette qui contient au moins 70% de matière première animale type "poisson"                                                                                       </t>
  </si>
  <si>
    <t>Assurer un apport de protéines de bonne qualité pour la croissance notamment</t>
  </si>
  <si>
    <t xml:space="preserve">Les entrées ne sont pas prises en compte. ll n’est pas tenu compte du rapport P/L des poissons gras tels que thon, saumon, sardine, maquereau, bar (loup), roussette (saumonette) ou truite, </t>
  </si>
  <si>
    <t>4 MIN</t>
  </si>
  <si>
    <t>Le pourcentage s'entend par grammage recommandé de viande, œuf ou poisson</t>
  </si>
  <si>
    <t>ou  pané sont à prendre en compte si le grammage de poisson atteint au moins 70% du grammage protidique recommandé par portion et si P/L &lt; ou = à 2</t>
  </si>
  <si>
    <t xml:space="preserve"> dont la consommation est recommandée car ils sont riches en vitamine D et en acides gras oméga 3.</t>
  </si>
  <si>
    <t xml:space="preserve">Apport  intéressant en fer,  viande piécées, non hachées  valorise la diversité de l'offre alimentaire, l'éducation au goût et à la mastication </t>
  </si>
  <si>
    <t>Valoriser la diversité : agneau à l’indienne, tajine d’agneau, bœuf sauté, Chili con carné , boulette de porc…</t>
  </si>
  <si>
    <t>Préparation ou plats prêts à consommer à base de viande, d'œuf, de poisson ou/et de fromage contenant moins de &lt; 70 % de matières premières animales</t>
  </si>
  <si>
    <t>Les recettes composées du type brandade, paella, gratin ou poisson meunière sont à prendre en compte</t>
  </si>
  <si>
    <t xml:space="preserve">A limiter car peu intéressant du point de vue nutritionnel </t>
  </si>
  <si>
    <t xml:space="preserve">Les entrées ne sont pas prises en compte. </t>
  </si>
  <si>
    <t>3 MAX</t>
  </si>
  <si>
    <t xml:space="preserve"> coquilles de poisson. beignets, cordons bleus industriels, boulettes de viande, poitrines de viande farcies, paupiettes, galopins, normandins </t>
  </si>
  <si>
    <t>si le grammage de poisson n’atteint pas 70% du grammage protidique recommandé par portion pour la tranche d’âge considérée</t>
  </si>
  <si>
    <t>ET  toutes les préparations composées d’une base viande, poisson, oeuf ou fromage, éventuellement reconstituée</t>
  </si>
  <si>
    <t xml:space="preserve"> additionnées de divers ingrédients tels que protéines végétales, viandes de différentes espèces ou amidon</t>
  </si>
  <si>
    <t>Fromages contenant au moins 150 mg de calcium</t>
  </si>
  <si>
    <r>
      <t xml:space="preserve">Correspond à la quantité de calcium que l’on retrouve dans chaque </t>
    </r>
    <r>
      <rPr>
        <b/>
        <sz val="10"/>
        <color indexed="8"/>
        <rFont val="Arial"/>
        <family val="2"/>
      </rPr>
      <t>portion</t>
    </r>
    <r>
      <rPr>
        <sz val="10"/>
        <color indexed="8"/>
        <rFont val="Arial"/>
        <family val="2"/>
      </rPr>
      <t xml:space="preserve"> de fromage ou produit laitier.</t>
    </r>
  </si>
  <si>
    <t xml:space="preserve">Favoriser la consommation de produits riches en calcium.
</t>
  </si>
  <si>
    <t>Fromages contenant plus de 100 mg et moins de 150 mg de calcium</t>
  </si>
  <si>
    <t xml:space="preserve">Un minimum de 150 mg de calcium par portion usuelle de fromage de 30 g équivaut à un minimum de 500 mg de calcium pour 100 g de fromage.                                                               </t>
  </si>
  <si>
    <t>Permet l’ossification.Portion usuelle des fromages à la coupe : 30g. Pour les fromages portion, vérifier la densité calcique sur la fiche technique.</t>
  </si>
  <si>
    <t xml:space="preserve">Un minimum de 100 g de calcium par portion usuelle de 30 g de fromage équivaut à un minimum de 333 mg de calcium pour 100 g de fromage.                                                  </t>
  </si>
  <si>
    <t>Produits laitiers ou desserts lactés contenant plus de 100 mg de calcium et moins de 5g de lipides par portion</t>
  </si>
  <si>
    <t xml:space="preserve">Un minimum de 150mg de calcium par portion usuelle de yaourt de 125g équivaut à un minimum de 120mg de calcium pour 100g de yaourt. </t>
  </si>
  <si>
    <t>6 MIN</t>
  </si>
  <si>
    <t xml:space="preserve">A limiter car favorise le surpoids et l'obésité, s'accompagne souvetn d'une baisse de consommation de vitamine et minéraux </t>
  </si>
  <si>
    <t>Pâtisseries comme les beignets, viennoiseries, gaufres, crêpes fourrées au chocolat, gâteaux à la crème, gâteaux au chocolat, brownies au chocolat et aux noix</t>
  </si>
  <si>
    <t>quatre-quarts, gâteaux moelleux chocolatés type napolitain mini-roulé, biscuits chocolatés, biscuits sablés nappés de chocolat</t>
  </si>
  <si>
    <t xml:space="preserve">biscuits secs chocolatés, galettes ou sablés, goûters chocolatés fourrés, gaufrettes fourrées, madeleines, biscuits secs feuilletés type palmier </t>
  </si>
  <si>
    <t xml:space="preserve"> et cookies au chocolat , ainsi que d’autres desserts comme les tiramisus, crèmes brûlées et nougats glacés.</t>
  </si>
  <si>
    <t>Desserts contenant plus de 20g de glucides simples totaux par portion et  ne dépassant pas 15% de lipides</t>
  </si>
  <si>
    <t xml:space="preserve">Les recettes à base de féculent, telles que riz au lait ou semoule au lait, ne sont pas à prendre en compte, </t>
  </si>
  <si>
    <t xml:space="preserve"> glaces,  crèmes glacées,  sorbets, certaines compotes de fruits, et  fruits au sirop ; </t>
  </si>
  <si>
    <t>du fait de leurs apports de glucides complexes dont l’augmentation de la consommation est recommandée.</t>
  </si>
  <si>
    <t>Caaps, action de promotion de la santé, s’articule autour de plusieurs objectifs spécifiques, lesquels concernent différents types de publics.</t>
  </si>
  <si>
    <t xml:space="preserve"> En effet, il s’agit à la fois de travailler sur les connaissances et compétences des élèves, leur environnement socio-familial (interventions visant les parents…), </t>
  </si>
  <si>
    <t xml:space="preserve">ainsi que l’environnement matériel qui les entoure (offre alimentaire au restaurant scolaire…). L’action se déroule donc en partenariat fort avec les équipes de cuisine, les personnels de santé, les enseignants, les parents etc…, </t>
  </si>
  <si>
    <t>en somme, l’ensemble de la communauté éducative.</t>
  </si>
  <si>
    <t>UPRT : vous donner l'envie de créer vos documents</t>
  </si>
  <si>
    <t>COMMENT ÉLABORER UN MENU EN 10 ÉTAPES</t>
  </si>
  <si>
    <t>Pour élaborer un menu tenez compte de plusieurs éléments</t>
  </si>
  <si>
    <t>Choisir le plat principal</t>
  </si>
  <si>
    <t>Complétez avec le laitage</t>
  </si>
  <si>
    <t>Choisir un mode de cuisson pour le légume</t>
  </si>
  <si>
    <t>Choisir le légume d'accompagnement</t>
  </si>
  <si>
    <t>Choisir un mode de cuisson pour le plat</t>
  </si>
  <si>
    <t>Choisir la couleur de la sauce pour le légume</t>
  </si>
  <si>
    <t>Choisir  le hors d'œuvre</t>
  </si>
  <si>
    <t>Choisir la couleur de la sauce pour le plat</t>
  </si>
  <si>
    <t>Équilibrez le tout en tenant compte des fréquences du Gem-Rcn</t>
  </si>
  <si>
    <t>Choisir le dessert</t>
  </si>
  <si>
    <t>Élaborer un menu lecture horizontale</t>
  </si>
  <si>
    <t>Option N° 1 commencez par le H.O</t>
  </si>
  <si>
    <t>Option N° 2 commencez par le légume</t>
  </si>
  <si>
    <t>Option N° 3 commencez par le dessert</t>
  </si>
  <si>
    <t>H.O</t>
  </si>
  <si>
    <t>Légumes au choix</t>
  </si>
  <si>
    <t>Dessert au choix</t>
  </si>
  <si>
    <t>►</t>
  </si>
  <si>
    <t>POUR ÉLABORER UN MENU ; DÉTERMINER DANS L'ORDRE:</t>
  </si>
  <si>
    <t>CLAMART 1995</t>
  </si>
  <si>
    <t xml:space="preserve">1 - le plat principal </t>
  </si>
  <si>
    <t xml:space="preserve">VIANDE/VIDE </t>
  </si>
  <si>
    <t>A piécer avant cuisson longue</t>
  </si>
  <si>
    <t>Piécée a cuisson courte</t>
  </si>
  <si>
    <t>Piécée a cuisson longue</t>
  </si>
  <si>
    <t>Découpée a cuisson longue</t>
  </si>
  <si>
    <t>A trancher sans cuisson</t>
  </si>
  <si>
    <t>VIANDE FRAICHE</t>
  </si>
  <si>
    <t>VIANDE SURGELÉE</t>
  </si>
  <si>
    <t>Sous vide à couper</t>
  </si>
  <si>
    <t>CUITE S/ VIDE</t>
  </si>
  <si>
    <t>à cuisson courte</t>
  </si>
  <si>
    <t>à cuisson longue</t>
  </si>
  <si>
    <t>CUITE à trancher</t>
  </si>
  <si>
    <t>CUITE à servir</t>
  </si>
  <si>
    <t>CUITE en tranche</t>
  </si>
  <si>
    <t>muscle ou non transformé</t>
  </si>
  <si>
    <t>reconstitué ou structuré</t>
  </si>
  <si>
    <t>farci</t>
  </si>
  <si>
    <t>pané</t>
  </si>
  <si>
    <t>muscle</t>
  </si>
  <si>
    <t>reconstitué</t>
  </si>
  <si>
    <t>Pour tenir compte du PNNS et des recommandations diverses et variées;</t>
  </si>
  <si>
    <t xml:space="preserve"> il serait préférable de positionner</t>
  </si>
  <si>
    <t xml:space="preserve">CRUDITÉS et CUIDITÉ en Hors d'Œuvres - Légumes et/ou dessert </t>
  </si>
  <si>
    <t>puis treminer par le plat principal</t>
  </si>
  <si>
    <t xml:space="preserve">2 - le légume d'accompagnement - Si vous avez un légume féculent vous ne pouvez pas ajouter un féculent en hors d'œuvre ou en dessert </t>
  </si>
  <si>
    <t>LÉGUME SURGELÉ</t>
  </si>
  <si>
    <t>LÉGUME FRAIS</t>
  </si>
  <si>
    <t>LÉGUME  SOUS VIDE</t>
  </si>
  <si>
    <t xml:space="preserve">Légumes verts "Nature" </t>
  </si>
  <si>
    <t>Féculents et Légumes secs</t>
  </si>
  <si>
    <t>en"Mélange" avec + de 50% de féculents</t>
  </si>
  <si>
    <t>A CUIRE</t>
  </si>
  <si>
    <t>CUIT</t>
  </si>
  <si>
    <t>Féculent "Nature"</t>
  </si>
  <si>
    <t>LÉGUME  APPERTISÉ</t>
  </si>
  <si>
    <t xml:space="preserve"> ou en"Mélange" avec + de 50% de légumes</t>
  </si>
  <si>
    <t>Légume cru</t>
  </si>
  <si>
    <t>Légume sec</t>
  </si>
  <si>
    <t>2.2 Couleur visuelle du légume pour une harmonie des couleurs dans l'assiette</t>
  </si>
  <si>
    <t>Ne pas confondre couleur visuelle dans l'assiette et couleur diététique</t>
  </si>
  <si>
    <t>V</t>
  </si>
  <si>
    <t>M</t>
  </si>
  <si>
    <t>R</t>
  </si>
  <si>
    <t>B</t>
  </si>
  <si>
    <t>vert</t>
  </si>
  <si>
    <t>Marron/Brun</t>
  </si>
  <si>
    <t>Blanc/Jaune</t>
  </si>
  <si>
    <t xml:space="preserve">En fonction du légume d'accompagnement et de sa couleur visuelle; choisir la couleur </t>
  </si>
  <si>
    <t>de la sauce du plat principal</t>
  </si>
  <si>
    <t xml:space="preserve">Si le plat principal est servi avec une sauce longue; le légume se servira nature </t>
  </si>
  <si>
    <t>ou peu mouillé.</t>
  </si>
  <si>
    <t>La pomme de terre frite ne peut pas être classée; c'est un légume "passe partout"</t>
  </si>
  <si>
    <t xml:space="preserve"> en France</t>
  </si>
  <si>
    <t>3 - Déterminer la destination de la sauce; AVEC le plat OU avec le légume - Avec le plat "viandes mijotées"  OU  Avec le légume "ratatouille"</t>
  </si>
  <si>
    <t xml:space="preserve">Exemple : viande grillée avec ratatouille </t>
  </si>
  <si>
    <t xml:space="preserve">Couleur de la sauce </t>
  </si>
  <si>
    <t xml:space="preserve">(la partie "mouillante" est dans la ratatouille) donc pour la viande </t>
  </si>
  <si>
    <t>soit un jus court soit une "Béarnaise"</t>
  </si>
  <si>
    <t>sans sauce ou blanche</t>
  </si>
  <si>
    <t>sauce blonde</t>
  </si>
  <si>
    <t>sauce verte</t>
  </si>
  <si>
    <t>sauce brune</t>
  </si>
  <si>
    <t>sauce ragout</t>
  </si>
  <si>
    <t>sauce rouge</t>
  </si>
  <si>
    <t xml:space="preserve">La couleur de la sauce doit être en harmonie avec les légumes. </t>
  </si>
  <si>
    <t xml:space="preserve">Répartir les couleurs dans la semaine. Évitez deux sauces de même couleur </t>
  </si>
  <si>
    <t>deux jours de suite</t>
  </si>
  <si>
    <r>
      <t>A</t>
    </r>
    <r>
      <rPr>
        <sz val="12"/>
        <rFont val="Calibri"/>
        <family val="2"/>
        <scheme val="minor"/>
      </rPr>
      <t xml:space="preserve"> : </t>
    </r>
    <r>
      <rPr>
        <b/>
        <sz val="12"/>
        <rFont val="Calibri"/>
        <family val="2"/>
        <scheme val="minor"/>
      </rPr>
      <t>Aucune sauce  -  B : Sauce blanche/blonde  -  R : Sauce rouge/brune</t>
    </r>
  </si>
  <si>
    <t>A</t>
  </si>
  <si>
    <t>J</t>
  </si>
  <si>
    <t>Aucune sauce</t>
  </si>
  <si>
    <t>Jus Nature</t>
  </si>
  <si>
    <t>Sauce blanche/blonde</t>
  </si>
  <si>
    <t>Sauce rouge/brune</t>
  </si>
  <si>
    <t>4 - Déterminer le mode de cuisson du plat principal en fonction du légume - Exemple : du lapin avec de la semoule aux courgettes avec la semoule il faut servir du "bouillon"  qui sera de couleur rouge ou brune donc le lapin pourait être "poché" ou en ragoût</t>
  </si>
  <si>
    <t>Exemple : vous voulez servir du lapin avec de la semoule aux courgettes</t>
  </si>
  <si>
    <t>avec la semoule il faut servir du "bouillon" qui sera de couleur rouge ou brune</t>
  </si>
  <si>
    <t>donc le lapin pourait être "poché" ou en ragoût</t>
  </si>
  <si>
    <t>LÉGUMES  Mode de cuisson</t>
  </si>
  <si>
    <t>PLAT PRINCIPAL  Mode de cuisson</t>
  </si>
  <si>
    <t>Secs ou "verts"</t>
  </si>
  <si>
    <t>Braisés</t>
  </si>
  <si>
    <t>Pochés ou "graissés"</t>
  </si>
  <si>
    <t>à l'anglaise</t>
  </si>
  <si>
    <t>grillé</t>
  </si>
  <si>
    <t>rôti</t>
  </si>
  <si>
    <t>Poêlé</t>
  </si>
  <si>
    <t>braisé</t>
  </si>
  <si>
    <t>poché</t>
  </si>
  <si>
    <t>frit</t>
  </si>
  <si>
    <t>au jus ou en sauce</t>
  </si>
  <si>
    <t>ou au gratin</t>
  </si>
  <si>
    <t xml:space="preserve"> (pates-riz)</t>
  </si>
  <si>
    <t>PLAT PRINCIPAL  Préparation</t>
  </si>
  <si>
    <t xml:space="preserve">sèche ou </t>
  </si>
  <si>
    <t>humidifiée ou</t>
  </si>
  <si>
    <t>"mouillée" mais</t>
  </si>
  <si>
    <t xml:space="preserve">"mouillée" mais </t>
  </si>
  <si>
    <t>Saumuré</t>
  </si>
  <si>
    <t>Confit</t>
  </si>
  <si>
    <t>papillote</t>
  </si>
  <si>
    <t>ragoûts</t>
  </si>
  <si>
    <t>Vapeur</t>
  </si>
  <si>
    <t>sans sauce</t>
  </si>
  <si>
    <t>déglaçage</t>
  </si>
  <si>
    <t xml:space="preserve"> sauce courte</t>
  </si>
  <si>
    <t>sauce longue</t>
  </si>
  <si>
    <t>trempée,bouillon</t>
  </si>
  <si>
    <t>au gratin</t>
  </si>
  <si>
    <t>Déglaçage</t>
  </si>
  <si>
    <t>Sauce longue</t>
  </si>
  <si>
    <t>Sauté avec Sauce</t>
  </si>
  <si>
    <t>pièces sautées</t>
  </si>
  <si>
    <t>Sans sauce nature</t>
  </si>
  <si>
    <t>couscous</t>
  </si>
  <si>
    <t>5.1 - En fonction du légume, choisir hors d'œuvre</t>
  </si>
  <si>
    <t xml:space="preserve">3 choix possibles par lettre avec; en regard sur la ligne correspondante, </t>
  </si>
  <si>
    <t>le ou les desserts pour compléter l'équilibre nutritionnel</t>
  </si>
  <si>
    <t>CUIDITÉ</t>
  </si>
  <si>
    <t>HO.Fruit cru</t>
  </si>
  <si>
    <t>HO.Légume"vert"cuit</t>
  </si>
  <si>
    <t>Frits.pré-frits + 15 % lipides</t>
  </si>
  <si>
    <t xml:space="preserve">5.2 - En fonction du légume et du hors d'œuvre choisir le dessert </t>
  </si>
  <si>
    <t>FÉCULENTS sucres</t>
  </si>
  <si>
    <t>Dessert.Fruit cru</t>
  </si>
  <si>
    <t>Dessert Friut"vert"cuit</t>
  </si>
  <si>
    <t>saccarose+glucose+inverti</t>
  </si>
  <si>
    <t>moins de 20 g de sucres</t>
  </si>
  <si>
    <t>6 - Faire l'appoint nutritionnel du menu avec Fromage/Laitage</t>
  </si>
  <si>
    <t>&lt; 100 mg calcium</t>
  </si>
  <si>
    <t>100 et 150 mg de calcium</t>
  </si>
  <si>
    <t xml:space="preserve">LAITAGE </t>
  </si>
  <si>
    <t>≥ 150 mg de calcium</t>
  </si>
  <si>
    <t>+ 100g calcium - 5g lipides</t>
  </si>
  <si>
    <t>+ Féculent</t>
  </si>
  <si>
    <t>Conseillé pour faciliter la digestion :</t>
  </si>
  <si>
    <t>AVEC préparations légères et légumes dits "verts"</t>
  </si>
  <si>
    <t>AVEC viandes grasses, plats copieux, légumes féculents</t>
  </si>
  <si>
    <t xml:space="preserve">Pâtes cuites et/ou crues pressées, pâtes fondues, fromages frais, yaourts </t>
  </si>
  <si>
    <t>Pâtes crues molles à croûtes lavées ou fleuries, chèvres, pâtes persillées</t>
  </si>
  <si>
    <t>Pâtes cuites</t>
  </si>
  <si>
    <t>Pâtes crues pressées</t>
  </si>
  <si>
    <t>fromages frais</t>
  </si>
  <si>
    <t>Pâtes crues molles</t>
  </si>
  <si>
    <t xml:space="preserve">Pâtes crues </t>
  </si>
  <si>
    <t>chèvres</t>
  </si>
  <si>
    <t>pâtes persillées</t>
  </si>
  <si>
    <t xml:space="preserve">yaourts </t>
  </si>
  <si>
    <t>à croûtes lavées</t>
  </si>
  <si>
    <t>à croûtes fleuries,</t>
  </si>
  <si>
    <t>7 - Aide Mémoire Fromage/Laitage</t>
  </si>
  <si>
    <t>Peuvent être consommés toute l'année :</t>
  </si>
  <si>
    <t>Fromages présents toute l'année</t>
  </si>
  <si>
    <t>Fromages blancs frais</t>
  </si>
  <si>
    <t>Pâtes fondues</t>
  </si>
  <si>
    <t>Comme les fromages de saison; cette liste n'est qu'indicative.</t>
  </si>
  <si>
    <t xml:space="preserve">Fromages bleus industriels </t>
  </si>
  <si>
    <t>Fabrications monastériennes selon région</t>
  </si>
  <si>
    <t xml:space="preserve">Dans un pays qui offre plus de 360 fromages d'origine et, qui voit la naissance </t>
  </si>
  <si>
    <t>Fromages à pâtes dures</t>
  </si>
  <si>
    <t>Préparations malaxées en pots</t>
  </si>
  <si>
    <t>et la disparition de produits industriels, en fonction de la mode ou de coups publicitaires;</t>
  </si>
  <si>
    <t>il est impossible d'en figer une nomenclature.</t>
  </si>
  <si>
    <t>Peuvent être consommés en hiver et au printemps :</t>
  </si>
  <si>
    <t>De plus avec l'ouverture Européenne; voire mondiale, il faut s'attendre à d'autres produits</t>
  </si>
  <si>
    <t>Fromages de brebis frais</t>
  </si>
  <si>
    <t xml:space="preserve"> et à d'autres goûts.</t>
  </si>
  <si>
    <t>Vacherins des basses vallées du Jura et de la Savoie</t>
  </si>
  <si>
    <t>Peuvent être consommés au printemps et en été :</t>
  </si>
  <si>
    <t>Babybel</t>
  </si>
  <si>
    <t>Crèmes de gruyère</t>
  </si>
  <si>
    <t>Fromages blancs aromatisés</t>
  </si>
  <si>
    <t>Fromages de chèvres à pâtes molles</t>
  </si>
  <si>
    <t xml:space="preserve">Gouda </t>
  </si>
  <si>
    <t>Kiri</t>
  </si>
  <si>
    <t>Gervais demi-sel</t>
  </si>
  <si>
    <t>Nain jaune</t>
  </si>
  <si>
    <t>Six de Savoie</t>
  </si>
  <si>
    <t>Yaourts divers</t>
  </si>
  <si>
    <t>Pyrennée</t>
  </si>
  <si>
    <t>Samos</t>
  </si>
  <si>
    <t>Peuvent être consommés en été et automne:</t>
  </si>
  <si>
    <t>Petits suisses</t>
  </si>
  <si>
    <t>Fromages cendrés</t>
  </si>
  <si>
    <t>Autres produits de montagne (St Nectaire)</t>
  </si>
  <si>
    <t>Tome blanche etc..</t>
  </si>
  <si>
    <t>Jockey</t>
  </si>
  <si>
    <t>Fourmes artisanales</t>
  </si>
  <si>
    <t>Bleus fermiers</t>
  </si>
  <si>
    <t>Fourmes blanches de montagne (du Cantal)</t>
  </si>
  <si>
    <t>Persillés de brebis (Roquefort)</t>
  </si>
  <si>
    <t>Pâtes crues ou persillées</t>
  </si>
  <si>
    <t>Carré Lorrain</t>
  </si>
  <si>
    <t>Murol</t>
  </si>
  <si>
    <t>Peuvent être consommés en automne, hiver et printemps:</t>
  </si>
  <si>
    <t>Chatourne</t>
  </si>
  <si>
    <t>Olimpic</t>
  </si>
  <si>
    <t>Péché mignon</t>
  </si>
  <si>
    <t>Fromages fermentés à pâtes molles au lait de vache</t>
  </si>
  <si>
    <t>Crème des prés</t>
  </si>
  <si>
    <t>Petit régal</t>
  </si>
  <si>
    <t>Patural</t>
  </si>
  <si>
    <t>tous les grands classiques : Brie, Livarot, Camembert etc…</t>
  </si>
  <si>
    <t>Maître Colas</t>
  </si>
  <si>
    <t>Pur crème</t>
  </si>
  <si>
    <t>Coq de bruyère</t>
  </si>
  <si>
    <t>Petit pâtre</t>
  </si>
  <si>
    <t>St Romain</t>
  </si>
  <si>
    <t>Complément</t>
  </si>
  <si>
    <t>Classement</t>
  </si>
  <si>
    <t>Entrées chaude</t>
  </si>
  <si>
    <t>Entrée froide</t>
  </si>
  <si>
    <t>Entrée Mixte Froide/Chaude</t>
  </si>
  <si>
    <t>H.O.  légumes Multiples</t>
  </si>
  <si>
    <t>PLAT</t>
  </si>
  <si>
    <t>ACCOMPAGNEMENT</t>
  </si>
  <si>
    <t>LÉGUME</t>
  </si>
  <si>
    <t>DESSERT</t>
  </si>
  <si>
    <t>Accompagnement d'Apéritif</t>
  </si>
  <si>
    <t>Entrée CRUDITÉ</t>
  </si>
  <si>
    <t>Entrée CUIDITÉ</t>
  </si>
  <si>
    <t>PREPARATION CHAUDE</t>
  </si>
  <si>
    <t>PLAT PRINCIPAL</t>
  </si>
  <si>
    <t>PLAT COMPLET</t>
  </si>
  <si>
    <t>COMPOSÉ VERT</t>
  </si>
  <si>
    <t>Légume CUIDITÉ</t>
  </si>
  <si>
    <t>LAITAGES - FROMAGES</t>
  </si>
  <si>
    <t>LAITAGE +FECULENT</t>
  </si>
  <si>
    <t>Dessert CUIDITÉ</t>
  </si>
  <si>
    <t>Dessert CRUDITÉ</t>
  </si>
  <si>
    <t>GOUTER</t>
  </si>
  <si>
    <t>PATISSERIE</t>
  </si>
  <si>
    <t>VIANDE</t>
  </si>
  <si>
    <t>Destination</t>
  </si>
  <si>
    <t>Garniture de cuisson</t>
  </si>
  <si>
    <t>Garniture de finition</t>
  </si>
  <si>
    <t>Décor salé</t>
  </si>
  <si>
    <t>Décor sucré</t>
  </si>
  <si>
    <t>Code couleurs diététiques</t>
  </si>
  <si>
    <t>Crudités Hex #008000</t>
  </si>
  <si>
    <t>Cuidités Hex #99CC00</t>
  </si>
  <si>
    <t>Féculents Hex #800000</t>
  </si>
  <si>
    <t>rouge Hex #FF0000</t>
  </si>
  <si>
    <t>bleu Hex #99CCFF</t>
  </si>
  <si>
    <t>bleu Hex #6699FF</t>
  </si>
  <si>
    <t>bleu Hex #007FFF</t>
  </si>
  <si>
    <t>bleu Hex #3366FF</t>
  </si>
  <si>
    <t>SAISONS</t>
  </si>
  <si>
    <t>Hiver : Janvier-Février-Mars</t>
  </si>
  <si>
    <t>Printemps : Avril-Mai-Juin</t>
  </si>
  <si>
    <t>Été : Juillet-Aout-Septembre</t>
  </si>
  <si>
    <t>Automne : Octobre-Novembre-Décembre</t>
  </si>
  <si>
    <t>Ne pas confondre la couleur visuelle pour une harmonie dans l'assiette</t>
  </si>
  <si>
    <t>Élaborer un menu en 10 étapes</t>
  </si>
  <si>
    <t>et les couleurs "diététiques" pour un bon équilibre du menu</t>
  </si>
  <si>
    <t>Mode de cuisson</t>
  </si>
  <si>
    <t>Hors d'œuvre</t>
  </si>
  <si>
    <t>Famille de produits</t>
  </si>
  <si>
    <t>Pour fluidifier le défilement vertical des documents; j'ai saisi des zéro dans les cellules vides</t>
  </si>
  <si>
    <t>et décoché afficher un zéro dans les cellules qui ont une valeur nulles dans Options</t>
  </si>
  <si>
    <t>Excel n'aime pas les cellules vides dans sa plage de calcul</t>
  </si>
  <si>
    <t>LAITAGE '+ 100g calcium</t>
  </si>
  <si>
    <t>Cuisson du plat</t>
  </si>
  <si>
    <t>Couleur du plat</t>
  </si>
  <si>
    <t>Sauce pour le plat</t>
  </si>
  <si>
    <t>Cuisson du légume</t>
  </si>
  <si>
    <t>Sauce pour le légume</t>
  </si>
  <si>
    <t>Équilibrez  Gem-Rcn</t>
  </si>
  <si>
    <t>Fréquences</t>
  </si>
  <si>
    <t>Ces documents sont les fruits :</t>
  </si>
  <si>
    <t>Série Festival des menus</t>
  </si>
  <si>
    <t>de mon expérience et des utilitaires de la restauration collective</t>
  </si>
  <si>
    <t>Document : Aide aux menus</t>
  </si>
  <si>
    <t>de documents mis sur le net par des passionnés</t>
  </si>
  <si>
    <t>me = menus</t>
  </si>
  <si>
    <t>Je les mets à disposition des professionnels et des jeunes cuisiniers en formation .</t>
  </si>
  <si>
    <t>A chacun de faire évoluer ces documents et de les modifier pour son utilisation.......</t>
  </si>
  <si>
    <t>Annule ou remplace les versions précédentes</t>
  </si>
  <si>
    <t>CONTENU DU CLASSEUR</t>
  </si>
  <si>
    <t>Adresse</t>
  </si>
  <si>
    <t>Quelques polices de caractères utilisées</t>
  </si>
  <si>
    <t>Quelques formats utilisés</t>
  </si>
  <si>
    <t>Arial</t>
  </si>
  <si>
    <t>Calibri</t>
  </si>
  <si>
    <t>Rockwell</t>
  </si>
  <si>
    <t>Verdana</t>
  </si>
  <si>
    <t>15.5 &gt;</t>
  </si>
  <si>
    <t>ARIAL</t>
  </si>
  <si>
    <t>CALIBRI</t>
  </si>
  <si>
    <t>ROCKWELL</t>
  </si>
  <si>
    <t>VERDANA</t>
  </si>
  <si>
    <t>personnalisés &gt;</t>
  </si>
  <si>
    <t>0.000" Kg"</t>
  </si>
  <si>
    <t>0" %"</t>
  </si>
  <si>
    <t>Monétaire</t>
  </si>
  <si>
    <t>Autres polices à découvrir</t>
  </si>
  <si>
    <t>ARIAL NARROW    Arial Narrow</t>
  </si>
  <si>
    <t>COMIC SANS MF  Comic Sans MF</t>
  </si>
  <si>
    <t>GIL SANS MT  Gill Sans MT</t>
  </si>
  <si>
    <t>PALATINO LINOTYPE  Palatino Linotype</t>
  </si>
  <si>
    <t>TAHOMA   Tahoma</t>
  </si>
  <si>
    <t>TIMES NEW ROMAN Times New Roman</t>
  </si>
  <si>
    <t>TRBUCHET MF  Trébuchet MF</t>
  </si>
  <si>
    <t>TW CEN MT  Tw Cen MT</t>
  </si>
  <si>
    <t>VRINDA   Vrinda</t>
  </si>
  <si>
    <t>Une numérotation avec couleur de police modifiable</t>
  </si>
  <si>
    <t>❶</t>
  </si>
  <si>
    <t>❷</t>
  </si>
  <si>
    <t>❸</t>
  </si>
  <si>
    <t>❹</t>
  </si>
  <si>
    <t>❺</t>
  </si>
  <si>
    <t>❻</t>
  </si>
  <si>
    <t>❼</t>
  </si>
  <si>
    <t>❽</t>
  </si>
  <si>
    <t>❾</t>
  </si>
  <si>
    <t>❿</t>
  </si>
  <si>
    <t>⓫</t>
  </si>
  <si>
    <t>⓬</t>
  </si>
  <si>
    <t>⓭</t>
  </si>
  <si>
    <t>⓮</t>
  </si>
  <si>
    <t>⓯</t>
  </si>
  <si>
    <t>⓰</t>
  </si>
  <si>
    <t>⓱</t>
  </si>
  <si>
    <t>⓲</t>
  </si>
  <si>
    <t>⓳</t>
  </si>
  <si>
    <t>⓴</t>
  </si>
  <si>
    <t>6</t>
  </si>
  <si>
    <t>7</t>
  </si>
  <si>
    <t>8</t>
  </si>
  <si>
    <t>9</t>
  </si>
  <si>
    <t>11</t>
  </si>
  <si>
    <t>12</t>
  </si>
  <si>
    <t>13</t>
  </si>
  <si>
    <t>14</t>
  </si>
  <si>
    <t>15</t>
  </si>
  <si>
    <t>16</t>
  </si>
  <si>
    <t>17</t>
  </si>
  <si>
    <t>18</t>
  </si>
  <si>
    <t>19</t>
  </si>
  <si>
    <t>pour intégrer un N° dans un texte c'est simple :</t>
  </si>
  <si>
    <t>❶ commencez à écrire votre texte</t>
  </si>
  <si>
    <t xml:space="preserve">② puis choisisser le N° qui vous convient en cliquant dessus </t>
  </si>
  <si>
    <t>❸  DANS LA BARRE DE FORMULE copiez le</t>
  </si>
  <si>
    <t xml:space="preserve">puis cliquez de nouveau cliquez sur votre texte et collez votre N° ⓫ </t>
  </si>
  <si>
    <t>à l'emplacement souhaté toujours dans la barre de formule</t>
  </si>
  <si>
    <t xml:space="preserve">si vous voulez colorer seulement le N° dans une phrase sélectionnez </t>
  </si>
  <si>
    <r>
      <t xml:space="preserve">le dans la barre de formule et changez la taille et la couleur </t>
    </r>
    <r>
      <rPr>
        <b/>
        <sz val="14"/>
        <color rgb="FFC00000"/>
        <rFont val="Calibri"/>
        <family val="2"/>
        <scheme val="minor"/>
      </rPr>
      <t>⓫</t>
    </r>
  </si>
  <si>
    <t>des caractères spéciaux</t>
  </si>
  <si>
    <t>!</t>
  </si>
  <si>
    <t>"</t>
  </si>
  <si>
    <t>#</t>
  </si>
  <si>
    <t>$</t>
  </si>
  <si>
    <t>%</t>
  </si>
  <si>
    <t>&amp;</t>
  </si>
  <si>
    <t>@</t>
  </si>
  <si>
    <t>‰</t>
  </si>
  <si>
    <t>≈</t>
  </si>
  <si>
    <t>±</t>
  </si>
  <si>
    <t>»</t>
  </si>
  <si>
    <t>¼</t>
  </si>
  <si>
    <t>½</t>
  </si>
  <si>
    <t>¾</t>
  </si>
  <si>
    <t>ø</t>
  </si>
  <si>
    <t>◄</t>
  </si>
  <si>
    <t>▲</t>
  </si>
  <si>
    <t>▼</t>
  </si>
  <si>
    <t>Φ</t>
  </si>
  <si>
    <t>0.00\ " cm³"</t>
  </si>
  <si>
    <t>Format | cellule | personnalisé | 0" cm³"</t>
  </si>
  <si>
    <t>ou copier-coller</t>
  </si>
  <si>
    <t>X</t>
  </si>
  <si>
    <t>t</t>
  </si>
  <si>
    <t>u</t>
  </si>
  <si>
    <t>le ² se fait en tapant alt+0178</t>
  </si>
  <si>
    <t xml:space="preserve">m² </t>
  </si>
  <si>
    <t xml:space="preserve">M² </t>
  </si>
  <si>
    <t xml:space="preserve">cm² </t>
  </si>
  <si>
    <t>²</t>
  </si>
  <si>
    <t>Police Wingdings 3</t>
  </si>
  <si>
    <t>le ³ se fait en tapant alt+0179</t>
  </si>
  <si>
    <t>m³ </t>
  </si>
  <si>
    <t>M³ </t>
  </si>
  <si>
    <t>cm³ </t>
  </si>
  <si>
    <t>³</t>
  </si>
  <si>
    <t>Z</t>
  </si>
  <si>
    <t>q</t>
  </si>
  <si>
    <t>p</t>
  </si>
  <si>
    <t>Transmettez votre savoir et votre savoir faire  peu importe qui le récupère; pourvu qu'un plus grand nombre puisse en bénéficier.</t>
  </si>
  <si>
    <t>un lien rompu ou devenu obsolète…..pas de panique…Google saura vous retrouver un document équivalent</t>
  </si>
  <si>
    <t>Site à découvrir</t>
  </si>
  <si>
    <r>
      <t xml:space="preserve">SPACE pour </t>
    </r>
    <r>
      <rPr>
        <b/>
        <sz val="22"/>
        <color theme="0"/>
        <rFont val="Arial"/>
        <family val="2"/>
      </rPr>
      <t>S</t>
    </r>
    <r>
      <rPr>
        <sz val="22"/>
        <color theme="0"/>
        <rFont val="Arial"/>
        <family val="2"/>
      </rPr>
      <t xml:space="preserve">uivi et </t>
    </r>
    <r>
      <rPr>
        <b/>
        <sz val="22"/>
        <color theme="0"/>
        <rFont val="Arial"/>
        <family val="2"/>
      </rPr>
      <t>P</t>
    </r>
    <r>
      <rPr>
        <sz val="22"/>
        <color theme="0"/>
        <rFont val="Arial"/>
        <family val="2"/>
      </rPr>
      <t>rogrammation d'</t>
    </r>
    <r>
      <rPr>
        <b/>
        <sz val="22"/>
        <color theme="0"/>
        <rFont val="Arial"/>
        <family val="2"/>
      </rPr>
      <t>AC</t>
    </r>
    <r>
      <rPr>
        <sz val="22"/>
        <color theme="0"/>
        <rFont val="Arial"/>
        <family val="2"/>
      </rPr>
      <t xml:space="preserve">tivités en </t>
    </r>
    <r>
      <rPr>
        <b/>
        <sz val="22"/>
        <color theme="0"/>
        <rFont val="Arial"/>
        <family val="2"/>
      </rPr>
      <t>E</t>
    </r>
    <r>
      <rPr>
        <sz val="22"/>
        <color theme="0"/>
        <rFont val="Arial"/>
        <family val="2"/>
      </rPr>
      <t>quipe est un outil destiné à permettre un suivi exhaustif des activités d'une équipe.</t>
    </r>
  </si>
  <si>
    <t>01_PROJET    “Je construis le menu à partir du plat principal”</t>
  </si>
  <si>
    <t xml:space="preserve">01_MODE_EMPLOI   KIT VISUEL PLATS-CF </t>
  </si>
  <si>
    <t>01_CARTES_CONVIVES  40 lignes : publics, contraintes, erreurs fréquentes et adaptation attendue.</t>
  </si>
  <si>
    <t>01_CARTES PLATS PRINCIPAUX  72 lignes : partir du plat principal et anticiper garniture, sauce, texture, couleur, convive.</t>
  </si>
  <si>
    <t>01_COULEURS_SAISONS  65 repères : couleur crue, couleur cuite, saison, association et correcteur visuel.</t>
  </si>
  <si>
    <t>01_ERREURS_CORRECTEURS  46 lignes : diagnostic terrain, question formateur, correcteur et phrase CFA/terrain.</t>
  </si>
  <si>
    <t>01_ATELIER_MENU  35 scénarios prêts à reprendre : plat + convive + contrainte + diagnostic/correction attendus.</t>
  </si>
  <si>
    <t>01_MENU_FADE_CORRIGE  45 exercices : diagnostiquer un menu faible puis produire une correction courte, réaliste et justifiée.</t>
  </si>
  <si>
    <t>01_GRILLE_CONTROLE  46 points de contrôle observables : composition, convive, saison, texture, production et acceptabilité.</t>
  </si>
  <si>
    <t>01_MEMOS_MURAUX  40 mémos courts pour affiches, cartes aide, panneaux ou intégration application.</t>
  </si>
  <si>
    <t>01_PROTOTYPES_CARTES  48 prototypes de cartes : base imprimable ou structure pour export vers application.</t>
  </si>
  <si>
    <t>01_STRUCTURE_APPLICATION  Onglet ajouté pour faciliter la réutilisation : clés, colonnes critiques et stabilité des données.</t>
  </si>
  <si>
    <t>01_REPERES_TABLEAUX  On part du plat principal, puis on construit autour : convive, saison, couleur, garniture, sauce, entrée, dessert, conformité, production.</t>
  </si>
  <si>
    <t>02_.Comment.Elaborer.un.Menu  Pour élaborer un menu tenez compte de plusieurs éléments</t>
  </si>
  <si>
    <t>02.Liste.Claire.Vitet  dénomination et exemples  Liste non exhaustive</t>
  </si>
  <si>
    <t>02.Liste.des.Produits</t>
  </si>
  <si>
    <t>02.Liste.Elise.Raymond  Diététicienne - Syndicat mixte MNA-PC -79260 Creche (la) - Janvier 2012</t>
  </si>
  <si>
    <t>02.Claire VITET Fréquence</t>
  </si>
  <si>
    <t>02_Contrôles</t>
  </si>
  <si>
    <t>02_CONTROLE_PNNS</t>
  </si>
  <si>
    <t>03_Les 6 gammes</t>
  </si>
  <si>
    <t>03_Guide.pratique.Belge</t>
  </si>
  <si>
    <t>Joël LEBOUCHER</t>
  </si>
  <si>
    <t>https://coach-agile.com/2025/12/space-framework-pour-mesurer-la-performance-des-equipes-de-developpement/</t>
  </si>
  <si>
    <t>⓪①②③④⑤⑥⑦⑧⑨⑩⑪⑫⑬⑭⑮⑯⑰⑱⑲⑳  0️⃣ 1️⃣ 2️⃣ 3️⃣ 4️⃣ 5️⃣ 6️⃣ 7️⃣ 8️⃣ 9️⃣ 🔟</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</si>
  <si>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</si>
  <si>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</si>
  <si>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 xml:space="preserve">  ► ◄  ▲ ▼  ➕ ➖ ➗ ✖️  ✅  »   " #  %  &amp;  '@  ≈  ±  ¼  ½  ¾  ! M² m² cm²  M³ m³ cm³ 😊 ChatGPT</t>
  </si>
  <si>
    <t>Ⓐ Ⓑ Ⓒ Ⓓ Ⓔ Ⓕ Ⓖ Ⓗ Ⓘ Ⓙ Ⓚ Ⓛ Ⓜ Ⓝ Ⓞ Ⓟ Ⓠ Ⓡ Ⓢ Ⓣ Ⓤ Ⓥ Ⓦ Ⓧ Ⓧ Ⓩ MAJUSCULES</t>
  </si>
  <si>
    <t>ⓐ ⓑ ⓒ ⓓ ⓔ ⓕ ⓕ ⓗ ⓗ ⓘ ⓙ ⓚ ⓛ ⓜ ⓝ ⓞ ⓟ ⓠ ⓡ ⓡ ⓣ ⓤ ⓥ ⓦ ⓧ ⓨ ⓩ minuscules</t>
  </si>
  <si>
    <t>🅐🅑🅒🅓🅔🅕🅖🅗🅘🅙🅚🅛🅜🅝🅞🅟🅠🅡🅢🅣🅤🅥🅦🅧🅨🅩</t>
  </si>
  <si>
    <t>🅰🅱🅲🅳🅴🅵🅶🅷🅸🅹🅺🅻🅼🅽🅾🅿🆀🆁🆂🆃🆄🆅🆆🆇🆈🆉</t>
  </si>
  <si>
    <t>https://www.bonbache.fr/syntheses-graphiques-excel-avec-les-emoticones-499.html</t>
  </si>
  <si>
    <t>Excel avec les émoticônes</t>
  </si>
  <si>
    <t>Palette couleurs produits — cru chez primeur + transformé/cuit pour harmonisation assiette</t>
  </si>
  <si>
    <t>Colonnes D:E = couleur naturelle chez le primeur. Colonnes AA:AE = couleur indicative après cuisson/transformation. Les couleurs diététiques/cadencier et PLATS-CF ne sont pas modifiées.</t>
  </si>
  <si>
    <t>Auteur : Joel Leboucher • Rochefort sur Mer |  Date : 12 Juin 2026  |  heure : 15h30 |  Document réalisé avec l'aide de ChatGPT  |</t>
  </si>
  <si>
    <t>03_BASE_PRODUITS _PALETTE_ASSIETTE</t>
  </si>
  <si>
    <t>Produit</t>
  </si>
  <si>
    <t>Couleurs Diététiques</t>
  </si>
  <si>
    <t>Famille_principale</t>
  </si>
  <si>
    <t>Usage_menu</t>
  </si>
  <si>
    <t>P001</t>
  </si>
  <si>
    <t>ABRICOTS</t>
  </si>
  <si>
    <t>C.mixte</t>
  </si>
  <si>
    <t>Cru / Cuit / Dessert</t>
  </si>
  <si>
    <t>P002</t>
  </si>
  <si>
    <t>AULX</t>
  </si>
  <si>
    <t>Aromatique</t>
  </si>
  <si>
    <t>Cru / Hors-d’œuvre / Légume</t>
  </si>
  <si>
    <t>P003</t>
  </si>
  <si>
    <t>ANANAS</t>
  </si>
  <si>
    <t>Exotique / import</t>
  </si>
  <si>
    <t>Cru / Cuit / Hors-d’œuvre / Dessert</t>
  </si>
  <si>
    <t>P004</t>
  </si>
  <si>
    <t>ARBOUSES</t>
  </si>
  <si>
    <t>P005</t>
  </si>
  <si>
    <t>ARTICHAUTS</t>
  </si>
  <si>
    <t>Cuidité</t>
  </si>
  <si>
    <t>Cuit / Hors-d’œuvre / Légume</t>
  </si>
  <si>
    <t>P006</t>
  </si>
  <si>
    <t>ASPERGES BLANCHES</t>
  </si>
  <si>
    <t>Cuit / Hors-d’œuvre</t>
  </si>
  <si>
    <t>P007</t>
  </si>
  <si>
    <t>ASPERGES VERTES</t>
  </si>
  <si>
    <t>P008</t>
  </si>
  <si>
    <t>AUBERGINES</t>
  </si>
  <si>
    <t>Légume-fruit</t>
  </si>
  <si>
    <t>Cuit / Légume</t>
  </si>
  <si>
    <t>P009</t>
  </si>
  <si>
    <t>AVOCAT</t>
  </si>
  <si>
    <t>Crudité</t>
  </si>
  <si>
    <t>Cru / Hors-d’œuvre</t>
  </si>
  <si>
    <t>P010</t>
  </si>
  <si>
    <t>BAMBOU POUSSES</t>
  </si>
  <si>
    <t>P011</t>
  </si>
  <si>
    <t>BANANE</t>
  </si>
  <si>
    <t>Féculent / Dessert</t>
  </si>
  <si>
    <t>P012</t>
  </si>
  <si>
    <t>BANANES PLANTAIN</t>
  </si>
  <si>
    <t>P013</t>
  </si>
  <si>
    <t>BETTERAVES</t>
  </si>
  <si>
    <t>Cru / Cuit / Hors-d’œuvre</t>
  </si>
  <si>
    <t>P014</t>
  </si>
  <si>
    <t>BLETTES CÔTES</t>
  </si>
  <si>
    <t>Féculent / sec</t>
  </si>
  <si>
    <t>P015</t>
  </si>
  <si>
    <t>BLETTES FEUILLES</t>
  </si>
  <si>
    <t>P016</t>
  </si>
  <si>
    <t>BIGARREAUX</t>
  </si>
  <si>
    <t>P017</t>
  </si>
  <si>
    <t>BLE</t>
  </si>
  <si>
    <t>Féculent / Hors-d’œuvre / Légume</t>
  </si>
  <si>
    <t>P018</t>
  </si>
  <si>
    <t>BOULGOUR</t>
  </si>
  <si>
    <t>P019</t>
  </si>
  <si>
    <t>BROCOLIS</t>
  </si>
  <si>
    <t>P020</t>
  </si>
  <si>
    <t>BRUGNONS</t>
  </si>
  <si>
    <t>P021</t>
  </si>
  <si>
    <t>CARDONS</t>
  </si>
  <si>
    <t>P022</t>
  </si>
  <si>
    <t>CAROTTES</t>
  </si>
  <si>
    <t>Cru / Cuit / Hors-d’œuvre / Légume</t>
  </si>
  <si>
    <t>P023</t>
  </si>
  <si>
    <t>CASSIS</t>
  </si>
  <si>
    <t>P024</t>
  </si>
  <si>
    <t>CELERI BRANCHE</t>
  </si>
  <si>
    <t>P025</t>
  </si>
  <si>
    <t>CELERI RAVE</t>
  </si>
  <si>
    <t>P026</t>
  </si>
  <si>
    <t>CERISES</t>
  </si>
  <si>
    <t>P027</t>
  </si>
  <si>
    <t>CHAMPIGNONS</t>
  </si>
  <si>
    <t>P028</t>
  </si>
  <si>
    <t>CHEVRIERS</t>
  </si>
  <si>
    <t>P029</t>
  </si>
  <si>
    <t>CHOUCROUTE</t>
  </si>
  <si>
    <t>P030</t>
  </si>
  <si>
    <t>CHOUX BLANC</t>
  </si>
  <si>
    <t>P031</t>
  </si>
  <si>
    <t>CHOUX BROCOLIS</t>
  </si>
  <si>
    <t>P032</t>
  </si>
  <si>
    <t>CHOUX BRUXELLES</t>
  </si>
  <si>
    <t>P033</t>
  </si>
  <si>
    <t>CHOUX CHINOIS</t>
  </si>
  <si>
    <t>P034</t>
  </si>
  <si>
    <t>CHOUX FLEURS</t>
  </si>
  <si>
    <t>Fleur comestible</t>
  </si>
  <si>
    <t>P035</t>
  </si>
  <si>
    <t>CHOUX POMMÉ</t>
  </si>
  <si>
    <t>P036</t>
  </si>
  <si>
    <t>CHOUX ROMANESCO</t>
  </si>
  <si>
    <t>P037</t>
  </si>
  <si>
    <t>CHOUX ROUGE</t>
  </si>
  <si>
    <t>P038</t>
  </si>
  <si>
    <t>CHOUX VERTS ET POMMÉS</t>
  </si>
  <si>
    <t>P039</t>
  </si>
  <si>
    <t>CHRISTOPHINES</t>
  </si>
  <si>
    <t>P040</t>
  </si>
  <si>
    <t>CITRONS</t>
  </si>
  <si>
    <t>Cru / Hors-d’œuvre / Dessert</t>
  </si>
  <si>
    <t>P041</t>
  </si>
  <si>
    <t>CITROUILLES</t>
  </si>
  <si>
    <t>P042</t>
  </si>
  <si>
    <t>CLÉMENTINES</t>
  </si>
  <si>
    <t>P043</t>
  </si>
  <si>
    <t>COCOS BLANCS</t>
  </si>
  <si>
    <t>P044</t>
  </si>
  <si>
    <t>PALMIER CŒURS</t>
  </si>
  <si>
    <t>P045</t>
  </si>
  <si>
    <t>CONCOMBRES</t>
  </si>
  <si>
    <t>P046</t>
  </si>
  <si>
    <t>CORNICHONS</t>
  </si>
  <si>
    <t>P047</t>
  </si>
  <si>
    <t>COURGES</t>
  </si>
  <si>
    <t>P048</t>
  </si>
  <si>
    <t>COURGETTES</t>
  </si>
  <si>
    <t>P049</t>
  </si>
  <si>
    <t>CROSNES</t>
  </si>
  <si>
    <t>P050</t>
  </si>
  <si>
    <t>DATTES</t>
  </si>
  <si>
    <t>Cru / Dessert</t>
  </si>
  <si>
    <t>P051</t>
  </si>
  <si>
    <t>ECHALOTES</t>
  </si>
  <si>
    <t>P052</t>
  </si>
  <si>
    <t>ENDIVES</t>
  </si>
  <si>
    <t>P053</t>
  </si>
  <si>
    <t>EPINARDS</t>
  </si>
  <si>
    <t>P054</t>
  </si>
  <si>
    <t>FENOUIL</t>
  </si>
  <si>
    <t>P055</t>
  </si>
  <si>
    <t>FEVEROLLES</t>
  </si>
  <si>
    <t>P056</t>
  </si>
  <si>
    <t>FEVES</t>
  </si>
  <si>
    <t>P057</t>
  </si>
  <si>
    <t>FIGUES</t>
  </si>
  <si>
    <t>P058</t>
  </si>
  <si>
    <t>HA.FLAGEOLETS</t>
  </si>
  <si>
    <t>P059</t>
  </si>
  <si>
    <t>FLEURS D'ACACIA</t>
  </si>
  <si>
    <t>Cuit / Dessert</t>
  </si>
  <si>
    <t>P060</t>
  </si>
  <si>
    <t>FLEURS DE CAPUCINE</t>
  </si>
  <si>
    <t>P061</t>
  </si>
  <si>
    <t>FLEURS DE COURGE</t>
  </si>
  <si>
    <t>P062</t>
  </si>
  <si>
    <t>FLEURS DE COURGETTES</t>
  </si>
  <si>
    <t>P063</t>
  </si>
  <si>
    <t>FLEURS DE SUREAU</t>
  </si>
  <si>
    <t>P064</t>
  </si>
  <si>
    <t>FRAISES</t>
  </si>
  <si>
    <t>P065</t>
  </si>
  <si>
    <t>FRAMBOISES</t>
  </si>
  <si>
    <t>P066</t>
  </si>
  <si>
    <t>FRUITS À PAIN</t>
  </si>
  <si>
    <t>P067</t>
  </si>
  <si>
    <t>GIROLES</t>
  </si>
  <si>
    <t>P068</t>
  </si>
  <si>
    <t>GOMBOS</t>
  </si>
  <si>
    <t>P069</t>
  </si>
  <si>
    <t>GROSEILLES</t>
  </si>
  <si>
    <t>P070</t>
  </si>
  <si>
    <t>HARICOTS À ÉCOSSER</t>
  </si>
  <si>
    <t>P071</t>
  </si>
  <si>
    <t>HARICOTS  BEURRE</t>
  </si>
  <si>
    <t>P072</t>
  </si>
  <si>
    <t>HARICOTS BLANCS</t>
  </si>
  <si>
    <t>P073</t>
  </si>
  <si>
    <t>HARICOTS  NOIRS</t>
  </si>
  <si>
    <t>P074</t>
  </si>
  <si>
    <t>HARICOTS  PLATS</t>
  </si>
  <si>
    <t>P075</t>
  </si>
  <si>
    <t>HARICOTS  ROSES</t>
  </si>
  <si>
    <t>P076</t>
  </si>
  <si>
    <t>HARICOTS ROUGES</t>
  </si>
  <si>
    <t>P077</t>
  </si>
  <si>
    <t>HARICOTS VERTS</t>
  </si>
  <si>
    <t>P078</t>
  </si>
  <si>
    <t>IGNAME</t>
  </si>
  <si>
    <t>P079</t>
  </si>
  <si>
    <t>KAKI</t>
  </si>
  <si>
    <t>P080</t>
  </si>
  <si>
    <t>KIWIS</t>
  </si>
  <si>
    <t>P081</t>
  </si>
  <si>
    <t>LENTILLES</t>
  </si>
  <si>
    <t>P082</t>
  </si>
  <si>
    <t>LIN</t>
  </si>
  <si>
    <t>P083</t>
  </si>
  <si>
    <t>LUPIN DOUX</t>
  </si>
  <si>
    <t>P084</t>
  </si>
  <si>
    <t>LUZERNE</t>
  </si>
  <si>
    <t>D.Féculent</t>
  </si>
  <si>
    <t>P085</t>
  </si>
  <si>
    <t>MAIS BLANC</t>
  </si>
  <si>
    <t>P086</t>
  </si>
  <si>
    <t>MAIS DOUX</t>
  </si>
  <si>
    <t>P087</t>
  </si>
  <si>
    <t>MANDARINES</t>
  </si>
  <si>
    <t>P088</t>
  </si>
  <si>
    <t>MANGUES</t>
  </si>
  <si>
    <t>P089</t>
  </si>
  <si>
    <t>MARRONS</t>
  </si>
  <si>
    <t>P090</t>
  </si>
  <si>
    <t>MELONS</t>
  </si>
  <si>
    <t>P091</t>
  </si>
  <si>
    <t>MIRABELLES</t>
  </si>
  <si>
    <t>P092</t>
  </si>
  <si>
    <t>MURES</t>
  </si>
  <si>
    <t>P093</t>
  </si>
  <si>
    <t>NAVETS</t>
  </si>
  <si>
    <t>P094</t>
  </si>
  <si>
    <t>NECTARINES</t>
  </si>
  <si>
    <t>P095</t>
  </si>
  <si>
    <t>NOIX</t>
  </si>
  <si>
    <t>P096</t>
  </si>
  <si>
    <t>OIGNONS</t>
  </si>
  <si>
    <t>P097</t>
  </si>
  <si>
    <t>OIGNONS BLANCS</t>
  </si>
  <si>
    <t>P098</t>
  </si>
  <si>
    <t>ORANGES</t>
  </si>
  <si>
    <t>P099</t>
  </si>
  <si>
    <t>PAMPLEMOUSSE</t>
  </si>
  <si>
    <t>P100</t>
  </si>
  <si>
    <t>PANAIS</t>
  </si>
  <si>
    <t>P101</t>
  </si>
  <si>
    <t>POIRE PASSE CRASSANE</t>
  </si>
  <si>
    <t>P102</t>
  </si>
  <si>
    <t>PASTÈQUE</t>
  </si>
  <si>
    <t>P103</t>
  </si>
  <si>
    <t>PATATES DOUCES</t>
  </si>
  <si>
    <t>P104</t>
  </si>
  <si>
    <t>PATES DIVERSES</t>
  </si>
  <si>
    <t>P105</t>
  </si>
  <si>
    <t>PATISSONS</t>
  </si>
  <si>
    <t>P106</t>
  </si>
  <si>
    <t>PECHES</t>
  </si>
  <si>
    <t>P107</t>
  </si>
  <si>
    <t>PETITS POIS</t>
  </si>
  <si>
    <t>Féculent / Légume</t>
  </si>
  <si>
    <t>P108</t>
  </si>
  <si>
    <t>POIREAU BLANC</t>
  </si>
  <si>
    <t>P109</t>
  </si>
  <si>
    <t>POIREAU VERT</t>
  </si>
  <si>
    <t>P110</t>
  </si>
  <si>
    <t>POIRES</t>
  </si>
  <si>
    <t>P111</t>
  </si>
  <si>
    <t>POIRES BEURRÉ HARDY</t>
  </si>
  <si>
    <t>P112</t>
  </si>
  <si>
    <t>POIRES CARDINAL</t>
  </si>
  <si>
    <t>P113</t>
  </si>
  <si>
    <t>POIRES COMICE</t>
  </si>
  <si>
    <t>P114</t>
  </si>
  <si>
    <t>POIRES WILLIAM</t>
  </si>
  <si>
    <t>P115</t>
  </si>
  <si>
    <t>POIS CASSÉS</t>
  </si>
  <si>
    <t>P116</t>
  </si>
  <si>
    <t>POIS CHICHES</t>
  </si>
  <si>
    <t>P117</t>
  </si>
  <si>
    <t>POIVRONS JAUNES</t>
  </si>
  <si>
    <t>P118</t>
  </si>
  <si>
    <t>POIVRONS ROUGES</t>
  </si>
  <si>
    <t>Cru / Cuit / Légume</t>
  </si>
  <si>
    <t>P119</t>
  </si>
  <si>
    <t>POIVRONS VERTS</t>
  </si>
  <si>
    <t>P120</t>
  </si>
  <si>
    <t>POLENTA</t>
  </si>
  <si>
    <t>P121</t>
  </si>
  <si>
    <t>POMÉLO</t>
  </si>
  <si>
    <t>P122</t>
  </si>
  <si>
    <t>POMMES CANADA</t>
  </si>
  <si>
    <t>P123</t>
  </si>
  <si>
    <t>POMMES DE TERRE</t>
  </si>
  <si>
    <t>P124</t>
  </si>
  <si>
    <t>POMMES GOLDEN</t>
  </si>
  <si>
    <t>P125</t>
  </si>
  <si>
    <t>POMMES GRANY SMITH</t>
  </si>
  <si>
    <t>P126</t>
  </si>
  <si>
    <t>POMMES REINE DES REINETTES</t>
  </si>
  <si>
    <t>P127</t>
  </si>
  <si>
    <t>POTIRONS</t>
  </si>
  <si>
    <t>P128</t>
  </si>
  <si>
    <t>PRUNES</t>
  </si>
  <si>
    <t>P129</t>
  </si>
  <si>
    <t>RADIS BLANCS-ROSES-NOIRS</t>
  </si>
  <si>
    <t>P130</t>
  </si>
  <si>
    <t>RAISIN BLANC</t>
  </si>
  <si>
    <t>P131</t>
  </si>
  <si>
    <t>RAISIN NOIR</t>
  </si>
  <si>
    <t>P132</t>
  </si>
  <si>
    <t>RIZ</t>
  </si>
  <si>
    <t>P133</t>
  </si>
  <si>
    <t>RUTABAGAS</t>
  </si>
  <si>
    <t>P134</t>
  </si>
  <si>
    <t>SAL.BATAVIA</t>
  </si>
  <si>
    <t>Salade</t>
  </si>
  <si>
    <t>P135</t>
  </si>
  <si>
    <t>SAL.CHICOREE</t>
  </si>
  <si>
    <t>Cru</t>
  </si>
  <si>
    <t>P136</t>
  </si>
  <si>
    <t>SAL.CRESSON</t>
  </si>
  <si>
    <t>P137</t>
  </si>
  <si>
    <t>SAL.ENDIVE</t>
  </si>
  <si>
    <t>P138</t>
  </si>
  <si>
    <t>SAL.F. DE CHENE</t>
  </si>
  <si>
    <t>P139</t>
  </si>
  <si>
    <t>SAL.FRISEE</t>
  </si>
  <si>
    <t>P140</t>
  </si>
  <si>
    <t>SAL.ICEBERG</t>
  </si>
  <si>
    <t>P141</t>
  </si>
  <si>
    <t>SAL.KRISETTE</t>
  </si>
  <si>
    <t>P142</t>
  </si>
  <si>
    <t>SAL.LAITUE</t>
  </si>
  <si>
    <t>P143</t>
  </si>
  <si>
    <t>SAL.LOLA ROSA</t>
  </si>
  <si>
    <t>P144</t>
  </si>
  <si>
    <t>SAL.MACHE</t>
  </si>
  <si>
    <t>P145</t>
  </si>
  <si>
    <t>SAL.MESCLUN</t>
  </si>
  <si>
    <t>P146</t>
  </si>
  <si>
    <t>SAL.PISSENLIT</t>
  </si>
  <si>
    <t>P147</t>
  </si>
  <si>
    <t>SAL.ROMAINE</t>
  </si>
  <si>
    <t>P148</t>
  </si>
  <si>
    <t>SAL.SCAROLE</t>
  </si>
  <si>
    <t>P149</t>
  </si>
  <si>
    <t>SAL.TREVISE</t>
  </si>
  <si>
    <t>P150</t>
  </si>
  <si>
    <t>SALSIFIS</t>
  </si>
  <si>
    <t>P151</t>
  </si>
  <si>
    <t>SCORSONERES</t>
  </si>
  <si>
    <t>P152</t>
  </si>
  <si>
    <t>SEMOULE</t>
  </si>
  <si>
    <t>P153</t>
  </si>
  <si>
    <t>SOJA</t>
  </si>
  <si>
    <t>P154</t>
  </si>
  <si>
    <t>TETRAGONES</t>
  </si>
  <si>
    <t>P155</t>
  </si>
  <si>
    <t>TOM. MARMANDE</t>
  </si>
  <si>
    <t>P156</t>
  </si>
  <si>
    <t>TOM. OLIVETTES</t>
  </si>
  <si>
    <t>P157</t>
  </si>
  <si>
    <t>TOM. ROMAINES</t>
  </si>
  <si>
    <t>P158</t>
  </si>
  <si>
    <t>TOMATES</t>
  </si>
  <si>
    <t>P159</t>
  </si>
  <si>
    <t>TOM. CERISES</t>
  </si>
  <si>
    <t>P160</t>
  </si>
  <si>
    <t>TOM.  JAUNES</t>
  </si>
  <si>
    <t>P161</t>
  </si>
  <si>
    <t>TOPINAMBOURS</t>
  </si>
  <si>
    <t>Fin du document cellule</t>
  </si>
  <si>
    <t>Ce document est composé de :</t>
  </si>
  <si>
    <t>Auteur : Joel Leboucher • Rochefort sur Mer |  Date : 22 Janvier 2026  |  heure : 10h07</t>
  </si>
  <si>
    <t>11_COULEURS_EXCEL</t>
  </si>
  <si>
    <t xml:space="preserve">cellules vides </t>
  </si>
  <si>
    <t>lignes</t>
  </si>
  <si>
    <t>Grille d’analyse des contrastes d’une charte</t>
  </si>
  <si>
    <t>colonnes</t>
  </si>
  <si>
    <t>https://blog.atalan.fr/grille-contrastes-accessibilite-charte-graphique/</t>
  </si>
  <si>
    <t>Code couleur Rouge Vert Bleu RVB</t>
  </si>
  <si>
    <t>police  #548235</t>
  </si>
  <si>
    <t>#F97316</t>
  </si>
  <si>
    <t>#7AA802</t>
  </si>
  <si>
    <t>#E2EFDA</t>
  </si>
  <si>
    <t>Contrastes de couleurs de texte</t>
  </si>
  <si>
    <t>police  #000000</t>
  </si>
  <si>
    <t>#F78B2D</t>
  </si>
  <si>
    <t>#C7DB00</t>
  </si>
  <si>
    <t>#DC2626</t>
  </si>
  <si>
    <t>https://www.tanaguru.com/contrastes-couleurs-choisir-combinaisons-accessibles/</t>
  </si>
  <si>
    <t>R51-V153 B102</t>
  </si>
  <si>
    <t>police  #C00000</t>
  </si>
  <si>
    <t>Les 10 meilleures polices d’écriture</t>
  </si>
  <si>
    <t>Palette de couleurs, Excel</t>
  </si>
  <si>
    <t>Utiliser la pipette pour faire correspondre les couleurs de votre diapositive</t>
  </si>
  <si>
    <t>https://www.redacteur.com/blog/polices-ecriture-a-utiliser/</t>
  </si>
  <si>
    <t>Pour renvoyer un texte</t>
  </si>
  <si>
    <t>https://support.microsoft.com/fr-fr/office/utiliser-la-pipette-pour-faire-correspondre-les-couleurs-de-votre-diapositive-d5e7a32a-da6c-4bed-9f1e-8797f07174e9</t>
  </si>
  <si>
    <t>Codes de couleur HTML sécurisés pour le Web / Tableau de référence</t>
  </si>
  <si>
    <t>R153-V204 B0</t>
  </si>
  <si>
    <t>R0-V128 B0</t>
  </si>
  <si>
    <t xml:space="preserve"> a la ligne dans une cellule</t>
  </si>
  <si>
    <t>https://encycolorpedia.com/websafe</t>
  </si>
  <si>
    <t>vous pouvez fusionner les cellules et renvoyer à la ligne automatiquement</t>
  </si>
  <si>
    <t>Comment utiliser un code couleur dans Excel ?</t>
  </si>
  <si>
    <t>Codes de couleurs HTML / Tableau de référence</t>
  </si>
  <si>
    <t>https://clickup.com/fr-FR/blog/202591/comment-faire-un-code-couleur-dans-excel</t>
  </si>
  <si>
    <t>https://encycolorpedia.com/html</t>
  </si>
  <si>
    <t>R128-V0-B0</t>
  </si>
  <si>
    <t>R0-V255 B0</t>
  </si>
  <si>
    <t>https://excel-downloads.com/forums/forum-excel.7/</t>
  </si>
  <si>
    <t>Codes de couleurs nommés / Tableau de référence</t>
  </si>
  <si>
    <t>MAIS VOUS POUVEZ AUSSI</t>
  </si>
  <si>
    <t>https://encycolorpedia.com/named</t>
  </si>
  <si>
    <t>BOEUF
VB = Viandede bœuf</t>
  </si>
  <si>
    <t>L'association de couleurs expliquée en 20 exemples tendance</t>
  </si>
  <si>
    <t>Correspondance des couleurs de peinture et convertisseur</t>
  </si>
  <si>
    <t>R255-V0 B255</t>
  </si>
  <si>
    <t>R255-V153 B204</t>
  </si>
  <si>
    <t>https://www.canva.com/fr_fr/decouvrir/association-de-couleur-tendance-exemple/</t>
  </si>
  <si>
    <t>https://encycolorpedia.com/paints</t>
  </si>
  <si>
    <t>http://translate.google.fr/translate?hl=fr&amp;langpair=en|fr&amp;u=http://dmcritchie.mvps.org/excel/colors.htm</t>
  </si>
  <si>
    <t>Votre éditeur de photo en ligne est là et restera toujours gratuit !</t>
  </si>
  <si>
    <t xml:space="preserve">Insérer un saut de ligne </t>
  </si>
  <si>
    <t>https://www.iloveimg.com/fr</t>
  </si>
  <si>
    <t>R255-V102 B0</t>
  </si>
  <si>
    <t>R50-V204 B255</t>
  </si>
  <si>
    <t>dans la cellule</t>
  </si>
  <si>
    <t>Couleurs par Noms Français</t>
  </si>
  <si>
    <t>Couleurs par teintes</t>
  </si>
  <si>
    <t>1. Double-cliquez sur la</t>
  </si>
  <si>
    <t>Coul</t>
  </si>
  <si>
    <t>Hex</t>
  </si>
  <si>
    <t>R.rouge</t>
  </si>
  <si>
    <t>V.vert</t>
  </si>
  <si>
    <t>B.bleu</t>
  </si>
  <si>
    <t>Nom (B) vérifié</t>
  </si>
  <si>
    <t>HEX</t>
  </si>
  <si>
    <t>Nom source (B)</t>
  </si>
  <si>
    <t xml:space="preserve"> cellule dans laquelle </t>
  </si>
  <si>
    <t>[Couleur 1]</t>
  </si>
  <si>
    <t>#000000</t>
  </si>
  <si>
    <t>[Couleur 29]</t>
  </si>
  <si>
    <t># 800080</t>
  </si>
  <si>
    <t>#E67E30</t>
  </si>
  <si>
    <t>#FFFFFF</t>
  </si>
  <si>
    <t>Bleu ciel profond</t>
  </si>
  <si>
    <t>R255-V0 B0</t>
  </si>
  <si>
    <t>R255-V204 B0</t>
  </si>
  <si>
    <t xml:space="preserve">vous voulez insérer une </t>
  </si>
  <si>
    <t>[Couleur 2]</t>
  </si>
  <si>
    <t>[Couleur 30]</t>
  </si>
  <si>
    <t># 800000</t>
  </si>
  <si>
    <t>Aigue marine</t>
  </si>
  <si>
    <t>#79F8F8</t>
  </si>
  <si>
    <t>Aigue-marine</t>
  </si>
  <si>
    <t>Albâtre</t>
  </si>
  <si>
    <t>#FEFEFE</t>
  </si>
  <si>
    <t>Bleu clair</t>
  </si>
  <si>
    <t>coupure de ligne</t>
  </si>
  <si>
    <t>[Couleur 3]</t>
  </si>
  <si>
    <t>#FF0000</t>
  </si>
  <si>
    <t>[Couleur 31]</t>
  </si>
  <si>
    <t># 008080</t>
  </si>
  <si>
    <t>Gris 99</t>
  </si>
  <si>
    <t>#FCFCFC</t>
  </si>
  <si>
    <t>gris 99</t>
  </si>
  <si>
    <t>Bleu ciel 2</t>
  </si>
  <si>
    <t xml:space="preserve">2. Cliquez à l’emplacement </t>
  </si>
  <si>
    <t>[Couleur 4]</t>
  </si>
  <si>
    <t>#00FF00</t>
  </si>
  <si>
    <t>[Couleur 32]</t>
  </si>
  <si>
    <t># 0000FF</t>
  </si>
  <si>
    <t>Alezan (chevaux)</t>
  </si>
  <si>
    <t>#A76726</t>
  </si>
  <si>
    <t>Gris 98</t>
  </si>
  <si>
    <t>#FAFAFA</t>
  </si>
  <si>
    <t>gris 98</t>
  </si>
  <si>
    <t>Bleu léger ciel</t>
  </si>
  <si>
    <t>R0-V0 B255</t>
  </si>
  <si>
    <t xml:space="preserve">où vous souhaitez couper </t>
  </si>
  <si>
    <t>[Couleur 5]</t>
  </si>
  <si>
    <t>#0000FF</t>
  </si>
  <si>
    <t>[Couleur 33]</t>
  </si>
  <si>
    <t># 00CCFF</t>
  </si>
  <si>
    <t>Aquamarine</t>
  </si>
  <si>
    <t>#70DB93</t>
  </si>
  <si>
    <t>Gris 97</t>
  </si>
  <si>
    <t>#F7F7F7</t>
  </si>
  <si>
    <t>gris 97</t>
  </si>
  <si>
    <t>Bleu clair très clair</t>
  </si>
  <si>
    <t>la ligne.</t>
  </si>
  <si>
    <t>[Couleur 6]</t>
  </si>
  <si>
    <t>#FFFF00</t>
  </si>
  <si>
    <t>[Couleur 34]</t>
  </si>
  <si>
    <t># CCFFFF</t>
  </si>
  <si>
    <t>aquamarine</t>
  </si>
  <si>
    <t>#7FFFD4</t>
  </si>
  <si>
    <t>Fumée blanche</t>
  </si>
  <si>
    <t>#F5F5F5</t>
  </si>
  <si>
    <t>Bleu ciel 1</t>
  </si>
  <si>
    <t xml:space="preserve">3. Appuyez sur Alt+Entrée </t>
  </si>
  <si>
    <t>[Couleur 7]</t>
  </si>
  <si>
    <t>#FF00FF</t>
  </si>
  <si>
    <t>[Couleur 35]</t>
  </si>
  <si>
    <t># CCFFCC</t>
  </si>
  <si>
    <t>aquamarine 2</t>
  </si>
  <si>
    <t>#76EEC6</t>
  </si>
  <si>
    <t>aquamarine2</t>
  </si>
  <si>
    <t>Gris 95</t>
  </si>
  <si>
    <t>#F2F2F2</t>
  </si>
  <si>
    <t>gris 95</t>
  </si>
  <si>
    <t>Bleu pâle très</t>
  </si>
  <si>
    <t>R255-V204 B153</t>
  </si>
  <si>
    <t>R153-V204 B255</t>
  </si>
  <si>
    <t xml:space="preserve">pour insérer le break </t>
  </si>
  <si>
    <t>[Couleur 8]</t>
  </si>
  <si>
    <t>#00FFFF</t>
  </si>
  <si>
    <t>[Couleur 36]</t>
  </si>
  <si>
    <t># FFFF99</t>
  </si>
  <si>
    <t>aquamarine 4</t>
  </si>
  <si>
    <t>#458B74</t>
  </si>
  <si>
    <t>aquamarine4</t>
  </si>
  <si>
    <t>Gris 94</t>
  </si>
  <si>
    <t>#F0F0F0</t>
  </si>
  <si>
    <t>gris 94</t>
  </si>
  <si>
    <t>Gris ardoise 2</t>
  </si>
  <si>
    <t>de ligne.</t>
  </si>
  <si>
    <t>[Couleur 9]</t>
  </si>
  <si>
    <t>#800000</t>
  </si>
  <si>
    <t>[Couleur 37]</t>
  </si>
  <si>
    <t># 99CCFF</t>
  </si>
  <si>
    <t>Ardoise</t>
  </si>
  <si>
    <t>#5A5E6B</t>
  </si>
  <si>
    <t>Argile kaolin</t>
  </si>
  <si>
    <t>#EFEFEF</t>
  </si>
  <si>
    <t>Gris ardoise 1</t>
  </si>
  <si>
    <t>[Couleur 10]</t>
  </si>
  <si>
    <t>#008000</t>
  </si>
  <si>
    <t>[Couleur 38]</t>
  </si>
  <si>
    <t># FF99CC</t>
  </si>
  <si>
    <t>Gris 93</t>
  </si>
  <si>
    <t>#EEEEEE</t>
  </si>
  <si>
    <t>gris 93</t>
  </si>
  <si>
    <t>R204-V153 B255</t>
  </si>
  <si>
    <t>R0-V102 B204</t>
  </si>
  <si>
    <t>[Couleur 11]</t>
  </si>
  <si>
    <t># 000080</t>
  </si>
  <si>
    <t>[Couleur 39]</t>
  </si>
  <si>
    <t># CC99FF</t>
  </si>
  <si>
    <t>#7BA05B</t>
  </si>
  <si>
    <t>Étain pur</t>
  </si>
  <si>
    <t>#EDEDED</t>
  </si>
  <si>
    <t>Bleu alice</t>
  </si>
  <si>
    <t>[Couleur 12]</t>
  </si>
  <si>
    <t># 808000</t>
  </si>
  <si>
    <t>[Couleur 40]</t>
  </si>
  <si>
    <t># FFCC99</t>
  </si>
  <si>
    <t>#370028</t>
  </si>
  <si>
    <t>Gris 92</t>
  </si>
  <si>
    <t>#EBEBEB</t>
  </si>
  <si>
    <t>gris 92</t>
  </si>
  <si>
    <t>Gris ardoise 3</t>
  </si>
  <si>
    <t>[Couleur 13]</t>
  </si>
  <si>
    <t>[Couleur 41]</t>
  </si>
  <si>
    <t># 3366FF</t>
  </si>
  <si>
    <t>Aurore</t>
  </si>
  <si>
    <t>#FFCB60</t>
  </si>
  <si>
    <t>Gris 91</t>
  </si>
  <si>
    <t>#E8E8E8</t>
  </si>
  <si>
    <t>gris 91</t>
  </si>
  <si>
    <t>Bleu ciel profond 2</t>
  </si>
  <si>
    <t>[Couleur 14]</t>
  </si>
  <si>
    <t>[Couleur 42]</t>
  </si>
  <si>
    <t># 33CCCC</t>
  </si>
  <si>
    <t>Azur</t>
  </si>
  <si>
    <t>#74D0F1</t>
  </si>
  <si>
    <t>Gris 90</t>
  </si>
  <si>
    <t>#E5E5E5</t>
  </si>
  <si>
    <t>gris 90</t>
  </si>
  <si>
    <t>[Couleur 15]</t>
  </si>
  <si>
    <t># C0C0C0</t>
  </si>
  <si>
    <t>[Couleur 43]</t>
  </si>
  <si>
    <t># 99CC00</t>
  </si>
  <si>
    <t>azure</t>
  </si>
  <si>
    <t>#F0FFFF</t>
  </si>
  <si>
    <t>Gris 89</t>
  </si>
  <si>
    <t>#E3E3E3</t>
  </si>
  <si>
    <t>gris 89</t>
  </si>
  <si>
    <t>Bleu ciel 3</t>
  </si>
  <si>
    <t>[Couleur 16]</t>
  </si>
  <si>
    <t># 808080</t>
  </si>
  <si>
    <t>[Couleur 44]</t>
  </si>
  <si>
    <t># FFCC00</t>
  </si>
  <si>
    <t>azure 2</t>
  </si>
  <si>
    <t>#E0EEEE</t>
  </si>
  <si>
    <t>azure2</t>
  </si>
  <si>
    <t>Gris 88</t>
  </si>
  <si>
    <t>#E0E0E0</t>
  </si>
  <si>
    <t>gris 88</t>
  </si>
  <si>
    <t>Bleu pâle</t>
  </si>
  <si>
    <t>[Couleur 17]</t>
  </si>
  <si>
    <t># 9999FF</t>
  </si>
  <si>
    <t>[Couleur 45]</t>
  </si>
  <si>
    <t># FF9900</t>
  </si>
  <si>
    <t>azure 3</t>
  </si>
  <si>
    <t>#C1CDCD</t>
  </si>
  <si>
    <t>azure3</t>
  </si>
  <si>
    <t>Gris 87</t>
  </si>
  <si>
    <t>#DEDEDE</t>
  </si>
  <si>
    <t>gris 87</t>
  </si>
  <si>
    <t>Cyan</t>
  </si>
  <si>
    <t>[Couleur 18]</t>
  </si>
  <si>
    <t># 993366</t>
  </si>
  <si>
    <t>[Couleur 46]</t>
  </si>
  <si>
    <t># FF6600</t>
  </si>
  <si>
    <t>azure 4</t>
  </si>
  <si>
    <t>#838B8B</t>
  </si>
  <si>
    <t>azure4</t>
  </si>
  <si>
    <t>Gris 86/87</t>
  </si>
  <si>
    <t>#DDDDDD</t>
  </si>
  <si>
    <t>gris 86/87</t>
  </si>
  <si>
    <t>Bleu ciel</t>
  </si>
  <si>
    <t>[Couleur 19]</t>
  </si>
  <si>
    <t>#FFFFCC</t>
  </si>
  <si>
    <t>[Couleur 47]</t>
  </si>
  <si>
    <t># 666699</t>
  </si>
  <si>
    <t>Azurin</t>
  </si>
  <si>
    <t>#A9EAFE</t>
  </si>
  <si>
    <t>gainsboro</t>
  </si>
  <si>
    <t>#DCDCDC</t>
  </si>
  <si>
    <t>Bleu ciel profond 3</t>
  </si>
  <si>
    <t>[Couleur 20]</t>
  </si>
  <si>
    <t>[Couleur 48]</t>
  </si>
  <si>
    <t># 969696</t>
  </si>
  <si>
    <t>Baillet (chevaux vieilli)</t>
  </si>
  <si>
    <t>#AE642D</t>
  </si>
  <si>
    <t>Gris 86</t>
  </si>
  <si>
    <t>#DBDBDB</t>
  </si>
  <si>
    <t>gris 86</t>
  </si>
  <si>
    <t>Bleu acier</t>
  </si>
  <si>
    <t>[Couleur 21]</t>
  </si>
  <si>
    <t># 660066</t>
  </si>
  <si>
    <t>[Couleur 49]</t>
  </si>
  <si>
    <t># 003366</t>
  </si>
  <si>
    <t>baker's chocolate</t>
  </si>
  <si>
    <t>#5C3317</t>
  </si>
  <si>
    <t>Gris 85</t>
  </si>
  <si>
    <t>#D9D9D9</t>
  </si>
  <si>
    <t>gris 85</t>
  </si>
  <si>
    <t>Gris léger ardoise</t>
  </si>
  <si>
    <t>[Couleur 22]</t>
  </si>
  <si>
    <t># FF8080</t>
  </si>
  <si>
    <t>[Couleur 50]</t>
  </si>
  <si>
    <t>#339966</t>
  </si>
  <si>
    <t>beige</t>
  </si>
  <si>
    <t>#F5F5DC</t>
  </si>
  <si>
    <t>Gris 84</t>
  </si>
  <si>
    <t>#D6D6D6</t>
  </si>
  <si>
    <t>gris 84</t>
  </si>
  <si>
    <t>Gris ardoise</t>
  </si>
  <si>
    <t>[Couleur 23]</t>
  </si>
  <si>
    <t># 0066CC</t>
  </si>
  <si>
    <t>[Couleur 52]</t>
  </si>
  <si>
    <t># 333300</t>
  </si>
  <si>
    <t>Beigeasse (péjoratif)</t>
  </si>
  <si>
    <t>#AFA77B</t>
  </si>
  <si>
    <t>Gris 83</t>
  </si>
  <si>
    <t>#D4D4D4</t>
  </si>
  <si>
    <t>gris 83</t>
  </si>
  <si>
    <t>Gris ardoise 4</t>
  </si>
  <si>
    <t>[Couleur 24]</t>
  </si>
  <si>
    <t># CCCCFF</t>
  </si>
  <si>
    <t>[Couleur 53]</t>
  </si>
  <si>
    <t># 993300</t>
  </si>
  <si>
    <t>Beurre</t>
  </si>
  <si>
    <t>#F0E36B</t>
  </si>
  <si>
    <t>Gris léger</t>
  </si>
  <si>
    <t>#D3D3D3</t>
  </si>
  <si>
    <t xml:space="preserve">léger gris </t>
  </si>
  <si>
    <t>Gris de payne</t>
  </si>
  <si>
    <t>[Couleur 25]</t>
  </si>
  <si>
    <t>[Couleur 54]</t>
  </si>
  <si>
    <t>Beurre frais</t>
  </si>
  <si>
    <t>#FFF48D</t>
  </si>
  <si>
    <t>Gris 82</t>
  </si>
  <si>
    <t>#D1D1D1</t>
  </si>
  <si>
    <t>gris 82</t>
  </si>
  <si>
    <t>Bleu ciel 4</t>
  </si>
  <si>
    <t>[Couleur 26]</t>
  </si>
  <si>
    <t># FF00FF</t>
  </si>
  <si>
    <t>[Couleur 55]</t>
  </si>
  <si>
    <t># 333399</t>
  </si>
  <si>
    <t>Bis (héraldique)</t>
  </si>
  <si>
    <t>#F1E2BE</t>
  </si>
  <si>
    <t>Gris 81</t>
  </si>
  <si>
    <t>#CFCFCF</t>
  </si>
  <si>
    <t>gris 81</t>
  </si>
  <si>
    <t>[Couleur 27]</t>
  </si>
  <si>
    <t># FFFF00</t>
  </si>
  <si>
    <t>[Couleur 56]</t>
  </si>
  <si>
    <t># 333333</t>
  </si>
  <si>
    <t>#F2F3F4</t>
  </si>
  <si>
    <t>Gris perle</t>
  </si>
  <si>
    <t>#CECECE</t>
  </si>
  <si>
    <t>Bleu grisâtre</t>
  </si>
  <si>
    <t>[Couleur 28]</t>
  </si>
  <si>
    <t># 00FFFF</t>
  </si>
  <si>
    <t>Gris very léger</t>
  </si>
  <si>
    <t>#CDCDCD</t>
  </si>
  <si>
    <t xml:space="preserve">Very léger gris </t>
  </si>
  <si>
    <t>Bleu ciel profond 4</t>
  </si>
  <si>
    <t>Blanc antique 3</t>
  </si>
  <si>
    <t>#CDC0B0</t>
  </si>
  <si>
    <t>AntiqueBlanc 3</t>
  </si>
  <si>
    <t>Pinchard (chevaux vieilli)</t>
  </si>
  <si>
    <t>#CCCCCC</t>
  </si>
  <si>
    <t>Gris bleuté foncé</t>
  </si>
  <si>
    <t>Liste de 729 couleurs RGB</t>
  </si>
  <si>
    <t>Blanc bleuté</t>
  </si>
  <si>
    <t>#E9E9ED</t>
  </si>
  <si>
    <t>Gris 79</t>
  </si>
  <si>
    <t>#C9C9C9</t>
  </si>
  <si>
    <t>gris 79</t>
  </si>
  <si>
    <t>Bleu de prusse (pigment)</t>
  </si>
  <si>
    <t>https://excel-pratique.com/fr/vba/liste-couleurs-rgb.php</t>
  </si>
  <si>
    <t>#FEFEE2</t>
  </si>
  <si>
    <t>Gris 78</t>
  </si>
  <si>
    <t>#C7C7C7</t>
  </si>
  <si>
    <t>gris 78</t>
  </si>
  <si>
    <t>Bleu foncé grisâtre</t>
  </si>
  <si>
    <t>#FDF1B8</t>
  </si>
  <si>
    <t>Gris 77</t>
  </si>
  <si>
    <t>#C4C4C4</t>
  </si>
  <si>
    <t>gris 77</t>
  </si>
  <si>
    <t>Bleu noirâtre</t>
  </si>
  <si>
    <t>0, 0, 0</t>
  </si>
  <si>
    <t>0, 0, 32</t>
  </si>
  <si>
    <t>0, 0, 64</t>
  </si>
  <si>
    <t>0, 0, 96</t>
  </si>
  <si>
    <t>0, 0, 128</t>
  </si>
  <si>
    <t>0, 0, 160</t>
  </si>
  <si>
    <t>0, 0, 192</t>
  </si>
  <si>
    <t>0, 0, 224</t>
  </si>
  <si>
    <t>0, 0, 255</t>
  </si>
  <si>
    <t>Blanc d'espagne (pigment)</t>
  </si>
  <si>
    <t>#FEFDF0</t>
  </si>
  <si>
    <t>Blanc d'Espagne (pigment)</t>
  </si>
  <si>
    <t>Gris 76</t>
  </si>
  <si>
    <t>#C2C2C2</t>
  </si>
  <si>
    <t>gris 76</t>
  </si>
  <si>
    <t>Noir bleuté</t>
  </si>
  <si>
    <t>0, 32, 0</t>
  </si>
  <si>
    <t>0, 32, 32</t>
  </si>
  <si>
    <t>0, 32, 64</t>
  </si>
  <si>
    <t>0, 32, 96</t>
  </si>
  <si>
    <t>0, 32, 128</t>
  </si>
  <si>
    <t>0, 32, 160</t>
  </si>
  <si>
    <t>0, 32, 192</t>
  </si>
  <si>
    <t>0, 32, 224</t>
  </si>
  <si>
    <t>0, 32, 255</t>
  </si>
  <si>
    <t>Blanc de lait</t>
  </si>
  <si>
    <t>#FBFCFA</t>
  </si>
  <si>
    <t>Gris silver</t>
  </si>
  <si>
    <t>#C0C0C0</t>
  </si>
  <si>
    <t>gris , Silver</t>
  </si>
  <si>
    <t>Bleu acier 1</t>
  </si>
  <si>
    <t>0, 64, 0</t>
  </si>
  <si>
    <t>0, 64, 32</t>
  </si>
  <si>
    <t>0, 64, 64</t>
  </si>
  <si>
    <t>0, 64, 96</t>
  </si>
  <si>
    <t>0, 64, 128</t>
  </si>
  <si>
    <t>0, 64, 160</t>
  </si>
  <si>
    <t>0, 64, 192</t>
  </si>
  <si>
    <t>0, 64, 224</t>
  </si>
  <si>
    <t>0, 64, 255</t>
  </si>
  <si>
    <t>Blanc de zinc (pigment)</t>
  </si>
  <si>
    <t>#F6FEFE</t>
  </si>
  <si>
    <t>Gris 75</t>
  </si>
  <si>
    <t>#BFBFBF</t>
  </si>
  <si>
    <t>gris 75</t>
  </si>
  <si>
    <t>Bleu léger acier</t>
  </si>
  <si>
    <t>0, 96, 0</t>
  </si>
  <si>
    <t>0, 96, 32</t>
  </si>
  <si>
    <t>0, 96, 64</t>
  </si>
  <si>
    <t>0, 96, 96</t>
  </si>
  <si>
    <t>0, 96, 128</t>
  </si>
  <si>
    <t>0, 96, 160</t>
  </si>
  <si>
    <t>0, 96, 192</t>
  </si>
  <si>
    <t>0, 96, 224</t>
  </si>
  <si>
    <t>0, 96, 255</t>
  </si>
  <si>
    <t>Blanc ghost</t>
  </si>
  <si>
    <t>#F8F8FF</t>
  </si>
  <si>
    <t xml:space="preserve">GhostBlanc </t>
  </si>
  <si>
    <t>Gris</t>
  </si>
  <si>
    <t>#BEBEBE</t>
  </si>
  <si>
    <t xml:space="preserve">gris </t>
  </si>
  <si>
    <t>0, 128, 0</t>
  </si>
  <si>
    <t>0, 128, 32</t>
  </si>
  <si>
    <t>0, 128, 64</t>
  </si>
  <si>
    <t>0, 128, 96</t>
  </si>
  <si>
    <t>0, 128, 128</t>
  </si>
  <si>
    <t>0, 128, 160</t>
  </si>
  <si>
    <t>0, 128, 192</t>
  </si>
  <si>
    <t>0, 128, 224</t>
  </si>
  <si>
    <t>0, 128, 255</t>
  </si>
  <si>
    <t>Blanc jaunâtre</t>
  </si>
  <si>
    <t>#F0EAD6</t>
  </si>
  <si>
    <t>Gris 74</t>
  </si>
  <si>
    <t>#BDBDBD</t>
  </si>
  <si>
    <t>gris 74</t>
  </si>
  <si>
    <t>0, 160, 0</t>
  </si>
  <si>
    <t>0, 160, 32</t>
  </si>
  <si>
    <t>0, 160, 64</t>
  </si>
  <si>
    <t>0, 160, 96</t>
  </si>
  <si>
    <t>0, 160, 128</t>
  </si>
  <si>
    <t>0, 160, 160</t>
  </si>
  <si>
    <t>0, 160, 192</t>
  </si>
  <si>
    <t>0, 160, 224</t>
  </si>
  <si>
    <t>0, 160, 255</t>
  </si>
  <si>
    <t>Blanc lunaire</t>
  </si>
  <si>
    <t>#F4FEFE</t>
  </si>
  <si>
    <t>Gris 73</t>
  </si>
  <si>
    <t>#BBBBBB</t>
  </si>
  <si>
    <t>gris 73</t>
  </si>
  <si>
    <t>Bleu léger acier 2</t>
  </si>
  <si>
    <t>0, 192, 0</t>
  </si>
  <si>
    <t>0, 192, 32</t>
  </si>
  <si>
    <t>0, 192, 64</t>
  </si>
  <si>
    <t>0, 192, 96</t>
  </si>
  <si>
    <t>0, 192, 128</t>
  </si>
  <si>
    <t>0, 192, 160</t>
  </si>
  <si>
    <t>0, 192, 192</t>
  </si>
  <si>
    <t>0, 192, 224</t>
  </si>
  <si>
    <t>0, 192, 255</t>
  </si>
  <si>
    <t>Blanc navajo 2</t>
  </si>
  <si>
    <t>#EECFA1</t>
  </si>
  <si>
    <t>NavajoBlanc 2</t>
  </si>
  <si>
    <t>Étain oxydé</t>
  </si>
  <si>
    <t>#BABABA</t>
  </si>
  <si>
    <t>Bleu léger acier 1</t>
  </si>
  <si>
    <t>0, 224, 0</t>
  </si>
  <si>
    <t>0, 224, 32</t>
  </si>
  <si>
    <t>0, 224, 64</t>
  </si>
  <si>
    <t>0, 224, 96</t>
  </si>
  <si>
    <t>0, 224, 128</t>
  </si>
  <si>
    <t>0, 224, 160</t>
  </si>
  <si>
    <t>0, 224, 192</t>
  </si>
  <si>
    <t>0, 224, 224</t>
  </si>
  <si>
    <t>0, 224, 255</t>
  </si>
  <si>
    <t>Blanc rosé</t>
  </si>
  <si>
    <t>#EAE3E1</t>
  </si>
  <si>
    <t>Gris 72</t>
  </si>
  <si>
    <t>#B8B8B8</t>
  </si>
  <si>
    <t>gris 72</t>
  </si>
  <si>
    <t>Bleu léger acier 3</t>
  </si>
  <si>
    <t>0, 255, 0</t>
  </si>
  <si>
    <t>0, 255, 32</t>
  </si>
  <si>
    <t>0, 255, 64</t>
  </si>
  <si>
    <t>0, 255, 96</t>
  </si>
  <si>
    <t>0, 255, 128</t>
  </si>
  <si>
    <t>0, 255, 160</t>
  </si>
  <si>
    <t>0, 255, 192</t>
  </si>
  <si>
    <t>0, 255, 224</t>
  </si>
  <si>
    <t>0, 255, 255</t>
  </si>
  <si>
    <t>Blanc verdâtre</t>
  </si>
  <si>
    <t>#DFEDE8</t>
  </si>
  <si>
    <t>Gris 71</t>
  </si>
  <si>
    <t>#B5B5B5</t>
  </si>
  <si>
    <t>gris 71</t>
  </si>
  <si>
    <t>Bleu acier 2</t>
  </si>
  <si>
    <t>32, 0, 0</t>
  </si>
  <si>
    <t>32, 0, 32</t>
  </si>
  <si>
    <t>32, 0, 64</t>
  </si>
  <si>
    <t>32, 0, 96</t>
  </si>
  <si>
    <t>32, 0, 128</t>
  </si>
  <si>
    <t>32, 0, 160</t>
  </si>
  <si>
    <t>32, 0, 192</t>
  </si>
  <si>
    <t>32, 0, 224</t>
  </si>
  <si>
    <t>32, 0, 255</t>
  </si>
  <si>
    <t>Blanc violacé</t>
  </si>
  <si>
    <t>#E8E3E5</t>
  </si>
  <si>
    <t>Gris 70</t>
  </si>
  <si>
    <t>#B3B3B3</t>
  </si>
  <si>
    <t>gris 70</t>
  </si>
  <si>
    <t>32, 32, 0</t>
  </si>
  <si>
    <t>32, 32, 32</t>
  </si>
  <si>
    <t>32, 32, 64</t>
  </si>
  <si>
    <t>32, 32, 96</t>
  </si>
  <si>
    <t>32, 32, 128</t>
  </si>
  <si>
    <t>32, 32, 160</t>
  </si>
  <si>
    <t>32, 32, 192</t>
  </si>
  <si>
    <t>32, 32, 224</t>
  </si>
  <si>
    <t>32, 32, 255</t>
  </si>
  <si>
    <t>#6699CC</t>
  </si>
  <si>
    <t>Gris 69</t>
  </si>
  <si>
    <t>#B0B0B0</t>
  </si>
  <si>
    <t>gris 69</t>
  </si>
  <si>
    <t>Bleu brillant</t>
  </si>
  <si>
    <t>32, 64, 0</t>
  </si>
  <si>
    <t>32, 64, 32</t>
  </si>
  <si>
    <t>32, 64, 64</t>
  </si>
  <si>
    <t>32, 64, 96</t>
  </si>
  <si>
    <t>32, 64, 128</t>
  </si>
  <si>
    <t>32, 64, 160</t>
  </si>
  <si>
    <t>32, 64, 192</t>
  </si>
  <si>
    <t>32, 64, 224</t>
  </si>
  <si>
    <t>32, 64, 255</t>
  </si>
  <si>
    <t>#9F5F9F</t>
  </si>
  <si>
    <t>violet Bleu</t>
  </si>
  <si>
    <t>Gris acier</t>
  </si>
  <si>
    <t>#AFAFAF</t>
  </si>
  <si>
    <t>Bleu acier 3</t>
  </si>
  <si>
    <t>32, 96, 0</t>
  </si>
  <si>
    <t>32, 96, 32</t>
  </si>
  <si>
    <t>32, 96, 64</t>
  </si>
  <si>
    <t>32, 96, 96</t>
  </si>
  <si>
    <t>32, 96, 128</t>
  </si>
  <si>
    <t>32, 96, 160</t>
  </si>
  <si>
    <t>32, 96, 192</t>
  </si>
  <si>
    <t>32, 96, 224</t>
  </si>
  <si>
    <t>32, 96, 255</t>
  </si>
  <si>
    <t>Bleu 2</t>
  </si>
  <si>
    <t>#0000EE</t>
  </si>
  <si>
    <t>Bleu2</t>
  </si>
  <si>
    <t>Gris 68</t>
  </si>
  <si>
    <t>#ADADAD</t>
  </si>
  <si>
    <t>gris 68</t>
  </si>
  <si>
    <t>Bleu azur (héraldique)</t>
  </si>
  <si>
    <t>32, 128, 0</t>
  </si>
  <si>
    <t>32, 128, 32</t>
  </si>
  <si>
    <t>32, 128, 64</t>
  </si>
  <si>
    <t>32, 128, 96</t>
  </si>
  <si>
    <t>32, 128, 128</t>
  </si>
  <si>
    <t>32, 128, 160</t>
  </si>
  <si>
    <t>32, 128, 192</t>
  </si>
  <si>
    <t>32, 128, 224</t>
  </si>
  <si>
    <t>32, 128, 255</t>
  </si>
  <si>
    <t>Bleu 4</t>
  </si>
  <si>
    <t>#00008B</t>
  </si>
  <si>
    <t>Bleu4</t>
  </si>
  <si>
    <t>Gris 67</t>
  </si>
  <si>
    <t>#ABABAB</t>
  </si>
  <si>
    <t>gris 67</t>
  </si>
  <si>
    <t>32, 160, 0</t>
  </si>
  <si>
    <t>32, 160, 32</t>
  </si>
  <si>
    <t>32, 160, 64</t>
  </si>
  <si>
    <t>32, 160, 96</t>
  </si>
  <si>
    <t>32, 160, 128</t>
  </si>
  <si>
    <t>32, 160, 160</t>
  </si>
  <si>
    <t>32, 160, 192</t>
  </si>
  <si>
    <t>32, 160, 224</t>
  </si>
  <si>
    <t>32, 160, 255</t>
  </si>
  <si>
    <t>#236B8E</t>
  </si>
  <si>
    <t>Acier Bleu</t>
  </si>
  <si>
    <t>Gris 66</t>
  </si>
  <si>
    <t>#A8A8A8</t>
  </si>
  <si>
    <t>gris 66</t>
  </si>
  <si>
    <t>Bleu céruléen</t>
  </si>
  <si>
    <t>32, 192, 0</t>
  </si>
  <si>
    <t>32, 192, 32</t>
  </si>
  <si>
    <t>32, 192, 64</t>
  </si>
  <si>
    <t>32, 192, 96</t>
  </si>
  <si>
    <t>32, 192, 128</t>
  </si>
  <si>
    <t>32, 192, 160</t>
  </si>
  <si>
    <t>32, 192, 192</t>
  </si>
  <si>
    <t>32, 192, 224</t>
  </si>
  <si>
    <t>32, 192, 255</t>
  </si>
  <si>
    <t>#3A8EBA</t>
  </si>
  <si>
    <t>Gris 65</t>
  </si>
  <si>
    <t>#A6A6A6</t>
  </si>
  <si>
    <t>gris 65</t>
  </si>
  <si>
    <t>Bleu guède</t>
  </si>
  <si>
    <t>32, 224, 0</t>
  </si>
  <si>
    <t>32, 224, 32</t>
  </si>
  <si>
    <t>32, 224, 64</t>
  </si>
  <si>
    <t>32, 224, 96</t>
  </si>
  <si>
    <t>32, 224, 128</t>
  </si>
  <si>
    <t>32, 224, 160</t>
  </si>
  <si>
    <t>32, 224, 192</t>
  </si>
  <si>
    <t>32, 224, 224</t>
  </si>
  <si>
    <t>32, 224, 255</t>
  </si>
  <si>
    <t>#4682B4</t>
  </si>
  <si>
    <t>Gris 64</t>
  </si>
  <si>
    <t>#A3A3A3</t>
  </si>
  <si>
    <t>gris 64</t>
  </si>
  <si>
    <t>Bleu léger acier 4</t>
  </si>
  <si>
    <t>32, 255, 0</t>
  </si>
  <si>
    <t>32, 255, 32</t>
  </si>
  <si>
    <t>32, 255, 64</t>
  </si>
  <si>
    <t>32, 255, 96</t>
  </si>
  <si>
    <t>32, 255, 128</t>
  </si>
  <si>
    <t>32, 255, 160</t>
  </si>
  <si>
    <t>32, 255, 192</t>
  </si>
  <si>
    <t>32, 255, 224</t>
  </si>
  <si>
    <t>32, 255, 255</t>
  </si>
  <si>
    <t>#63B8FF</t>
  </si>
  <si>
    <t>Acier Bleu1</t>
  </si>
  <si>
    <t>Gris 63</t>
  </si>
  <si>
    <t>#A1A1A1</t>
  </si>
  <si>
    <t>gris 63</t>
  </si>
  <si>
    <t>Bleu franc</t>
  </si>
  <si>
    <t>64, 0, 0</t>
  </si>
  <si>
    <t>64, 0, 32</t>
  </si>
  <si>
    <t>64, 0, 64</t>
  </si>
  <si>
    <t>64, 0, 96</t>
  </si>
  <si>
    <t>64, 0, 128</t>
  </si>
  <si>
    <t>64, 0, 160</t>
  </si>
  <si>
    <t>64, 0, 192</t>
  </si>
  <si>
    <t>64, 0, 224</t>
  </si>
  <si>
    <t>64, 0, 255</t>
  </si>
  <si>
    <t>#5CACEE</t>
  </si>
  <si>
    <t>Acier Bleu2</t>
  </si>
  <si>
    <t>Gris souris</t>
  </si>
  <si>
    <t>#9E9E9E</t>
  </si>
  <si>
    <t>Bleu moyen</t>
  </si>
  <si>
    <t>64, 32, 0</t>
  </si>
  <si>
    <t>64, 32, 32</t>
  </si>
  <si>
    <t>64, 32, 64</t>
  </si>
  <si>
    <t>64, 32, 96</t>
  </si>
  <si>
    <t>64, 32, 128</t>
  </si>
  <si>
    <t>64, 32, 160</t>
  </si>
  <si>
    <t>64, 32, 192</t>
  </si>
  <si>
    <t>64, 32, 224</t>
  </si>
  <si>
    <t>64, 32, 255</t>
  </si>
  <si>
    <t>#4F94CD</t>
  </si>
  <si>
    <t>Acier Bleu3</t>
  </si>
  <si>
    <t>Gris 61</t>
  </si>
  <si>
    <t>#9C9C9C</t>
  </si>
  <si>
    <t>gris 61</t>
  </si>
  <si>
    <t>Bleu foncé</t>
  </si>
  <si>
    <t>64, 64, 0</t>
  </si>
  <si>
    <t>64, 64, 32</t>
  </si>
  <si>
    <t>64, 64, 64</t>
  </si>
  <si>
    <t>64, 64, 96</t>
  </si>
  <si>
    <t>64, 64, 128</t>
  </si>
  <si>
    <t>64, 64, 160</t>
  </si>
  <si>
    <t>64, 64, 192</t>
  </si>
  <si>
    <t>64, 64, 224</t>
  </si>
  <si>
    <t>64, 64, 255</t>
  </si>
  <si>
    <t>Bleu acier 4</t>
  </si>
  <si>
    <t>#36648B</t>
  </si>
  <si>
    <t>Acier Bleu4</t>
  </si>
  <si>
    <t>Gris 60</t>
  </si>
  <si>
    <t>#999999</t>
  </si>
  <si>
    <t>gris 60</t>
  </si>
  <si>
    <t>64, 96, 0</t>
  </si>
  <si>
    <t>64, 96, 32</t>
  </si>
  <si>
    <t>64, 96, 64</t>
  </si>
  <si>
    <t>64, 96, 96</t>
  </si>
  <si>
    <t>64, 96, 128</t>
  </si>
  <si>
    <t>64, 96, 160</t>
  </si>
  <si>
    <t>64, 96, 192</t>
  </si>
  <si>
    <t>64, 96, 224</t>
  </si>
  <si>
    <t>64, 96, 255</t>
  </si>
  <si>
    <t>#F0F8FF</t>
  </si>
  <si>
    <t>AliceBleu</t>
  </si>
  <si>
    <t>Gris 59</t>
  </si>
  <si>
    <t>#969696</t>
  </si>
  <si>
    <t>gris 59</t>
  </si>
  <si>
    <t>Bleu profond</t>
  </si>
  <si>
    <t>64, 128, 0</t>
  </si>
  <si>
    <t>64, 128, 32</t>
  </si>
  <si>
    <t>64, 128, 64</t>
  </si>
  <si>
    <t>64, 128, 96</t>
  </si>
  <si>
    <t>64, 128, 128</t>
  </si>
  <si>
    <t>64, 128, 160</t>
  </si>
  <si>
    <t>64, 128, 192</t>
  </si>
  <si>
    <t>64, 128, 224</t>
  </si>
  <si>
    <t>64, 128, 255</t>
  </si>
  <si>
    <t>Bleu ardoise</t>
  </si>
  <si>
    <t>#007FFF</t>
  </si>
  <si>
    <t>Ardoise Bleu</t>
  </si>
  <si>
    <t>Gris 58</t>
  </si>
  <si>
    <t>#949494</t>
  </si>
  <si>
    <t>gris 58</t>
  </si>
  <si>
    <t>64, 160, 0</t>
  </si>
  <si>
    <t>64, 160, 32</t>
  </si>
  <si>
    <t>64, 160, 64</t>
  </si>
  <si>
    <t>64, 160, 96</t>
  </si>
  <si>
    <t>64, 160, 128</t>
  </si>
  <si>
    <t>64, 160, 160</t>
  </si>
  <si>
    <t>64, 160, 192</t>
  </si>
  <si>
    <t>64, 160, 224</t>
  </si>
  <si>
    <t>64, 160, 255</t>
  </si>
  <si>
    <t>#686F8C</t>
  </si>
  <si>
    <t>Gris 57</t>
  </si>
  <si>
    <t>#919191</t>
  </si>
  <si>
    <t>gris 57</t>
  </si>
  <si>
    <t>Gris bleuté clair</t>
  </si>
  <si>
    <t>64, 192, 0</t>
  </si>
  <si>
    <t>64, 192, 32</t>
  </si>
  <si>
    <t>64, 192, 64</t>
  </si>
  <si>
    <t>64, 192, 96</t>
  </si>
  <si>
    <t>64, 192, 128</t>
  </si>
  <si>
    <t>64, 192, 160</t>
  </si>
  <si>
    <t>64, 192, 192</t>
  </si>
  <si>
    <t>64, 192, 224</t>
  </si>
  <si>
    <t>64, 192, 255</t>
  </si>
  <si>
    <t>#6A5ACD</t>
  </si>
  <si>
    <t>Gris 56</t>
  </si>
  <si>
    <t>#8F8F8F</t>
  </si>
  <si>
    <t>gris 56</t>
  </si>
  <si>
    <t>64, 224, 0</t>
  </si>
  <si>
    <t>64, 224, 32</t>
  </si>
  <si>
    <t>64, 224, 64</t>
  </si>
  <si>
    <t>64, 224, 96</t>
  </si>
  <si>
    <t>64, 224, 128</t>
  </si>
  <si>
    <t>64, 224, 160</t>
  </si>
  <si>
    <t>64, 224, 192</t>
  </si>
  <si>
    <t>64, 224, 224</t>
  </si>
  <si>
    <t>64, 224, 255</t>
  </si>
  <si>
    <t>Bleu ardoise 1</t>
  </si>
  <si>
    <t>#836FFF</t>
  </si>
  <si>
    <t>Ardoise Bleu1</t>
  </si>
  <si>
    <t>Gris 55</t>
  </si>
  <si>
    <t>#8C8C8C</t>
  </si>
  <si>
    <t>gris 55</t>
  </si>
  <si>
    <t>64, 255, 0</t>
  </si>
  <si>
    <t>64, 255, 32</t>
  </si>
  <si>
    <t>64, 255, 64</t>
  </si>
  <si>
    <t>64, 255, 96</t>
  </si>
  <si>
    <t>64, 255, 128</t>
  </si>
  <si>
    <t>64, 255, 160</t>
  </si>
  <si>
    <t>64, 255, 192</t>
  </si>
  <si>
    <t>64, 255, 224</t>
  </si>
  <si>
    <t>64, 255, 255</t>
  </si>
  <si>
    <t>Bleu ardoise 2</t>
  </si>
  <si>
    <t>#7A67EE</t>
  </si>
  <si>
    <t>Ardoise Bleu2</t>
  </si>
  <si>
    <t>Gris 54</t>
  </si>
  <si>
    <t>#8A8A8A</t>
  </si>
  <si>
    <t>gris 54</t>
  </si>
  <si>
    <t>Bleu léger ciel 2</t>
  </si>
  <si>
    <t>96, 0, 0</t>
  </si>
  <si>
    <t>96, 0, 32</t>
  </si>
  <si>
    <t>96, 0, 64</t>
  </si>
  <si>
    <t>96, 0, 96</t>
  </si>
  <si>
    <t>96, 0, 128</t>
  </si>
  <si>
    <t>96, 0, 160</t>
  </si>
  <si>
    <t>96, 0, 192</t>
  </si>
  <si>
    <t>96, 0, 224</t>
  </si>
  <si>
    <t>96, 0, 255</t>
  </si>
  <si>
    <t>Bleu ardoise 3</t>
  </si>
  <si>
    <t>#6959CD</t>
  </si>
  <si>
    <t>Ardoise Bleu3</t>
  </si>
  <si>
    <t>#888888</t>
  </si>
  <si>
    <t>Bleu fumée</t>
  </si>
  <si>
    <t>96, 32, 0</t>
  </si>
  <si>
    <t>96, 32, 32</t>
  </si>
  <si>
    <t>96, 32, 64</t>
  </si>
  <si>
    <t>96, 32, 96</t>
  </si>
  <si>
    <t>96, 32, 128</t>
  </si>
  <si>
    <t>96, 32, 160</t>
  </si>
  <si>
    <t>96, 32, 192</t>
  </si>
  <si>
    <t>96, 32, 224</t>
  </si>
  <si>
    <t>96, 32, 255</t>
  </si>
  <si>
    <t>Bleu ardoise 4</t>
  </si>
  <si>
    <t>#473C8B</t>
  </si>
  <si>
    <t>Ardoise Bleu4</t>
  </si>
  <si>
    <t>Gris 53</t>
  </si>
  <si>
    <t>#878787</t>
  </si>
  <si>
    <t>gris 53</t>
  </si>
  <si>
    <t>Bleu léger ciel 1</t>
  </si>
  <si>
    <t>96, 64, 0</t>
  </si>
  <si>
    <t>96, 64, 32</t>
  </si>
  <si>
    <t>96, 64, 64</t>
  </si>
  <si>
    <t>96, 64, 96</t>
  </si>
  <si>
    <t>96, 64, 128</t>
  </si>
  <si>
    <t>96, 64, 160</t>
  </si>
  <si>
    <t>96, 64, 192</t>
  </si>
  <si>
    <t>96, 64, 224</t>
  </si>
  <si>
    <t>96, 64, 255</t>
  </si>
  <si>
    <t>Bleu ardoise moyen</t>
  </si>
  <si>
    <t>#7B68EE</t>
  </si>
  <si>
    <t>MoyenArdoise Bleu</t>
  </si>
  <si>
    <t>Gris 52</t>
  </si>
  <si>
    <t>#858585</t>
  </si>
  <si>
    <t>gris 52</t>
  </si>
  <si>
    <t>Bleu dragée</t>
  </si>
  <si>
    <t>96, 96, 0</t>
  </si>
  <si>
    <t>96, 96, 32</t>
  </si>
  <si>
    <t>96, 96, 64</t>
  </si>
  <si>
    <t>96, 96, 96</t>
  </si>
  <si>
    <t>96, 96, 128</t>
  </si>
  <si>
    <t>96, 96, 160</t>
  </si>
  <si>
    <t>96, 96, 192</t>
  </si>
  <si>
    <t>96, 96, 224</t>
  </si>
  <si>
    <t>96, 96, 255</t>
  </si>
  <si>
    <t>#7F00FF</t>
  </si>
  <si>
    <t>Moyen Ardoise Bleu</t>
  </si>
  <si>
    <t>Fer (héraldique)</t>
  </si>
  <si>
    <t>#848484</t>
  </si>
  <si>
    <t>Bleu léger ciel 3</t>
  </si>
  <si>
    <t>96, 128, 0</t>
  </si>
  <si>
    <t>96, 128, 32</t>
  </si>
  <si>
    <t>96, 128, 64</t>
  </si>
  <si>
    <t>96, 128, 96</t>
  </si>
  <si>
    <t>96, 128, 128</t>
  </si>
  <si>
    <t>96, 128, 160</t>
  </si>
  <si>
    <t>96, 128, 192</t>
  </si>
  <si>
    <t>96, 128, 224</t>
  </si>
  <si>
    <t>96, 128, 255</t>
  </si>
  <si>
    <t>#1E7FCB</t>
  </si>
  <si>
    <t>Gris 51</t>
  </si>
  <si>
    <t>#828282</t>
  </si>
  <si>
    <t>gris 51</t>
  </si>
  <si>
    <t>Bleu céleste</t>
  </si>
  <si>
    <t>96, 160, 0</t>
  </si>
  <si>
    <t>96, 160, 32</t>
  </si>
  <si>
    <t>96, 160, 64</t>
  </si>
  <si>
    <t>96, 160, 96</t>
  </si>
  <si>
    <t>96, 160, 128</t>
  </si>
  <si>
    <t>96, 160, 160</t>
  </si>
  <si>
    <t>96, 160, 192</t>
  </si>
  <si>
    <t>96, 160, 224</t>
  </si>
  <si>
    <t>96, 160, 255</t>
  </si>
  <si>
    <t>Bleu bleuet</t>
  </si>
  <si>
    <t>#5472AE</t>
  </si>
  <si>
    <t>Gris fer</t>
  </si>
  <si>
    <t>#7F7F7F</t>
  </si>
  <si>
    <t>Summer ciel</t>
  </si>
  <si>
    <t>96, 192, 0</t>
  </si>
  <si>
    <t>96, 192, 32</t>
  </si>
  <si>
    <t>96, 192, 64</t>
  </si>
  <si>
    <t>96, 192, 96</t>
  </si>
  <si>
    <t>96, 192, 128</t>
  </si>
  <si>
    <t>96, 192, 160</t>
  </si>
  <si>
    <t>96, 192, 192</t>
  </si>
  <si>
    <t>96, 192, 224</t>
  </si>
  <si>
    <t>96, 192, 255</t>
  </si>
  <si>
    <t>#4997D0</t>
  </si>
  <si>
    <t>Gris 49</t>
  </si>
  <si>
    <t>#7D7D7D</t>
  </si>
  <si>
    <t>gris 49</t>
  </si>
  <si>
    <t>Bleu vif</t>
  </si>
  <si>
    <t>96, 224, 0</t>
  </si>
  <si>
    <t>96, 224, 32</t>
  </si>
  <si>
    <t>96, 224, 64</t>
  </si>
  <si>
    <t>96, 224, 96</t>
  </si>
  <si>
    <t>96, 224, 128</t>
  </si>
  <si>
    <t>96, 224, 160</t>
  </si>
  <si>
    <t>96, 224, 192</t>
  </si>
  <si>
    <t>96, 224, 224</t>
  </si>
  <si>
    <t>96, 224, 255</t>
  </si>
  <si>
    <t>Bleu cadet</t>
  </si>
  <si>
    <t>#5F9F9F</t>
  </si>
  <si>
    <t>Cadet Bleu</t>
  </si>
  <si>
    <t>Gris 48</t>
  </si>
  <si>
    <t>#7A7A7A</t>
  </si>
  <si>
    <t>gris 48</t>
  </si>
  <si>
    <t>Gris bleuté</t>
  </si>
  <si>
    <t>96, 255, 0</t>
  </si>
  <si>
    <t>96, 255, 32</t>
  </si>
  <si>
    <t>96, 255, 64</t>
  </si>
  <si>
    <t>96, 255, 96</t>
  </si>
  <si>
    <t>96, 255, 128</t>
  </si>
  <si>
    <t>96, 255, 160</t>
  </si>
  <si>
    <t>96, 255, 192</t>
  </si>
  <si>
    <t>96, 255, 224</t>
  </si>
  <si>
    <t>96, 255, 255</t>
  </si>
  <si>
    <t>Bleu cadet 0</t>
  </si>
  <si>
    <t>#5F9EA0</t>
  </si>
  <si>
    <t>CadetBleu0</t>
  </si>
  <si>
    <t>Gris 47</t>
  </si>
  <si>
    <t>#787878</t>
  </si>
  <si>
    <t>gris 47</t>
  </si>
  <si>
    <t>Bleu léger ciel 4</t>
  </si>
  <si>
    <t>128, 0, 0</t>
  </si>
  <si>
    <t>128, 0, 32</t>
  </si>
  <si>
    <t>128, 0, 64</t>
  </si>
  <si>
    <t>128, 0, 96</t>
  </si>
  <si>
    <t>128, 0, 128</t>
  </si>
  <si>
    <t>128, 0, 160</t>
  </si>
  <si>
    <t>128, 0, 192</t>
  </si>
  <si>
    <t>128, 0, 224</t>
  </si>
  <si>
    <t>128, 0, 255</t>
  </si>
  <si>
    <t>Bleu cadet 1</t>
  </si>
  <si>
    <t>#98F5FF</t>
  </si>
  <si>
    <t>CadetBleu1</t>
  </si>
  <si>
    <t>#777777</t>
  </si>
  <si>
    <t>Bleu verdâtre vif</t>
  </si>
  <si>
    <t>128, 32, 0</t>
  </si>
  <si>
    <t>128, 32, 32</t>
  </si>
  <si>
    <t>128, 32, 64</t>
  </si>
  <si>
    <t>128, 32, 96</t>
  </si>
  <si>
    <t>128, 32, 128</t>
  </si>
  <si>
    <t>128, 32, 160</t>
  </si>
  <si>
    <t>128, 32, 192</t>
  </si>
  <si>
    <t>128, 32, 224</t>
  </si>
  <si>
    <t>128, 32, 255</t>
  </si>
  <si>
    <t>Bleu cadet 2</t>
  </si>
  <si>
    <t>#8EE5EE</t>
  </si>
  <si>
    <t>CadetBleu2</t>
  </si>
  <si>
    <t>Gris 46</t>
  </si>
  <si>
    <t>#757575</t>
  </si>
  <si>
    <t>gris 46</t>
  </si>
  <si>
    <t>Bleu verdâtre franc</t>
  </si>
  <si>
    <t>128, 64, 0</t>
  </si>
  <si>
    <t>128, 64, 32</t>
  </si>
  <si>
    <t>128, 64, 64</t>
  </si>
  <si>
    <t>128, 64, 96</t>
  </si>
  <si>
    <t>128, 64, 128</t>
  </si>
  <si>
    <t>128, 64, 160</t>
  </si>
  <si>
    <t>128, 64, 192</t>
  </si>
  <si>
    <t>128, 64, 224</t>
  </si>
  <si>
    <t>128, 64, 255</t>
  </si>
  <si>
    <t>Bleu cadet 3</t>
  </si>
  <si>
    <t>#7AC5CD</t>
  </si>
  <si>
    <t>CadetBleu3</t>
  </si>
  <si>
    <t>Gris 45</t>
  </si>
  <si>
    <t>#737373</t>
  </si>
  <si>
    <t>gris 45</t>
  </si>
  <si>
    <t>Bleu paon</t>
  </si>
  <si>
    <t>128, 96, 0</t>
  </si>
  <si>
    <t>128, 96, 32</t>
  </si>
  <si>
    <t>128, 96, 64</t>
  </si>
  <si>
    <t>128, 96, 96</t>
  </si>
  <si>
    <t>128, 96, 128</t>
  </si>
  <si>
    <t>128, 96, 160</t>
  </si>
  <si>
    <t>128, 96, 192</t>
  </si>
  <si>
    <t>128, 96, 224</t>
  </si>
  <si>
    <t>128, 96, 255</t>
  </si>
  <si>
    <t>Bleu cadet 4</t>
  </si>
  <si>
    <t>#53868B</t>
  </si>
  <si>
    <t>CadetBleu4</t>
  </si>
  <si>
    <t>Gris 44</t>
  </si>
  <si>
    <t>#707070</t>
  </si>
  <si>
    <t>gris 44</t>
  </si>
  <si>
    <t>Bleu verdâtre foncé très foncé</t>
  </si>
  <si>
    <t>128, 128, 0</t>
  </si>
  <si>
    <t>128, 128, 32</t>
  </si>
  <si>
    <t>128, 128, 64</t>
  </si>
  <si>
    <t>128, 128, 96</t>
  </si>
  <si>
    <t>128, 128, 128</t>
  </si>
  <si>
    <t>128, 128, 160</t>
  </si>
  <si>
    <t>128, 128, 192</t>
  </si>
  <si>
    <t>128, 128, 224</t>
  </si>
  <si>
    <t>128, 128, 255</t>
  </si>
  <si>
    <t>Bleu canard</t>
  </si>
  <si>
    <t>#048B9A</t>
  </si>
  <si>
    <t>Gris 43</t>
  </si>
  <si>
    <t>#6E6E6E</t>
  </si>
  <si>
    <t>gris 43</t>
  </si>
  <si>
    <t>128, 160, 0</t>
  </si>
  <si>
    <t>128, 160, 32</t>
  </si>
  <si>
    <t>128, 160, 64</t>
  </si>
  <si>
    <t>128, 160, 96</t>
  </si>
  <si>
    <t>128, 160, 128</t>
  </si>
  <si>
    <t>128, 160, 160</t>
  </si>
  <si>
    <t>128, 160, 192</t>
  </si>
  <si>
    <t>128, 160, 224</t>
  </si>
  <si>
    <t>128, 160, 255</t>
  </si>
  <si>
    <t>Bleu charron</t>
  </si>
  <si>
    <t>#8EA2C6</t>
  </si>
  <si>
    <t>Gris 42</t>
  </si>
  <si>
    <t>#6B6B6B</t>
  </si>
  <si>
    <t>gris 42</t>
  </si>
  <si>
    <t>Bleu primaire</t>
  </si>
  <si>
    <t>128, 192, 0</t>
  </si>
  <si>
    <t>128, 192, 32</t>
  </si>
  <si>
    <t>128, 192, 64</t>
  </si>
  <si>
    <t>128, 192, 96</t>
  </si>
  <si>
    <t>128, 192, 128</t>
  </si>
  <si>
    <t>128, 192, 160</t>
  </si>
  <si>
    <t>128, 192, 192</t>
  </si>
  <si>
    <t>128, 192, 224</t>
  </si>
  <si>
    <t>128, 192, 255</t>
  </si>
  <si>
    <t>#3299CC</t>
  </si>
  <si>
    <t>ciel Bleu</t>
  </si>
  <si>
    <t>Gris dimgris 41</t>
  </si>
  <si>
    <t>#696969</t>
  </si>
  <si>
    <t xml:space="preserve">gris 41, Dimgris </t>
  </si>
  <si>
    <t>Bleu neon</t>
  </si>
  <si>
    <t>128, 224, 0</t>
  </si>
  <si>
    <t>128, 224, 32</t>
  </si>
  <si>
    <t>128, 224, 64</t>
  </si>
  <si>
    <t>128, 224, 96</t>
  </si>
  <si>
    <t>128, 224, 128</t>
  </si>
  <si>
    <t>128, 224, 160</t>
  </si>
  <si>
    <t>128, 224, 192</t>
  </si>
  <si>
    <t>128, 224, 224</t>
  </si>
  <si>
    <t>128, 224, 255</t>
  </si>
  <si>
    <t>#77B5FE</t>
  </si>
  <si>
    <t>Gris 40</t>
  </si>
  <si>
    <t>#666666</t>
  </si>
  <si>
    <t>gris 40</t>
  </si>
  <si>
    <t>Violet pâle très</t>
  </si>
  <si>
    <t>128, 255, 0</t>
  </si>
  <si>
    <t>128, 255, 32</t>
  </si>
  <si>
    <t>128, 255, 64</t>
  </si>
  <si>
    <t>128, 255, 96</t>
  </si>
  <si>
    <t>128, 255, 128</t>
  </si>
  <si>
    <t>128, 255, 160</t>
  </si>
  <si>
    <t>128, 255, 192</t>
  </si>
  <si>
    <t>128, 255, 224</t>
  </si>
  <si>
    <t>128, 255, 255</t>
  </si>
  <si>
    <t>#87CEEB</t>
  </si>
  <si>
    <t>Gris 39</t>
  </si>
  <si>
    <t>#636363</t>
  </si>
  <si>
    <t>gris 39</t>
  </si>
  <si>
    <t>Quartz</t>
  </si>
  <si>
    <t>160, 0, 0</t>
  </si>
  <si>
    <t>160, 0, 32</t>
  </si>
  <si>
    <t>160, 0, 64</t>
  </si>
  <si>
    <t>160, 0, 96</t>
  </si>
  <si>
    <t>160, 0, 128</t>
  </si>
  <si>
    <t>160, 0, 160</t>
  </si>
  <si>
    <t>160, 0, 192</t>
  </si>
  <si>
    <t>160, 0, 224</t>
  </si>
  <si>
    <t>160, 0, 255</t>
  </si>
  <si>
    <t>#87CEFF</t>
  </si>
  <si>
    <t>ciel Bleu1</t>
  </si>
  <si>
    <t>Gris 38</t>
  </si>
  <si>
    <t>#616161</t>
  </si>
  <si>
    <t>gris 38</t>
  </si>
  <si>
    <t>Pervenche</t>
  </si>
  <si>
    <t>160, 32, 0</t>
  </si>
  <si>
    <t>160, 32, 32</t>
  </si>
  <si>
    <t>160, 32, 64</t>
  </si>
  <si>
    <t>160, 32, 96</t>
  </si>
  <si>
    <t>160, 32, 128</t>
  </si>
  <si>
    <t>160, 32, 160</t>
  </si>
  <si>
    <t>160, 32, 192</t>
  </si>
  <si>
    <t>160, 32, 224</t>
  </si>
  <si>
    <t>160, 32, 255</t>
  </si>
  <si>
    <t>#7EC0EE</t>
  </si>
  <si>
    <t>ciel Bleu2</t>
  </si>
  <si>
    <t>#606060</t>
  </si>
  <si>
    <t>160, 64, 0</t>
  </si>
  <si>
    <t>160, 64, 32</t>
  </si>
  <si>
    <t>160, 64, 64</t>
  </si>
  <si>
    <t>160, 64, 96</t>
  </si>
  <si>
    <t>160, 64, 128</t>
  </si>
  <si>
    <t>160, 64, 160</t>
  </si>
  <si>
    <t>160, 64, 192</t>
  </si>
  <si>
    <t>160, 64, 224</t>
  </si>
  <si>
    <t>160, 64, 255</t>
  </si>
  <si>
    <t>#6CA6CD</t>
  </si>
  <si>
    <t>ciel Bleu3</t>
  </si>
  <si>
    <t>Gris 37</t>
  </si>
  <si>
    <t>#5E5E5E</t>
  </si>
  <si>
    <t>gris 37</t>
  </si>
  <si>
    <t>lavender</t>
  </si>
  <si>
    <t>160, 96, 0</t>
  </si>
  <si>
    <t>160, 96, 32</t>
  </si>
  <si>
    <t>160, 96, 64</t>
  </si>
  <si>
    <t>160, 96, 96</t>
  </si>
  <si>
    <t>160, 96, 128</t>
  </si>
  <si>
    <t>160, 96, 160</t>
  </si>
  <si>
    <t>160, 96, 192</t>
  </si>
  <si>
    <t>160, 96, 224</t>
  </si>
  <si>
    <t>160, 96, 255</t>
  </si>
  <si>
    <t>#4A708B</t>
  </si>
  <si>
    <t>ciel Bleu4</t>
  </si>
  <si>
    <t>Gris 36</t>
  </si>
  <si>
    <t>#5C5C5C</t>
  </si>
  <si>
    <t>gris 36</t>
  </si>
  <si>
    <t>160, 128, 0</t>
  </si>
  <si>
    <t>160, 128, 32</t>
  </si>
  <si>
    <t>160, 128, 64</t>
  </si>
  <si>
    <t>160, 128, 96</t>
  </si>
  <si>
    <t>160, 128, 128</t>
  </si>
  <si>
    <t>160, 128, 160</t>
  </si>
  <si>
    <t>160, 128, 192</t>
  </si>
  <si>
    <t>160, 128, 224</t>
  </si>
  <si>
    <t>160, 128, 255</t>
  </si>
  <si>
    <t>#00BFFF</t>
  </si>
  <si>
    <t>Profond ciel Bleu</t>
  </si>
  <si>
    <t>Gris 35</t>
  </si>
  <si>
    <t>#595959</t>
  </si>
  <si>
    <t>gris 35</t>
  </si>
  <si>
    <t>160, 160, 0</t>
  </si>
  <si>
    <t>160, 160, 32</t>
  </si>
  <si>
    <t>160, 160, 64</t>
  </si>
  <si>
    <t>160, 160, 96</t>
  </si>
  <si>
    <t>160, 160, 128</t>
  </si>
  <si>
    <t>160, 160, 160</t>
  </si>
  <si>
    <t>160, 160, 192</t>
  </si>
  <si>
    <t>160, 160, 224</t>
  </si>
  <si>
    <t>160, 160, 255</t>
  </si>
  <si>
    <t>#00B2EE</t>
  </si>
  <si>
    <t>Profond ciel Bleu2</t>
  </si>
  <si>
    <t>Gris 34</t>
  </si>
  <si>
    <t>#575757</t>
  </si>
  <si>
    <t>gris 34</t>
  </si>
  <si>
    <t>Bleu majorelle</t>
  </si>
  <si>
    <t>160, 192, 0</t>
  </si>
  <si>
    <t>160, 192, 32</t>
  </si>
  <si>
    <t>160, 192, 64</t>
  </si>
  <si>
    <t>160, 192, 96</t>
  </si>
  <si>
    <t>160, 192, 128</t>
  </si>
  <si>
    <t>160, 192, 160</t>
  </si>
  <si>
    <t>160, 192, 192</t>
  </si>
  <si>
    <t>160, 192, 224</t>
  </si>
  <si>
    <t>160, 192, 255</t>
  </si>
  <si>
    <t>#009ACD</t>
  </si>
  <si>
    <t>Profond ciel Bleu3</t>
  </si>
  <si>
    <t>Gris foncé</t>
  </si>
  <si>
    <t>#555555</t>
  </si>
  <si>
    <t>160, 224, 0</t>
  </si>
  <si>
    <t>160, 224, 32</t>
  </si>
  <si>
    <t>160, 224, 64</t>
  </si>
  <si>
    <t>160, 224, 96</t>
  </si>
  <si>
    <t>160, 224, 128</t>
  </si>
  <si>
    <t>160, 224, 160</t>
  </si>
  <si>
    <t>160, 224, 192</t>
  </si>
  <si>
    <t>160, 224, 224</t>
  </si>
  <si>
    <t>160, 224, 255</t>
  </si>
  <si>
    <t>#00688B</t>
  </si>
  <si>
    <t>Profond ciel Bleu4</t>
  </si>
  <si>
    <t>#545454</t>
  </si>
  <si>
    <t>léger Acier Bleu</t>
  </si>
  <si>
    <t>Bleu rich</t>
  </si>
  <si>
    <t>160, 255, 0</t>
  </si>
  <si>
    <t>160, 255, 32</t>
  </si>
  <si>
    <t>160, 255, 64</t>
  </si>
  <si>
    <t>160, 255, 96</t>
  </si>
  <si>
    <t>160, 255, 128</t>
  </si>
  <si>
    <t>160, 255, 160</t>
  </si>
  <si>
    <t>160, 255, 192</t>
  </si>
  <si>
    <t>160, 255, 224</t>
  </si>
  <si>
    <t>160, 255, 255</t>
  </si>
  <si>
    <t>#70A3CC</t>
  </si>
  <si>
    <t>Gris 32</t>
  </si>
  <si>
    <t>#525252</t>
  </si>
  <si>
    <t>gris 32</t>
  </si>
  <si>
    <t>Bleu violacé franc</t>
  </si>
  <si>
    <t>192, 0, 0</t>
  </si>
  <si>
    <t>192, 0, 32</t>
  </si>
  <si>
    <t>192, 0, 64</t>
  </si>
  <si>
    <t>192, 0, 96</t>
  </si>
  <si>
    <t>192, 0, 128</t>
  </si>
  <si>
    <t>192, 0, 160</t>
  </si>
  <si>
    <t>192, 0, 192</t>
  </si>
  <si>
    <t>192, 0, 224</t>
  </si>
  <si>
    <t>192, 0, 255</t>
  </si>
  <si>
    <t>#99CCFF</t>
  </si>
  <si>
    <t>Gris 31</t>
  </si>
  <si>
    <t>#4F4F4F</t>
  </si>
  <si>
    <t>gris 31</t>
  </si>
  <si>
    <t>Bleu saphir</t>
  </si>
  <si>
    <t>192, 32, 0</t>
  </si>
  <si>
    <t>192, 32, 32</t>
  </si>
  <si>
    <t>192, 32, 64</t>
  </si>
  <si>
    <t>192, 32, 96</t>
  </si>
  <si>
    <t>192, 32, 128</t>
  </si>
  <si>
    <t>192, 32, 160</t>
  </si>
  <si>
    <t>192, 32, 192</t>
  </si>
  <si>
    <t>192, 32, 224</t>
  </si>
  <si>
    <t>192, 32, 255</t>
  </si>
  <si>
    <t>#AABBCC</t>
  </si>
  <si>
    <t>Gris 30</t>
  </si>
  <si>
    <t>#4D4D4D</t>
  </si>
  <si>
    <t>gris 30</t>
  </si>
  <si>
    <t>Bleu new midnight</t>
  </si>
  <si>
    <t>192, 64, 0</t>
  </si>
  <si>
    <t>192, 64, 32</t>
  </si>
  <si>
    <t>192, 64, 64</t>
  </si>
  <si>
    <t>192, 64, 96</t>
  </si>
  <si>
    <t>192, 64, 128</t>
  </si>
  <si>
    <t>192, 64, 160</t>
  </si>
  <si>
    <t>192, 64, 192</t>
  </si>
  <si>
    <t>192, 64, 224</t>
  </si>
  <si>
    <t>192, 64, 255</t>
  </si>
  <si>
    <t>#A1CAF1</t>
  </si>
  <si>
    <t>Bleu très clair</t>
  </si>
  <si>
    <t>Gris 29</t>
  </si>
  <si>
    <t>#4A4A4A</t>
  </si>
  <si>
    <t>gris 29</t>
  </si>
  <si>
    <t>Bleu outremer</t>
  </si>
  <si>
    <t>192, 96, 0</t>
  </si>
  <si>
    <t>192, 96, 32</t>
  </si>
  <si>
    <t>192, 96, 64</t>
  </si>
  <si>
    <t>192, 96, 96</t>
  </si>
  <si>
    <t>192, 96, 128</t>
  </si>
  <si>
    <t>192, 96, 160</t>
  </si>
  <si>
    <t>192, 96, 192</t>
  </si>
  <si>
    <t>192, 96, 224</t>
  </si>
  <si>
    <t>192, 96, 255</t>
  </si>
  <si>
    <t>Bleu corn flower</t>
  </si>
  <si>
    <t>#42426F</t>
  </si>
  <si>
    <t>Corn Flower Bleu</t>
  </si>
  <si>
    <t>Gris 28</t>
  </si>
  <si>
    <t>#474747</t>
  </si>
  <si>
    <t>gris 28</t>
  </si>
  <si>
    <t>Bleu violacé moyen</t>
  </si>
  <si>
    <t>192, 128, 0</t>
  </si>
  <si>
    <t>192, 128, 32</t>
  </si>
  <si>
    <t>192, 128, 64</t>
  </si>
  <si>
    <t>192, 128, 96</t>
  </si>
  <si>
    <t>192, 128, 128</t>
  </si>
  <si>
    <t>192, 128, 160</t>
  </si>
  <si>
    <t>192, 128, 192</t>
  </si>
  <si>
    <t>192, 128, 224</t>
  </si>
  <si>
    <t>192, 128, 255</t>
  </si>
  <si>
    <t>Bleu cornflower</t>
  </si>
  <si>
    <t>#6495ED</t>
  </si>
  <si>
    <t>CornflowerBleu</t>
  </si>
  <si>
    <t>Gris 27</t>
  </si>
  <si>
    <t>#454545</t>
  </si>
  <si>
    <t>gris 27</t>
  </si>
  <si>
    <t>Bleu navy</t>
  </si>
  <si>
    <t>192, 160, 0</t>
  </si>
  <si>
    <t>192, 160, 32</t>
  </si>
  <si>
    <t>192, 160, 64</t>
  </si>
  <si>
    <t>192, 160, 96</t>
  </si>
  <si>
    <t>192, 160, 128</t>
  </si>
  <si>
    <t>192, 160, 160</t>
  </si>
  <si>
    <t>192, 160, 192</t>
  </si>
  <si>
    <t>192, 160, 224</t>
  </si>
  <si>
    <t>192, 160, 255</t>
  </si>
  <si>
    <t>#26C4EC</t>
  </si>
  <si>
    <t>Gris 26</t>
  </si>
  <si>
    <t>#424242</t>
  </si>
  <si>
    <t>gris 26</t>
  </si>
  <si>
    <t>192, 192, 0</t>
  </si>
  <si>
    <t>192, 192, 32</t>
  </si>
  <si>
    <t>192, 192, 64</t>
  </si>
  <si>
    <t>192, 192, 96</t>
  </si>
  <si>
    <t>192, 192, 128</t>
  </si>
  <si>
    <t>192, 192, 160</t>
  </si>
  <si>
    <t>192, 192, 192</t>
  </si>
  <si>
    <t>192, 192, 224</t>
  </si>
  <si>
    <t>192, 192, 255</t>
  </si>
  <si>
    <t>#357AB7</t>
  </si>
  <si>
    <t>Gris 25</t>
  </si>
  <si>
    <t>#404040</t>
  </si>
  <si>
    <t>gris 25</t>
  </si>
  <si>
    <t>Bleu sombre ardoise</t>
  </si>
  <si>
    <t>192, 224, 0</t>
  </si>
  <si>
    <t>192, 224, 32</t>
  </si>
  <si>
    <t>192, 224, 64</t>
  </si>
  <si>
    <t>192, 224, 96</t>
  </si>
  <si>
    <t>192, 224, 128</t>
  </si>
  <si>
    <t>192, 224, 160</t>
  </si>
  <si>
    <t>192, 224, 192</t>
  </si>
  <si>
    <t>192, 224, 224</t>
  </si>
  <si>
    <t>192, 224, 255</t>
  </si>
  <si>
    <t>Bleu de cobalt (pigment)</t>
  </si>
  <si>
    <t>#22427C</t>
  </si>
  <si>
    <t>Gris 24</t>
  </si>
  <si>
    <t>#3D3D3D</t>
  </si>
  <si>
    <t>gris 24</t>
  </si>
  <si>
    <t>192, 255, 0</t>
  </si>
  <si>
    <t>192, 255, 32</t>
  </si>
  <si>
    <t>192, 255, 64</t>
  </si>
  <si>
    <t>192, 255, 96</t>
  </si>
  <si>
    <t>192, 255, 128</t>
  </si>
  <si>
    <t>192, 255, 160</t>
  </si>
  <si>
    <t>192, 255, 192</t>
  </si>
  <si>
    <t>192, 255, 224</t>
  </si>
  <si>
    <t>192, 255, 255</t>
  </si>
  <si>
    <t>Bleu de minuit</t>
  </si>
  <si>
    <t>#003366</t>
  </si>
  <si>
    <t>Gris 23</t>
  </si>
  <si>
    <t>#3B3B3B</t>
  </si>
  <si>
    <t>gris 23</t>
  </si>
  <si>
    <t>224, 0, 0</t>
  </si>
  <si>
    <t>224, 0, 32</t>
  </si>
  <si>
    <t>224, 0, 64</t>
  </si>
  <si>
    <t>224, 0, 96</t>
  </si>
  <si>
    <t>224, 0, 128</t>
  </si>
  <si>
    <t>224, 0, 160</t>
  </si>
  <si>
    <t>224, 0, 192</t>
  </si>
  <si>
    <t>224, 0, 224</t>
  </si>
  <si>
    <t>224, 0, 255</t>
  </si>
  <si>
    <t>#24445C</t>
  </si>
  <si>
    <t>Bleu de Prusse (pigment)</t>
  </si>
  <si>
    <t>Gris 22</t>
  </si>
  <si>
    <t>#383838</t>
  </si>
  <si>
    <t>gris 22</t>
  </si>
  <si>
    <t>Bleu violacé vif</t>
  </si>
  <si>
    <t>224, 32, 0</t>
  </si>
  <si>
    <t>224, 32, 32</t>
  </si>
  <si>
    <t>224, 32, 64</t>
  </si>
  <si>
    <t>224, 32, 96</t>
  </si>
  <si>
    <t>224, 32, 128</t>
  </si>
  <si>
    <t>224, 32, 160</t>
  </si>
  <si>
    <t>224, 32, 192</t>
  </si>
  <si>
    <t>224, 32, 224</t>
  </si>
  <si>
    <t>224, 32, 255</t>
  </si>
  <si>
    <t>Bleu des mers du sud</t>
  </si>
  <si>
    <t>#00CCCB</t>
  </si>
  <si>
    <t>Gris 21</t>
  </si>
  <si>
    <t>#363636</t>
  </si>
  <si>
    <t>gris 21</t>
  </si>
  <si>
    <t>Bleu klein</t>
  </si>
  <si>
    <t>224, 64, 0</t>
  </si>
  <si>
    <t>224, 64, 32</t>
  </si>
  <si>
    <t>224, 64, 64</t>
  </si>
  <si>
    <t>224, 64, 96</t>
  </si>
  <si>
    <t>224, 64, 128</t>
  </si>
  <si>
    <t>224, 64, 160</t>
  </si>
  <si>
    <t>224, 64, 192</t>
  </si>
  <si>
    <t>224, 64, 224</t>
  </si>
  <si>
    <t>224, 64, 255</t>
  </si>
  <si>
    <t>Bleu dodger</t>
  </si>
  <si>
    <t>#1E90FF</t>
  </si>
  <si>
    <t>DodgerBleu</t>
  </si>
  <si>
    <t>Gris 20</t>
  </si>
  <si>
    <t>#333333</t>
  </si>
  <si>
    <t>gris 20</t>
  </si>
  <si>
    <t>Bleu midnight</t>
  </si>
  <si>
    <t>224, 96, 0</t>
  </si>
  <si>
    <t>224, 96, 32</t>
  </si>
  <si>
    <t>224, 96, 64</t>
  </si>
  <si>
    <t>224, 96, 96</t>
  </si>
  <si>
    <t>224, 96, 128</t>
  </si>
  <si>
    <t>224, 96, 160</t>
  </si>
  <si>
    <t>224, 96, 192</t>
  </si>
  <si>
    <t>224, 96, 224</t>
  </si>
  <si>
    <t>224, 96, 255</t>
  </si>
  <si>
    <t>Bleu dodger 2</t>
  </si>
  <si>
    <t>#1C86EE</t>
  </si>
  <si>
    <t>DodgerBleu2</t>
  </si>
  <si>
    <t>Gris anthracite</t>
  </si>
  <si>
    <t>#303030</t>
  </si>
  <si>
    <t>Bleu nuit</t>
  </si>
  <si>
    <t>224, 128, 0</t>
  </si>
  <si>
    <t>224, 128, 32</t>
  </si>
  <si>
    <t>224, 128, 64</t>
  </si>
  <si>
    <t>224, 128, 96</t>
  </si>
  <si>
    <t>224, 128, 128</t>
  </si>
  <si>
    <t>224, 128, 160</t>
  </si>
  <si>
    <t>224, 128, 192</t>
  </si>
  <si>
    <t>224, 128, 224</t>
  </si>
  <si>
    <t>224, 128, 255</t>
  </si>
  <si>
    <t>Bleu dodger 3</t>
  </si>
  <si>
    <t>#1874CD</t>
  </si>
  <si>
    <t>DodgerBleu3</t>
  </si>
  <si>
    <t>Gris 18</t>
  </si>
  <si>
    <t>#2E2E2E</t>
  </si>
  <si>
    <t>gris 18</t>
  </si>
  <si>
    <t>Bleu violacé profond</t>
  </si>
  <si>
    <t>224, 160, 0</t>
  </si>
  <si>
    <t>224, 160, 32</t>
  </si>
  <si>
    <t>224, 160, 64</t>
  </si>
  <si>
    <t>224, 160, 96</t>
  </si>
  <si>
    <t>224, 160, 128</t>
  </si>
  <si>
    <t>224, 160, 160</t>
  </si>
  <si>
    <t>224, 160, 192</t>
  </si>
  <si>
    <t>224, 160, 224</t>
  </si>
  <si>
    <t>224, 160, 255</t>
  </si>
  <si>
    <t>Bleu dodger 4</t>
  </si>
  <si>
    <t>#104E8B</t>
  </si>
  <si>
    <t>DodgerBleu4</t>
  </si>
  <si>
    <t>Gris 17</t>
  </si>
  <si>
    <t>#2B2B2B</t>
  </si>
  <si>
    <t>gris 17</t>
  </si>
  <si>
    <t>224, 192, 0</t>
  </si>
  <si>
    <t>224, 192, 32</t>
  </si>
  <si>
    <t>224, 192, 64</t>
  </si>
  <si>
    <t>224, 192, 96</t>
  </si>
  <si>
    <t>224, 192, 128</t>
  </si>
  <si>
    <t>224, 192, 160</t>
  </si>
  <si>
    <t>224, 192, 192</t>
  </si>
  <si>
    <t>224, 192, 224</t>
  </si>
  <si>
    <t>224, 192, 255</t>
  </si>
  <si>
    <t>#DFF2FF</t>
  </si>
  <si>
    <t>Gris 16</t>
  </si>
  <si>
    <t>#292929</t>
  </si>
  <si>
    <t>gris 16</t>
  </si>
  <si>
    <t>Bleu violacé foncé</t>
  </si>
  <si>
    <t>224, 224, 0</t>
  </si>
  <si>
    <t>224, 224, 32</t>
  </si>
  <si>
    <t>224, 224, 64</t>
  </si>
  <si>
    <t>224, 224, 96</t>
  </si>
  <si>
    <t>224, 224, 128</t>
  </si>
  <si>
    <t>224, 224, 160</t>
  </si>
  <si>
    <t>224, 224, 192</t>
  </si>
  <si>
    <t>224, 224, 224</t>
  </si>
  <si>
    <t>224, 224, 255</t>
  </si>
  <si>
    <t>#00304E</t>
  </si>
  <si>
    <t>Gris 15</t>
  </si>
  <si>
    <t>#262626</t>
  </si>
  <si>
    <t>gris 15</t>
  </si>
  <si>
    <t>Charbonneux</t>
  </si>
  <si>
    <t>224, 255, 0</t>
  </si>
  <si>
    <t>224, 255, 32</t>
  </si>
  <si>
    <t>224, 255, 64</t>
  </si>
  <si>
    <t>224, 255, 96</t>
  </si>
  <si>
    <t>224, 255, 128</t>
  </si>
  <si>
    <t>224, 255, 160</t>
  </si>
  <si>
    <t>224, 255, 192</t>
  </si>
  <si>
    <t>224, 255, 224</t>
  </si>
  <si>
    <t>224, 255, 255</t>
  </si>
  <si>
    <t>#336699</t>
  </si>
  <si>
    <t>Gris 14</t>
  </si>
  <si>
    <t>#242424</t>
  </si>
  <si>
    <t>gris 14</t>
  </si>
  <si>
    <t>Bleu électrique</t>
  </si>
  <si>
    <t>255, 0, 0</t>
  </si>
  <si>
    <t>255, 0, 32</t>
  </si>
  <si>
    <t>255, 0, 64</t>
  </si>
  <si>
    <t>255, 0, 96</t>
  </si>
  <si>
    <t>255, 0, 128</t>
  </si>
  <si>
    <t>255, 0, 160</t>
  </si>
  <si>
    <t>255, 0, 192</t>
  </si>
  <si>
    <t>255, 0, 224</t>
  </si>
  <si>
    <t>255, 0, 255</t>
  </si>
  <si>
    <t>#36454F</t>
  </si>
  <si>
    <t>Gris 13</t>
  </si>
  <si>
    <t>#212121</t>
  </si>
  <si>
    <t>gris 13</t>
  </si>
  <si>
    <t>Bleu royal 1</t>
  </si>
  <si>
    <t>255, 32, 0</t>
  </si>
  <si>
    <t>255, 32, 32</t>
  </si>
  <si>
    <t>255, 32, 64</t>
  </si>
  <si>
    <t>255, 32, 96</t>
  </si>
  <si>
    <t>255, 32, 128</t>
  </si>
  <si>
    <t>255, 32, 160</t>
  </si>
  <si>
    <t>255, 32, 192</t>
  </si>
  <si>
    <t>255, 32, 224</t>
  </si>
  <si>
    <t>255, 32, 255</t>
  </si>
  <si>
    <t>#0067A5</t>
  </si>
  <si>
    <t>Gris 12</t>
  </si>
  <si>
    <t>#1F1F1F</t>
  </si>
  <si>
    <t>gris 12</t>
  </si>
  <si>
    <t>Bleu violacé clair très clair</t>
  </si>
  <si>
    <t>255, 64, 0</t>
  </si>
  <si>
    <t>255, 64, 32</t>
  </si>
  <si>
    <t>255, 64, 64</t>
  </si>
  <si>
    <t>255, 64, 96</t>
  </si>
  <si>
    <t>255, 64, 128</t>
  </si>
  <si>
    <t>255, 64, 160</t>
  </si>
  <si>
    <t>255, 64, 192</t>
  </si>
  <si>
    <t>255, 64, 224</t>
  </si>
  <si>
    <t>255, 64, 255</t>
  </si>
  <si>
    <t>Bleu free speech</t>
  </si>
  <si>
    <t>#4156C5</t>
  </si>
  <si>
    <t>Free Speech Bleu</t>
  </si>
  <si>
    <t>Gris 11</t>
  </si>
  <si>
    <t>#1C1C1C</t>
  </si>
  <si>
    <t>gris 11</t>
  </si>
  <si>
    <t>silver</t>
  </si>
  <si>
    <t>255, 96, 0</t>
  </si>
  <si>
    <t>255, 96, 32</t>
  </si>
  <si>
    <t>255, 96, 64</t>
  </si>
  <si>
    <t>255, 96, 96</t>
  </si>
  <si>
    <t>255, 96, 128</t>
  </si>
  <si>
    <t>255, 96, 160</t>
  </si>
  <si>
    <t>255, 96, 192</t>
  </si>
  <si>
    <t>255, 96, 224</t>
  </si>
  <si>
    <t>255, 96, 255</t>
  </si>
  <si>
    <t>#BBD2E1</t>
  </si>
  <si>
    <t>Gris 10</t>
  </si>
  <si>
    <t>#1A1A1A</t>
  </si>
  <si>
    <t>gris 10</t>
  </si>
  <si>
    <t>Bleu royal 2</t>
  </si>
  <si>
    <t>255, 128, 0</t>
  </si>
  <si>
    <t>255, 128, 32</t>
  </si>
  <si>
    <t>255, 128, 64</t>
  </si>
  <si>
    <t>255, 128, 96</t>
  </si>
  <si>
    <t>255, 128, 128</t>
  </si>
  <si>
    <t>255, 128, 160</t>
  </si>
  <si>
    <t>255, 128, 192</t>
  </si>
  <si>
    <t>255, 128, 224</t>
  </si>
  <si>
    <t>255, 128, 255</t>
  </si>
  <si>
    <t>Bleu givré</t>
  </si>
  <si>
    <t>#80D0D0</t>
  </si>
  <si>
    <t>Gris 9</t>
  </si>
  <si>
    <t>#171717</t>
  </si>
  <si>
    <t>gris 9</t>
  </si>
  <si>
    <t>Bleu royal</t>
  </si>
  <si>
    <t>255, 160, 0</t>
  </si>
  <si>
    <t>255, 160, 32</t>
  </si>
  <si>
    <t>255, 160, 64</t>
  </si>
  <si>
    <t>255, 160, 96</t>
  </si>
  <si>
    <t>255, 160, 128</t>
  </si>
  <si>
    <t>255, 160, 160</t>
  </si>
  <si>
    <t>255, 160, 192</t>
  </si>
  <si>
    <t>255, 160, 224</t>
  </si>
  <si>
    <t>255, 160, 255</t>
  </si>
  <si>
    <t>#536878</t>
  </si>
  <si>
    <t>Gris 8</t>
  </si>
  <si>
    <t>#141414</t>
  </si>
  <si>
    <t>gris 8</t>
  </si>
  <si>
    <t>Bleu violacé clair</t>
  </si>
  <si>
    <t>255, 192, 0</t>
  </si>
  <si>
    <t>255, 192, 32</t>
  </si>
  <si>
    <t>255, 192, 64</t>
  </si>
  <si>
    <t>255, 192, 96</t>
  </si>
  <si>
    <t>255, 192, 128</t>
  </si>
  <si>
    <t>255, 192, 160</t>
  </si>
  <si>
    <t>255, 192, 192</t>
  </si>
  <si>
    <t>255, 192, 224</t>
  </si>
  <si>
    <t>255, 192, 255</t>
  </si>
  <si>
    <t>#56739A</t>
  </si>
  <si>
    <t>Gris 7</t>
  </si>
  <si>
    <t>#121212</t>
  </si>
  <si>
    <t>gris 7</t>
  </si>
  <si>
    <t>Bleu violacé pâle</t>
  </si>
  <si>
    <t>255, 224, 0</t>
  </si>
  <si>
    <t>255, 224, 32</t>
  </si>
  <si>
    <t>255, 224, 64</t>
  </si>
  <si>
    <t>255, 224, 96</t>
  </si>
  <si>
    <t>255, 224, 128</t>
  </si>
  <si>
    <t>255, 224, 160</t>
  </si>
  <si>
    <t>255, 224, 192</t>
  </si>
  <si>
    <t>255, 224, 224</t>
  </si>
  <si>
    <t>255, 224, 255</t>
  </si>
  <si>
    <t>Bleu iris</t>
  </si>
  <si>
    <t>#03B4C8</t>
  </si>
  <si>
    <t>Iris Bleu</t>
  </si>
  <si>
    <t>Gris 6</t>
  </si>
  <si>
    <t>#0F0F0F</t>
  </si>
  <si>
    <t>gris 6</t>
  </si>
  <si>
    <t>Bleu royal 3</t>
  </si>
  <si>
    <t>255, 255, 0</t>
  </si>
  <si>
    <t>255, 255, 32</t>
  </si>
  <si>
    <t>255, 255, 64</t>
  </si>
  <si>
    <t>255, 255, 96</t>
  </si>
  <si>
    <t>255, 255, 128</t>
  </si>
  <si>
    <t>255, 255, 160</t>
  </si>
  <si>
    <t>255, 255, 192</t>
  </si>
  <si>
    <t>255, 255, 224</t>
  </si>
  <si>
    <t>255, 255, 255</t>
  </si>
  <si>
    <t>#21177D</t>
  </si>
  <si>
    <t>Bleu Klein</t>
  </si>
  <si>
    <t>Gris 5</t>
  </si>
  <si>
    <t>#0D0D0D</t>
  </si>
  <si>
    <t>gris 5</t>
  </si>
  <si>
    <t>Bleu violacé brillant</t>
  </si>
  <si>
    <t>Bleu léger</t>
  </si>
  <si>
    <t>#ADD8E6</t>
  </si>
  <si>
    <t>léger Bleu</t>
  </si>
  <si>
    <t>Gris 4</t>
  </si>
  <si>
    <t>#0A0A0A</t>
  </si>
  <si>
    <t>gris 4</t>
  </si>
  <si>
    <t xml:space="preserve">Tendez la main, partagez vos savoir-faire : vos essais, vos erreurs et votre ténacité </t>
  </si>
  <si>
    <t>Bleu léger 1</t>
  </si>
  <si>
    <t>#BFEFFF</t>
  </si>
  <si>
    <t>léger Bleu1</t>
  </si>
  <si>
    <t>Gris 3</t>
  </si>
  <si>
    <t>#080808</t>
  </si>
  <si>
    <t>gris 3</t>
  </si>
  <si>
    <t>sont des tremplins pour celles et ceux qui veulent progresser.</t>
  </si>
  <si>
    <t>Bleu léger 2</t>
  </si>
  <si>
    <t>#B2DFEE</t>
  </si>
  <si>
    <t>léger Bleu2</t>
  </si>
  <si>
    <t>Gris 2</t>
  </si>
  <si>
    <t>#050505</t>
  </si>
  <si>
    <t>gris 2</t>
  </si>
  <si>
    <t>Smalt</t>
  </si>
  <si>
    <t>Avec vos exemples, chacun pourra avancer à son rythme, avec confiance et gagner en autonomie.</t>
  </si>
  <si>
    <t>Bleu léger 3</t>
  </si>
  <si>
    <t>#9AC0CD</t>
  </si>
  <si>
    <t>léger Bleu3</t>
  </si>
  <si>
    <t>Gris 1</t>
  </si>
  <si>
    <t>#030303</t>
  </si>
  <si>
    <t>gris 1</t>
  </si>
  <si>
    <t>Bleu royal 4</t>
  </si>
  <si>
    <t>Bleu léger 4</t>
  </si>
  <si>
    <t>#68838B</t>
  </si>
  <si>
    <t>léger Bleu4</t>
  </si>
  <si>
    <t>Noir</t>
  </si>
  <si>
    <t>Bleu violacé grisâtre</t>
  </si>
  <si>
    <t xml:space="preserve">Partager ses savoir-faire, c’est une façon de rendre hommage à celles et ceux qui nous ont transmis les leurs, </t>
  </si>
  <si>
    <t>Gris rosé</t>
  </si>
  <si>
    <t>#C1B6B3</t>
  </si>
  <si>
    <t>Bleu royal 5</t>
  </si>
  <si>
    <t>parfois dans le silence ou l’exigence, et grâce à qui nous avançons aujourd’hui.</t>
  </si>
  <si>
    <t>#B0C4DE</t>
  </si>
  <si>
    <t>Bleu persan</t>
  </si>
  <si>
    <t>#CAE1FF</t>
  </si>
  <si>
    <t>léger Acier Bleu1</t>
  </si>
  <si>
    <t>Rose jaunâtre grisâtre</t>
  </si>
  <si>
    <t>#C7ADA3</t>
  </si>
  <si>
    <t>#BCD2EE</t>
  </si>
  <si>
    <t>léger Acier Bleu2</t>
  </si>
  <si>
    <t>Carnation (héraldique)</t>
  </si>
  <si>
    <t>#FEC3AC</t>
  </si>
  <si>
    <t>Lavande</t>
  </si>
  <si>
    <t>Reach out, share your know-how: your attempts, mistakes, and determination are stepping stones</t>
  </si>
  <si>
    <t>#A2B5CD</t>
  </si>
  <si>
    <t>léger Acier Bleu3</t>
  </si>
  <si>
    <t>#422518</t>
  </si>
  <si>
    <t xml:space="preserve"> for those who want to grow.</t>
  </si>
  <si>
    <t>#6E7B8B</t>
  </si>
  <si>
    <t>léger Acier Bleu4</t>
  </si>
  <si>
    <t>Coquille d'œuf</t>
  </si>
  <si>
    <t>#FDE9E0</t>
  </si>
  <si>
    <t>Bleu léger ardoise</t>
  </si>
  <si>
    <t>Through your examples, everyone can move forward at their own pace, with confidence, and gain autonomy.</t>
  </si>
  <si>
    <t>#8470FF</t>
  </si>
  <si>
    <t>léger Ardoise Bleu</t>
  </si>
  <si>
    <t>Feldspath</t>
  </si>
  <si>
    <t>#D19275</t>
  </si>
  <si>
    <t>#87CEFA</t>
  </si>
  <si>
    <t>léger ciel Bleu</t>
  </si>
  <si>
    <t>Brun very sombre</t>
  </si>
  <si>
    <t>#5C4033</t>
  </si>
  <si>
    <t xml:space="preserve">Very Sombre Brun </t>
  </si>
  <si>
    <t>Indigo</t>
  </si>
  <si>
    <t>Sharing your know-how is a way to pay tribute to those who passed theirs on to us —</t>
  </si>
  <si>
    <t>#B0E2FF</t>
  </si>
  <si>
    <t>léger ciel Bleu1</t>
  </si>
  <si>
    <t>Tan</t>
  </si>
  <si>
    <t>#DB9370</t>
  </si>
  <si>
    <t>sometimes in silence, sometimes with high expectations — and thanks to whom we move forward today.</t>
  </si>
  <si>
    <t>#A4D3EE</t>
  </si>
  <si>
    <t>léger ciel Bleu2</t>
  </si>
  <si>
    <t>Noir brunâtre</t>
  </si>
  <si>
    <t>#28201C</t>
  </si>
  <si>
    <t>#8DB6CD</t>
  </si>
  <si>
    <t>léger ciel Bleu3</t>
  </si>
  <si>
    <t>Brun sombre grisâtre</t>
  </si>
  <si>
    <t>#3E322C</t>
  </si>
  <si>
    <t>Violet clair</t>
  </si>
  <si>
    <t>#607B8B</t>
  </si>
  <si>
    <t>léger ciel Bleu4</t>
  </si>
  <si>
    <t>Brun rougeâtre clair grisâtre</t>
  </si>
  <si>
    <t>#977F73</t>
  </si>
  <si>
    <t>Violet pâle</t>
  </si>
  <si>
    <t>Tiende la mano, comparte tus saberes: tus intentos, tus errores y tu perseverancia son impulsores</t>
  </si>
  <si>
    <t>#6050DC</t>
  </si>
  <si>
    <t>Bleu Majorelle</t>
  </si>
  <si>
    <t>Saumon</t>
  </si>
  <si>
    <t>#F88E55</t>
  </si>
  <si>
    <t>Violet brillant</t>
  </si>
  <si>
    <t xml:space="preserve"> para quienes desean avanzar.</t>
  </si>
  <si>
    <t>Bleu marine</t>
  </si>
  <si>
    <t>#03224C</t>
  </si>
  <si>
    <t>Terre de Sienne</t>
  </si>
  <si>
    <t>#8E5434</t>
  </si>
  <si>
    <t>Violet franc</t>
  </si>
  <si>
    <t>Con tu ejemplo, cada persona podrá progresar a su ritmo, con confianza y ganar en autonomía.</t>
  </si>
  <si>
    <t>#191970</t>
  </si>
  <si>
    <t>MidnightBleu</t>
  </si>
  <si>
    <t>Brun grisâtre</t>
  </si>
  <si>
    <t>#635147</t>
  </si>
  <si>
    <t>#2F2F4F</t>
  </si>
  <si>
    <t>Midnight Bleu</t>
  </si>
  <si>
    <t>Sombre Tan</t>
  </si>
  <si>
    <t>#97694F</t>
  </si>
  <si>
    <t>Compartir tus saberes es una forma de rendir homenaje a quienes nos transmitieron los suyos,</t>
  </si>
  <si>
    <t>#0000CD</t>
  </si>
  <si>
    <t>MoyenBleu</t>
  </si>
  <si>
    <t>Indigo (teinture)</t>
  </si>
  <si>
    <t>a veces en silencio, a veces con exigencia, y gracias a quienes seguimos avanzando hoy.</t>
  </si>
  <si>
    <t>#436B95</t>
  </si>
  <si>
    <t>Semi Sweet Chocolate</t>
  </si>
  <si>
    <t>#6B4226</t>
  </si>
  <si>
    <t>Semi-Sweet Chocolate</t>
  </si>
  <si>
    <t>Sombre Olivevert 2</t>
  </si>
  <si>
    <t>#000080</t>
  </si>
  <si>
    <t>NavyBleu</t>
  </si>
  <si>
    <t>Brun profond</t>
  </si>
  <si>
    <t>#593319</t>
  </si>
  <si>
    <t>Olive Drab 1</t>
  </si>
  <si>
    <t>#23238E</t>
  </si>
  <si>
    <t>Navy Bleu</t>
  </si>
  <si>
    <t>Brun moyen</t>
  </si>
  <si>
    <t>#6F4E37</t>
  </si>
  <si>
    <t>Vert pistache</t>
  </si>
  <si>
    <t>#4D4DFF</t>
  </si>
  <si>
    <t>Neon Bleu</t>
  </si>
  <si>
    <t>chocolate 3</t>
  </si>
  <si>
    <t>#CD661D</t>
  </si>
  <si>
    <t>chocolate3</t>
  </si>
  <si>
    <t>Sombre Olivevert 1</t>
  </si>
  <si>
    <t>#00009C</t>
  </si>
  <si>
    <t>New Midnight Bleu</t>
  </si>
  <si>
    <t>Orange brunâtre</t>
  </si>
  <si>
    <t>#AE6938</t>
  </si>
  <si>
    <t>#202830</t>
  </si>
  <si>
    <t>Brun saddle</t>
  </si>
  <si>
    <t>#8B4513</t>
  </si>
  <si>
    <t xml:space="preserve">SaddleBrun </t>
  </si>
  <si>
    <t>Olive Drab 2</t>
  </si>
  <si>
    <t>#0F056B</t>
  </si>
  <si>
    <t>chocolate</t>
  </si>
  <si>
    <t>#D2691E</t>
  </si>
  <si>
    <t>Vert tilleul</t>
  </si>
  <si>
    <t>#1B019B</t>
  </si>
  <si>
    <t>Sombre Wood</t>
  </si>
  <si>
    <t>#855E42</t>
  </si>
  <si>
    <t>Sombre Olivevert 3</t>
  </si>
  <si>
    <t>#067790</t>
  </si>
  <si>
    <t>Noisette</t>
  </si>
  <si>
    <t>#955628</t>
  </si>
  <si>
    <t>Olive Drab 3</t>
  </si>
  <si>
    <t>#6600FF</t>
  </si>
  <si>
    <t>Claro (cigare)</t>
  </si>
  <si>
    <t>#845A3B</t>
  </si>
  <si>
    <t>Bleu powder</t>
  </si>
  <si>
    <t>#B0E0E6</t>
  </si>
  <si>
    <t>PowderBleu</t>
  </si>
  <si>
    <t>Brun franc</t>
  </si>
  <si>
    <t>#80461B</t>
  </si>
  <si>
    <t>Sombre Olivevert 4</t>
  </si>
  <si>
    <t>Tabac</t>
  </si>
  <si>
    <t>#9F551E</t>
  </si>
  <si>
    <t>Olive Drab</t>
  </si>
  <si>
    <t>#00416A</t>
  </si>
  <si>
    <t>Olive Drab 4</t>
  </si>
  <si>
    <t>#91A3B0</t>
  </si>
  <si>
    <t>Cachou</t>
  </si>
  <si>
    <t>#2F1B0C</t>
  </si>
  <si>
    <t>Sombre Olivevert</t>
  </si>
  <si>
    <t>#BCD4E6</t>
  </si>
  <si>
    <t>Bleu très pâle</t>
  </si>
  <si>
    <t>Chocolat</t>
  </si>
  <si>
    <t>#5A3A22</t>
  </si>
  <si>
    <t>Vert olive foncé grisâtre</t>
  </si>
  <si>
    <t>Bleu pétrole</t>
  </si>
  <si>
    <t>#1D4851</t>
  </si>
  <si>
    <t>Vert chartreuse</t>
  </si>
  <si>
    <t>#5959AB</t>
  </si>
  <si>
    <t>Rich Bleu</t>
  </si>
  <si>
    <t>Orange moyen</t>
  </si>
  <si>
    <t>#D99058</t>
  </si>
  <si>
    <t>Bleu roi</t>
  </si>
  <si>
    <t>#318CE7</t>
  </si>
  <si>
    <t>Citrouille</t>
  </si>
  <si>
    <t>#DF6D14</t>
  </si>
  <si>
    <t>Jaune franc</t>
  </si>
  <si>
    <t>#4169E1</t>
  </si>
  <si>
    <t>RoyalBleu</t>
  </si>
  <si>
    <t>Orange brillant</t>
  </si>
  <si>
    <t>#FD943F</t>
  </si>
  <si>
    <t>Vert olive</t>
  </si>
  <si>
    <t>#4876FF</t>
  </si>
  <si>
    <t>RoyalBleu1</t>
  </si>
  <si>
    <t>Marron</t>
  </si>
  <si>
    <t>#582900</t>
  </si>
  <si>
    <t>Vert militaire</t>
  </si>
  <si>
    <t>#436EEE</t>
  </si>
  <si>
    <t>RoyalBleu2</t>
  </si>
  <si>
    <t>Orange franc</t>
  </si>
  <si>
    <t>#ED872D</t>
  </si>
  <si>
    <t>Vert olive grisâtre</t>
  </si>
  <si>
    <t>#3A5FCD</t>
  </si>
  <si>
    <t>RoyalBleu3</t>
  </si>
  <si>
    <t>Orange profond</t>
  </si>
  <si>
    <t>#BE6516</t>
  </si>
  <si>
    <t>Vert olive moyen</t>
  </si>
  <si>
    <t>#27408B</t>
  </si>
  <si>
    <t>RoyalBleu4</t>
  </si>
  <si>
    <t>copper</t>
  </si>
  <si>
    <t>#B87333</t>
  </si>
  <si>
    <t>Vert olive franc</t>
  </si>
  <si>
    <t>#002266</t>
  </si>
  <si>
    <t>RoyalBleu5</t>
  </si>
  <si>
    <t>Orange sombre 2</t>
  </si>
  <si>
    <t>#EE7600</t>
  </si>
  <si>
    <t>SombreOrange2</t>
  </si>
  <si>
    <t>Vert olive profond</t>
  </si>
  <si>
    <t>#0131B4</t>
  </si>
  <si>
    <t>Rouille</t>
  </si>
  <si>
    <t>#985717</t>
  </si>
  <si>
    <t>Vert lime</t>
  </si>
  <si>
    <t>Bleu sarcelle</t>
  </si>
  <si>
    <t>#008E8E</t>
  </si>
  <si>
    <t>Orange sombre 4</t>
  </si>
  <si>
    <t>#8B4500</t>
  </si>
  <si>
    <t>SombreOrange4</t>
  </si>
  <si>
    <t>#241882</t>
  </si>
  <si>
    <t>Sombre Ardoise Bleu</t>
  </si>
  <si>
    <t>Or</t>
  </si>
  <si>
    <t>#CD7F32</t>
  </si>
  <si>
    <t>Vert anis</t>
  </si>
  <si>
    <t>#483D8B</t>
  </si>
  <si>
    <t>SombreArdoise Bleu</t>
  </si>
  <si>
    <t>Orange sombre 3</t>
  </si>
  <si>
    <t>#CD6600</t>
  </si>
  <si>
    <t>SombreOrange3</t>
  </si>
  <si>
    <t>Bleu turquin</t>
  </si>
  <si>
    <t>#425B8A</t>
  </si>
  <si>
    <t>Corail</t>
  </si>
  <si>
    <t>#FF7F00</t>
  </si>
  <si>
    <t xml:space="preserve">Corail </t>
  </si>
  <si>
    <t>Vert avocat</t>
  </si>
  <si>
    <t>Bleu turquoise</t>
  </si>
  <si>
    <t>#25FDE9</t>
  </si>
  <si>
    <t>#ED7F10</t>
  </si>
  <si>
    <t>Cyan secondaire</t>
  </si>
  <si>
    <t>Bleu verdâtre brillant</t>
  </si>
  <si>
    <t>#239EBA</t>
  </si>
  <si>
    <t>Tanné (héraldique)</t>
  </si>
  <si>
    <t>#A75502</t>
  </si>
  <si>
    <t>Cyan léger 3</t>
  </si>
  <si>
    <t>Bleu verdâtre clair</t>
  </si>
  <si>
    <t>#66AABC</t>
  </si>
  <si>
    <t>Gris sombre ardoise 2</t>
  </si>
  <si>
    <t>Bleu verdâtre clair très clair</t>
  </si>
  <si>
    <t>#9CD1DC</t>
  </si>
  <si>
    <t>Bleu verdâtre très clair</t>
  </si>
  <si>
    <t>Brou de noix</t>
  </si>
  <si>
    <t>#3F2204</t>
  </si>
  <si>
    <t>Bleu verdâtre foncé</t>
  </si>
  <si>
    <t>#004958</t>
  </si>
  <si>
    <t>New Tan</t>
  </si>
  <si>
    <t>#EBC79E</t>
  </si>
  <si>
    <t>#002E3B</t>
  </si>
  <si>
    <t>Bleu verdâtre très foncé</t>
  </si>
  <si>
    <t>#F38400</t>
  </si>
  <si>
    <t>Turquoise</t>
  </si>
  <si>
    <t>#007791</t>
  </si>
  <si>
    <t>Orange sombre</t>
  </si>
  <si>
    <t>#FF8C00</t>
  </si>
  <si>
    <t>SombreOrange</t>
  </si>
  <si>
    <t>Pale Turquoise 2</t>
  </si>
  <si>
    <t>Bleu verdâtre moyen</t>
  </si>
  <si>
    <t>#367588</t>
  </si>
  <si>
    <t>Pale Turquoise</t>
  </si>
  <si>
    <t>Bleu verdâtre profond</t>
  </si>
  <si>
    <t>#2E8495</t>
  </si>
  <si>
    <t>burlywood 2</t>
  </si>
  <si>
    <t>#EEC591</t>
  </si>
  <si>
    <t>burlywood2</t>
  </si>
  <si>
    <t>Gris sombre ardoise 1</t>
  </si>
  <si>
    <t>#0085A1</t>
  </si>
  <si>
    <t>burlywood 1</t>
  </si>
  <si>
    <t>#FFD39B</t>
  </si>
  <si>
    <t>burlywood1</t>
  </si>
  <si>
    <t>Cyan léger 2</t>
  </si>
  <si>
    <t>#00A1C2</t>
  </si>
  <si>
    <t>Cuivre</t>
  </si>
  <si>
    <t>#B36700</t>
  </si>
  <si>
    <t>Pale Turquoise 1</t>
  </si>
  <si>
    <t>#6C79B8</t>
  </si>
  <si>
    <t>Jaune orangé clair</t>
  </si>
  <si>
    <t>#FBC97F</t>
  </si>
  <si>
    <t>#8791BF</t>
  </si>
  <si>
    <t>Cyan léger</t>
  </si>
  <si>
    <t>#B3BCE2</t>
  </si>
  <si>
    <t>Bleu violacé très clair</t>
  </si>
  <si>
    <t>Jaune orangé brillant</t>
  </si>
  <si>
    <t>#FFC14F</t>
  </si>
  <si>
    <t>#252440</t>
  </si>
  <si>
    <t>Opalin</t>
  </si>
  <si>
    <t>#545AA7</t>
  </si>
  <si>
    <t>#4C516D</t>
  </si>
  <si>
    <t>Rouge somb orérod 1</t>
  </si>
  <si>
    <t>#FFB90F</t>
  </si>
  <si>
    <t>SombRouge orérod1</t>
  </si>
  <si>
    <t>#4E5180</t>
  </si>
  <si>
    <t>Dorérod 1</t>
  </si>
  <si>
    <t>#FFC125</t>
  </si>
  <si>
    <t>Dorérod1</t>
  </si>
  <si>
    <t>Cyan clair</t>
  </si>
  <si>
    <t>#272458</t>
  </si>
  <si>
    <t>Gris de maure</t>
  </si>
  <si>
    <t>#685E43</t>
  </si>
  <si>
    <t>Pale Turquoise 3</t>
  </si>
  <si>
    <t>#8C92AC</t>
  </si>
  <si>
    <t>Gris jaunâtre</t>
  </si>
  <si>
    <t>#BFB8A5</t>
  </si>
  <si>
    <t>Moyen Turquoise</t>
  </si>
  <si>
    <t>Bleu violacé pâle très</t>
  </si>
  <si>
    <t>#C0C8E1</t>
  </si>
  <si>
    <t>Bleu violacé très pâle</t>
  </si>
  <si>
    <t>Vanille</t>
  </si>
  <si>
    <t>#E1CE9A</t>
  </si>
  <si>
    <t>#30267A</t>
  </si>
  <si>
    <t>Gris clair</t>
  </si>
  <si>
    <t>#B9B8B5</t>
  </si>
  <si>
    <t>Cyan 2</t>
  </si>
  <si>
    <t>#2C75FF</t>
  </si>
  <si>
    <t>Jaune grisâtre</t>
  </si>
  <si>
    <t>#C2B280</t>
  </si>
  <si>
    <t>Gris sombre ardoise 3</t>
  </si>
  <si>
    <t>#E8D630</t>
  </si>
  <si>
    <t>Jaune maïs</t>
  </si>
  <si>
    <t>#FFDE75</t>
  </si>
  <si>
    <t>MoyenTurquoise</t>
  </si>
  <si>
    <t>Bouton d'or</t>
  </si>
  <si>
    <t>#FCDC12</t>
  </si>
  <si>
    <t>Sombre Turquoise</t>
  </si>
  <si>
    <t>brass</t>
  </si>
  <si>
    <t>#B5A642</t>
  </si>
  <si>
    <t>Jaune de naples (pigment)</t>
  </si>
  <si>
    <t>#FFF0BC</t>
  </si>
  <si>
    <t>Jaune de Naples (pigment)</t>
  </si>
  <si>
    <t>Cyan 3</t>
  </si>
  <si>
    <t>Brillant Or</t>
  </si>
  <si>
    <t>#D9D919</t>
  </si>
  <si>
    <t>Jaune clair</t>
  </si>
  <si>
    <t>#F8DE7E</t>
  </si>
  <si>
    <t>Jaune brillant</t>
  </si>
  <si>
    <t>#FADA5E</t>
  </si>
  <si>
    <t>cornsilk</t>
  </si>
  <si>
    <t>#FFF8DC</t>
  </si>
  <si>
    <t>#F3E5AB</t>
  </si>
  <si>
    <t>Platine</t>
  </si>
  <si>
    <t>#FAF0C5</t>
  </si>
  <si>
    <t>Cyan léger 4</t>
  </si>
  <si>
    <t>Jaune de mars</t>
  </si>
  <si>
    <t>#EED153</t>
  </si>
  <si>
    <t>Jaune de Mars</t>
  </si>
  <si>
    <t>Pale Turquoise 4</t>
  </si>
  <si>
    <t>Chamois</t>
  </si>
  <si>
    <t>#D0C07A</t>
  </si>
  <si>
    <t>Gris sombre ardoise 4</t>
  </si>
  <si>
    <t>Gris olivâtre</t>
  </si>
  <si>
    <t>#57554C</t>
  </si>
  <si>
    <t>cornsilk 2</t>
  </si>
  <si>
    <t>#EEE8CD</t>
  </si>
  <si>
    <t>cornsilk2</t>
  </si>
  <si>
    <t>Cyan 4</t>
  </si>
  <si>
    <t>Queue-de-vache clair</t>
  </si>
  <si>
    <t>#C3B470</t>
  </si>
  <si>
    <t>Sarcelle</t>
  </si>
  <si>
    <t>cornsilk 3</t>
  </si>
  <si>
    <t>#CDC8B1</t>
  </si>
  <si>
    <t>cornsilk3</t>
  </si>
  <si>
    <t>Gris sombre ardoise</t>
  </si>
  <si>
    <t>Old Or</t>
  </si>
  <si>
    <t>#CFB53B</t>
  </si>
  <si>
    <t>Vert bleuâtre foncé</t>
  </si>
  <si>
    <t>Vert bleuâtre foncé très foncé</t>
  </si>
  <si>
    <t>Caca d'oie</t>
  </si>
  <si>
    <t>#CDCD0D</t>
  </si>
  <si>
    <t>Jaune auréolin</t>
  </si>
  <si>
    <t>#EFD242</t>
  </si>
  <si>
    <t>Dorian (IPJ)</t>
  </si>
  <si>
    <t>léger Dorérod 2</t>
  </si>
  <si>
    <t>#EEDC82</t>
  </si>
  <si>
    <t>léger Dorérod2</t>
  </si>
  <si>
    <t>turquoise 1</t>
  </si>
  <si>
    <t>léger Dorérod 1</t>
  </si>
  <si>
    <t>#FFEC8B</t>
  </si>
  <si>
    <t>léger Dorérod1</t>
  </si>
  <si>
    <t>léger Dorérod 3</t>
  </si>
  <si>
    <t>#CDBE70</t>
  </si>
  <si>
    <t>léger Dorérod3</t>
  </si>
  <si>
    <t>Champagne</t>
  </si>
  <si>
    <t>#FBF2B7</t>
  </si>
  <si>
    <t>léger Dorérod 4</t>
  </si>
  <si>
    <t>#8B814C</t>
  </si>
  <si>
    <t>léger Dorérod4</t>
  </si>
  <si>
    <t>#000010</t>
  </si>
  <si>
    <t>Or 4</t>
  </si>
  <si>
    <t>#8B7500</t>
  </si>
  <si>
    <t>Or4</t>
  </si>
  <si>
    <t>chartreuse</t>
  </si>
  <si>
    <t>#7FFF00</t>
  </si>
  <si>
    <t>cornsilk 4</t>
  </si>
  <si>
    <t>#8B8878</t>
  </si>
  <si>
    <t>cornsilk4</t>
  </si>
  <si>
    <t>turquoise 2</t>
  </si>
  <si>
    <t>chartreuse 2</t>
  </si>
  <si>
    <t>#76EE00</t>
  </si>
  <si>
    <t>chartreuse2</t>
  </si>
  <si>
    <t>léger Dorérod</t>
  </si>
  <si>
    <t>#EEDD82</t>
  </si>
  <si>
    <t>chartreuse 3</t>
  </si>
  <si>
    <t>#66CD00</t>
  </si>
  <si>
    <t>chartreuse3</t>
  </si>
  <si>
    <t>#FFD700</t>
  </si>
  <si>
    <t>turquoise 3</t>
  </si>
  <si>
    <t>chartreuse 4</t>
  </si>
  <si>
    <t>#458B00</t>
  </si>
  <si>
    <t>chartreuse4</t>
  </si>
  <si>
    <t>Or 3</t>
  </si>
  <si>
    <t>#CDAD00</t>
  </si>
  <si>
    <t>Or3</t>
  </si>
  <si>
    <t>Or 2</t>
  </si>
  <si>
    <t>#EEC900</t>
  </si>
  <si>
    <t>Or2</t>
  </si>
  <si>
    <t>Gris plomb</t>
  </si>
  <si>
    <t>Gris olivâtre clair</t>
  </si>
  <si>
    <t>#8A8776</t>
  </si>
  <si>
    <t>Gris clair olivâtre</t>
  </si>
  <si>
    <t>Jaune nankin</t>
  </si>
  <si>
    <t>#F7E269</t>
  </si>
  <si>
    <t>turquoise 4</t>
  </si>
  <si>
    <t>Clarissimo (cigare)</t>
  </si>
  <si>
    <t>#B9B276</t>
  </si>
  <si>
    <t>Jaune paille</t>
  </si>
  <si>
    <t>#FEE347</t>
  </si>
  <si>
    <t>turquoise</t>
  </si>
  <si>
    <t>Colombin (vieilli)</t>
  </si>
  <si>
    <t>#6A455D</t>
  </si>
  <si>
    <t>Olive clair grisâtre</t>
  </si>
  <si>
    <t>#8C8767</t>
  </si>
  <si>
    <t>Vert bleuâtre clair</t>
  </si>
  <si>
    <t>Jaune impérial</t>
  </si>
  <si>
    <t>#FFE436</t>
  </si>
  <si>
    <t>Vert léger marin</t>
  </si>
  <si>
    <t>Jaune banane</t>
  </si>
  <si>
    <t>#D1B606</t>
  </si>
  <si>
    <t>Vert bleuâtre vif</t>
  </si>
  <si>
    <t>Vert bleuâtre moyen</t>
  </si>
  <si>
    <t>Safran</t>
  </si>
  <si>
    <t>#F3D617</t>
  </si>
  <si>
    <t>Vert bleuâtre franc</t>
  </si>
  <si>
    <t>Jaune poussin</t>
  </si>
  <si>
    <t>#F7E35F</t>
  </si>
  <si>
    <t>Vert pin</t>
  </si>
  <si>
    <t>Vert bleuâtre profond</t>
  </si>
  <si>
    <t>Noir olivâtre</t>
  </si>
  <si>
    <t>#25241D</t>
  </si>
  <si>
    <t>Vert pâle très</t>
  </si>
  <si>
    <t>Cuisse de nymphe</t>
  </si>
  <si>
    <t>#FEE7F0</t>
  </si>
  <si>
    <t>Olive moyen</t>
  </si>
  <si>
    <t>#665D1E</t>
  </si>
  <si>
    <t>Mint Cream</t>
  </si>
  <si>
    <t>Cuisse de nymphe émue</t>
  </si>
  <si>
    <t>#FF69B4</t>
  </si>
  <si>
    <t>Gris tourdille (chevaux)</t>
  </si>
  <si>
    <t>#C1BFB1</t>
  </si>
  <si>
    <t>Vert clair très clair</t>
  </si>
  <si>
    <t>Olive grisâtre</t>
  </si>
  <si>
    <t>#5B5842</t>
  </si>
  <si>
    <t>#3399CC</t>
  </si>
  <si>
    <t>Topaze</t>
  </si>
  <si>
    <t>#FAEA73</t>
  </si>
  <si>
    <t>Vert céladon</t>
  </si>
  <si>
    <t>#00EEEE</t>
  </si>
  <si>
    <t>cyan2</t>
  </si>
  <si>
    <t>Jaune bouton d'or</t>
  </si>
  <si>
    <t>#F6DC12</t>
  </si>
  <si>
    <t>Jaune bouton d’or</t>
  </si>
  <si>
    <t>Vert clair</t>
  </si>
  <si>
    <t>#00CDCD</t>
  </si>
  <si>
    <t>cyan3</t>
  </si>
  <si>
    <t>Lemon Chiffon 2</t>
  </si>
  <si>
    <t>#EEE9BF</t>
  </si>
  <si>
    <t>LemonChiffon2</t>
  </si>
  <si>
    <t>Vert brillant</t>
  </si>
  <si>
    <t>#008B8B</t>
  </si>
  <si>
    <t>cyan4</t>
  </si>
  <si>
    <t>Free Speech Aquamarine</t>
  </si>
  <si>
    <t>#2BFAFA</t>
  </si>
  <si>
    <t>Lemon Chiffon 3</t>
  </si>
  <si>
    <t>#CDC9A5</t>
  </si>
  <si>
    <t>LemonChiffon3</t>
  </si>
  <si>
    <t>Vert marin</t>
  </si>
  <si>
    <t>#E0FFFF</t>
  </si>
  <si>
    <t>léger Cyan</t>
  </si>
  <si>
    <t>Lemon Chiffon</t>
  </si>
  <si>
    <t>#FFFACD</t>
  </si>
  <si>
    <t>LemonChiffon</t>
  </si>
  <si>
    <t>Vert moyen</t>
  </si>
  <si>
    <t>#D1EEEE</t>
  </si>
  <si>
    <t>léger Cyan2</t>
  </si>
  <si>
    <t>khaki</t>
  </si>
  <si>
    <t>#F0E68C</t>
  </si>
  <si>
    <t>#B4CDCD</t>
  </si>
  <si>
    <t>léger Cyan3</t>
  </si>
  <si>
    <t>Olive clair</t>
  </si>
  <si>
    <t>#867E36</t>
  </si>
  <si>
    <t>Vert profond</t>
  </si>
  <si>
    <t>#7A8B8B</t>
  </si>
  <si>
    <t>léger Cyan4</t>
  </si>
  <si>
    <t>Jaune d'or</t>
  </si>
  <si>
    <t>#EFD807</t>
  </si>
  <si>
    <t>Vert opaline</t>
  </si>
  <si>
    <t>Denim</t>
  </si>
  <si>
    <t>#1560BD</t>
  </si>
  <si>
    <t>#0B1616</t>
  </si>
  <si>
    <t>Olive foncé</t>
  </si>
  <si>
    <t>#403D21</t>
  </si>
  <si>
    <t>Dorérod</t>
  </si>
  <si>
    <t>#DBDB70</t>
  </si>
  <si>
    <t>MoyenAquamarine</t>
  </si>
  <si>
    <t>Pale Dorérod</t>
  </si>
  <si>
    <t>#EEE8AA</t>
  </si>
  <si>
    <t>PaleDorérod</t>
  </si>
  <si>
    <t>Gris verdâtre</t>
  </si>
  <si>
    <t>khaki 4</t>
  </si>
  <si>
    <t>#8B864E</t>
  </si>
  <si>
    <t>khaki4</t>
  </si>
  <si>
    <t>Glauque</t>
  </si>
  <si>
    <t>khaki 1</t>
  </si>
  <si>
    <t>#FFF68F</t>
  </si>
  <si>
    <t>khaki1</t>
  </si>
  <si>
    <t>Flave</t>
  </si>
  <si>
    <t>#E6E697</t>
  </si>
  <si>
    <t>khaki 3</t>
  </si>
  <si>
    <t>#CDC673</t>
  </si>
  <si>
    <t>khaki3</t>
  </si>
  <si>
    <t>Vert grisâtre</t>
  </si>
  <si>
    <t>#029D74</t>
  </si>
  <si>
    <t>khaki 2</t>
  </si>
  <si>
    <t>#EEE685</t>
  </si>
  <si>
    <t>khaki2</t>
  </si>
  <si>
    <t>Viride</t>
  </si>
  <si>
    <t>Lemon Chiffon 4</t>
  </si>
  <si>
    <t>#8B8970</t>
  </si>
  <si>
    <t>LemonChiffon4</t>
  </si>
  <si>
    <t>Sombre Khaki</t>
  </si>
  <si>
    <t>#BDB76B</t>
  </si>
  <si>
    <t>SombreKhaki</t>
  </si>
  <si>
    <t>Vert foncé très foncé</t>
  </si>
  <si>
    <t>#649B88</t>
  </si>
  <si>
    <t>Noir verdâtre</t>
  </si>
  <si>
    <t>Jaune verdâtre grisâtre</t>
  </si>
  <si>
    <t>#B9B57D</t>
  </si>
  <si>
    <t>Vert noirâtre</t>
  </si>
  <si>
    <t>Olive foncé grisâtre</t>
  </si>
  <si>
    <t>#363527</t>
  </si>
  <si>
    <t>MoyenPrintempsvert</t>
  </si>
  <si>
    <t>Mastic</t>
  </si>
  <si>
    <t>#B3B191</t>
  </si>
  <si>
    <t>Jaune verdâtre moyen</t>
  </si>
  <si>
    <t>#B9B459</t>
  </si>
  <si>
    <t>Rose neon</t>
  </si>
  <si>
    <t>Jaune verdâtre franc</t>
  </si>
  <si>
    <t>#BEB72E</t>
  </si>
  <si>
    <t>Jaune verdâtre profond</t>
  </si>
  <si>
    <t>#9B9400</t>
  </si>
  <si>
    <t>Marron 3</t>
  </si>
  <si>
    <t>Jaune verdâtre foncé</t>
  </si>
  <si>
    <t>#98943E</t>
  </si>
  <si>
    <t>Mauve (héraldique)</t>
  </si>
  <si>
    <t>Jaune verdâtre pâle</t>
  </si>
  <si>
    <t>#EBE8A4</t>
  </si>
  <si>
    <t>Marron 4</t>
  </si>
  <si>
    <t>Jaune mimosa</t>
  </si>
  <si>
    <t>#FEF86C</t>
  </si>
  <si>
    <t>Rouge violacé profond très</t>
  </si>
  <si>
    <t>Jaune verdâtre vif</t>
  </si>
  <si>
    <t>#DCD300</t>
  </si>
  <si>
    <t>Rouge violacé foncé très foncé</t>
  </si>
  <si>
    <t>Jaune verdâtre clair</t>
  </si>
  <si>
    <t>#EAE679</t>
  </si>
  <si>
    <t>Jaune verdâtre brillant</t>
  </si>
  <si>
    <t>#E9E450</t>
  </si>
  <si>
    <t>Gris violacé clair</t>
  </si>
  <si>
    <t>Ivoire</t>
  </si>
  <si>
    <t>#FFFFD4</t>
  </si>
  <si>
    <t>Violet rougeâtre clair</t>
  </si>
  <si>
    <t>#FFFFF0</t>
  </si>
  <si>
    <t>Violet rougeâtre pâle</t>
  </si>
  <si>
    <t>Jaune léger</t>
  </si>
  <si>
    <t>#FFFFE0</t>
  </si>
  <si>
    <t>léger Jaune</t>
  </si>
  <si>
    <t>Rose mountbatten</t>
  </si>
  <si>
    <t>Jaune fleur de soufre</t>
  </si>
  <si>
    <t>#FFFF6B</t>
  </si>
  <si>
    <t>Gris violacé</t>
  </si>
  <si>
    <t>Jaune secondaire</t>
  </si>
  <si>
    <t>Violet rougeâtre franc</t>
  </si>
  <si>
    <t>Jaune 2</t>
  </si>
  <si>
    <t>#EEEE00</t>
  </si>
  <si>
    <t>Jaune2</t>
  </si>
  <si>
    <t>Violet rougeâtre grisâtre</t>
  </si>
  <si>
    <t>Jaune 3</t>
  </si>
  <si>
    <t>#CDCD00</t>
  </si>
  <si>
    <t>Jaune3</t>
  </si>
  <si>
    <t>Violine</t>
  </si>
  <si>
    <t>Jaune 4</t>
  </si>
  <si>
    <t>#8B8B00</t>
  </si>
  <si>
    <t>Jaune4</t>
  </si>
  <si>
    <t>Violet d'évêque</t>
  </si>
  <si>
    <t>olive</t>
  </si>
  <si>
    <t>#808000</t>
  </si>
  <si>
    <t>Écru</t>
  </si>
  <si>
    <t>#FEFEE0</t>
  </si>
  <si>
    <t>Rose bonbon</t>
  </si>
  <si>
    <t>Rose hot 2</t>
  </si>
  <si>
    <t>Rose spicy</t>
  </si>
  <si>
    <t>Jaune léger dorérod</t>
  </si>
  <si>
    <t>#FAFAD2</t>
  </si>
  <si>
    <t>léger DorérodJaune</t>
  </si>
  <si>
    <t>Marron 1</t>
  </si>
  <si>
    <t>Rose hot 1</t>
  </si>
  <si>
    <t>Rose violacé pâle</t>
  </si>
  <si>
    <t>Moyen Dorérod</t>
  </si>
  <si>
    <t>#EAEAAE</t>
  </si>
  <si>
    <t>Lavande rosée 2</t>
  </si>
  <si>
    <t>Jaune léger 2</t>
  </si>
  <si>
    <t>#EEEED1</t>
  </si>
  <si>
    <t>léger Jaune2</t>
  </si>
  <si>
    <t>Ivoire 2</t>
  </si>
  <si>
    <t>#EEEEE0</t>
  </si>
  <si>
    <t>Ivoire2</t>
  </si>
  <si>
    <t>Rose violacé grisâtre</t>
  </si>
  <si>
    <t>Vert sombre olive</t>
  </si>
  <si>
    <t>#4F4F2F</t>
  </si>
  <si>
    <t>Sombre Olive vert</t>
  </si>
  <si>
    <t>Rose violacé profond</t>
  </si>
  <si>
    <t>Wheat</t>
  </si>
  <si>
    <t>#D8D8BF</t>
  </si>
  <si>
    <t>Marron 2</t>
  </si>
  <si>
    <t>Jaune léger 3</t>
  </si>
  <si>
    <t>#CDCDB4</t>
  </si>
  <si>
    <t>léger Jaune3</t>
  </si>
  <si>
    <t>Rose hot 3</t>
  </si>
  <si>
    <t>Ivoire 3</t>
  </si>
  <si>
    <t>#CDCDC1</t>
  </si>
  <si>
    <t>Ivoire3</t>
  </si>
  <si>
    <t>Rose balais (minéraux)</t>
  </si>
  <si>
    <t>Jaune léger 4</t>
  </si>
  <si>
    <t>#8B8B7A</t>
  </si>
  <si>
    <t>léger Jaune4</t>
  </si>
  <si>
    <t>Ivoire 4</t>
  </si>
  <si>
    <t>#8B8B83</t>
  </si>
  <si>
    <t>Ivoire4</t>
  </si>
  <si>
    <t>Rouge ou primaire</t>
  </si>
  <si>
    <t>Gris moyen</t>
  </si>
  <si>
    <t>#848482</t>
  </si>
  <si>
    <t>Lavande rosée 4</t>
  </si>
  <si>
    <t>Jaune moutarde</t>
  </si>
  <si>
    <t>#C7CF00</t>
  </si>
  <si>
    <t>Rose hot 4</t>
  </si>
  <si>
    <t>Jaune canari</t>
  </si>
  <si>
    <t>#E7F00D</t>
  </si>
  <si>
    <t>Jaune citron</t>
  </si>
  <si>
    <t>#F7FF3C</t>
  </si>
  <si>
    <t>Rouge violacé profond</t>
  </si>
  <si>
    <t>Jaune de chrome (pigment)</t>
  </si>
  <si>
    <t>#EDFF0C</t>
  </si>
  <si>
    <t>#DADFB7</t>
  </si>
  <si>
    <t>Vert jaune pâle</t>
  </si>
  <si>
    <t>Vert véronèse (pigment)</t>
  </si>
  <si>
    <t>#5A6521</t>
  </si>
  <si>
    <t>Vert Véronèse (pigment)</t>
  </si>
  <si>
    <t>Vert kaki</t>
  </si>
  <si>
    <t>#798933</t>
  </si>
  <si>
    <t>#404F00</t>
  </si>
  <si>
    <t>#BDDA57</t>
  </si>
  <si>
    <t>Vert jaune brillant</t>
  </si>
  <si>
    <t>#8DB600</t>
  </si>
  <si>
    <t>Vert jaune vif</t>
  </si>
  <si>
    <t>#C9DC89</t>
  </si>
  <si>
    <t>Vert jaune clair</t>
  </si>
  <si>
    <t>Jaune moyen</t>
  </si>
  <si>
    <t>#8A9A5B</t>
  </si>
  <si>
    <t>Vert jaune moyen</t>
  </si>
  <si>
    <t>#232F00</t>
  </si>
  <si>
    <t>#8F9779</t>
  </si>
  <si>
    <t>Vert jaune grisâtre</t>
  </si>
  <si>
    <t>#C2F732</t>
  </si>
  <si>
    <t>#708D23</t>
  </si>
  <si>
    <t>#7E9F2E</t>
  </si>
  <si>
    <t>Vert jaune franc</t>
  </si>
  <si>
    <t>#515744</t>
  </si>
  <si>
    <t>#698B22</t>
  </si>
  <si>
    <t>OliveDrab4</t>
  </si>
  <si>
    <t>#C0FF3E</t>
  </si>
  <si>
    <t>OliveDrab1</t>
  </si>
  <si>
    <t>#6B8E23</t>
  </si>
  <si>
    <t>OliveDrab</t>
  </si>
  <si>
    <t>#4A5D23</t>
  </si>
  <si>
    <t>#B3EE3A</t>
  </si>
  <si>
    <t>OliveDrab2</t>
  </si>
  <si>
    <t>#9ACD32</t>
  </si>
  <si>
    <t>OliveDrab3</t>
  </si>
  <si>
    <t>#99CC32</t>
  </si>
  <si>
    <t>#568203</t>
  </si>
  <si>
    <t>#A5D152</t>
  </si>
  <si>
    <t>#556B2F</t>
  </si>
  <si>
    <t>SombreOlivevert</t>
  </si>
  <si>
    <t>#CAFF70</t>
  </si>
  <si>
    <t>SombreOlivevert1</t>
  </si>
  <si>
    <t>#596643</t>
  </si>
  <si>
    <t>#6E8B3D</t>
  </si>
  <si>
    <t>SombreOlivevert4</t>
  </si>
  <si>
    <t>#BCEE68</t>
  </si>
  <si>
    <t>SombreOlivevert2</t>
  </si>
  <si>
    <t>#A2CD5A</t>
  </si>
  <si>
    <t>SombreOlivevert3</t>
  </si>
  <si>
    <t>#ADFF2F</t>
  </si>
  <si>
    <t>vertJaune</t>
  </si>
  <si>
    <t>#BEF574</t>
  </si>
  <si>
    <t>#31362B</t>
  </si>
  <si>
    <t>#9EFD38</t>
  </si>
  <si>
    <t>#9FE855</t>
  </si>
  <si>
    <t>Lawnvert</t>
  </si>
  <si>
    <t>#7CFC00</t>
  </si>
  <si>
    <t>Jaune profond</t>
  </si>
  <si>
    <t>#467129</t>
  </si>
  <si>
    <t>Vert jaune profond</t>
  </si>
  <si>
    <t>Vert absinthe</t>
  </si>
  <si>
    <t>#7FDD4C</t>
  </si>
  <si>
    <t>Gris verdâtre clair</t>
  </si>
  <si>
    <t>#B2BEB5</t>
  </si>
  <si>
    <t>Vert jaunâtre foncé très foncé</t>
  </si>
  <si>
    <t>#173620</t>
  </si>
  <si>
    <t>Vert jaunâtre très foncé</t>
  </si>
  <si>
    <t>Vert mélèze</t>
  </si>
  <si>
    <t>#386F48</t>
  </si>
  <si>
    <t>Vert poireau ou prasin</t>
  </si>
  <si>
    <t>#4CA66B</t>
  </si>
  <si>
    <t>Vert menthe à l'eau</t>
  </si>
  <si>
    <t>#54F98D</t>
  </si>
  <si>
    <t>Vert malachite</t>
  </si>
  <si>
    <t>#1FA055</t>
  </si>
  <si>
    <t>Vert épinard</t>
  </si>
  <si>
    <t>#175732</t>
  </si>
  <si>
    <t>Vert sapin</t>
  </si>
  <si>
    <t>#095228</t>
  </si>
  <si>
    <t>Vert marin 2</t>
  </si>
  <si>
    <t>#4EEE94</t>
  </si>
  <si>
    <t>marin vert2</t>
  </si>
  <si>
    <t>Vert marin 1</t>
  </si>
  <si>
    <t>#54FF9F</t>
  </si>
  <si>
    <t>marin vert1</t>
  </si>
  <si>
    <t>Vert marin marin 4</t>
  </si>
  <si>
    <t>#2E8B57</t>
  </si>
  <si>
    <t>marin vert, marin vert4</t>
  </si>
  <si>
    <t>Vert marin 3</t>
  </si>
  <si>
    <t>#43CD80</t>
  </si>
  <si>
    <t>marin vert3</t>
  </si>
  <si>
    <t>#708090</t>
  </si>
  <si>
    <t xml:space="preserve">Ardoise gris </t>
  </si>
  <si>
    <t>Vert marin moyen</t>
  </si>
  <si>
    <t>#3CB371</t>
  </si>
  <si>
    <t>Moyen marin vert</t>
  </si>
  <si>
    <t>#C6E2FF</t>
  </si>
  <si>
    <t>Ardoise gris 1</t>
  </si>
  <si>
    <t>Vert jaunâtre profond</t>
  </si>
  <si>
    <t>#00622D</t>
  </si>
  <si>
    <t>#B9D3EE</t>
  </si>
  <si>
    <t>Ardoise gris 2</t>
  </si>
  <si>
    <t>Vert jaunâtre profond très</t>
  </si>
  <si>
    <t>#003118</t>
  </si>
  <si>
    <t>Vert jaunâtre très profond</t>
  </si>
  <si>
    <t>#9FB6CD</t>
  </si>
  <si>
    <t>Ardoise gris 3</t>
  </si>
  <si>
    <t>Printempsvert 2</t>
  </si>
  <si>
    <t>#00EE76</t>
  </si>
  <si>
    <t>Printempsvert2</t>
  </si>
  <si>
    <t>#6C7B8B</t>
  </si>
  <si>
    <t>Ardoise gris 4</t>
  </si>
  <si>
    <t>Vert printemps</t>
  </si>
  <si>
    <t>#00FE7E</t>
  </si>
  <si>
    <t>#81878B</t>
  </si>
  <si>
    <t>Printempsvert 4</t>
  </si>
  <si>
    <t>#008B45</t>
  </si>
  <si>
    <t>Printempsvert4</t>
  </si>
  <si>
    <t>#B4BCC0</t>
  </si>
  <si>
    <t>Gris clair bleuté</t>
  </si>
  <si>
    <t>Printempsvert 3</t>
  </si>
  <si>
    <t>#00CD66</t>
  </si>
  <si>
    <t>Printempsvert3</t>
  </si>
  <si>
    <t>#51585E</t>
  </si>
  <si>
    <t>Gris foncé bleuté</t>
  </si>
  <si>
    <t>#00FF7F</t>
  </si>
  <si>
    <t>#F5FFFA</t>
  </si>
  <si>
    <t>MintCream</t>
  </si>
  <si>
    <t>Gris de lin</t>
  </si>
  <si>
    <t>#D2CAEC</t>
  </si>
  <si>
    <t>#C7E6D7</t>
  </si>
  <si>
    <t>Vert très pâle</t>
  </si>
  <si>
    <t>#8ED1B2</t>
  </si>
  <si>
    <t>Vert très clair</t>
  </si>
  <si>
    <t>#677179</t>
  </si>
  <si>
    <t>Gris de Payne</t>
  </si>
  <si>
    <t>#8DA399</t>
  </si>
  <si>
    <t>#6AAB8E</t>
  </si>
  <si>
    <t>#83A697</t>
  </si>
  <si>
    <t>#7D8984</t>
  </si>
  <si>
    <t>Gris free speech</t>
  </si>
  <si>
    <t>#635688</t>
  </si>
  <si>
    <t xml:space="preserve">Free Speech gris </t>
  </si>
  <si>
    <t>#1E2321</t>
  </si>
  <si>
    <t>#00FA9A</t>
  </si>
  <si>
    <t>#3B7861</t>
  </si>
  <si>
    <t>#778899</t>
  </si>
  <si>
    <t xml:space="preserve">léger Ardoise gris </t>
  </si>
  <si>
    <t>#5E716A</t>
  </si>
  <si>
    <t>#008856</t>
  </si>
  <si>
    <t>#3EB489</t>
  </si>
  <si>
    <t>#238E68</t>
  </si>
  <si>
    <t>marin vert</t>
  </si>
  <si>
    <t>#798081</t>
  </si>
  <si>
    <t>#97DFC6</t>
  </si>
  <si>
    <t>#66CDAA</t>
  </si>
  <si>
    <t>#2F4F4F</t>
  </si>
  <si>
    <t xml:space="preserve">Sombre Ardoise gris </t>
  </si>
  <si>
    <t>#97FFFF</t>
  </si>
  <si>
    <t>SombreArdoise gris 1</t>
  </si>
  <si>
    <t>#8DEEEE</t>
  </si>
  <si>
    <t>SombreArdoise gris 2</t>
  </si>
  <si>
    <t>#79CDCD</t>
  </si>
  <si>
    <t>SombreArdoise gris 3</t>
  </si>
  <si>
    <t>#1C352D</t>
  </si>
  <si>
    <t>Vert très foncé</t>
  </si>
  <si>
    <t>#528B8B</t>
  </si>
  <si>
    <t>SombreArdoise gris 4</t>
  </si>
  <si>
    <t>#40826D</t>
  </si>
  <si>
    <t>#1B4D3E</t>
  </si>
  <si>
    <t>#1A2421</t>
  </si>
  <si>
    <t>#00543D</t>
  </si>
  <si>
    <t>Gris verdâtre foncé</t>
  </si>
  <si>
    <t>#4E5755</t>
  </si>
  <si>
    <t>#007959</t>
  </si>
  <si>
    <t>Vert foncé grisâtre</t>
  </si>
  <si>
    <t>#3A4B47</t>
  </si>
  <si>
    <t>#8B8589</t>
  </si>
  <si>
    <t>#BFB9BD</t>
  </si>
  <si>
    <t>Gris clair violacé</t>
  </si>
  <si>
    <t>Vert sombre copper</t>
  </si>
  <si>
    <t>#4A766E</t>
  </si>
  <si>
    <t>Sombre vert copper</t>
  </si>
  <si>
    <t>Gris violacé foncé</t>
  </si>
  <si>
    <t>#5D555B</t>
  </si>
  <si>
    <t>Gris foncé violacé</t>
  </si>
  <si>
    <t>Vert bleuâtre clair très clair</t>
  </si>
  <si>
    <t>#96DED1</t>
  </si>
  <si>
    <t>Vert bleuâtre très clair</t>
  </si>
  <si>
    <t>Héliotrope</t>
  </si>
  <si>
    <t>#DF73FF</t>
  </si>
  <si>
    <t>Vert turquoise</t>
  </si>
  <si>
    <t>#1FFED8</t>
  </si>
  <si>
    <t>#791CF8</t>
  </si>
  <si>
    <t>#66ADA4</t>
  </si>
  <si>
    <t>#2E006C</t>
  </si>
  <si>
    <t>Vert bleuâtre brillant</t>
  </si>
  <si>
    <t>#00A693</t>
  </si>
  <si>
    <t>#40E0D0</t>
  </si>
  <si>
    <t>#01796F</t>
  </si>
  <si>
    <t>#00443F</t>
  </si>
  <si>
    <t>#317873</t>
  </si>
  <si>
    <t>#20B2AA</t>
  </si>
  <si>
    <t>léger marin vert</t>
  </si>
  <si>
    <t>#007A74</t>
  </si>
  <si>
    <t>#008882</t>
  </si>
  <si>
    <t>#48D1CC</t>
  </si>
  <si>
    <t>#004B49</t>
  </si>
  <si>
    <t>#002A29</t>
  </si>
  <si>
    <t>Vert bleuâtre très foncé</t>
  </si>
  <si>
    <t>#BBFFFF</t>
  </si>
  <si>
    <t>PaleTurquoise1</t>
  </si>
  <si>
    <t>#F2FFFF</t>
  </si>
  <si>
    <t>#008080</t>
  </si>
  <si>
    <t>#AEEEEE</t>
  </si>
  <si>
    <t>PaleTurquoise2</t>
  </si>
  <si>
    <t>#AFEEEE</t>
  </si>
  <si>
    <t>PaleTurquoise</t>
  </si>
  <si>
    <t>#70DBDB</t>
  </si>
  <si>
    <t>#ADEAEA</t>
  </si>
  <si>
    <t>#96CDCD</t>
  </si>
  <si>
    <t>PaleTurquoise3</t>
  </si>
  <si>
    <t>#668B8B</t>
  </si>
  <si>
    <t>PaleTurquoise4</t>
  </si>
  <si>
    <t>#00CED1</t>
  </si>
  <si>
    <t>SombreTurquoise</t>
  </si>
  <si>
    <t>#00868B</t>
  </si>
  <si>
    <t>turquoise4</t>
  </si>
  <si>
    <t>#00E5EE</t>
  </si>
  <si>
    <t>turquoise2</t>
  </si>
  <si>
    <t>#00C5CD</t>
  </si>
  <si>
    <t>turquoise3</t>
  </si>
  <si>
    <t>#00F5FF</t>
  </si>
  <si>
    <t>turquoise1</t>
  </si>
  <si>
    <t>Lapis lazuli</t>
  </si>
  <si>
    <t>#26619C</t>
  </si>
  <si>
    <t>Lapis-lazuli</t>
  </si>
  <si>
    <t>#9683EC</t>
  </si>
  <si>
    <t>Lavande rosée</t>
  </si>
  <si>
    <t>#FFF0F5</t>
  </si>
  <si>
    <t>LavenderBlush</t>
  </si>
  <si>
    <t>#EEE0E5</t>
  </si>
  <si>
    <t>LavenderBlush2</t>
  </si>
  <si>
    <t>Lavande rosée 3</t>
  </si>
  <si>
    <t>#CDC1C5</t>
  </si>
  <si>
    <t>LavenderBlush3</t>
  </si>
  <si>
    <t>#8B8386</t>
  </si>
  <si>
    <t>LavenderBlush4</t>
  </si>
  <si>
    <t>#E6E6FA</t>
  </si>
  <si>
    <t>Magenta 2</t>
  </si>
  <si>
    <t>#EE00EE</t>
  </si>
  <si>
    <t>magenta2</t>
  </si>
  <si>
    <t>Magenta 3</t>
  </si>
  <si>
    <t>#CD00CD</t>
  </si>
  <si>
    <t>magenta3</t>
  </si>
  <si>
    <t>Magenta 4</t>
  </si>
  <si>
    <t>#8B008B</t>
  </si>
  <si>
    <t>magenta4</t>
  </si>
  <si>
    <t>Magenta foncé</t>
  </si>
  <si>
    <t>#800080</t>
  </si>
  <si>
    <t>Magenta free speech</t>
  </si>
  <si>
    <t>#E35BD8</t>
  </si>
  <si>
    <t>Free Speech Magenta</t>
  </si>
  <si>
    <t>Magenta fushia (encre)</t>
  </si>
  <si>
    <t>#DB0073</t>
  </si>
  <si>
    <t>Magenta secondaire</t>
  </si>
  <si>
    <t>#38B0DE</t>
  </si>
  <si>
    <t xml:space="preserve">Summer ciel </t>
  </si>
  <si>
    <t>#B03060</t>
  </si>
  <si>
    <t xml:space="preserve">Marron </t>
  </si>
  <si>
    <t>#FF34B3</t>
  </si>
  <si>
    <t>#EE30A7</t>
  </si>
  <si>
    <t>#CD2990</t>
  </si>
  <si>
    <t>#8B1C62</t>
  </si>
  <si>
    <t>Mauve</t>
  </si>
  <si>
    <t>#D473D4</t>
  </si>
  <si>
    <t>#965578</t>
  </si>
  <si>
    <t>Moyen Orchid</t>
  </si>
  <si>
    <t>#9370DB</t>
  </si>
  <si>
    <t>orchid 2</t>
  </si>
  <si>
    <t>MoyenOrchid</t>
  </si>
  <si>
    <t>#BA55D3</t>
  </si>
  <si>
    <t>MoyenOrchid1</t>
  </si>
  <si>
    <t>#E066FF</t>
  </si>
  <si>
    <t>thistle 3</t>
  </si>
  <si>
    <t>MoyenOrchid2</t>
  </si>
  <si>
    <t>#D15FEE</t>
  </si>
  <si>
    <t>plum</t>
  </si>
  <si>
    <t>MoyenOrchid3</t>
  </si>
  <si>
    <t>#B452CD</t>
  </si>
  <si>
    <t>Thistle</t>
  </si>
  <si>
    <t>MoyenOrchid4</t>
  </si>
  <si>
    <t>#7A378B</t>
  </si>
  <si>
    <t>orchid 1</t>
  </si>
  <si>
    <t>Plum</t>
  </si>
  <si>
    <t>plum 2</t>
  </si>
  <si>
    <t>plum 1</t>
  </si>
  <si>
    <t>thistle 2</t>
  </si>
  <si>
    <t>#202428</t>
  </si>
  <si>
    <t>thistle 1</t>
  </si>
  <si>
    <t>plum 3</t>
  </si>
  <si>
    <t>Orchid</t>
  </si>
  <si>
    <t>Noir rougeâtre</t>
  </si>
  <si>
    <t>#282022</t>
  </si>
  <si>
    <t>Orchidée</t>
  </si>
  <si>
    <t>Noir violacé</t>
  </si>
  <si>
    <t>#242124</t>
  </si>
  <si>
    <t>orchid 3</t>
  </si>
  <si>
    <t>thistle 4</t>
  </si>
  <si>
    <t>plum 4</t>
  </si>
  <si>
    <t>Violet grisâtre</t>
  </si>
  <si>
    <t>orchid 4</t>
  </si>
  <si>
    <t>Violet noirâtre</t>
  </si>
  <si>
    <t>Violet rougeâtre profond très</t>
  </si>
  <si>
    <t>Violet rougeâtre foncé très foncé</t>
  </si>
  <si>
    <t>Violet clair très clair</t>
  </si>
  <si>
    <t>Zinzolin</t>
  </si>
  <si>
    <t>Violet foncé très foncé</t>
  </si>
  <si>
    <t>#DB70DB</t>
  </si>
  <si>
    <t>#FF83FA</t>
  </si>
  <si>
    <t>orchid1</t>
  </si>
  <si>
    <t>#EE7AE9</t>
  </si>
  <si>
    <t>orchid2</t>
  </si>
  <si>
    <t>#CD69C9</t>
  </si>
  <si>
    <t>orchid3</t>
  </si>
  <si>
    <t>#8B4789</t>
  </si>
  <si>
    <t>orchid4</t>
  </si>
  <si>
    <t>#DA70D6</t>
  </si>
  <si>
    <t>Pourpre 1</t>
  </si>
  <si>
    <t>Pourpre moyen 2</t>
  </si>
  <si>
    <t>Pourpre moyen 1</t>
  </si>
  <si>
    <t>#CCCCFF</t>
  </si>
  <si>
    <t>Pourpre 2</t>
  </si>
  <si>
    <t>#DDA0DD</t>
  </si>
  <si>
    <t>Pourpre moyen 3</t>
  </si>
  <si>
    <t>#EAADEA</t>
  </si>
  <si>
    <t>#003399</t>
  </si>
  <si>
    <t>Violet vif</t>
  </si>
  <si>
    <t>#FFBBFF</t>
  </si>
  <si>
    <t>plum1</t>
  </si>
  <si>
    <t>Pourpre 3</t>
  </si>
  <si>
    <t>#EEAEEE</t>
  </si>
  <si>
    <t>plum2</t>
  </si>
  <si>
    <t>#CD96CD</t>
  </si>
  <si>
    <t>plum3</t>
  </si>
  <si>
    <t>#7093DB</t>
  </si>
  <si>
    <t>Pourpre moyen 4</t>
  </si>
  <si>
    <t>#8B668B</t>
  </si>
  <si>
    <t>plum4</t>
  </si>
  <si>
    <t>Violet moyen</t>
  </si>
  <si>
    <t>#9B30FF</t>
  </si>
  <si>
    <t>#912CEE</t>
  </si>
  <si>
    <t>#7D26CD</t>
  </si>
  <si>
    <t>#AB82FF</t>
  </si>
  <si>
    <t>MoyenPourpre 1</t>
  </si>
  <si>
    <t>#9F79EE</t>
  </si>
  <si>
    <t>MoyenPourpre 2</t>
  </si>
  <si>
    <t>#8968CD</t>
  </si>
  <si>
    <t>MoyenPourpre 3</t>
  </si>
  <si>
    <t>#5D478B</t>
  </si>
  <si>
    <t>MoyenPourpre 4</t>
  </si>
  <si>
    <t>Pourpre sombre</t>
  </si>
  <si>
    <t>#871F78</t>
  </si>
  <si>
    <t xml:space="preserve">Sombre Pourpre </t>
  </si>
  <si>
    <t>#811453</t>
  </si>
  <si>
    <t>#D9D9F3</t>
  </si>
  <si>
    <t>#FD6C9E</t>
  </si>
  <si>
    <t>#E6E8FA</t>
  </si>
  <si>
    <t>#C4698F</t>
  </si>
  <si>
    <t>#F9429E</t>
  </si>
  <si>
    <t>Rose dragée</t>
  </si>
  <si>
    <t>#FEBFD2</t>
  </si>
  <si>
    <t>Rose fuchsia</t>
  </si>
  <si>
    <t>#FD3F92</t>
  </si>
  <si>
    <t>#FF6EB4</t>
  </si>
  <si>
    <t>HotRose 1</t>
  </si>
  <si>
    <t>#EE6AA7</t>
  </si>
  <si>
    <t>HotRose 2</t>
  </si>
  <si>
    <t>#CD6090</t>
  </si>
  <si>
    <t>HotRose 3</t>
  </si>
  <si>
    <t>#8B3A62</t>
  </si>
  <si>
    <t>HotRose 4</t>
  </si>
  <si>
    <t>#997A8D</t>
  </si>
  <si>
    <t>Rose Mountbatten</t>
  </si>
  <si>
    <t>#FF6EC7</t>
  </si>
  <si>
    <t xml:space="preserve">Neon Rose </t>
  </si>
  <si>
    <t>Rose profond</t>
  </si>
  <si>
    <t>#FF1493</t>
  </si>
  <si>
    <t xml:space="preserve">Profond Rose </t>
  </si>
  <si>
    <t>Rose profond 2</t>
  </si>
  <si>
    <t>#EE1289</t>
  </si>
  <si>
    <t>Profond Rose 2</t>
  </si>
  <si>
    <t>Rose profond 3</t>
  </si>
  <si>
    <t>#CD1076</t>
  </si>
  <si>
    <t>Profond Rose 3</t>
  </si>
  <si>
    <t>Rose profond 4</t>
  </si>
  <si>
    <t>#8B0A50</t>
  </si>
  <si>
    <t>Profond Rose 4</t>
  </si>
  <si>
    <t>#FF1CAE</t>
  </si>
  <si>
    <t xml:space="preserve">Spicy Rose </t>
  </si>
  <si>
    <t>Rose violacé brillant</t>
  </si>
  <si>
    <t>#FFC8D6</t>
  </si>
  <si>
    <t>Rose violacé clair</t>
  </si>
  <si>
    <t>#EFBBCC</t>
  </si>
  <si>
    <t>Rose violacé foncé</t>
  </si>
  <si>
    <t>#C17E91</t>
  </si>
  <si>
    <t>Rose violacé franc</t>
  </si>
  <si>
    <t>#E68FAC</t>
  </si>
  <si>
    <t>#C3A6B1</t>
  </si>
  <si>
    <t>Rose violacé moyen</t>
  </si>
  <si>
    <t>#D597AE</t>
  </si>
  <si>
    <t>#C4C3DD</t>
  </si>
  <si>
    <t>Bleu-violet très pâle</t>
  </si>
  <si>
    <t>#DE6FA1</t>
  </si>
  <si>
    <t>#E8CCD7</t>
  </si>
  <si>
    <t>#CC3299</t>
  </si>
  <si>
    <t xml:space="preserve">Violet Rouge </t>
  </si>
  <si>
    <t>#D02090</t>
  </si>
  <si>
    <t xml:space="preserve">VioletRouge </t>
  </si>
  <si>
    <t>Rouge 1</t>
  </si>
  <si>
    <t>#FF3E96</t>
  </si>
  <si>
    <t>VioletRouge 1</t>
  </si>
  <si>
    <t>Rouge 2</t>
  </si>
  <si>
    <t>#EE3A8C</t>
  </si>
  <si>
    <t>VioletRouge 2</t>
  </si>
  <si>
    <t>Rouge 3</t>
  </si>
  <si>
    <t>#CD3278</t>
  </si>
  <si>
    <t>VioletRouge 3</t>
  </si>
  <si>
    <t>Rouge 4</t>
  </si>
  <si>
    <t>#8B2252</t>
  </si>
  <si>
    <t>VioletRouge 4</t>
  </si>
  <si>
    <t>Rouge foncé très foncé</t>
  </si>
  <si>
    <t>#3F1728</t>
  </si>
  <si>
    <t>Rouge très foncé</t>
  </si>
  <si>
    <t>#C71585</t>
  </si>
  <si>
    <t>Rouge magenta ou rouge primaire</t>
  </si>
  <si>
    <t>Rouge pale</t>
  </si>
  <si>
    <t>#DB7093</t>
  </si>
  <si>
    <t xml:space="preserve">PaleVioletRouge </t>
  </si>
  <si>
    <t>Rouge pale 1</t>
  </si>
  <si>
    <t>#FF82AB</t>
  </si>
  <si>
    <t>PaleVioletRouge 1</t>
  </si>
  <si>
    <t>Rouge pale 2</t>
  </si>
  <si>
    <t>#EE799F</t>
  </si>
  <si>
    <t>PaleVioletRouge 2</t>
  </si>
  <si>
    <t>Rouge pale 3</t>
  </si>
  <si>
    <t>#CD6889</t>
  </si>
  <si>
    <t>PaleVioletRouge 3</t>
  </si>
  <si>
    <t>Rouge pale 4</t>
  </si>
  <si>
    <t>#8B475D</t>
  </si>
  <si>
    <t>PaleVioletRouge 4</t>
  </si>
  <si>
    <t>#7E73B8</t>
  </si>
  <si>
    <t>Bleu-violet brillant</t>
  </si>
  <si>
    <t>Rouge violacé foncé</t>
  </si>
  <si>
    <t>#673147</t>
  </si>
  <si>
    <t>#38152C</t>
  </si>
  <si>
    <t>Rouge violacé très foncé</t>
  </si>
  <si>
    <t>#8C82B6</t>
  </si>
  <si>
    <t>Bleu-violet clair</t>
  </si>
  <si>
    <t>Rouge violacé franc</t>
  </si>
  <si>
    <t>#B3446C</t>
  </si>
  <si>
    <t>#9690AB</t>
  </si>
  <si>
    <t>Bleu-violet pâle</t>
  </si>
  <si>
    <t>Rouge violacé grisâtre</t>
  </si>
  <si>
    <t>#915F6D</t>
  </si>
  <si>
    <t>Rouge violacé moyen</t>
  </si>
  <si>
    <t>#A8516E</t>
  </si>
  <si>
    <t>#604E97</t>
  </si>
  <si>
    <t>Bleu-violet franc</t>
  </si>
  <si>
    <t>#78184A</t>
  </si>
  <si>
    <t>#DCD0FF</t>
  </si>
  <si>
    <t>Bleu-violet très clair</t>
  </si>
  <si>
    <t>#54133B</t>
  </si>
  <si>
    <t>Rouge violacé très profond</t>
  </si>
  <si>
    <t>Violet rougeâtre moyen</t>
  </si>
  <si>
    <t>Rouge violacé vif</t>
  </si>
  <si>
    <t>#CE4676</t>
  </si>
  <si>
    <t>#554C69</t>
  </si>
  <si>
    <t>Bleu-violet grisâtre</t>
  </si>
  <si>
    <t>Violet rougeâtre vif</t>
  </si>
  <si>
    <t>Violet rougeâtre profond</t>
  </si>
  <si>
    <t>Violet rougeâtre foncé</t>
  </si>
  <si>
    <t>Violet foncé grisâtre</t>
  </si>
  <si>
    <t>#604E81</t>
  </si>
  <si>
    <t>Bleu-violet moyen</t>
  </si>
  <si>
    <t>#9065CA</t>
  </si>
  <si>
    <t>Bleu-violet vif</t>
  </si>
  <si>
    <t>#8A2BE2</t>
  </si>
  <si>
    <t>BleuViolet</t>
  </si>
  <si>
    <t>#D399E6</t>
  </si>
  <si>
    <t>#B695C0</t>
  </si>
  <si>
    <t>Violet profond</t>
  </si>
  <si>
    <t>#9A4EAE</t>
  </si>
  <si>
    <t>#D8BFD8</t>
  </si>
  <si>
    <t>#FFE1FF</t>
  </si>
  <si>
    <t>thistle1</t>
  </si>
  <si>
    <t>#EED2EE</t>
  </si>
  <si>
    <t>thistle2</t>
  </si>
  <si>
    <t>#563C5C</t>
  </si>
  <si>
    <t>#CDB5CD</t>
  </si>
  <si>
    <t>thistle3</t>
  </si>
  <si>
    <t>#602F6B</t>
  </si>
  <si>
    <t>#8B7B8B</t>
  </si>
  <si>
    <t>thistle4</t>
  </si>
  <si>
    <t>#875692</t>
  </si>
  <si>
    <t>#D5BADB</t>
  </si>
  <si>
    <t>Violet très clair</t>
  </si>
  <si>
    <t>#86608E</t>
  </si>
  <si>
    <t>#301934</t>
  </si>
  <si>
    <t>Violet très foncé</t>
  </si>
  <si>
    <t>#6C0277</t>
  </si>
  <si>
    <t>#EE82EE</t>
  </si>
  <si>
    <t>violet</t>
  </si>
  <si>
    <t>#4F2F4F</t>
  </si>
  <si>
    <t>#291E29</t>
  </si>
  <si>
    <t>#AA98A9</t>
  </si>
  <si>
    <t>#796878</t>
  </si>
  <si>
    <t>#54194E</t>
  </si>
  <si>
    <t>Violet rougeâtre très profond</t>
  </si>
  <si>
    <t>#341731</t>
  </si>
  <si>
    <t>Violet rougeâtre très foncé</t>
  </si>
  <si>
    <t>#870074</t>
  </si>
  <si>
    <t>#702963</t>
  </si>
  <si>
    <t>#A10684</t>
  </si>
  <si>
    <t>#50404D</t>
  </si>
  <si>
    <t>#5D3954</t>
  </si>
  <si>
    <t>#915C83</t>
  </si>
  <si>
    <t>#723E64</t>
  </si>
  <si>
    <t>#9E4F88</t>
  </si>
  <si>
    <t>#B784A7</t>
  </si>
  <si>
    <t>#836479</t>
  </si>
  <si>
    <t>#AA8A9E</t>
  </si>
  <si>
    <t>02_PALETTE_ASSIETTE  Palette couleurs produits — cru chez primeur + transformé/cuit pour harmonisation assiette</t>
  </si>
  <si>
    <t>03_COULEURS_EXCEL  Couleurs par Noms Français  -  Couleurs par teintes</t>
  </si>
  <si>
    <t xml:space="preserve">Pâtes crues ou persillées </t>
  </si>
  <si>
    <t>Pâtes cuites / fondues / pressées / fromages frais / yaourts</t>
  </si>
  <si>
    <t>De plus avec l'ouverture Européenne; voire mondiale, il faut s'attendre à d'autres produits et à d'autres goûts.</t>
  </si>
  <si>
    <t>Dans un pays qui offre plus de 360 fromages d'origine et, qui voit la naissance et la disparition de produits industriels, en fonction de la mode ou de coups publicitaires; il est impossible d'en figer une nomenclature.</t>
  </si>
  <si>
    <t>Fromages de chèvres à p^tes molles</t>
  </si>
  <si>
    <t>POUR ÉLABORER UN MENU   suite    (produits laitiers)</t>
  </si>
  <si>
    <t>3 choix possibles par lettre avec; en regard sur la ligne correspondante, le ou les desserts pour compléter l'équilibre nutritionnel</t>
  </si>
  <si>
    <t xml:space="preserve">5 - En fonction des légumes, choisir hors d'œuvre et dessert en se référant aux lettres alphabétiques du tableau cadencier A-B-C ou D; </t>
  </si>
  <si>
    <t>pochés,plats complets</t>
  </si>
  <si>
    <t>Semoule etc..</t>
  </si>
  <si>
    <t>"mouillée" sauce longue</t>
  </si>
  <si>
    <t>ragoûts,braisés</t>
  </si>
  <si>
    <t>"mouillée" sauce courte</t>
  </si>
  <si>
    <t>pièces sautées,confites,saumurées</t>
  </si>
  <si>
    <t>Pochés ou "graissés" (pates-riz)</t>
  </si>
  <si>
    <t>humidifiée,déglaçage</t>
  </si>
  <si>
    <t>rôti,poélé,papillote</t>
  </si>
  <si>
    <t>Braisés ou au gratin</t>
  </si>
  <si>
    <t>sèche ou sans sauce</t>
  </si>
  <si>
    <t>grillé,frit,nature,vapeur</t>
  </si>
  <si>
    <t>Secs ou "verts" au jus ou en sauce</t>
  </si>
  <si>
    <t>Préparation</t>
  </si>
  <si>
    <t>LÉGUMES TYPES</t>
  </si>
  <si>
    <t>donc le lapin sera "poché" ou en ragoût</t>
  </si>
  <si>
    <t>4 - Déterminer le mode de cuisson du plat principal en fonction du légume</t>
  </si>
  <si>
    <r>
      <t>R</t>
    </r>
    <r>
      <rPr>
        <sz val="12"/>
        <rFont val="Calibri"/>
        <family val="2"/>
        <scheme val="minor"/>
      </rPr>
      <t xml:space="preserve"> : Sauce rouge/brune</t>
    </r>
  </si>
  <si>
    <r>
      <t>B</t>
    </r>
    <r>
      <rPr>
        <sz val="12"/>
        <rFont val="Calibri"/>
        <family val="2"/>
        <scheme val="minor"/>
      </rPr>
      <t xml:space="preserve"> : Sauce blanche/blonde</t>
    </r>
  </si>
  <si>
    <r>
      <t>A</t>
    </r>
    <r>
      <rPr>
        <sz val="12"/>
        <rFont val="Calibri"/>
        <family val="2"/>
        <scheme val="minor"/>
      </rPr>
      <t xml:space="preserve"> : Aucune sauce</t>
    </r>
  </si>
  <si>
    <t xml:space="preserve"> La couleur de la sauce doit être en harmonie avec les légumes. Répartir les couleurs dans la semaine. Évitez deux sauces de même couleur deux jours de suite</t>
  </si>
  <si>
    <t>3 - Déterminer la destination de la sauce; avec le plat ou avec les légumes.</t>
  </si>
  <si>
    <t>La pomme de terre frite ne peut pas être classée; c'est un légume "passe partout" en France</t>
  </si>
  <si>
    <t>Si le plat principal est servi avec une sauce longue; le légume se servira nature ou peu mouillé.</t>
  </si>
  <si>
    <t>En fonction du légume d'accompagnement et de sa couleur visuelle; choisir la couleur de la sauce du plat principal</t>
  </si>
  <si>
    <t>Le légume d'accompagnement avec ou sans sauce, au gratin ou nature. Alternez les légumes dits "verts" (groupe alimentaire) et féculents.</t>
  </si>
  <si>
    <r>
      <t xml:space="preserve">2 - le légume d'accompagnement </t>
    </r>
    <r>
      <rPr>
        <sz val="14"/>
        <color theme="0"/>
        <rFont val="Calibri"/>
        <family val="2"/>
        <scheme val="minor"/>
      </rPr>
      <t xml:space="preserve">en tenant compte de sa couleur visuelle </t>
    </r>
  </si>
  <si>
    <t>o</t>
  </si>
  <si>
    <t>LFC</t>
  </si>
  <si>
    <t>LAITAGES +FECULENTS</t>
  </si>
  <si>
    <t>Octobre-Novembre-Décembre</t>
  </si>
  <si>
    <t>de la 40° à la 52° semaine</t>
  </si>
  <si>
    <t>LAI</t>
  </si>
  <si>
    <t>LAITAGES</t>
  </si>
  <si>
    <t>Juillet-Aout-Septembre</t>
  </si>
  <si>
    <t>de la 27° à la 39° semaine</t>
  </si>
  <si>
    <t>Avril-Mai-Juin</t>
  </si>
  <si>
    <t>de la 14° à la 26° semaine</t>
  </si>
  <si>
    <t>CFC</t>
  </si>
  <si>
    <t>Janvier-Février-Mars</t>
  </si>
  <si>
    <t>de la 1° à la 13° semaine</t>
  </si>
  <si>
    <t>O</t>
  </si>
  <si>
    <t>CVR</t>
  </si>
  <si>
    <t>FEC</t>
  </si>
  <si>
    <t>FECULENTS</t>
  </si>
  <si>
    <t>* quenelles - raviolis - lasagnes - hachis Parmentier etc…</t>
  </si>
  <si>
    <t>Charcuteries</t>
  </si>
  <si>
    <t>CUI</t>
  </si>
  <si>
    <t>Plats populaires et/ou hors sélection</t>
  </si>
  <si>
    <t>HACHIS farces diverses*</t>
  </si>
  <si>
    <t>Canard</t>
  </si>
  <si>
    <t>CRU</t>
  </si>
  <si>
    <t>Plats complets</t>
  </si>
  <si>
    <t>Gibier à poil</t>
  </si>
  <si>
    <t>Cailles</t>
  </si>
  <si>
    <t>GOU</t>
  </si>
  <si>
    <t>Pintade</t>
  </si>
  <si>
    <t>Gibier à plumes</t>
  </si>
  <si>
    <t>FRO</t>
  </si>
  <si>
    <t>FROMAGE  DESSERT</t>
  </si>
  <si>
    <t>Poulet</t>
  </si>
  <si>
    <t>ŒUFS durs-brouillés-omelettes</t>
  </si>
  <si>
    <t>Dinde</t>
  </si>
  <si>
    <t>LEG</t>
  </si>
  <si>
    <t>LEGUMES</t>
  </si>
  <si>
    <t>Poule</t>
  </si>
  <si>
    <t>Mouton</t>
  </si>
  <si>
    <t>Crustacés</t>
  </si>
  <si>
    <t>Abattis</t>
  </si>
  <si>
    <t>PLA</t>
  </si>
  <si>
    <t>Lapin</t>
  </si>
  <si>
    <t>Coquillages</t>
  </si>
  <si>
    <t>HORS D'ŒUVRES</t>
  </si>
  <si>
    <t>CHAUD</t>
  </si>
  <si>
    <t>PREPARATIONS CHAUDES</t>
  </si>
  <si>
    <t>FROID</t>
  </si>
  <si>
    <t>PREPARATION FROIDES</t>
  </si>
  <si>
    <t>Code couleur</t>
  </si>
  <si>
    <t>Harmonisation HEX palette</t>
  </si>
  <si>
    <t>IVOIRE</t>
  </si>
  <si>
    <t>VERT CLAIR</t>
  </si>
  <si>
    <t>Correction couleur assiette</t>
  </si>
  <si>
    <t>#D9A2A2</t>
  </si>
  <si>
    <t>ROUGE FONCÉ</t>
  </si>
  <si>
    <t>#D9D2E9</t>
  </si>
  <si>
    <t>VIOLET</t>
  </si>
  <si>
    <t>#FFF2CC</t>
  </si>
  <si>
    <t>JAUNE CLAIR</t>
  </si>
  <si>
    <t>#F4B183</t>
  </si>
  <si>
    <t>ORANGE</t>
  </si>
  <si>
    <t>#FCE4D6</t>
  </si>
  <si>
    <t>ORANGE CLAIR</t>
  </si>
  <si>
    <t>#D7C4A3</t>
  </si>
  <si>
    <t>BRUN</t>
  </si>
  <si>
    <t>#F4CCCC</t>
  </si>
  <si>
    <t>ROSE SAUMON</t>
  </si>
  <si>
    <t>GRIS 50%</t>
  </si>
  <si>
    <t>#EA9999</t>
  </si>
  <si>
    <t>ROUGE</t>
  </si>
  <si>
    <t>Motif</t>
  </si>
  <si>
    <t>Nouveau HEX</t>
  </si>
  <si>
    <t>Nouvelle couleur</t>
  </si>
  <si>
    <t>Tonalité douce pour conserver texte noir lisible.</t>
  </si>
  <si>
    <t>Fond cellules produit/couleur/usage</t>
  </si>
  <si>
    <t>Retenu</t>
  </si>
  <si>
    <t>neutralisé hors source</t>
  </si>
  <si>
    <t>teinte douce complémentaire</t>
  </si>
  <si>
    <t>#C6A27E</t>
  </si>
  <si>
    <t>MARRON</t>
  </si>
  <si>
    <t>#7AA802 / #548235 adouci</t>
  </si>
  <si>
    <t>#A9D18E</t>
  </si>
  <si>
    <t>VERT</t>
  </si>
  <si>
    <t>#C7DB00 adouci</t>
  </si>
  <si>
    <t>#D9EAD3</t>
  </si>
  <si>
    <t>CITRON VERT</t>
  </si>
  <si>
    <t>non présent directement ; teinte douce ajoutée</t>
  </si>
  <si>
    <t>#C00000 adouci</t>
  </si>
  <si>
    <t>#DC2626 / #C00000 adouci</t>
  </si>
  <si>
    <t>#F78B2D / #F97316 adouci</t>
  </si>
  <si>
    <t>#F97316/#F78B2D adouci</t>
  </si>
  <si>
    <t>#FFFF00 adouci</t>
  </si>
  <si>
    <t>#FFE699</t>
  </si>
  <si>
    <t>JAUNE</t>
  </si>
  <si>
    <t>palette existante / teinte douce</t>
  </si>
  <si>
    <t>BLANC</t>
  </si>
  <si>
    <t>Usage</t>
  </si>
  <si>
    <t>Statut</t>
  </si>
  <si>
    <t>HEX source proche AY:BK</t>
  </si>
  <si>
    <t>HEX final</t>
  </si>
  <si>
    <t>Utiliser des tons doux en remplissage, garder les forts en accent/légende.</t>
  </si>
  <si>
    <t>AY8:BK784</t>
  </si>
  <si>
    <t>Les couleurs fortes sont utiles comme référence, mais trop saturées pour fond de cellules.</t>
  </si>
  <si>
    <t>Partiel</t>
  </si>
  <si>
    <t>Utiliser comme source d’ancrage</t>
  </si>
  <si>
    <t>Palette AY8:BK784</t>
  </si>
  <si>
    <t>Couleur = aspect visible dans l’assiette, pas fonction PLATS-CF.</t>
  </si>
  <si>
    <t>D3:AB165 et AL27:AQ45</t>
  </si>
  <si>
    <t>Corriger les incohérences produit et adoucir les couleurs pour lecture Excel.</t>
  </si>
  <si>
    <t>Modifier partiellement</t>
  </si>
  <si>
    <t>Ne pas modifier sans validation diététique.</t>
  </si>
  <si>
    <t>AL14:AQ25</t>
  </si>
  <si>
    <t>Couleurs codifiées par les diététiciennes pour le cadencier.</t>
  </si>
  <si>
    <t>Maintenir</t>
  </si>
  <si>
    <t>Repères équilibre / diététique</t>
  </si>
  <si>
    <t>Ne pas l’utiliser comme couleur naturelle produit.</t>
  </si>
  <si>
    <t>AD2:AJ35 et AD37:AJ44</t>
  </si>
  <si>
    <t>Code fonctionnel de construction des menus déjà codifié.</t>
  </si>
  <si>
    <t>PLATS-CF</t>
  </si>
  <si>
    <t>Vigilance</t>
  </si>
  <si>
    <t>Zone concernée</t>
  </si>
  <si>
    <t>Raison</t>
  </si>
  <si>
    <t>Modifié ?</t>
  </si>
  <si>
    <t>Décision</t>
  </si>
  <si>
    <t>Système</t>
  </si>
  <si>
    <t>Version de travail : proposition avant validation définitive.</t>
  </si>
  <si>
    <t>05_DÉCISION COULEURS — fruits/légumes, PLATS-CF, repères équilibre</t>
  </si>
  <si>
    <t>06_PALETTE_ASSIETTE</t>
  </si>
  <si>
    <t>Couleur_assiette</t>
  </si>
  <si>
    <t>HEX_doux</t>
  </si>
  <si>
    <t>Texte</t>
  </si>
  <si>
    <t>Règle de décision</t>
  </si>
  <si>
    <t>Utilisation Excel</t>
  </si>
  <si>
    <t>ail, champignon blanc, chou-fleur</t>
  </si>
  <si>
    <t>Produit clair ; garder bordure ou texte pour impression.</t>
  </si>
  <si>
    <t>Remplissage direct sur colonnes B, C et F uniquement.</t>
  </si>
  <si>
    <t>endive, oignon, céleri-rave</t>
  </si>
  <si>
    <t>Chair ou légume blanc-jaune pâle.</t>
  </si>
  <si>
    <t>#FFF7CC</t>
  </si>
  <si>
    <t>pomme golden, poire claire</t>
  </si>
  <si>
    <t>Teinte jaune faible ou chair claire.</t>
  </si>
  <si>
    <t>citron, ananas, poivron jaune</t>
  </si>
  <si>
    <t>Couleur jaune visible dans l’assiette.</t>
  </si>
  <si>
    <t>abricot, melon clair</t>
  </si>
  <si>
    <t>Orange pâle ou chair orangée douce.</t>
  </si>
  <si>
    <t>carotte, clémentine, orange</t>
  </si>
  <si>
    <t>Orange net, visuellement chaud.</t>
  </si>
  <si>
    <t>pamplemousse rose, pêche rosée</t>
  </si>
  <si>
    <t>Rose alimentaire doux.</t>
  </si>
  <si>
    <t>tomate, fraise, cerise</t>
  </si>
  <si>
    <t>Rouge produit ; ne pas confondre avec PLATS-CF plat principal.</t>
  </si>
  <si>
    <t>betterave, raisin noir rougeâtre</t>
  </si>
  <si>
    <t>Rouge sombre / bordeaux alimentaire.</t>
  </si>
  <si>
    <t>#B4A7D6</t>
  </si>
  <si>
    <t>cassis, mûre, figue, aubergine</t>
  </si>
  <si>
    <t>Violet ou noir-violet ; couleur forte, à doser.</t>
  </si>
  <si>
    <t>#E2F0D9</t>
  </si>
  <si>
    <t>laitue claire, avocat clair</t>
  </si>
  <si>
    <t>Vert pâle ou chair vert crème.</t>
  </si>
  <si>
    <t>asperge verte, artichaut, kiwi clair</t>
  </si>
  <si>
    <t>Vert jaune / vert acidulé.</t>
  </si>
  <si>
    <t>salades, concombre, haricots verts</t>
  </si>
  <si>
    <t>Vert franc ; fraîcheur végétale.</t>
  </si>
  <si>
    <t>noix, datte, champignon brun</t>
  </si>
  <si>
    <t>Brun alimentaire clair.</t>
  </si>
  <si>
    <t>châtaigne, champignon brun foncé</t>
  </si>
  <si>
    <t>Marron plus marqué.</t>
  </si>
  <si>
    <t>#D9E1F2</t>
  </si>
  <si>
    <t>champignon gris, catégorie à contrôler</t>
  </si>
  <si>
    <t>Gris léger, pas d’alerte.</t>
  </si>
  <si>
    <t>07_EXEMPLES</t>
  </si>
  <si>
    <t>Produit coloré</t>
  </si>
  <si>
    <t>Code_PLATS_CF</t>
  </si>
  <si>
    <t>Repère_équilibre</t>
  </si>
  <si>
    <t>Décision pédagogique</t>
  </si>
  <si>
    <t>CAROTTE</t>
  </si>
  <si>
    <t>Crudité / garniture / potage</t>
  </si>
  <si>
    <t>C.MIXTE</t>
  </si>
  <si>
    <t>Couleur assiette orange ; PLATS-CF reste fonction légume.</t>
  </si>
  <si>
    <t>TOMATE</t>
  </si>
  <si>
    <t>Légume fruit</t>
  </si>
  <si>
    <t>Crudité / sauce / garniture</t>
  </si>
  <si>
    <t>Rouge produit ≠ rouge plat principal.</t>
  </si>
  <si>
    <t>ENDIVE</t>
  </si>
  <si>
    <t>Légume feuille</t>
  </si>
  <si>
    <t>Entrée / garniture</t>
  </si>
  <si>
    <t>Assiette claire ; repère équilibre crudité.</t>
  </si>
  <si>
    <t>Dessert / coulis</t>
  </si>
  <si>
    <t>FRUIT.</t>
  </si>
  <si>
    <t>FRU</t>
  </si>
  <si>
    <t>Violet naturel ; ne pas réserver au contrôle ici car colonne produit.</t>
  </si>
  <si>
    <t>AIL</t>
  </si>
  <si>
    <t>Sauce / assaisonnement</t>
  </si>
  <si>
    <t>SAU.bl</t>
  </si>
  <si>
    <t>ARO</t>
  </si>
  <si>
    <t>Fonction sauce/aromatique, couleur assiette ivoire.</t>
  </si>
  <si>
    <t>BETTERAVE</t>
  </si>
  <si>
    <t>Rouge foncé produit ; PLATS-CF reste séparé.</t>
  </si>
  <si>
    <t>POIVRON JAUNE</t>
  </si>
  <si>
    <t>Crudité / garniture</t>
  </si>
  <si>
    <t>Jaune naturel ; ne pas confondre avec friture.</t>
  </si>
  <si>
    <t>Fruit sec</t>
  </si>
  <si>
    <t>Dessert / salade / garniture</t>
  </si>
  <si>
    <t>D.FEC</t>
  </si>
  <si>
    <t>SEC</t>
  </si>
  <si>
    <t>Brun naturel + repère sec.</t>
  </si>
  <si>
    <t>10_MODE_D'EMPLOI_COULEURS</t>
  </si>
  <si>
    <t>Point</t>
  </si>
  <si>
    <t>Explication</t>
  </si>
  <si>
    <t>Objet</t>
  </si>
  <si>
    <t>Créer une palette visuelle pour harmoniser les produits dans l’assiette : les colonnes D:E restent la couleur naturelle chez le primeur ; les colonnes AA:AE décrivent la couleur après cuisson ou transformation.</t>
  </si>
  <si>
    <t>Limite</t>
  </si>
  <si>
    <t>La couleur cuite est indicative : elle varie selon mode de cuisson, durée, maintien au chaud, oxydation, mixage, sauce, grillade, rôtissage et variété.</t>
  </si>
  <si>
    <t>Règle 1</t>
  </si>
  <si>
    <t>Ne pas modifier les couleurs diététiques/cadencier ni les couleurs PLATS-CF codifiées : elles servent à autre chose.</t>
  </si>
  <si>
    <t>Règle 2</t>
  </si>
  <si>
    <t>Utiliser la couleur cuite uniquement pour le rendu assiette : contraste, équilibre visuel, cohérence des garnitures et lisibilité du menu.</t>
  </si>
  <si>
    <t>Règle 3</t>
  </si>
  <si>
    <t>Pour un produit souvent cru, la colonne peut indiquer CRU PRIORITAIRE : cela évite d’inventer une cuisson standard qui n’existe pas vraiment.</t>
  </si>
  <si>
    <t>Reproduction</t>
  </si>
  <si>
    <t>Pour ajouter un produit : choisir d’abord sa couleur primeur, puis choisir une couleur transformée dans la feuille PALETTE_CUIT_TRANSFORME, puis renseigner la fiabilité Élevé/Moyen/Faible.</t>
  </si>
  <si>
    <t>Non fait</t>
  </si>
  <si>
    <t>Je n’ai pas utilisé de formule, tableau structuré, macro ni mise en forme conditionnelle. Les couleurs sont posées directement dans les cellules.</t>
  </si>
  <si>
    <t>Pour travailler proprement à partir des documents,  garder cette logique :</t>
  </si>
  <si>
    <r>
      <t>1. Couleur primeur</t>
    </r>
    <r>
      <rPr>
        <sz val="12"/>
        <rFont val="Calibri"/>
        <family val="2"/>
      </rPr>
      <t xml:space="preserve"> = couleur naturelle du produit brut, chez le marchand.</t>
    </r>
  </si>
  <si>
    <r>
      <t>2. Couleur cuite / transformée</t>
    </r>
    <r>
      <rPr>
        <sz val="12"/>
        <rFont val="Calibri"/>
        <family val="2"/>
      </rPr>
      <t xml:space="preserve"> = couleur réelle probable dans l’assiette.</t>
    </r>
  </si>
  <si>
    <r>
      <t>3. Couleurs diététiques cadencier</t>
    </r>
    <r>
      <rPr>
        <sz val="12"/>
        <rFont val="Calibri"/>
        <family val="2"/>
      </rPr>
      <t xml:space="preserve"> = ne pas modifier.</t>
    </r>
  </si>
  <si>
    <r>
      <t>4. Couleurs PLATS-CF</t>
    </r>
    <r>
      <rPr>
        <sz val="12"/>
        <rFont val="Calibri"/>
        <family val="2"/>
      </rPr>
      <t xml:space="preserve"> = ne pas modifier non plus, elles servent à la méthode.</t>
    </r>
  </si>
  <si>
    <t>Le point important sera de ne jamais mélanger les usages :</t>
  </si>
  <si>
    <t>la couleur produit sert à voir l’assiette, la couleur diététique sert au contrôle du menu, la couleur PLATS-CF sert à construire la logique du repas.</t>
  </si>
  <si>
    <t>04_COULEUR_TRANSFORMÉE_CUITE</t>
  </si>
  <si>
    <t>Affectation</t>
  </si>
  <si>
    <t>Règle d’usage</t>
  </si>
  <si>
    <t>VERT CUIT DOUX</t>
  </si>
  <si>
    <t>#B6D7A8</t>
  </si>
  <si>
    <t>Légumes verts cuits, blanchis ou vapeur : couleur moins vive que cru, encore lisible en garniture.</t>
  </si>
  <si>
    <t>Couleur indicative pour harmoniser l’assiette ; ajuster si grillé, rôti, mixé, gratiné, en sauce ou maintenu au chaud.</t>
  </si>
  <si>
    <t>brocolis, haricots verts, petits pois, asperges vertes</t>
  </si>
  <si>
    <t>VERT OLIVE DOUX</t>
  </si>
  <si>
    <t>#C6D9A3</t>
  </si>
  <si>
    <t>Feuilles vertes, choux, légumes verts maintenus au chaud : vert assourdi/olive.</t>
  </si>
  <si>
    <t>épinards, blettes feuilles, choux verts, poivron vert</t>
  </si>
  <si>
    <t>VERT PÂLE TRANSLUCIDE</t>
  </si>
  <si>
    <t>Courgette, concombre cuit, légumes verts très aqueux : couleur pâle et translucide.</t>
  </si>
  <si>
    <t>courgettes, concombre cuit, fenouil, choux chinois</t>
  </si>
  <si>
    <t>IVOIRE CUIT</t>
  </si>
  <si>
    <t>Produits blancs cuits vapeur/eau : teinte ivoire, beige clair.</t>
  </si>
  <si>
    <t>pommes de terre, riz, pâtes, navets, salsifis</t>
  </si>
  <si>
    <t>BEIGE FONDANT</t>
  </si>
  <si>
    <t>Produits blancs ou fruits à chair claire transformés : compote, fondue, purée claire.</t>
  </si>
  <si>
    <t>oignons, échalotes, endives, poires/pommes en compote</t>
  </si>
  <si>
    <t>BRUN DORÉ</t>
  </si>
  <si>
    <t>#D9B38C</t>
  </si>
  <si>
    <t>Sautés, rôtis, oignons, champignons ou produits amidonnés avec coloration.</t>
  </si>
  <si>
    <t>produits rôtis/sautés, coloration Maillard, gratins</t>
  </si>
  <si>
    <t>BRUN CHAUD</t>
  </si>
  <si>
    <t>#C6A57A</t>
  </si>
  <si>
    <t>Féculents, légumes secs, marrons, noix, dattes : brun naturel ou cuit.</t>
  </si>
  <si>
    <t>lentilles, marrons, noix, dattes, pois chiches</t>
  </si>
  <si>
    <t>ORANGE CUIT</t>
  </si>
  <si>
    <t>Carotte, courge, patate douce : orange plus dense après cuisson.</t>
  </si>
  <si>
    <t>carottes, courges, potirons, patates douces</t>
  </si>
  <si>
    <t>ORANGE COMPOTÉ</t>
  </si>
  <si>
    <t>#F8CBAD</t>
  </si>
  <si>
    <t>Fruits orangés cuits ou compotés : abricot, pêche, mangue, clémentine.</t>
  </si>
  <si>
    <t>abricots, pêches, mangues, clémentines</t>
  </si>
  <si>
    <t>JAUNE CUIT</t>
  </si>
  <si>
    <t>Maïs, polenta, poivron jaune, fruits jaunes : jaune chaud.</t>
  </si>
  <si>
    <t>maïs, polenta, ananas, mirabelles, poivron jaune</t>
  </si>
  <si>
    <t>ROUGE TOMATÉ CUIT</t>
  </si>
  <si>
    <t>#E6B8B7</t>
  </si>
  <si>
    <t>Tomates et poivrons rouges cuits : rouge assourdi/tomaté.</t>
  </si>
  <si>
    <t>tomates, poivrons rouges, sauces tomatées</t>
  </si>
  <si>
    <t>ROSE FRUIT CUIT</t>
  </si>
  <si>
    <t>Fruits rouges pochés, compotés, coulis : rouge/rose adouci.</t>
  </si>
  <si>
    <t>fraises, framboises, cerises, groseilles</t>
  </si>
  <si>
    <t>VIOLET COMPOTÉ</t>
  </si>
  <si>
    <t>#C9B2D6</t>
  </si>
  <si>
    <t>Fruits violets, chou rouge, aubergine : violet atténué ou brun-violet.</t>
  </si>
  <si>
    <t>aubergines, cassis, mûres, prunes, chou rouge</t>
  </si>
  <si>
    <t>ROUGE VIOLET CUIT</t>
  </si>
  <si>
    <t>Betterave, haricot rouge, légumes rouge foncé : rouge-violet stable mais assourdi.</t>
  </si>
  <si>
    <t>betteraves, haricots rouges</t>
  </si>
  <si>
    <t>GRIS BRUN CUIT</t>
  </si>
  <si>
    <t>#D0CECE</t>
  </si>
  <si>
    <t>Champignons et produits qui brunissent/grisent à la cuisson.</t>
  </si>
  <si>
    <t>champignons, girolles</t>
  </si>
  <si>
    <t>CRU PRIORITAIRE</t>
  </si>
  <si>
    <t>Produit généralement utilisé cru ; couleur cuite non prioritaire pour l’assiette.</t>
  </si>
  <si>
    <t>salades, crudités ou produits peu cuits</t>
  </si>
  <si>
    <t>Usage autorisé</t>
  </si>
  <si>
    <t>Rouge / brun</t>
  </si>
  <si>
    <t>#C00000</t>
  </si>
  <si>
    <t>Bandeau ou code fonctionnel</t>
  </si>
  <si>
    <t>Ne pas utiliser pour la couleur naturelle d’un produit rouge.</t>
  </si>
  <si>
    <t>#70AD47</t>
  </si>
  <si>
    <t>Famille ou zone légume</t>
  </si>
  <si>
    <t>Ne pas colorer tous les légumes en vert si leur couleur assiette diffère.</t>
  </si>
  <si>
    <t>Affectation sauce</t>
  </si>
  <si>
    <t>Sauce / jus / liaison</t>
  </si>
  <si>
    <t>Ne pas confondre avec carotte ou abricot.</t>
  </si>
  <si>
    <t>Technique cuisson</t>
  </si>
  <si>
    <t>Gris / acier</t>
  </si>
  <si>
    <t>Cuisson, technique, transformation</t>
  </si>
  <si>
    <t>Ne pas utiliser comme alerte.</t>
  </si>
  <si>
    <t>Sélection entrée/dessert</t>
  </si>
  <si>
    <t>#9DC3E6</t>
  </si>
  <si>
    <t>Entrée / dessert / choix</t>
  </si>
  <si>
    <t>Ne pas confondre avec laitages si code bleu distinct.</t>
  </si>
  <si>
    <t>#7030A0</t>
  </si>
  <si>
    <t>Alerte, contrôle, validation, incohérence</t>
  </si>
  <si>
    <t>Réserver au contrôle pour garder la force du signal.</t>
  </si>
  <si>
    <t>01_DECISION_COULEURS</t>
  </si>
  <si>
    <t>01_PALETTE_ASSIETTE</t>
  </si>
  <si>
    <t xml:space="preserve">02_Pour élaborer un menu </t>
  </si>
  <si>
    <t>Mise à jour du 24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</si>
</sst>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 Maxi&quot;"/>
    <numFmt numFmtId="165" formatCode="0.0&quot; Repas&quot;"/>
    <numFmt numFmtId="166" formatCode="0.0"/>
    <numFmt numFmtId="167" formatCode="0&quot; Mini&quot;"/>
    <numFmt numFmtId="168" formatCode="0&quot; repas&quot;"/>
    <numFmt numFmtId="169" formatCode="0&quot; jours&quot;"/>
    <numFmt numFmtId="170" formatCode="0.0&quot; R.&quot;"/>
    <numFmt numFmtId="171" formatCode="0.0&quot; semaines&quot;"/>
    <numFmt numFmtId="172" formatCode="0.0%"/>
    <numFmt numFmtId="173" formatCode="0&quot; / 20&quot;"/>
    <numFmt numFmtId="174" formatCode="dddd\.dd\-mmmm\ hh&quot;H&quot;mm"/>
    <numFmt numFmtId="175" formatCode="0.000&quot; Kg&quot;"/>
    <numFmt numFmtId="176" formatCode="0.0&quot; %&quot;"/>
    <numFmt numFmtId="177" formatCode="#,##0.00\ &quot;€&quot;"/>
    <numFmt numFmtId="178" formatCode="0.00\ &quot; cm³&quot;"/>
    <numFmt numFmtId="179" formatCode="dddd\ dd\ mmmm\ yyyy\ hh:mm"/>
  </numFmts>
  <fonts count="442">
    <font>
      <sz val="11"/>
      <name val="Carlito"/>
    </font>
    <font>
      <sz val="11"/>
      <color theme="1"/>
      <name val="Calibri"/>
      <family val="2"/>
      <scheme val="minor"/>
    </font>
    <font>
      <sz val="11"/>
      <color theme="1"/>
      <name val="Calibri"/>
      <family val="2"/>
      <scheme val="minor"/>
    </font>
    <font>
      <sz val="11"/>
      <color theme="1"/>
      <name val="Calibri"/>
      <family val="2"/>
      <scheme val="minor"/>
    </font>
    <font>
      <b/>
      <sz val="12"/>
      <color rgb="FFFFFFFF"/>
      <name val="Carlito"/>
      <family val="2"/>
    </font>
    <font>
      <sz val="11"/>
      <name val="Carlito"/>
      <family val="2"/>
    </font>
    <font>
      <b/>
      <sz val="16"/>
      <color rgb="FFFFFFFF"/>
      <name val="Calibri"/>
      <family val="2"/>
    </font>
    <font>
      <sz val="11"/>
      <name val="Calibri"/>
      <family val="2"/>
    </font>
    <font>
      <i/>
      <sz val="12"/>
      <color rgb="FF1F4E79"/>
      <name val="Calibri"/>
      <family val="2"/>
    </font>
    <font>
      <b/>
      <sz val="12"/>
      <color rgb="FFFFFFFF"/>
      <name val="Calibri"/>
      <family val="2"/>
    </font>
    <font>
      <sz val="12"/>
      <name val="Calibri"/>
      <family val="2"/>
    </font>
    <font>
      <b/>
      <sz val="12"/>
      <color rgb="FF7F6000"/>
      <name val="Calibri"/>
      <family val="2"/>
    </font>
    <font>
      <b/>
      <sz val="18"/>
      <color rgb="FFFFFFFF"/>
      <name val="Calibri"/>
      <family val="2"/>
    </font>
    <font>
      <i/>
      <sz val="14"/>
      <color rgb="FF1F4E79"/>
      <name val="Calibri"/>
      <family val="2"/>
    </font>
    <font>
      <i/>
      <sz val="18"/>
      <color rgb="FF1F4E79"/>
      <name val="Calibri"/>
      <family val="2"/>
    </font>
    <font>
      <b/>
      <sz val="14"/>
      <color rgb="FFFFFFFF"/>
      <name val="Calibri"/>
      <family val="2"/>
    </font>
    <font>
      <b/>
      <sz val="12"/>
      <name val="Calibri"/>
      <family val="2"/>
    </font>
    <font>
      <b/>
      <sz val="14"/>
      <color rgb="FF7F6000"/>
      <name val="Calibri"/>
      <family val="2"/>
    </font>
    <font>
      <sz val="11"/>
      <color theme="1"/>
      <name val="Calibri"/>
      <family val="2"/>
    </font>
    <font>
      <b/>
      <sz val="16"/>
      <color theme="1"/>
      <name val="Calibri"/>
      <family val="2"/>
    </font>
    <font>
      <sz val="12"/>
      <color theme="3" tint="0.249977111117893"/>
      <name val="Calibri"/>
      <family val="2"/>
    </font>
    <font>
      <sz val="12"/>
      <color theme="9" tint="-0.249977111117893"/>
      <name val="Calibri"/>
      <family val="2"/>
    </font>
    <font>
      <sz val="12"/>
      <color rgb="FFFF0000"/>
      <name val="Calibri"/>
      <family val="2"/>
    </font>
    <font>
      <b/>
      <sz val="12"/>
      <color rgb="FF111827"/>
      <name val="Calibri"/>
      <family val="2"/>
    </font>
    <font>
      <sz val="12"/>
      <color rgb="FF111827"/>
      <name val="Calibri"/>
      <family val="2"/>
    </font>
    <font>
      <b/>
      <sz val="14"/>
      <color rgb="FF111827"/>
      <name val="Calibri"/>
      <family val="2"/>
    </font>
    <font>
      <b/>
      <sz val="18"/>
      <name val="Calibri"/>
      <family val="2"/>
    </font>
    <font>
      <b/>
      <sz val="11"/>
      <color theme="0"/>
      <name val="Calibri"/>
      <family val="2"/>
      <scheme val="minor"/>
    </font>
    <font>
      <sz val="12"/>
      <color theme="1"/>
      <name val="Calibri"/>
      <family val="2"/>
    </font>
    <font>
      <sz val="8"/>
      <color theme="0" tint="-0.14999847407452621"/>
      <name val="Calibri"/>
      <family val="2"/>
    </font>
    <font>
      <sz val="10"/>
      <color theme="1"/>
      <name val="Calibri"/>
      <family val="2"/>
    </font>
    <font>
      <sz val="10"/>
      <name val="Arial"/>
      <family val="2"/>
    </font>
    <font>
      <sz val="10"/>
      <name val="Calibri"/>
      <family val="2"/>
    </font>
    <font>
      <sz val="12"/>
      <color theme="0"/>
      <name val="Calibri"/>
      <family val="2"/>
    </font>
    <font>
      <b/>
      <sz val="12"/>
      <color indexed="9"/>
      <name val="Calibri"/>
      <family val="2"/>
    </font>
    <font>
      <sz val="12"/>
      <color indexed="8"/>
      <name val="Calibri"/>
      <family val="2"/>
    </font>
    <font>
      <b/>
      <sz val="12"/>
      <color theme="9" tint="-0.49995422223578601"/>
      <name val="Calibri"/>
      <family val="2"/>
    </font>
    <font>
      <b/>
      <sz val="12"/>
      <color rgb="FFC00000"/>
      <name val="Calibri"/>
      <family val="2"/>
    </font>
    <font>
      <sz val="10"/>
      <name val="MS Sans Serif"/>
    </font>
    <font>
      <b/>
      <sz val="11"/>
      <name val="Calibri"/>
      <family val="2"/>
    </font>
    <font>
      <sz val="10"/>
      <color rgb="FF008000"/>
      <name val="Calibri"/>
      <family val="2"/>
    </font>
    <font>
      <b/>
      <sz val="11"/>
      <color rgb="FF008000"/>
      <name val="Calibri"/>
      <family val="2"/>
    </font>
    <font>
      <sz val="12"/>
      <color rgb="FF008000"/>
      <name val="Calibri"/>
      <family val="2"/>
    </font>
    <font>
      <b/>
      <sz val="12"/>
      <color rgb="FF0033CC"/>
      <name val="Calibri"/>
      <family val="2"/>
    </font>
    <font>
      <sz val="10"/>
      <color theme="0"/>
      <name val="Calibri"/>
      <family val="2"/>
    </font>
    <font>
      <b/>
      <sz val="11"/>
      <color theme="0"/>
      <name val="Calibri"/>
      <family val="2"/>
    </font>
    <font>
      <sz val="12"/>
      <color indexed="9"/>
      <name val="Calibri"/>
      <family val="2"/>
    </font>
    <font>
      <i/>
      <sz val="12"/>
      <name val="Calibri"/>
      <family val="2"/>
    </font>
    <font>
      <b/>
      <sz val="12"/>
      <color indexed="8"/>
      <name val="Calibri"/>
      <family val="2"/>
    </font>
    <font>
      <sz val="10"/>
      <color rgb="FFFF0000"/>
      <name val="Calibri"/>
      <family val="2"/>
    </font>
    <font>
      <b/>
      <sz val="11"/>
      <color rgb="FFFF0000"/>
      <name val="Calibri"/>
      <family val="2"/>
    </font>
    <font>
      <sz val="12"/>
      <color rgb="FF800000"/>
      <name val="Calibri"/>
      <family val="2"/>
    </font>
    <font>
      <sz val="12"/>
      <color indexed="17"/>
      <name val="Calibri"/>
      <family val="2"/>
    </font>
    <font>
      <b/>
      <sz val="12"/>
      <color indexed="10"/>
      <name val="Calibri"/>
      <family val="2"/>
    </font>
    <font>
      <sz val="10"/>
      <color rgb="FF548235"/>
      <name val="Calibri"/>
      <family val="2"/>
    </font>
    <font>
      <b/>
      <sz val="11"/>
      <color rgb="FF548235"/>
      <name val="Calibri"/>
      <family val="2"/>
    </font>
    <font>
      <sz val="12"/>
      <color indexed="10"/>
      <name val="Calibri"/>
      <family val="2"/>
    </font>
    <font>
      <b/>
      <sz val="12"/>
      <color rgb="FF548235"/>
      <name val="Calibri"/>
      <family val="2"/>
    </font>
    <font>
      <b/>
      <sz val="11"/>
      <color theme="9" tint="-0.49995422223578601"/>
      <name val="Calibri"/>
      <family val="2"/>
    </font>
    <font>
      <b/>
      <sz val="12"/>
      <color rgb="FF008000"/>
      <name val="Calibri"/>
      <family val="2"/>
    </font>
    <font>
      <b/>
      <sz val="14"/>
      <color indexed="9"/>
      <name val="Calibri"/>
      <family val="2"/>
    </font>
    <font>
      <b/>
      <sz val="11"/>
      <color rgb="FFC00000"/>
      <name val="Calibri"/>
      <family val="2"/>
    </font>
    <font>
      <b/>
      <sz val="14"/>
      <name val="Calibri"/>
      <family val="2"/>
    </font>
    <font>
      <sz val="14"/>
      <name val="Calibri"/>
      <family val="2"/>
    </font>
    <font>
      <b/>
      <sz val="14"/>
      <color rgb="FF008000"/>
      <name val="Calibri"/>
      <family val="2"/>
    </font>
    <font>
      <b/>
      <sz val="14"/>
      <color rgb="FFC00000"/>
      <name val="Calibri"/>
      <family val="2"/>
    </font>
    <font>
      <b/>
      <sz val="9"/>
      <name val="Calibri"/>
      <family val="2"/>
    </font>
    <font>
      <b/>
      <sz val="18"/>
      <color theme="1"/>
      <name val="Calibri"/>
      <family val="2"/>
    </font>
    <font>
      <sz val="8"/>
      <color theme="1"/>
      <name val="Calibri"/>
      <family val="2"/>
    </font>
    <font>
      <b/>
      <sz val="10"/>
      <name val="Calibri"/>
      <family val="2"/>
    </font>
    <font>
      <b/>
      <sz val="12"/>
      <color rgb="FF0000FF"/>
      <name val="Calibri"/>
      <family val="2"/>
    </font>
    <font>
      <sz val="8"/>
      <color rgb="FF008000"/>
      <name val="Calibri"/>
      <family val="2"/>
    </font>
    <font>
      <b/>
      <sz val="10"/>
      <color rgb="FF008000"/>
      <name val="Calibri"/>
      <family val="2"/>
    </font>
    <font>
      <b/>
      <sz val="10"/>
      <color rgb="FF0000FF"/>
      <name val="Calibri"/>
      <family val="2"/>
    </font>
    <font>
      <b/>
      <sz val="10"/>
      <color theme="0"/>
      <name val="Calibri"/>
      <family val="2"/>
    </font>
    <font>
      <b/>
      <sz val="10"/>
      <color rgb="FFFF0000"/>
      <name val="Calibri"/>
      <family val="2"/>
    </font>
    <font>
      <sz val="12"/>
      <color theme="10"/>
      <name val="Calibri"/>
      <family val="2"/>
    </font>
    <font>
      <b/>
      <sz val="14"/>
      <color theme="10"/>
      <name val="Calibri"/>
      <family val="2"/>
    </font>
    <font>
      <b/>
      <sz val="10"/>
      <color rgb="FFC00000"/>
      <name val="Calibri"/>
      <family val="2"/>
    </font>
    <font>
      <sz val="12"/>
      <color rgb="FFFF6600"/>
      <name val="Calibri"/>
      <family val="2"/>
    </font>
    <font>
      <sz val="12"/>
      <color rgb="FFC00000"/>
      <name val="Calibri"/>
      <family val="2"/>
    </font>
    <font>
      <b/>
      <sz val="11"/>
      <color rgb="FFFF0000"/>
      <name val="Arial"/>
      <family val="2"/>
    </font>
    <font>
      <b/>
      <sz val="11"/>
      <name val="Arial"/>
      <family val="2"/>
    </font>
    <font>
      <b/>
      <sz val="12"/>
      <color indexed="12"/>
      <name val="Arial"/>
      <family val="2"/>
    </font>
    <font>
      <sz val="10"/>
      <color indexed="9"/>
      <name val="Arial"/>
      <family val="2"/>
    </font>
    <font>
      <sz val="10"/>
      <color theme="0"/>
      <name val="Arial"/>
      <family val="2"/>
    </font>
    <font>
      <b/>
      <sz val="10"/>
      <color rgb="FFFF0000"/>
      <name val="Arial"/>
      <family val="2"/>
    </font>
    <font>
      <b/>
      <sz val="10"/>
      <color rgb="FF008000"/>
      <name val="Arial"/>
      <family val="2"/>
    </font>
    <font>
      <b/>
      <sz val="10"/>
      <name val="Arial"/>
      <family val="2"/>
    </font>
    <font>
      <b/>
      <sz val="10"/>
      <color rgb="FF7030A0"/>
      <name val="Arial"/>
      <family val="2"/>
    </font>
    <font>
      <b/>
      <sz val="10"/>
      <color rgb="FFC00000"/>
      <name val="Arial"/>
      <family val="2"/>
    </font>
    <font>
      <b/>
      <sz val="11"/>
      <color indexed="12"/>
      <name val="Calibri"/>
      <family val="2"/>
    </font>
    <font>
      <b/>
      <sz val="10"/>
      <color indexed="12"/>
      <name val="Arial"/>
      <family val="2"/>
    </font>
    <font>
      <sz val="12"/>
      <name val="Comic Sans MS"/>
      <family val="4"/>
    </font>
    <font>
      <sz val="12"/>
      <color theme="1"/>
      <name val="MarkPro"/>
    </font>
    <font>
      <b/>
      <sz val="12"/>
      <color theme="1"/>
      <name val="Calibri"/>
      <family val="2"/>
    </font>
    <font>
      <sz val="14"/>
      <color rgb="FF1A1A1A"/>
      <name val="MarkPro"/>
    </font>
    <font>
      <sz val="14"/>
      <color rgb="FFC00000"/>
      <name val="MarkPro"/>
    </font>
    <font>
      <sz val="14"/>
      <color theme="0"/>
      <name val="MarkPro"/>
    </font>
    <font>
      <sz val="14"/>
      <color rgb="FF008000"/>
      <name val="MarkPro"/>
    </font>
    <font>
      <sz val="14"/>
      <name val="MarkPro"/>
    </font>
    <font>
      <i/>
      <sz val="14"/>
      <color rgb="FF1A1A1A"/>
      <name val="MarkPro"/>
    </font>
    <font>
      <i/>
      <sz val="14"/>
      <color rgb="FF1A1A1A"/>
      <name val="Arial"/>
      <family val="2"/>
    </font>
    <font>
      <sz val="14"/>
      <color rgb="FFFF0000"/>
      <name val="MarkPro"/>
    </font>
    <font>
      <sz val="14"/>
      <color rgb="FF7030A0"/>
      <name val="MarkPro"/>
    </font>
    <font>
      <sz val="14"/>
      <color rgb="FFFFFFFF"/>
      <name val="MarkPro"/>
    </font>
    <font>
      <sz val="11"/>
      <color rgb="FF1A1A1A"/>
      <name val="MarkPro"/>
    </font>
    <font>
      <sz val="10"/>
      <color rgb="FFC00000"/>
      <name val="MarkPro"/>
    </font>
    <font>
      <sz val="16"/>
      <color rgb="FF1A1A1A"/>
      <name val="MarkPro"/>
    </font>
    <font>
      <sz val="14"/>
      <color rgb="FFFF6600"/>
      <name val="MarkPro"/>
    </font>
    <font>
      <b/>
      <sz val="8"/>
      <name val="Calibri"/>
      <family val="2"/>
    </font>
    <font>
      <b/>
      <sz val="8"/>
      <color rgb="FF0000FF"/>
      <name val="Calibri"/>
      <family val="2"/>
    </font>
    <font>
      <b/>
      <sz val="12"/>
      <color theme="9" tint="-0.249977111117893"/>
      <name val="Calibri"/>
      <family val="2"/>
    </font>
    <font>
      <sz val="12"/>
      <color rgb="FF0000FF"/>
      <name val="Calibri"/>
      <family val="2"/>
    </font>
    <font>
      <sz val="11"/>
      <color rgb="FF0000FF"/>
      <name val="Calibri"/>
      <family val="2"/>
    </font>
    <font>
      <sz val="9"/>
      <name val="Calibri"/>
      <family val="2"/>
    </font>
    <font>
      <sz val="14"/>
      <color theme="5" tint="-0.49995422223578601"/>
      <name val="MarkPro"/>
    </font>
    <font>
      <sz val="12"/>
      <color rgb="FF1A1A1A"/>
      <name val="MarkPro"/>
    </font>
    <font>
      <sz val="10"/>
      <color rgb="FFFF0000"/>
      <name val="MarkPro"/>
    </font>
    <font>
      <b/>
      <sz val="8"/>
      <color rgb="FF3366FF"/>
      <name val="Calibri"/>
      <family val="2"/>
    </font>
    <font>
      <b/>
      <sz val="8"/>
      <color rgb="FFC00000"/>
      <name val="Calibri"/>
      <family val="2"/>
    </font>
    <font>
      <b/>
      <sz val="12"/>
      <color rgb="FF3366FF"/>
      <name val="Calibri"/>
      <family val="2"/>
    </font>
    <font>
      <b/>
      <sz val="12"/>
      <color rgb="FFFF0000"/>
      <name val="Calibri"/>
      <family val="2"/>
    </font>
    <font>
      <b/>
      <sz val="20"/>
      <color theme="1"/>
      <name val="Calibri"/>
      <family val="2"/>
    </font>
    <font>
      <sz val="11"/>
      <color rgb="FFFF0000"/>
      <name val="Calibri"/>
      <family val="2"/>
    </font>
    <font>
      <b/>
      <sz val="10"/>
      <color rgb="FF3366FF"/>
      <name val="Calibri"/>
      <family val="2"/>
    </font>
    <font>
      <b/>
      <sz val="18"/>
      <color indexed="9"/>
      <name val="Calibri"/>
      <family val="2"/>
    </font>
    <font>
      <b/>
      <sz val="10"/>
      <color indexed="9"/>
      <name val="Calibri"/>
      <family val="2"/>
    </font>
    <font>
      <b/>
      <sz val="9"/>
      <color theme="0"/>
      <name val="Calibri"/>
      <family val="2"/>
    </font>
    <font>
      <b/>
      <sz val="20"/>
      <name val="Calibri"/>
      <family val="2"/>
    </font>
    <font>
      <sz val="12"/>
      <color theme="1"/>
      <name val="Calibri"/>
      <family val="2"/>
      <scheme val="minor"/>
    </font>
    <font>
      <b/>
      <sz val="18"/>
      <color rgb="FF0000FF"/>
      <name val="Calibri"/>
      <family val="2"/>
    </font>
    <font>
      <b/>
      <sz val="13.5"/>
      <color theme="1"/>
      <name val="Calibri"/>
      <family val="2"/>
    </font>
    <font>
      <b/>
      <sz val="13.5"/>
      <color rgb="FF0000FF"/>
      <name val="Calibri"/>
      <family val="2"/>
    </font>
    <font>
      <b/>
      <sz val="14"/>
      <color rgb="FF0000FF"/>
      <name val="Calibri"/>
      <family val="2"/>
    </font>
    <font>
      <sz val="16"/>
      <color indexed="12"/>
      <name val="Calibri"/>
      <family val="2"/>
    </font>
    <font>
      <sz val="8"/>
      <name val="Arial"/>
      <family val="2"/>
    </font>
    <font>
      <b/>
      <sz val="12"/>
      <color rgb="FF0070C0"/>
      <name val="Calibri"/>
      <family val="2"/>
    </font>
    <font>
      <b/>
      <i/>
      <sz val="14"/>
      <color rgb="FF1F4E78"/>
      <name val="Calibri"/>
      <family val="2"/>
    </font>
    <font>
      <i/>
      <sz val="11"/>
      <color rgb="FF1F4E78"/>
      <name val="Calibri"/>
      <family val="2"/>
    </font>
    <font>
      <b/>
      <sz val="11"/>
      <color rgb="FFFFFFFF"/>
      <name val="Calibri"/>
      <family val="2"/>
    </font>
    <font>
      <sz val="11"/>
      <color theme="9" tint="-0.499984740745262"/>
      <name val="Calibri"/>
      <family val="2"/>
    </font>
    <font>
      <b/>
      <sz val="12"/>
      <color theme="9" tint="-0.249977111117893"/>
      <name val="Calibri"/>
      <family val="2"/>
      <scheme val="minor"/>
    </font>
    <font>
      <b/>
      <sz val="12"/>
      <color theme="9" tint="-0.499984740745262"/>
      <name val="Calibri"/>
      <family val="2"/>
    </font>
    <font>
      <sz val="11"/>
      <color theme="0"/>
      <name val="Calibri"/>
      <family val="2"/>
    </font>
    <font>
      <sz val="12"/>
      <color theme="0"/>
      <name val="Calibri"/>
      <family val="2"/>
      <scheme val="minor"/>
    </font>
    <font>
      <b/>
      <sz val="12"/>
      <color theme="0"/>
      <name val="Calibri"/>
      <family val="2"/>
    </font>
    <font>
      <b/>
      <sz val="12"/>
      <name val="Calibri"/>
      <family val="2"/>
      <scheme val="minor"/>
    </font>
    <font>
      <b/>
      <sz val="12"/>
      <color rgb="FFFF0000"/>
      <name val="Calibri"/>
      <family val="2"/>
      <scheme val="minor"/>
    </font>
    <font>
      <sz val="12"/>
      <name val="Calibri"/>
      <family val="2"/>
      <scheme val="minor"/>
    </font>
    <font>
      <b/>
      <sz val="11"/>
      <color theme="1"/>
      <name val="Calibri"/>
      <family val="2"/>
    </font>
    <font>
      <sz val="11"/>
      <color rgb="FF008000"/>
      <name val="Calibri"/>
      <family val="2"/>
    </font>
    <font>
      <sz val="12"/>
      <color rgb="FF008000"/>
      <name val="Calibri"/>
      <family val="2"/>
      <scheme val="minor"/>
    </font>
    <font>
      <sz val="11"/>
      <color rgb="FF375623"/>
      <name val="Calibri"/>
      <family val="2"/>
    </font>
    <font>
      <b/>
      <sz val="12"/>
      <color rgb="FF375623"/>
      <name val="Calibri"/>
      <family val="2"/>
    </font>
    <font>
      <sz val="11"/>
      <color rgb="FFC00000"/>
      <name val="Calibri"/>
      <family val="2"/>
    </font>
    <font>
      <sz val="11"/>
      <color rgb="FF548235"/>
      <name val="Calibri"/>
      <family val="2"/>
    </font>
    <font>
      <sz val="11"/>
      <color rgb="FF000000"/>
      <name val="Calibri"/>
      <family val="2"/>
    </font>
    <font>
      <b/>
      <sz val="11"/>
      <color rgb="FF000000"/>
      <name val="Calibri"/>
      <family val="2"/>
    </font>
    <font>
      <b/>
      <sz val="12"/>
      <color rgb="FF000000"/>
      <name val="Calibri"/>
      <family val="2"/>
    </font>
    <font>
      <sz val="14"/>
      <name val="Calibri"/>
      <family val="2"/>
      <scheme val="minor"/>
    </font>
    <font>
      <b/>
      <sz val="14"/>
      <name val="Calibri"/>
      <family val="2"/>
      <scheme val="minor"/>
    </font>
    <font>
      <b/>
      <sz val="18"/>
      <name val="Calibri"/>
      <family val="2"/>
      <scheme val="minor"/>
    </font>
    <font>
      <sz val="8"/>
      <color theme="0"/>
      <name val="Calibri"/>
      <family val="2"/>
      <scheme val="minor"/>
    </font>
    <font>
      <b/>
      <sz val="10"/>
      <name val="Calibri"/>
      <family val="2"/>
      <scheme val="minor"/>
    </font>
    <font>
      <b/>
      <sz val="12"/>
      <color rgb="FF0066FF"/>
      <name val="Calibri"/>
      <family val="2"/>
    </font>
    <font>
      <b/>
      <sz val="14"/>
      <color rgb="FF0066FF"/>
      <name val="Calibri"/>
      <family val="2"/>
    </font>
    <font>
      <b/>
      <i/>
      <sz val="14"/>
      <color rgb="FF1F4E79"/>
      <name val="Calibri"/>
      <family val="2"/>
    </font>
    <font>
      <sz val="8"/>
      <color theme="0" tint="-4.9989318521683403E-2"/>
      <name val="Calibri"/>
      <family val="2"/>
      <scheme val="minor"/>
    </font>
    <font>
      <sz val="8"/>
      <name val="Calibri"/>
      <family val="2"/>
      <scheme val="minor"/>
    </font>
    <font>
      <b/>
      <sz val="16"/>
      <color rgb="FFC00000"/>
      <name val="Calibri"/>
      <family val="2"/>
      <scheme val="minor"/>
    </font>
    <font>
      <b/>
      <sz val="16"/>
      <name val="Calibri"/>
      <family val="2"/>
      <scheme val="minor"/>
    </font>
    <font>
      <sz val="10"/>
      <name val="Calibri"/>
      <family val="2"/>
      <scheme val="minor"/>
    </font>
    <font>
      <b/>
      <sz val="16"/>
      <color rgb="FF000000"/>
      <name val="Calibri"/>
      <family val="2"/>
      <scheme val="minor"/>
    </font>
    <font>
      <sz val="10"/>
      <name val="MS Sans Serif"/>
      <family val="2"/>
    </font>
    <font>
      <sz val="7"/>
      <name val="Calibri"/>
      <family val="2"/>
      <scheme val="minor"/>
    </font>
    <font>
      <b/>
      <sz val="11"/>
      <color rgb="FF0000FF"/>
      <name val="Calibri"/>
      <family val="2"/>
      <scheme val="minor"/>
    </font>
    <font>
      <b/>
      <sz val="11"/>
      <color rgb="FF0000FF"/>
      <name val="Arial"/>
      <family val="2"/>
    </font>
    <font>
      <b/>
      <sz val="11"/>
      <name val="Calibri"/>
      <family val="2"/>
      <scheme val="minor"/>
    </font>
    <font>
      <sz val="8"/>
      <color indexed="53"/>
      <name val="Arial"/>
      <family val="2"/>
    </font>
    <font>
      <b/>
      <sz val="12"/>
      <color rgb="FF3366FF"/>
      <name val="Calibri"/>
      <family val="2"/>
      <scheme val="minor"/>
    </font>
    <font>
      <b/>
      <sz val="11"/>
      <color rgb="FF3366FF"/>
      <name val="Arial"/>
      <family val="2"/>
    </font>
    <font>
      <b/>
      <sz val="11"/>
      <color rgb="FF3366FF"/>
      <name val="Calibri"/>
      <family val="2"/>
      <scheme val="minor"/>
    </font>
    <font>
      <sz val="11"/>
      <name val="Calibri"/>
      <family val="2"/>
      <scheme val="minor"/>
    </font>
    <font>
      <b/>
      <sz val="11"/>
      <color indexed="17"/>
      <name val="Calibri"/>
      <family val="2"/>
      <scheme val="minor"/>
    </font>
    <font>
      <sz val="10"/>
      <color indexed="9"/>
      <name val="Calibri"/>
      <family val="2"/>
      <scheme val="minor"/>
    </font>
    <font>
      <b/>
      <sz val="11"/>
      <color indexed="50"/>
      <name val="Calibri"/>
      <family val="2"/>
      <scheme val="minor"/>
    </font>
    <font>
      <b/>
      <sz val="11"/>
      <color indexed="47"/>
      <name val="Calibri"/>
      <family val="2"/>
      <scheme val="minor"/>
    </font>
    <font>
      <b/>
      <sz val="10"/>
      <color theme="0"/>
      <name val="Calibri"/>
      <family val="2"/>
      <scheme val="minor"/>
    </font>
    <font>
      <b/>
      <u/>
      <sz val="10"/>
      <color theme="0"/>
      <name val="Calibri"/>
      <family val="2"/>
      <scheme val="minor"/>
    </font>
    <font>
      <b/>
      <sz val="11"/>
      <color indexed="10"/>
      <name val="Calibri"/>
      <family val="2"/>
      <scheme val="minor"/>
    </font>
    <font>
      <sz val="8"/>
      <color indexed="61"/>
      <name val="Calibri"/>
      <family val="2"/>
      <scheme val="minor"/>
    </font>
    <font>
      <b/>
      <sz val="11"/>
      <color indexed="12"/>
      <name val="Calibri"/>
      <family val="2"/>
      <scheme val="minor"/>
    </font>
    <font>
      <b/>
      <sz val="12"/>
      <color rgb="FFC00000"/>
      <name val="Calibri"/>
      <family val="2"/>
      <scheme val="minor"/>
    </font>
    <font>
      <b/>
      <sz val="12"/>
      <color indexed="9"/>
      <name val="Calibri"/>
      <family val="2"/>
      <scheme val="minor"/>
    </font>
    <font>
      <sz val="11"/>
      <color indexed="16"/>
      <name val="Calibri"/>
      <family val="2"/>
      <scheme val="minor"/>
    </font>
    <font>
      <sz val="12"/>
      <color indexed="16"/>
      <name val="Calibri"/>
      <family val="2"/>
      <scheme val="minor"/>
    </font>
    <font>
      <b/>
      <sz val="8"/>
      <name val="Calibri"/>
      <family val="2"/>
      <scheme val="minor"/>
    </font>
    <font>
      <sz val="11"/>
      <color indexed="17"/>
      <name val="Calibri"/>
      <family val="2"/>
      <scheme val="minor"/>
    </font>
    <font>
      <sz val="11"/>
      <color indexed="9"/>
      <name val="Calibri"/>
      <family val="2"/>
      <scheme val="minor"/>
    </font>
    <font>
      <sz val="12"/>
      <color theme="9" tint="-0.499984740745262"/>
      <name val="Calibri"/>
      <family val="2"/>
      <scheme val="minor"/>
    </font>
    <font>
      <sz val="11"/>
      <color indexed="8"/>
      <name val="Calibri"/>
      <family val="2"/>
    </font>
    <font>
      <sz val="11"/>
      <color indexed="50"/>
      <name val="Calibri"/>
      <family val="2"/>
      <scheme val="minor"/>
    </font>
    <font>
      <b/>
      <u/>
      <sz val="14"/>
      <color theme="0"/>
      <name val="Calibri"/>
      <family val="2"/>
      <scheme val="minor"/>
    </font>
    <font>
      <b/>
      <u/>
      <sz val="14"/>
      <name val="Calibri"/>
      <family val="2"/>
      <scheme val="minor"/>
    </font>
    <font>
      <b/>
      <u/>
      <sz val="14"/>
      <color rgb="FF7030A0"/>
      <name val="Calibri"/>
      <family val="2"/>
      <scheme val="minor"/>
    </font>
    <font>
      <b/>
      <sz val="11"/>
      <color rgb="FFFF0000"/>
      <name val="Calibri"/>
      <family val="2"/>
      <scheme val="minor"/>
    </font>
    <font>
      <b/>
      <sz val="11"/>
      <color rgb="FFC00000"/>
      <name val="Calibri"/>
      <family val="2"/>
      <scheme val="minor"/>
    </font>
    <font>
      <b/>
      <sz val="10"/>
      <color indexed="9"/>
      <name val="Calibri"/>
      <family val="2"/>
      <scheme val="minor"/>
    </font>
    <font>
      <b/>
      <sz val="10"/>
      <color rgb="FF7030A0"/>
      <name val="Calibri"/>
      <family val="2"/>
      <scheme val="minor"/>
    </font>
    <font>
      <b/>
      <sz val="10"/>
      <color rgb="FFFF0000"/>
      <name val="Calibri"/>
      <family val="2"/>
      <scheme val="minor"/>
    </font>
    <font>
      <b/>
      <sz val="10"/>
      <color rgb="FF663300"/>
      <name val="Calibri"/>
      <family val="2"/>
      <scheme val="minor"/>
    </font>
    <font>
      <sz val="14"/>
      <color indexed="12"/>
      <name val="Calibri"/>
      <family val="2"/>
      <scheme val="minor"/>
    </font>
    <font>
      <b/>
      <sz val="9"/>
      <name val="Calibri"/>
      <family val="2"/>
      <scheme val="minor"/>
    </font>
    <font>
      <sz val="12"/>
      <name val="Arial"/>
      <family val="2"/>
    </font>
    <font>
      <sz val="14"/>
      <color indexed="17"/>
      <name val="Calibri"/>
      <family val="2"/>
      <scheme val="minor"/>
    </font>
    <font>
      <sz val="9"/>
      <name val="Calibri"/>
      <family val="2"/>
      <scheme val="minor"/>
    </font>
    <font>
      <b/>
      <sz val="9"/>
      <color theme="0"/>
      <name val="Calibri"/>
      <family val="2"/>
      <scheme val="minor"/>
    </font>
    <font>
      <sz val="10"/>
      <color indexed="10"/>
      <name val="Calibri"/>
      <family val="2"/>
      <scheme val="minor"/>
    </font>
    <font>
      <sz val="12"/>
      <color indexed="10"/>
      <name val="Calibri"/>
      <family val="2"/>
      <scheme val="minor"/>
    </font>
    <font>
      <sz val="10"/>
      <color indexed="17"/>
      <name val="Calibri"/>
      <family val="2"/>
      <scheme val="minor"/>
    </font>
    <font>
      <sz val="10"/>
      <color indexed="61"/>
      <name val="Calibri"/>
      <family val="2"/>
      <scheme val="minor"/>
    </font>
    <font>
      <i/>
      <sz val="10"/>
      <name val="Calibri"/>
      <family val="2"/>
      <scheme val="minor"/>
    </font>
    <font>
      <i/>
      <sz val="10"/>
      <color indexed="10"/>
      <name val="Calibri"/>
      <family val="2"/>
      <scheme val="minor"/>
    </font>
    <font>
      <i/>
      <sz val="12"/>
      <name val="Calibri"/>
      <family val="2"/>
      <scheme val="minor"/>
    </font>
    <font>
      <i/>
      <sz val="10"/>
      <color indexed="14"/>
      <name val="Calibri"/>
      <family val="2"/>
      <scheme val="minor"/>
    </font>
    <font>
      <sz val="10"/>
      <color indexed="8"/>
      <name val="Calibri"/>
      <family val="2"/>
      <scheme val="minor"/>
    </font>
    <font>
      <sz val="12"/>
      <color indexed="8"/>
      <name val="Calibri"/>
      <family val="2"/>
      <scheme val="minor"/>
    </font>
    <font>
      <sz val="10"/>
      <color theme="9" tint="-0.499984740745262"/>
      <name val="Calibri"/>
      <family val="2"/>
      <scheme val="minor"/>
    </font>
    <font>
      <sz val="10"/>
      <color indexed="50"/>
      <name val="Calibri"/>
      <family val="2"/>
      <scheme val="minor"/>
    </font>
    <font>
      <sz val="10"/>
      <color indexed="60"/>
      <name val="Calibri"/>
      <family val="2"/>
      <scheme val="minor"/>
    </font>
    <font>
      <b/>
      <sz val="12"/>
      <color rgb="FF800000"/>
      <name val="Calibri"/>
      <family val="2"/>
      <scheme val="minor"/>
    </font>
    <font>
      <sz val="12"/>
      <color rgb="FF3366FF"/>
      <name val="Calibri"/>
      <family val="2"/>
      <scheme val="minor"/>
    </font>
    <font>
      <sz val="10"/>
      <color indexed="12"/>
      <name val="Calibri"/>
      <family val="2"/>
      <scheme val="minor"/>
    </font>
    <font>
      <sz val="10"/>
      <color theme="0"/>
      <name val="Calibri"/>
      <family val="2"/>
      <scheme val="minor"/>
    </font>
    <font>
      <sz val="8"/>
      <color indexed="62"/>
      <name val="Calibri"/>
      <family val="2"/>
      <scheme val="minor"/>
    </font>
    <font>
      <sz val="10"/>
      <color indexed="62"/>
      <name val="Calibri"/>
      <family val="2"/>
      <scheme val="minor"/>
    </font>
    <font>
      <sz val="8"/>
      <color indexed="49"/>
      <name val="Calibri"/>
      <family val="2"/>
      <scheme val="minor"/>
    </font>
    <font>
      <sz val="10"/>
      <color indexed="49"/>
      <name val="Calibri"/>
      <family val="2"/>
      <scheme val="minor"/>
    </font>
    <font>
      <sz val="12"/>
      <color rgb="FF6699FF"/>
      <name val="Calibri"/>
      <family val="2"/>
      <scheme val="minor"/>
    </font>
    <font>
      <b/>
      <sz val="14"/>
      <color theme="0"/>
      <name val="Calibri"/>
      <family val="2"/>
      <scheme val="minor"/>
    </font>
    <font>
      <b/>
      <sz val="12"/>
      <color theme="0"/>
      <name val="Calibri"/>
      <family val="2"/>
      <scheme val="minor"/>
    </font>
    <font>
      <b/>
      <u/>
      <sz val="11"/>
      <name val="Calibri"/>
      <family val="2"/>
      <scheme val="minor"/>
    </font>
    <font>
      <sz val="12"/>
      <color indexed="61"/>
      <name val="Calibri"/>
      <family val="2"/>
      <scheme val="minor"/>
    </font>
    <font>
      <sz val="10"/>
      <color indexed="16"/>
      <name val="Calibri"/>
      <family val="2"/>
      <scheme val="minor"/>
    </font>
    <font>
      <sz val="8"/>
      <color indexed="17"/>
      <name val="Calibri"/>
      <family val="2"/>
      <scheme val="minor"/>
    </font>
    <font>
      <sz val="8"/>
      <color indexed="50"/>
      <name val="Calibri"/>
      <family val="2"/>
      <scheme val="minor"/>
    </font>
    <font>
      <sz val="8"/>
      <color indexed="46"/>
      <name val="Calibri"/>
      <family val="2"/>
      <scheme val="minor"/>
    </font>
    <font>
      <sz val="10"/>
      <color indexed="46"/>
      <name val="Calibri"/>
      <family val="2"/>
      <scheme val="minor"/>
    </font>
    <font>
      <sz val="9"/>
      <color indexed="9"/>
      <name val="Calibri"/>
      <family val="2"/>
      <scheme val="minor"/>
    </font>
    <font>
      <b/>
      <sz val="14"/>
      <color rgb="FF7030A0"/>
      <name val="Calibri"/>
      <family val="2"/>
      <scheme val="minor"/>
    </font>
    <font>
      <b/>
      <sz val="10"/>
      <color rgb="FFC00000"/>
      <name val="Calibri"/>
      <family val="2"/>
      <scheme val="minor"/>
    </font>
    <font>
      <b/>
      <sz val="14"/>
      <name val="Arial"/>
      <family val="2"/>
    </font>
    <font>
      <b/>
      <sz val="14"/>
      <color rgb="FFC00000"/>
      <name val="Calibri"/>
      <family val="2"/>
      <scheme val="minor"/>
    </font>
    <font>
      <sz val="14"/>
      <name val="Arial"/>
      <family val="2"/>
    </font>
    <font>
      <b/>
      <sz val="18"/>
      <color theme="0"/>
      <name val="Calibri"/>
      <family val="2"/>
      <scheme val="minor"/>
    </font>
    <font>
      <b/>
      <sz val="16"/>
      <color theme="0"/>
      <name val="Calibri"/>
      <family val="2"/>
      <scheme val="minor"/>
    </font>
    <font>
      <sz val="12"/>
      <color indexed="9"/>
      <name val="Calibri"/>
      <family val="2"/>
      <scheme val="minor"/>
    </font>
    <font>
      <b/>
      <sz val="12"/>
      <color indexed="50"/>
      <name val="Calibri"/>
      <family val="2"/>
      <scheme val="minor"/>
    </font>
    <font>
      <b/>
      <sz val="12"/>
      <color rgb="FF99CC00"/>
      <name val="Calibri"/>
      <family val="2"/>
      <scheme val="minor"/>
    </font>
    <font>
      <b/>
      <sz val="10"/>
      <color rgb="FF99CC00"/>
      <name val="Calibri"/>
      <family val="2"/>
      <scheme val="minor"/>
    </font>
    <font>
      <sz val="12"/>
      <color indexed="17"/>
      <name val="Calibri"/>
      <family val="2"/>
      <scheme val="minor"/>
    </font>
    <font>
      <b/>
      <sz val="12"/>
      <color indexed="17"/>
      <name val="Calibri"/>
      <family val="2"/>
      <scheme val="minor"/>
    </font>
    <font>
      <b/>
      <sz val="12"/>
      <color rgb="FF008000"/>
      <name val="Calibri"/>
      <family val="2"/>
      <scheme val="minor"/>
    </font>
    <font>
      <b/>
      <sz val="10"/>
      <color rgb="FF800000"/>
      <name val="Calibri"/>
      <family val="2"/>
      <scheme val="minor"/>
    </font>
    <font>
      <b/>
      <sz val="10"/>
      <color rgb="FF008000"/>
      <name val="Calibri"/>
      <family val="2"/>
      <scheme val="minor"/>
    </font>
    <font>
      <i/>
      <sz val="12"/>
      <color indexed="8"/>
      <name val="Calibri"/>
      <family val="2"/>
      <scheme val="minor"/>
    </font>
    <font>
      <b/>
      <i/>
      <sz val="12"/>
      <name val="Calibri"/>
      <family val="2"/>
      <scheme val="minor"/>
    </font>
    <font>
      <b/>
      <sz val="18"/>
      <color rgb="FFFF0000"/>
      <name val="Calibri"/>
      <family val="2"/>
      <scheme val="minor"/>
    </font>
    <font>
      <b/>
      <sz val="16"/>
      <color rgb="FFFF0000"/>
      <name val="Calibri"/>
      <family val="2"/>
      <scheme val="minor"/>
    </font>
    <font>
      <b/>
      <sz val="9"/>
      <color rgb="FFFF0000"/>
      <name val="Calibri"/>
      <family val="2"/>
      <scheme val="minor"/>
    </font>
    <font>
      <b/>
      <sz val="12"/>
      <color rgb="FF996600"/>
      <name val="Calibri"/>
      <family val="2"/>
      <scheme val="minor"/>
    </font>
    <font>
      <b/>
      <sz val="18"/>
      <color rgb="FF996600"/>
      <name val="Calibri"/>
      <family val="2"/>
      <scheme val="minor"/>
    </font>
    <font>
      <b/>
      <sz val="18"/>
      <color rgb="FF7030A0"/>
      <name val="Calibri"/>
      <family val="2"/>
      <scheme val="minor"/>
    </font>
    <font>
      <b/>
      <sz val="16"/>
      <color rgb="FF996600"/>
      <name val="Calibri"/>
      <family val="2"/>
      <scheme val="minor"/>
    </font>
    <font>
      <b/>
      <sz val="12"/>
      <color indexed="56"/>
      <name val="Calibri"/>
      <family val="2"/>
      <scheme val="minor"/>
    </font>
    <font>
      <sz val="12"/>
      <color indexed="56"/>
      <name val="Calibri"/>
      <family val="2"/>
      <scheme val="minor"/>
    </font>
    <font>
      <b/>
      <sz val="12"/>
      <color indexed="8"/>
      <name val="Calibri"/>
      <family val="2"/>
      <scheme val="minor"/>
    </font>
    <font>
      <sz val="8"/>
      <color indexed="8"/>
      <name val="Calibri"/>
      <family val="2"/>
      <scheme val="minor"/>
    </font>
    <font>
      <b/>
      <sz val="18"/>
      <color rgb="FF800000"/>
      <name val="Calibri"/>
      <family val="2"/>
      <scheme val="minor"/>
    </font>
    <font>
      <b/>
      <sz val="16"/>
      <color rgb="FF800000"/>
      <name val="Calibri"/>
      <family val="2"/>
      <scheme val="minor"/>
    </font>
    <font>
      <b/>
      <sz val="8"/>
      <color indexed="25"/>
      <name val="Calibri"/>
      <family val="2"/>
      <scheme val="minor"/>
    </font>
    <font>
      <u/>
      <sz val="10"/>
      <color indexed="12"/>
      <name val="Arial"/>
      <family val="2"/>
    </font>
    <font>
      <b/>
      <u/>
      <sz val="10"/>
      <color indexed="12"/>
      <name val="Calibri"/>
      <family val="2"/>
      <scheme val="minor"/>
    </font>
    <font>
      <sz val="10"/>
      <color rgb="FFFF0000"/>
      <name val="Calibri"/>
      <family val="2"/>
      <scheme val="minor"/>
    </font>
    <font>
      <sz val="11"/>
      <color indexed="61"/>
      <name val="Calibri"/>
      <family val="2"/>
      <scheme val="minor"/>
    </font>
    <font>
      <sz val="11"/>
      <color theme="0"/>
      <name val="Calibri"/>
      <family val="2"/>
      <scheme val="minor"/>
    </font>
    <font>
      <b/>
      <sz val="10"/>
      <color indexed="8"/>
      <name val="Calibri"/>
      <family val="2"/>
      <scheme val="minor"/>
    </font>
    <font>
      <b/>
      <sz val="12"/>
      <color indexed="8"/>
      <name val="Arial"/>
      <family val="2"/>
    </font>
    <font>
      <b/>
      <sz val="12"/>
      <name val="Arial"/>
      <family val="2"/>
    </font>
    <font>
      <sz val="8"/>
      <color indexed="8"/>
      <name val="Arial"/>
      <family val="2"/>
    </font>
    <font>
      <b/>
      <sz val="14"/>
      <color indexed="8"/>
      <name val="Arial"/>
      <family val="2"/>
    </font>
    <font>
      <b/>
      <sz val="10"/>
      <color indexed="8"/>
      <name val="Arial"/>
      <family val="2"/>
    </font>
    <font>
      <sz val="10"/>
      <color indexed="8"/>
      <name val="Arial"/>
      <family val="2"/>
    </font>
    <font>
      <sz val="10"/>
      <color indexed="56"/>
      <name val="Arial"/>
      <family val="2"/>
    </font>
    <font>
      <b/>
      <sz val="10"/>
      <color indexed="56"/>
      <name val="Arial"/>
      <family val="2"/>
    </font>
    <font>
      <b/>
      <sz val="10"/>
      <color indexed="10"/>
      <name val="Arial"/>
      <family val="2"/>
    </font>
    <font>
      <sz val="9"/>
      <color indexed="8"/>
      <name val="Arial"/>
      <family val="2"/>
    </font>
    <font>
      <sz val="12"/>
      <name val="Times New Roman"/>
      <family val="1"/>
    </font>
    <font>
      <b/>
      <sz val="10"/>
      <color indexed="9"/>
      <name val="Arial"/>
      <family val="2"/>
    </font>
    <font>
      <i/>
      <sz val="10"/>
      <color indexed="8"/>
      <name val="Arial"/>
      <family val="2"/>
    </font>
    <font>
      <sz val="26"/>
      <color indexed="8"/>
      <name val="Arial"/>
      <family val="2"/>
    </font>
    <font>
      <b/>
      <i/>
      <sz val="10"/>
      <name val="Arial"/>
      <family val="2"/>
    </font>
    <font>
      <b/>
      <sz val="10"/>
      <color indexed="16"/>
      <name val="Arial"/>
      <family val="2"/>
    </font>
    <font>
      <b/>
      <sz val="10"/>
      <color indexed="25"/>
      <name val="Verdana"/>
      <family val="2"/>
    </font>
    <font>
      <sz val="11"/>
      <color indexed="8"/>
      <name val="Arial"/>
      <family val="2"/>
    </font>
    <font>
      <b/>
      <sz val="22"/>
      <name val="Calibri"/>
      <family val="2"/>
      <scheme val="minor"/>
    </font>
    <font>
      <u/>
      <sz val="12"/>
      <color theme="10"/>
      <name val="Calibri"/>
      <family val="2"/>
      <scheme val="minor"/>
    </font>
    <font>
      <b/>
      <u/>
      <sz val="22"/>
      <name val="Calibri"/>
      <family val="2"/>
      <scheme val="minor"/>
    </font>
    <font>
      <sz val="12"/>
      <color indexed="12"/>
      <name val="Calibri"/>
      <family val="2"/>
      <scheme val="minor"/>
    </font>
    <font>
      <b/>
      <sz val="12"/>
      <color theme="1"/>
      <name val="Calibri"/>
      <family val="2"/>
      <scheme val="minor"/>
    </font>
    <font>
      <sz val="12"/>
      <color theme="9"/>
      <name val="Calibri"/>
      <family val="2"/>
      <scheme val="minor"/>
    </font>
    <font>
      <sz val="12"/>
      <color theme="7" tint="-0.499984740745262"/>
      <name val="Calibri"/>
      <family val="2"/>
      <scheme val="minor"/>
    </font>
    <font>
      <sz val="12"/>
      <color theme="9" tint="-0.249977111117893"/>
      <name val="Calibri"/>
      <family val="2"/>
      <scheme val="minor"/>
    </font>
    <font>
      <b/>
      <sz val="18"/>
      <color indexed="9"/>
      <name val="Calibri"/>
      <family val="2"/>
      <scheme val="minor"/>
    </font>
    <font>
      <b/>
      <sz val="9"/>
      <color rgb="FFC00000"/>
      <name val="Calibri"/>
      <family val="2"/>
      <scheme val="minor"/>
    </font>
    <font>
      <b/>
      <sz val="12"/>
      <color indexed="12"/>
      <name val="Calibri"/>
      <family val="2"/>
      <scheme val="minor"/>
    </font>
    <font>
      <sz val="8"/>
      <color rgb="FFF2F2F2"/>
      <name val="Calibri"/>
      <family val="2"/>
      <scheme val="minor"/>
    </font>
    <font>
      <b/>
      <sz val="14"/>
      <color indexed="17"/>
      <name val="Calibri"/>
      <family val="2"/>
      <scheme val="minor"/>
    </font>
    <font>
      <b/>
      <sz val="14"/>
      <color indexed="60"/>
      <name val="Calibri"/>
      <family val="2"/>
      <scheme val="minor"/>
    </font>
    <font>
      <b/>
      <sz val="14"/>
      <color indexed="10"/>
      <name val="Calibri"/>
      <family val="2"/>
      <scheme val="minor"/>
    </font>
    <font>
      <sz val="12"/>
      <color rgb="FF663300"/>
      <name val="Calibri"/>
      <family val="2"/>
      <scheme val="minor"/>
    </font>
    <font>
      <b/>
      <u/>
      <sz val="12"/>
      <color rgb="FF0070C0"/>
      <name val="Calibri"/>
      <family val="2"/>
      <scheme val="minor"/>
    </font>
    <font>
      <sz val="12"/>
      <color theme="0" tint="-4.9989318521683403E-2"/>
      <name val="Calibri"/>
      <family val="2"/>
      <scheme val="minor"/>
    </font>
    <font>
      <b/>
      <u/>
      <sz val="12"/>
      <name val="Calibri"/>
      <family val="2"/>
      <scheme val="minor"/>
    </font>
    <font>
      <b/>
      <u/>
      <sz val="10"/>
      <name val="Calibri"/>
      <family val="2"/>
      <scheme val="minor"/>
    </font>
    <font>
      <b/>
      <u/>
      <sz val="9"/>
      <name val="Calibri"/>
      <family val="2"/>
      <scheme val="minor"/>
    </font>
    <font>
      <sz val="22"/>
      <color theme="0"/>
      <name val="Verdana"/>
      <family val="2"/>
    </font>
    <font>
      <sz val="18"/>
      <color rgb="FF7030A0"/>
      <name val="Arial"/>
      <family val="2"/>
    </font>
    <font>
      <sz val="22"/>
      <name val="Verdana"/>
      <family val="2"/>
    </font>
    <font>
      <b/>
      <sz val="22"/>
      <color rgb="FF99CC00"/>
      <name val="Arial"/>
      <family val="2"/>
    </font>
    <font>
      <sz val="22"/>
      <color theme="1"/>
      <name val="Verdana"/>
      <family val="2"/>
    </font>
    <font>
      <sz val="22"/>
      <color theme="0"/>
      <name val="Arial"/>
      <family val="2"/>
    </font>
    <font>
      <sz val="22"/>
      <color theme="0"/>
      <name val="Calibri"/>
      <family val="2"/>
      <scheme val="minor"/>
    </font>
    <font>
      <b/>
      <sz val="18"/>
      <color theme="0"/>
      <name val="Arial"/>
      <family val="2"/>
    </font>
    <font>
      <sz val="18"/>
      <color theme="0"/>
      <name val="Verdana"/>
      <family val="2"/>
    </font>
    <font>
      <sz val="22"/>
      <color rgb="FFFFC000"/>
      <name val="Calibri"/>
      <family val="2"/>
    </font>
    <font>
      <sz val="22"/>
      <color rgb="FFFF0000"/>
      <name val="Calibri"/>
      <family val="2"/>
    </font>
    <font>
      <sz val="22"/>
      <color indexed="50"/>
      <name val="Calibri"/>
      <family val="2"/>
    </font>
    <font>
      <sz val="22"/>
      <color rgb="FF00B050"/>
      <name val="Calibri"/>
      <family val="2"/>
    </font>
    <font>
      <sz val="22"/>
      <color rgb="FF7030A0"/>
      <name val="Calibri"/>
      <family val="2"/>
    </font>
    <font>
      <sz val="22"/>
      <color theme="9"/>
      <name val="Calibri"/>
      <family val="2"/>
    </font>
    <font>
      <sz val="22"/>
      <color theme="1"/>
      <name val="Calibri"/>
      <family val="2"/>
    </font>
    <font>
      <sz val="22"/>
      <color theme="3" tint="0.59999389629810485"/>
      <name val="Calibri"/>
      <family val="2"/>
    </font>
    <font>
      <sz val="22"/>
      <color theme="5" tint="0.59999389629810485"/>
      <name val="Calibri"/>
      <family val="2"/>
    </font>
    <font>
      <sz val="22"/>
      <color theme="9" tint="-0.249977111117893"/>
      <name val="Calibri"/>
      <family val="2"/>
    </font>
    <font>
      <sz val="22"/>
      <color rgb="FF0000FF"/>
      <name val="Calibri"/>
      <family val="2"/>
    </font>
    <font>
      <sz val="22"/>
      <color rgb="FF008000"/>
      <name val="Calibri"/>
      <family val="2"/>
    </font>
    <font>
      <sz val="22"/>
      <color theme="9" tint="-0.499984740745262"/>
      <name val="Calibri"/>
      <family val="2"/>
    </font>
    <font>
      <sz val="22"/>
      <color rgb="FF00B0F0"/>
      <name val="Calibri"/>
      <family val="2"/>
    </font>
    <font>
      <sz val="22"/>
      <color theme="5"/>
      <name val="Calibri"/>
      <family val="2"/>
    </font>
    <font>
      <sz val="22"/>
      <color theme="8" tint="-0.249977111117893"/>
      <name val="Calibri"/>
      <family val="2"/>
    </font>
    <font>
      <sz val="22"/>
      <color theme="3" tint="0.39997558519241921"/>
      <name val="Calibri"/>
      <family val="2"/>
    </font>
    <font>
      <sz val="22"/>
      <color theme="5" tint="-0.249977111117893"/>
      <name val="Calibri"/>
      <family val="2"/>
    </font>
    <font>
      <sz val="22"/>
      <color rgb="FF0000FF"/>
      <name val="Calibri"/>
      <family val="2"/>
      <scheme val="minor"/>
    </font>
    <font>
      <sz val="22"/>
      <color indexed="12"/>
      <name val="Arial"/>
      <family val="2"/>
    </font>
    <font>
      <b/>
      <sz val="22"/>
      <name val="Calibri"/>
      <family val="2"/>
    </font>
    <font>
      <sz val="20"/>
      <color theme="0"/>
      <name val="Calibri"/>
      <family val="2"/>
      <scheme val="minor"/>
    </font>
    <font>
      <sz val="14"/>
      <color theme="4"/>
      <name val="Arial"/>
      <family val="2"/>
    </font>
    <font>
      <b/>
      <sz val="14"/>
      <color rgb="FFFF0000"/>
      <name val="Arial"/>
      <family val="2"/>
    </font>
    <font>
      <sz val="14"/>
      <color theme="9"/>
      <name val="Calibri"/>
      <family val="2"/>
    </font>
    <font>
      <b/>
      <sz val="26"/>
      <color theme="0"/>
      <name val="Arial"/>
      <family val="2"/>
    </font>
    <font>
      <sz val="22"/>
      <color rgb="FF0070C0"/>
      <name val="Arial"/>
      <family val="2"/>
    </font>
    <font>
      <sz val="22"/>
      <color rgb="FF222222"/>
      <name val="Arial"/>
      <family val="2"/>
    </font>
    <font>
      <sz val="18"/>
      <color rgb="FF0070C0"/>
      <name val="Arial"/>
      <family val="2"/>
    </font>
    <font>
      <b/>
      <sz val="22"/>
      <color rgb="FFC00000"/>
      <name val="Wingdings 3"/>
      <family val="1"/>
      <charset val="2"/>
    </font>
    <font>
      <b/>
      <sz val="22"/>
      <color rgb="FFFF0000"/>
      <name val="Wingdings 3"/>
      <family val="1"/>
      <charset val="2"/>
    </font>
    <font>
      <u/>
      <sz val="22"/>
      <color theme="0"/>
      <name val="Arial"/>
      <family val="2"/>
    </font>
    <font>
      <i/>
      <sz val="22"/>
      <color theme="0"/>
      <name val="Verdana"/>
      <family val="2"/>
    </font>
    <font>
      <sz val="18"/>
      <color theme="0"/>
      <name val="Arial"/>
      <family val="2"/>
    </font>
    <font>
      <b/>
      <sz val="22"/>
      <color theme="0"/>
      <name val="Arial"/>
      <family val="2"/>
    </font>
    <font>
      <u/>
      <sz val="11"/>
      <color theme="10"/>
      <name val="Carlito"/>
      <family val="2"/>
    </font>
    <font>
      <b/>
      <sz val="22"/>
      <color theme="0"/>
      <name val="Verdana"/>
      <family val="2"/>
    </font>
    <font>
      <b/>
      <sz val="22"/>
      <name val="Arial"/>
      <family val="2"/>
    </font>
    <font>
      <sz val="22"/>
      <color theme="0" tint="-4.9989318521683403E-2"/>
      <name val="Arial"/>
      <family val="2"/>
    </font>
    <font>
      <sz val="10"/>
      <color theme="0" tint="-4.9989318521683403E-2"/>
      <name val="Arial"/>
      <family val="2"/>
    </font>
    <font>
      <sz val="22"/>
      <color theme="0" tint="-4.9989318521683403E-2"/>
      <name val="Calibri"/>
      <family val="2"/>
      <scheme val="minor"/>
    </font>
    <font>
      <sz val="11"/>
      <color theme="0" tint="-4.9989318521683403E-2"/>
      <name val="Calibri"/>
      <family val="2"/>
      <scheme val="minor"/>
    </font>
    <font>
      <sz val="22"/>
      <color theme="0" tint="-4.9989318521683403E-2"/>
      <name val="Rockwell"/>
      <family val="1"/>
    </font>
    <font>
      <sz val="22"/>
      <color theme="0" tint="-4.9989318521683403E-2"/>
      <name val="Verdana"/>
      <family val="2"/>
    </font>
    <font>
      <sz val="22"/>
      <color theme="0" tint="-4.9989318521683403E-2"/>
      <name val="Arial Narrow"/>
      <family val="2"/>
    </font>
    <font>
      <sz val="22"/>
      <color theme="0" tint="-4.9989318521683403E-2"/>
      <name val="Comic Sans MS"/>
      <family val="4"/>
    </font>
    <font>
      <sz val="22"/>
      <color theme="0" tint="-4.9989318521683403E-2"/>
      <name val="Gill Sans MT"/>
      <family val="2"/>
    </font>
    <font>
      <sz val="22"/>
      <color theme="0" tint="-4.9989318521683403E-2"/>
      <name val="Palatino Linotype"/>
      <family val="1"/>
    </font>
    <font>
      <sz val="22"/>
      <color theme="0" tint="-4.9989318521683403E-2"/>
      <name val="Tahoma"/>
      <family val="2"/>
    </font>
    <font>
      <sz val="22"/>
      <color theme="0" tint="-4.9989318521683403E-2"/>
      <name val="Times New Roman"/>
      <family val="1"/>
    </font>
    <font>
      <sz val="22"/>
      <color theme="0" tint="-4.9989318521683403E-2"/>
      <name val="Trebuchet MS"/>
      <family val="2"/>
    </font>
    <font>
      <sz val="22"/>
      <color theme="0" tint="-4.9989318521683403E-2"/>
      <name val="Tw Cen MT"/>
      <family val="2"/>
    </font>
    <font>
      <sz val="22"/>
      <color theme="0" tint="-4.9989318521683403E-2"/>
      <name val="Vrinda"/>
      <family val="2"/>
    </font>
    <font>
      <b/>
      <sz val="18"/>
      <color theme="0" tint="-4.9989318521683403E-2"/>
      <name val="Calibri"/>
      <family val="2"/>
    </font>
    <font>
      <b/>
      <sz val="18"/>
      <color theme="0" tint="-4.9989318521683403E-2"/>
      <name val="Arial"/>
      <family val="2"/>
    </font>
    <font>
      <b/>
      <sz val="22"/>
      <color theme="0" tint="-4.9989318521683403E-2"/>
      <name val="Calibri"/>
      <family val="2"/>
    </font>
    <font>
      <sz val="18"/>
      <color theme="0" tint="-4.9989318521683403E-2"/>
      <name val="Verdana"/>
      <family val="2"/>
    </font>
    <font>
      <b/>
      <sz val="22"/>
      <color theme="9" tint="0.39997558519241921"/>
      <name val="Arial"/>
      <family val="2"/>
    </font>
    <font>
      <b/>
      <sz val="26"/>
      <name val="Arial"/>
      <family val="2"/>
    </font>
    <font>
      <b/>
      <sz val="22"/>
      <color rgb="FF8ED973"/>
      <name val="Arial"/>
      <family val="2"/>
    </font>
    <font>
      <sz val="22"/>
      <color rgb="FF8ED973"/>
      <name val="Verdana"/>
      <family val="2"/>
    </font>
    <font>
      <sz val="10"/>
      <color rgb="FF8ED973"/>
      <name val="Arial"/>
      <family val="2"/>
    </font>
    <font>
      <sz val="11"/>
      <color rgb="FF8ED973"/>
      <name val="Calibri"/>
      <family val="2"/>
      <scheme val="minor"/>
    </font>
    <font>
      <sz val="18"/>
      <color rgb="FF8ED973"/>
      <name val="Verdana"/>
      <family val="2"/>
    </font>
    <font>
      <sz val="14"/>
      <name val="Verdana"/>
      <family val="2"/>
    </font>
    <font>
      <sz val="24"/>
      <color theme="0"/>
      <name val="Calibri"/>
      <family val="2"/>
      <scheme val="minor"/>
    </font>
    <font>
      <u/>
      <sz val="18"/>
      <color rgb="FF8ED973"/>
      <name val="Carlito"/>
      <family val="2"/>
    </font>
    <font>
      <b/>
      <sz val="18"/>
      <color rgb="FF000000"/>
      <name val="Calibri"/>
      <family val="2"/>
    </font>
    <font>
      <i/>
      <sz val="12"/>
      <color rgb="FF666666"/>
      <name val="Calibri"/>
      <family val="2"/>
    </font>
    <font>
      <b/>
      <sz val="16"/>
      <name val="Calibri"/>
      <family val="2"/>
    </font>
    <font>
      <sz val="12"/>
      <color rgb="FF000000"/>
      <name val="Calibri"/>
      <family val="2"/>
    </font>
    <font>
      <sz val="8"/>
      <color rgb="FFBFBFBF"/>
      <name val="Calibri"/>
      <family val="2"/>
      <scheme val="minor"/>
    </font>
    <font>
      <sz val="12"/>
      <color rgb="FFFFFFFF"/>
      <name val="Calibri"/>
      <family val="2"/>
    </font>
    <font>
      <b/>
      <sz val="11"/>
      <color rgb="FF000000"/>
      <name val="Calibri"/>
      <family val="2"/>
      <scheme val="minor"/>
    </font>
    <font>
      <b/>
      <sz val="11"/>
      <color rgb="FFFFFF00"/>
      <name val="Calibri"/>
      <family val="2"/>
      <scheme val="minor"/>
    </font>
    <font>
      <sz val="10"/>
      <color rgb="FF111827"/>
      <name val="Calibri"/>
      <family val="2"/>
    </font>
    <font>
      <b/>
      <sz val="12"/>
      <color rgb="FFFFFF00"/>
      <name val="Calibri"/>
      <family val="2"/>
      <scheme val="minor"/>
    </font>
    <font>
      <u/>
      <sz val="11"/>
      <color theme="10"/>
      <name val="Calibri"/>
      <family val="2"/>
      <scheme val="minor"/>
    </font>
    <font>
      <b/>
      <sz val="12"/>
      <color rgb="FF0070C0"/>
      <name val="Calibri"/>
      <family val="2"/>
      <scheme val="minor"/>
    </font>
    <font>
      <b/>
      <sz val="12"/>
      <color rgb="FF548235"/>
      <name val="Calibri"/>
      <family val="2"/>
      <scheme val="minor"/>
    </font>
    <font>
      <b/>
      <sz val="11"/>
      <color rgb="FFFFFFFF"/>
      <name val="Calibri"/>
      <family val="2"/>
      <scheme val="minor"/>
    </font>
    <font>
      <b/>
      <sz val="11"/>
      <color theme="0" tint="-4.9989318521683403E-2"/>
      <name val="Calibri"/>
      <family val="2"/>
      <scheme val="minor"/>
    </font>
    <font>
      <b/>
      <sz val="14"/>
      <color theme="0" tint="-4.9989318521683403E-2"/>
      <name val="Calibri"/>
      <family val="2"/>
      <scheme val="minor"/>
    </font>
    <font>
      <sz val="11"/>
      <color indexed="8"/>
      <name val="Calibri"/>
      <family val="2"/>
      <scheme val="minor"/>
    </font>
    <font>
      <sz val="14"/>
      <color theme="1"/>
      <name val="Calibri"/>
      <family val="2"/>
      <scheme val="minor"/>
    </font>
    <font>
      <b/>
      <sz val="12"/>
      <color rgb="FF0000FF"/>
      <name val="Calibri"/>
      <family val="2"/>
      <scheme val="minor"/>
    </font>
    <font>
      <sz val="8"/>
      <color theme="0" tint="-0.249977111117893"/>
      <name val="Calibri"/>
      <family val="2"/>
      <scheme val="minor"/>
    </font>
    <font>
      <u/>
      <sz val="11"/>
      <color indexed="12"/>
      <name val="Calibri"/>
      <family val="2"/>
      <scheme val="minor"/>
    </font>
    <font>
      <b/>
      <sz val="10"/>
      <color theme="1"/>
      <name val="Calibri"/>
      <family val="2"/>
    </font>
    <font>
      <sz val="8"/>
      <name val="Courier New"/>
      <family val="3"/>
    </font>
    <font>
      <sz val="9"/>
      <color theme="0"/>
      <name val="Calibri"/>
      <family val="2"/>
      <scheme val="minor"/>
    </font>
    <font>
      <b/>
      <sz val="14"/>
      <color theme="1"/>
      <name val="Calibri"/>
      <family val="2"/>
      <scheme val="minor"/>
    </font>
    <font>
      <b/>
      <u/>
      <sz val="16"/>
      <color theme="10"/>
      <name val="Calibri"/>
      <family val="2"/>
      <scheme val="minor"/>
    </font>
    <font>
      <sz val="11"/>
      <color rgb="FFFFFFFF"/>
      <name val="Calibri"/>
      <family val="2"/>
      <scheme val="minor"/>
    </font>
    <font>
      <sz val="11"/>
      <color rgb="FF000000"/>
      <name val="Calibri"/>
      <family val="2"/>
      <scheme val="minor"/>
    </font>
    <font>
      <sz val="12"/>
      <color rgb="FF0000FF"/>
      <name val="Calibri"/>
      <family val="2"/>
      <scheme val="minor"/>
    </font>
    <font>
      <b/>
      <sz val="12"/>
      <color theme="1" tint="0.499984740745262"/>
      <name val="Calibri"/>
      <family val="2"/>
      <scheme val="minor"/>
    </font>
    <font>
      <u/>
      <sz val="12"/>
      <name val="Calibri"/>
      <family val="2"/>
      <scheme val="minor"/>
    </font>
    <font>
      <b/>
      <sz val="12"/>
      <color indexed="10"/>
      <name val="Calibri"/>
      <family val="2"/>
      <scheme val="minor"/>
    </font>
    <font>
      <sz val="12"/>
      <color indexed="60"/>
      <name val="Calibri"/>
      <family val="2"/>
      <scheme val="minor"/>
    </font>
    <font>
      <b/>
      <sz val="12"/>
      <color indexed="60"/>
      <name val="Calibri"/>
      <family val="2"/>
      <scheme val="minor"/>
    </font>
    <font>
      <sz val="14"/>
      <color theme="0"/>
      <name val="Calibri"/>
      <family val="2"/>
      <scheme val="minor"/>
    </font>
    <font>
      <b/>
      <sz val="12"/>
      <color indexed="47"/>
      <name val="Calibri"/>
      <family val="2"/>
      <scheme val="minor"/>
    </font>
    <font>
      <b/>
      <sz val="16"/>
      <color indexed="9"/>
      <name val="Calibri"/>
      <family val="2"/>
      <scheme val="minor"/>
    </font>
    <font>
      <b/>
      <sz val="14"/>
      <color rgb="FF000000"/>
      <name val="Calibri"/>
      <family val="2"/>
    </font>
    <font>
      <sz val="12"/>
      <name val="Carlito"/>
      <family val="2"/>
    </font>
  </fonts>
  <fills count="2473">
    <fill>
      <patternFill patternType="none"/>
    </fill>
    <fill>
      <patternFill patternType="gray125"/>
    </fill>
    <fill>
      <patternFill patternType="solid">
        <fgColor rgb="FF1F4E79"/>
      </patternFill>
    </fill>
    <fill>
      <patternFill patternType="solid">
        <fgColor rgb="FFD9EAF7"/>
      </patternFill>
    </fill>
    <fill>
      <patternFill patternType="solid">
        <fgColor rgb="FF2F75B5"/>
      </patternFill>
    </fill>
    <fill>
      <patternFill patternType="solid">
        <fgColor rgb="FFFFF2CC"/>
      </patternFill>
    </fill>
    <fill>
      <patternFill patternType="solid">
        <fgColor rgb="FF2F6B3F"/>
        <bgColor indexed="64"/>
      </patternFill>
    </fill>
    <fill>
      <patternFill patternType="solid">
        <fgColor rgb="FFB45F06"/>
        <bgColor indexed="64"/>
      </patternFill>
    </fill>
    <fill>
      <patternFill patternType="solid">
        <fgColor theme="0"/>
        <bgColor indexed="64"/>
      </patternFill>
    </fill>
    <fill>
      <patternFill patternType="solid">
        <fgColor rgb="FF17365D"/>
      </patternFill>
    </fill>
    <fill>
      <patternFill patternType="solid">
        <fgColor rgb="FF0F766E"/>
      </patternFill>
    </fill>
    <fill>
      <patternFill patternType="solid">
        <fgColor rgb="FFD9EAD3"/>
      </patternFill>
    </fill>
    <fill>
      <patternFill patternType="solid">
        <fgColor rgb="FFF8FAFC"/>
      </patternFill>
    </fill>
    <fill>
      <patternFill patternType="solid">
        <fgColor theme="0" tint="-0.14999847407452621"/>
        <bgColor indexed="64"/>
      </patternFill>
    </fill>
    <fill>
      <patternFill patternType="solid">
        <fgColor rgb="FFD9EAD3"/>
        <bgColor indexed="64"/>
      </patternFill>
    </fill>
    <fill>
      <patternFill patternType="solid">
        <fgColor rgb="FFFFFF00"/>
        <bgColor indexed="64"/>
      </patternFill>
    </fill>
    <fill>
      <patternFill patternType="solid">
        <fgColor rgb="FFFFCC99"/>
      </patternFill>
    </fill>
    <fill>
      <patternFill patternType="solid">
        <fgColor rgb="FFFFFFCC"/>
      </patternFill>
    </fill>
    <fill>
      <patternFill patternType="solid">
        <fgColor rgb="FFFFFF00"/>
      </patternFill>
    </fill>
    <fill>
      <patternFill patternType="solid">
        <fgColor theme="0" tint="-4.9989318521683403E-2"/>
        <bgColor indexed="65"/>
      </patternFill>
    </fill>
    <fill>
      <patternFill patternType="solid">
        <fgColor theme="0" tint="-0.14999847407452621"/>
        <bgColor indexed="65"/>
      </patternFill>
    </fill>
    <fill>
      <patternFill patternType="solid">
        <fgColor rgb="FFFFC000"/>
      </patternFill>
    </fill>
    <fill>
      <patternFill patternType="solid">
        <fgColor rgb="FF3366FF"/>
      </patternFill>
    </fill>
    <fill>
      <patternFill patternType="solid">
        <fgColor theme="0"/>
      </patternFill>
    </fill>
    <fill>
      <patternFill patternType="solid">
        <fgColor indexed="48"/>
      </patternFill>
    </fill>
    <fill>
      <patternFill patternType="solid">
        <fgColor rgb="FFCCCCFF"/>
      </patternFill>
    </fill>
    <fill>
      <patternFill patternType="solid">
        <fgColor rgb="FFFFFF99"/>
      </patternFill>
    </fill>
    <fill>
      <patternFill patternType="solid">
        <fgColor rgb="FFCC99FF"/>
      </patternFill>
    </fill>
    <fill>
      <patternFill patternType="solid">
        <fgColor rgb="FFFFCC00"/>
      </patternFill>
    </fill>
    <fill>
      <patternFill patternType="solid">
        <fgColor rgb="FFCCECFF"/>
      </patternFill>
    </fill>
    <fill>
      <patternFill patternType="solid">
        <fgColor rgb="FF99CCFF"/>
      </patternFill>
    </fill>
    <fill>
      <patternFill patternType="solid">
        <fgColor rgb="FF007FFF"/>
      </patternFill>
    </fill>
    <fill>
      <patternFill patternType="solid">
        <fgColor rgb="FFFFCCFF"/>
      </patternFill>
    </fill>
    <fill>
      <patternFill patternType="solid">
        <fgColor rgb="FFFF8080"/>
      </patternFill>
    </fill>
    <fill>
      <patternFill patternType="solid">
        <fgColor rgb="FFFF99CC"/>
      </patternFill>
    </fill>
    <fill>
      <patternFill patternType="solid">
        <fgColor indexed="45"/>
      </patternFill>
    </fill>
    <fill>
      <patternFill patternType="solid">
        <fgColor indexed="61"/>
      </patternFill>
    </fill>
    <fill>
      <patternFill patternType="solid">
        <fgColor rgb="FFFFFF66"/>
      </patternFill>
    </fill>
    <fill>
      <patternFill patternType="solid">
        <fgColor indexed="51"/>
      </patternFill>
    </fill>
    <fill>
      <patternFill patternType="solid">
        <fgColor rgb="FF33CC33"/>
      </patternFill>
    </fill>
    <fill>
      <patternFill patternType="solid">
        <fgColor rgb="FF92D050"/>
      </patternFill>
    </fill>
    <fill>
      <patternFill patternType="solid">
        <fgColor rgb="FF008000"/>
      </patternFill>
    </fill>
    <fill>
      <patternFill patternType="solid">
        <fgColor indexed="26"/>
      </patternFill>
    </fill>
    <fill>
      <patternFill patternType="solid">
        <fgColor indexed="9"/>
      </patternFill>
    </fill>
    <fill>
      <patternFill patternType="solid">
        <fgColor rgb="FFFF0000"/>
      </patternFill>
    </fill>
    <fill>
      <patternFill patternType="solid">
        <fgColor indexed="46"/>
      </patternFill>
    </fill>
    <fill>
      <patternFill patternType="gray0625"/>
    </fill>
    <fill>
      <patternFill patternType="gray0625">
        <bgColor rgb="FFFFFF99"/>
      </patternFill>
    </fill>
    <fill>
      <patternFill patternType="solid">
        <fgColor indexed="10"/>
      </patternFill>
    </fill>
    <fill>
      <patternFill patternType="solid">
        <fgColor indexed="47"/>
      </patternFill>
    </fill>
    <fill>
      <patternFill patternType="solid">
        <fgColor indexed="50"/>
      </patternFill>
    </fill>
    <fill>
      <patternFill patternType="solid">
        <fgColor indexed="13"/>
      </patternFill>
    </fill>
    <fill>
      <patternFill patternType="solid">
        <fgColor indexed="43"/>
      </patternFill>
    </fill>
    <fill>
      <patternFill patternType="solid">
        <fgColor theme="6" tint="0.79995117038483843"/>
        <bgColor indexed="65"/>
      </patternFill>
    </fill>
    <fill>
      <patternFill patternType="solid">
        <fgColor rgb="FF99CC00"/>
      </patternFill>
    </fill>
    <fill>
      <patternFill patternType="solid">
        <fgColor rgb="FF0000FF"/>
      </patternFill>
    </fill>
    <fill>
      <patternFill patternType="solid">
        <fgColor rgb="FFFF6600"/>
      </patternFill>
    </fill>
    <fill>
      <patternFill patternType="solid">
        <fgColor rgb="FFFF8080"/>
        <bgColor indexed="64"/>
      </patternFill>
    </fill>
    <fill>
      <patternFill patternType="solid">
        <fgColor rgb="FF92D050"/>
        <bgColor indexed="64"/>
      </patternFill>
    </fill>
    <fill>
      <patternFill patternType="solid">
        <fgColor rgb="FFFFCC99"/>
        <bgColor indexed="64"/>
      </patternFill>
    </fill>
    <fill>
      <patternFill patternType="solid">
        <fgColor rgb="FF3366FF"/>
        <bgColor indexed="64"/>
      </patternFill>
    </fill>
    <fill>
      <patternFill patternType="solid">
        <fgColor rgb="FF007FFF"/>
        <bgColor indexed="64"/>
      </patternFill>
    </fill>
    <fill>
      <patternFill patternType="solid">
        <fgColor rgb="FF99CCFF"/>
        <bgColor indexed="64"/>
      </patternFill>
    </fill>
    <fill>
      <patternFill patternType="solid">
        <fgColor rgb="FFFFCC00"/>
        <bgColor indexed="64"/>
      </patternFill>
    </fill>
    <fill>
      <patternFill patternType="solid">
        <fgColor rgb="FF008000"/>
        <bgColor indexed="64"/>
      </patternFill>
    </fill>
    <fill>
      <patternFill patternType="solid">
        <fgColor rgb="FF993366"/>
        <bgColor indexed="64"/>
      </patternFill>
    </fill>
    <fill>
      <patternFill patternType="solid">
        <fgColor rgb="FFFF99CC"/>
        <bgColor indexed="64"/>
      </patternFill>
    </fill>
    <fill>
      <patternFill patternType="solid">
        <fgColor rgb="FF1F4E78"/>
      </patternFill>
    </fill>
    <fill>
      <patternFill patternType="solid">
        <fgColor theme="8" tint="0.79998168889431442"/>
        <bgColor indexed="64"/>
      </patternFill>
    </fill>
    <fill>
      <patternFill patternType="solid">
        <fgColor rgb="FF305496"/>
      </patternFill>
    </fill>
    <fill>
      <patternFill patternType="solid">
        <fgColor rgb="FFFFFF00"/>
        <bgColor indexed="34"/>
      </patternFill>
    </fill>
    <fill>
      <patternFill patternType="solid">
        <fgColor rgb="FFFFCC00"/>
        <bgColor indexed="51"/>
      </patternFill>
    </fill>
    <fill>
      <patternFill patternType="solid">
        <fgColor rgb="FFFF99CC"/>
        <bgColor indexed="60"/>
      </patternFill>
    </fill>
    <fill>
      <patternFill patternType="solid">
        <fgColor rgb="FFC9E8A6"/>
        <bgColor indexed="64"/>
      </patternFill>
    </fill>
    <fill>
      <patternFill patternType="solid">
        <fgColor rgb="FFFFD1E8"/>
        <bgColor indexed="64"/>
      </patternFill>
    </fill>
    <fill>
      <patternFill patternType="solid">
        <fgColor rgb="FF7030A0"/>
      </patternFill>
    </fill>
    <fill>
      <patternFill patternType="solid">
        <fgColor rgb="FFF3EAFB"/>
      </patternFill>
    </fill>
    <fill>
      <patternFill patternType="solid">
        <fgColor theme="5"/>
        <bgColor indexed="64"/>
      </patternFill>
    </fill>
    <fill>
      <patternFill patternType="gray0625">
        <bgColor theme="0"/>
      </patternFill>
    </fill>
    <fill>
      <patternFill patternType="solid">
        <fgColor rgb="FFCC00FF"/>
        <bgColor indexed="64"/>
      </patternFill>
    </fill>
    <fill>
      <patternFill patternType="solid">
        <fgColor rgb="FFFFFFFF"/>
        <bgColor indexed="64"/>
      </patternFill>
    </fill>
    <fill>
      <patternFill patternType="solid">
        <fgColor theme="0"/>
        <bgColor indexed="34"/>
      </patternFill>
    </fill>
    <fill>
      <patternFill patternType="solid">
        <fgColor indexed="9"/>
        <bgColor indexed="64"/>
      </patternFill>
    </fill>
    <fill>
      <patternFill patternType="solid">
        <fgColor indexed="17"/>
        <bgColor indexed="64"/>
      </patternFill>
    </fill>
    <fill>
      <patternFill patternType="solid">
        <fgColor indexed="50"/>
        <bgColor indexed="64"/>
      </patternFill>
    </fill>
    <fill>
      <patternFill patternType="solid">
        <fgColor indexed="47"/>
        <bgColor indexed="64"/>
      </patternFill>
    </fill>
    <fill>
      <patternFill patternType="solid">
        <fgColor rgb="FFFF0000"/>
        <bgColor indexed="64"/>
      </patternFill>
    </fill>
    <fill>
      <patternFill patternType="solid">
        <fgColor indexed="10"/>
        <bgColor indexed="64"/>
      </patternFill>
    </fill>
    <fill>
      <patternFill patternType="solid">
        <fgColor theme="0" tint="-0.34998626667073579"/>
        <bgColor indexed="64"/>
      </patternFill>
    </fill>
    <fill>
      <patternFill patternType="solid">
        <fgColor indexed="1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13"/>
        <bgColor indexed="34"/>
      </patternFill>
    </fill>
    <fill>
      <patternFill patternType="solid">
        <fgColor indexed="17"/>
        <bgColor indexed="17"/>
      </patternFill>
    </fill>
    <fill>
      <patternFill patternType="solid">
        <fgColor indexed="9"/>
        <bgColor indexed="57"/>
      </patternFill>
    </fill>
    <fill>
      <patternFill patternType="solid">
        <fgColor indexed="9"/>
        <bgColor indexed="49"/>
      </patternFill>
    </fill>
    <fill>
      <patternFill patternType="solid">
        <fgColor rgb="FF99CC00"/>
        <bgColor indexed="64"/>
      </patternFill>
    </fill>
    <fill>
      <patternFill patternType="solid">
        <fgColor theme="0"/>
        <bgColor indexed="51"/>
      </patternFill>
    </fill>
    <fill>
      <patternFill patternType="solid">
        <fgColor indexed="51"/>
        <bgColor indexed="51"/>
      </patternFill>
    </fill>
    <fill>
      <patternFill patternType="solid">
        <fgColor rgb="FF993366"/>
        <bgColor indexed="61"/>
      </patternFill>
    </fill>
    <fill>
      <patternFill patternType="solid">
        <fgColor theme="0"/>
        <bgColor indexed="60"/>
      </patternFill>
    </fill>
    <fill>
      <patternFill patternType="solid">
        <fgColor indexed="9"/>
        <bgColor indexed="60"/>
      </patternFill>
    </fill>
    <fill>
      <patternFill patternType="solid">
        <fgColor indexed="45"/>
        <bgColor indexed="60"/>
      </patternFill>
    </fill>
    <fill>
      <patternFill patternType="solid">
        <fgColor rgb="FFFF8080"/>
        <bgColor indexed="51"/>
      </patternFill>
    </fill>
    <fill>
      <patternFill patternType="solid">
        <fgColor indexed="9"/>
        <bgColor indexed="51"/>
      </patternFill>
    </fill>
    <fill>
      <patternFill patternType="solid">
        <fgColor rgb="FFFFFF99"/>
        <bgColor indexed="64"/>
      </patternFill>
    </fill>
    <fill>
      <patternFill patternType="solid">
        <fgColor rgb="FFFFC000"/>
        <bgColor indexed="64"/>
      </patternFill>
    </fill>
    <fill>
      <patternFill patternType="solid">
        <fgColor rgb="FF008000"/>
        <bgColor indexed="57"/>
      </patternFill>
    </fill>
    <fill>
      <patternFill patternType="solid">
        <fgColor indexed="17"/>
        <bgColor indexed="57"/>
      </patternFill>
    </fill>
    <fill>
      <patternFill patternType="solid">
        <fgColor indexed="50"/>
        <bgColor indexed="49"/>
      </patternFill>
    </fill>
    <fill>
      <patternFill patternType="solid">
        <fgColor indexed="47"/>
        <bgColor indexed="25"/>
      </patternFill>
    </fill>
    <fill>
      <patternFill patternType="solid">
        <fgColor indexed="9"/>
        <bgColor indexed="25"/>
      </patternFill>
    </fill>
    <fill>
      <patternFill patternType="solid">
        <fgColor rgb="FF00FF00"/>
        <bgColor indexed="64"/>
      </patternFill>
    </fill>
    <fill>
      <patternFill patternType="solid">
        <fgColor rgb="FF3366FF"/>
        <bgColor indexed="32"/>
      </patternFill>
    </fill>
    <fill>
      <patternFill patternType="solid">
        <fgColor theme="0"/>
        <bgColor indexed="32"/>
      </patternFill>
    </fill>
    <fill>
      <patternFill patternType="solid">
        <fgColor indexed="9"/>
        <bgColor indexed="32"/>
      </patternFill>
    </fill>
    <fill>
      <patternFill patternType="solid">
        <fgColor theme="0" tint="-4.9989318521683403E-2"/>
        <bgColor indexed="32"/>
      </patternFill>
    </fill>
    <fill>
      <patternFill patternType="solid">
        <fgColor rgb="FF007FFF"/>
        <bgColor indexed="30"/>
      </patternFill>
    </fill>
    <fill>
      <patternFill patternType="solid">
        <fgColor theme="0"/>
        <bgColor indexed="30"/>
      </patternFill>
    </fill>
    <fill>
      <patternFill patternType="solid">
        <fgColor rgb="FF6699FF"/>
        <bgColor indexed="64"/>
      </patternFill>
    </fill>
    <fill>
      <patternFill patternType="solid">
        <fgColor indexed="50"/>
        <bgColor indexed="57"/>
      </patternFill>
    </fill>
    <fill>
      <patternFill patternType="solid">
        <fgColor indexed="46"/>
        <bgColor indexed="19"/>
      </patternFill>
    </fill>
    <fill>
      <patternFill patternType="solid">
        <fgColor rgb="FFCC99FF"/>
        <bgColor indexed="19"/>
      </patternFill>
    </fill>
    <fill>
      <patternFill patternType="solid">
        <fgColor indexed="46"/>
        <bgColor indexed="64"/>
      </patternFill>
    </fill>
    <fill>
      <patternFill patternType="solid">
        <fgColor indexed="51"/>
        <bgColor indexed="29"/>
      </patternFill>
    </fill>
    <fill>
      <patternFill patternType="solid">
        <fgColor indexed="11"/>
        <bgColor indexed="64"/>
      </patternFill>
    </fill>
    <fill>
      <patternFill patternType="solid">
        <fgColor rgb="FFCC99FF"/>
        <bgColor indexed="64"/>
      </patternFill>
    </fill>
    <fill>
      <patternFill patternType="solid">
        <fgColor indexed="13"/>
        <bgColor indexed="64"/>
      </patternFill>
    </fill>
    <fill>
      <patternFill patternType="solid">
        <fgColor theme="7"/>
        <bgColor indexed="64"/>
      </patternFill>
    </fill>
    <fill>
      <patternFill patternType="solid">
        <fgColor indexed="40"/>
        <bgColor indexed="64"/>
      </patternFill>
    </fill>
    <fill>
      <patternFill patternType="solid">
        <fgColor indexed="43"/>
        <bgColor indexed="64"/>
      </patternFill>
    </fill>
    <fill>
      <patternFill patternType="solid">
        <fgColor indexed="29"/>
        <bgColor indexed="51"/>
      </patternFill>
    </fill>
    <fill>
      <patternFill patternType="solid">
        <fgColor indexed="48"/>
        <bgColor indexed="32"/>
      </patternFill>
    </fill>
    <fill>
      <patternFill patternType="solid">
        <fgColor indexed="44"/>
        <bgColor indexed="30"/>
      </patternFill>
    </fill>
    <fill>
      <patternFill patternType="solid">
        <fgColor indexed="49"/>
        <bgColor indexed="64"/>
      </patternFill>
    </fill>
    <fill>
      <patternFill patternType="solid">
        <fgColor indexed="51"/>
        <bgColor indexed="64"/>
      </patternFill>
    </fill>
    <fill>
      <gradientFill type="path" left="0.5" right="0.5" top="0.5" bottom="0.5">
        <stop position="0">
          <color theme="0"/>
        </stop>
        <stop position="1">
          <color rgb="FFCC99FF"/>
        </stop>
      </gradientFill>
    </fill>
    <fill>
      <patternFill patternType="solid">
        <fgColor indexed="53"/>
        <bgColor indexed="64"/>
      </patternFill>
    </fill>
    <fill>
      <patternFill patternType="solid">
        <fgColor rgb="FFC00000"/>
        <bgColor indexed="64"/>
      </patternFill>
    </fill>
    <fill>
      <patternFill patternType="lightDown">
        <fgColor theme="9" tint="-0.24994659260841701"/>
        <bgColor theme="0"/>
      </patternFill>
    </fill>
    <fill>
      <gradientFill type="path" left="0.5" right="0.5" top="0.5" bottom="0.5">
        <stop position="0">
          <color theme="0"/>
        </stop>
        <stop position="1">
          <color rgb="FFC00000"/>
        </stop>
      </gradientFill>
    </fill>
    <fill>
      <gradientFill type="path" left="0.5" right="0.5" top="0.5" bottom="0.5">
        <stop position="0">
          <color theme="0"/>
        </stop>
        <stop position="1">
          <color theme="7"/>
        </stop>
      </gradientFill>
    </fill>
    <fill>
      <patternFill patternType="solid">
        <fgColor rgb="FF009900"/>
        <bgColor indexed="64"/>
      </patternFill>
    </fill>
    <fill>
      <patternFill patternType="solid">
        <fgColor rgb="FFFF9900"/>
        <bgColor indexed="64"/>
      </patternFill>
    </fill>
    <fill>
      <patternFill patternType="solid">
        <fgColor theme="5" tint="-0.499984740745262"/>
        <bgColor indexed="64"/>
      </patternFill>
    </fill>
    <fill>
      <patternFill patternType="solid">
        <fgColor rgb="FFE4D2F2"/>
        <bgColor indexed="64"/>
      </patternFill>
    </fill>
    <fill>
      <patternFill patternType="solid">
        <fgColor rgb="FFFF00FF"/>
        <bgColor indexed="64"/>
      </patternFill>
    </fill>
    <fill>
      <patternFill patternType="solid">
        <fgColor rgb="FF993300"/>
        <bgColor indexed="64"/>
      </patternFill>
    </fill>
    <fill>
      <patternFill patternType="solid">
        <fgColor rgb="FF00B0F0"/>
        <bgColor indexed="64"/>
      </patternFill>
    </fill>
    <fill>
      <patternFill patternType="solid">
        <fgColor rgb="FF800000"/>
        <bgColor indexed="64"/>
      </patternFill>
    </fill>
    <fill>
      <patternFill patternType="solid">
        <fgColor rgb="FFFF66FF"/>
        <bgColor indexed="64"/>
      </patternFill>
    </fill>
    <fill>
      <gradientFill type="path" left="0.5" right="0.5" top="0.5" bottom="0.5">
        <stop position="0">
          <color theme="0"/>
        </stop>
        <stop position="1">
          <color theme="1"/>
        </stop>
      </gradientFill>
    </fill>
    <fill>
      <patternFill patternType="solid">
        <fgColor theme="1" tint="0.34998626667073579"/>
        <bgColor indexed="64"/>
      </patternFill>
    </fill>
    <fill>
      <patternFill patternType="gray0625">
        <fgColor theme="9" tint="0.79998168889431442"/>
        <bgColor rgb="FFEAFFD5"/>
      </patternFill>
    </fill>
    <fill>
      <patternFill patternType="solid">
        <fgColor rgb="FFFDF1E7"/>
        <bgColor indexed="9"/>
      </patternFill>
    </fill>
    <fill>
      <patternFill patternType="solid">
        <fgColor theme="7" tint="0.39997558519241921"/>
        <bgColor indexed="64"/>
      </patternFill>
    </fill>
    <fill>
      <patternFill patternType="solid">
        <fgColor rgb="FF3078BA"/>
        <bgColor indexed="64"/>
      </patternFill>
    </fill>
    <fill>
      <patternFill patternType="solid">
        <fgColor rgb="FF14A096"/>
        <bgColor indexed="64"/>
      </patternFill>
    </fill>
    <fill>
      <patternFill patternType="solid">
        <fgColor rgb="FF14A096"/>
        <bgColor indexed="9"/>
      </patternFill>
    </fill>
    <fill>
      <patternFill patternType="gray0625">
        <fgColor theme="9" tint="0.79998168889431442"/>
        <bgColor rgb="FF14A096"/>
      </patternFill>
    </fill>
    <fill>
      <patternFill patternType="solid">
        <fgColor rgb="FFFFF2CC"/>
        <bgColor indexed="64"/>
      </patternFill>
    </fill>
    <fill>
      <patternFill patternType="solid">
        <fgColor rgb="FF1F4E78"/>
        <bgColor indexed="64"/>
      </patternFill>
    </fill>
    <fill>
      <patternFill patternType="solid">
        <fgColor rgb="FFFFFFFF"/>
      </patternFill>
    </fill>
    <fill>
      <patternFill patternType="solid">
        <fgColor theme="0"/>
        <bgColor theme="4" tint="0.79998168889431442"/>
      </patternFill>
    </fill>
    <fill>
      <patternFill patternType="solid">
        <fgColor rgb="FFFCE4D6"/>
      </patternFill>
    </fill>
    <fill>
      <gradientFill degree="45">
        <stop position="0">
          <color theme="9" tint="-0.25098422193060094"/>
        </stop>
        <stop position="1">
          <color rgb="FF99CC00"/>
        </stop>
      </gradientFill>
    </fill>
    <fill>
      <patternFill patternType="solid">
        <fgColor rgb="FFF8CBAD"/>
      </patternFill>
    </fill>
    <fill>
      <patternFill patternType="solid">
        <fgColor rgb="FFFFE699"/>
      </patternFill>
    </fill>
    <fill>
      <patternFill patternType="solid">
        <fgColor rgb="FFEA9999"/>
      </patternFill>
    </fill>
    <fill>
      <patternFill patternType="solid">
        <fgColor rgb="FFD9D2E9"/>
      </patternFill>
    </fill>
    <fill>
      <patternFill patternType="solid">
        <fgColor rgb="FFA02040"/>
        <bgColor indexed="64"/>
      </patternFill>
    </fill>
    <fill>
      <patternFill patternType="solid">
        <fgColor rgb="FFD9A2A2"/>
      </patternFill>
    </fill>
    <fill>
      <patternFill patternType="solid">
        <fgColor rgb="FFA9D18E"/>
      </patternFill>
    </fill>
    <fill>
      <patternFill patternType="solid">
        <fgColor rgb="FFF4B183"/>
      </patternFill>
    </fill>
    <fill>
      <patternFill patternType="solid">
        <fgColor rgb="FFE2EFDA"/>
      </patternFill>
    </fill>
    <fill>
      <patternFill patternType="solid">
        <fgColor rgb="FFD7C4A3"/>
      </patternFill>
    </fill>
    <fill>
      <patternFill patternType="solid">
        <fgColor rgb="FFD9D9D9"/>
      </patternFill>
    </fill>
    <fill>
      <patternFill patternType="solid">
        <fgColor rgb="FFF4CCCC"/>
      </patternFill>
    </fill>
    <fill>
      <patternFill patternType="solid">
        <fgColor rgb="FFC6A27E"/>
      </patternFill>
    </fill>
    <fill>
      <patternFill patternType="solid">
        <fgColor rgb="FFFF0020"/>
        <bgColor indexed="64"/>
      </patternFill>
    </fill>
    <fill>
      <patternFill patternType="solid">
        <fgColor indexed="23"/>
        <bgColor indexed="64"/>
      </patternFill>
    </fill>
    <fill>
      <patternFill patternType="solid">
        <fgColor rgb="FF808080"/>
        <bgColor indexed="64"/>
      </patternFill>
    </fill>
    <fill>
      <patternFill patternType="solid">
        <fgColor rgb="FF00B050"/>
        <bgColor indexed="64"/>
      </patternFill>
    </fill>
    <fill>
      <patternFill patternType="solid">
        <fgColor rgb="FFF97316"/>
        <bgColor indexed="64"/>
      </patternFill>
    </fill>
    <fill>
      <patternFill patternType="solid">
        <fgColor rgb="FF7AA802"/>
        <bgColor indexed="64"/>
      </patternFill>
    </fill>
    <fill>
      <patternFill patternType="solid">
        <fgColor rgb="FFE2EFDA"/>
        <bgColor indexed="64"/>
      </patternFill>
    </fill>
    <fill>
      <patternFill patternType="solid">
        <fgColor rgb="FFF78B2D"/>
        <bgColor indexed="64"/>
      </patternFill>
    </fill>
    <fill>
      <patternFill patternType="solid">
        <fgColor rgb="FFC7DB00"/>
        <bgColor indexed="64"/>
      </patternFill>
    </fill>
    <fill>
      <patternFill patternType="solid">
        <fgColor rgb="FFDC2626"/>
        <bgColor indexed="64"/>
      </patternFill>
    </fill>
    <fill>
      <patternFill patternType="solid">
        <fgColor rgb="FF339966"/>
        <bgColor indexed="64"/>
      </patternFill>
    </fill>
    <fill>
      <patternFill patternType="solid">
        <fgColor indexed="8"/>
        <bgColor indexed="64"/>
      </patternFill>
    </fill>
    <fill>
      <patternFill patternType="solid">
        <fgColor indexed="14"/>
        <bgColor indexed="64"/>
      </patternFill>
    </fill>
    <fill>
      <patternFill patternType="solid">
        <fgColor indexed="15"/>
        <bgColor indexed="64"/>
      </patternFill>
    </fill>
    <fill>
      <patternFill patternType="solid">
        <fgColor indexed="16"/>
        <bgColor indexed="64"/>
      </patternFill>
    </fill>
    <fill>
      <patternFill patternType="solid">
        <fgColor indexed="18"/>
        <bgColor indexed="64"/>
      </patternFill>
    </fill>
    <fill>
      <patternFill patternType="solid">
        <fgColor indexed="19"/>
        <bgColor indexed="64"/>
      </patternFill>
    </fill>
    <fill>
      <patternFill patternType="solid">
        <fgColor indexed="20"/>
        <bgColor indexed="64"/>
      </patternFill>
    </fill>
    <fill>
      <patternFill patternType="solid">
        <fgColor indexed="21"/>
        <bgColor indexed="64"/>
      </patternFill>
    </fill>
    <fill>
      <patternFill patternType="solid">
        <fgColor indexed="22"/>
        <bgColor indexed="64"/>
      </patternFill>
    </fill>
    <fill>
      <patternFill patternType="solid">
        <fgColor indexed="24"/>
        <bgColor indexed="64"/>
      </patternFill>
    </fill>
    <fill>
      <patternFill patternType="solid">
        <fgColor indexed="25"/>
        <bgColor indexed="64"/>
      </patternFill>
    </fill>
    <fill>
      <patternFill patternType="solid">
        <fgColor indexed="26"/>
        <bgColor indexed="64"/>
      </patternFill>
    </fill>
    <fill>
      <patternFill patternType="solid">
        <fgColor indexed="27"/>
        <bgColor indexed="64"/>
      </patternFill>
    </fill>
    <fill>
      <patternFill patternType="solid">
        <fgColor indexed="28"/>
        <bgColor indexed="64"/>
      </patternFill>
    </fill>
    <fill>
      <patternFill patternType="solid">
        <fgColor indexed="29"/>
        <bgColor indexed="64"/>
      </patternFill>
    </fill>
    <fill>
      <patternFill patternType="solid">
        <fgColor indexed="30"/>
        <bgColor indexed="64"/>
      </patternFill>
    </fill>
    <fill>
      <patternFill patternType="solid">
        <fgColor indexed="31"/>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35"/>
        <bgColor indexed="64"/>
      </patternFill>
    </fill>
    <fill>
      <patternFill patternType="solid">
        <fgColor indexed="36"/>
        <bgColor indexed="64"/>
      </patternFill>
    </fill>
    <fill>
      <patternFill patternType="solid">
        <fgColor indexed="37"/>
        <bgColor indexed="64"/>
      </patternFill>
    </fill>
    <fill>
      <patternFill patternType="solid">
        <fgColor indexed="38"/>
        <bgColor indexed="64"/>
      </patternFill>
    </fill>
    <fill>
      <patternFill patternType="solid">
        <fgColor indexed="39"/>
        <bgColor indexed="64"/>
      </patternFill>
    </fill>
    <fill>
      <patternFill patternType="solid">
        <fgColor indexed="41"/>
        <bgColor indexed="64"/>
      </patternFill>
    </fill>
    <fill>
      <patternFill patternType="solid">
        <fgColor indexed="42"/>
        <bgColor indexed="64"/>
      </patternFill>
    </fill>
    <fill>
      <patternFill patternType="solid">
        <fgColor indexed="44"/>
        <bgColor indexed="64"/>
      </patternFill>
    </fill>
    <fill>
      <patternFill patternType="solid">
        <fgColor indexed="45"/>
        <bgColor indexed="64"/>
      </patternFill>
    </fill>
    <fill>
      <patternFill patternType="solid">
        <fgColor indexed="48"/>
        <bgColor indexed="64"/>
      </patternFill>
    </fill>
    <fill>
      <patternFill patternType="solid">
        <fgColor indexed="52"/>
        <bgColor indexed="64"/>
      </patternFill>
    </fill>
    <fill>
      <patternFill patternType="solid">
        <fgColor indexed="54"/>
        <bgColor indexed="64"/>
      </patternFill>
    </fill>
    <fill>
      <patternFill patternType="solid">
        <fgColor indexed="55"/>
        <bgColor indexed="64"/>
      </patternFill>
    </fill>
    <fill>
      <patternFill patternType="solid">
        <fgColor indexed="56"/>
        <bgColor indexed="64"/>
      </patternFill>
    </fill>
    <fill>
      <patternFill patternType="solid">
        <fgColor indexed="57"/>
        <bgColor indexed="64"/>
      </patternFill>
    </fill>
    <fill>
      <patternFill patternType="solid">
        <fgColor indexed="58"/>
        <bgColor indexed="64"/>
      </patternFill>
    </fill>
    <fill>
      <patternFill patternType="solid">
        <fgColor indexed="59"/>
        <bgColor indexed="64"/>
      </patternFill>
    </fill>
    <fill>
      <patternFill patternType="solid">
        <fgColor indexed="60"/>
        <bgColor indexed="64"/>
      </patternFill>
    </fill>
    <fill>
      <patternFill patternType="solid">
        <fgColor indexed="61"/>
        <bgColor indexed="64"/>
      </patternFill>
    </fill>
    <fill>
      <patternFill patternType="solid">
        <fgColor indexed="62"/>
        <bgColor indexed="64"/>
      </patternFill>
    </fill>
    <fill>
      <patternFill patternType="solid">
        <fgColor indexed="63"/>
        <bgColor indexed="64"/>
      </patternFill>
    </fill>
    <fill>
      <patternFill patternType="solid">
        <fgColor rgb="FFFF6600"/>
        <bgColor indexed="64"/>
      </patternFill>
    </fill>
    <fill>
      <patternFill patternType="solid">
        <fgColor rgb="FF00CCFF"/>
        <bgColor indexed="64"/>
      </patternFill>
    </fill>
    <fill>
      <patternFill patternType="solid">
        <fgColor rgb="FF000000"/>
        <bgColor indexed="64"/>
      </patternFill>
    </fill>
    <fill>
      <patternFill patternType="solid">
        <fgColor rgb="FFE67E30"/>
        <bgColor rgb="FFE67E30"/>
      </patternFill>
    </fill>
    <fill>
      <patternFill patternType="solid">
        <fgColor rgb="FFFFFFFF"/>
        <bgColor rgb="FFFFFFFF"/>
      </patternFill>
    </fill>
    <fill>
      <patternFill patternType="solid">
        <fgColor rgb="FF00BFFF"/>
        <bgColor indexed="64"/>
      </patternFill>
    </fill>
    <fill>
      <patternFill patternType="solid">
        <fgColor rgb="FF79F8F8"/>
        <bgColor rgb="FF79F8F8"/>
      </patternFill>
    </fill>
    <fill>
      <patternFill patternType="solid">
        <fgColor rgb="FFFEFEFE"/>
        <bgColor rgb="FFFEFEFE"/>
      </patternFill>
    </fill>
    <fill>
      <patternFill patternType="solid">
        <fgColor rgb="FFAABBCC"/>
        <bgColor indexed="64"/>
      </patternFill>
    </fill>
    <fill>
      <patternFill patternType="solid">
        <fgColor rgb="FFFCFCFC"/>
        <bgColor rgb="FFFCFCFC"/>
      </patternFill>
    </fill>
    <fill>
      <patternFill patternType="solid">
        <fgColor rgb="FF7EC0EE"/>
        <bgColor indexed="64"/>
      </patternFill>
    </fill>
    <fill>
      <patternFill patternType="solid">
        <fgColor rgb="FFA76726"/>
        <bgColor rgb="FFA76726"/>
      </patternFill>
    </fill>
    <fill>
      <patternFill patternType="solid">
        <fgColor rgb="FFFAFAFA"/>
        <bgColor rgb="FFFAFAFA"/>
      </patternFill>
    </fill>
    <fill>
      <patternFill patternType="solid">
        <fgColor rgb="FF87CEFA"/>
        <bgColor indexed="64"/>
      </patternFill>
    </fill>
    <fill>
      <patternFill patternType="solid">
        <fgColor rgb="FF0000FF"/>
        <bgColor indexed="64"/>
      </patternFill>
    </fill>
    <fill>
      <patternFill patternType="solid">
        <fgColor rgb="FF70DB93"/>
        <bgColor rgb="FF70DB93"/>
      </patternFill>
    </fill>
    <fill>
      <patternFill patternType="solid">
        <fgColor rgb="FFF7F7F7"/>
        <bgColor rgb="FFF7F7F7"/>
      </patternFill>
    </fill>
    <fill>
      <patternFill patternType="solid">
        <fgColor rgb="FFA1CAF1"/>
        <bgColor indexed="64"/>
      </patternFill>
    </fill>
    <fill>
      <patternFill patternType="solid">
        <fgColor rgb="FF7FFFD4"/>
        <bgColor rgb="FF7FFFD4"/>
      </patternFill>
    </fill>
    <fill>
      <patternFill patternType="solid">
        <fgColor rgb="FFF5F5F5"/>
        <bgColor rgb="FFF5F5F5"/>
      </patternFill>
    </fill>
    <fill>
      <patternFill patternType="solid">
        <fgColor rgb="FF87CEFF"/>
        <bgColor indexed="64"/>
      </patternFill>
    </fill>
    <fill>
      <patternFill patternType="solid">
        <fgColor rgb="FF76EEC6"/>
        <bgColor rgb="FF76EEC6"/>
      </patternFill>
    </fill>
    <fill>
      <patternFill patternType="solid">
        <fgColor rgb="FFF2F2F2"/>
        <bgColor rgb="FFF2F2F2"/>
      </patternFill>
    </fill>
    <fill>
      <patternFill patternType="solid">
        <fgColor rgb="FFBCD4E6"/>
        <bgColor indexed="64"/>
      </patternFill>
    </fill>
    <fill>
      <patternFill patternType="solid">
        <fgColor rgb="FF00FFFF"/>
        <bgColor indexed="64"/>
      </patternFill>
    </fill>
    <fill>
      <patternFill patternType="solid">
        <fgColor rgb="FF458B74"/>
        <bgColor rgb="FF458B74"/>
      </patternFill>
    </fill>
    <fill>
      <patternFill patternType="solid">
        <fgColor rgb="FFF0F0F0"/>
        <bgColor rgb="FFF0F0F0"/>
      </patternFill>
    </fill>
    <fill>
      <patternFill patternType="solid">
        <fgColor rgb="FFB9D3EE"/>
        <bgColor indexed="64"/>
      </patternFill>
    </fill>
    <fill>
      <patternFill patternType="solid">
        <fgColor rgb="FF5A5E6B"/>
        <bgColor rgb="FF5A5E6B"/>
      </patternFill>
    </fill>
    <fill>
      <patternFill patternType="solid">
        <fgColor rgb="FFEFEFEF"/>
        <bgColor rgb="FFEFEFEF"/>
      </patternFill>
    </fill>
    <fill>
      <patternFill patternType="solid">
        <fgColor rgb="FFC6E2FF"/>
        <bgColor indexed="64"/>
      </patternFill>
    </fill>
    <fill>
      <patternFill patternType="solid">
        <fgColor rgb="FFEEEEEE"/>
        <bgColor rgb="FFEEEEEE"/>
      </patternFill>
    </fill>
    <fill>
      <patternFill patternType="solid">
        <fgColor rgb="FFF2F3F4"/>
        <bgColor indexed="64"/>
      </patternFill>
    </fill>
    <fill>
      <patternFill patternType="solid">
        <fgColor rgb="FF0066CC"/>
        <bgColor indexed="64"/>
      </patternFill>
    </fill>
    <fill>
      <patternFill patternType="solid">
        <fgColor rgb="FF7BA05B"/>
        <bgColor rgb="FF7BA05B"/>
      </patternFill>
    </fill>
    <fill>
      <patternFill patternType="solid">
        <fgColor rgb="FFEDEDED"/>
        <bgColor rgb="FFEDEDED"/>
      </patternFill>
    </fill>
    <fill>
      <patternFill patternType="solid">
        <fgColor rgb="FFF0F8FF"/>
        <bgColor indexed="64"/>
      </patternFill>
    </fill>
    <fill>
      <patternFill patternType="solid">
        <fgColor rgb="FF370028"/>
        <bgColor rgb="FF370028"/>
      </patternFill>
    </fill>
    <fill>
      <patternFill patternType="solid">
        <fgColor rgb="FFEBEBEB"/>
        <bgColor rgb="FFEBEBEB"/>
      </patternFill>
    </fill>
    <fill>
      <patternFill patternType="solid">
        <fgColor rgb="FF9FB6CD"/>
        <bgColor indexed="64"/>
      </patternFill>
    </fill>
    <fill>
      <patternFill patternType="solid">
        <fgColor rgb="FFFFCB60"/>
        <bgColor rgb="FFFFCB60"/>
      </patternFill>
    </fill>
    <fill>
      <patternFill patternType="solid">
        <fgColor rgb="FFE8E8E8"/>
        <bgColor rgb="FFE8E8E8"/>
      </patternFill>
    </fill>
    <fill>
      <patternFill patternType="solid">
        <fgColor rgb="FF00B2EE"/>
        <bgColor indexed="64"/>
      </patternFill>
    </fill>
    <fill>
      <patternFill patternType="solid">
        <fgColor rgb="FF74D0F1"/>
        <bgColor rgb="FF74D0F1"/>
      </patternFill>
    </fill>
    <fill>
      <patternFill patternType="solid">
        <fgColor rgb="FFE5E5E5"/>
        <bgColor rgb="FFE5E5E5"/>
      </patternFill>
    </fill>
    <fill>
      <patternFill patternType="solid">
        <fgColor rgb="FF70A3CC"/>
        <bgColor indexed="64"/>
      </patternFill>
    </fill>
    <fill>
      <patternFill patternType="solid">
        <fgColor rgb="FFF0FFFF"/>
        <bgColor rgb="FFF0FFFF"/>
      </patternFill>
    </fill>
    <fill>
      <patternFill patternType="solid">
        <fgColor rgb="FFE3E3E3"/>
        <bgColor rgb="FFE3E3E3"/>
      </patternFill>
    </fill>
    <fill>
      <patternFill patternType="solid">
        <fgColor rgb="FF6CA6CD"/>
        <bgColor indexed="64"/>
      </patternFill>
    </fill>
    <fill>
      <patternFill patternType="solid">
        <fgColor rgb="FFE0EEEE"/>
        <bgColor rgb="FFE0EEEE"/>
      </patternFill>
    </fill>
    <fill>
      <patternFill patternType="solid">
        <fgColor rgb="FFE0E0E0"/>
        <bgColor rgb="FFE0E0E0"/>
      </patternFill>
    </fill>
    <fill>
      <patternFill patternType="solid">
        <fgColor rgb="FF91A3B0"/>
        <bgColor indexed="64"/>
      </patternFill>
    </fill>
    <fill>
      <patternFill patternType="solid">
        <fgColor rgb="FFC1CDCD"/>
        <bgColor rgb="FFC1CDCD"/>
      </patternFill>
    </fill>
    <fill>
      <patternFill patternType="solid">
        <fgColor rgb="FFDEDEDE"/>
        <bgColor rgb="FFDEDEDE"/>
      </patternFill>
    </fill>
    <fill>
      <patternFill patternType="solid">
        <fgColor rgb="FF3399CC"/>
        <bgColor indexed="64"/>
      </patternFill>
    </fill>
    <fill>
      <patternFill patternType="solid">
        <fgColor rgb="FF838B8B"/>
        <bgColor rgb="FF838B8B"/>
      </patternFill>
    </fill>
    <fill>
      <patternFill patternType="solid">
        <fgColor rgb="FFDDDDDD"/>
        <bgColor rgb="FFDDDDDD"/>
      </patternFill>
    </fill>
    <fill>
      <patternFill patternType="solid">
        <fgColor rgb="FF3299CC"/>
        <bgColor indexed="64"/>
      </patternFill>
    </fill>
    <fill>
      <patternFill patternType="solid">
        <fgColor rgb="FFFFFFCC"/>
        <bgColor indexed="64"/>
      </patternFill>
    </fill>
    <fill>
      <patternFill patternType="solid">
        <fgColor rgb="FFA9EAFE"/>
        <bgColor rgb="FFA9EAFE"/>
      </patternFill>
    </fill>
    <fill>
      <patternFill patternType="solid">
        <fgColor rgb="FFDCDCDC"/>
        <bgColor rgb="FFDCDCDC"/>
      </patternFill>
    </fill>
    <fill>
      <patternFill patternType="solid">
        <fgColor rgb="FF009ACD"/>
        <bgColor indexed="64"/>
      </patternFill>
    </fill>
    <fill>
      <patternFill patternType="solid">
        <fgColor rgb="FFAE642D"/>
        <bgColor rgb="FFAE642D"/>
      </patternFill>
    </fill>
    <fill>
      <patternFill patternType="solid">
        <fgColor rgb="FFDBDBDB"/>
        <bgColor rgb="FFDBDBDB"/>
      </patternFill>
    </fill>
    <fill>
      <patternFill patternType="solid">
        <fgColor rgb="FF3A8EBA"/>
        <bgColor indexed="64"/>
      </patternFill>
    </fill>
    <fill>
      <patternFill patternType="solid">
        <fgColor rgb="FF5C3317"/>
        <bgColor rgb="FF5C3317"/>
      </patternFill>
    </fill>
    <fill>
      <patternFill patternType="solid">
        <fgColor rgb="FFD9D9D9"/>
        <bgColor rgb="FFD9D9D9"/>
      </patternFill>
    </fill>
    <fill>
      <patternFill patternType="solid">
        <fgColor rgb="FF778899"/>
        <bgColor indexed="64"/>
      </patternFill>
    </fill>
    <fill>
      <patternFill patternType="solid">
        <fgColor rgb="FFF5F5DC"/>
        <bgColor rgb="FFF5F5DC"/>
      </patternFill>
    </fill>
    <fill>
      <patternFill patternType="solid">
        <fgColor rgb="FFD6D6D6"/>
        <bgColor rgb="FFD6D6D6"/>
      </patternFill>
    </fill>
    <fill>
      <patternFill patternType="solid">
        <fgColor rgb="FF708090"/>
        <bgColor indexed="64"/>
      </patternFill>
    </fill>
    <fill>
      <patternFill patternType="solid">
        <fgColor rgb="FFAFA77B"/>
        <bgColor rgb="FFAFA77B"/>
      </patternFill>
    </fill>
    <fill>
      <patternFill patternType="solid">
        <fgColor rgb="FFD4D4D4"/>
        <bgColor rgb="FFD4D4D4"/>
      </patternFill>
    </fill>
    <fill>
      <patternFill patternType="solid">
        <fgColor rgb="FF6C7B8B"/>
        <bgColor indexed="64"/>
      </patternFill>
    </fill>
    <fill>
      <patternFill patternType="solid">
        <fgColor rgb="FFF0E36B"/>
        <bgColor rgb="FFF0E36B"/>
      </patternFill>
    </fill>
    <fill>
      <patternFill patternType="solid">
        <fgColor rgb="FFD3D3D3"/>
        <bgColor rgb="FFD3D3D3"/>
      </patternFill>
    </fill>
    <fill>
      <patternFill patternType="solid">
        <fgColor rgb="FF677179"/>
        <bgColor indexed="64"/>
      </patternFill>
    </fill>
    <fill>
      <patternFill patternType="solid">
        <fgColor rgb="FFFFF48D"/>
        <bgColor rgb="FFFFF48D"/>
      </patternFill>
    </fill>
    <fill>
      <patternFill patternType="solid">
        <fgColor rgb="FFD1D1D1"/>
        <bgColor rgb="FFD1D1D1"/>
      </patternFill>
    </fill>
    <fill>
      <patternFill patternType="solid">
        <fgColor rgb="FF4A708B"/>
        <bgColor indexed="64"/>
      </patternFill>
    </fill>
    <fill>
      <patternFill patternType="solid">
        <fgColor rgb="FFF1E2BE"/>
        <bgColor rgb="FFF1E2BE"/>
      </patternFill>
    </fill>
    <fill>
      <patternFill patternType="solid">
        <fgColor rgb="FFCFCFCF"/>
        <bgColor rgb="FFCFCFCF"/>
      </patternFill>
    </fill>
    <fill>
      <patternFill patternType="solid">
        <fgColor rgb="FF236B8E"/>
        <bgColor indexed="64"/>
      </patternFill>
    </fill>
    <fill>
      <patternFill patternType="solid">
        <fgColor rgb="FFF2F3F4"/>
        <bgColor rgb="FFF2F3F4"/>
      </patternFill>
    </fill>
    <fill>
      <patternFill patternType="solid">
        <fgColor rgb="FFCECECE"/>
        <bgColor rgb="FFCECECE"/>
      </patternFill>
    </fill>
    <fill>
      <patternFill patternType="solid">
        <fgColor rgb="FF536878"/>
        <bgColor indexed="64"/>
      </patternFill>
    </fill>
    <fill>
      <patternFill patternType="solid">
        <fgColor rgb="FFCDCDCD"/>
        <bgColor rgb="FFCDCDCD"/>
      </patternFill>
    </fill>
    <fill>
      <patternFill patternType="solid">
        <fgColor rgb="FF00688B"/>
        <bgColor indexed="64"/>
      </patternFill>
    </fill>
    <fill>
      <patternFill patternType="solid">
        <fgColor rgb="FFCDC0B0"/>
        <bgColor rgb="FFCDC0B0"/>
      </patternFill>
    </fill>
    <fill>
      <patternFill patternType="solid">
        <fgColor rgb="FFCCCCCC"/>
        <bgColor rgb="FFCCCCCC"/>
      </patternFill>
    </fill>
    <fill>
      <patternFill patternType="solid">
        <fgColor rgb="FF51585E"/>
        <bgColor indexed="64"/>
      </patternFill>
    </fill>
    <fill>
      <patternFill patternType="solid">
        <fgColor rgb="FFE9E9ED"/>
        <bgColor rgb="FFE9E9ED"/>
      </patternFill>
    </fill>
    <fill>
      <patternFill patternType="solid">
        <fgColor rgb="FFC9C9C9"/>
        <bgColor rgb="FFC9C9C9"/>
      </patternFill>
    </fill>
    <fill>
      <patternFill patternType="solid">
        <fgColor rgb="FF24445C"/>
        <bgColor indexed="64"/>
      </patternFill>
    </fill>
    <fill>
      <patternFill patternType="solid">
        <fgColor rgb="FFFEFEE2"/>
        <bgColor rgb="FFFEFEE2"/>
      </patternFill>
    </fill>
    <fill>
      <patternFill patternType="solid">
        <fgColor rgb="FFC7C7C7"/>
        <bgColor rgb="FFC7C7C7"/>
      </patternFill>
    </fill>
    <fill>
      <patternFill patternType="solid">
        <fgColor rgb="FF36454F"/>
        <bgColor indexed="64"/>
      </patternFill>
    </fill>
    <fill>
      <patternFill patternType="solid">
        <fgColor rgb="FFFDF1B8"/>
        <bgColor rgb="FFFDF1B8"/>
      </patternFill>
    </fill>
    <fill>
      <patternFill patternType="solid">
        <fgColor rgb="FFC4C4C4"/>
        <bgColor rgb="FFC4C4C4"/>
      </patternFill>
    </fill>
    <fill>
      <patternFill patternType="solid">
        <fgColor rgb="FF202830"/>
        <bgColor indexed="64"/>
      </patternFill>
    </fill>
    <fill>
      <patternFill patternType="solid">
        <fgColor rgb="FF000020"/>
        <bgColor indexed="64"/>
      </patternFill>
    </fill>
    <fill>
      <patternFill patternType="solid">
        <fgColor rgb="FF000040"/>
        <bgColor indexed="64"/>
      </patternFill>
    </fill>
    <fill>
      <patternFill patternType="solid">
        <fgColor rgb="FF000060"/>
        <bgColor indexed="64"/>
      </patternFill>
    </fill>
    <fill>
      <patternFill patternType="solid">
        <fgColor rgb="FF000080"/>
        <bgColor indexed="64"/>
      </patternFill>
    </fill>
    <fill>
      <patternFill patternType="solid">
        <fgColor rgb="FF0000A0"/>
        <bgColor indexed="64"/>
      </patternFill>
    </fill>
    <fill>
      <patternFill patternType="solid">
        <fgColor rgb="FF0000C0"/>
        <bgColor indexed="64"/>
      </patternFill>
    </fill>
    <fill>
      <patternFill patternType="solid">
        <fgColor rgb="FF0000E0"/>
        <bgColor indexed="64"/>
      </patternFill>
    </fill>
    <fill>
      <patternFill patternType="solid">
        <fgColor rgb="FFFEFDF0"/>
        <bgColor rgb="FFFEFDF0"/>
      </patternFill>
    </fill>
    <fill>
      <patternFill patternType="solid">
        <fgColor rgb="FFC2C2C2"/>
        <bgColor rgb="FFC2C2C2"/>
      </patternFill>
    </fill>
    <fill>
      <patternFill patternType="solid">
        <fgColor rgb="FF202428"/>
        <bgColor indexed="64"/>
      </patternFill>
    </fill>
    <fill>
      <patternFill patternType="solid">
        <fgColor rgb="FF002000"/>
        <bgColor indexed="64"/>
      </patternFill>
    </fill>
    <fill>
      <patternFill patternType="solid">
        <fgColor rgb="FF002020"/>
        <bgColor indexed="64"/>
      </patternFill>
    </fill>
    <fill>
      <patternFill patternType="solid">
        <fgColor rgb="FF002040"/>
        <bgColor indexed="64"/>
      </patternFill>
    </fill>
    <fill>
      <patternFill patternType="solid">
        <fgColor rgb="FF002060"/>
        <bgColor indexed="64"/>
      </patternFill>
    </fill>
    <fill>
      <patternFill patternType="solid">
        <fgColor rgb="FF002080"/>
        <bgColor indexed="64"/>
      </patternFill>
    </fill>
    <fill>
      <patternFill patternType="solid">
        <fgColor rgb="FF0020A0"/>
        <bgColor indexed="64"/>
      </patternFill>
    </fill>
    <fill>
      <patternFill patternType="solid">
        <fgColor rgb="FF0020C0"/>
        <bgColor indexed="64"/>
      </patternFill>
    </fill>
    <fill>
      <patternFill patternType="solid">
        <fgColor rgb="FF0020E0"/>
        <bgColor indexed="64"/>
      </patternFill>
    </fill>
    <fill>
      <patternFill patternType="solid">
        <fgColor rgb="FF0020FF"/>
        <bgColor indexed="64"/>
      </patternFill>
    </fill>
    <fill>
      <patternFill patternType="solid">
        <fgColor rgb="FFFBFCFA"/>
        <bgColor rgb="FFFBFCFA"/>
      </patternFill>
    </fill>
    <fill>
      <patternFill patternType="solid">
        <fgColor rgb="FFC0C0C0"/>
        <bgColor rgb="FFC0C0C0"/>
      </patternFill>
    </fill>
    <fill>
      <patternFill patternType="solid">
        <fgColor rgb="FF63B8FF"/>
        <bgColor indexed="64"/>
      </patternFill>
    </fill>
    <fill>
      <patternFill patternType="solid">
        <fgColor rgb="FF004000"/>
        <bgColor indexed="64"/>
      </patternFill>
    </fill>
    <fill>
      <patternFill patternType="solid">
        <fgColor rgb="FF004020"/>
        <bgColor indexed="64"/>
      </patternFill>
    </fill>
    <fill>
      <patternFill patternType="solid">
        <fgColor rgb="FF004040"/>
        <bgColor indexed="64"/>
      </patternFill>
    </fill>
    <fill>
      <patternFill patternType="solid">
        <fgColor rgb="FF004060"/>
        <bgColor indexed="64"/>
      </patternFill>
    </fill>
    <fill>
      <patternFill patternType="solid">
        <fgColor rgb="FF004080"/>
        <bgColor indexed="64"/>
      </patternFill>
    </fill>
    <fill>
      <patternFill patternType="solid">
        <fgColor rgb="FF0040A0"/>
        <bgColor indexed="64"/>
      </patternFill>
    </fill>
    <fill>
      <patternFill patternType="solid">
        <fgColor rgb="FF0040C0"/>
        <bgColor indexed="64"/>
      </patternFill>
    </fill>
    <fill>
      <patternFill patternType="solid">
        <fgColor rgb="FF0040E0"/>
        <bgColor indexed="64"/>
      </patternFill>
    </fill>
    <fill>
      <patternFill patternType="solid">
        <fgColor rgb="FF0040FF"/>
        <bgColor indexed="64"/>
      </patternFill>
    </fill>
    <fill>
      <patternFill patternType="solid">
        <fgColor rgb="FFF6FEFE"/>
        <bgColor rgb="FFF6FEFE"/>
      </patternFill>
    </fill>
    <fill>
      <patternFill patternType="solid">
        <fgColor rgb="FFBFBFBF"/>
        <bgColor rgb="FFBFBFBF"/>
      </patternFill>
    </fill>
    <fill>
      <patternFill patternType="solid">
        <fgColor rgb="FFB0C4DE"/>
        <bgColor indexed="64"/>
      </patternFill>
    </fill>
    <fill>
      <patternFill patternType="solid">
        <fgColor rgb="FF006000"/>
        <bgColor indexed="64"/>
      </patternFill>
    </fill>
    <fill>
      <patternFill patternType="solid">
        <fgColor rgb="FF006020"/>
        <bgColor indexed="64"/>
      </patternFill>
    </fill>
    <fill>
      <patternFill patternType="solid">
        <fgColor rgb="FF006040"/>
        <bgColor indexed="64"/>
      </patternFill>
    </fill>
    <fill>
      <patternFill patternType="solid">
        <fgColor rgb="FF006060"/>
        <bgColor indexed="64"/>
      </patternFill>
    </fill>
    <fill>
      <patternFill patternType="solid">
        <fgColor rgb="FF006080"/>
        <bgColor indexed="64"/>
      </patternFill>
    </fill>
    <fill>
      <patternFill patternType="solid">
        <fgColor rgb="FF0060A0"/>
        <bgColor indexed="64"/>
      </patternFill>
    </fill>
    <fill>
      <patternFill patternType="solid">
        <fgColor rgb="FF0060C0"/>
        <bgColor indexed="64"/>
      </patternFill>
    </fill>
    <fill>
      <patternFill patternType="solid">
        <fgColor rgb="FF0060E0"/>
        <bgColor indexed="64"/>
      </patternFill>
    </fill>
    <fill>
      <patternFill patternType="solid">
        <fgColor rgb="FF0060FF"/>
        <bgColor indexed="64"/>
      </patternFill>
    </fill>
    <fill>
      <patternFill patternType="solid">
        <fgColor rgb="FFF8F8FF"/>
        <bgColor rgb="FFF8F8FF"/>
      </patternFill>
    </fill>
    <fill>
      <patternFill patternType="solid">
        <fgColor rgb="FFBEBEBE"/>
        <bgColor rgb="FFBEBEBE"/>
      </patternFill>
    </fill>
    <fill>
      <patternFill patternType="solid">
        <fgColor rgb="FF77B5FE"/>
        <bgColor indexed="64"/>
      </patternFill>
    </fill>
    <fill>
      <patternFill patternType="solid">
        <fgColor rgb="FF008020"/>
        <bgColor indexed="64"/>
      </patternFill>
    </fill>
    <fill>
      <patternFill patternType="solid">
        <fgColor rgb="FF008040"/>
        <bgColor indexed="64"/>
      </patternFill>
    </fill>
    <fill>
      <patternFill patternType="solid">
        <fgColor rgb="FF008060"/>
        <bgColor indexed="64"/>
      </patternFill>
    </fill>
    <fill>
      <patternFill patternType="solid">
        <fgColor rgb="FF008080"/>
        <bgColor indexed="64"/>
      </patternFill>
    </fill>
    <fill>
      <patternFill patternType="solid">
        <fgColor rgb="FF0080A0"/>
        <bgColor indexed="64"/>
      </patternFill>
    </fill>
    <fill>
      <patternFill patternType="solid">
        <fgColor rgb="FF0080C0"/>
        <bgColor indexed="64"/>
      </patternFill>
    </fill>
    <fill>
      <patternFill patternType="solid">
        <fgColor rgb="FF0080E0"/>
        <bgColor indexed="64"/>
      </patternFill>
    </fill>
    <fill>
      <patternFill patternType="solid">
        <fgColor rgb="FF0080FF"/>
        <bgColor indexed="64"/>
      </patternFill>
    </fill>
    <fill>
      <patternFill patternType="solid">
        <fgColor rgb="FFF0EAD6"/>
        <bgColor rgb="FFF0EAD6"/>
      </patternFill>
    </fill>
    <fill>
      <patternFill patternType="solid">
        <fgColor rgb="FFBDBDBD"/>
        <bgColor rgb="FFBDBDBD"/>
      </patternFill>
    </fill>
    <fill>
      <patternFill patternType="solid">
        <fgColor rgb="FF00A000"/>
        <bgColor indexed="64"/>
      </patternFill>
    </fill>
    <fill>
      <patternFill patternType="solid">
        <fgColor rgb="FF00A020"/>
        <bgColor indexed="64"/>
      </patternFill>
    </fill>
    <fill>
      <patternFill patternType="solid">
        <fgColor rgb="FF00A040"/>
        <bgColor indexed="64"/>
      </patternFill>
    </fill>
    <fill>
      <patternFill patternType="solid">
        <fgColor rgb="FF00A060"/>
        <bgColor indexed="64"/>
      </patternFill>
    </fill>
    <fill>
      <patternFill patternType="solid">
        <fgColor rgb="FF00A080"/>
        <bgColor indexed="64"/>
      </patternFill>
    </fill>
    <fill>
      <patternFill patternType="solid">
        <fgColor rgb="FF00A0A0"/>
        <bgColor indexed="64"/>
      </patternFill>
    </fill>
    <fill>
      <patternFill patternType="solid">
        <fgColor rgb="FF00A0C0"/>
        <bgColor indexed="64"/>
      </patternFill>
    </fill>
    <fill>
      <patternFill patternType="solid">
        <fgColor rgb="FF00A0E0"/>
        <bgColor indexed="64"/>
      </patternFill>
    </fill>
    <fill>
      <patternFill patternType="solid">
        <fgColor rgb="FF00A0FF"/>
        <bgColor indexed="64"/>
      </patternFill>
    </fill>
    <fill>
      <patternFill patternType="solid">
        <fgColor rgb="FFF4FEFE"/>
        <bgColor rgb="FFF4FEFE"/>
      </patternFill>
    </fill>
    <fill>
      <patternFill patternType="solid">
        <fgColor rgb="FFBBBBBB"/>
        <bgColor rgb="FFBBBBBB"/>
      </patternFill>
    </fill>
    <fill>
      <patternFill patternType="solid">
        <fgColor rgb="FFBCD2EE"/>
        <bgColor indexed="64"/>
      </patternFill>
    </fill>
    <fill>
      <patternFill patternType="solid">
        <fgColor rgb="FF00C000"/>
        <bgColor indexed="64"/>
      </patternFill>
    </fill>
    <fill>
      <patternFill patternType="solid">
        <fgColor rgb="FF00C020"/>
        <bgColor indexed="64"/>
      </patternFill>
    </fill>
    <fill>
      <patternFill patternType="solid">
        <fgColor rgb="FF00C040"/>
        <bgColor indexed="64"/>
      </patternFill>
    </fill>
    <fill>
      <patternFill patternType="solid">
        <fgColor rgb="FF00C060"/>
        <bgColor indexed="64"/>
      </patternFill>
    </fill>
    <fill>
      <patternFill patternType="solid">
        <fgColor rgb="FF00C080"/>
        <bgColor indexed="64"/>
      </patternFill>
    </fill>
    <fill>
      <patternFill patternType="solid">
        <fgColor rgb="FF00C0A0"/>
        <bgColor indexed="64"/>
      </patternFill>
    </fill>
    <fill>
      <patternFill patternType="solid">
        <fgColor rgb="FF00C0C0"/>
        <bgColor indexed="64"/>
      </patternFill>
    </fill>
    <fill>
      <patternFill patternType="solid">
        <fgColor rgb="FF00C0E0"/>
        <bgColor indexed="64"/>
      </patternFill>
    </fill>
    <fill>
      <patternFill patternType="solid">
        <fgColor rgb="FF00C0FF"/>
        <bgColor indexed="64"/>
      </patternFill>
    </fill>
    <fill>
      <patternFill patternType="solid">
        <fgColor rgb="FFEECFA1"/>
        <bgColor rgb="FFEECFA1"/>
      </patternFill>
    </fill>
    <fill>
      <patternFill patternType="solid">
        <fgColor rgb="FFBABABA"/>
        <bgColor rgb="FFBABABA"/>
      </patternFill>
    </fill>
    <fill>
      <patternFill patternType="solid">
        <fgColor rgb="FFCAE1FF"/>
        <bgColor indexed="64"/>
      </patternFill>
    </fill>
    <fill>
      <patternFill patternType="solid">
        <fgColor rgb="FF00E000"/>
        <bgColor indexed="64"/>
      </patternFill>
    </fill>
    <fill>
      <patternFill patternType="solid">
        <fgColor rgb="FF00E020"/>
        <bgColor indexed="64"/>
      </patternFill>
    </fill>
    <fill>
      <patternFill patternType="solid">
        <fgColor rgb="FF00E040"/>
        <bgColor indexed="64"/>
      </patternFill>
    </fill>
    <fill>
      <patternFill patternType="solid">
        <fgColor rgb="FF00E060"/>
        <bgColor indexed="64"/>
      </patternFill>
    </fill>
    <fill>
      <patternFill patternType="solid">
        <fgColor rgb="FF00E080"/>
        <bgColor indexed="64"/>
      </patternFill>
    </fill>
    <fill>
      <patternFill patternType="solid">
        <fgColor rgb="FF00E0A0"/>
        <bgColor indexed="64"/>
      </patternFill>
    </fill>
    <fill>
      <patternFill patternType="solid">
        <fgColor rgb="FF00E0C0"/>
        <bgColor indexed="64"/>
      </patternFill>
    </fill>
    <fill>
      <patternFill patternType="solid">
        <fgColor rgb="FF00E0E0"/>
        <bgColor indexed="64"/>
      </patternFill>
    </fill>
    <fill>
      <patternFill patternType="solid">
        <fgColor rgb="FF00E0FF"/>
        <bgColor indexed="64"/>
      </patternFill>
    </fill>
    <fill>
      <patternFill patternType="solid">
        <fgColor rgb="FFEAE3E1"/>
        <bgColor rgb="FFEAE3E1"/>
      </patternFill>
    </fill>
    <fill>
      <patternFill patternType="solid">
        <fgColor rgb="FFB8B8B8"/>
        <bgColor rgb="FFB8B8B8"/>
      </patternFill>
    </fill>
    <fill>
      <patternFill patternType="solid">
        <fgColor rgb="FFA2B5CD"/>
        <bgColor indexed="64"/>
      </patternFill>
    </fill>
    <fill>
      <patternFill patternType="solid">
        <fgColor rgb="FF00FF20"/>
        <bgColor indexed="64"/>
      </patternFill>
    </fill>
    <fill>
      <patternFill patternType="solid">
        <fgColor rgb="FF00FF40"/>
        <bgColor indexed="64"/>
      </patternFill>
    </fill>
    <fill>
      <patternFill patternType="solid">
        <fgColor rgb="FF00FF60"/>
        <bgColor indexed="64"/>
      </patternFill>
    </fill>
    <fill>
      <patternFill patternType="solid">
        <fgColor rgb="FF00FF80"/>
        <bgColor indexed="64"/>
      </patternFill>
    </fill>
    <fill>
      <patternFill patternType="solid">
        <fgColor rgb="FF00FFA0"/>
        <bgColor indexed="64"/>
      </patternFill>
    </fill>
    <fill>
      <patternFill patternType="solid">
        <fgColor rgb="FF00FFC0"/>
        <bgColor indexed="64"/>
      </patternFill>
    </fill>
    <fill>
      <patternFill patternType="solid">
        <fgColor rgb="FF00FFE0"/>
        <bgColor indexed="64"/>
      </patternFill>
    </fill>
    <fill>
      <patternFill patternType="solid">
        <fgColor rgb="FFDFEDE8"/>
        <bgColor rgb="FFDFEDE8"/>
      </patternFill>
    </fill>
    <fill>
      <patternFill patternType="solid">
        <fgColor rgb="FFB5B5B5"/>
        <bgColor rgb="FFB5B5B5"/>
      </patternFill>
    </fill>
    <fill>
      <patternFill patternType="solid">
        <fgColor rgb="FF5CACEE"/>
        <bgColor indexed="64"/>
      </patternFill>
    </fill>
    <fill>
      <patternFill patternType="solid">
        <fgColor rgb="FF200000"/>
        <bgColor indexed="64"/>
      </patternFill>
    </fill>
    <fill>
      <patternFill patternType="solid">
        <fgColor rgb="FF200020"/>
        <bgColor indexed="64"/>
      </patternFill>
    </fill>
    <fill>
      <patternFill patternType="solid">
        <fgColor rgb="FF200040"/>
        <bgColor indexed="64"/>
      </patternFill>
    </fill>
    <fill>
      <patternFill patternType="solid">
        <fgColor rgb="FF200060"/>
        <bgColor indexed="64"/>
      </patternFill>
    </fill>
    <fill>
      <patternFill patternType="solid">
        <fgColor rgb="FF200080"/>
        <bgColor indexed="64"/>
      </patternFill>
    </fill>
    <fill>
      <patternFill patternType="solid">
        <fgColor rgb="FF2000A0"/>
        <bgColor indexed="64"/>
      </patternFill>
    </fill>
    <fill>
      <patternFill patternType="solid">
        <fgColor rgb="FF2000C0"/>
        <bgColor indexed="64"/>
      </patternFill>
    </fill>
    <fill>
      <patternFill patternType="solid">
        <fgColor rgb="FF2000E0"/>
        <bgColor indexed="64"/>
      </patternFill>
    </fill>
    <fill>
      <patternFill patternType="solid">
        <fgColor rgb="FF2000FF"/>
        <bgColor indexed="64"/>
      </patternFill>
    </fill>
    <fill>
      <patternFill patternType="solid">
        <fgColor rgb="FFE8E3E5"/>
        <bgColor rgb="FFE8E3E5"/>
      </patternFill>
    </fill>
    <fill>
      <patternFill patternType="solid">
        <fgColor rgb="FFB3B3B3"/>
        <bgColor rgb="FFB3B3B3"/>
      </patternFill>
    </fill>
    <fill>
      <patternFill patternType="solid">
        <fgColor rgb="FF6699CC"/>
        <bgColor indexed="64"/>
      </patternFill>
    </fill>
    <fill>
      <patternFill patternType="solid">
        <fgColor rgb="FF202000"/>
        <bgColor indexed="64"/>
      </patternFill>
    </fill>
    <fill>
      <patternFill patternType="solid">
        <fgColor rgb="FF202020"/>
        <bgColor indexed="64"/>
      </patternFill>
    </fill>
    <fill>
      <patternFill patternType="solid">
        <fgColor rgb="FF202040"/>
        <bgColor indexed="64"/>
      </patternFill>
    </fill>
    <fill>
      <patternFill patternType="solid">
        <fgColor rgb="FF202060"/>
        <bgColor indexed="64"/>
      </patternFill>
    </fill>
    <fill>
      <patternFill patternType="solid">
        <fgColor rgb="FF202080"/>
        <bgColor indexed="64"/>
      </patternFill>
    </fill>
    <fill>
      <patternFill patternType="solid">
        <fgColor rgb="FF2020A0"/>
        <bgColor indexed="64"/>
      </patternFill>
    </fill>
    <fill>
      <patternFill patternType="solid">
        <fgColor rgb="FF2020C0"/>
        <bgColor indexed="64"/>
      </patternFill>
    </fill>
    <fill>
      <patternFill patternType="solid">
        <fgColor rgb="FF2020E0"/>
        <bgColor indexed="64"/>
      </patternFill>
    </fill>
    <fill>
      <patternFill patternType="solid">
        <fgColor rgb="FF2020FF"/>
        <bgColor indexed="64"/>
      </patternFill>
    </fill>
    <fill>
      <patternFill patternType="solid">
        <fgColor rgb="FF6699CC"/>
        <bgColor rgb="FF6699CC"/>
      </patternFill>
    </fill>
    <fill>
      <patternFill patternType="solid">
        <fgColor rgb="FFB0B0B0"/>
        <bgColor rgb="FFB0B0B0"/>
      </patternFill>
    </fill>
    <fill>
      <patternFill patternType="solid">
        <fgColor rgb="FF4997D0"/>
        <bgColor indexed="64"/>
      </patternFill>
    </fill>
    <fill>
      <patternFill patternType="solid">
        <fgColor rgb="FF204000"/>
        <bgColor indexed="64"/>
      </patternFill>
    </fill>
    <fill>
      <patternFill patternType="solid">
        <fgColor rgb="FF204020"/>
        <bgColor indexed="64"/>
      </patternFill>
    </fill>
    <fill>
      <patternFill patternType="solid">
        <fgColor rgb="FF204040"/>
        <bgColor indexed="64"/>
      </patternFill>
    </fill>
    <fill>
      <patternFill patternType="solid">
        <fgColor rgb="FF204060"/>
        <bgColor indexed="64"/>
      </patternFill>
    </fill>
    <fill>
      <patternFill patternType="solid">
        <fgColor rgb="FF204080"/>
        <bgColor indexed="64"/>
      </patternFill>
    </fill>
    <fill>
      <patternFill patternType="solid">
        <fgColor rgb="FF2040A0"/>
        <bgColor indexed="64"/>
      </patternFill>
    </fill>
    <fill>
      <patternFill patternType="solid">
        <fgColor rgb="FF2040C0"/>
        <bgColor indexed="64"/>
      </patternFill>
    </fill>
    <fill>
      <patternFill patternType="solid">
        <fgColor rgb="FF2040E0"/>
        <bgColor indexed="64"/>
      </patternFill>
    </fill>
    <fill>
      <patternFill patternType="solid">
        <fgColor rgb="FF2040FF"/>
        <bgColor indexed="64"/>
      </patternFill>
    </fill>
    <fill>
      <patternFill patternType="solid">
        <fgColor rgb="FF9F5F9F"/>
        <bgColor rgb="FF9F5F9F"/>
      </patternFill>
    </fill>
    <fill>
      <patternFill patternType="solid">
        <fgColor rgb="FFAFAFAF"/>
        <bgColor rgb="FFAFAFAF"/>
      </patternFill>
    </fill>
    <fill>
      <patternFill patternType="solid">
        <fgColor rgb="FF4F94CD"/>
        <bgColor indexed="64"/>
      </patternFill>
    </fill>
    <fill>
      <patternFill patternType="solid">
        <fgColor rgb="FF206000"/>
        <bgColor indexed="64"/>
      </patternFill>
    </fill>
    <fill>
      <patternFill patternType="solid">
        <fgColor rgb="FF206020"/>
        <bgColor indexed="64"/>
      </patternFill>
    </fill>
    <fill>
      <patternFill patternType="solid">
        <fgColor rgb="FF206040"/>
        <bgColor indexed="64"/>
      </patternFill>
    </fill>
    <fill>
      <patternFill patternType="solid">
        <fgColor rgb="FF206060"/>
        <bgColor indexed="64"/>
      </patternFill>
    </fill>
    <fill>
      <patternFill patternType="solid">
        <fgColor rgb="FF206080"/>
        <bgColor indexed="64"/>
      </patternFill>
    </fill>
    <fill>
      <patternFill patternType="solid">
        <fgColor rgb="FF2060A0"/>
        <bgColor indexed="64"/>
      </patternFill>
    </fill>
    <fill>
      <patternFill patternType="solid">
        <fgColor rgb="FF2060C0"/>
        <bgColor indexed="64"/>
      </patternFill>
    </fill>
    <fill>
      <patternFill patternType="solid">
        <fgColor rgb="FF2060E0"/>
        <bgColor indexed="64"/>
      </patternFill>
    </fill>
    <fill>
      <patternFill patternType="solid">
        <fgColor rgb="FF2060FF"/>
        <bgColor indexed="64"/>
      </patternFill>
    </fill>
    <fill>
      <patternFill patternType="solid">
        <fgColor rgb="FF0000EE"/>
        <bgColor rgb="FF0000EE"/>
      </patternFill>
    </fill>
    <fill>
      <patternFill patternType="solid">
        <fgColor rgb="FFADADAD"/>
        <bgColor rgb="FFADADAD"/>
      </patternFill>
    </fill>
    <fill>
      <patternFill patternType="solid">
        <fgColor rgb="FF1E7FCB"/>
        <bgColor indexed="64"/>
      </patternFill>
    </fill>
    <fill>
      <patternFill patternType="solid">
        <fgColor rgb="FF208000"/>
        <bgColor indexed="64"/>
      </patternFill>
    </fill>
    <fill>
      <patternFill patternType="solid">
        <fgColor rgb="FF208020"/>
        <bgColor indexed="64"/>
      </patternFill>
    </fill>
    <fill>
      <patternFill patternType="solid">
        <fgColor rgb="FF208040"/>
        <bgColor indexed="64"/>
      </patternFill>
    </fill>
    <fill>
      <patternFill patternType="solid">
        <fgColor rgb="FF208060"/>
        <bgColor indexed="64"/>
      </patternFill>
    </fill>
    <fill>
      <patternFill patternType="solid">
        <fgColor rgb="FF208080"/>
        <bgColor indexed="64"/>
      </patternFill>
    </fill>
    <fill>
      <patternFill patternType="solid">
        <fgColor rgb="FF2080A0"/>
        <bgColor indexed="64"/>
      </patternFill>
    </fill>
    <fill>
      <patternFill patternType="solid">
        <fgColor rgb="FF2080C0"/>
        <bgColor indexed="64"/>
      </patternFill>
    </fill>
    <fill>
      <patternFill patternType="solid">
        <fgColor rgb="FF2080E0"/>
        <bgColor indexed="64"/>
      </patternFill>
    </fill>
    <fill>
      <patternFill patternType="solid">
        <fgColor rgb="FF2080FF"/>
        <bgColor indexed="64"/>
      </patternFill>
    </fill>
    <fill>
      <patternFill patternType="solid">
        <fgColor rgb="FF00008B"/>
        <bgColor rgb="FF00008B"/>
      </patternFill>
    </fill>
    <fill>
      <patternFill patternType="solid">
        <fgColor rgb="FFABABAB"/>
        <bgColor rgb="FFABABAB"/>
      </patternFill>
    </fill>
    <fill>
      <patternFill patternType="solid">
        <fgColor rgb="FF4682B4"/>
        <bgColor indexed="64"/>
      </patternFill>
    </fill>
    <fill>
      <patternFill patternType="solid">
        <fgColor rgb="FF20A000"/>
        <bgColor indexed="64"/>
      </patternFill>
    </fill>
    <fill>
      <patternFill patternType="solid">
        <fgColor rgb="FF20A020"/>
        <bgColor indexed="64"/>
      </patternFill>
    </fill>
    <fill>
      <patternFill patternType="solid">
        <fgColor rgb="FF20A040"/>
        <bgColor indexed="64"/>
      </patternFill>
    </fill>
    <fill>
      <patternFill patternType="solid">
        <fgColor rgb="FF20A060"/>
        <bgColor indexed="64"/>
      </patternFill>
    </fill>
    <fill>
      <patternFill patternType="solid">
        <fgColor rgb="FF20A080"/>
        <bgColor indexed="64"/>
      </patternFill>
    </fill>
    <fill>
      <patternFill patternType="solid">
        <fgColor rgb="FF20A0A0"/>
        <bgColor indexed="64"/>
      </patternFill>
    </fill>
    <fill>
      <patternFill patternType="solid">
        <fgColor rgb="FF20A0C0"/>
        <bgColor indexed="64"/>
      </patternFill>
    </fill>
    <fill>
      <patternFill patternType="solid">
        <fgColor rgb="FF20A0E0"/>
        <bgColor indexed="64"/>
      </patternFill>
    </fill>
    <fill>
      <patternFill patternType="solid">
        <fgColor rgb="FF20A0FF"/>
        <bgColor indexed="64"/>
      </patternFill>
    </fill>
    <fill>
      <patternFill patternType="solid">
        <fgColor rgb="FF236B8E"/>
        <bgColor rgb="FF236B8E"/>
      </patternFill>
    </fill>
    <fill>
      <patternFill patternType="solid">
        <fgColor rgb="FFA8A8A8"/>
        <bgColor rgb="FFA8A8A8"/>
      </patternFill>
    </fill>
    <fill>
      <patternFill patternType="solid">
        <fgColor rgb="FF357AB7"/>
        <bgColor indexed="64"/>
      </patternFill>
    </fill>
    <fill>
      <patternFill patternType="solid">
        <fgColor rgb="FF20C000"/>
        <bgColor indexed="64"/>
      </patternFill>
    </fill>
    <fill>
      <patternFill patternType="solid">
        <fgColor rgb="FF20C020"/>
        <bgColor indexed="64"/>
      </patternFill>
    </fill>
    <fill>
      <patternFill patternType="solid">
        <fgColor rgb="FF20C040"/>
        <bgColor indexed="64"/>
      </patternFill>
    </fill>
    <fill>
      <patternFill patternType="solid">
        <fgColor rgb="FF20C060"/>
        <bgColor indexed="64"/>
      </patternFill>
    </fill>
    <fill>
      <patternFill patternType="solid">
        <fgColor rgb="FF20C080"/>
        <bgColor indexed="64"/>
      </patternFill>
    </fill>
    <fill>
      <patternFill patternType="solid">
        <fgColor rgb="FF20C0A0"/>
        <bgColor indexed="64"/>
      </patternFill>
    </fill>
    <fill>
      <patternFill patternType="solid">
        <fgColor rgb="FF20C0C0"/>
        <bgColor indexed="64"/>
      </patternFill>
    </fill>
    <fill>
      <patternFill patternType="solid">
        <fgColor rgb="FF20C0E0"/>
        <bgColor indexed="64"/>
      </patternFill>
    </fill>
    <fill>
      <patternFill patternType="solid">
        <fgColor rgb="FF20C0FF"/>
        <bgColor indexed="64"/>
      </patternFill>
    </fill>
    <fill>
      <patternFill patternType="solid">
        <fgColor rgb="FF3A8EBA"/>
        <bgColor rgb="FF3A8EBA"/>
      </patternFill>
    </fill>
    <fill>
      <patternFill patternType="solid">
        <fgColor rgb="FFA6A6A6"/>
        <bgColor rgb="FFA6A6A6"/>
      </patternFill>
    </fill>
    <fill>
      <patternFill patternType="solid">
        <fgColor rgb="FF56739A"/>
        <bgColor indexed="64"/>
      </patternFill>
    </fill>
    <fill>
      <patternFill patternType="solid">
        <fgColor rgb="FF20E000"/>
        <bgColor indexed="64"/>
      </patternFill>
    </fill>
    <fill>
      <patternFill patternType="solid">
        <fgColor rgb="FF20E020"/>
        <bgColor indexed="64"/>
      </patternFill>
    </fill>
    <fill>
      <patternFill patternType="solid">
        <fgColor rgb="FF20E040"/>
        <bgColor indexed="64"/>
      </patternFill>
    </fill>
    <fill>
      <patternFill patternType="solid">
        <fgColor rgb="FF20E060"/>
        <bgColor indexed="64"/>
      </patternFill>
    </fill>
    <fill>
      <patternFill patternType="solid">
        <fgColor rgb="FF20E080"/>
        <bgColor indexed="64"/>
      </patternFill>
    </fill>
    <fill>
      <patternFill patternType="solid">
        <fgColor rgb="FF20E0A0"/>
        <bgColor indexed="64"/>
      </patternFill>
    </fill>
    <fill>
      <patternFill patternType="solid">
        <fgColor rgb="FF20E0C0"/>
        <bgColor indexed="64"/>
      </patternFill>
    </fill>
    <fill>
      <patternFill patternType="solid">
        <fgColor rgb="FF20E0E0"/>
        <bgColor indexed="64"/>
      </patternFill>
    </fill>
    <fill>
      <patternFill patternType="solid">
        <fgColor rgb="FF20E0FF"/>
        <bgColor indexed="64"/>
      </patternFill>
    </fill>
    <fill>
      <patternFill patternType="solid">
        <fgColor rgb="FF4682B4"/>
        <bgColor rgb="FF4682B4"/>
      </patternFill>
    </fill>
    <fill>
      <patternFill patternType="solid">
        <fgColor rgb="FFA3A3A3"/>
        <bgColor rgb="FFA3A3A3"/>
      </patternFill>
    </fill>
    <fill>
      <patternFill patternType="solid">
        <fgColor rgb="FF6E7B8B"/>
        <bgColor indexed="64"/>
      </patternFill>
    </fill>
    <fill>
      <patternFill patternType="solid">
        <fgColor rgb="FF20FF00"/>
        <bgColor indexed="64"/>
      </patternFill>
    </fill>
    <fill>
      <patternFill patternType="solid">
        <fgColor rgb="FF20FF20"/>
        <bgColor indexed="64"/>
      </patternFill>
    </fill>
    <fill>
      <patternFill patternType="solid">
        <fgColor rgb="FF20FF40"/>
        <bgColor indexed="64"/>
      </patternFill>
    </fill>
    <fill>
      <patternFill patternType="solid">
        <fgColor rgb="FF20FF60"/>
        <bgColor indexed="64"/>
      </patternFill>
    </fill>
    <fill>
      <patternFill patternType="solid">
        <fgColor rgb="FF20FF80"/>
        <bgColor indexed="64"/>
      </patternFill>
    </fill>
    <fill>
      <patternFill patternType="solid">
        <fgColor rgb="FF20FFA0"/>
        <bgColor indexed="64"/>
      </patternFill>
    </fill>
    <fill>
      <patternFill patternType="solid">
        <fgColor rgb="FF20FFC0"/>
        <bgColor indexed="64"/>
      </patternFill>
    </fill>
    <fill>
      <patternFill patternType="solid">
        <fgColor rgb="FF20FFE0"/>
        <bgColor indexed="64"/>
      </patternFill>
    </fill>
    <fill>
      <patternFill patternType="solid">
        <fgColor rgb="FF20FFFF"/>
        <bgColor indexed="64"/>
      </patternFill>
    </fill>
    <fill>
      <patternFill patternType="solid">
        <fgColor rgb="FF63B8FF"/>
        <bgColor rgb="FF63B8FF"/>
      </patternFill>
    </fill>
    <fill>
      <patternFill patternType="solid">
        <fgColor rgb="FFA1A1A1"/>
        <bgColor rgb="FFA1A1A1"/>
      </patternFill>
    </fill>
    <fill>
      <patternFill patternType="solid">
        <fgColor rgb="FF0067A5"/>
        <bgColor indexed="64"/>
      </patternFill>
    </fill>
    <fill>
      <patternFill patternType="solid">
        <fgColor rgb="FF400000"/>
        <bgColor indexed="64"/>
      </patternFill>
    </fill>
    <fill>
      <patternFill patternType="solid">
        <fgColor rgb="FF400020"/>
        <bgColor indexed="64"/>
      </patternFill>
    </fill>
    <fill>
      <patternFill patternType="solid">
        <fgColor rgb="FF400040"/>
        <bgColor indexed="64"/>
      </patternFill>
    </fill>
    <fill>
      <patternFill patternType="solid">
        <fgColor rgb="FF400060"/>
        <bgColor indexed="64"/>
      </patternFill>
    </fill>
    <fill>
      <patternFill patternType="solid">
        <fgColor rgb="FF400080"/>
        <bgColor indexed="64"/>
      </patternFill>
    </fill>
    <fill>
      <patternFill patternType="solid">
        <fgColor rgb="FF4000A0"/>
        <bgColor indexed="64"/>
      </patternFill>
    </fill>
    <fill>
      <patternFill patternType="solid">
        <fgColor rgb="FF4000C0"/>
        <bgColor indexed="64"/>
      </patternFill>
    </fill>
    <fill>
      <patternFill patternType="solid">
        <fgColor rgb="FF4000E0"/>
        <bgColor indexed="64"/>
      </patternFill>
    </fill>
    <fill>
      <patternFill patternType="solid">
        <fgColor rgb="FF4000FF"/>
        <bgColor indexed="64"/>
      </patternFill>
    </fill>
    <fill>
      <patternFill patternType="solid">
        <fgColor rgb="FF5CACEE"/>
        <bgColor rgb="FF5CACEE"/>
      </patternFill>
    </fill>
    <fill>
      <patternFill patternType="solid">
        <fgColor rgb="FF9E9E9E"/>
        <bgColor rgb="FF9E9E9E"/>
      </patternFill>
    </fill>
    <fill>
      <patternFill patternType="solid">
        <fgColor rgb="FF436B95"/>
        <bgColor indexed="64"/>
      </patternFill>
    </fill>
    <fill>
      <patternFill patternType="solid">
        <fgColor rgb="FF402000"/>
        <bgColor indexed="64"/>
      </patternFill>
    </fill>
    <fill>
      <patternFill patternType="solid">
        <fgColor rgb="FF402020"/>
        <bgColor indexed="64"/>
      </patternFill>
    </fill>
    <fill>
      <patternFill patternType="solid">
        <fgColor rgb="FF402040"/>
        <bgColor indexed="64"/>
      </patternFill>
    </fill>
    <fill>
      <patternFill patternType="solid">
        <fgColor rgb="FF402060"/>
        <bgColor indexed="64"/>
      </patternFill>
    </fill>
    <fill>
      <patternFill patternType="solid">
        <fgColor rgb="FF402080"/>
        <bgColor indexed="64"/>
      </patternFill>
    </fill>
    <fill>
      <patternFill patternType="solid">
        <fgColor rgb="FF4020A0"/>
        <bgColor indexed="64"/>
      </patternFill>
    </fill>
    <fill>
      <patternFill patternType="solid">
        <fgColor rgb="FF4020C0"/>
        <bgColor indexed="64"/>
      </patternFill>
    </fill>
    <fill>
      <patternFill patternType="solid">
        <fgColor rgb="FF4020E0"/>
        <bgColor indexed="64"/>
      </patternFill>
    </fill>
    <fill>
      <patternFill patternType="solid">
        <fgColor rgb="FF4020FF"/>
        <bgColor indexed="64"/>
      </patternFill>
    </fill>
    <fill>
      <patternFill patternType="solid">
        <fgColor rgb="FF4F94CD"/>
        <bgColor rgb="FF4F94CD"/>
      </patternFill>
    </fill>
    <fill>
      <patternFill patternType="solid">
        <fgColor rgb="FF9C9C9C"/>
        <bgColor rgb="FF9C9C9C"/>
      </patternFill>
    </fill>
    <fill>
      <patternFill patternType="solid">
        <fgColor rgb="FF336699"/>
        <bgColor indexed="64"/>
      </patternFill>
    </fill>
    <fill>
      <patternFill patternType="solid">
        <fgColor rgb="FF404000"/>
        <bgColor indexed="64"/>
      </patternFill>
    </fill>
    <fill>
      <patternFill patternType="solid">
        <fgColor rgb="FF404020"/>
        <bgColor indexed="64"/>
      </patternFill>
    </fill>
    <fill>
      <patternFill patternType="solid">
        <fgColor rgb="FF404040"/>
        <bgColor indexed="64"/>
      </patternFill>
    </fill>
    <fill>
      <patternFill patternType="solid">
        <fgColor rgb="FF404060"/>
        <bgColor indexed="64"/>
      </patternFill>
    </fill>
    <fill>
      <patternFill patternType="solid">
        <fgColor rgb="FF404080"/>
        <bgColor indexed="64"/>
      </patternFill>
    </fill>
    <fill>
      <patternFill patternType="solid">
        <fgColor rgb="FF4040A0"/>
        <bgColor indexed="64"/>
      </patternFill>
    </fill>
    <fill>
      <patternFill patternType="solid">
        <fgColor rgb="FF4040C0"/>
        <bgColor indexed="64"/>
      </patternFill>
    </fill>
    <fill>
      <patternFill patternType="solid">
        <fgColor rgb="FF4040E0"/>
        <bgColor indexed="64"/>
      </patternFill>
    </fill>
    <fill>
      <patternFill patternType="solid">
        <fgColor rgb="FF4040FF"/>
        <bgColor indexed="64"/>
      </patternFill>
    </fill>
    <fill>
      <patternFill patternType="solid">
        <fgColor rgb="FF36648B"/>
        <bgColor rgb="FF36648B"/>
      </patternFill>
    </fill>
    <fill>
      <patternFill patternType="solid">
        <fgColor rgb="FF999999"/>
        <bgColor rgb="FF999999"/>
      </patternFill>
    </fill>
    <fill>
      <patternFill patternType="solid">
        <fgColor rgb="FF36648B"/>
        <bgColor indexed="64"/>
      </patternFill>
    </fill>
    <fill>
      <patternFill patternType="solid">
        <fgColor rgb="FF406000"/>
        <bgColor indexed="64"/>
      </patternFill>
    </fill>
    <fill>
      <patternFill patternType="solid">
        <fgColor rgb="FF406020"/>
        <bgColor indexed="64"/>
      </patternFill>
    </fill>
    <fill>
      <patternFill patternType="solid">
        <fgColor rgb="FF406040"/>
        <bgColor indexed="64"/>
      </patternFill>
    </fill>
    <fill>
      <patternFill patternType="solid">
        <fgColor rgb="FF406060"/>
        <bgColor indexed="64"/>
      </patternFill>
    </fill>
    <fill>
      <patternFill patternType="solid">
        <fgColor rgb="FF406080"/>
        <bgColor indexed="64"/>
      </patternFill>
    </fill>
    <fill>
      <patternFill patternType="solid">
        <fgColor rgb="FF4060A0"/>
        <bgColor indexed="64"/>
      </patternFill>
    </fill>
    <fill>
      <patternFill patternType="solid">
        <fgColor rgb="FF4060C0"/>
        <bgColor indexed="64"/>
      </patternFill>
    </fill>
    <fill>
      <patternFill patternType="solid">
        <fgColor rgb="FF4060E0"/>
        <bgColor indexed="64"/>
      </patternFill>
    </fill>
    <fill>
      <patternFill patternType="solid">
        <fgColor rgb="FF4060FF"/>
        <bgColor indexed="64"/>
      </patternFill>
    </fill>
    <fill>
      <patternFill patternType="solid">
        <fgColor rgb="FFF0F8FF"/>
        <bgColor rgb="FFF0F8FF"/>
      </patternFill>
    </fill>
    <fill>
      <patternFill patternType="solid">
        <fgColor rgb="FF969696"/>
        <bgColor rgb="FF969696"/>
      </patternFill>
    </fill>
    <fill>
      <patternFill patternType="solid">
        <fgColor rgb="FF00416A"/>
        <bgColor indexed="64"/>
      </patternFill>
    </fill>
    <fill>
      <patternFill patternType="solid">
        <fgColor rgb="FF408000"/>
        <bgColor indexed="64"/>
      </patternFill>
    </fill>
    <fill>
      <patternFill patternType="solid">
        <fgColor rgb="FF408020"/>
        <bgColor indexed="64"/>
      </patternFill>
    </fill>
    <fill>
      <patternFill patternType="solid">
        <fgColor rgb="FF408040"/>
        <bgColor indexed="64"/>
      </patternFill>
    </fill>
    <fill>
      <patternFill patternType="solid">
        <fgColor rgb="FF408060"/>
        <bgColor indexed="64"/>
      </patternFill>
    </fill>
    <fill>
      <patternFill patternType="solid">
        <fgColor rgb="FF408080"/>
        <bgColor indexed="64"/>
      </patternFill>
    </fill>
    <fill>
      <patternFill patternType="solid">
        <fgColor rgb="FF4080A0"/>
        <bgColor indexed="64"/>
      </patternFill>
    </fill>
    <fill>
      <patternFill patternType="solid">
        <fgColor rgb="FF4080C0"/>
        <bgColor indexed="64"/>
      </patternFill>
    </fill>
    <fill>
      <patternFill patternType="solid">
        <fgColor rgb="FF4080E0"/>
        <bgColor indexed="64"/>
      </patternFill>
    </fill>
    <fill>
      <patternFill patternType="solid">
        <fgColor rgb="FF4080FF"/>
        <bgColor indexed="64"/>
      </patternFill>
    </fill>
    <fill>
      <patternFill patternType="solid">
        <fgColor rgb="FF007FFF"/>
        <bgColor rgb="FF007FFF"/>
      </patternFill>
    </fill>
    <fill>
      <patternFill patternType="solid">
        <fgColor rgb="FF949494"/>
        <bgColor rgb="FF949494"/>
      </patternFill>
    </fill>
    <fill>
      <patternFill patternType="solid">
        <fgColor rgb="FF00304E"/>
        <bgColor indexed="64"/>
      </patternFill>
    </fill>
    <fill>
      <patternFill patternType="solid">
        <fgColor rgb="FF40A000"/>
        <bgColor indexed="64"/>
      </patternFill>
    </fill>
    <fill>
      <patternFill patternType="solid">
        <fgColor rgb="FF40A020"/>
        <bgColor indexed="64"/>
      </patternFill>
    </fill>
    <fill>
      <patternFill patternType="solid">
        <fgColor rgb="FF40A040"/>
        <bgColor indexed="64"/>
      </patternFill>
    </fill>
    <fill>
      <patternFill patternType="solid">
        <fgColor rgb="FF40A060"/>
        <bgColor indexed="64"/>
      </patternFill>
    </fill>
    <fill>
      <patternFill patternType="solid">
        <fgColor rgb="FF40A080"/>
        <bgColor indexed="64"/>
      </patternFill>
    </fill>
    <fill>
      <patternFill patternType="solid">
        <fgColor rgb="FF40A0A0"/>
        <bgColor indexed="64"/>
      </patternFill>
    </fill>
    <fill>
      <patternFill patternType="solid">
        <fgColor rgb="FF40A0C0"/>
        <bgColor indexed="64"/>
      </patternFill>
    </fill>
    <fill>
      <patternFill patternType="solid">
        <fgColor rgb="FF40A0E0"/>
        <bgColor indexed="64"/>
      </patternFill>
    </fill>
    <fill>
      <patternFill patternType="solid">
        <fgColor rgb="FF40A0FF"/>
        <bgColor indexed="64"/>
      </patternFill>
    </fill>
    <fill>
      <patternFill patternType="solid">
        <fgColor rgb="FF686F8C"/>
        <bgColor rgb="FF686F8C"/>
      </patternFill>
    </fill>
    <fill>
      <patternFill patternType="solid">
        <fgColor rgb="FF919191"/>
        <bgColor rgb="FF919191"/>
      </patternFill>
    </fill>
    <fill>
      <patternFill patternType="solid">
        <fgColor rgb="FFB4BCC0"/>
        <bgColor indexed="64"/>
      </patternFill>
    </fill>
    <fill>
      <patternFill patternType="solid">
        <fgColor rgb="FF40C000"/>
        <bgColor indexed="64"/>
      </patternFill>
    </fill>
    <fill>
      <patternFill patternType="solid">
        <fgColor rgb="FF40C020"/>
        <bgColor indexed="64"/>
      </patternFill>
    </fill>
    <fill>
      <patternFill patternType="solid">
        <fgColor rgb="FF40C040"/>
        <bgColor indexed="64"/>
      </patternFill>
    </fill>
    <fill>
      <patternFill patternType="solid">
        <fgColor rgb="FF40C060"/>
        <bgColor indexed="64"/>
      </patternFill>
    </fill>
    <fill>
      <patternFill patternType="solid">
        <fgColor rgb="FF40C080"/>
        <bgColor indexed="64"/>
      </patternFill>
    </fill>
    <fill>
      <patternFill patternType="solid">
        <fgColor rgb="FF40C0A0"/>
        <bgColor indexed="64"/>
      </patternFill>
    </fill>
    <fill>
      <patternFill patternType="solid">
        <fgColor rgb="FF40C0C0"/>
        <bgColor indexed="64"/>
      </patternFill>
    </fill>
    <fill>
      <patternFill patternType="solid">
        <fgColor rgb="FF40C0E0"/>
        <bgColor indexed="64"/>
      </patternFill>
    </fill>
    <fill>
      <patternFill patternType="solid">
        <fgColor rgb="FF40C0FF"/>
        <bgColor indexed="64"/>
      </patternFill>
    </fill>
    <fill>
      <patternFill patternType="solid">
        <fgColor rgb="FF6A5ACD"/>
        <bgColor rgb="FF6A5ACD"/>
      </patternFill>
    </fill>
    <fill>
      <patternFill patternType="solid">
        <fgColor rgb="FF8F8F8F"/>
        <bgColor rgb="FF8F8F8F"/>
      </patternFill>
    </fill>
    <fill>
      <patternFill patternType="solid">
        <fgColor rgb="FF74D0F1"/>
        <bgColor indexed="64"/>
      </patternFill>
    </fill>
    <fill>
      <patternFill patternType="solid">
        <fgColor rgb="FF40E000"/>
        <bgColor indexed="64"/>
      </patternFill>
    </fill>
    <fill>
      <patternFill patternType="solid">
        <fgColor rgb="FF40E020"/>
        <bgColor indexed="64"/>
      </patternFill>
    </fill>
    <fill>
      <patternFill patternType="solid">
        <fgColor rgb="FF40E040"/>
        <bgColor indexed="64"/>
      </patternFill>
    </fill>
    <fill>
      <patternFill patternType="solid">
        <fgColor rgb="FF40E060"/>
        <bgColor indexed="64"/>
      </patternFill>
    </fill>
    <fill>
      <patternFill patternType="solid">
        <fgColor rgb="FF40E080"/>
        <bgColor indexed="64"/>
      </patternFill>
    </fill>
    <fill>
      <patternFill patternType="solid">
        <fgColor rgb="FF40E0A0"/>
        <bgColor indexed="64"/>
      </patternFill>
    </fill>
    <fill>
      <patternFill patternType="solid">
        <fgColor rgb="FF40E0C0"/>
        <bgColor indexed="64"/>
      </patternFill>
    </fill>
    <fill>
      <patternFill patternType="solid">
        <fgColor rgb="FF40E0E0"/>
        <bgColor indexed="64"/>
      </patternFill>
    </fill>
    <fill>
      <patternFill patternType="solid">
        <fgColor rgb="FF40E0FF"/>
        <bgColor indexed="64"/>
      </patternFill>
    </fill>
    <fill>
      <patternFill patternType="solid">
        <fgColor rgb="FF836FFF"/>
        <bgColor rgb="FF836FFF"/>
      </patternFill>
    </fill>
    <fill>
      <patternFill patternType="solid">
        <fgColor rgb="FF8C8C8C"/>
        <bgColor rgb="FF8C8C8C"/>
      </patternFill>
    </fill>
    <fill>
      <patternFill patternType="solid">
        <fgColor rgb="FF87CEEB"/>
        <bgColor indexed="64"/>
      </patternFill>
    </fill>
    <fill>
      <patternFill patternType="solid">
        <fgColor rgb="FF40FF00"/>
        <bgColor indexed="64"/>
      </patternFill>
    </fill>
    <fill>
      <patternFill patternType="solid">
        <fgColor rgb="FF40FF20"/>
        <bgColor indexed="64"/>
      </patternFill>
    </fill>
    <fill>
      <patternFill patternType="solid">
        <fgColor rgb="FF40FF40"/>
        <bgColor indexed="64"/>
      </patternFill>
    </fill>
    <fill>
      <patternFill patternType="solid">
        <fgColor rgb="FF40FF60"/>
        <bgColor indexed="64"/>
      </patternFill>
    </fill>
    <fill>
      <patternFill patternType="solid">
        <fgColor rgb="FF40FF80"/>
        <bgColor indexed="64"/>
      </patternFill>
    </fill>
    <fill>
      <patternFill patternType="solid">
        <fgColor rgb="FF40FFA0"/>
        <bgColor indexed="64"/>
      </patternFill>
    </fill>
    <fill>
      <patternFill patternType="solid">
        <fgColor rgb="FF40FFC0"/>
        <bgColor indexed="64"/>
      </patternFill>
    </fill>
    <fill>
      <patternFill patternType="solid">
        <fgColor rgb="FF40FFE0"/>
        <bgColor indexed="64"/>
      </patternFill>
    </fill>
    <fill>
      <patternFill patternType="solid">
        <fgColor rgb="FF40FFFF"/>
        <bgColor indexed="64"/>
      </patternFill>
    </fill>
    <fill>
      <patternFill patternType="solid">
        <fgColor rgb="FF7A67EE"/>
        <bgColor rgb="FF7A67EE"/>
      </patternFill>
    </fill>
    <fill>
      <patternFill patternType="solid">
        <fgColor rgb="FF8A8A8A"/>
        <bgColor rgb="FF8A8A8A"/>
      </patternFill>
    </fill>
    <fill>
      <patternFill patternType="solid">
        <fgColor rgb="FFA4D3EE"/>
        <bgColor indexed="64"/>
      </patternFill>
    </fill>
    <fill>
      <patternFill patternType="solid">
        <fgColor rgb="FF600000"/>
        <bgColor indexed="64"/>
      </patternFill>
    </fill>
    <fill>
      <patternFill patternType="solid">
        <fgColor rgb="FF600020"/>
        <bgColor indexed="64"/>
      </patternFill>
    </fill>
    <fill>
      <patternFill patternType="solid">
        <fgColor rgb="FF600040"/>
        <bgColor indexed="64"/>
      </patternFill>
    </fill>
    <fill>
      <patternFill patternType="solid">
        <fgColor rgb="FF600060"/>
        <bgColor indexed="64"/>
      </patternFill>
    </fill>
    <fill>
      <patternFill patternType="solid">
        <fgColor rgb="FF600080"/>
        <bgColor indexed="64"/>
      </patternFill>
    </fill>
    <fill>
      <patternFill patternType="solid">
        <fgColor rgb="FF6000A0"/>
        <bgColor indexed="64"/>
      </patternFill>
    </fill>
    <fill>
      <patternFill patternType="solid">
        <fgColor rgb="FF6000C0"/>
        <bgColor indexed="64"/>
      </patternFill>
    </fill>
    <fill>
      <patternFill patternType="solid">
        <fgColor rgb="FF6000E0"/>
        <bgColor indexed="64"/>
      </patternFill>
    </fill>
    <fill>
      <patternFill patternType="solid">
        <fgColor rgb="FF6000FF"/>
        <bgColor indexed="64"/>
      </patternFill>
    </fill>
    <fill>
      <patternFill patternType="solid">
        <fgColor rgb="FF6959CD"/>
        <bgColor rgb="FF6959CD"/>
      </patternFill>
    </fill>
    <fill>
      <patternFill patternType="solid">
        <fgColor rgb="FF888888"/>
        <bgColor rgb="FF888888"/>
      </patternFill>
    </fill>
    <fill>
      <patternFill patternType="solid">
        <fgColor rgb="FFBBD2E1"/>
        <bgColor indexed="64"/>
      </patternFill>
    </fill>
    <fill>
      <patternFill patternType="solid">
        <fgColor rgb="FF602000"/>
        <bgColor indexed="64"/>
      </patternFill>
    </fill>
    <fill>
      <patternFill patternType="solid">
        <fgColor rgb="FF602020"/>
        <bgColor indexed="64"/>
      </patternFill>
    </fill>
    <fill>
      <patternFill patternType="solid">
        <fgColor rgb="FF602040"/>
        <bgColor indexed="64"/>
      </patternFill>
    </fill>
    <fill>
      <patternFill patternType="solid">
        <fgColor rgb="FF602060"/>
        <bgColor indexed="64"/>
      </patternFill>
    </fill>
    <fill>
      <patternFill patternType="solid">
        <fgColor rgb="FF602080"/>
        <bgColor indexed="64"/>
      </patternFill>
    </fill>
    <fill>
      <patternFill patternType="solid">
        <fgColor rgb="FF6020A0"/>
        <bgColor indexed="64"/>
      </patternFill>
    </fill>
    <fill>
      <patternFill patternType="solid">
        <fgColor rgb="FF6020C0"/>
        <bgColor indexed="64"/>
      </patternFill>
    </fill>
    <fill>
      <patternFill patternType="solid">
        <fgColor rgb="FF6020E0"/>
        <bgColor indexed="64"/>
      </patternFill>
    </fill>
    <fill>
      <patternFill patternType="solid">
        <fgColor rgb="FF6020FF"/>
        <bgColor indexed="64"/>
      </patternFill>
    </fill>
    <fill>
      <patternFill patternType="solid">
        <fgColor rgb="FF473C8B"/>
        <bgColor rgb="FF473C8B"/>
      </patternFill>
    </fill>
    <fill>
      <patternFill patternType="solid">
        <fgColor rgb="FF878787"/>
        <bgColor rgb="FF878787"/>
      </patternFill>
    </fill>
    <fill>
      <patternFill patternType="solid">
        <fgColor rgb="FFB0E2FF"/>
        <bgColor indexed="64"/>
      </patternFill>
    </fill>
    <fill>
      <patternFill patternType="solid">
        <fgColor rgb="FF604000"/>
        <bgColor indexed="64"/>
      </patternFill>
    </fill>
    <fill>
      <patternFill patternType="solid">
        <fgColor rgb="FF604020"/>
        <bgColor indexed="64"/>
      </patternFill>
    </fill>
    <fill>
      <patternFill patternType="solid">
        <fgColor rgb="FF604040"/>
        <bgColor indexed="64"/>
      </patternFill>
    </fill>
    <fill>
      <patternFill patternType="solid">
        <fgColor rgb="FF604060"/>
        <bgColor indexed="64"/>
      </patternFill>
    </fill>
    <fill>
      <patternFill patternType="solid">
        <fgColor rgb="FF604080"/>
        <bgColor indexed="64"/>
      </patternFill>
    </fill>
    <fill>
      <patternFill patternType="solid">
        <fgColor rgb="FF6040A0"/>
        <bgColor indexed="64"/>
      </patternFill>
    </fill>
    <fill>
      <patternFill patternType="solid">
        <fgColor rgb="FF6040C0"/>
        <bgColor indexed="64"/>
      </patternFill>
    </fill>
    <fill>
      <patternFill patternType="solid">
        <fgColor rgb="FF6040E0"/>
        <bgColor indexed="64"/>
      </patternFill>
    </fill>
    <fill>
      <patternFill patternType="solid">
        <fgColor rgb="FF6040FF"/>
        <bgColor indexed="64"/>
      </patternFill>
    </fill>
    <fill>
      <patternFill patternType="solid">
        <fgColor rgb="FF7B68EE"/>
        <bgColor rgb="FF7B68EE"/>
      </patternFill>
    </fill>
    <fill>
      <patternFill patternType="solid">
        <fgColor rgb="FF858585"/>
        <bgColor rgb="FF858585"/>
      </patternFill>
    </fill>
    <fill>
      <patternFill patternType="solid">
        <fgColor rgb="FFDFF2FF"/>
        <bgColor indexed="64"/>
      </patternFill>
    </fill>
    <fill>
      <patternFill patternType="solid">
        <fgColor rgb="FF606000"/>
        <bgColor indexed="64"/>
      </patternFill>
    </fill>
    <fill>
      <patternFill patternType="solid">
        <fgColor rgb="FF606020"/>
        <bgColor indexed="64"/>
      </patternFill>
    </fill>
    <fill>
      <patternFill patternType="solid">
        <fgColor rgb="FF606040"/>
        <bgColor indexed="64"/>
      </patternFill>
    </fill>
    <fill>
      <patternFill patternType="solid">
        <fgColor rgb="FF606060"/>
        <bgColor indexed="64"/>
      </patternFill>
    </fill>
    <fill>
      <patternFill patternType="solid">
        <fgColor rgb="FF606080"/>
        <bgColor indexed="64"/>
      </patternFill>
    </fill>
    <fill>
      <patternFill patternType="solid">
        <fgColor rgb="FF6060A0"/>
        <bgColor indexed="64"/>
      </patternFill>
    </fill>
    <fill>
      <patternFill patternType="solid">
        <fgColor rgb="FF6060C0"/>
        <bgColor indexed="64"/>
      </patternFill>
    </fill>
    <fill>
      <patternFill patternType="solid">
        <fgColor rgb="FF6060E0"/>
        <bgColor indexed="64"/>
      </patternFill>
    </fill>
    <fill>
      <patternFill patternType="solid">
        <fgColor rgb="FF6060FF"/>
        <bgColor indexed="64"/>
      </patternFill>
    </fill>
    <fill>
      <patternFill patternType="solid">
        <fgColor rgb="FF7F00FF"/>
        <bgColor rgb="FF7F00FF"/>
      </patternFill>
    </fill>
    <fill>
      <patternFill patternType="solid">
        <fgColor rgb="FF848484"/>
        <bgColor rgb="FF848484"/>
      </patternFill>
    </fill>
    <fill>
      <patternFill patternType="solid">
        <fgColor rgb="FF8DB6CD"/>
        <bgColor indexed="64"/>
      </patternFill>
    </fill>
    <fill>
      <patternFill patternType="solid">
        <fgColor rgb="FF608000"/>
        <bgColor indexed="64"/>
      </patternFill>
    </fill>
    <fill>
      <patternFill patternType="solid">
        <fgColor rgb="FF608020"/>
        <bgColor indexed="64"/>
      </patternFill>
    </fill>
    <fill>
      <patternFill patternType="solid">
        <fgColor rgb="FF608040"/>
        <bgColor indexed="64"/>
      </patternFill>
    </fill>
    <fill>
      <patternFill patternType="solid">
        <fgColor rgb="FF608060"/>
        <bgColor indexed="64"/>
      </patternFill>
    </fill>
    <fill>
      <patternFill patternType="solid">
        <fgColor rgb="FF608080"/>
        <bgColor indexed="64"/>
      </patternFill>
    </fill>
    <fill>
      <patternFill patternType="solid">
        <fgColor rgb="FF6080A0"/>
        <bgColor indexed="64"/>
      </patternFill>
    </fill>
    <fill>
      <patternFill patternType="solid">
        <fgColor rgb="FF6080C0"/>
        <bgColor indexed="64"/>
      </patternFill>
    </fill>
    <fill>
      <patternFill patternType="solid">
        <fgColor rgb="FF6080E0"/>
        <bgColor indexed="64"/>
      </patternFill>
    </fill>
    <fill>
      <patternFill patternType="solid">
        <fgColor rgb="FF6080FF"/>
        <bgColor indexed="64"/>
      </patternFill>
    </fill>
    <fill>
      <patternFill patternType="solid">
        <fgColor rgb="FF1E7FCB"/>
        <bgColor rgb="FF1E7FCB"/>
      </patternFill>
    </fill>
    <fill>
      <patternFill patternType="solid">
        <fgColor rgb="FF828282"/>
        <bgColor rgb="FF828282"/>
      </patternFill>
    </fill>
    <fill>
      <patternFill patternType="solid">
        <fgColor rgb="FF26C4EC"/>
        <bgColor indexed="64"/>
      </patternFill>
    </fill>
    <fill>
      <patternFill patternType="solid">
        <fgColor rgb="FF60A000"/>
        <bgColor indexed="64"/>
      </patternFill>
    </fill>
    <fill>
      <patternFill patternType="solid">
        <fgColor rgb="FF60A020"/>
        <bgColor indexed="64"/>
      </patternFill>
    </fill>
    <fill>
      <patternFill patternType="solid">
        <fgColor rgb="FF60A040"/>
        <bgColor indexed="64"/>
      </patternFill>
    </fill>
    <fill>
      <patternFill patternType="solid">
        <fgColor rgb="FF60A060"/>
        <bgColor indexed="64"/>
      </patternFill>
    </fill>
    <fill>
      <patternFill patternType="solid">
        <fgColor rgb="FF60A080"/>
        <bgColor indexed="64"/>
      </patternFill>
    </fill>
    <fill>
      <patternFill patternType="solid">
        <fgColor rgb="FF60A0A0"/>
        <bgColor indexed="64"/>
      </patternFill>
    </fill>
    <fill>
      <patternFill patternType="solid">
        <fgColor rgb="FF60A0C0"/>
        <bgColor indexed="64"/>
      </patternFill>
    </fill>
    <fill>
      <patternFill patternType="solid">
        <fgColor rgb="FF60A0E0"/>
        <bgColor indexed="64"/>
      </patternFill>
    </fill>
    <fill>
      <patternFill patternType="solid">
        <fgColor rgb="FF60A0FF"/>
        <bgColor indexed="64"/>
      </patternFill>
    </fill>
    <fill>
      <patternFill patternType="solid">
        <fgColor rgb="FF5472AE"/>
        <bgColor rgb="FF5472AE"/>
      </patternFill>
    </fill>
    <fill>
      <patternFill patternType="solid">
        <fgColor rgb="FF7F7F7F"/>
        <bgColor rgb="FF7F7F7F"/>
      </patternFill>
    </fill>
    <fill>
      <patternFill patternType="solid">
        <fgColor rgb="FF38B0DE"/>
        <bgColor indexed="64"/>
      </patternFill>
    </fill>
    <fill>
      <patternFill patternType="solid">
        <fgColor rgb="FF60C000"/>
        <bgColor indexed="64"/>
      </patternFill>
    </fill>
    <fill>
      <patternFill patternType="solid">
        <fgColor rgb="FF60C020"/>
        <bgColor indexed="64"/>
      </patternFill>
    </fill>
    <fill>
      <patternFill patternType="solid">
        <fgColor rgb="FF60C040"/>
        <bgColor indexed="64"/>
      </patternFill>
    </fill>
    <fill>
      <patternFill patternType="solid">
        <fgColor rgb="FF60C060"/>
        <bgColor indexed="64"/>
      </patternFill>
    </fill>
    <fill>
      <patternFill patternType="solid">
        <fgColor rgb="FF60C080"/>
        <bgColor indexed="64"/>
      </patternFill>
    </fill>
    <fill>
      <patternFill patternType="solid">
        <fgColor rgb="FF60C0A0"/>
        <bgColor indexed="64"/>
      </patternFill>
    </fill>
    <fill>
      <patternFill patternType="solid">
        <fgColor rgb="FF60C0C0"/>
        <bgColor indexed="64"/>
      </patternFill>
    </fill>
    <fill>
      <patternFill patternType="solid">
        <fgColor rgb="FF60C0E0"/>
        <bgColor indexed="64"/>
      </patternFill>
    </fill>
    <fill>
      <patternFill patternType="solid">
        <fgColor rgb="FF60C0FF"/>
        <bgColor indexed="64"/>
      </patternFill>
    </fill>
    <fill>
      <patternFill patternType="solid">
        <fgColor rgb="FF4997D0"/>
        <bgColor rgb="FF4997D0"/>
      </patternFill>
    </fill>
    <fill>
      <patternFill patternType="solid">
        <fgColor rgb="FF7D7D7D"/>
        <bgColor rgb="FF7D7D7D"/>
      </patternFill>
    </fill>
    <fill>
      <patternFill patternType="solid">
        <fgColor rgb="FF00A1C2"/>
        <bgColor indexed="64"/>
      </patternFill>
    </fill>
    <fill>
      <patternFill patternType="solid">
        <fgColor rgb="FF60E000"/>
        <bgColor indexed="64"/>
      </patternFill>
    </fill>
    <fill>
      <patternFill patternType="solid">
        <fgColor rgb="FF60E020"/>
        <bgColor indexed="64"/>
      </patternFill>
    </fill>
    <fill>
      <patternFill patternType="solid">
        <fgColor rgb="FF60E040"/>
        <bgColor indexed="64"/>
      </patternFill>
    </fill>
    <fill>
      <patternFill patternType="solid">
        <fgColor rgb="FF60E060"/>
        <bgColor indexed="64"/>
      </patternFill>
    </fill>
    <fill>
      <patternFill patternType="solid">
        <fgColor rgb="FF60E080"/>
        <bgColor indexed="64"/>
      </patternFill>
    </fill>
    <fill>
      <patternFill patternType="solid">
        <fgColor rgb="FF60E0A0"/>
        <bgColor indexed="64"/>
      </patternFill>
    </fill>
    <fill>
      <patternFill patternType="solid">
        <fgColor rgb="FF60E0C0"/>
        <bgColor indexed="64"/>
      </patternFill>
    </fill>
    <fill>
      <patternFill patternType="solid">
        <fgColor rgb="FF60E0E0"/>
        <bgColor indexed="64"/>
      </patternFill>
    </fill>
    <fill>
      <patternFill patternType="solid">
        <fgColor rgb="FF60E0FF"/>
        <bgColor indexed="64"/>
      </patternFill>
    </fill>
    <fill>
      <patternFill patternType="solid">
        <fgColor rgb="FF5F9F9F"/>
        <bgColor rgb="FF5F9F9F"/>
      </patternFill>
    </fill>
    <fill>
      <patternFill patternType="solid">
        <fgColor rgb="FF7A7A7A"/>
        <bgColor rgb="FF7A7A7A"/>
      </patternFill>
    </fill>
    <fill>
      <patternFill patternType="solid">
        <fgColor rgb="FF81878B"/>
        <bgColor indexed="64"/>
      </patternFill>
    </fill>
    <fill>
      <patternFill patternType="solid">
        <fgColor rgb="FF60FF00"/>
        <bgColor indexed="64"/>
      </patternFill>
    </fill>
    <fill>
      <patternFill patternType="solid">
        <fgColor rgb="FF60FF20"/>
        <bgColor indexed="64"/>
      </patternFill>
    </fill>
    <fill>
      <patternFill patternType="solid">
        <fgColor rgb="FF60FF40"/>
        <bgColor indexed="64"/>
      </patternFill>
    </fill>
    <fill>
      <patternFill patternType="solid">
        <fgColor rgb="FF60FF60"/>
        <bgColor indexed="64"/>
      </patternFill>
    </fill>
    <fill>
      <patternFill patternType="solid">
        <fgColor rgb="FF60FF80"/>
        <bgColor indexed="64"/>
      </patternFill>
    </fill>
    <fill>
      <patternFill patternType="solid">
        <fgColor rgb="FF60FFA0"/>
        <bgColor indexed="64"/>
      </patternFill>
    </fill>
    <fill>
      <patternFill patternType="solid">
        <fgColor rgb="FF60FFC0"/>
        <bgColor indexed="64"/>
      </patternFill>
    </fill>
    <fill>
      <patternFill patternType="solid">
        <fgColor rgb="FF60FFE0"/>
        <bgColor indexed="64"/>
      </patternFill>
    </fill>
    <fill>
      <patternFill patternType="solid">
        <fgColor rgb="FF60FFFF"/>
        <bgColor indexed="64"/>
      </patternFill>
    </fill>
    <fill>
      <patternFill patternType="solid">
        <fgColor rgb="FF5F9EA0"/>
        <bgColor rgb="FF5F9EA0"/>
      </patternFill>
    </fill>
    <fill>
      <patternFill patternType="solid">
        <fgColor rgb="FF787878"/>
        <bgColor rgb="FF787878"/>
      </patternFill>
    </fill>
    <fill>
      <patternFill patternType="solid">
        <fgColor rgb="FF607B8B"/>
        <bgColor indexed="64"/>
      </patternFill>
    </fill>
    <fill>
      <patternFill patternType="solid">
        <fgColor rgb="FF800020"/>
        <bgColor indexed="64"/>
      </patternFill>
    </fill>
    <fill>
      <patternFill patternType="solid">
        <fgColor rgb="FF800040"/>
        <bgColor indexed="64"/>
      </patternFill>
    </fill>
    <fill>
      <patternFill patternType="solid">
        <fgColor rgb="FF800060"/>
        <bgColor indexed="64"/>
      </patternFill>
    </fill>
    <fill>
      <patternFill patternType="solid">
        <fgColor rgb="FF800080"/>
        <bgColor indexed="64"/>
      </patternFill>
    </fill>
    <fill>
      <patternFill patternType="solid">
        <fgColor rgb="FF8000A0"/>
        <bgColor indexed="64"/>
      </patternFill>
    </fill>
    <fill>
      <patternFill patternType="solid">
        <fgColor rgb="FF8000C0"/>
        <bgColor indexed="64"/>
      </patternFill>
    </fill>
    <fill>
      <patternFill patternType="solid">
        <fgColor rgb="FF8000E0"/>
        <bgColor indexed="64"/>
      </patternFill>
    </fill>
    <fill>
      <patternFill patternType="solid">
        <fgColor rgb="FF8000FF"/>
        <bgColor indexed="64"/>
      </patternFill>
    </fill>
    <fill>
      <patternFill patternType="solid">
        <fgColor rgb="FF98F5FF"/>
        <bgColor rgb="FF98F5FF"/>
      </patternFill>
    </fill>
    <fill>
      <patternFill patternType="solid">
        <fgColor rgb="FF777777"/>
        <bgColor rgb="FF777777"/>
      </patternFill>
    </fill>
    <fill>
      <patternFill patternType="solid">
        <fgColor rgb="FF0085A1"/>
        <bgColor indexed="64"/>
      </patternFill>
    </fill>
    <fill>
      <patternFill patternType="solid">
        <fgColor rgb="FF802000"/>
        <bgColor indexed="64"/>
      </patternFill>
    </fill>
    <fill>
      <patternFill patternType="solid">
        <fgColor rgb="FF802020"/>
        <bgColor indexed="64"/>
      </patternFill>
    </fill>
    <fill>
      <patternFill patternType="solid">
        <fgColor rgb="FF802040"/>
        <bgColor indexed="64"/>
      </patternFill>
    </fill>
    <fill>
      <patternFill patternType="solid">
        <fgColor rgb="FF802060"/>
        <bgColor indexed="64"/>
      </patternFill>
    </fill>
    <fill>
      <patternFill patternType="solid">
        <fgColor rgb="FF802080"/>
        <bgColor indexed="64"/>
      </patternFill>
    </fill>
    <fill>
      <patternFill patternType="solid">
        <fgColor rgb="FF8020A0"/>
        <bgColor indexed="64"/>
      </patternFill>
    </fill>
    <fill>
      <patternFill patternType="solid">
        <fgColor rgb="FF8020C0"/>
        <bgColor indexed="64"/>
      </patternFill>
    </fill>
    <fill>
      <patternFill patternType="solid">
        <fgColor rgb="FF8020E0"/>
        <bgColor indexed="64"/>
      </patternFill>
    </fill>
    <fill>
      <patternFill patternType="solid">
        <fgColor rgb="FF8020FF"/>
        <bgColor indexed="64"/>
      </patternFill>
    </fill>
    <fill>
      <patternFill patternType="solid">
        <fgColor rgb="FF8EE5EE"/>
        <bgColor rgb="FF8EE5EE"/>
      </patternFill>
    </fill>
    <fill>
      <patternFill patternType="solid">
        <fgColor rgb="FF757575"/>
        <bgColor rgb="FF757575"/>
      </patternFill>
    </fill>
    <fill>
      <patternFill patternType="solid">
        <fgColor rgb="FF007791"/>
        <bgColor indexed="64"/>
      </patternFill>
    </fill>
    <fill>
      <patternFill patternType="solid">
        <fgColor rgb="FF804000"/>
        <bgColor indexed="64"/>
      </patternFill>
    </fill>
    <fill>
      <patternFill patternType="solid">
        <fgColor rgb="FF804020"/>
        <bgColor indexed="64"/>
      </patternFill>
    </fill>
    <fill>
      <patternFill patternType="solid">
        <fgColor rgb="FF804040"/>
        <bgColor indexed="64"/>
      </patternFill>
    </fill>
    <fill>
      <patternFill patternType="solid">
        <fgColor rgb="FF804060"/>
        <bgColor indexed="64"/>
      </patternFill>
    </fill>
    <fill>
      <patternFill patternType="solid">
        <fgColor rgb="FF804080"/>
        <bgColor indexed="64"/>
      </patternFill>
    </fill>
    <fill>
      <patternFill patternType="solid">
        <fgColor rgb="FF8040A0"/>
        <bgColor indexed="64"/>
      </patternFill>
    </fill>
    <fill>
      <patternFill patternType="solid">
        <fgColor rgb="FF8040C0"/>
        <bgColor indexed="64"/>
      </patternFill>
    </fill>
    <fill>
      <patternFill patternType="solid">
        <fgColor rgb="FF8040E0"/>
        <bgColor indexed="64"/>
      </patternFill>
    </fill>
    <fill>
      <patternFill patternType="solid">
        <fgColor rgb="FF8040FF"/>
        <bgColor indexed="64"/>
      </patternFill>
    </fill>
    <fill>
      <patternFill patternType="solid">
        <fgColor rgb="FF7AC5CD"/>
        <bgColor rgb="FF7AC5CD"/>
      </patternFill>
    </fill>
    <fill>
      <patternFill patternType="solid">
        <fgColor rgb="FF737373"/>
        <bgColor rgb="FF737373"/>
      </patternFill>
    </fill>
    <fill>
      <patternFill patternType="solid">
        <fgColor rgb="FF067790"/>
        <bgColor indexed="64"/>
      </patternFill>
    </fill>
    <fill>
      <patternFill patternType="solid">
        <fgColor rgb="FF806000"/>
        <bgColor indexed="64"/>
      </patternFill>
    </fill>
    <fill>
      <patternFill patternType="solid">
        <fgColor rgb="FF806020"/>
        <bgColor indexed="64"/>
      </patternFill>
    </fill>
    <fill>
      <patternFill patternType="solid">
        <fgColor rgb="FF806040"/>
        <bgColor indexed="64"/>
      </patternFill>
    </fill>
    <fill>
      <patternFill patternType="solid">
        <fgColor rgb="FF806060"/>
        <bgColor indexed="64"/>
      </patternFill>
    </fill>
    <fill>
      <patternFill patternType="solid">
        <fgColor rgb="FF806080"/>
        <bgColor indexed="64"/>
      </patternFill>
    </fill>
    <fill>
      <patternFill patternType="solid">
        <fgColor rgb="FF8060A0"/>
        <bgColor indexed="64"/>
      </patternFill>
    </fill>
    <fill>
      <patternFill patternType="solid">
        <fgColor rgb="FF8060C0"/>
        <bgColor indexed="64"/>
      </patternFill>
    </fill>
    <fill>
      <patternFill patternType="solid">
        <fgColor rgb="FF8060E0"/>
        <bgColor indexed="64"/>
      </patternFill>
    </fill>
    <fill>
      <patternFill patternType="solid">
        <fgColor rgb="FF8060FF"/>
        <bgColor indexed="64"/>
      </patternFill>
    </fill>
    <fill>
      <patternFill patternType="solid">
        <fgColor rgb="FF53868B"/>
        <bgColor rgb="FF53868B"/>
      </patternFill>
    </fill>
    <fill>
      <patternFill patternType="solid">
        <fgColor rgb="FF707070"/>
        <bgColor rgb="FF707070"/>
      </patternFill>
    </fill>
    <fill>
      <patternFill patternType="solid">
        <fgColor rgb="FF002E3B"/>
        <bgColor indexed="64"/>
      </patternFill>
    </fill>
    <fill>
      <patternFill patternType="solid">
        <fgColor rgb="FF808000"/>
        <bgColor indexed="64"/>
      </patternFill>
    </fill>
    <fill>
      <patternFill patternType="solid">
        <fgColor rgb="FF808020"/>
        <bgColor indexed="64"/>
      </patternFill>
    </fill>
    <fill>
      <patternFill patternType="solid">
        <fgColor rgb="FF808040"/>
        <bgColor indexed="64"/>
      </patternFill>
    </fill>
    <fill>
      <patternFill patternType="solid">
        <fgColor rgb="FF808060"/>
        <bgColor indexed="64"/>
      </patternFill>
    </fill>
    <fill>
      <patternFill patternType="solid">
        <fgColor rgb="FF8080A0"/>
        <bgColor indexed="64"/>
      </patternFill>
    </fill>
    <fill>
      <patternFill patternType="solid">
        <fgColor rgb="FF8080C0"/>
        <bgColor indexed="64"/>
      </patternFill>
    </fill>
    <fill>
      <patternFill patternType="solid">
        <fgColor rgb="FF8080E0"/>
        <bgColor indexed="64"/>
      </patternFill>
    </fill>
    <fill>
      <patternFill patternType="solid">
        <fgColor rgb="FF8080FF"/>
        <bgColor indexed="64"/>
      </patternFill>
    </fill>
    <fill>
      <patternFill patternType="solid">
        <fgColor rgb="FF048B9A"/>
        <bgColor rgb="FF048B9A"/>
      </patternFill>
    </fill>
    <fill>
      <patternFill patternType="solid">
        <fgColor rgb="FF6E6E6E"/>
        <bgColor rgb="FF6E6E6E"/>
      </patternFill>
    </fill>
    <fill>
      <patternFill patternType="solid">
        <fgColor rgb="FF80A000"/>
        <bgColor indexed="64"/>
      </patternFill>
    </fill>
    <fill>
      <patternFill patternType="solid">
        <fgColor rgb="FF80A020"/>
        <bgColor indexed="64"/>
      </patternFill>
    </fill>
    <fill>
      <patternFill patternType="solid">
        <fgColor rgb="FF80A040"/>
        <bgColor indexed="64"/>
      </patternFill>
    </fill>
    <fill>
      <patternFill patternType="solid">
        <fgColor rgb="FF80A060"/>
        <bgColor indexed="64"/>
      </patternFill>
    </fill>
    <fill>
      <patternFill patternType="solid">
        <fgColor rgb="FF80A080"/>
        <bgColor indexed="64"/>
      </patternFill>
    </fill>
    <fill>
      <patternFill patternType="solid">
        <fgColor rgb="FF80A0A0"/>
        <bgColor indexed="64"/>
      </patternFill>
    </fill>
    <fill>
      <patternFill patternType="solid">
        <fgColor rgb="FF80A0C0"/>
        <bgColor indexed="64"/>
      </patternFill>
    </fill>
    <fill>
      <patternFill patternType="solid">
        <fgColor rgb="FF80A0E0"/>
        <bgColor indexed="64"/>
      </patternFill>
    </fill>
    <fill>
      <patternFill patternType="solid">
        <fgColor rgb="FF80A0FF"/>
        <bgColor indexed="64"/>
      </patternFill>
    </fill>
    <fill>
      <patternFill patternType="solid">
        <fgColor rgb="FF8EA2C6"/>
        <bgColor rgb="FF8EA2C6"/>
      </patternFill>
    </fill>
    <fill>
      <patternFill patternType="solid">
        <fgColor rgb="FF6B6B6B"/>
        <bgColor rgb="FF6B6B6B"/>
      </patternFill>
    </fill>
    <fill>
      <patternFill patternType="solid">
        <fgColor rgb="FF80C000"/>
        <bgColor indexed="64"/>
      </patternFill>
    </fill>
    <fill>
      <patternFill patternType="solid">
        <fgColor rgb="FF80C020"/>
        <bgColor indexed="64"/>
      </patternFill>
    </fill>
    <fill>
      <patternFill patternType="solid">
        <fgColor rgb="FF80C040"/>
        <bgColor indexed="64"/>
      </patternFill>
    </fill>
    <fill>
      <patternFill patternType="solid">
        <fgColor rgb="FF80C060"/>
        <bgColor indexed="64"/>
      </patternFill>
    </fill>
    <fill>
      <patternFill patternType="solid">
        <fgColor rgb="FF80C080"/>
        <bgColor indexed="64"/>
      </patternFill>
    </fill>
    <fill>
      <patternFill patternType="solid">
        <fgColor rgb="FF80C0A0"/>
        <bgColor indexed="64"/>
      </patternFill>
    </fill>
    <fill>
      <patternFill patternType="solid">
        <fgColor rgb="FF80C0C0"/>
        <bgColor indexed="64"/>
      </patternFill>
    </fill>
    <fill>
      <patternFill patternType="solid">
        <fgColor rgb="FF80C0E0"/>
        <bgColor indexed="64"/>
      </patternFill>
    </fill>
    <fill>
      <patternFill patternType="solid">
        <fgColor rgb="FF80C0FF"/>
        <bgColor indexed="64"/>
      </patternFill>
    </fill>
    <fill>
      <patternFill patternType="solid">
        <fgColor rgb="FF3299CC"/>
        <bgColor rgb="FF3299CC"/>
      </patternFill>
    </fill>
    <fill>
      <patternFill patternType="solid">
        <fgColor rgb="FF696969"/>
        <bgColor rgb="FF696969"/>
      </patternFill>
    </fill>
    <fill>
      <patternFill patternType="solid">
        <fgColor rgb="FF4D4DFF"/>
        <bgColor indexed="64"/>
      </patternFill>
    </fill>
    <fill>
      <patternFill patternType="solid">
        <fgColor rgb="FF80E000"/>
        <bgColor indexed="64"/>
      </patternFill>
    </fill>
    <fill>
      <patternFill patternType="solid">
        <fgColor rgb="FF80E020"/>
        <bgColor indexed="64"/>
      </patternFill>
    </fill>
    <fill>
      <patternFill patternType="solid">
        <fgColor rgb="FF80E040"/>
        <bgColor indexed="64"/>
      </patternFill>
    </fill>
    <fill>
      <patternFill patternType="solid">
        <fgColor rgb="FF80E060"/>
        <bgColor indexed="64"/>
      </patternFill>
    </fill>
    <fill>
      <patternFill patternType="solid">
        <fgColor rgb="FF80E080"/>
        <bgColor indexed="64"/>
      </patternFill>
    </fill>
    <fill>
      <patternFill patternType="solid">
        <fgColor rgb="FF80E0A0"/>
        <bgColor indexed="64"/>
      </patternFill>
    </fill>
    <fill>
      <patternFill patternType="solid">
        <fgColor rgb="FF80E0C0"/>
        <bgColor indexed="64"/>
      </patternFill>
    </fill>
    <fill>
      <patternFill patternType="solid">
        <fgColor rgb="FF80E0E0"/>
        <bgColor indexed="64"/>
      </patternFill>
    </fill>
    <fill>
      <patternFill patternType="solid">
        <fgColor rgb="FF80E0FF"/>
        <bgColor indexed="64"/>
      </patternFill>
    </fill>
    <fill>
      <patternFill patternType="solid">
        <fgColor rgb="FF77B5FE"/>
        <bgColor rgb="FF77B5FE"/>
      </patternFill>
    </fill>
    <fill>
      <patternFill patternType="solid">
        <fgColor rgb="FF666666"/>
        <bgColor rgb="FF666666"/>
      </patternFill>
    </fill>
    <fill>
      <patternFill patternType="solid">
        <fgColor rgb="FFC4C3DD"/>
        <bgColor indexed="64"/>
      </patternFill>
    </fill>
    <fill>
      <patternFill patternType="solid">
        <fgColor rgb="FF80FF00"/>
        <bgColor indexed="64"/>
      </patternFill>
    </fill>
    <fill>
      <patternFill patternType="solid">
        <fgColor rgb="FF80FF20"/>
        <bgColor indexed="64"/>
      </patternFill>
    </fill>
    <fill>
      <patternFill patternType="solid">
        <fgColor rgb="FF80FF40"/>
        <bgColor indexed="64"/>
      </patternFill>
    </fill>
    <fill>
      <patternFill patternType="solid">
        <fgColor rgb="FF80FF60"/>
        <bgColor indexed="64"/>
      </patternFill>
    </fill>
    <fill>
      <patternFill patternType="solid">
        <fgColor rgb="FF80FF80"/>
        <bgColor indexed="64"/>
      </patternFill>
    </fill>
    <fill>
      <patternFill patternType="solid">
        <fgColor rgb="FF80FFA0"/>
        <bgColor indexed="64"/>
      </patternFill>
    </fill>
    <fill>
      <patternFill patternType="solid">
        <fgColor rgb="FF80FFC0"/>
        <bgColor indexed="64"/>
      </patternFill>
    </fill>
    <fill>
      <patternFill patternType="solid">
        <fgColor rgb="FF80FFE0"/>
        <bgColor indexed="64"/>
      </patternFill>
    </fill>
    <fill>
      <patternFill patternType="solid">
        <fgColor rgb="FF80FFFF"/>
        <bgColor indexed="64"/>
      </patternFill>
    </fill>
    <fill>
      <patternFill patternType="solid">
        <fgColor rgb="FF87CEEB"/>
        <bgColor rgb="FF87CEEB"/>
      </patternFill>
    </fill>
    <fill>
      <patternFill patternType="solid">
        <fgColor rgb="FF636363"/>
        <bgColor rgb="FF636363"/>
      </patternFill>
    </fill>
    <fill>
      <patternFill patternType="solid">
        <fgColor rgb="FFD9D9F3"/>
        <bgColor indexed="64"/>
      </patternFill>
    </fill>
    <fill>
      <patternFill patternType="solid">
        <fgColor rgb="FFA00000"/>
        <bgColor indexed="64"/>
      </patternFill>
    </fill>
    <fill>
      <patternFill patternType="solid">
        <fgColor rgb="FFA00020"/>
        <bgColor indexed="64"/>
      </patternFill>
    </fill>
    <fill>
      <patternFill patternType="solid">
        <fgColor rgb="FFA00040"/>
        <bgColor indexed="64"/>
      </patternFill>
    </fill>
    <fill>
      <patternFill patternType="solid">
        <fgColor rgb="FFA00060"/>
        <bgColor indexed="64"/>
      </patternFill>
    </fill>
    <fill>
      <patternFill patternType="solid">
        <fgColor rgb="FFA00080"/>
        <bgColor indexed="64"/>
      </patternFill>
    </fill>
    <fill>
      <patternFill patternType="solid">
        <fgColor rgb="FFA000A0"/>
        <bgColor indexed="64"/>
      </patternFill>
    </fill>
    <fill>
      <patternFill patternType="solid">
        <fgColor rgb="FFA000C0"/>
        <bgColor indexed="64"/>
      </patternFill>
    </fill>
    <fill>
      <patternFill patternType="solid">
        <fgColor rgb="FFA000E0"/>
        <bgColor indexed="64"/>
      </patternFill>
    </fill>
    <fill>
      <patternFill patternType="solid">
        <fgColor rgb="FFA000FF"/>
        <bgColor indexed="64"/>
      </patternFill>
    </fill>
    <fill>
      <patternFill patternType="solid">
        <fgColor rgb="FF87CEFF"/>
        <bgColor rgb="FF87CEFF"/>
      </patternFill>
    </fill>
    <fill>
      <patternFill patternType="solid">
        <fgColor rgb="FF616161"/>
        <bgColor rgb="FF616161"/>
      </patternFill>
    </fill>
    <fill>
      <patternFill patternType="solid">
        <fgColor rgb="FFCCCCFF"/>
        <bgColor indexed="64"/>
      </patternFill>
    </fill>
    <fill>
      <patternFill patternType="solid">
        <fgColor rgb="FFA02000"/>
        <bgColor indexed="64"/>
      </patternFill>
    </fill>
    <fill>
      <patternFill patternType="solid">
        <fgColor rgb="FFA02020"/>
        <bgColor indexed="64"/>
      </patternFill>
    </fill>
    <fill>
      <patternFill patternType="solid">
        <fgColor rgb="FFA02060"/>
        <bgColor indexed="64"/>
      </patternFill>
    </fill>
    <fill>
      <patternFill patternType="solid">
        <fgColor rgb="FFA02080"/>
        <bgColor indexed="64"/>
      </patternFill>
    </fill>
    <fill>
      <patternFill patternType="solid">
        <fgColor rgb="FFA020A0"/>
        <bgColor indexed="64"/>
      </patternFill>
    </fill>
    <fill>
      <patternFill patternType="solid">
        <fgColor rgb="FFA020C0"/>
        <bgColor indexed="64"/>
      </patternFill>
    </fill>
    <fill>
      <patternFill patternType="solid">
        <fgColor rgb="FFA020E0"/>
        <bgColor indexed="64"/>
      </patternFill>
    </fill>
    <fill>
      <patternFill patternType="solid">
        <fgColor rgb="FFA020FF"/>
        <bgColor indexed="64"/>
      </patternFill>
    </fill>
    <fill>
      <patternFill patternType="solid">
        <fgColor rgb="FF7EC0EE"/>
        <bgColor rgb="FF7EC0EE"/>
      </patternFill>
    </fill>
    <fill>
      <patternFill patternType="solid">
        <fgColor rgb="FF606060"/>
        <bgColor rgb="FF606060"/>
      </patternFill>
    </fill>
    <fill>
      <patternFill patternType="solid">
        <fgColor rgb="FFE9E9ED"/>
        <bgColor indexed="64"/>
      </patternFill>
    </fill>
    <fill>
      <patternFill patternType="solid">
        <fgColor rgb="FFA04000"/>
        <bgColor indexed="64"/>
      </patternFill>
    </fill>
    <fill>
      <patternFill patternType="solid">
        <fgColor rgb="FFA04020"/>
        <bgColor indexed="64"/>
      </patternFill>
    </fill>
    <fill>
      <patternFill patternType="solid">
        <fgColor rgb="FFA04040"/>
        <bgColor indexed="64"/>
      </patternFill>
    </fill>
    <fill>
      <patternFill patternType="solid">
        <fgColor rgb="FFA04060"/>
        <bgColor indexed="64"/>
      </patternFill>
    </fill>
    <fill>
      <patternFill patternType="solid">
        <fgColor rgb="FFA04080"/>
        <bgColor indexed="64"/>
      </patternFill>
    </fill>
    <fill>
      <patternFill patternType="solid">
        <fgColor rgb="FFA040A0"/>
        <bgColor indexed="64"/>
      </patternFill>
    </fill>
    <fill>
      <patternFill patternType="solid">
        <fgColor rgb="FFA040C0"/>
        <bgColor indexed="64"/>
      </patternFill>
    </fill>
    <fill>
      <patternFill patternType="solid">
        <fgColor rgb="FFA040E0"/>
        <bgColor indexed="64"/>
      </patternFill>
    </fill>
    <fill>
      <patternFill patternType="solid">
        <fgColor rgb="FFA040FF"/>
        <bgColor indexed="64"/>
      </patternFill>
    </fill>
    <fill>
      <patternFill patternType="solid">
        <fgColor rgb="FF6CA6CD"/>
        <bgColor rgb="FF6CA6CD"/>
      </patternFill>
    </fill>
    <fill>
      <patternFill patternType="solid">
        <fgColor rgb="FF5E5E5E"/>
        <bgColor rgb="FF5E5E5E"/>
      </patternFill>
    </fill>
    <fill>
      <patternFill patternType="solid">
        <fgColor rgb="FFE6E6FA"/>
        <bgColor indexed="64"/>
      </patternFill>
    </fill>
    <fill>
      <patternFill patternType="solid">
        <fgColor rgb="FFA06000"/>
        <bgColor indexed="64"/>
      </patternFill>
    </fill>
    <fill>
      <patternFill patternType="solid">
        <fgColor rgb="FFA06020"/>
        <bgColor indexed="64"/>
      </patternFill>
    </fill>
    <fill>
      <patternFill patternType="solid">
        <fgColor rgb="FFA06040"/>
        <bgColor indexed="64"/>
      </patternFill>
    </fill>
    <fill>
      <patternFill patternType="solid">
        <fgColor rgb="FFA06060"/>
        <bgColor indexed="64"/>
      </patternFill>
    </fill>
    <fill>
      <patternFill patternType="solid">
        <fgColor rgb="FFA06080"/>
        <bgColor indexed="64"/>
      </patternFill>
    </fill>
    <fill>
      <patternFill patternType="solid">
        <fgColor rgb="FFA060A0"/>
        <bgColor indexed="64"/>
      </patternFill>
    </fill>
    <fill>
      <patternFill patternType="solid">
        <fgColor rgb="FFA060C0"/>
        <bgColor indexed="64"/>
      </patternFill>
    </fill>
    <fill>
      <patternFill patternType="solid">
        <fgColor rgb="FFA060E0"/>
        <bgColor indexed="64"/>
      </patternFill>
    </fill>
    <fill>
      <patternFill patternType="solid">
        <fgColor rgb="FFA060FF"/>
        <bgColor indexed="64"/>
      </patternFill>
    </fill>
    <fill>
      <patternFill patternType="solid">
        <fgColor rgb="FF4A708B"/>
        <bgColor rgb="FF4A708B"/>
      </patternFill>
    </fill>
    <fill>
      <patternFill patternType="solid">
        <fgColor rgb="FF5C5C5C"/>
        <bgColor rgb="FF5C5C5C"/>
      </patternFill>
    </fill>
    <fill>
      <patternFill patternType="solid">
        <fgColor rgb="FFF8F8FF"/>
        <bgColor indexed="64"/>
      </patternFill>
    </fill>
    <fill>
      <patternFill patternType="solid">
        <fgColor rgb="FFA08000"/>
        <bgColor indexed="64"/>
      </patternFill>
    </fill>
    <fill>
      <patternFill patternType="solid">
        <fgColor rgb="FFA08020"/>
        <bgColor indexed="64"/>
      </patternFill>
    </fill>
    <fill>
      <patternFill patternType="solid">
        <fgColor rgb="FFA08040"/>
        <bgColor indexed="64"/>
      </patternFill>
    </fill>
    <fill>
      <patternFill patternType="solid">
        <fgColor rgb="FFA08060"/>
        <bgColor indexed="64"/>
      </patternFill>
    </fill>
    <fill>
      <patternFill patternType="solid">
        <fgColor rgb="FFA08080"/>
        <bgColor indexed="64"/>
      </patternFill>
    </fill>
    <fill>
      <patternFill patternType="solid">
        <fgColor rgb="FFA080A0"/>
        <bgColor indexed="64"/>
      </patternFill>
    </fill>
    <fill>
      <patternFill patternType="solid">
        <fgColor rgb="FFA080C0"/>
        <bgColor indexed="64"/>
      </patternFill>
    </fill>
    <fill>
      <patternFill patternType="solid">
        <fgColor rgb="FFA080E0"/>
        <bgColor indexed="64"/>
      </patternFill>
    </fill>
    <fill>
      <patternFill patternType="solid">
        <fgColor rgb="FFA080FF"/>
        <bgColor indexed="64"/>
      </patternFill>
    </fill>
    <fill>
      <patternFill patternType="solid">
        <fgColor rgb="FF00BFFF"/>
        <bgColor rgb="FF00BFFF"/>
      </patternFill>
    </fill>
    <fill>
      <patternFill patternType="solid">
        <fgColor rgb="FF595959"/>
        <bgColor rgb="FF595959"/>
      </patternFill>
    </fill>
    <fill>
      <patternFill patternType="solid">
        <fgColor rgb="FF0000EE"/>
        <bgColor indexed="64"/>
      </patternFill>
    </fill>
    <fill>
      <patternFill patternType="solid">
        <fgColor rgb="FFA0A000"/>
        <bgColor indexed="64"/>
      </patternFill>
    </fill>
    <fill>
      <patternFill patternType="solid">
        <fgColor rgb="FFA0A020"/>
        <bgColor indexed="64"/>
      </patternFill>
    </fill>
    <fill>
      <patternFill patternType="solid">
        <fgColor rgb="FFA0A040"/>
        <bgColor indexed="64"/>
      </patternFill>
    </fill>
    <fill>
      <patternFill patternType="solid">
        <fgColor rgb="FFA0A060"/>
        <bgColor indexed="64"/>
      </patternFill>
    </fill>
    <fill>
      <patternFill patternType="solid">
        <fgColor rgb="FFA0A080"/>
        <bgColor indexed="64"/>
      </patternFill>
    </fill>
    <fill>
      <patternFill patternType="solid">
        <fgColor rgb="FFA0A0A0"/>
        <bgColor indexed="64"/>
      </patternFill>
    </fill>
    <fill>
      <patternFill patternType="solid">
        <fgColor rgb="FFA0A0C0"/>
        <bgColor indexed="64"/>
      </patternFill>
    </fill>
    <fill>
      <patternFill patternType="solid">
        <fgColor rgb="FFA0A0E0"/>
        <bgColor indexed="64"/>
      </patternFill>
    </fill>
    <fill>
      <patternFill patternType="solid">
        <fgColor rgb="FFA0A0FF"/>
        <bgColor indexed="64"/>
      </patternFill>
    </fill>
    <fill>
      <patternFill patternType="solid">
        <fgColor rgb="FF00B2EE"/>
        <bgColor rgb="FF00B2EE"/>
      </patternFill>
    </fill>
    <fill>
      <patternFill patternType="solid">
        <fgColor rgb="FF575757"/>
        <bgColor rgb="FF575757"/>
      </patternFill>
    </fill>
    <fill>
      <patternFill patternType="solid">
        <fgColor rgb="FF6050DC"/>
        <bgColor indexed="64"/>
      </patternFill>
    </fill>
    <fill>
      <patternFill patternType="solid">
        <fgColor rgb="FFA0C000"/>
        <bgColor indexed="64"/>
      </patternFill>
    </fill>
    <fill>
      <patternFill patternType="solid">
        <fgColor rgb="FFA0C020"/>
        <bgColor indexed="64"/>
      </patternFill>
    </fill>
    <fill>
      <patternFill patternType="solid">
        <fgColor rgb="FFA0C040"/>
        <bgColor indexed="64"/>
      </patternFill>
    </fill>
    <fill>
      <patternFill patternType="solid">
        <fgColor rgb="FFA0C060"/>
        <bgColor indexed="64"/>
      </patternFill>
    </fill>
    <fill>
      <patternFill patternType="solid">
        <fgColor rgb="FFA0C080"/>
        <bgColor indexed="64"/>
      </patternFill>
    </fill>
    <fill>
      <patternFill patternType="solid">
        <fgColor rgb="FFA0C0A0"/>
        <bgColor indexed="64"/>
      </patternFill>
    </fill>
    <fill>
      <patternFill patternType="solid">
        <fgColor rgb="FFA0C0C0"/>
        <bgColor indexed="64"/>
      </patternFill>
    </fill>
    <fill>
      <patternFill patternType="solid">
        <fgColor rgb="FFA0C0E0"/>
        <bgColor indexed="64"/>
      </patternFill>
    </fill>
    <fill>
      <patternFill patternType="solid">
        <fgColor rgb="FFA0C0FF"/>
        <bgColor indexed="64"/>
      </patternFill>
    </fill>
    <fill>
      <patternFill patternType="solid">
        <fgColor rgb="FF009ACD"/>
        <bgColor rgb="FF009ACD"/>
      </patternFill>
    </fill>
    <fill>
      <patternFill patternType="solid">
        <fgColor rgb="FF555555"/>
        <bgColor rgb="FF555555"/>
      </patternFill>
    </fill>
    <fill>
      <patternFill patternType="solid">
        <fgColor rgb="FF0000CD"/>
        <bgColor indexed="64"/>
      </patternFill>
    </fill>
    <fill>
      <patternFill patternType="solid">
        <fgColor rgb="FFA0E000"/>
        <bgColor indexed="64"/>
      </patternFill>
    </fill>
    <fill>
      <patternFill patternType="solid">
        <fgColor rgb="FFA0E020"/>
        <bgColor indexed="64"/>
      </patternFill>
    </fill>
    <fill>
      <patternFill patternType="solid">
        <fgColor rgb="FFA0E040"/>
        <bgColor indexed="64"/>
      </patternFill>
    </fill>
    <fill>
      <patternFill patternType="solid">
        <fgColor rgb="FFA0E060"/>
        <bgColor indexed="64"/>
      </patternFill>
    </fill>
    <fill>
      <patternFill patternType="solid">
        <fgColor rgb="FFA0E080"/>
        <bgColor indexed="64"/>
      </patternFill>
    </fill>
    <fill>
      <patternFill patternType="solid">
        <fgColor rgb="FFA0E0A0"/>
        <bgColor indexed="64"/>
      </patternFill>
    </fill>
    <fill>
      <patternFill patternType="solid">
        <fgColor rgb="FFA0E0C0"/>
        <bgColor indexed="64"/>
      </patternFill>
    </fill>
    <fill>
      <patternFill patternType="solid">
        <fgColor rgb="FFA0E0E0"/>
        <bgColor indexed="64"/>
      </patternFill>
    </fill>
    <fill>
      <patternFill patternType="solid">
        <fgColor rgb="FFA0E0FF"/>
        <bgColor indexed="64"/>
      </patternFill>
    </fill>
    <fill>
      <patternFill patternType="solid">
        <fgColor rgb="FF00688B"/>
        <bgColor rgb="FF00688B"/>
      </patternFill>
    </fill>
    <fill>
      <patternFill patternType="solid">
        <fgColor rgb="FF545454"/>
        <bgColor rgb="FF545454"/>
      </patternFill>
    </fill>
    <fill>
      <patternFill patternType="solid">
        <fgColor rgb="FF5959AB"/>
        <bgColor indexed="64"/>
      </patternFill>
    </fill>
    <fill>
      <patternFill patternType="solid">
        <fgColor rgb="FFA0FF00"/>
        <bgColor indexed="64"/>
      </patternFill>
    </fill>
    <fill>
      <patternFill patternType="solid">
        <fgColor rgb="FFA0FF20"/>
        <bgColor indexed="64"/>
      </patternFill>
    </fill>
    <fill>
      <patternFill patternType="solid">
        <fgColor rgb="FFA0FF40"/>
        <bgColor indexed="64"/>
      </patternFill>
    </fill>
    <fill>
      <patternFill patternType="solid">
        <fgColor rgb="FFA0FF60"/>
        <bgColor indexed="64"/>
      </patternFill>
    </fill>
    <fill>
      <patternFill patternType="solid">
        <fgColor rgb="FFA0FF80"/>
        <bgColor indexed="64"/>
      </patternFill>
    </fill>
    <fill>
      <patternFill patternType="solid">
        <fgColor rgb="FFA0FFA0"/>
        <bgColor indexed="64"/>
      </patternFill>
    </fill>
    <fill>
      <patternFill patternType="solid">
        <fgColor rgb="FFA0FFC0"/>
        <bgColor indexed="64"/>
      </patternFill>
    </fill>
    <fill>
      <patternFill patternType="solid">
        <fgColor rgb="FFA0FFE0"/>
        <bgColor indexed="64"/>
      </patternFill>
    </fill>
    <fill>
      <patternFill patternType="solid">
        <fgColor rgb="FFA0FFFF"/>
        <bgColor indexed="64"/>
      </patternFill>
    </fill>
    <fill>
      <patternFill patternType="solid">
        <fgColor rgb="FF70A3CC"/>
        <bgColor rgb="FF70A3CC"/>
      </patternFill>
    </fill>
    <fill>
      <patternFill patternType="solid">
        <fgColor rgb="FF525252"/>
        <bgColor rgb="FF525252"/>
      </patternFill>
    </fill>
    <fill>
      <patternFill patternType="solid">
        <fgColor rgb="FF545AA7"/>
        <bgColor indexed="64"/>
      </patternFill>
    </fill>
    <fill>
      <patternFill patternType="solid">
        <fgColor rgb="FFC00020"/>
        <bgColor indexed="64"/>
      </patternFill>
    </fill>
    <fill>
      <patternFill patternType="solid">
        <fgColor rgb="FFC00040"/>
        <bgColor indexed="64"/>
      </patternFill>
    </fill>
    <fill>
      <patternFill patternType="solid">
        <fgColor rgb="FFC00060"/>
        <bgColor indexed="64"/>
      </patternFill>
    </fill>
    <fill>
      <patternFill patternType="solid">
        <fgColor rgb="FFC00080"/>
        <bgColor indexed="64"/>
      </patternFill>
    </fill>
    <fill>
      <patternFill patternType="solid">
        <fgColor rgb="FFC000A0"/>
        <bgColor indexed="64"/>
      </patternFill>
    </fill>
    <fill>
      <patternFill patternType="solid">
        <fgColor rgb="FFC000C0"/>
        <bgColor indexed="64"/>
      </patternFill>
    </fill>
    <fill>
      <patternFill patternType="solid">
        <fgColor rgb="FFC000E0"/>
        <bgColor indexed="64"/>
      </patternFill>
    </fill>
    <fill>
      <patternFill patternType="solid">
        <fgColor rgb="FFC000FF"/>
        <bgColor indexed="64"/>
      </patternFill>
    </fill>
    <fill>
      <patternFill patternType="solid">
        <fgColor rgb="FF99CCFF"/>
        <bgColor rgb="FF99CCFF"/>
      </patternFill>
    </fill>
    <fill>
      <patternFill patternType="solid">
        <fgColor rgb="FF4F4F4F"/>
        <bgColor rgb="FF4F4F4F"/>
      </patternFill>
    </fill>
    <fill>
      <patternFill patternType="solid">
        <fgColor rgb="FF0131B4"/>
        <bgColor indexed="64"/>
      </patternFill>
    </fill>
    <fill>
      <patternFill patternType="solid">
        <fgColor rgb="FFC02000"/>
        <bgColor indexed="64"/>
      </patternFill>
    </fill>
    <fill>
      <patternFill patternType="solid">
        <fgColor rgb="FFC02020"/>
        <bgColor indexed="64"/>
      </patternFill>
    </fill>
    <fill>
      <patternFill patternType="solid">
        <fgColor rgb="FFC02040"/>
        <bgColor indexed="64"/>
      </patternFill>
    </fill>
    <fill>
      <patternFill patternType="solid">
        <fgColor rgb="FFC02060"/>
        <bgColor indexed="64"/>
      </patternFill>
    </fill>
    <fill>
      <patternFill patternType="solid">
        <fgColor rgb="FFC02080"/>
        <bgColor indexed="64"/>
      </patternFill>
    </fill>
    <fill>
      <patternFill patternType="solid">
        <fgColor rgb="FFC020A0"/>
        <bgColor indexed="64"/>
      </patternFill>
    </fill>
    <fill>
      <patternFill patternType="solid">
        <fgColor rgb="FFC020C0"/>
        <bgColor indexed="64"/>
      </patternFill>
    </fill>
    <fill>
      <patternFill patternType="solid">
        <fgColor rgb="FFC020E0"/>
        <bgColor indexed="64"/>
      </patternFill>
    </fill>
    <fill>
      <patternFill patternType="solid">
        <fgColor rgb="FFC020FF"/>
        <bgColor indexed="64"/>
      </patternFill>
    </fill>
    <fill>
      <patternFill patternType="solid">
        <fgColor rgb="FFAABBCC"/>
        <bgColor rgb="FFAABBCC"/>
      </patternFill>
    </fill>
    <fill>
      <patternFill patternType="solid">
        <fgColor rgb="FF4D4D4D"/>
        <bgColor rgb="FF4D4D4D"/>
      </patternFill>
    </fill>
    <fill>
      <patternFill patternType="solid">
        <fgColor rgb="FF00009C"/>
        <bgColor indexed="64"/>
      </patternFill>
    </fill>
    <fill>
      <patternFill patternType="solid">
        <fgColor rgb="FFC04000"/>
        <bgColor indexed="64"/>
      </patternFill>
    </fill>
    <fill>
      <patternFill patternType="solid">
        <fgColor rgb="FFC04020"/>
        <bgColor indexed="64"/>
      </patternFill>
    </fill>
    <fill>
      <patternFill patternType="solid">
        <fgColor rgb="FFC04040"/>
        <bgColor indexed="64"/>
      </patternFill>
    </fill>
    <fill>
      <patternFill patternType="solid">
        <fgColor rgb="FFC04060"/>
        <bgColor indexed="64"/>
      </patternFill>
    </fill>
    <fill>
      <patternFill patternType="solid">
        <fgColor rgb="FFC04080"/>
        <bgColor indexed="64"/>
      </patternFill>
    </fill>
    <fill>
      <patternFill patternType="solid">
        <fgColor rgb="FFC040A0"/>
        <bgColor indexed="64"/>
      </patternFill>
    </fill>
    <fill>
      <patternFill patternType="solid">
        <fgColor rgb="FFC040C0"/>
        <bgColor indexed="64"/>
      </patternFill>
    </fill>
    <fill>
      <patternFill patternType="solid">
        <fgColor rgb="FFC040E0"/>
        <bgColor indexed="64"/>
      </patternFill>
    </fill>
    <fill>
      <patternFill patternType="solid">
        <fgColor rgb="FFC040FF"/>
        <bgColor indexed="64"/>
      </patternFill>
    </fill>
    <fill>
      <patternFill patternType="solid">
        <fgColor rgb="FFA1CAF1"/>
        <bgColor rgb="FFA1CAF1"/>
      </patternFill>
    </fill>
    <fill>
      <patternFill patternType="solid">
        <fgColor rgb="FF4A4A4A"/>
        <bgColor rgb="FF4A4A4A"/>
      </patternFill>
    </fill>
    <fill>
      <patternFill patternType="solid">
        <fgColor rgb="FF1B019B"/>
        <bgColor indexed="64"/>
      </patternFill>
    </fill>
    <fill>
      <patternFill patternType="solid">
        <fgColor rgb="FFC06000"/>
        <bgColor indexed="64"/>
      </patternFill>
    </fill>
    <fill>
      <patternFill patternType="solid">
        <fgColor rgb="FFC06020"/>
        <bgColor indexed="64"/>
      </patternFill>
    </fill>
    <fill>
      <patternFill patternType="solid">
        <fgColor rgb="FFC06040"/>
        <bgColor indexed="64"/>
      </patternFill>
    </fill>
    <fill>
      <patternFill patternType="solid">
        <fgColor rgb="FFC06060"/>
        <bgColor indexed="64"/>
      </patternFill>
    </fill>
    <fill>
      <patternFill patternType="solid">
        <fgColor rgb="FFC06080"/>
        <bgColor indexed="64"/>
      </patternFill>
    </fill>
    <fill>
      <patternFill patternType="solid">
        <fgColor rgb="FFC060A0"/>
        <bgColor indexed="64"/>
      </patternFill>
    </fill>
    <fill>
      <patternFill patternType="solid">
        <fgColor rgb="FFC060C0"/>
        <bgColor indexed="64"/>
      </patternFill>
    </fill>
    <fill>
      <patternFill patternType="solid">
        <fgColor rgb="FFC060E0"/>
        <bgColor indexed="64"/>
      </patternFill>
    </fill>
    <fill>
      <patternFill patternType="solid">
        <fgColor rgb="FFC060FF"/>
        <bgColor indexed="64"/>
      </patternFill>
    </fill>
    <fill>
      <patternFill patternType="solid">
        <fgColor rgb="FF42426F"/>
        <bgColor rgb="FF42426F"/>
      </patternFill>
    </fill>
    <fill>
      <patternFill patternType="solid">
        <fgColor rgb="FF474747"/>
        <bgColor rgb="FF474747"/>
      </patternFill>
    </fill>
    <fill>
      <patternFill patternType="solid">
        <fgColor rgb="FF4E5180"/>
        <bgColor indexed="64"/>
      </patternFill>
    </fill>
    <fill>
      <patternFill patternType="solid">
        <fgColor rgb="FFC08000"/>
        <bgColor indexed="64"/>
      </patternFill>
    </fill>
    <fill>
      <patternFill patternType="solid">
        <fgColor rgb="FFC08020"/>
        <bgColor indexed="64"/>
      </patternFill>
    </fill>
    <fill>
      <patternFill patternType="solid">
        <fgColor rgb="FFC08040"/>
        <bgColor indexed="64"/>
      </patternFill>
    </fill>
    <fill>
      <patternFill patternType="solid">
        <fgColor rgb="FFC08060"/>
        <bgColor indexed="64"/>
      </patternFill>
    </fill>
    <fill>
      <patternFill patternType="solid">
        <fgColor rgb="FFC08080"/>
        <bgColor indexed="64"/>
      </patternFill>
    </fill>
    <fill>
      <patternFill patternType="solid">
        <fgColor rgb="FFC080A0"/>
        <bgColor indexed="64"/>
      </patternFill>
    </fill>
    <fill>
      <patternFill patternType="solid">
        <fgColor rgb="FFC080C0"/>
        <bgColor indexed="64"/>
      </patternFill>
    </fill>
    <fill>
      <patternFill patternType="solid">
        <fgColor rgb="FFC080E0"/>
        <bgColor indexed="64"/>
      </patternFill>
    </fill>
    <fill>
      <patternFill patternType="solid">
        <fgColor rgb="FFC080FF"/>
        <bgColor indexed="64"/>
      </patternFill>
    </fill>
    <fill>
      <patternFill patternType="solid">
        <fgColor rgb="FF6495ED"/>
        <bgColor rgb="FF6495ED"/>
      </patternFill>
    </fill>
    <fill>
      <patternFill patternType="solid">
        <fgColor rgb="FF454545"/>
        <bgColor rgb="FF454545"/>
      </patternFill>
    </fill>
    <fill>
      <patternFill patternType="solid">
        <fgColor rgb="FF23238E"/>
        <bgColor indexed="64"/>
      </patternFill>
    </fill>
    <fill>
      <patternFill patternType="solid">
        <fgColor rgb="FFC0A000"/>
        <bgColor indexed="64"/>
      </patternFill>
    </fill>
    <fill>
      <patternFill patternType="solid">
        <fgColor rgb="FFC0A020"/>
        <bgColor indexed="64"/>
      </patternFill>
    </fill>
    <fill>
      <patternFill patternType="solid">
        <fgColor rgb="FFC0A040"/>
        <bgColor indexed="64"/>
      </patternFill>
    </fill>
    <fill>
      <patternFill patternType="solid">
        <fgColor rgb="FFC0A060"/>
        <bgColor indexed="64"/>
      </patternFill>
    </fill>
    <fill>
      <patternFill patternType="solid">
        <fgColor rgb="FFC0A080"/>
        <bgColor indexed="64"/>
      </patternFill>
    </fill>
    <fill>
      <patternFill patternType="solid">
        <fgColor rgb="FFC0A0A0"/>
        <bgColor indexed="64"/>
      </patternFill>
    </fill>
    <fill>
      <patternFill patternType="solid">
        <fgColor rgb="FFC0A0C0"/>
        <bgColor indexed="64"/>
      </patternFill>
    </fill>
    <fill>
      <patternFill patternType="solid">
        <fgColor rgb="FFC0A0E0"/>
        <bgColor indexed="64"/>
      </patternFill>
    </fill>
    <fill>
      <patternFill patternType="solid">
        <fgColor rgb="FFC0A0FF"/>
        <bgColor indexed="64"/>
      </patternFill>
    </fill>
    <fill>
      <patternFill patternType="solid">
        <fgColor rgb="FF26C4EC"/>
        <bgColor rgb="FF26C4EC"/>
      </patternFill>
    </fill>
    <fill>
      <patternFill patternType="solid">
        <fgColor rgb="FF424242"/>
        <bgColor rgb="FF424242"/>
      </patternFill>
    </fill>
    <fill>
      <patternFill patternType="solid">
        <fgColor rgb="FF00008B"/>
        <bgColor indexed="64"/>
      </patternFill>
    </fill>
    <fill>
      <patternFill patternType="solid">
        <fgColor rgb="FFC0C000"/>
        <bgColor indexed="64"/>
      </patternFill>
    </fill>
    <fill>
      <patternFill patternType="solid">
        <fgColor rgb="FFC0C020"/>
        <bgColor indexed="64"/>
      </patternFill>
    </fill>
    <fill>
      <patternFill patternType="solid">
        <fgColor rgb="FFC0C040"/>
        <bgColor indexed="64"/>
      </patternFill>
    </fill>
    <fill>
      <patternFill patternType="solid">
        <fgColor rgb="FFC0C060"/>
        <bgColor indexed="64"/>
      </patternFill>
    </fill>
    <fill>
      <patternFill patternType="solid">
        <fgColor rgb="FFC0C080"/>
        <bgColor indexed="64"/>
      </patternFill>
    </fill>
    <fill>
      <patternFill patternType="solid">
        <fgColor rgb="FFC0C0A0"/>
        <bgColor indexed="64"/>
      </patternFill>
    </fill>
    <fill>
      <patternFill patternType="solid">
        <fgColor rgb="FFC0C0C0"/>
        <bgColor indexed="64"/>
      </patternFill>
    </fill>
    <fill>
      <patternFill patternType="solid">
        <fgColor rgb="FFC0C0E0"/>
        <bgColor indexed="64"/>
      </patternFill>
    </fill>
    <fill>
      <patternFill patternType="solid">
        <fgColor rgb="FFC0C0FF"/>
        <bgColor indexed="64"/>
      </patternFill>
    </fill>
    <fill>
      <patternFill patternType="solid">
        <fgColor rgb="FF357AB7"/>
        <bgColor rgb="FF357AB7"/>
      </patternFill>
    </fill>
    <fill>
      <patternFill patternType="solid">
        <fgColor rgb="FF404040"/>
        <bgColor rgb="FF404040"/>
      </patternFill>
    </fill>
    <fill>
      <patternFill patternType="solid">
        <fgColor rgb="FF241882"/>
        <bgColor indexed="64"/>
      </patternFill>
    </fill>
    <fill>
      <patternFill patternType="solid">
        <fgColor rgb="FFC0E000"/>
        <bgColor indexed="64"/>
      </patternFill>
    </fill>
    <fill>
      <patternFill patternType="solid">
        <fgColor rgb="FFC0E020"/>
        <bgColor indexed="64"/>
      </patternFill>
    </fill>
    <fill>
      <patternFill patternType="solid">
        <fgColor rgb="FFC0E040"/>
        <bgColor indexed="64"/>
      </patternFill>
    </fill>
    <fill>
      <patternFill patternType="solid">
        <fgColor rgb="FFC0E060"/>
        <bgColor indexed="64"/>
      </patternFill>
    </fill>
    <fill>
      <patternFill patternType="solid">
        <fgColor rgb="FFC0E080"/>
        <bgColor indexed="64"/>
      </patternFill>
    </fill>
    <fill>
      <patternFill patternType="solid">
        <fgColor rgb="FFC0E0A0"/>
        <bgColor indexed="64"/>
      </patternFill>
    </fill>
    <fill>
      <patternFill patternType="solid">
        <fgColor rgb="FFC0E0C0"/>
        <bgColor indexed="64"/>
      </patternFill>
    </fill>
    <fill>
      <patternFill patternType="solid">
        <fgColor rgb="FFC0E0E0"/>
        <bgColor indexed="64"/>
      </patternFill>
    </fill>
    <fill>
      <patternFill patternType="solid">
        <fgColor rgb="FFC0E0FF"/>
        <bgColor indexed="64"/>
      </patternFill>
    </fill>
    <fill>
      <patternFill patternType="solid">
        <fgColor rgb="FF22427C"/>
        <bgColor rgb="FF22427C"/>
      </patternFill>
    </fill>
    <fill>
      <patternFill patternType="solid">
        <fgColor rgb="FF3D3D3D"/>
        <bgColor rgb="FF3D3D3D"/>
      </patternFill>
    </fill>
    <fill>
      <patternFill patternType="solid">
        <fgColor rgb="FFC0FF00"/>
        <bgColor indexed="64"/>
      </patternFill>
    </fill>
    <fill>
      <patternFill patternType="solid">
        <fgColor rgb="FFC0FF20"/>
        <bgColor indexed="64"/>
      </patternFill>
    </fill>
    <fill>
      <patternFill patternType="solid">
        <fgColor rgb="FFC0FF40"/>
        <bgColor indexed="64"/>
      </patternFill>
    </fill>
    <fill>
      <patternFill patternType="solid">
        <fgColor rgb="FFC0FF60"/>
        <bgColor indexed="64"/>
      </patternFill>
    </fill>
    <fill>
      <patternFill patternType="solid">
        <fgColor rgb="FFC0FF80"/>
        <bgColor indexed="64"/>
      </patternFill>
    </fill>
    <fill>
      <patternFill patternType="solid">
        <fgColor rgb="FFC0FFA0"/>
        <bgColor indexed="64"/>
      </patternFill>
    </fill>
    <fill>
      <patternFill patternType="solid">
        <fgColor rgb="FFC0FFC0"/>
        <bgColor indexed="64"/>
      </patternFill>
    </fill>
    <fill>
      <patternFill patternType="solid">
        <fgColor rgb="FFC0FFE0"/>
        <bgColor indexed="64"/>
      </patternFill>
    </fill>
    <fill>
      <patternFill patternType="solid">
        <fgColor rgb="FFC0FFFF"/>
        <bgColor indexed="64"/>
      </patternFill>
    </fill>
    <fill>
      <patternFill patternType="solid">
        <fgColor rgb="FF003366"/>
        <bgColor rgb="FF003366"/>
      </patternFill>
    </fill>
    <fill>
      <patternFill patternType="solid">
        <fgColor rgb="FF3B3B3B"/>
        <bgColor rgb="FF3B3B3B"/>
      </patternFill>
    </fill>
    <fill>
      <patternFill patternType="solid">
        <fgColor rgb="FF42426F"/>
        <bgColor indexed="64"/>
      </patternFill>
    </fill>
    <fill>
      <patternFill patternType="solid">
        <fgColor rgb="FFE00000"/>
        <bgColor indexed="64"/>
      </patternFill>
    </fill>
    <fill>
      <patternFill patternType="solid">
        <fgColor rgb="FFE00020"/>
        <bgColor indexed="64"/>
      </patternFill>
    </fill>
    <fill>
      <patternFill patternType="solid">
        <fgColor rgb="FFE00040"/>
        <bgColor indexed="64"/>
      </patternFill>
    </fill>
    <fill>
      <patternFill patternType="solid">
        <fgColor rgb="FFE00060"/>
        <bgColor indexed="64"/>
      </patternFill>
    </fill>
    <fill>
      <patternFill patternType="solid">
        <fgColor rgb="FFE00080"/>
        <bgColor indexed="64"/>
      </patternFill>
    </fill>
    <fill>
      <patternFill patternType="solid">
        <fgColor rgb="FFE000A0"/>
        <bgColor indexed="64"/>
      </patternFill>
    </fill>
    <fill>
      <patternFill patternType="solid">
        <fgColor rgb="FFE000C0"/>
        <bgColor indexed="64"/>
      </patternFill>
    </fill>
    <fill>
      <patternFill patternType="solid">
        <fgColor rgb="FFE000E0"/>
        <bgColor indexed="64"/>
      </patternFill>
    </fill>
    <fill>
      <patternFill patternType="solid">
        <fgColor rgb="FFE000FF"/>
        <bgColor indexed="64"/>
      </patternFill>
    </fill>
    <fill>
      <patternFill patternType="solid">
        <fgColor rgb="FF24445C"/>
        <bgColor rgb="FF24445C"/>
      </patternFill>
    </fill>
    <fill>
      <patternFill patternType="solid">
        <fgColor rgb="FF383838"/>
        <bgColor rgb="FF383838"/>
      </patternFill>
    </fill>
    <fill>
      <patternFill patternType="solid">
        <fgColor rgb="FF30267A"/>
        <bgColor indexed="64"/>
      </patternFill>
    </fill>
    <fill>
      <patternFill patternType="solid">
        <fgColor rgb="FFE02000"/>
        <bgColor indexed="64"/>
      </patternFill>
    </fill>
    <fill>
      <patternFill patternType="solid">
        <fgColor rgb="FFE02020"/>
        <bgColor indexed="64"/>
      </patternFill>
    </fill>
    <fill>
      <patternFill patternType="solid">
        <fgColor rgb="FFE02040"/>
        <bgColor indexed="64"/>
      </patternFill>
    </fill>
    <fill>
      <patternFill patternType="solid">
        <fgColor rgb="FFE02060"/>
        <bgColor indexed="64"/>
      </patternFill>
    </fill>
    <fill>
      <patternFill patternType="solid">
        <fgColor rgb="FFE02080"/>
        <bgColor indexed="64"/>
      </patternFill>
    </fill>
    <fill>
      <patternFill patternType="solid">
        <fgColor rgb="FFE020A0"/>
        <bgColor indexed="64"/>
      </patternFill>
    </fill>
    <fill>
      <patternFill patternType="solid">
        <fgColor rgb="FFE020C0"/>
        <bgColor indexed="64"/>
      </patternFill>
    </fill>
    <fill>
      <patternFill patternType="solid">
        <fgColor rgb="FFE020E0"/>
        <bgColor indexed="64"/>
      </patternFill>
    </fill>
    <fill>
      <patternFill patternType="solid">
        <fgColor rgb="FFE020FF"/>
        <bgColor indexed="64"/>
      </patternFill>
    </fill>
    <fill>
      <patternFill patternType="solid">
        <fgColor rgb="FF00CCCB"/>
        <bgColor rgb="FF00CCCB"/>
      </patternFill>
    </fill>
    <fill>
      <patternFill patternType="solid">
        <fgColor rgb="FF363636"/>
        <bgColor rgb="FF363636"/>
      </patternFill>
    </fill>
    <fill>
      <patternFill patternType="solid">
        <fgColor rgb="FF21177D"/>
        <bgColor indexed="64"/>
      </patternFill>
    </fill>
    <fill>
      <patternFill patternType="solid">
        <fgColor rgb="FFE04000"/>
        <bgColor indexed="64"/>
      </patternFill>
    </fill>
    <fill>
      <patternFill patternType="solid">
        <fgColor rgb="FFE04020"/>
        <bgColor indexed="64"/>
      </patternFill>
    </fill>
    <fill>
      <patternFill patternType="solid">
        <fgColor rgb="FFE04040"/>
        <bgColor indexed="64"/>
      </patternFill>
    </fill>
    <fill>
      <patternFill patternType="solid">
        <fgColor rgb="FFE04060"/>
        <bgColor indexed="64"/>
      </patternFill>
    </fill>
    <fill>
      <patternFill patternType="solid">
        <fgColor rgb="FFE04080"/>
        <bgColor indexed="64"/>
      </patternFill>
    </fill>
    <fill>
      <patternFill patternType="solid">
        <fgColor rgb="FFE040A0"/>
        <bgColor indexed="64"/>
      </patternFill>
    </fill>
    <fill>
      <patternFill patternType="solid">
        <fgColor rgb="FFE040C0"/>
        <bgColor indexed="64"/>
      </patternFill>
    </fill>
    <fill>
      <patternFill patternType="solid">
        <fgColor rgb="FFE040E0"/>
        <bgColor indexed="64"/>
      </patternFill>
    </fill>
    <fill>
      <patternFill patternType="solid">
        <fgColor rgb="FFE040FF"/>
        <bgColor indexed="64"/>
      </patternFill>
    </fill>
    <fill>
      <patternFill patternType="solid">
        <fgColor rgb="FF1E90FF"/>
        <bgColor rgb="FF1E90FF"/>
      </patternFill>
    </fill>
    <fill>
      <patternFill patternType="solid">
        <fgColor rgb="FF333333"/>
        <bgColor rgb="FF333333"/>
      </patternFill>
    </fill>
    <fill>
      <patternFill patternType="solid">
        <fgColor rgb="FF191970"/>
        <bgColor indexed="64"/>
      </patternFill>
    </fill>
    <fill>
      <patternFill patternType="solid">
        <fgColor rgb="FFE06000"/>
        <bgColor indexed="64"/>
      </patternFill>
    </fill>
    <fill>
      <patternFill patternType="solid">
        <fgColor rgb="FFE06020"/>
        <bgColor indexed="64"/>
      </patternFill>
    </fill>
    <fill>
      <patternFill patternType="solid">
        <fgColor rgb="FFE06040"/>
        <bgColor indexed="64"/>
      </patternFill>
    </fill>
    <fill>
      <patternFill patternType="solid">
        <fgColor rgb="FFE06060"/>
        <bgColor indexed="64"/>
      </patternFill>
    </fill>
    <fill>
      <patternFill patternType="solid">
        <fgColor rgb="FFE06080"/>
        <bgColor indexed="64"/>
      </patternFill>
    </fill>
    <fill>
      <patternFill patternType="solid">
        <fgColor rgb="FFE060A0"/>
        <bgColor indexed="64"/>
      </patternFill>
    </fill>
    <fill>
      <patternFill patternType="solid">
        <fgColor rgb="FFE060C0"/>
        <bgColor indexed="64"/>
      </patternFill>
    </fill>
    <fill>
      <patternFill patternType="solid">
        <fgColor rgb="FFE060E0"/>
        <bgColor indexed="64"/>
      </patternFill>
    </fill>
    <fill>
      <patternFill patternType="solid">
        <fgColor rgb="FFE060FF"/>
        <bgColor indexed="64"/>
      </patternFill>
    </fill>
    <fill>
      <patternFill patternType="solid">
        <fgColor rgb="FF1C86EE"/>
        <bgColor rgb="FF1C86EE"/>
      </patternFill>
    </fill>
    <fill>
      <patternFill patternType="solid">
        <fgColor rgb="FF303030"/>
        <bgColor rgb="FF303030"/>
      </patternFill>
    </fill>
    <fill>
      <patternFill patternType="solid">
        <fgColor rgb="FF0F056B"/>
        <bgColor indexed="64"/>
      </patternFill>
    </fill>
    <fill>
      <patternFill patternType="solid">
        <fgColor rgb="FFE08000"/>
        <bgColor indexed="64"/>
      </patternFill>
    </fill>
    <fill>
      <patternFill patternType="solid">
        <fgColor rgb="FFE08020"/>
        <bgColor indexed="64"/>
      </patternFill>
    </fill>
    <fill>
      <patternFill patternType="solid">
        <fgColor rgb="FFE08040"/>
        <bgColor indexed="64"/>
      </patternFill>
    </fill>
    <fill>
      <patternFill patternType="solid">
        <fgColor rgb="FFE08060"/>
        <bgColor indexed="64"/>
      </patternFill>
    </fill>
    <fill>
      <patternFill patternType="solid">
        <fgColor rgb="FFE08080"/>
        <bgColor indexed="64"/>
      </patternFill>
    </fill>
    <fill>
      <patternFill patternType="solid">
        <fgColor rgb="FFE080A0"/>
        <bgColor indexed="64"/>
      </patternFill>
    </fill>
    <fill>
      <patternFill patternType="solid">
        <fgColor rgb="FFE080C0"/>
        <bgColor indexed="64"/>
      </patternFill>
    </fill>
    <fill>
      <patternFill patternType="solid">
        <fgColor rgb="FFE080E0"/>
        <bgColor indexed="64"/>
      </patternFill>
    </fill>
    <fill>
      <patternFill patternType="solid">
        <fgColor rgb="FFE080FF"/>
        <bgColor indexed="64"/>
      </patternFill>
    </fill>
    <fill>
      <patternFill patternType="solid">
        <fgColor rgb="FF1874CD"/>
        <bgColor rgb="FF1874CD"/>
      </patternFill>
    </fill>
    <fill>
      <patternFill patternType="solid">
        <fgColor rgb="FF2E2E2E"/>
        <bgColor rgb="FF2E2E2E"/>
      </patternFill>
    </fill>
    <fill>
      <patternFill patternType="solid">
        <fgColor rgb="FF272458"/>
        <bgColor indexed="64"/>
      </patternFill>
    </fill>
    <fill>
      <patternFill patternType="solid">
        <fgColor rgb="FFE0A000"/>
        <bgColor indexed="64"/>
      </patternFill>
    </fill>
    <fill>
      <patternFill patternType="solid">
        <fgColor rgb="FFE0A020"/>
        <bgColor indexed="64"/>
      </patternFill>
    </fill>
    <fill>
      <patternFill patternType="solid">
        <fgColor rgb="FFE0A040"/>
        <bgColor indexed="64"/>
      </patternFill>
    </fill>
    <fill>
      <patternFill patternType="solid">
        <fgColor rgb="FFE0A060"/>
        <bgColor indexed="64"/>
      </patternFill>
    </fill>
    <fill>
      <patternFill patternType="solid">
        <fgColor rgb="FFE0A080"/>
        <bgColor indexed="64"/>
      </patternFill>
    </fill>
    <fill>
      <patternFill patternType="solid">
        <fgColor rgb="FFE0A0A0"/>
        <bgColor indexed="64"/>
      </patternFill>
    </fill>
    <fill>
      <patternFill patternType="solid">
        <fgColor rgb="FFE0A0C0"/>
        <bgColor indexed="64"/>
      </patternFill>
    </fill>
    <fill>
      <patternFill patternType="solid">
        <fgColor rgb="FFE0A0E0"/>
        <bgColor indexed="64"/>
      </patternFill>
    </fill>
    <fill>
      <patternFill patternType="solid">
        <fgColor rgb="FFE0A0FF"/>
        <bgColor indexed="64"/>
      </patternFill>
    </fill>
    <fill>
      <patternFill patternType="solid">
        <fgColor rgb="FF104E8B"/>
        <bgColor rgb="FF104E8B"/>
      </patternFill>
    </fill>
    <fill>
      <patternFill patternType="solid">
        <fgColor rgb="FF2B2B2B"/>
        <bgColor rgb="FF2B2B2B"/>
      </patternFill>
    </fill>
    <fill>
      <patternFill patternType="solid">
        <fgColor rgb="FF2F2F4F"/>
        <bgColor indexed="64"/>
      </patternFill>
    </fill>
    <fill>
      <patternFill patternType="solid">
        <fgColor rgb="FFE0C000"/>
        <bgColor indexed="64"/>
      </patternFill>
    </fill>
    <fill>
      <patternFill patternType="solid">
        <fgColor rgb="FFE0C020"/>
        <bgColor indexed="64"/>
      </patternFill>
    </fill>
    <fill>
      <patternFill patternType="solid">
        <fgColor rgb="FFE0C040"/>
        <bgColor indexed="64"/>
      </patternFill>
    </fill>
    <fill>
      <patternFill patternType="solid">
        <fgColor rgb="FFE0C060"/>
        <bgColor indexed="64"/>
      </patternFill>
    </fill>
    <fill>
      <patternFill patternType="solid">
        <fgColor rgb="FFE0C080"/>
        <bgColor indexed="64"/>
      </patternFill>
    </fill>
    <fill>
      <patternFill patternType="solid">
        <fgColor rgb="FFE0C0A0"/>
        <bgColor indexed="64"/>
      </patternFill>
    </fill>
    <fill>
      <patternFill patternType="solid">
        <fgColor rgb="FFE0C0C0"/>
        <bgColor indexed="64"/>
      </patternFill>
    </fill>
    <fill>
      <patternFill patternType="solid">
        <fgColor rgb="FFE0C0E0"/>
        <bgColor indexed="64"/>
      </patternFill>
    </fill>
    <fill>
      <patternFill patternType="solid">
        <fgColor rgb="FFE0C0FF"/>
        <bgColor indexed="64"/>
      </patternFill>
    </fill>
    <fill>
      <patternFill patternType="solid">
        <fgColor rgb="FFDFF2FF"/>
        <bgColor rgb="FFDFF2FF"/>
      </patternFill>
    </fill>
    <fill>
      <patternFill patternType="solid">
        <fgColor rgb="FF292929"/>
        <bgColor rgb="FF292929"/>
      </patternFill>
    </fill>
    <fill>
      <patternFill patternType="solid">
        <fgColor rgb="FF252440"/>
        <bgColor indexed="64"/>
      </patternFill>
    </fill>
    <fill>
      <patternFill patternType="solid">
        <fgColor rgb="FFE0E000"/>
        <bgColor indexed="64"/>
      </patternFill>
    </fill>
    <fill>
      <patternFill patternType="solid">
        <fgColor rgb="FFE0E020"/>
        <bgColor indexed="64"/>
      </patternFill>
    </fill>
    <fill>
      <patternFill patternType="solid">
        <fgColor rgb="FFE0E040"/>
        <bgColor indexed="64"/>
      </patternFill>
    </fill>
    <fill>
      <patternFill patternType="solid">
        <fgColor rgb="FFE0E060"/>
        <bgColor indexed="64"/>
      </patternFill>
    </fill>
    <fill>
      <patternFill patternType="solid">
        <fgColor rgb="FFE0E080"/>
        <bgColor indexed="64"/>
      </patternFill>
    </fill>
    <fill>
      <patternFill patternType="solid">
        <fgColor rgb="FFE0E0A0"/>
        <bgColor indexed="64"/>
      </patternFill>
    </fill>
    <fill>
      <patternFill patternType="solid">
        <fgColor rgb="FFE0E0C0"/>
        <bgColor indexed="64"/>
      </patternFill>
    </fill>
    <fill>
      <patternFill patternType="solid">
        <fgColor rgb="FFE0E0E0"/>
        <bgColor indexed="64"/>
      </patternFill>
    </fill>
    <fill>
      <patternFill patternType="solid">
        <fgColor rgb="FFE0E0FF"/>
        <bgColor indexed="64"/>
      </patternFill>
    </fill>
    <fill>
      <patternFill patternType="solid">
        <fgColor rgb="FF00304E"/>
        <bgColor rgb="FF00304E"/>
      </patternFill>
    </fill>
    <fill>
      <patternFill patternType="solid">
        <fgColor rgb="FF262626"/>
        <bgColor rgb="FF262626"/>
      </patternFill>
    </fill>
    <fill>
      <patternFill patternType="solid">
        <fgColor rgb="FF000010"/>
        <bgColor indexed="64"/>
      </patternFill>
    </fill>
    <fill>
      <patternFill patternType="solid">
        <fgColor rgb="FFE0FF00"/>
        <bgColor indexed="64"/>
      </patternFill>
    </fill>
    <fill>
      <patternFill patternType="solid">
        <fgColor rgb="FFE0FF20"/>
        <bgColor indexed="64"/>
      </patternFill>
    </fill>
    <fill>
      <patternFill patternType="solid">
        <fgColor rgb="FFE0FF40"/>
        <bgColor indexed="64"/>
      </patternFill>
    </fill>
    <fill>
      <patternFill patternType="solid">
        <fgColor rgb="FFE0FF60"/>
        <bgColor indexed="64"/>
      </patternFill>
    </fill>
    <fill>
      <patternFill patternType="solid">
        <fgColor rgb="FFE0FF80"/>
        <bgColor indexed="64"/>
      </patternFill>
    </fill>
    <fill>
      <patternFill patternType="solid">
        <fgColor rgb="FFE0FFA0"/>
        <bgColor indexed="64"/>
      </patternFill>
    </fill>
    <fill>
      <patternFill patternType="solid">
        <fgColor rgb="FFE0FFC0"/>
        <bgColor indexed="64"/>
      </patternFill>
    </fill>
    <fill>
      <patternFill patternType="solid">
        <fgColor rgb="FFE0FFE0"/>
        <bgColor indexed="64"/>
      </patternFill>
    </fill>
    <fill>
      <patternFill patternType="solid">
        <fgColor rgb="FFE0FFFF"/>
        <bgColor indexed="64"/>
      </patternFill>
    </fill>
    <fill>
      <patternFill patternType="solid">
        <fgColor rgb="FF336699"/>
        <bgColor rgb="FF336699"/>
      </patternFill>
    </fill>
    <fill>
      <patternFill patternType="solid">
        <fgColor rgb="FF242424"/>
        <bgColor rgb="FF242424"/>
      </patternFill>
    </fill>
    <fill>
      <patternFill patternType="solid">
        <fgColor rgb="FF2C75FF"/>
        <bgColor indexed="64"/>
      </patternFill>
    </fill>
    <fill>
      <patternFill patternType="solid">
        <fgColor rgb="FFFF0040"/>
        <bgColor indexed="64"/>
      </patternFill>
    </fill>
    <fill>
      <patternFill patternType="solid">
        <fgColor rgb="FFFF0060"/>
        <bgColor indexed="64"/>
      </patternFill>
    </fill>
    <fill>
      <patternFill patternType="solid">
        <fgColor rgb="FFFF0080"/>
        <bgColor indexed="64"/>
      </patternFill>
    </fill>
    <fill>
      <patternFill patternType="solid">
        <fgColor rgb="FFFF00A0"/>
        <bgColor indexed="64"/>
      </patternFill>
    </fill>
    <fill>
      <patternFill patternType="solid">
        <fgColor rgb="FFFF00C0"/>
        <bgColor indexed="64"/>
      </patternFill>
    </fill>
    <fill>
      <patternFill patternType="solid">
        <fgColor rgb="FFFF00E0"/>
        <bgColor indexed="64"/>
      </patternFill>
    </fill>
    <fill>
      <patternFill patternType="solid">
        <fgColor rgb="FF36454F"/>
        <bgColor rgb="FF36454F"/>
      </patternFill>
    </fill>
    <fill>
      <patternFill patternType="solid">
        <fgColor rgb="FF212121"/>
        <bgColor rgb="FF212121"/>
      </patternFill>
    </fill>
    <fill>
      <patternFill patternType="solid">
        <fgColor rgb="FF4876FF"/>
        <bgColor indexed="64"/>
      </patternFill>
    </fill>
    <fill>
      <patternFill patternType="solid">
        <fgColor rgb="FFFF2000"/>
        <bgColor indexed="64"/>
      </patternFill>
    </fill>
    <fill>
      <patternFill patternType="solid">
        <fgColor rgb="FFFF2020"/>
        <bgColor indexed="64"/>
      </patternFill>
    </fill>
    <fill>
      <patternFill patternType="solid">
        <fgColor rgb="FFFF2040"/>
        <bgColor indexed="64"/>
      </patternFill>
    </fill>
    <fill>
      <patternFill patternType="solid">
        <fgColor rgb="FFFF2060"/>
        <bgColor indexed="64"/>
      </patternFill>
    </fill>
    <fill>
      <patternFill patternType="solid">
        <fgColor rgb="FFFF2080"/>
        <bgColor indexed="64"/>
      </patternFill>
    </fill>
    <fill>
      <patternFill patternType="solid">
        <fgColor rgb="FFFF20A0"/>
        <bgColor indexed="64"/>
      </patternFill>
    </fill>
    <fill>
      <patternFill patternType="solid">
        <fgColor rgb="FFFF20C0"/>
        <bgColor indexed="64"/>
      </patternFill>
    </fill>
    <fill>
      <patternFill patternType="solid">
        <fgColor rgb="FFFF20E0"/>
        <bgColor indexed="64"/>
      </patternFill>
    </fill>
    <fill>
      <patternFill patternType="solid">
        <fgColor rgb="FFFF20FF"/>
        <bgColor indexed="64"/>
      </patternFill>
    </fill>
    <fill>
      <patternFill patternType="solid">
        <fgColor rgb="FF0067A5"/>
        <bgColor rgb="FF0067A5"/>
      </patternFill>
    </fill>
    <fill>
      <patternFill patternType="solid">
        <fgColor rgb="FF1F1F1F"/>
        <bgColor rgb="FF1F1F1F"/>
      </patternFill>
    </fill>
    <fill>
      <patternFill patternType="solid">
        <fgColor rgb="FFB3BCE2"/>
        <bgColor indexed="64"/>
      </patternFill>
    </fill>
    <fill>
      <patternFill patternType="solid">
        <fgColor rgb="FFFF4000"/>
        <bgColor indexed="64"/>
      </patternFill>
    </fill>
    <fill>
      <patternFill patternType="solid">
        <fgColor rgb="FFFF4020"/>
        <bgColor indexed="64"/>
      </patternFill>
    </fill>
    <fill>
      <patternFill patternType="solid">
        <fgColor rgb="FFFF4040"/>
        <bgColor indexed="64"/>
      </patternFill>
    </fill>
    <fill>
      <patternFill patternType="solid">
        <fgColor rgb="FFFF4060"/>
        <bgColor indexed="64"/>
      </patternFill>
    </fill>
    <fill>
      <patternFill patternType="solid">
        <fgColor rgb="FFFF4080"/>
        <bgColor indexed="64"/>
      </patternFill>
    </fill>
    <fill>
      <patternFill patternType="solid">
        <fgColor rgb="FFFF40A0"/>
        <bgColor indexed="64"/>
      </patternFill>
    </fill>
    <fill>
      <patternFill patternType="solid">
        <fgColor rgb="FFFF40C0"/>
        <bgColor indexed="64"/>
      </patternFill>
    </fill>
    <fill>
      <patternFill patternType="solid">
        <fgColor rgb="FFFF40E0"/>
        <bgColor indexed="64"/>
      </patternFill>
    </fill>
    <fill>
      <patternFill patternType="solid">
        <fgColor rgb="FFFF40FF"/>
        <bgColor indexed="64"/>
      </patternFill>
    </fill>
    <fill>
      <patternFill patternType="solid">
        <fgColor rgb="FF4156C5"/>
        <bgColor rgb="FF4156C5"/>
      </patternFill>
    </fill>
    <fill>
      <patternFill patternType="solid">
        <fgColor rgb="FF1C1C1C"/>
        <bgColor rgb="FF1C1C1C"/>
      </patternFill>
    </fill>
    <fill>
      <patternFill patternType="solid">
        <fgColor rgb="FFE6E8FA"/>
        <bgColor indexed="64"/>
      </patternFill>
    </fill>
    <fill>
      <patternFill patternType="solid">
        <fgColor rgb="FFFF6000"/>
        <bgColor indexed="64"/>
      </patternFill>
    </fill>
    <fill>
      <patternFill patternType="solid">
        <fgColor rgb="FFFF6020"/>
        <bgColor indexed="64"/>
      </patternFill>
    </fill>
    <fill>
      <patternFill patternType="solid">
        <fgColor rgb="FFFF6040"/>
        <bgColor indexed="64"/>
      </patternFill>
    </fill>
    <fill>
      <patternFill patternType="solid">
        <fgColor rgb="FFFF6060"/>
        <bgColor indexed="64"/>
      </patternFill>
    </fill>
    <fill>
      <patternFill patternType="solid">
        <fgColor rgb="FFFF6080"/>
        <bgColor indexed="64"/>
      </patternFill>
    </fill>
    <fill>
      <patternFill patternType="solid">
        <fgColor rgb="FFFF60A0"/>
        <bgColor indexed="64"/>
      </patternFill>
    </fill>
    <fill>
      <patternFill patternType="solid">
        <fgColor rgb="FFFF60C0"/>
        <bgColor indexed="64"/>
      </patternFill>
    </fill>
    <fill>
      <patternFill patternType="solid">
        <fgColor rgb="FFFF60E0"/>
        <bgColor indexed="64"/>
      </patternFill>
    </fill>
    <fill>
      <patternFill patternType="solid">
        <fgColor rgb="FFFF60FF"/>
        <bgColor indexed="64"/>
      </patternFill>
    </fill>
    <fill>
      <patternFill patternType="solid">
        <fgColor rgb="FFBBD2E1"/>
        <bgColor rgb="FFBBD2E1"/>
      </patternFill>
    </fill>
    <fill>
      <patternFill patternType="solid">
        <fgColor rgb="FF1A1A1A"/>
        <bgColor rgb="FF1A1A1A"/>
      </patternFill>
    </fill>
    <fill>
      <patternFill patternType="solid">
        <fgColor rgb="FF436EEE"/>
        <bgColor indexed="64"/>
      </patternFill>
    </fill>
    <fill>
      <patternFill patternType="solid">
        <fgColor rgb="FFFF8000"/>
        <bgColor indexed="64"/>
      </patternFill>
    </fill>
    <fill>
      <patternFill patternType="solid">
        <fgColor rgb="FFFF8020"/>
        <bgColor indexed="64"/>
      </patternFill>
    </fill>
    <fill>
      <patternFill patternType="solid">
        <fgColor rgb="FFFF8040"/>
        <bgColor indexed="64"/>
      </patternFill>
    </fill>
    <fill>
      <patternFill patternType="solid">
        <fgColor rgb="FFFF8060"/>
        <bgColor indexed="64"/>
      </patternFill>
    </fill>
    <fill>
      <patternFill patternType="solid">
        <fgColor rgb="FFFF80A0"/>
        <bgColor indexed="64"/>
      </patternFill>
    </fill>
    <fill>
      <patternFill patternType="solid">
        <fgColor rgb="FFFF80C0"/>
        <bgColor indexed="64"/>
      </patternFill>
    </fill>
    <fill>
      <patternFill patternType="solid">
        <fgColor rgb="FFFF80E0"/>
        <bgColor indexed="64"/>
      </patternFill>
    </fill>
    <fill>
      <patternFill patternType="solid">
        <fgColor rgb="FFFF80FF"/>
        <bgColor indexed="64"/>
      </patternFill>
    </fill>
    <fill>
      <patternFill patternType="solid">
        <fgColor rgb="FF80D0D0"/>
        <bgColor rgb="FF80D0D0"/>
      </patternFill>
    </fill>
    <fill>
      <patternFill patternType="solid">
        <fgColor rgb="FF171717"/>
        <bgColor rgb="FF171717"/>
      </patternFill>
    </fill>
    <fill>
      <patternFill patternType="solid">
        <fgColor rgb="FF4169E1"/>
        <bgColor indexed="64"/>
      </patternFill>
    </fill>
    <fill>
      <patternFill patternType="solid">
        <fgColor rgb="FFFFA000"/>
        <bgColor indexed="64"/>
      </patternFill>
    </fill>
    <fill>
      <patternFill patternType="solid">
        <fgColor rgb="FFFFA020"/>
        <bgColor indexed="64"/>
      </patternFill>
    </fill>
    <fill>
      <patternFill patternType="solid">
        <fgColor rgb="FFFFA040"/>
        <bgColor indexed="64"/>
      </patternFill>
    </fill>
    <fill>
      <patternFill patternType="solid">
        <fgColor rgb="FFFFA060"/>
        <bgColor indexed="64"/>
      </patternFill>
    </fill>
    <fill>
      <patternFill patternType="solid">
        <fgColor rgb="FFFFA080"/>
        <bgColor indexed="64"/>
      </patternFill>
    </fill>
    <fill>
      <patternFill patternType="solid">
        <fgColor rgb="FFFFA0A0"/>
        <bgColor indexed="64"/>
      </patternFill>
    </fill>
    <fill>
      <patternFill patternType="solid">
        <fgColor rgb="FFFFA0C0"/>
        <bgColor indexed="64"/>
      </patternFill>
    </fill>
    <fill>
      <patternFill patternType="solid">
        <fgColor rgb="FFFFA0E0"/>
        <bgColor indexed="64"/>
      </patternFill>
    </fill>
    <fill>
      <patternFill patternType="solid">
        <fgColor rgb="FFFFA0FF"/>
        <bgColor indexed="64"/>
      </patternFill>
    </fill>
    <fill>
      <patternFill patternType="solid">
        <fgColor rgb="FF536878"/>
        <bgColor rgb="FF536878"/>
      </patternFill>
    </fill>
    <fill>
      <patternFill patternType="solid">
        <fgColor rgb="FF141414"/>
        <bgColor rgb="FF141414"/>
      </patternFill>
    </fill>
    <fill>
      <patternFill patternType="solid">
        <fgColor rgb="FF8791BF"/>
        <bgColor indexed="64"/>
      </patternFill>
    </fill>
    <fill>
      <patternFill patternType="solid">
        <fgColor rgb="FFFFC020"/>
        <bgColor indexed="64"/>
      </patternFill>
    </fill>
    <fill>
      <patternFill patternType="solid">
        <fgColor rgb="FFFFC040"/>
        <bgColor indexed="64"/>
      </patternFill>
    </fill>
    <fill>
      <patternFill patternType="solid">
        <fgColor rgb="FFFFC060"/>
        <bgColor indexed="64"/>
      </patternFill>
    </fill>
    <fill>
      <patternFill patternType="solid">
        <fgColor rgb="FFFFC080"/>
        <bgColor indexed="64"/>
      </patternFill>
    </fill>
    <fill>
      <patternFill patternType="solid">
        <fgColor rgb="FFFFC0A0"/>
        <bgColor indexed="64"/>
      </patternFill>
    </fill>
    <fill>
      <patternFill patternType="solid">
        <fgColor rgb="FFFFC0C0"/>
        <bgColor indexed="64"/>
      </patternFill>
    </fill>
    <fill>
      <patternFill patternType="solid">
        <fgColor rgb="FFFFC0E0"/>
        <bgColor indexed="64"/>
      </patternFill>
    </fill>
    <fill>
      <patternFill patternType="solid">
        <fgColor rgb="FFFFC0FF"/>
        <bgColor indexed="64"/>
      </patternFill>
    </fill>
    <fill>
      <patternFill patternType="solid">
        <fgColor rgb="FF56739A"/>
        <bgColor rgb="FF56739A"/>
      </patternFill>
    </fill>
    <fill>
      <patternFill patternType="solid">
        <fgColor rgb="FF121212"/>
        <bgColor rgb="FF121212"/>
      </patternFill>
    </fill>
    <fill>
      <patternFill patternType="solid">
        <fgColor rgb="FF8C92AC"/>
        <bgColor indexed="64"/>
      </patternFill>
    </fill>
    <fill>
      <patternFill patternType="solid">
        <fgColor rgb="FFFFE000"/>
        <bgColor indexed="64"/>
      </patternFill>
    </fill>
    <fill>
      <patternFill patternType="solid">
        <fgColor rgb="FFFFE020"/>
        <bgColor indexed="64"/>
      </patternFill>
    </fill>
    <fill>
      <patternFill patternType="solid">
        <fgColor rgb="FFFFE040"/>
        <bgColor indexed="64"/>
      </patternFill>
    </fill>
    <fill>
      <patternFill patternType="solid">
        <fgColor rgb="FFFFE060"/>
        <bgColor indexed="64"/>
      </patternFill>
    </fill>
    <fill>
      <patternFill patternType="solid">
        <fgColor rgb="FFFFE080"/>
        <bgColor indexed="64"/>
      </patternFill>
    </fill>
    <fill>
      <patternFill patternType="solid">
        <fgColor rgb="FFFFE0A0"/>
        <bgColor indexed="64"/>
      </patternFill>
    </fill>
    <fill>
      <patternFill patternType="solid">
        <fgColor rgb="FFFFE0C0"/>
        <bgColor indexed="64"/>
      </patternFill>
    </fill>
    <fill>
      <patternFill patternType="solid">
        <fgColor rgb="FFFFE0E0"/>
        <bgColor indexed="64"/>
      </patternFill>
    </fill>
    <fill>
      <patternFill patternType="solid">
        <fgColor rgb="FFFFE0FF"/>
        <bgColor indexed="64"/>
      </patternFill>
    </fill>
    <fill>
      <patternFill patternType="solid">
        <fgColor rgb="FF03B4C8"/>
        <bgColor rgb="FF03B4C8"/>
      </patternFill>
    </fill>
    <fill>
      <patternFill patternType="solid">
        <fgColor rgb="FF0F0F0F"/>
        <bgColor rgb="FF0F0F0F"/>
      </patternFill>
    </fill>
    <fill>
      <patternFill patternType="solid">
        <fgColor rgb="FF3A5FCD"/>
        <bgColor indexed="64"/>
      </patternFill>
    </fill>
    <fill>
      <patternFill patternType="solid">
        <fgColor rgb="FFFFFF20"/>
        <bgColor indexed="64"/>
      </patternFill>
    </fill>
    <fill>
      <patternFill patternType="solid">
        <fgColor rgb="FFFFFF40"/>
        <bgColor indexed="64"/>
      </patternFill>
    </fill>
    <fill>
      <patternFill patternType="solid">
        <fgColor rgb="FFFFFF60"/>
        <bgColor indexed="64"/>
      </patternFill>
    </fill>
    <fill>
      <patternFill patternType="solid">
        <fgColor rgb="FFFFFF80"/>
        <bgColor indexed="64"/>
      </patternFill>
    </fill>
    <fill>
      <patternFill patternType="solid">
        <fgColor rgb="FFFFFFA0"/>
        <bgColor indexed="64"/>
      </patternFill>
    </fill>
    <fill>
      <patternFill patternType="solid">
        <fgColor rgb="FFFFFFC0"/>
        <bgColor indexed="64"/>
      </patternFill>
    </fill>
    <fill>
      <patternFill patternType="solid">
        <fgColor rgb="FFFFFFE0"/>
        <bgColor indexed="64"/>
      </patternFill>
    </fill>
    <fill>
      <patternFill patternType="solid">
        <fgColor rgb="FF21177D"/>
        <bgColor rgb="FF21177D"/>
      </patternFill>
    </fill>
    <fill>
      <patternFill patternType="solid">
        <fgColor rgb="FF0D0D0D"/>
        <bgColor rgb="FF0D0D0D"/>
      </patternFill>
    </fill>
    <fill>
      <patternFill patternType="solid">
        <fgColor rgb="FF6C79B8"/>
        <bgColor indexed="64"/>
      </patternFill>
    </fill>
    <fill>
      <patternFill patternType="solid">
        <fgColor rgb="FFADD8E6"/>
        <bgColor rgb="FFADD8E6"/>
      </patternFill>
    </fill>
    <fill>
      <patternFill patternType="solid">
        <fgColor rgb="FF0A0A0A"/>
        <bgColor rgb="FF0A0A0A"/>
      </patternFill>
    </fill>
    <fill>
      <patternFill patternType="solid">
        <fgColor rgb="FF4156C5"/>
        <bgColor indexed="64"/>
      </patternFill>
    </fill>
    <fill>
      <patternFill patternType="solid">
        <fgColor rgb="FFBFEFFF"/>
        <bgColor rgb="FFBFEFFF"/>
      </patternFill>
    </fill>
    <fill>
      <patternFill patternType="solid">
        <fgColor rgb="FF080808"/>
        <bgColor rgb="FF080808"/>
      </patternFill>
    </fill>
    <fill>
      <patternFill patternType="solid">
        <fgColor rgb="FF686F8C"/>
        <bgColor indexed="64"/>
      </patternFill>
    </fill>
    <fill>
      <patternFill patternType="solid">
        <fgColor rgb="FFB2DFEE"/>
        <bgColor rgb="FFB2DFEE"/>
      </patternFill>
    </fill>
    <fill>
      <patternFill patternType="solid">
        <fgColor rgb="FF050505"/>
        <bgColor rgb="FF050505"/>
      </patternFill>
    </fill>
    <fill>
      <patternFill patternType="solid">
        <fgColor rgb="FF003399"/>
        <bgColor indexed="64"/>
      </patternFill>
    </fill>
    <fill>
      <patternFill patternType="solid">
        <fgColor rgb="FF9AC0CD"/>
        <bgColor rgb="FF9AC0CD"/>
      </patternFill>
    </fill>
    <fill>
      <patternFill patternType="solid">
        <fgColor rgb="FF030303"/>
        <bgColor rgb="FF030303"/>
      </patternFill>
    </fill>
    <fill>
      <patternFill patternType="solid">
        <fgColor rgb="FF27408B"/>
        <bgColor indexed="64"/>
      </patternFill>
    </fill>
    <fill>
      <patternFill patternType="solid">
        <fgColor rgb="FF68838B"/>
        <bgColor rgb="FF68838B"/>
      </patternFill>
    </fill>
    <fill>
      <patternFill patternType="solid">
        <fgColor rgb="FF000000"/>
        <bgColor rgb="FF000000"/>
      </patternFill>
    </fill>
    <fill>
      <patternFill patternType="solid">
        <fgColor rgb="FF4C516D"/>
        <bgColor indexed="64"/>
      </patternFill>
    </fill>
    <fill>
      <patternFill patternType="solid">
        <fgColor rgb="FFC1B6B3"/>
        <bgColor rgb="FFC1B6B3"/>
      </patternFill>
    </fill>
    <fill>
      <patternFill patternType="solid">
        <fgColor rgb="FF002266"/>
        <bgColor indexed="64"/>
      </patternFill>
    </fill>
    <fill>
      <patternFill patternType="solid">
        <fgColor rgb="FFB0C4DE"/>
        <bgColor rgb="FFB0C4DE"/>
      </patternFill>
    </fill>
    <fill>
      <patternFill patternType="solid">
        <fgColor rgb="FF6600FF"/>
        <bgColor indexed="64"/>
      </patternFill>
    </fill>
    <fill>
      <patternFill patternType="solid">
        <fgColor rgb="FFCAE1FF"/>
        <bgColor rgb="FFCAE1FF"/>
      </patternFill>
    </fill>
    <fill>
      <patternFill patternType="solid">
        <fgColor rgb="FFC7ADA3"/>
        <bgColor rgb="FFC7ADA3"/>
      </patternFill>
    </fill>
    <fill>
      <patternFill patternType="solid">
        <fgColor rgb="FF7B68EE"/>
        <bgColor indexed="64"/>
      </patternFill>
    </fill>
    <fill>
      <patternFill patternType="solid">
        <fgColor rgb="FFBCD2EE"/>
        <bgColor rgb="FFBCD2EE"/>
      </patternFill>
    </fill>
    <fill>
      <patternFill patternType="solid">
        <fgColor rgb="FFFEC3AC"/>
        <bgColor rgb="FFFEC3AC"/>
      </patternFill>
    </fill>
    <fill>
      <patternFill patternType="solid">
        <fgColor rgb="FF9683EC"/>
        <bgColor indexed="64"/>
      </patternFill>
    </fill>
    <fill>
      <patternFill patternType="solid">
        <fgColor rgb="FFA2B5CD"/>
        <bgColor rgb="FFA2B5CD"/>
      </patternFill>
    </fill>
    <fill>
      <patternFill patternType="solid">
        <fgColor rgb="FF422518"/>
        <bgColor rgb="FF422518"/>
      </patternFill>
    </fill>
    <fill>
      <patternFill patternType="solid">
        <fgColor rgb="FF836FFF"/>
        <bgColor indexed="64"/>
      </patternFill>
    </fill>
    <fill>
      <patternFill patternType="solid">
        <fgColor rgb="FF6E7B8B"/>
        <bgColor rgb="FF6E7B8B"/>
      </patternFill>
    </fill>
    <fill>
      <patternFill patternType="solid">
        <fgColor rgb="FFFDE9E0"/>
        <bgColor rgb="FFFDE9E0"/>
      </patternFill>
    </fill>
    <fill>
      <patternFill patternType="solid">
        <fgColor rgb="FF8470FF"/>
        <bgColor indexed="64"/>
      </patternFill>
    </fill>
    <fill>
      <patternFill patternType="solid">
        <fgColor rgb="FF8470FF"/>
        <bgColor rgb="FF8470FF"/>
      </patternFill>
    </fill>
    <fill>
      <patternFill patternType="solid">
        <fgColor rgb="FFD19275"/>
        <bgColor rgb="FFD19275"/>
      </patternFill>
    </fill>
    <fill>
      <patternFill patternType="solid">
        <fgColor rgb="FF7A67EE"/>
        <bgColor indexed="64"/>
      </patternFill>
    </fill>
    <fill>
      <patternFill patternType="solid">
        <fgColor rgb="FF87CEFA"/>
        <bgColor rgb="FF87CEFA"/>
      </patternFill>
    </fill>
    <fill>
      <patternFill patternType="solid">
        <fgColor rgb="FF5C4033"/>
        <bgColor rgb="FF5C4033"/>
      </patternFill>
    </fill>
    <fill>
      <patternFill patternType="solid">
        <fgColor rgb="FF791CF8"/>
        <bgColor indexed="64"/>
      </patternFill>
    </fill>
    <fill>
      <patternFill patternType="solid">
        <fgColor rgb="FFB0E2FF"/>
        <bgColor rgb="FFB0E2FF"/>
      </patternFill>
    </fill>
    <fill>
      <patternFill patternType="solid">
        <fgColor rgb="FFDB9370"/>
        <bgColor rgb="FFDB9370"/>
      </patternFill>
    </fill>
    <fill>
      <patternFill patternType="solid">
        <fgColor rgb="FF6A5ACD"/>
        <bgColor indexed="64"/>
      </patternFill>
    </fill>
    <fill>
      <patternFill patternType="solid">
        <fgColor rgb="FFA4D3EE"/>
        <bgColor rgb="FFA4D3EE"/>
      </patternFill>
    </fill>
    <fill>
      <patternFill patternType="solid">
        <fgColor rgb="FF28201C"/>
        <bgColor rgb="FF28201C"/>
      </patternFill>
    </fill>
    <fill>
      <patternFill patternType="solid">
        <fgColor rgb="FF6959CD"/>
        <bgColor indexed="64"/>
      </patternFill>
    </fill>
    <fill>
      <patternFill patternType="solid">
        <fgColor rgb="FF8DB6CD"/>
        <bgColor rgb="FF8DB6CD"/>
      </patternFill>
    </fill>
    <fill>
      <patternFill patternType="solid">
        <fgColor rgb="FF3E322C"/>
        <bgColor rgb="FF3E322C"/>
      </patternFill>
    </fill>
    <fill>
      <patternFill patternType="solid">
        <fgColor rgb="FF8C82B6"/>
        <bgColor indexed="64"/>
      </patternFill>
    </fill>
    <fill>
      <patternFill patternType="solid">
        <fgColor rgb="FF607B8B"/>
        <bgColor rgb="FF607B8B"/>
      </patternFill>
    </fill>
    <fill>
      <patternFill patternType="solid">
        <fgColor rgb="FF977F73"/>
        <bgColor rgb="FF977F73"/>
      </patternFill>
    </fill>
    <fill>
      <patternFill patternType="solid">
        <fgColor rgb="FF9690AB"/>
        <bgColor indexed="64"/>
      </patternFill>
    </fill>
    <fill>
      <patternFill patternType="solid">
        <fgColor rgb="FF6050DC"/>
        <bgColor rgb="FF6050DC"/>
      </patternFill>
    </fill>
    <fill>
      <patternFill patternType="solid">
        <fgColor rgb="FFF88E55"/>
        <bgColor rgb="FFF88E55"/>
      </patternFill>
    </fill>
    <fill>
      <patternFill patternType="solid">
        <fgColor rgb="FF7E73B8"/>
        <bgColor indexed="64"/>
      </patternFill>
    </fill>
    <fill>
      <patternFill patternType="solid">
        <fgColor rgb="FF03224C"/>
        <bgColor rgb="FF03224C"/>
      </patternFill>
    </fill>
    <fill>
      <patternFill patternType="solid">
        <fgColor rgb="FF8E5434"/>
        <bgColor rgb="FF8E5434"/>
      </patternFill>
    </fill>
    <fill>
      <patternFill patternType="solid">
        <fgColor rgb="FF604E97"/>
        <bgColor indexed="64"/>
      </patternFill>
    </fill>
    <fill>
      <patternFill patternType="solid">
        <fgColor rgb="FF191970"/>
        <bgColor rgb="FF191970"/>
      </patternFill>
    </fill>
    <fill>
      <patternFill patternType="solid">
        <fgColor rgb="FF635147"/>
        <bgColor rgb="FF635147"/>
      </patternFill>
    </fill>
    <fill>
      <patternFill patternType="solid">
        <fgColor rgb="FF483D8B"/>
        <bgColor indexed="64"/>
      </patternFill>
    </fill>
    <fill>
      <patternFill patternType="solid">
        <fgColor rgb="FF2F2F4F"/>
        <bgColor rgb="FF2F2F4F"/>
      </patternFill>
    </fill>
    <fill>
      <patternFill patternType="solid">
        <fgColor rgb="FF97694F"/>
        <bgColor rgb="FF97694F"/>
      </patternFill>
    </fill>
    <fill>
      <patternFill patternType="solid">
        <fgColor rgb="FF473C8B"/>
        <bgColor indexed="64"/>
      </patternFill>
    </fill>
    <fill>
      <patternFill patternType="solid">
        <fgColor rgb="FF0000CD"/>
        <bgColor rgb="FF0000CD"/>
      </patternFill>
    </fill>
    <fill>
      <patternFill patternType="solid">
        <fgColor rgb="FF2E006C"/>
        <bgColor indexed="64"/>
      </patternFill>
    </fill>
    <fill>
      <patternFill patternType="solid">
        <fgColor rgb="FF436B95"/>
        <bgColor rgb="FF436B95"/>
      </patternFill>
    </fill>
    <fill>
      <patternFill patternType="solid">
        <fgColor rgb="FF6B4226"/>
        <bgColor rgb="FF6B4226"/>
      </patternFill>
    </fill>
    <fill>
      <patternFill patternType="solid">
        <fgColor rgb="FFBCEE68"/>
        <bgColor indexed="64"/>
      </patternFill>
    </fill>
    <fill>
      <patternFill patternType="solid">
        <fgColor rgb="FF000080"/>
        <bgColor rgb="FF000080"/>
      </patternFill>
    </fill>
    <fill>
      <patternFill patternType="solid">
        <fgColor rgb="FF593319"/>
        <bgColor rgb="FF593319"/>
      </patternFill>
    </fill>
    <fill>
      <patternFill patternType="solid">
        <fgColor rgb="FFC0FF3E"/>
        <bgColor indexed="64"/>
      </patternFill>
    </fill>
    <fill>
      <patternFill patternType="solid">
        <fgColor rgb="FF23238E"/>
        <bgColor rgb="FF23238E"/>
      </patternFill>
    </fill>
    <fill>
      <patternFill patternType="solid">
        <fgColor rgb="FF6F4E37"/>
        <bgColor rgb="FF6F4E37"/>
      </patternFill>
    </fill>
    <fill>
      <patternFill patternType="solid">
        <fgColor rgb="FFBEF574"/>
        <bgColor indexed="64"/>
      </patternFill>
    </fill>
    <fill>
      <patternFill patternType="solid">
        <fgColor rgb="FF4D4DFF"/>
        <bgColor rgb="FF4D4DFF"/>
      </patternFill>
    </fill>
    <fill>
      <patternFill patternType="solid">
        <fgColor rgb="FFCD661D"/>
        <bgColor rgb="FFCD661D"/>
      </patternFill>
    </fill>
    <fill>
      <patternFill patternType="solid">
        <fgColor rgb="FFCAFF70"/>
        <bgColor indexed="64"/>
      </patternFill>
    </fill>
    <fill>
      <patternFill patternType="solid">
        <fgColor rgb="FF00009C"/>
        <bgColor rgb="FF00009C"/>
      </patternFill>
    </fill>
    <fill>
      <patternFill patternType="solid">
        <fgColor rgb="FFAE6938"/>
        <bgColor rgb="FFAE6938"/>
      </patternFill>
    </fill>
    <fill>
      <patternFill patternType="solid">
        <fgColor rgb="FFFBFCFA"/>
        <bgColor indexed="64"/>
      </patternFill>
    </fill>
    <fill>
      <patternFill patternType="solid">
        <fgColor rgb="FF202830"/>
        <bgColor rgb="FF202830"/>
      </patternFill>
    </fill>
    <fill>
      <patternFill patternType="solid">
        <fgColor rgb="FF8B4513"/>
        <bgColor rgb="FF8B4513"/>
      </patternFill>
    </fill>
    <fill>
      <patternFill patternType="solid">
        <fgColor rgb="FFB3EE3A"/>
        <bgColor indexed="64"/>
      </patternFill>
    </fill>
    <fill>
      <patternFill patternType="solid">
        <fgColor rgb="FF0F056B"/>
        <bgColor rgb="FF0F056B"/>
      </patternFill>
    </fill>
    <fill>
      <patternFill patternType="solid">
        <fgColor rgb="FFD2691E"/>
        <bgColor rgb="FFD2691E"/>
      </patternFill>
    </fill>
    <fill>
      <patternFill patternType="solid">
        <fgColor rgb="FFA5D152"/>
        <bgColor indexed="64"/>
      </patternFill>
    </fill>
    <fill>
      <patternFill patternType="solid">
        <fgColor rgb="FF1B019B"/>
        <bgColor rgb="FF1B019B"/>
      </patternFill>
    </fill>
    <fill>
      <patternFill patternType="solid">
        <fgColor rgb="FF855E42"/>
        <bgColor rgb="FF855E42"/>
      </patternFill>
    </fill>
    <fill>
      <patternFill patternType="solid">
        <fgColor rgb="FFA2CD5A"/>
        <bgColor indexed="64"/>
      </patternFill>
    </fill>
    <fill>
      <patternFill patternType="solid">
        <fgColor rgb="FF067790"/>
        <bgColor rgb="FF067790"/>
      </patternFill>
    </fill>
    <fill>
      <patternFill patternType="solid">
        <fgColor rgb="FF955628"/>
        <bgColor rgb="FF955628"/>
      </patternFill>
    </fill>
    <fill>
      <patternFill patternType="solid">
        <fgColor rgb="FF9ACD32"/>
        <bgColor indexed="64"/>
      </patternFill>
    </fill>
    <fill>
      <patternFill patternType="solid">
        <fgColor rgb="FF6600FF"/>
        <bgColor rgb="FF6600FF"/>
      </patternFill>
    </fill>
    <fill>
      <patternFill patternType="solid">
        <fgColor rgb="FF845A3B"/>
        <bgColor rgb="FF845A3B"/>
      </patternFill>
    </fill>
    <fill>
      <patternFill patternType="solid">
        <fgColor rgb="FF99CC32"/>
        <bgColor indexed="64"/>
      </patternFill>
    </fill>
    <fill>
      <patternFill patternType="solid">
        <fgColor rgb="FFB0E0E6"/>
        <bgColor rgb="FFB0E0E6"/>
      </patternFill>
    </fill>
    <fill>
      <patternFill patternType="solid">
        <fgColor rgb="FF80461B"/>
        <bgColor rgb="FF80461B"/>
      </patternFill>
    </fill>
    <fill>
      <patternFill patternType="solid">
        <fgColor rgb="FF6E8B3D"/>
        <bgColor indexed="64"/>
      </patternFill>
    </fill>
    <fill>
      <patternFill patternType="solid">
        <fgColor rgb="FF0000FF"/>
        <bgColor rgb="FF0000FF"/>
      </patternFill>
    </fill>
    <fill>
      <patternFill patternType="solid">
        <fgColor rgb="FF9F551E"/>
        <bgColor rgb="FF9F551E"/>
      </patternFill>
    </fill>
    <fill>
      <patternFill patternType="solid">
        <fgColor rgb="FF6B8E23"/>
        <bgColor indexed="64"/>
      </patternFill>
    </fill>
    <fill>
      <patternFill patternType="solid">
        <fgColor rgb="FF00416A"/>
        <bgColor rgb="FF00416A"/>
      </patternFill>
    </fill>
    <fill>
      <patternFill patternType="solid">
        <fgColor rgb="FF698B22"/>
        <bgColor indexed="64"/>
      </patternFill>
    </fill>
    <fill>
      <patternFill patternType="solid">
        <fgColor rgb="FF91A3B0"/>
        <bgColor rgb="FF91A3B0"/>
      </patternFill>
    </fill>
    <fill>
      <patternFill patternType="solid">
        <fgColor rgb="FF2F1B0C"/>
        <bgColor rgb="FF2F1B0C"/>
      </patternFill>
    </fill>
    <fill>
      <patternFill patternType="solid">
        <fgColor rgb="FF556B2F"/>
        <bgColor indexed="64"/>
      </patternFill>
    </fill>
    <fill>
      <patternFill patternType="solid">
        <fgColor rgb="FFBCD4E6"/>
        <bgColor rgb="FFBCD4E6"/>
      </patternFill>
    </fill>
    <fill>
      <patternFill patternType="solid">
        <fgColor rgb="FF5A3A22"/>
        <bgColor rgb="FF5A3A22"/>
      </patternFill>
    </fill>
    <fill>
      <patternFill patternType="solid">
        <fgColor rgb="FF31362B"/>
        <bgColor indexed="64"/>
      </patternFill>
    </fill>
    <fill>
      <patternFill patternType="solid">
        <fgColor rgb="FF1D4851"/>
        <bgColor rgb="FF1D4851"/>
      </patternFill>
    </fill>
    <fill>
      <patternFill patternType="solid">
        <fgColor rgb="FFC2F732"/>
        <bgColor indexed="64"/>
      </patternFill>
    </fill>
    <fill>
      <patternFill patternType="solid">
        <fgColor rgb="FF5959AB"/>
        <bgColor rgb="FF5959AB"/>
      </patternFill>
    </fill>
    <fill>
      <patternFill patternType="solid">
        <fgColor rgb="FFD99058"/>
        <bgColor rgb="FFD99058"/>
      </patternFill>
    </fill>
    <fill>
      <patternFill patternType="solid">
        <fgColor rgb="FF8DB600"/>
        <bgColor indexed="64"/>
      </patternFill>
    </fill>
    <fill>
      <patternFill patternType="solid">
        <fgColor rgb="FF318CE7"/>
        <bgColor rgb="FF318CE7"/>
      </patternFill>
    </fill>
    <fill>
      <patternFill patternType="solid">
        <fgColor rgb="FFDF6D14"/>
        <bgColor rgb="FFDF6D14"/>
      </patternFill>
    </fill>
    <fill>
      <patternFill patternType="solid">
        <fgColor rgb="FF7E9F2E"/>
        <bgColor indexed="64"/>
      </patternFill>
    </fill>
    <fill>
      <patternFill patternType="solid">
        <fgColor rgb="FF4169E1"/>
        <bgColor rgb="FF4169E1"/>
      </patternFill>
    </fill>
    <fill>
      <patternFill patternType="solid">
        <fgColor rgb="FFFD943F"/>
        <bgColor rgb="FFFD943F"/>
      </patternFill>
    </fill>
    <fill>
      <patternFill patternType="solid">
        <fgColor rgb="FF708D23"/>
        <bgColor indexed="64"/>
      </patternFill>
    </fill>
    <fill>
      <patternFill patternType="solid">
        <fgColor rgb="FF4876FF"/>
        <bgColor rgb="FF4876FF"/>
      </patternFill>
    </fill>
    <fill>
      <patternFill patternType="solid">
        <fgColor rgb="FF582900"/>
        <bgColor rgb="FF582900"/>
      </patternFill>
    </fill>
    <fill>
      <patternFill patternType="solid">
        <fgColor rgb="FF596643"/>
        <bgColor indexed="64"/>
      </patternFill>
    </fill>
    <fill>
      <patternFill patternType="solid">
        <fgColor rgb="FF436EEE"/>
        <bgColor rgb="FF436EEE"/>
      </patternFill>
    </fill>
    <fill>
      <patternFill patternType="solid">
        <fgColor rgb="FFED872D"/>
        <bgColor rgb="FFED872D"/>
      </patternFill>
    </fill>
    <fill>
      <patternFill patternType="solid">
        <fgColor rgb="FF515744"/>
        <bgColor indexed="64"/>
      </patternFill>
    </fill>
    <fill>
      <patternFill patternType="solid">
        <fgColor rgb="FF3A5FCD"/>
        <bgColor rgb="FF3A5FCD"/>
      </patternFill>
    </fill>
    <fill>
      <patternFill patternType="solid">
        <fgColor rgb="FFBE6516"/>
        <bgColor rgb="FFBE6516"/>
      </patternFill>
    </fill>
    <fill>
      <patternFill patternType="solid">
        <fgColor rgb="FF4A5D23"/>
        <bgColor indexed="64"/>
      </patternFill>
    </fill>
    <fill>
      <patternFill patternType="solid">
        <fgColor rgb="FF27408B"/>
        <bgColor rgb="FF27408B"/>
      </patternFill>
    </fill>
    <fill>
      <patternFill patternType="solid">
        <fgColor rgb="FFB87333"/>
        <bgColor rgb="FFB87333"/>
      </patternFill>
    </fill>
    <fill>
      <patternFill patternType="solid">
        <fgColor rgb="FF404F00"/>
        <bgColor indexed="64"/>
      </patternFill>
    </fill>
    <fill>
      <patternFill patternType="solid">
        <fgColor rgb="FF002266"/>
        <bgColor rgb="FF002266"/>
      </patternFill>
    </fill>
    <fill>
      <patternFill patternType="solid">
        <fgColor rgb="FFEE7600"/>
        <bgColor rgb="FFEE7600"/>
      </patternFill>
    </fill>
    <fill>
      <patternFill patternType="solid">
        <fgColor rgb="FF232F00"/>
        <bgColor indexed="64"/>
      </patternFill>
    </fill>
    <fill>
      <patternFill patternType="solid">
        <fgColor rgb="FF0131B4"/>
        <bgColor rgb="FF0131B4"/>
      </patternFill>
    </fill>
    <fill>
      <patternFill patternType="solid">
        <fgColor rgb="FF985717"/>
        <bgColor rgb="FF985717"/>
      </patternFill>
    </fill>
    <fill>
      <patternFill patternType="solid">
        <fgColor rgb="FF9EFD38"/>
        <bgColor indexed="64"/>
      </patternFill>
    </fill>
    <fill>
      <patternFill patternType="solid">
        <fgColor rgb="FF008E8E"/>
        <bgColor rgb="FF008E8E"/>
      </patternFill>
    </fill>
    <fill>
      <patternFill patternType="solid">
        <fgColor rgb="FF8B4500"/>
        <bgColor rgb="FF8B4500"/>
      </patternFill>
    </fill>
    <fill>
      <patternFill patternType="solid">
        <fgColor rgb="FFADFF2F"/>
        <bgColor indexed="64"/>
      </patternFill>
    </fill>
    <fill>
      <patternFill patternType="solid">
        <fgColor rgb="FF241882"/>
        <bgColor rgb="FF241882"/>
      </patternFill>
    </fill>
    <fill>
      <patternFill patternType="solid">
        <fgColor rgb="FFCD7F32"/>
        <bgColor rgb="FFCD7F32"/>
      </patternFill>
    </fill>
    <fill>
      <patternFill patternType="solid">
        <fgColor rgb="FF9FE855"/>
        <bgColor indexed="64"/>
      </patternFill>
    </fill>
    <fill>
      <patternFill patternType="solid">
        <fgColor rgb="FF483D8B"/>
        <bgColor rgb="FF483D8B"/>
      </patternFill>
    </fill>
    <fill>
      <patternFill patternType="solid">
        <fgColor rgb="FFCD6600"/>
        <bgColor rgb="FFCD6600"/>
      </patternFill>
    </fill>
    <fill>
      <patternFill patternType="solid">
        <fgColor rgb="FF7BA05B"/>
        <bgColor indexed="64"/>
      </patternFill>
    </fill>
    <fill>
      <patternFill patternType="solid">
        <fgColor rgb="FF425B8A"/>
        <bgColor rgb="FF425B8A"/>
      </patternFill>
    </fill>
    <fill>
      <patternFill patternType="solid">
        <fgColor rgb="FFFF7F00"/>
        <bgColor rgb="FFFF7F00"/>
      </patternFill>
    </fill>
    <fill>
      <patternFill patternType="solid">
        <fgColor rgb="FF568203"/>
        <bgColor indexed="64"/>
      </patternFill>
    </fill>
    <fill>
      <patternFill patternType="solid">
        <fgColor rgb="FF25FDE9"/>
        <bgColor rgb="FF25FDE9"/>
      </patternFill>
    </fill>
    <fill>
      <patternFill patternType="solid">
        <fgColor rgb="FFED7F10"/>
        <bgColor rgb="FFED7F10"/>
      </patternFill>
    </fill>
    <fill>
      <patternFill patternType="solid">
        <fgColor rgb="FF239EBA"/>
        <bgColor rgb="FF239EBA"/>
      </patternFill>
    </fill>
    <fill>
      <patternFill patternType="solid">
        <fgColor rgb="FFA75502"/>
        <bgColor rgb="FFA75502"/>
      </patternFill>
    </fill>
    <fill>
      <patternFill patternType="solid">
        <fgColor rgb="FFB4CDCD"/>
        <bgColor indexed="64"/>
      </patternFill>
    </fill>
    <fill>
      <patternFill patternType="solid">
        <fgColor rgb="FF66AABC"/>
        <bgColor rgb="FF66AABC"/>
      </patternFill>
    </fill>
    <fill>
      <patternFill patternType="solid">
        <fgColor rgb="FF8DEEEE"/>
        <bgColor indexed="64"/>
      </patternFill>
    </fill>
    <fill>
      <patternFill patternType="solid">
        <fgColor rgb="FF9CD1DC"/>
        <bgColor rgb="FF9CD1DC"/>
      </patternFill>
    </fill>
    <fill>
      <patternFill patternType="solid">
        <fgColor rgb="FF3F2204"/>
        <bgColor rgb="FF3F2204"/>
      </patternFill>
    </fill>
    <fill>
      <patternFill patternType="solid">
        <fgColor rgb="FF79F8F8"/>
        <bgColor indexed="64"/>
      </patternFill>
    </fill>
    <fill>
      <patternFill patternType="solid">
        <fgColor rgb="FF004958"/>
        <bgColor rgb="FF004958"/>
      </patternFill>
    </fill>
    <fill>
      <patternFill patternType="solid">
        <fgColor rgb="FFEBC79E"/>
        <bgColor rgb="FFEBC79E"/>
      </patternFill>
    </fill>
    <fill>
      <patternFill patternType="solid">
        <fgColor rgb="FFC1CDCD"/>
        <bgColor indexed="64"/>
      </patternFill>
    </fill>
    <fill>
      <patternFill patternType="solid">
        <fgColor rgb="FF002E3B"/>
        <bgColor rgb="FF002E3B"/>
      </patternFill>
    </fill>
    <fill>
      <patternFill patternType="solid">
        <fgColor rgb="FFF38400"/>
        <bgColor rgb="FFF38400"/>
      </patternFill>
    </fill>
    <fill>
      <patternFill patternType="solid">
        <fgColor rgb="FFADEAEA"/>
        <bgColor indexed="64"/>
      </patternFill>
    </fill>
    <fill>
      <patternFill patternType="solid">
        <fgColor rgb="FF007791"/>
        <bgColor rgb="FF007791"/>
      </patternFill>
    </fill>
    <fill>
      <patternFill patternType="solid">
        <fgColor rgb="FFFF8C00"/>
        <bgColor rgb="FFFF8C00"/>
      </patternFill>
    </fill>
    <fill>
      <patternFill patternType="solid">
        <fgColor rgb="FFAEEEEE"/>
        <bgColor indexed="64"/>
      </patternFill>
    </fill>
    <fill>
      <patternFill patternType="solid">
        <fgColor rgb="FF367588"/>
        <bgColor rgb="FF367588"/>
      </patternFill>
    </fill>
    <fill>
      <patternFill patternType="solid">
        <fgColor rgb="FFAFEEEE"/>
        <bgColor indexed="64"/>
      </patternFill>
    </fill>
    <fill>
      <patternFill patternType="solid">
        <fgColor rgb="FF2E8495"/>
        <bgColor rgb="FF2E8495"/>
      </patternFill>
    </fill>
    <fill>
      <patternFill patternType="solid">
        <fgColor rgb="FFEEC591"/>
        <bgColor rgb="FFEEC591"/>
      </patternFill>
    </fill>
    <fill>
      <patternFill patternType="solid">
        <fgColor rgb="FF97FFFF"/>
        <bgColor indexed="64"/>
      </patternFill>
    </fill>
    <fill>
      <patternFill patternType="solid">
        <fgColor rgb="FF0085A1"/>
        <bgColor rgb="FF0085A1"/>
      </patternFill>
    </fill>
    <fill>
      <patternFill patternType="solid">
        <fgColor rgb="FFFFD39B"/>
        <bgColor rgb="FFFFD39B"/>
      </patternFill>
    </fill>
    <fill>
      <patternFill patternType="solid">
        <fgColor rgb="FFD1EEEE"/>
        <bgColor indexed="64"/>
      </patternFill>
    </fill>
    <fill>
      <patternFill patternType="solid">
        <fgColor rgb="FF00A1C2"/>
        <bgColor rgb="FF00A1C2"/>
      </patternFill>
    </fill>
    <fill>
      <patternFill patternType="solid">
        <fgColor rgb="FFB36700"/>
        <bgColor rgb="FFB36700"/>
      </patternFill>
    </fill>
    <fill>
      <patternFill patternType="solid">
        <fgColor rgb="FFBBFFFF"/>
        <bgColor indexed="64"/>
      </patternFill>
    </fill>
    <fill>
      <patternFill patternType="solid">
        <fgColor rgb="FF6C79B8"/>
        <bgColor rgb="FF6C79B8"/>
      </patternFill>
    </fill>
    <fill>
      <patternFill patternType="solid">
        <fgColor rgb="FFFBC97F"/>
        <bgColor rgb="FFFBC97F"/>
      </patternFill>
    </fill>
    <fill>
      <patternFill patternType="solid">
        <fgColor rgb="FFE0EEEE"/>
        <bgColor indexed="64"/>
      </patternFill>
    </fill>
    <fill>
      <patternFill patternType="solid">
        <fgColor rgb="FF8791BF"/>
        <bgColor rgb="FF8791BF"/>
      </patternFill>
    </fill>
    <fill>
      <patternFill patternType="solid">
        <fgColor rgb="FFB3BCE2"/>
        <bgColor rgb="FFB3BCE2"/>
      </patternFill>
    </fill>
    <fill>
      <patternFill patternType="solid">
        <fgColor rgb="FFFFC14F"/>
        <bgColor rgb="FFFFC14F"/>
      </patternFill>
    </fill>
    <fill>
      <patternFill patternType="solid">
        <fgColor rgb="FFF0FFFF"/>
        <bgColor indexed="64"/>
      </patternFill>
    </fill>
    <fill>
      <patternFill patternType="solid">
        <fgColor rgb="FF252440"/>
        <bgColor rgb="FF252440"/>
      </patternFill>
    </fill>
    <fill>
      <patternFill patternType="solid">
        <fgColor rgb="FFF2FFFF"/>
        <bgColor indexed="64"/>
      </patternFill>
    </fill>
    <fill>
      <patternFill patternType="solid">
        <fgColor rgb="FF545AA7"/>
        <bgColor rgb="FF545AA7"/>
      </patternFill>
    </fill>
    <fill>
      <patternFill patternType="solid">
        <fgColor rgb="FFF4FEFE"/>
        <bgColor indexed="64"/>
      </patternFill>
    </fill>
    <fill>
      <patternFill patternType="solid">
        <fgColor rgb="FF4C516D"/>
        <bgColor rgb="FF4C516D"/>
      </patternFill>
    </fill>
    <fill>
      <patternFill patternType="solid">
        <fgColor rgb="FFFFB90F"/>
        <bgColor rgb="FFFFB90F"/>
      </patternFill>
    </fill>
    <fill>
      <patternFill patternType="solid">
        <fgColor rgb="FFF6FEFE"/>
        <bgColor indexed="64"/>
      </patternFill>
    </fill>
    <fill>
      <patternFill patternType="solid">
        <fgColor rgb="FF4E5180"/>
        <bgColor rgb="FF4E5180"/>
      </patternFill>
    </fill>
    <fill>
      <patternFill patternType="solid">
        <fgColor rgb="FFFFC125"/>
        <bgColor rgb="FFFFC125"/>
      </patternFill>
    </fill>
    <fill>
      <patternFill patternType="solid">
        <fgColor rgb="FF2BFAFA"/>
        <bgColor indexed="64"/>
      </patternFill>
    </fill>
    <fill>
      <patternFill patternType="solid">
        <fgColor rgb="FF272458"/>
        <bgColor rgb="FF272458"/>
      </patternFill>
    </fill>
    <fill>
      <patternFill patternType="solid">
        <fgColor rgb="FF685E43"/>
        <bgColor rgb="FF685E43"/>
      </patternFill>
    </fill>
    <fill>
      <patternFill patternType="solid">
        <fgColor rgb="FF96CDCD"/>
        <bgColor indexed="64"/>
      </patternFill>
    </fill>
    <fill>
      <patternFill patternType="solid">
        <fgColor rgb="FF8C92AC"/>
        <bgColor rgb="FF8C92AC"/>
      </patternFill>
    </fill>
    <fill>
      <patternFill patternType="solid">
        <fgColor rgb="FFBFB8A5"/>
        <bgColor rgb="FFBFB8A5"/>
      </patternFill>
    </fill>
    <fill>
      <patternFill patternType="solid">
        <fgColor rgb="FF70DBDB"/>
        <bgColor indexed="64"/>
      </patternFill>
    </fill>
    <fill>
      <patternFill patternType="solid">
        <fgColor rgb="FFC0C8E1"/>
        <bgColor rgb="FFC0C8E1"/>
      </patternFill>
    </fill>
    <fill>
      <patternFill patternType="solid">
        <fgColor rgb="FFE1CE9A"/>
        <bgColor rgb="FFE1CE9A"/>
      </patternFill>
    </fill>
    <fill>
      <patternFill patternType="solid">
        <fgColor rgb="FF80D0D0"/>
        <bgColor indexed="64"/>
      </patternFill>
    </fill>
    <fill>
      <patternFill patternType="solid">
        <fgColor rgb="FF30267A"/>
        <bgColor rgb="FF30267A"/>
      </patternFill>
    </fill>
    <fill>
      <patternFill patternType="solid">
        <fgColor rgb="FFB9B8B5"/>
        <bgColor rgb="FFB9B8B5"/>
      </patternFill>
    </fill>
    <fill>
      <patternFill patternType="solid">
        <fgColor rgb="FF00EEEE"/>
        <bgColor indexed="64"/>
      </patternFill>
    </fill>
    <fill>
      <patternFill patternType="solid">
        <fgColor rgb="FF2C75FF"/>
        <bgColor rgb="FF2C75FF"/>
      </patternFill>
    </fill>
    <fill>
      <patternFill patternType="solid">
        <fgColor rgb="FFC2B280"/>
        <bgColor rgb="FFC2B280"/>
      </patternFill>
    </fill>
    <fill>
      <patternFill patternType="solid">
        <fgColor rgb="FF79CDCD"/>
        <bgColor indexed="64"/>
      </patternFill>
    </fill>
    <fill>
      <patternFill patternType="solid">
        <fgColor rgb="FFE8D630"/>
        <bgColor rgb="FFE8D630"/>
      </patternFill>
    </fill>
    <fill>
      <patternFill patternType="solid">
        <fgColor rgb="FFFFDE75"/>
        <bgColor rgb="FFFFDE75"/>
      </patternFill>
    </fill>
    <fill>
      <patternFill patternType="solid">
        <fgColor rgb="FF48D1CC"/>
        <bgColor indexed="64"/>
      </patternFill>
    </fill>
    <fill>
      <patternFill patternType="solid">
        <fgColor rgb="FFFCDC12"/>
        <bgColor rgb="FFFCDC12"/>
      </patternFill>
    </fill>
    <fill>
      <patternFill patternType="solid">
        <fgColor rgb="FF00CED1"/>
        <bgColor indexed="64"/>
      </patternFill>
    </fill>
    <fill>
      <patternFill patternType="solid">
        <fgColor rgb="FFB5A642"/>
        <bgColor rgb="FFB5A642"/>
      </patternFill>
    </fill>
    <fill>
      <patternFill patternType="solid">
        <fgColor rgb="FFFFF0BC"/>
        <bgColor rgb="FFFFF0BC"/>
      </patternFill>
    </fill>
    <fill>
      <patternFill patternType="solid">
        <fgColor rgb="FF00CDCD"/>
        <bgColor indexed="64"/>
      </patternFill>
    </fill>
    <fill>
      <patternFill patternType="solid">
        <fgColor rgb="FFD9D919"/>
        <bgColor rgb="FFD9D919"/>
      </patternFill>
    </fill>
    <fill>
      <patternFill patternType="solid">
        <fgColor rgb="FFF8DE7E"/>
        <bgColor rgb="FFF8DE7E"/>
      </patternFill>
    </fill>
    <fill>
      <patternFill patternType="solid">
        <fgColor rgb="FF00CCCB"/>
        <bgColor indexed="64"/>
      </patternFill>
    </fill>
    <fill>
      <patternFill patternType="solid">
        <fgColor rgb="FFFADA5E"/>
        <bgColor rgb="FFFADA5E"/>
      </patternFill>
    </fill>
    <fill>
      <patternFill patternType="solid">
        <fgColor rgb="FF838B8B"/>
        <bgColor indexed="64"/>
      </patternFill>
    </fill>
    <fill>
      <patternFill patternType="solid">
        <fgColor rgb="FFFFF8DC"/>
        <bgColor rgb="FFFFF8DC"/>
      </patternFill>
    </fill>
    <fill>
      <patternFill patternType="solid">
        <fgColor rgb="FF5F9EA0"/>
        <bgColor indexed="64"/>
      </patternFill>
    </fill>
    <fill>
      <patternFill patternType="solid">
        <fgColor rgb="FFF3E5AB"/>
        <bgColor rgb="FFF3E5AB"/>
      </patternFill>
    </fill>
    <fill>
      <patternFill patternType="solid">
        <fgColor rgb="FF5F9F9F"/>
        <bgColor indexed="64"/>
      </patternFill>
    </fill>
    <fill>
      <patternFill patternType="solid">
        <fgColor rgb="FFFAF0C5"/>
        <bgColor rgb="FFFAF0C5"/>
      </patternFill>
    </fill>
    <fill>
      <patternFill patternType="solid">
        <fgColor rgb="FF7A8B8B"/>
        <bgColor indexed="64"/>
      </patternFill>
    </fill>
    <fill>
      <patternFill patternType="solid">
        <fgColor rgb="FFEED153"/>
        <bgColor rgb="FFEED153"/>
      </patternFill>
    </fill>
    <fill>
      <patternFill patternType="solid">
        <fgColor rgb="FF668B8B"/>
        <bgColor indexed="64"/>
      </patternFill>
    </fill>
    <fill>
      <patternFill patternType="solid">
        <fgColor rgb="FFD0C07A"/>
        <bgColor rgb="FFD0C07A"/>
      </patternFill>
    </fill>
    <fill>
      <patternFill patternType="solid">
        <fgColor rgb="FF528B8B"/>
        <bgColor indexed="64"/>
      </patternFill>
    </fill>
    <fill>
      <patternFill patternType="solid">
        <fgColor rgb="FF57554C"/>
        <bgColor rgb="FF57554C"/>
      </patternFill>
    </fill>
    <fill>
      <patternFill patternType="solid">
        <fgColor rgb="FF008E8E"/>
        <bgColor indexed="64"/>
      </patternFill>
    </fill>
    <fill>
      <patternFill patternType="solid">
        <fgColor rgb="FFEEE8CD"/>
        <bgColor rgb="FFEEE8CD"/>
      </patternFill>
    </fill>
    <fill>
      <patternFill patternType="solid">
        <fgColor rgb="FF008B8B"/>
        <bgColor indexed="64"/>
      </patternFill>
    </fill>
    <fill>
      <patternFill patternType="solid">
        <fgColor rgb="FFC3B470"/>
        <bgColor rgb="FFC3B470"/>
      </patternFill>
    </fill>
    <fill>
      <patternFill patternType="solid">
        <fgColor rgb="FFCDC8B1"/>
        <bgColor rgb="FFCDC8B1"/>
      </patternFill>
    </fill>
    <fill>
      <patternFill patternType="solid">
        <fgColor rgb="FF2F4F4F"/>
        <bgColor indexed="64"/>
      </patternFill>
    </fill>
    <fill>
      <patternFill patternType="solid">
        <fgColor rgb="FFCFB53B"/>
        <bgColor rgb="FFCFB53B"/>
      </patternFill>
    </fill>
    <fill>
      <patternFill patternType="solid">
        <fgColor rgb="FF004B49"/>
        <bgColor indexed="64"/>
      </patternFill>
    </fill>
    <fill>
      <patternFill patternType="solid">
        <fgColor rgb="FF002A29"/>
        <bgColor indexed="64"/>
      </patternFill>
    </fill>
    <fill>
      <patternFill patternType="solid">
        <fgColor rgb="FFCDCD0D"/>
        <bgColor rgb="FFCDCD0D"/>
      </patternFill>
    </fill>
    <fill>
      <patternFill patternType="solid">
        <fgColor rgb="FFEFD242"/>
        <bgColor rgb="FFEFD242"/>
      </patternFill>
    </fill>
    <fill>
      <patternFill patternType="solid">
        <fgColor rgb="FF0B1616"/>
        <bgColor indexed="64"/>
      </patternFill>
    </fill>
    <fill>
      <patternFill patternType="solid">
        <fgColor rgb="FFEEDC82"/>
        <bgColor rgb="FFEEDC82"/>
      </patternFill>
    </fill>
    <fill>
      <patternFill patternType="solid">
        <fgColor rgb="FF00F5FF"/>
        <bgColor indexed="64"/>
      </patternFill>
    </fill>
    <fill>
      <patternFill patternType="solid">
        <fgColor rgb="FFFFEC8B"/>
        <bgColor rgb="FFFFEC8B"/>
      </patternFill>
    </fill>
    <fill>
      <patternFill patternType="solid">
        <fgColor rgb="FF9CD1DC"/>
        <bgColor indexed="64"/>
      </patternFill>
    </fill>
    <fill>
      <patternFill patternType="solid">
        <fgColor rgb="FFCDBE70"/>
        <bgColor rgb="FFCDBE70"/>
      </patternFill>
    </fill>
    <fill>
      <patternFill patternType="solid">
        <fgColor rgb="FF8EE5EE"/>
        <bgColor indexed="64"/>
      </patternFill>
    </fill>
    <fill>
      <patternFill patternType="solid">
        <fgColor rgb="FFFBF2B7"/>
        <bgColor rgb="FFFBF2B7"/>
      </patternFill>
    </fill>
    <fill>
      <patternFill patternType="solid">
        <fgColor rgb="FF8B814C"/>
        <bgColor rgb="FF8B814C"/>
      </patternFill>
    </fill>
    <fill>
      <patternFill patternType="solid">
        <fgColor rgb="FFB0E0E6"/>
        <bgColor indexed="64"/>
      </patternFill>
    </fill>
    <fill>
      <patternFill patternType="solid">
        <fgColor rgb="FF000010"/>
        <bgColor rgb="FF000010"/>
      </patternFill>
    </fill>
    <fill>
      <patternFill patternType="solid">
        <fgColor rgb="FF8B7500"/>
        <bgColor rgb="FF8B7500"/>
      </patternFill>
    </fill>
    <fill>
      <patternFill patternType="solid">
        <fgColor rgb="FF98F5FF"/>
        <bgColor indexed="64"/>
      </patternFill>
    </fill>
    <fill>
      <patternFill patternType="solid">
        <fgColor rgb="FF7FFF00"/>
        <bgColor rgb="FF7FFF00"/>
      </patternFill>
    </fill>
    <fill>
      <patternFill patternType="solid">
        <fgColor rgb="FF8B8878"/>
        <bgColor rgb="FF8B8878"/>
      </patternFill>
    </fill>
    <fill>
      <patternFill patternType="solid">
        <fgColor rgb="FF00E5EE"/>
        <bgColor indexed="64"/>
      </patternFill>
    </fill>
    <fill>
      <patternFill patternType="solid">
        <fgColor rgb="FF76EE00"/>
        <bgColor rgb="FF76EE00"/>
      </patternFill>
    </fill>
    <fill>
      <patternFill patternType="solid">
        <fgColor rgb="FFEEDD82"/>
        <bgColor rgb="FFEEDD82"/>
      </patternFill>
    </fill>
    <fill>
      <patternFill patternType="solid">
        <fgColor rgb="FF7AC5CD"/>
        <bgColor indexed="64"/>
      </patternFill>
    </fill>
    <fill>
      <patternFill patternType="solid">
        <fgColor rgb="FF66CD00"/>
        <bgColor rgb="FF66CD00"/>
      </patternFill>
    </fill>
    <fill>
      <patternFill patternType="solid">
        <fgColor rgb="FFFFD700"/>
        <bgColor rgb="FFFFD700"/>
      </patternFill>
    </fill>
    <fill>
      <patternFill patternType="solid">
        <fgColor rgb="FF00C5CD"/>
        <bgColor indexed="64"/>
      </patternFill>
    </fill>
    <fill>
      <patternFill patternType="solid">
        <fgColor rgb="FF458B00"/>
        <bgColor rgb="FF458B00"/>
      </patternFill>
    </fill>
    <fill>
      <patternFill patternType="solid">
        <fgColor rgb="FFCDAD00"/>
        <bgColor rgb="FFCDAD00"/>
      </patternFill>
    </fill>
    <fill>
      <patternFill patternType="solid">
        <fgColor rgb="FF03B4C8"/>
        <bgColor indexed="64"/>
      </patternFill>
    </fill>
    <fill>
      <patternFill patternType="solid">
        <fgColor rgb="FFEEC900"/>
        <bgColor rgb="FFEEC900"/>
      </patternFill>
    </fill>
    <fill>
      <patternFill patternType="solid">
        <fgColor rgb="FF798081"/>
        <bgColor indexed="64"/>
      </patternFill>
    </fill>
    <fill>
      <patternFill patternType="solid">
        <fgColor rgb="FF53868B"/>
        <bgColor indexed="64"/>
      </patternFill>
    </fill>
    <fill>
      <patternFill patternType="solid">
        <fgColor rgb="FF8A8776"/>
        <bgColor rgb="FF8A8776"/>
      </patternFill>
    </fill>
    <fill>
      <patternFill patternType="solid">
        <fgColor rgb="FF048B9A"/>
        <bgColor indexed="64"/>
      </patternFill>
    </fill>
    <fill>
      <patternFill patternType="solid">
        <fgColor rgb="FFF7E269"/>
        <bgColor rgb="FFF7E269"/>
      </patternFill>
    </fill>
    <fill>
      <patternFill patternType="solid">
        <fgColor rgb="FF00868B"/>
        <bgColor indexed="64"/>
      </patternFill>
    </fill>
    <fill>
      <patternFill patternType="solid">
        <fgColor rgb="FFB9B276"/>
        <bgColor rgb="FFB9B276"/>
      </patternFill>
    </fill>
    <fill>
      <patternFill patternType="solid">
        <fgColor rgb="FFFEE347"/>
        <bgColor rgb="FFFEE347"/>
      </patternFill>
    </fill>
    <fill>
      <patternFill patternType="solid">
        <fgColor rgb="FF25FDE9"/>
        <bgColor indexed="64"/>
      </patternFill>
    </fill>
    <fill>
      <patternFill patternType="solid">
        <fgColor rgb="FF40E0D0"/>
        <bgColor indexed="64"/>
      </patternFill>
    </fill>
    <fill>
      <patternFill patternType="solid">
        <fgColor rgb="FF6A455D"/>
        <bgColor rgb="FF6A455D"/>
      </patternFill>
    </fill>
    <fill>
      <patternFill patternType="solid">
        <fgColor rgb="FF8C8767"/>
        <bgColor rgb="FF8C8767"/>
      </patternFill>
    </fill>
    <fill>
      <patternFill patternType="solid">
        <fgColor rgb="FF66ADA4"/>
        <bgColor indexed="64"/>
      </patternFill>
    </fill>
    <fill>
      <patternFill patternType="solid">
        <fgColor rgb="FFFFE436"/>
        <bgColor rgb="FFFFE436"/>
      </patternFill>
    </fill>
    <fill>
      <patternFill patternType="solid">
        <fgColor rgb="FF20B2AA"/>
        <bgColor indexed="64"/>
      </patternFill>
    </fill>
    <fill>
      <patternFill patternType="solid">
        <fgColor rgb="FFD1B606"/>
        <bgColor rgb="FFD1B606"/>
      </patternFill>
    </fill>
    <fill>
      <patternFill patternType="solid">
        <fgColor rgb="FF008882"/>
        <bgColor indexed="64"/>
      </patternFill>
    </fill>
    <fill>
      <patternFill patternType="solid">
        <fgColor rgb="FF317873"/>
        <bgColor indexed="64"/>
      </patternFill>
    </fill>
    <fill>
      <patternFill patternType="solid">
        <fgColor rgb="FFF3D617"/>
        <bgColor rgb="FFF3D617"/>
      </patternFill>
    </fill>
    <fill>
      <patternFill patternType="solid">
        <fgColor rgb="FF007A74"/>
        <bgColor indexed="64"/>
      </patternFill>
    </fill>
    <fill>
      <patternFill patternType="solid">
        <fgColor rgb="FFF7E35F"/>
        <bgColor rgb="FFF7E35F"/>
      </patternFill>
    </fill>
    <fill>
      <patternFill patternType="solid">
        <fgColor rgb="FF01796F"/>
        <bgColor indexed="64"/>
      </patternFill>
    </fill>
    <fill>
      <patternFill patternType="solid">
        <fgColor rgb="FF00443F"/>
        <bgColor indexed="64"/>
      </patternFill>
    </fill>
    <fill>
      <patternFill patternType="solid">
        <fgColor rgb="FF25241D"/>
        <bgColor rgb="FF25241D"/>
      </patternFill>
    </fill>
    <fill>
      <patternFill patternType="solid">
        <fgColor rgb="FFC7E6D7"/>
        <bgColor indexed="64"/>
      </patternFill>
    </fill>
    <fill>
      <patternFill patternType="solid">
        <fgColor rgb="FFFEE7F0"/>
        <bgColor rgb="FFFEE7F0"/>
      </patternFill>
    </fill>
    <fill>
      <patternFill patternType="solid">
        <fgColor rgb="FF665D1E"/>
        <bgColor rgb="FF665D1E"/>
      </patternFill>
    </fill>
    <fill>
      <patternFill patternType="solid">
        <fgColor rgb="FFF5FFFA"/>
        <bgColor indexed="64"/>
      </patternFill>
    </fill>
    <fill>
      <patternFill patternType="solid">
        <fgColor rgb="FFFF69B4"/>
        <bgColor rgb="FFFF69B4"/>
      </patternFill>
    </fill>
    <fill>
      <patternFill patternType="solid">
        <fgColor rgb="FFC1BFB1"/>
        <bgColor rgb="FFC1BFB1"/>
      </patternFill>
    </fill>
    <fill>
      <patternFill patternType="solid">
        <fgColor rgb="FF8ED1B2"/>
        <bgColor indexed="64"/>
      </patternFill>
    </fill>
    <fill>
      <patternFill patternType="solid">
        <fgColor rgb="FF5B5842"/>
        <bgColor rgb="FF5B5842"/>
      </patternFill>
    </fill>
    <fill>
      <patternFill patternType="solid">
        <fgColor rgb="FF8DA399"/>
        <bgColor indexed="64"/>
      </patternFill>
    </fill>
    <fill>
      <patternFill patternType="solid">
        <fgColor rgb="FF3399CC"/>
        <bgColor rgb="FF3399CC"/>
      </patternFill>
    </fill>
    <fill>
      <patternFill patternType="solid">
        <fgColor rgb="FFFAEA73"/>
        <bgColor rgb="FFFAEA73"/>
      </patternFill>
    </fill>
    <fill>
      <patternFill patternType="solid">
        <fgColor rgb="FF83A697"/>
        <bgColor indexed="64"/>
      </patternFill>
    </fill>
    <fill>
      <patternFill patternType="solid">
        <fgColor rgb="FF00EEEE"/>
        <bgColor rgb="FF00EEEE"/>
      </patternFill>
    </fill>
    <fill>
      <patternFill patternType="solid">
        <fgColor rgb="FFF6DC12"/>
        <bgColor rgb="FFF6DC12"/>
      </patternFill>
    </fill>
    <fill>
      <patternFill patternType="solid">
        <fgColor rgb="FF6AAB8E"/>
        <bgColor indexed="64"/>
      </patternFill>
    </fill>
    <fill>
      <patternFill patternType="solid">
        <fgColor rgb="FF00CDCD"/>
        <bgColor rgb="FF00CDCD"/>
      </patternFill>
    </fill>
    <fill>
      <patternFill patternType="solid">
        <fgColor rgb="FFEEE9BF"/>
        <bgColor rgb="FFEEE9BF"/>
      </patternFill>
    </fill>
    <fill>
      <patternFill patternType="solid">
        <fgColor rgb="FF3EB489"/>
        <bgColor indexed="64"/>
      </patternFill>
    </fill>
    <fill>
      <patternFill patternType="solid">
        <fgColor rgb="FF008B8B"/>
        <bgColor rgb="FF008B8B"/>
      </patternFill>
    </fill>
    <fill>
      <patternFill patternType="solid">
        <fgColor rgb="FF029D74"/>
        <bgColor indexed="64"/>
      </patternFill>
    </fill>
    <fill>
      <patternFill patternType="solid">
        <fgColor rgb="FF2BFAFA"/>
        <bgColor rgb="FF2BFAFA"/>
      </patternFill>
    </fill>
    <fill>
      <patternFill patternType="solid">
        <fgColor rgb="FFCDC9A5"/>
        <bgColor rgb="FFCDC9A5"/>
      </patternFill>
    </fill>
    <fill>
      <patternFill patternType="solid">
        <fgColor rgb="FF238E68"/>
        <bgColor indexed="64"/>
      </patternFill>
    </fill>
    <fill>
      <patternFill patternType="solid">
        <fgColor rgb="FFE0FFFF"/>
        <bgColor rgb="FFE0FFFF"/>
      </patternFill>
    </fill>
    <fill>
      <patternFill patternType="solid">
        <fgColor rgb="FFFFFACD"/>
        <bgColor rgb="FFFFFACD"/>
      </patternFill>
    </fill>
    <fill>
      <patternFill patternType="solid">
        <fgColor rgb="FF3B7861"/>
        <bgColor indexed="64"/>
      </patternFill>
    </fill>
    <fill>
      <patternFill patternType="solid">
        <fgColor rgb="FFD1EEEE"/>
        <bgColor rgb="FFD1EEEE"/>
      </patternFill>
    </fill>
    <fill>
      <patternFill patternType="solid">
        <fgColor rgb="FFF0E68C"/>
        <bgColor rgb="FFF0E68C"/>
      </patternFill>
    </fill>
    <fill>
      <patternFill patternType="solid">
        <fgColor rgb="FF007959"/>
        <bgColor indexed="64"/>
      </patternFill>
    </fill>
    <fill>
      <patternFill patternType="solid">
        <fgColor rgb="FFB4CDCD"/>
        <bgColor rgb="FFB4CDCD"/>
      </patternFill>
    </fill>
    <fill>
      <patternFill patternType="solid">
        <fgColor rgb="FF867E36"/>
        <bgColor rgb="FF867E36"/>
      </patternFill>
    </fill>
    <fill>
      <patternFill patternType="solid">
        <fgColor rgb="FF00543D"/>
        <bgColor indexed="64"/>
      </patternFill>
    </fill>
    <fill>
      <patternFill patternType="solid">
        <fgColor rgb="FF7A8B8B"/>
        <bgColor rgb="FF7A8B8B"/>
      </patternFill>
    </fill>
    <fill>
      <patternFill patternType="solid">
        <fgColor rgb="FFEFD807"/>
        <bgColor rgb="FFEFD807"/>
      </patternFill>
    </fill>
    <fill>
      <patternFill patternType="solid">
        <fgColor rgb="FF76EEC6"/>
        <bgColor indexed="64"/>
      </patternFill>
    </fill>
    <fill>
      <patternFill patternType="solid">
        <fgColor rgb="FF00FFFF"/>
        <bgColor rgb="FF00FFFF"/>
      </patternFill>
    </fill>
    <fill>
      <patternFill patternType="solid">
        <fgColor rgb="FF97DFC6"/>
        <bgColor indexed="64"/>
      </patternFill>
    </fill>
    <fill>
      <patternFill patternType="solid">
        <fgColor rgb="FF1560BD"/>
        <bgColor rgb="FF1560BD"/>
      </patternFill>
    </fill>
    <fill>
      <patternFill patternType="solid">
        <fgColor rgb="FF7FFFD4"/>
        <bgColor indexed="64"/>
      </patternFill>
    </fill>
    <fill>
      <patternFill patternType="solid">
        <fgColor rgb="FF0B1616"/>
        <bgColor rgb="FF0B1616"/>
      </patternFill>
    </fill>
    <fill>
      <patternFill patternType="solid">
        <fgColor rgb="FF403D21"/>
        <bgColor rgb="FF403D21"/>
      </patternFill>
    </fill>
    <fill>
      <patternFill patternType="solid">
        <fgColor rgb="FFDFEDE8"/>
        <bgColor indexed="64"/>
      </patternFill>
    </fill>
    <fill>
      <patternFill patternType="solid">
        <fgColor rgb="FFDBDB70"/>
        <bgColor rgb="FFDBDB70"/>
      </patternFill>
    </fill>
    <fill>
      <patternFill patternType="solid">
        <fgColor rgb="FF66CDAA"/>
        <bgColor indexed="64"/>
      </patternFill>
    </fill>
    <fill>
      <patternFill patternType="solid">
        <fgColor rgb="FFEEE8AA"/>
        <bgColor rgb="FFEEE8AA"/>
      </patternFill>
    </fill>
    <fill>
      <patternFill patternType="solid">
        <fgColor rgb="FF7D8984"/>
        <bgColor indexed="64"/>
      </patternFill>
    </fill>
    <fill>
      <patternFill patternType="solid">
        <fgColor rgb="FF8B864E"/>
        <bgColor rgb="FF8B864E"/>
      </patternFill>
    </fill>
    <fill>
      <patternFill patternType="solid">
        <fgColor rgb="FF649B88"/>
        <bgColor indexed="64"/>
      </patternFill>
    </fill>
    <fill>
      <patternFill patternType="solid">
        <fgColor rgb="FFFFF68F"/>
        <bgColor rgb="FFFFF68F"/>
      </patternFill>
    </fill>
    <fill>
      <patternFill patternType="solid">
        <fgColor rgb="FF458B74"/>
        <bgColor indexed="64"/>
      </patternFill>
    </fill>
    <fill>
      <patternFill patternType="solid">
        <fgColor rgb="FFE6E697"/>
        <bgColor rgb="FFE6E697"/>
      </patternFill>
    </fill>
    <fill>
      <patternFill patternType="solid">
        <fgColor rgb="FFCDC673"/>
        <bgColor rgb="FFCDC673"/>
      </patternFill>
    </fill>
    <fill>
      <patternFill patternType="solid">
        <fgColor rgb="FF5E716A"/>
        <bgColor indexed="64"/>
      </patternFill>
    </fill>
    <fill>
      <patternFill patternType="solid">
        <fgColor rgb="FF029D74"/>
        <bgColor rgb="FF029D74"/>
      </patternFill>
    </fill>
    <fill>
      <patternFill patternType="solid">
        <fgColor rgb="FFEEE685"/>
        <bgColor rgb="FFEEE685"/>
      </patternFill>
    </fill>
    <fill>
      <patternFill patternType="solid">
        <fgColor rgb="FF40826D"/>
        <bgColor indexed="64"/>
      </patternFill>
    </fill>
    <fill>
      <patternFill patternType="solid">
        <fgColor rgb="FF8B8970"/>
        <bgColor rgb="FF8B8970"/>
      </patternFill>
    </fill>
    <fill>
      <patternFill patternType="solid">
        <fgColor rgb="FF1B4D3E"/>
        <bgColor indexed="64"/>
      </patternFill>
    </fill>
    <fill>
      <patternFill patternType="solid">
        <fgColor rgb="FFBDB76B"/>
        <bgColor rgb="FFBDB76B"/>
      </patternFill>
    </fill>
    <fill>
      <patternFill patternType="solid">
        <fgColor rgb="FF1C352D"/>
        <bgColor indexed="64"/>
      </patternFill>
    </fill>
    <fill>
      <patternFill patternType="solid">
        <fgColor rgb="FF649B88"/>
        <bgColor rgb="FF649B88"/>
      </patternFill>
    </fill>
    <fill>
      <patternFill patternType="solid">
        <fgColor rgb="FF1E2321"/>
        <bgColor indexed="64"/>
      </patternFill>
    </fill>
    <fill>
      <patternFill patternType="solid">
        <fgColor rgb="FFB9B57D"/>
        <bgColor rgb="FFB9B57D"/>
      </patternFill>
    </fill>
    <fill>
      <patternFill patternType="solid">
        <fgColor rgb="FF1A2421"/>
        <bgColor indexed="64"/>
      </patternFill>
    </fill>
    <fill>
      <patternFill patternType="solid">
        <fgColor rgb="FF363527"/>
        <bgColor rgb="FF363527"/>
      </patternFill>
    </fill>
    <fill>
      <patternFill patternType="solid">
        <fgColor rgb="FF00FA9A"/>
        <bgColor indexed="64"/>
      </patternFill>
    </fill>
    <fill>
      <patternFill patternType="solid">
        <fgColor rgb="FFB3B191"/>
        <bgColor rgb="FFB3B191"/>
      </patternFill>
    </fill>
    <fill>
      <patternFill patternType="solid">
        <fgColor rgb="FF008856"/>
        <bgColor indexed="64"/>
      </patternFill>
    </fill>
    <fill>
      <patternFill patternType="solid">
        <fgColor rgb="FFB9B459"/>
        <bgColor rgb="FFB9B459"/>
      </patternFill>
    </fill>
    <fill>
      <patternFill patternType="solid">
        <fgColor rgb="FFFF6EC7"/>
        <bgColor indexed="64"/>
      </patternFill>
    </fill>
    <fill>
      <patternFill patternType="solid">
        <fgColor rgb="FFBEB72E"/>
        <bgColor rgb="FFBEB72E"/>
      </patternFill>
    </fill>
    <fill>
      <patternFill patternType="solid">
        <fgColor rgb="FFCC3299"/>
        <bgColor indexed="64"/>
      </patternFill>
    </fill>
    <fill>
      <patternFill patternType="solid">
        <fgColor rgb="FF9B9400"/>
        <bgColor rgb="FF9B9400"/>
      </patternFill>
    </fill>
    <fill>
      <patternFill patternType="solid">
        <fgColor rgb="FFCD2990"/>
        <bgColor indexed="64"/>
      </patternFill>
    </fill>
    <fill>
      <patternFill patternType="solid">
        <fgColor rgb="FF98943E"/>
        <bgColor rgb="FF98943E"/>
      </patternFill>
    </fill>
    <fill>
      <patternFill patternType="solid">
        <fgColor rgb="FF965578"/>
        <bgColor indexed="64"/>
      </patternFill>
    </fill>
    <fill>
      <patternFill patternType="solid">
        <fgColor rgb="FFEBE8A4"/>
        <bgColor rgb="FFEBE8A4"/>
      </patternFill>
    </fill>
    <fill>
      <patternFill patternType="solid">
        <fgColor rgb="FF8B1C62"/>
        <bgColor indexed="64"/>
      </patternFill>
    </fill>
    <fill>
      <patternFill patternType="solid">
        <fgColor rgb="FFFEF86C"/>
        <bgColor rgb="FFFEF86C"/>
      </patternFill>
    </fill>
    <fill>
      <patternFill patternType="solid">
        <fgColor rgb="FF54133B"/>
        <bgColor indexed="64"/>
      </patternFill>
    </fill>
    <fill>
      <patternFill patternType="solid">
        <fgColor rgb="FFDCD300"/>
        <bgColor rgb="FFDCD300"/>
      </patternFill>
    </fill>
    <fill>
      <patternFill patternType="solid">
        <fgColor rgb="FF38152C"/>
        <bgColor indexed="64"/>
      </patternFill>
    </fill>
    <fill>
      <patternFill patternType="solid">
        <fgColor rgb="FFEAE679"/>
        <bgColor rgb="FFEAE679"/>
      </patternFill>
    </fill>
    <fill>
      <patternFill patternType="solid">
        <fgColor rgb="FF370028"/>
        <bgColor indexed="64"/>
      </patternFill>
    </fill>
    <fill>
      <patternFill patternType="solid">
        <fgColor rgb="FFE9E450"/>
        <bgColor rgb="FFE9E450"/>
      </patternFill>
    </fill>
    <fill>
      <patternFill patternType="solid">
        <fgColor rgb="FFBFB9BD"/>
        <bgColor indexed="64"/>
      </patternFill>
    </fill>
    <fill>
      <patternFill patternType="solid">
        <fgColor rgb="FFFFFFD4"/>
        <bgColor rgb="FFFFFFD4"/>
      </patternFill>
    </fill>
    <fill>
      <patternFill patternType="solid">
        <fgColor rgb="FFB784A7"/>
        <bgColor indexed="64"/>
      </patternFill>
    </fill>
    <fill>
      <patternFill patternType="solid">
        <fgColor rgb="FFFFFFF0"/>
        <bgColor rgb="FFFFFFF0"/>
      </patternFill>
    </fill>
    <fill>
      <patternFill patternType="solid">
        <fgColor rgb="FFAA8A9E"/>
        <bgColor indexed="64"/>
      </patternFill>
    </fill>
    <fill>
      <patternFill patternType="solid">
        <fgColor rgb="FFFFFFE0"/>
        <bgColor rgb="FFFFFFE0"/>
      </patternFill>
    </fill>
    <fill>
      <patternFill patternType="solid">
        <fgColor rgb="FF997A8D"/>
        <bgColor indexed="64"/>
      </patternFill>
    </fill>
    <fill>
      <patternFill patternType="solid">
        <fgColor rgb="FFFFFF6B"/>
        <bgColor rgb="FFFFFF6B"/>
      </patternFill>
    </fill>
    <fill>
      <patternFill patternType="solid">
        <fgColor rgb="FF8B8589"/>
        <bgColor indexed="64"/>
      </patternFill>
    </fill>
    <fill>
      <patternFill patternType="solid">
        <fgColor rgb="FFFFFF00"/>
        <bgColor rgb="FFFFFF00"/>
      </patternFill>
    </fill>
    <fill>
      <patternFill patternType="solid">
        <fgColor rgb="FF9E4F88"/>
        <bgColor indexed="64"/>
      </patternFill>
    </fill>
    <fill>
      <patternFill patternType="solid">
        <fgColor rgb="FFEEEE00"/>
        <bgColor rgb="FFEEEE00"/>
      </patternFill>
    </fill>
    <fill>
      <patternFill patternType="solid">
        <fgColor rgb="FF836479"/>
        <bgColor indexed="64"/>
      </patternFill>
    </fill>
    <fill>
      <patternFill patternType="solid">
        <fgColor rgb="FFCDCD00"/>
        <bgColor rgb="FFCDCD00"/>
      </patternFill>
    </fill>
    <fill>
      <patternFill patternType="solid">
        <fgColor rgb="FFA10684"/>
        <bgColor indexed="64"/>
      </patternFill>
    </fill>
    <fill>
      <patternFill patternType="solid">
        <fgColor rgb="FF8B8B00"/>
        <bgColor rgb="FF8B8B00"/>
      </patternFill>
    </fill>
    <fill>
      <patternFill patternType="solid">
        <fgColor rgb="FF723E64"/>
        <bgColor indexed="64"/>
      </patternFill>
    </fill>
    <fill>
      <patternFill patternType="solid">
        <fgColor rgb="FF808000"/>
        <bgColor rgb="FF808000"/>
      </patternFill>
    </fill>
    <fill>
      <patternFill patternType="solid">
        <fgColor rgb="FF6A455D"/>
        <bgColor indexed="64"/>
      </patternFill>
    </fill>
    <fill>
      <patternFill patternType="solid">
        <fgColor rgb="FFFEFEE0"/>
        <bgColor rgb="FFFEFEE0"/>
      </patternFill>
    </fill>
    <fill>
      <patternFill patternType="solid">
        <fgColor rgb="FFF9429E"/>
        <bgColor indexed="64"/>
      </patternFill>
    </fill>
    <fill>
      <patternFill patternType="solid">
        <fgColor rgb="FFEE6AA7"/>
        <bgColor indexed="64"/>
      </patternFill>
    </fill>
    <fill>
      <patternFill patternType="solid">
        <fgColor rgb="FFFF1CAE"/>
        <bgColor indexed="64"/>
      </patternFill>
    </fill>
    <fill>
      <patternFill patternType="solid">
        <fgColor rgb="FFFAFAD2"/>
        <bgColor rgb="FFFAFAD2"/>
      </patternFill>
    </fill>
    <fill>
      <patternFill patternType="solid">
        <fgColor rgb="FFFF34B3"/>
        <bgColor indexed="64"/>
      </patternFill>
    </fill>
    <fill>
      <patternFill patternType="solid">
        <fgColor rgb="FFFF69B4"/>
        <bgColor indexed="64"/>
      </patternFill>
    </fill>
    <fill>
      <patternFill patternType="solid">
        <fgColor rgb="FFFF6EB4"/>
        <bgColor indexed="64"/>
      </patternFill>
    </fill>
    <fill>
      <patternFill patternType="solid">
        <fgColor rgb="FFE8CCD7"/>
        <bgColor indexed="64"/>
      </patternFill>
    </fill>
    <fill>
      <patternFill patternType="solid">
        <fgColor rgb="FFEAEAAE"/>
        <bgColor rgb="FFEAEAAE"/>
      </patternFill>
    </fill>
    <fill>
      <patternFill patternType="solid">
        <fgColor rgb="FFE8E3E5"/>
        <bgColor indexed="64"/>
      </patternFill>
    </fill>
    <fill>
      <patternFill patternType="solid">
        <fgColor rgb="FFEEE0E5"/>
        <bgColor indexed="64"/>
      </patternFill>
    </fill>
    <fill>
      <patternFill patternType="solid">
        <fgColor rgb="FFEEEED1"/>
        <bgColor rgb="FFEEEED1"/>
      </patternFill>
    </fill>
    <fill>
      <patternFill patternType="solid">
        <fgColor rgb="FFFEE7F0"/>
        <bgColor indexed="64"/>
      </patternFill>
    </fill>
    <fill>
      <patternFill patternType="solid">
        <fgColor rgb="FFEEEEE0"/>
        <bgColor rgb="FFEEEEE0"/>
      </patternFill>
    </fill>
    <fill>
      <patternFill patternType="solid">
        <fgColor rgb="FFC3A6B1"/>
        <bgColor indexed="64"/>
      </patternFill>
    </fill>
    <fill>
      <patternFill patternType="solid">
        <fgColor rgb="FF4F4F2F"/>
        <bgColor rgb="FF4F4F2F"/>
      </patternFill>
    </fill>
    <fill>
      <patternFill patternType="solid">
        <fgColor rgb="FFDE6FA1"/>
        <bgColor indexed="64"/>
      </patternFill>
    </fill>
    <fill>
      <patternFill patternType="solid">
        <fgColor rgb="FFD8D8BF"/>
        <bgColor rgb="FFD8D8BF"/>
      </patternFill>
    </fill>
    <fill>
      <patternFill patternType="solid">
        <fgColor rgb="FFEE30A7"/>
        <bgColor indexed="64"/>
      </patternFill>
    </fill>
    <fill>
      <patternFill patternType="solid">
        <fgColor rgb="FFCDCDB4"/>
        <bgColor rgb="FFCDCDB4"/>
      </patternFill>
    </fill>
    <fill>
      <patternFill patternType="solid">
        <fgColor rgb="FFCD6090"/>
        <bgColor indexed="64"/>
      </patternFill>
    </fill>
    <fill>
      <patternFill patternType="solid">
        <fgColor rgb="FFCDCDC1"/>
        <bgColor rgb="FFCDCDC1"/>
      </patternFill>
    </fill>
    <fill>
      <patternFill patternType="solid">
        <fgColor rgb="FFC4698F"/>
        <bgColor indexed="64"/>
      </patternFill>
    </fill>
    <fill>
      <patternFill patternType="solid">
        <fgColor rgb="FF8B8B7A"/>
        <bgColor rgb="FF8B8B7A"/>
      </patternFill>
    </fill>
    <fill>
      <patternFill patternType="solid">
        <fgColor rgb="FFD02090"/>
        <bgColor indexed="64"/>
      </patternFill>
    </fill>
    <fill>
      <patternFill patternType="solid">
        <fgColor rgb="FF8B8B83"/>
        <bgColor rgb="FF8B8B83"/>
      </patternFill>
    </fill>
    <fill>
      <patternFill patternType="solid">
        <fgColor rgb="FFC71585"/>
        <bgColor indexed="64"/>
      </patternFill>
    </fill>
    <fill>
      <patternFill patternType="solid">
        <fgColor rgb="FF848482"/>
        <bgColor rgb="FF848482"/>
      </patternFill>
    </fill>
    <fill>
      <patternFill patternType="solid">
        <fgColor rgb="FF8B8386"/>
        <bgColor indexed="64"/>
      </patternFill>
    </fill>
    <fill>
      <patternFill patternType="solid">
        <fgColor rgb="FFC7CF00"/>
        <bgColor rgb="FFC7CF00"/>
      </patternFill>
    </fill>
    <fill>
      <patternFill patternType="solid">
        <fgColor rgb="FF8B3A62"/>
        <bgColor indexed="64"/>
      </patternFill>
    </fill>
    <fill>
      <patternFill patternType="solid">
        <fgColor rgb="FFE7F00D"/>
        <bgColor rgb="FFE7F00D"/>
      </patternFill>
    </fill>
    <fill>
      <patternFill patternType="solid">
        <fgColor rgb="FF811453"/>
        <bgColor indexed="64"/>
      </patternFill>
    </fill>
    <fill>
      <patternFill patternType="solid">
        <fgColor rgb="FFF7FF3C"/>
        <bgColor rgb="FFF7FF3C"/>
      </patternFill>
    </fill>
    <fill>
      <patternFill patternType="solid">
        <fgColor rgb="FF78184A"/>
        <bgColor indexed="64"/>
      </patternFill>
    </fill>
    <fill>
      <patternFill patternType="solid">
        <fgColor rgb="FFEDFF0C"/>
        <bgColor rgb="FFEDFF0C"/>
      </patternFill>
    </fill>
    <fill>
      <patternFill patternType="solid">
        <fgColor rgb="FFBABABA"/>
        <bgColor indexed="64"/>
      </patternFill>
    </fill>
    <fill>
      <patternFill patternType="solid">
        <fgColor rgb="FFDADFB7"/>
        <bgColor rgb="FFDADFB7"/>
      </patternFill>
    </fill>
    <fill>
      <patternFill patternType="solid">
        <fgColor rgb="FFBBBBBB"/>
        <bgColor indexed="64"/>
      </patternFill>
    </fill>
    <fill>
      <patternFill patternType="solid">
        <fgColor rgb="FF5A6521"/>
        <bgColor rgb="FF5A6521"/>
      </patternFill>
    </fill>
    <fill>
      <patternFill patternType="solid">
        <fgColor rgb="FFBDBDBD"/>
        <bgColor indexed="64"/>
      </patternFill>
    </fill>
    <fill>
      <patternFill patternType="solid">
        <fgColor rgb="FF798933"/>
        <bgColor rgb="FF798933"/>
      </patternFill>
    </fill>
    <fill>
      <patternFill patternType="solid">
        <fgColor rgb="FFBEBEBE"/>
        <bgColor indexed="64"/>
      </patternFill>
    </fill>
    <fill>
      <patternFill patternType="solid">
        <fgColor rgb="FF404F00"/>
        <bgColor rgb="FF404F00"/>
      </patternFill>
    </fill>
    <fill>
      <patternFill patternType="solid">
        <fgColor rgb="FFBFBFBF"/>
        <bgColor indexed="64"/>
      </patternFill>
    </fill>
    <fill>
      <patternFill patternType="solid">
        <fgColor rgb="FFBDDA57"/>
        <bgColor rgb="FFBDDA57"/>
      </patternFill>
    </fill>
    <fill>
      <patternFill patternType="solid">
        <fgColor rgb="FF8DB600"/>
        <bgColor rgb="FF8DB600"/>
      </patternFill>
    </fill>
    <fill>
      <patternFill patternType="solid">
        <fgColor rgb="FFC2C2C2"/>
        <bgColor indexed="64"/>
      </patternFill>
    </fill>
    <fill>
      <patternFill patternType="solid">
        <fgColor rgb="FFC9DC89"/>
        <bgColor rgb="FFC9DC89"/>
      </patternFill>
    </fill>
    <fill>
      <patternFill patternType="solid">
        <fgColor rgb="FFC4C4C4"/>
        <bgColor indexed="64"/>
      </patternFill>
    </fill>
    <fill>
      <patternFill patternType="solid">
        <fgColor rgb="FF8A9A5B"/>
        <bgColor rgb="FF8A9A5B"/>
      </patternFill>
    </fill>
    <fill>
      <patternFill patternType="solid">
        <fgColor rgb="FFC7C7C7"/>
        <bgColor indexed="64"/>
      </patternFill>
    </fill>
    <fill>
      <patternFill patternType="solid">
        <fgColor rgb="FF232F00"/>
        <bgColor rgb="FF232F00"/>
      </patternFill>
    </fill>
    <fill>
      <patternFill patternType="solid">
        <fgColor rgb="FFC9C9C9"/>
        <bgColor indexed="64"/>
      </patternFill>
    </fill>
    <fill>
      <patternFill patternType="solid">
        <fgColor rgb="FF8F9779"/>
        <bgColor rgb="FF8F9779"/>
      </patternFill>
    </fill>
    <fill>
      <patternFill patternType="solid">
        <fgColor rgb="FFCCCCCC"/>
        <bgColor indexed="64"/>
      </patternFill>
    </fill>
    <fill>
      <patternFill patternType="solid">
        <fgColor rgb="FFC2F732"/>
        <bgColor rgb="FFC2F732"/>
      </patternFill>
    </fill>
    <fill>
      <patternFill patternType="solid">
        <fgColor rgb="FFCDCDCD"/>
        <bgColor indexed="64"/>
      </patternFill>
    </fill>
    <fill>
      <patternFill patternType="solid">
        <fgColor rgb="FF708D23"/>
        <bgColor rgb="FF708D23"/>
      </patternFill>
    </fill>
    <fill>
      <patternFill patternType="solid">
        <fgColor rgb="FFCECECE"/>
        <bgColor indexed="64"/>
      </patternFill>
    </fill>
    <fill>
      <patternFill patternType="solid">
        <fgColor rgb="FF7E9F2E"/>
        <bgColor rgb="FF7E9F2E"/>
      </patternFill>
    </fill>
    <fill>
      <patternFill patternType="solid">
        <fgColor rgb="FFCFCFCF"/>
        <bgColor indexed="64"/>
      </patternFill>
    </fill>
    <fill>
      <patternFill patternType="solid">
        <fgColor rgb="FF515744"/>
        <bgColor rgb="FF515744"/>
      </patternFill>
    </fill>
    <fill>
      <patternFill patternType="solid">
        <fgColor rgb="FFD1D1D1"/>
        <bgColor indexed="64"/>
      </patternFill>
    </fill>
    <fill>
      <patternFill patternType="solid">
        <fgColor rgb="FF698B22"/>
        <bgColor rgb="FF698B22"/>
      </patternFill>
    </fill>
    <fill>
      <patternFill patternType="solid">
        <fgColor rgb="FFD3D3D3"/>
        <bgColor indexed="64"/>
      </patternFill>
    </fill>
    <fill>
      <patternFill patternType="solid">
        <fgColor rgb="FFC0FF3E"/>
        <bgColor rgb="FFC0FF3E"/>
      </patternFill>
    </fill>
    <fill>
      <patternFill patternType="solid">
        <fgColor rgb="FFD4D4D4"/>
        <bgColor indexed="64"/>
      </patternFill>
    </fill>
    <fill>
      <patternFill patternType="solid">
        <fgColor rgb="FF6B8E23"/>
        <bgColor rgb="FF6B8E23"/>
      </patternFill>
    </fill>
    <fill>
      <patternFill patternType="solid">
        <fgColor rgb="FFD6D6D6"/>
        <bgColor indexed="64"/>
      </patternFill>
    </fill>
    <fill>
      <patternFill patternType="solid">
        <fgColor rgb="FF4A5D23"/>
        <bgColor rgb="FF4A5D23"/>
      </patternFill>
    </fill>
    <fill>
      <patternFill patternType="solid">
        <fgColor rgb="FFD9D9D9"/>
        <bgColor indexed="64"/>
      </patternFill>
    </fill>
    <fill>
      <patternFill patternType="solid">
        <fgColor rgb="FFB3EE3A"/>
        <bgColor rgb="FFB3EE3A"/>
      </patternFill>
    </fill>
    <fill>
      <patternFill patternType="solid">
        <fgColor rgb="FFDBDBDB"/>
        <bgColor indexed="64"/>
      </patternFill>
    </fill>
    <fill>
      <patternFill patternType="solid">
        <fgColor rgb="FF9ACD32"/>
        <bgColor rgb="FF9ACD32"/>
      </patternFill>
    </fill>
    <fill>
      <patternFill patternType="solid">
        <fgColor rgb="FFDCDCDC"/>
        <bgColor indexed="64"/>
      </patternFill>
    </fill>
    <fill>
      <patternFill patternType="solid">
        <fgColor rgb="FF99CC32"/>
        <bgColor rgb="FF99CC32"/>
      </patternFill>
    </fill>
    <fill>
      <patternFill patternType="solid">
        <fgColor rgb="FFDDDDDD"/>
        <bgColor indexed="64"/>
      </patternFill>
    </fill>
    <fill>
      <patternFill patternType="solid">
        <fgColor rgb="FF568203"/>
        <bgColor rgb="FF568203"/>
      </patternFill>
    </fill>
    <fill>
      <patternFill patternType="solid">
        <fgColor rgb="FFDEDEDE"/>
        <bgColor indexed="64"/>
      </patternFill>
    </fill>
    <fill>
      <patternFill patternType="solid">
        <fgColor rgb="FFA5D152"/>
        <bgColor rgb="FFA5D152"/>
      </patternFill>
    </fill>
    <fill>
      <patternFill patternType="solid">
        <fgColor rgb="FF556B2F"/>
        <bgColor rgb="FF556B2F"/>
      </patternFill>
    </fill>
    <fill>
      <patternFill patternType="solid">
        <fgColor rgb="FFE3E3E3"/>
        <bgColor indexed="64"/>
      </patternFill>
    </fill>
    <fill>
      <patternFill patternType="solid">
        <fgColor rgb="FFCAFF70"/>
        <bgColor rgb="FFCAFF70"/>
      </patternFill>
    </fill>
    <fill>
      <patternFill patternType="solid">
        <fgColor rgb="FFE5E5E5"/>
        <bgColor indexed="64"/>
      </patternFill>
    </fill>
    <fill>
      <patternFill patternType="solid">
        <fgColor rgb="FF596643"/>
        <bgColor rgb="FF596643"/>
      </patternFill>
    </fill>
    <fill>
      <patternFill patternType="solid">
        <fgColor rgb="FFE8E8E8"/>
        <bgColor indexed="64"/>
      </patternFill>
    </fill>
    <fill>
      <patternFill patternType="solid">
        <fgColor rgb="FF6E8B3D"/>
        <bgColor rgb="FF6E8B3D"/>
      </patternFill>
    </fill>
    <fill>
      <patternFill patternType="solid">
        <fgColor rgb="FFEBEBEB"/>
        <bgColor indexed="64"/>
      </patternFill>
    </fill>
    <fill>
      <patternFill patternType="solid">
        <fgColor rgb="FFBCEE68"/>
        <bgColor rgb="FFBCEE68"/>
      </patternFill>
    </fill>
    <fill>
      <patternFill patternType="solid">
        <fgColor rgb="FFEDEDED"/>
        <bgColor indexed="64"/>
      </patternFill>
    </fill>
    <fill>
      <patternFill patternType="solid">
        <fgColor rgb="FFA2CD5A"/>
        <bgColor rgb="FFA2CD5A"/>
      </patternFill>
    </fill>
    <fill>
      <patternFill patternType="solid">
        <fgColor rgb="FFEEEEEE"/>
        <bgColor indexed="64"/>
      </patternFill>
    </fill>
    <fill>
      <patternFill patternType="solid">
        <fgColor rgb="FFADFF2F"/>
        <bgColor rgb="FFADFF2F"/>
      </patternFill>
    </fill>
    <fill>
      <patternFill patternType="solid">
        <fgColor rgb="FFEFEFEF"/>
        <bgColor indexed="64"/>
      </patternFill>
    </fill>
    <fill>
      <patternFill patternType="solid">
        <fgColor rgb="FFBEF574"/>
        <bgColor rgb="FFBEF574"/>
      </patternFill>
    </fill>
    <fill>
      <patternFill patternType="solid">
        <fgColor rgb="FFF0F0F0"/>
        <bgColor indexed="64"/>
      </patternFill>
    </fill>
    <fill>
      <patternFill patternType="solid">
        <fgColor rgb="FF31362B"/>
        <bgColor rgb="FF31362B"/>
      </patternFill>
    </fill>
    <fill>
      <patternFill patternType="solid">
        <fgColor rgb="FFF2F2F2"/>
        <bgColor indexed="64"/>
      </patternFill>
    </fill>
    <fill>
      <patternFill patternType="solid">
        <fgColor rgb="FF9EFD38"/>
        <bgColor rgb="FF9EFD38"/>
      </patternFill>
    </fill>
    <fill>
      <patternFill patternType="solid">
        <fgColor rgb="FFF5F5F5"/>
        <bgColor indexed="64"/>
      </patternFill>
    </fill>
    <fill>
      <patternFill patternType="solid">
        <fgColor rgb="FF9FE855"/>
        <bgColor rgb="FF9FE855"/>
      </patternFill>
    </fill>
    <fill>
      <patternFill patternType="solid">
        <fgColor rgb="FFF7F7F7"/>
        <bgColor indexed="64"/>
      </patternFill>
    </fill>
    <fill>
      <patternFill patternType="solid">
        <fgColor rgb="FFFAFAFA"/>
        <bgColor indexed="64"/>
      </patternFill>
    </fill>
    <fill>
      <patternFill patternType="solid">
        <fgColor rgb="FFFCFCFC"/>
        <bgColor indexed="64"/>
      </patternFill>
    </fill>
    <fill>
      <patternFill patternType="solid">
        <fgColor rgb="FFFEFEFE"/>
        <bgColor indexed="64"/>
      </patternFill>
    </fill>
    <fill>
      <patternFill patternType="solid">
        <fgColor rgb="FFB8B8B8"/>
        <bgColor indexed="64"/>
      </patternFill>
    </fill>
    <fill>
      <patternFill patternType="solid">
        <fgColor rgb="FFB5B5B5"/>
        <bgColor indexed="64"/>
      </patternFill>
    </fill>
    <fill>
      <patternFill patternType="solid">
        <fgColor rgb="FF7CFC00"/>
        <bgColor rgb="FF7CFC00"/>
      </patternFill>
    </fill>
    <fill>
      <patternFill patternType="solid">
        <fgColor rgb="FFB3B3B3"/>
        <bgColor indexed="64"/>
      </patternFill>
    </fill>
    <fill>
      <patternFill patternType="solid">
        <fgColor rgb="FFB0B0B0"/>
        <bgColor indexed="64"/>
      </patternFill>
    </fill>
    <fill>
      <patternFill patternType="solid">
        <fgColor rgb="FF467129"/>
        <bgColor rgb="FF467129"/>
      </patternFill>
    </fill>
    <fill>
      <patternFill patternType="solid">
        <fgColor rgb="FFAFAFAF"/>
        <bgColor indexed="64"/>
      </patternFill>
    </fill>
    <fill>
      <patternFill patternType="solid">
        <fgColor rgb="FF7FDD4C"/>
        <bgColor rgb="FF7FDD4C"/>
      </patternFill>
    </fill>
    <fill>
      <patternFill patternType="solid">
        <fgColor rgb="FFADADAD"/>
        <bgColor indexed="64"/>
      </patternFill>
    </fill>
    <fill>
      <patternFill patternType="solid">
        <fgColor rgb="FFB2BEB5"/>
        <bgColor rgb="FFB2BEB5"/>
      </patternFill>
    </fill>
    <fill>
      <patternFill patternType="solid">
        <fgColor rgb="FFABABAB"/>
        <bgColor indexed="64"/>
      </patternFill>
    </fill>
    <fill>
      <patternFill patternType="solid">
        <fgColor rgb="FF173620"/>
        <bgColor rgb="FF173620"/>
      </patternFill>
    </fill>
    <fill>
      <patternFill patternType="solid">
        <fgColor rgb="FFA8A8A8"/>
        <bgColor indexed="64"/>
      </patternFill>
    </fill>
    <fill>
      <patternFill patternType="solid">
        <fgColor rgb="FF386F48"/>
        <bgColor rgb="FF386F48"/>
      </patternFill>
    </fill>
    <fill>
      <patternFill patternType="solid">
        <fgColor rgb="FFA6A6A6"/>
        <bgColor indexed="64"/>
      </patternFill>
    </fill>
    <fill>
      <patternFill patternType="solid">
        <fgColor rgb="FFA3A3A3"/>
        <bgColor indexed="64"/>
      </patternFill>
    </fill>
    <fill>
      <patternFill patternType="solid">
        <fgColor rgb="FF4CA66B"/>
        <bgColor rgb="FF4CA66B"/>
      </patternFill>
    </fill>
    <fill>
      <patternFill patternType="solid">
        <fgColor rgb="FFA1A1A1"/>
        <bgColor indexed="64"/>
      </patternFill>
    </fill>
    <fill>
      <patternFill patternType="solid">
        <fgColor rgb="FF54F98D"/>
        <bgColor rgb="FF54F98D"/>
      </patternFill>
    </fill>
    <fill>
      <patternFill patternType="solid">
        <fgColor rgb="FF9E9E9E"/>
        <bgColor indexed="64"/>
      </patternFill>
    </fill>
    <fill>
      <patternFill patternType="solid">
        <fgColor rgb="FF1FA055"/>
        <bgColor rgb="FF1FA055"/>
      </patternFill>
    </fill>
    <fill>
      <patternFill patternType="solid">
        <fgColor rgb="FF9C9C9C"/>
        <bgColor indexed="64"/>
      </patternFill>
    </fill>
    <fill>
      <patternFill patternType="solid">
        <fgColor rgb="FF175732"/>
        <bgColor rgb="FF175732"/>
      </patternFill>
    </fill>
    <fill>
      <patternFill patternType="solid">
        <fgColor rgb="FF999999"/>
        <bgColor indexed="64"/>
      </patternFill>
    </fill>
    <fill>
      <patternFill patternType="solid">
        <fgColor rgb="FF095228"/>
        <bgColor rgb="FF095228"/>
      </patternFill>
    </fill>
    <fill>
      <patternFill patternType="solid">
        <fgColor rgb="FF969696"/>
        <bgColor indexed="64"/>
      </patternFill>
    </fill>
    <fill>
      <patternFill patternType="solid">
        <fgColor rgb="FF4EEE94"/>
        <bgColor rgb="FF4EEE94"/>
      </patternFill>
    </fill>
    <fill>
      <patternFill patternType="solid">
        <fgColor rgb="FF949494"/>
        <bgColor indexed="64"/>
      </patternFill>
    </fill>
    <fill>
      <patternFill patternType="solid">
        <fgColor rgb="FF54FF9F"/>
        <bgColor rgb="FF54FF9F"/>
      </patternFill>
    </fill>
    <fill>
      <patternFill patternType="solid">
        <fgColor rgb="FF919191"/>
        <bgColor indexed="64"/>
      </patternFill>
    </fill>
    <fill>
      <patternFill patternType="solid">
        <fgColor rgb="FF2E8B57"/>
        <bgColor rgb="FF2E8B57"/>
      </patternFill>
    </fill>
    <fill>
      <patternFill patternType="solid">
        <fgColor rgb="FF8F8F8F"/>
        <bgColor indexed="64"/>
      </patternFill>
    </fill>
    <fill>
      <patternFill patternType="solid">
        <fgColor rgb="FF43CD80"/>
        <bgColor rgb="FF43CD80"/>
      </patternFill>
    </fill>
    <fill>
      <patternFill patternType="solid">
        <fgColor rgb="FF8C8C8C"/>
        <bgColor indexed="64"/>
      </patternFill>
    </fill>
    <fill>
      <patternFill patternType="solid">
        <fgColor rgb="FF708090"/>
        <bgColor rgb="FF708090"/>
      </patternFill>
    </fill>
    <fill>
      <patternFill patternType="solid">
        <fgColor rgb="FF3CB371"/>
        <bgColor rgb="FF3CB371"/>
      </patternFill>
    </fill>
    <fill>
      <patternFill patternType="solid">
        <fgColor rgb="FF8A8A8A"/>
        <bgColor indexed="64"/>
      </patternFill>
    </fill>
    <fill>
      <patternFill patternType="solid">
        <fgColor rgb="FFC6E2FF"/>
        <bgColor rgb="FFC6E2FF"/>
      </patternFill>
    </fill>
    <fill>
      <patternFill patternType="solid">
        <fgColor rgb="FF00622D"/>
        <bgColor rgb="FF00622D"/>
      </patternFill>
    </fill>
    <fill>
      <patternFill patternType="solid">
        <fgColor rgb="FF888888"/>
        <bgColor indexed="64"/>
      </patternFill>
    </fill>
    <fill>
      <patternFill patternType="solid">
        <fgColor rgb="FFB9D3EE"/>
        <bgColor rgb="FFB9D3EE"/>
      </patternFill>
    </fill>
    <fill>
      <patternFill patternType="solid">
        <fgColor rgb="FF003118"/>
        <bgColor rgb="FF003118"/>
      </patternFill>
    </fill>
    <fill>
      <patternFill patternType="solid">
        <fgColor rgb="FF878787"/>
        <bgColor indexed="64"/>
      </patternFill>
    </fill>
    <fill>
      <patternFill patternType="solid">
        <fgColor rgb="FF9FB6CD"/>
        <bgColor rgb="FF9FB6CD"/>
      </patternFill>
    </fill>
    <fill>
      <patternFill patternType="solid">
        <fgColor rgb="FF00EE76"/>
        <bgColor rgb="FF00EE76"/>
      </patternFill>
    </fill>
    <fill>
      <patternFill patternType="solid">
        <fgColor rgb="FF858585"/>
        <bgColor indexed="64"/>
      </patternFill>
    </fill>
    <fill>
      <patternFill patternType="solid">
        <fgColor rgb="FF6C7B8B"/>
        <bgColor rgb="FF6C7B8B"/>
      </patternFill>
    </fill>
    <fill>
      <patternFill patternType="solid">
        <fgColor rgb="FF00FE7E"/>
        <bgColor rgb="FF00FE7E"/>
      </patternFill>
    </fill>
    <fill>
      <patternFill patternType="solid">
        <fgColor rgb="FF848484"/>
        <bgColor indexed="64"/>
      </patternFill>
    </fill>
    <fill>
      <patternFill patternType="solid">
        <fgColor rgb="FF81878B"/>
        <bgColor rgb="FF81878B"/>
      </patternFill>
    </fill>
    <fill>
      <patternFill patternType="solid">
        <fgColor rgb="FF008B45"/>
        <bgColor rgb="FF008B45"/>
      </patternFill>
    </fill>
    <fill>
      <patternFill patternType="solid">
        <fgColor rgb="FF828282"/>
        <bgColor indexed="64"/>
      </patternFill>
    </fill>
    <fill>
      <patternFill patternType="solid">
        <fgColor rgb="FFB4BCC0"/>
        <bgColor rgb="FFB4BCC0"/>
      </patternFill>
    </fill>
    <fill>
      <patternFill patternType="solid">
        <fgColor rgb="FF00CD66"/>
        <bgColor rgb="FF00CD66"/>
      </patternFill>
    </fill>
    <fill>
      <patternFill patternType="solid">
        <fgColor rgb="FF7F7F7F"/>
        <bgColor indexed="64"/>
      </patternFill>
    </fill>
    <fill>
      <patternFill patternType="solid">
        <fgColor rgb="FF51585E"/>
        <bgColor rgb="FF51585E"/>
      </patternFill>
    </fill>
    <fill>
      <patternFill patternType="solid">
        <fgColor rgb="FF00FF7F"/>
        <bgColor rgb="FF00FF7F"/>
      </patternFill>
    </fill>
    <fill>
      <patternFill patternType="solid">
        <fgColor rgb="FF7D7D7D"/>
        <bgColor indexed="64"/>
      </patternFill>
    </fill>
    <fill>
      <patternFill patternType="solid">
        <fgColor rgb="FFF5FFFA"/>
        <bgColor rgb="FFF5FFFA"/>
      </patternFill>
    </fill>
    <fill>
      <patternFill patternType="solid">
        <fgColor rgb="FF7A7A7A"/>
        <bgColor indexed="64"/>
      </patternFill>
    </fill>
    <fill>
      <patternFill patternType="solid">
        <fgColor rgb="FFD2CAEC"/>
        <bgColor rgb="FFD2CAEC"/>
      </patternFill>
    </fill>
    <fill>
      <patternFill patternType="solid">
        <fgColor rgb="FFC7E6D7"/>
        <bgColor rgb="FFC7E6D7"/>
      </patternFill>
    </fill>
    <fill>
      <patternFill patternType="solid">
        <fgColor rgb="FF787878"/>
        <bgColor indexed="64"/>
      </patternFill>
    </fill>
    <fill>
      <patternFill patternType="solid">
        <fgColor rgb="FF8ED1B2"/>
        <bgColor rgb="FF8ED1B2"/>
      </patternFill>
    </fill>
    <fill>
      <patternFill patternType="solid">
        <fgColor rgb="FF777777"/>
        <bgColor indexed="64"/>
      </patternFill>
    </fill>
    <fill>
      <patternFill patternType="solid">
        <fgColor rgb="FF677179"/>
        <bgColor rgb="FF677179"/>
      </patternFill>
    </fill>
    <fill>
      <patternFill patternType="solid">
        <fgColor rgb="FF8DA399"/>
        <bgColor rgb="FF8DA399"/>
      </patternFill>
    </fill>
    <fill>
      <patternFill patternType="solid">
        <fgColor rgb="FF757575"/>
        <bgColor indexed="64"/>
      </patternFill>
    </fill>
    <fill>
      <patternFill patternType="solid">
        <fgColor rgb="FF6AAB8E"/>
        <bgColor rgb="FF6AAB8E"/>
      </patternFill>
    </fill>
    <fill>
      <patternFill patternType="solid">
        <fgColor rgb="FF737373"/>
        <bgColor indexed="64"/>
      </patternFill>
    </fill>
    <fill>
      <patternFill patternType="solid">
        <fgColor rgb="FF83A697"/>
        <bgColor rgb="FF83A697"/>
      </patternFill>
    </fill>
    <fill>
      <patternFill patternType="solid">
        <fgColor rgb="FF707070"/>
        <bgColor indexed="64"/>
      </patternFill>
    </fill>
    <fill>
      <patternFill patternType="solid">
        <fgColor rgb="FF7D8984"/>
        <bgColor rgb="FF7D8984"/>
      </patternFill>
    </fill>
    <fill>
      <patternFill patternType="solid">
        <fgColor rgb="FF6E6E6E"/>
        <bgColor indexed="64"/>
      </patternFill>
    </fill>
    <fill>
      <patternFill patternType="solid">
        <fgColor rgb="FF635688"/>
        <bgColor rgb="FF635688"/>
      </patternFill>
    </fill>
    <fill>
      <patternFill patternType="solid">
        <fgColor rgb="FF1E2321"/>
        <bgColor rgb="FF1E2321"/>
      </patternFill>
    </fill>
    <fill>
      <patternFill patternType="solid">
        <fgColor rgb="FF6B6B6B"/>
        <bgColor indexed="64"/>
      </patternFill>
    </fill>
    <fill>
      <patternFill patternType="solid">
        <fgColor rgb="FF00FA9A"/>
        <bgColor rgb="FF00FA9A"/>
      </patternFill>
    </fill>
    <fill>
      <patternFill patternType="solid">
        <fgColor rgb="FF696969"/>
        <bgColor indexed="64"/>
      </patternFill>
    </fill>
    <fill>
      <patternFill patternType="solid">
        <fgColor rgb="FF3B7861"/>
        <bgColor rgb="FF3B7861"/>
      </patternFill>
    </fill>
    <fill>
      <patternFill patternType="solid">
        <fgColor rgb="FF666666"/>
        <bgColor indexed="64"/>
      </patternFill>
    </fill>
    <fill>
      <patternFill patternType="solid">
        <fgColor rgb="FF778899"/>
        <bgColor rgb="FF778899"/>
      </patternFill>
    </fill>
    <fill>
      <patternFill patternType="solid">
        <fgColor rgb="FF5E716A"/>
        <bgColor rgb="FF5E716A"/>
      </patternFill>
    </fill>
    <fill>
      <patternFill patternType="solid">
        <fgColor rgb="FF636363"/>
        <bgColor indexed="64"/>
      </patternFill>
    </fill>
    <fill>
      <patternFill patternType="solid">
        <fgColor rgb="FF008856"/>
        <bgColor rgb="FF008856"/>
      </patternFill>
    </fill>
    <fill>
      <patternFill patternType="solid">
        <fgColor rgb="FF616161"/>
        <bgColor indexed="64"/>
      </patternFill>
    </fill>
    <fill>
      <patternFill patternType="solid">
        <fgColor rgb="FF3EB489"/>
        <bgColor rgb="FF3EB489"/>
      </patternFill>
    </fill>
    <fill>
      <patternFill patternType="solid">
        <fgColor rgb="FF5E5E5E"/>
        <bgColor indexed="64"/>
      </patternFill>
    </fill>
    <fill>
      <patternFill patternType="solid">
        <fgColor rgb="FF238E68"/>
        <bgColor rgb="FF238E68"/>
      </patternFill>
    </fill>
    <fill>
      <patternFill patternType="solid">
        <fgColor rgb="FF5C5C5C"/>
        <bgColor indexed="64"/>
      </patternFill>
    </fill>
    <fill>
      <patternFill patternType="solid">
        <fgColor rgb="FF798081"/>
        <bgColor rgb="FF798081"/>
      </patternFill>
    </fill>
    <fill>
      <patternFill patternType="solid">
        <fgColor rgb="FF97DFC6"/>
        <bgColor rgb="FF97DFC6"/>
      </patternFill>
    </fill>
    <fill>
      <patternFill patternType="solid">
        <fgColor rgb="FF595959"/>
        <bgColor indexed="64"/>
      </patternFill>
    </fill>
    <fill>
      <patternFill patternType="solid">
        <fgColor rgb="FF575757"/>
        <bgColor indexed="64"/>
      </patternFill>
    </fill>
    <fill>
      <patternFill patternType="solid">
        <fgColor rgb="FF66CDAA"/>
        <bgColor rgb="FF66CDAA"/>
      </patternFill>
    </fill>
    <fill>
      <patternFill patternType="solid">
        <fgColor rgb="FF555555"/>
        <bgColor indexed="64"/>
      </patternFill>
    </fill>
    <fill>
      <patternFill patternType="solid">
        <fgColor rgb="FF2F4F4F"/>
        <bgColor rgb="FF2F4F4F"/>
      </patternFill>
    </fill>
    <fill>
      <patternFill patternType="solid">
        <fgColor rgb="FF545454"/>
        <bgColor indexed="64"/>
      </patternFill>
    </fill>
    <fill>
      <patternFill patternType="solid">
        <fgColor rgb="FF97FFFF"/>
        <bgColor rgb="FF97FFFF"/>
      </patternFill>
    </fill>
    <fill>
      <patternFill patternType="solid">
        <fgColor rgb="FF525252"/>
        <bgColor indexed="64"/>
      </patternFill>
    </fill>
    <fill>
      <patternFill patternType="solid">
        <fgColor rgb="FF8DEEEE"/>
        <bgColor rgb="FF8DEEEE"/>
      </patternFill>
    </fill>
    <fill>
      <patternFill patternType="solid">
        <fgColor rgb="FF4F4F4F"/>
        <bgColor indexed="64"/>
      </patternFill>
    </fill>
    <fill>
      <patternFill patternType="solid">
        <fgColor rgb="FF79CDCD"/>
        <bgColor rgb="FF79CDCD"/>
      </patternFill>
    </fill>
    <fill>
      <patternFill patternType="solid">
        <fgColor rgb="FF1C352D"/>
        <bgColor rgb="FF1C352D"/>
      </patternFill>
    </fill>
    <fill>
      <patternFill patternType="solid">
        <fgColor rgb="FF4D4D4D"/>
        <bgColor indexed="64"/>
      </patternFill>
    </fill>
    <fill>
      <patternFill patternType="solid">
        <fgColor rgb="FF528B8B"/>
        <bgColor rgb="FF528B8B"/>
      </patternFill>
    </fill>
    <fill>
      <patternFill patternType="solid">
        <fgColor rgb="FF40826D"/>
        <bgColor rgb="FF40826D"/>
      </patternFill>
    </fill>
    <fill>
      <patternFill patternType="solid">
        <fgColor rgb="FF4A4A4A"/>
        <bgColor indexed="64"/>
      </patternFill>
    </fill>
    <fill>
      <patternFill patternType="solid">
        <fgColor rgb="FF1B4D3E"/>
        <bgColor rgb="FF1B4D3E"/>
      </patternFill>
    </fill>
    <fill>
      <patternFill patternType="solid">
        <fgColor rgb="FF474747"/>
        <bgColor indexed="64"/>
      </patternFill>
    </fill>
    <fill>
      <patternFill patternType="solid">
        <fgColor rgb="FF1A2421"/>
        <bgColor rgb="FF1A2421"/>
      </patternFill>
    </fill>
    <fill>
      <patternFill patternType="solid">
        <fgColor rgb="FF454545"/>
        <bgColor indexed="64"/>
      </patternFill>
    </fill>
    <fill>
      <patternFill patternType="solid">
        <fgColor rgb="FF00543D"/>
        <bgColor rgb="FF00543D"/>
      </patternFill>
    </fill>
    <fill>
      <patternFill patternType="solid">
        <fgColor rgb="FF424242"/>
        <bgColor indexed="64"/>
      </patternFill>
    </fill>
    <fill>
      <patternFill patternType="solid">
        <fgColor rgb="FF4E5755"/>
        <bgColor rgb="FF4E5755"/>
      </patternFill>
    </fill>
    <fill>
      <patternFill patternType="solid">
        <fgColor rgb="FF007959"/>
        <bgColor rgb="FF007959"/>
      </patternFill>
    </fill>
    <fill>
      <patternFill patternType="solid">
        <fgColor rgb="FF3D3D3D"/>
        <bgColor indexed="64"/>
      </patternFill>
    </fill>
    <fill>
      <patternFill patternType="solid">
        <fgColor rgb="FF3A4B47"/>
        <bgColor rgb="FF3A4B47"/>
      </patternFill>
    </fill>
    <fill>
      <patternFill patternType="solid">
        <fgColor rgb="FF3B3B3B"/>
        <bgColor indexed="64"/>
      </patternFill>
    </fill>
    <fill>
      <patternFill patternType="solid">
        <fgColor rgb="FF8B8589"/>
        <bgColor rgb="FF8B8589"/>
      </patternFill>
    </fill>
    <fill>
      <patternFill patternType="solid">
        <fgColor rgb="FF383838"/>
        <bgColor indexed="64"/>
      </patternFill>
    </fill>
    <fill>
      <patternFill patternType="solid">
        <fgColor rgb="FFBFB9BD"/>
        <bgColor rgb="FFBFB9BD"/>
      </patternFill>
    </fill>
    <fill>
      <patternFill patternType="solid">
        <fgColor rgb="FF4A766E"/>
        <bgColor rgb="FF4A766E"/>
      </patternFill>
    </fill>
    <fill>
      <patternFill patternType="solid">
        <fgColor rgb="FF363636"/>
        <bgColor indexed="64"/>
      </patternFill>
    </fill>
    <fill>
      <patternFill patternType="solid">
        <fgColor rgb="FF5D555B"/>
        <bgColor rgb="FF5D555B"/>
      </patternFill>
    </fill>
    <fill>
      <patternFill patternType="solid">
        <fgColor rgb="FF96DED1"/>
        <bgColor rgb="FF96DED1"/>
      </patternFill>
    </fill>
    <fill>
      <patternFill patternType="solid">
        <fgColor rgb="FF333333"/>
        <bgColor indexed="64"/>
      </patternFill>
    </fill>
    <fill>
      <patternFill patternType="solid">
        <fgColor rgb="FFDF73FF"/>
        <bgColor rgb="FFDF73FF"/>
      </patternFill>
    </fill>
    <fill>
      <patternFill patternType="solid">
        <fgColor rgb="FF1FFED8"/>
        <bgColor rgb="FF1FFED8"/>
      </patternFill>
    </fill>
    <fill>
      <patternFill patternType="solid">
        <fgColor rgb="FF303030"/>
        <bgColor indexed="64"/>
      </patternFill>
    </fill>
    <fill>
      <patternFill patternType="solid">
        <fgColor rgb="FF791CF8"/>
        <bgColor rgb="FF791CF8"/>
      </patternFill>
    </fill>
    <fill>
      <patternFill patternType="solid">
        <fgColor rgb="FF66ADA4"/>
        <bgColor rgb="FF66ADA4"/>
      </patternFill>
    </fill>
    <fill>
      <patternFill patternType="solid">
        <fgColor rgb="FF2E2E2E"/>
        <bgColor indexed="64"/>
      </patternFill>
    </fill>
    <fill>
      <patternFill patternType="solid">
        <fgColor rgb="FF2E006C"/>
        <bgColor rgb="FF2E006C"/>
      </patternFill>
    </fill>
    <fill>
      <patternFill patternType="solid">
        <fgColor rgb="FF00A693"/>
        <bgColor rgb="FF00A693"/>
      </patternFill>
    </fill>
    <fill>
      <patternFill patternType="solid">
        <fgColor rgb="FF2B2B2B"/>
        <bgColor indexed="64"/>
      </patternFill>
    </fill>
    <fill>
      <patternFill patternType="solid">
        <fgColor rgb="FF40E0D0"/>
        <bgColor rgb="FF40E0D0"/>
      </patternFill>
    </fill>
    <fill>
      <patternFill patternType="solid">
        <fgColor rgb="FF292929"/>
        <bgColor indexed="64"/>
      </patternFill>
    </fill>
    <fill>
      <patternFill patternType="solid">
        <fgColor rgb="FF262626"/>
        <bgColor indexed="64"/>
      </patternFill>
    </fill>
    <fill>
      <patternFill patternType="solid">
        <fgColor rgb="FF01796F"/>
        <bgColor rgb="FF01796F"/>
      </patternFill>
    </fill>
    <fill>
      <patternFill patternType="solid">
        <fgColor rgb="FF242424"/>
        <bgColor indexed="64"/>
      </patternFill>
    </fill>
    <fill>
      <patternFill patternType="solid">
        <fgColor rgb="FF00443F"/>
        <bgColor rgb="FF00443F"/>
      </patternFill>
    </fill>
    <fill>
      <patternFill patternType="solid">
        <fgColor rgb="FF212121"/>
        <bgColor indexed="64"/>
      </patternFill>
    </fill>
    <fill>
      <patternFill patternType="solid">
        <fgColor rgb="FF317873"/>
        <bgColor rgb="FF317873"/>
      </patternFill>
    </fill>
    <fill>
      <patternFill patternType="solid">
        <fgColor rgb="FF1F1F1F"/>
        <bgColor indexed="64"/>
      </patternFill>
    </fill>
    <fill>
      <patternFill patternType="solid">
        <fgColor rgb="FF20B2AA"/>
        <bgColor rgb="FF20B2AA"/>
      </patternFill>
    </fill>
    <fill>
      <patternFill patternType="solid">
        <fgColor rgb="FF1C1C1C"/>
        <bgColor indexed="64"/>
      </patternFill>
    </fill>
    <fill>
      <patternFill patternType="solid">
        <fgColor rgb="FF007A74"/>
        <bgColor rgb="FF007A74"/>
      </patternFill>
    </fill>
    <fill>
      <patternFill patternType="solid">
        <fgColor rgb="FF1A1A1A"/>
        <bgColor indexed="64"/>
      </patternFill>
    </fill>
    <fill>
      <patternFill patternType="solid">
        <fgColor rgb="FF008882"/>
        <bgColor rgb="FF008882"/>
      </patternFill>
    </fill>
    <fill>
      <patternFill patternType="solid">
        <fgColor rgb="FF171717"/>
        <bgColor indexed="64"/>
      </patternFill>
    </fill>
    <fill>
      <patternFill patternType="solid">
        <fgColor rgb="FF48D1CC"/>
        <bgColor rgb="FF48D1CC"/>
      </patternFill>
    </fill>
    <fill>
      <patternFill patternType="solid">
        <fgColor rgb="FF141414"/>
        <bgColor indexed="64"/>
      </patternFill>
    </fill>
    <fill>
      <patternFill patternType="solid">
        <fgColor rgb="FF004B49"/>
        <bgColor rgb="FF004B49"/>
      </patternFill>
    </fill>
    <fill>
      <patternFill patternType="solid">
        <fgColor rgb="FF121212"/>
        <bgColor indexed="64"/>
      </patternFill>
    </fill>
    <fill>
      <patternFill patternType="solid">
        <fgColor rgb="FF002A29"/>
        <bgColor rgb="FF002A29"/>
      </patternFill>
    </fill>
    <fill>
      <patternFill patternType="solid">
        <fgColor rgb="FF0F0F0F"/>
        <bgColor indexed="64"/>
      </patternFill>
    </fill>
    <fill>
      <patternFill patternType="solid">
        <fgColor rgb="FF0D0D0D"/>
        <bgColor indexed="64"/>
      </patternFill>
    </fill>
    <fill>
      <patternFill patternType="solid">
        <fgColor rgb="FFBBFFFF"/>
        <bgColor rgb="FFBBFFFF"/>
      </patternFill>
    </fill>
    <fill>
      <patternFill patternType="solid">
        <fgColor rgb="FF0A0A0A"/>
        <bgColor indexed="64"/>
      </patternFill>
    </fill>
    <fill>
      <patternFill patternType="solid">
        <fgColor rgb="FF080808"/>
        <bgColor indexed="64"/>
      </patternFill>
    </fill>
    <fill>
      <patternFill patternType="solid">
        <fgColor rgb="FFF2FFFF"/>
        <bgColor rgb="FFF2FFFF"/>
      </patternFill>
    </fill>
    <fill>
      <patternFill patternType="solid">
        <fgColor rgb="FF050505"/>
        <bgColor indexed="64"/>
      </patternFill>
    </fill>
    <fill>
      <patternFill patternType="solid">
        <fgColor rgb="FF030303"/>
        <bgColor indexed="64"/>
      </patternFill>
    </fill>
    <fill>
      <patternFill patternType="solid">
        <fgColor rgb="FFEAE679"/>
        <bgColor indexed="64"/>
      </patternFill>
    </fill>
    <fill>
      <patternFill patternType="solid">
        <fgColor rgb="FFF7FF3C"/>
        <bgColor indexed="64"/>
      </patternFill>
    </fill>
    <fill>
      <patternFill patternType="solid">
        <fgColor rgb="FFCDCDB4"/>
        <bgColor indexed="64"/>
      </patternFill>
    </fill>
    <fill>
      <patternFill patternType="solid">
        <fgColor rgb="FFE6E697"/>
        <bgColor indexed="64"/>
      </patternFill>
    </fill>
    <fill>
      <patternFill patternType="solid">
        <fgColor rgb="FFFEF86C"/>
        <bgColor indexed="64"/>
      </patternFill>
    </fill>
    <fill>
      <patternFill patternType="solid">
        <fgColor rgb="FF008080"/>
        <bgColor rgb="FF008080"/>
      </patternFill>
    </fill>
    <fill>
      <patternFill patternType="solid">
        <fgColor rgb="FFFFFF6B"/>
        <bgColor indexed="64"/>
      </patternFill>
    </fill>
    <fill>
      <patternFill patternType="solid">
        <fgColor rgb="FFCDCDC1"/>
        <bgColor indexed="64"/>
      </patternFill>
    </fill>
    <fill>
      <patternFill patternType="solid">
        <fgColor rgb="FFEBE8A4"/>
        <bgColor indexed="64"/>
      </patternFill>
    </fill>
    <fill>
      <patternFill patternType="solid">
        <fgColor rgb="FFD8D8BF"/>
        <bgColor indexed="64"/>
      </patternFill>
    </fill>
    <fill>
      <patternFill patternType="solid">
        <fgColor rgb="FFEAEAAE"/>
        <bgColor indexed="64"/>
      </patternFill>
    </fill>
    <fill>
      <patternFill patternType="solid">
        <fgColor rgb="FFEEEED1"/>
        <bgColor indexed="64"/>
      </patternFill>
    </fill>
    <fill>
      <patternFill patternType="solid">
        <fgColor rgb="FFAEEEEE"/>
        <bgColor rgb="FFAEEEEE"/>
      </patternFill>
    </fill>
    <fill>
      <patternFill patternType="solid">
        <fgColor rgb="FFFAFAD2"/>
        <bgColor indexed="64"/>
      </patternFill>
    </fill>
    <fill>
      <patternFill patternType="solid">
        <fgColor rgb="FFAFEEEE"/>
        <bgColor rgb="FFAFEEEE"/>
      </patternFill>
    </fill>
    <fill>
      <patternFill patternType="solid">
        <fgColor rgb="FFEEEEE0"/>
        <bgColor indexed="64"/>
      </patternFill>
    </fill>
    <fill>
      <patternFill patternType="solid">
        <fgColor rgb="FF70DBDB"/>
        <bgColor rgb="FF70DBDB"/>
      </patternFill>
    </fill>
    <fill>
      <patternFill patternType="solid">
        <fgColor rgb="FFF5F5DC"/>
        <bgColor indexed="64"/>
      </patternFill>
    </fill>
    <fill>
      <patternFill patternType="solid">
        <fgColor rgb="FFADEAEA"/>
        <bgColor rgb="FFADEAEA"/>
      </patternFill>
    </fill>
    <fill>
      <patternFill patternType="solid">
        <fgColor rgb="FFFFFFD4"/>
        <bgColor indexed="64"/>
      </patternFill>
    </fill>
    <fill>
      <patternFill patternType="solid">
        <fgColor rgb="FFFEFEE0"/>
        <bgColor indexed="64"/>
      </patternFill>
    </fill>
    <fill>
      <patternFill patternType="solid">
        <fgColor rgb="FFFEFEE2"/>
        <bgColor indexed="64"/>
      </patternFill>
    </fill>
    <fill>
      <patternFill patternType="solid">
        <fgColor rgb="FF96CDCD"/>
        <bgColor rgb="FF96CDCD"/>
      </patternFill>
    </fill>
    <fill>
      <patternFill patternType="solid">
        <fgColor rgb="FFFFFFF0"/>
        <bgColor indexed="64"/>
      </patternFill>
    </fill>
    <fill>
      <patternFill patternType="solid">
        <fgColor rgb="FFE9E450"/>
        <bgColor indexed="64"/>
      </patternFill>
    </fill>
    <fill>
      <patternFill patternType="solid">
        <fgColor rgb="FFDBDB70"/>
        <bgColor indexed="64"/>
      </patternFill>
    </fill>
    <fill>
      <patternFill patternType="solid">
        <fgColor rgb="FFEEEE00"/>
        <bgColor indexed="64"/>
      </patternFill>
    </fill>
    <fill>
      <patternFill patternType="solid">
        <fgColor rgb="FFB3B191"/>
        <bgColor indexed="64"/>
      </patternFill>
    </fill>
    <fill>
      <patternFill patternType="solid">
        <fgColor rgb="FFD9D919"/>
        <bgColor indexed="64"/>
      </patternFill>
    </fill>
    <fill>
      <patternFill patternType="solid">
        <fgColor rgb="FFCDCD0D"/>
        <bgColor indexed="64"/>
      </patternFill>
    </fill>
    <fill>
      <patternFill patternType="solid">
        <fgColor rgb="FF668B8B"/>
        <bgColor rgb="FF668B8B"/>
      </patternFill>
    </fill>
    <fill>
      <patternFill patternType="solid">
        <fgColor rgb="FFCDCD00"/>
        <bgColor indexed="64"/>
      </patternFill>
    </fill>
    <fill>
      <patternFill patternType="solid">
        <fgColor rgb="FF8B8B83"/>
        <bgColor indexed="64"/>
      </patternFill>
    </fill>
    <fill>
      <patternFill patternType="solid">
        <fgColor rgb="FF848482"/>
        <bgColor indexed="64"/>
      </patternFill>
    </fill>
    <fill>
      <patternFill patternType="solid">
        <fgColor rgb="FF8B8B7A"/>
        <bgColor indexed="64"/>
      </patternFill>
    </fill>
    <fill>
      <patternFill patternType="solid">
        <fgColor rgb="FF00CED1"/>
        <bgColor rgb="FF00CED1"/>
      </patternFill>
    </fill>
    <fill>
      <patternFill patternType="solid">
        <fgColor rgb="FF98943E"/>
        <bgColor indexed="64"/>
      </patternFill>
    </fill>
    <fill>
      <patternFill patternType="solid">
        <fgColor rgb="FF8B8B00"/>
        <bgColor indexed="64"/>
      </patternFill>
    </fill>
    <fill>
      <patternFill patternType="solid">
        <fgColor rgb="FF00868B"/>
        <bgColor rgb="FF00868B"/>
      </patternFill>
    </fill>
    <fill>
      <patternFill patternType="solid">
        <fgColor rgb="FF00E5EE"/>
        <bgColor rgb="FF00E5EE"/>
      </patternFill>
    </fill>
    <fill>
      <patternFill patternType="solid">
        <fgColor rgb="FF4F4F2F"/>
        <bgColor indexed="64"/>
      </patternFill>
    </fill>
    <fill>
      <patternFill patternType="solid">
        <fgColor rgb="FF00C5CD"/>
        <bgColor rgb="FF00C5CD"/>
      </patternFill>
    </fill>
    <fill>
      <patternFill patternType="solid">
        <fgColor rgb="FFEDFF0C"/>
        <bgColor indexed="64"/>
      </patternFill>
    </fill>
    <fill>
      <patternFill patternType="solid">
        <fgColor rgb="FF00F5FF"/>
        <bgColor rgb="FF00F5FF"/>
      </patternFill>
    </fill>
    <fill>
      <patternFill patternType="solid">
        <fgColor rgb="FFDADFB7"/>
        <bgColor indexed="64"/>
      </patternFill>
    </fill>
    <fill>
      <patternFill patternType="solid">
        <fgColor rgb="FFE7F00D"/>
        <bgColor indexed="64"/>
      </patternFill>
    </fill>
    <fill>
      <patternFill patternType="solid">
        <fgColor rgb="FFC7CF00"/>
        <bgColor indexed="64"/>
      </patternFill>
    </fill>
    <fill>
      <patternFill patternType="solid">
        <fgColor rgb="FFCDC9A5"/>
        <bgColor indexed="64"/>
      </patternFill>
    </fill>
    <fill>
      <patternFill patternType="solid">
        <fgColor rgb="FFF0E36B"/>
        <bgColor indexed="64"/>
      </patternFill>
    </fill>
    <fill>
      <patternFill patternType="solid">
        <fgColor rgb="FFF7E35F"/>
        <bgColor indexed="64"/>
      </patternFill>
    </fill>
    <fill>
      <patternFill patternType="solid">
        <fgColor rgb="FFCDC8B1"/>
        <bgColor indexed="64"/>
      </patternFill>
    </fill>
    <fill>
      <patternFill patternType="solid">
        <fgColor rgb="FFEEE685"/>
        <bgColor indexed="64"/>
      </patternFill>
    </fill>
    <fill>
      <patternFill patternType="solid">
        <fgColor rgb="FFFAEA73"/>
        <bgColor indexed="64"/>
      </patternFill>
    </fill>
    <fill>
      <patternFill patternType="solid">
        <fgColor rgb="FF26619C"/>
        <bgColor rgb="FF26619C"/>
      </patternFill>
    </fill>
    <fill>
      <patternFill patternType="solid">
        <fgColor rgb="FFF0E68C"/>
        <bgColor indexed="64"/>
      </patternFill>
    </fill>
    <fill>
      <patternFill patternType="solid">
        <fgColor rgb="FF9683EC"/>
        <bgColor rgb="FF9683EC"/>
      </patternFill>
    </fill>
    <fill>
      <patternFill patternType="solid">
        <fgColor rgb="FFEEE8AA"/>
        <bgColor indexed="64"/>
      </patternFill>
    </fill>
    <fill>
      <patternFill patternType="solid">
        <fgColor rgb="FFFFF0F5"/>
        <bgColor rgb="FFFFF0F5"/>
      </patternFill>
    </fill>
    <fill>
      <patternFill patternType="solid">
        <fgColor rgb="FFFFF48D"/>
        <bgColor indexed="64"/>
      </patternFill>
    </fill>
    <fill>
      <patternFill patternType="solid">
        <fgColor rgb="FFEEE0E5"/>
        <bgColor rgb="FFEEE0E5"/>
      </patternFill>
    </fill>
    <fill>
      <patternFill patternType="solid">
        <fgColor rgb="FFFFF68F"/>
        <bgColor indexed="64"/>
      </patternFill>
    </fill>
    <fill>
      <patternFill patternType="solid">
        <fgColor rgb="FFCDC1C5"/>
        <bgColor rgb="FFCDC1C5"/>
      </patternFill>
    </fill>
    <fill>
      <patternFill patternType="solid">
        <fgColor rgb="FFEEE9BF"/>
        <bgColor indexed="64"/>
      </patternFill>
    </fill>
    <fill>
      <patternFill patternType="solid">
        <fgColor rgb="FF8B8386"/>
        <bgColor rgb="FF8B8386"/>
      </patternFill>
    </fill>
    <fill>
      <patternFill patternType="solid">
        <fgColor rgb="FFFBF2B7"/>
        <bgColor indexed="64"/>
      </patternFill>
    </fill>
    <fill>
      <patternFill patternType="solid">
        <fgColor rgb="FFE6E6FA"/>
        <bgColor rgb="FFE6E6FA"/>
      </patternFill>
    </fill>
    <fill>
      <patternFill patternType="solid">
        <fgColor rgb="FFFDF1B8"/>
        <bgColor indexed="64"/>
      </patternFill>
    </fill>
    <fill>
      <patternFill patternType="solid">
        <fgColor rgb="FFEEE8CD"/>
        <bgColor indexed="64"/>
      </patternFill>
    </fill>
    <fill>
      <patternFill patternType="solid">
        <fgColor rgb="FFFFFACD"/>
        <bgColor indexed="64"/>
      </patternFill>
    </fill>
    <fill>
      <patternFill patternType="solid">
        <fgColor rgb="FFFEFDF0"/>
        <bgColor indexed="64"/>
      </patternFill>
    </fill>
    <fill>
      <patternFill patternType="solid">
        <fgColor rgb="FFC1BFB1"/>
        <bgColor indexed="64"/>
      </patternFill>
    </fill>
    <fill>
      <patternFill patternType="solid">
        <fgColor rgb="FFEFD807"/>
        <bgColor indexed="64"/>
      </patternFill>
    </fill>
    <fill>
      <patternFill patternType="solid">
        <fgColor rgb="FFE8D630"/>
        <bgColor indexed="64"/>
      </patternFill>
    </fill>
    <fill>
      <patternFill patternType="solid">
        <fgColor rgb="FFCDC673"/>
        <bgColor indexed="64"/>
      </patternFill>
    </fill>
    <fill>
      <patternFill patternType="solid">
        <fgColor rgb="FFDCD300"/>
        <bgColor indexed="64"/>
      </patternFill>
    </fill>
    <fill>
      <patternFill patternType="solid">
        <fgColor rgb="FFB9B57D"/>
        <bgColor indexed="64"/>
      </patternFill>
    </fill>
    <fill>
      <patternFill patternType="solid">
        <fgColor rgb="FFB9B276"/>
        <bgColor indexed="64"/>
      </patternFill>
    </fill>
    <fill>
      <patternFill patternType="solid">
        <fgColor rgb="FFEE00EE"/>
        <bgColor rgb="FFEE00EE"/>
      </patternFill>
    </fill>
    <fill>
      <patternFill patternType="solid">
        <fgColor rgb="FFBDB76B"/>
        <bgColor indexed="64"/>
      </patternFill>
    </fill>
    <fill>
      <patternFill patternType="solid">
        <fgColor rgb="FFCD00CD"/>
        <bgColor rgb="FFCD00CD"/>
      </patternFill>
    </fill>
    <fill>
      <patternFill patternType="solid">
        <fgColor rgb="FFAFA77B"/>
        <bgColor indexed="64"/>
      </patternFill>
    </fill>
    <fill>
      <patternFill patternType="solid">
        <fgColor rgb="FF8B008B"/>
        <bgColor rgb="FF8B008B"/>
      </patternFill>
    </fill>
    <fill>
      <patternFill patternType="solid">
        <fgColor rgb="FFB9B459"/>
        <bgColor indexed="64"/>
      </patternFill>
    </fill>
    <fill>
      <patternFill patternType="solid">
        <fgColor rgb="FF800080"/>
        <bgColor rgb="FF800080"/>
      </patternFill>
    </fill>
    <fill>
      <patternFill patternType="solid">
        <fgColor rgb="FFBEB72E"/>
        <bgColor indexed="64"/>
      </patternFill>
    </fill>
    <fill>
      <patternFill patternType="solid">
        <fgColor rgb="FFE35BD8"/>
        <bgColor rgb="FFE35BD8"/>
      </patternFill>
    </fill>
    <fill>
      <patternFill patternType="solid">
        <fgColor rgb="FFB5A642"/>
        <bgColor indexed="64"/>
      </patternFill>
    </fill>
    <fill>
      <patternFill patternType="solid">
        <fgColor rgb="FFDB0073"/>
        <bgColor rgb="FFDB0073"/>
      </patternFill>
    </fill>
    <fill>
      <patternFill patternType="solid">
        <fgColor rgb="FF8B8878"/>
        <bgColor indexed="64"/>
      </patternFill>
    </fill>
    <fill>
      <patternFill patternType="solid">
        <fgColor rgb="FFFF00FF"/>
        <bgColor rgb="FFFF00FF"/>
      </patternFill>
    </fill>
    <fill>
      <patternFill patternType="solid">
        <fgColor rgb="FF8A8776"/>
        <bgColor indexed="64"/>
      </patternFill>
    </fill>
    <fill>
      <patternFill patternType="solid">
        <fgColor rgb="FF38B0DE"/>
        <bgColor rgb="FF38B0DE"/>
      </patternFill>
    </fill>
    <fill>
      <patternFill patternType="solid">
        <fgColor rgb="FF8B8970"/>
        <bgColor indexed="64"/>
      </patternFill>
    </fill>
    <fill>
      <patternFill patternType="solid">
        <fgColor rgb="FFB03060"/>
        <bgColor rgb="FFB03060"/>
      </patternFill>
    </fill>
    <fill>
      <patternFill patternType="solid">
        <fgColor rgb="FF8C8767"/>
        <bgColor indexed="64"/>
      </patternFill>
    </fill>
    <fill>
      <patternFill patternType="solid">
        <fgColor rgb="FFFF34B3"/>
        <bgColor rgb="FFFF34B3"/>
      </patternFill>
    </fill>
    <fill>
      <patternFill patternType="solid">
        <fgColor rgb="FF8B864E"/>
        <bgColor indexed="64"/>
      </patternFill>
    </fill>
    <fill>
      <patternFill patternType="solid">
        <fgColor rgb="FFEE30A7"/>
        <bgColor rgb="FFEE30A7"/>
      </patternFill>
    </fill>
    <fill>
      <patternFill patternType="solid">
        <fgColor rgb="FF8B814C"/>
        <bgColor indexed="64"/>
      </patternFill>
    </fill>
    <fill>
      <patternFill patternType="solid">
        <fgColor rgb="FFCD2990"/>
        <bgColor rgb="FFCD2990"/>
      </patternFill>
    </fill>
    <fill>
      <patternFill patternType="solid">
        <fgColor rgb="FF9B9400"/>
        <bgColor indexed="64"/>
      </patternFill>
    </fill>
    <fill>
      <patternFill patternType="solid">
        <fgColor rgb="FF8B1C62"/>
        <bgColor rgb="FF8B1C62"/>
      </patternFill>
    </fill>
    <fill>
      <patternFill patternType="solid">
        <fgColor rgb="FF867E36"/>
        <bgColor indexed="64"/>
      </patternFill>
    </fill>
    <fill>
      <patternFill patternType="solid">
        <fgColor rgb="FF57554C"/>
        <bgColor indexed="64"/>
      </patternFill>
    </fill>
    <fill>
      <patternFill patternType="solid">
        <fgColor rgb="FFD473D4"/>
        <bgColor rgb="FFD473D4"/>
      </patternFill>
    </fill>
    <fill>
      <patternFill patternType="solid">
        <fgColor rgb="FF5B5842"/>
        <bgColor indexed="64"/>
      </patternFill>
    </fill>
    <fill>
      <patternFill patternType="solid">
        <fgColor rgb="FF965578"/>
        <bgColor rgb="FF965578"/>
      </patternFill>
    </fill>
    <fill>
      <patternFill patternType="solid">
        <fgColor rgb="FF665D1E"/>
        <bgColor indexed="64"/>
      </patternFill>
    </fill>
    <fill>
      <patternFill patternType="solid">
        <fgColor rgb="FF403D21"/>
        <bgColor indexed="64"/>
      </patternFill>
    </fill>
    <fill>
      <patternFill patternType="solid">
        <fgColor rgb="FF363527"/>
        <bgColor indexed="64"/>
      </patternFill>
    </fill>
    <fill>
      <patternFill patternType="solid">
        <fgColor rgb="FF9370DB"/>
        <bgColor rgb="FF9370DB"/>
      </patternFill>
    </fill>
    <fill>
      <patternFill patternType="solid">
        <fgColor rgb="FF25241D"/>
        <bgColor indexed="64"/>
      </patternFill>
    </fill>
    <fill>
      <patternFill patternType="solid">
        <fgColor rgb="FFEE7AE9"/>
        <bgColor indexed="64"/>
      </patternFill>
    </fill>
    <fill>
      <patternFill patternType="solid">
        <fgColor rgb="FFBA55D3"/>
        <bgColor rgb="FFBA55D3"/>
      </patternFill>
    </fill>
    <fill>
      <patternFill patternType="solid">
        <fgColor rgb="FFEE82EE"/>
        <bgColor indexed="64"/>
      </patternFill>
    </fill>
    <fill>
      <patternFill patternType="solid">
        <fgColor rgb="FFE066FF"/>
        <bgColor rgb="FFE066FF"/>
      </patternFill>
    </fill>
    <fill>
      <patternFill patternType="solid">
        <fgColor rgb="FFCDB5CD"/>
        <bgColor indexed="64"/>
      </patternFill>
    </fill>
    <fill>
      <patternFill patternType="solid">
        <fgColor rgb="FFD15FEE"/>
        <bgColor rgb="FFD15FEE"/>
      </patternFill>
    </fill>
    <fill>
      <patternFill patternType="solid">
        <fgColor rgb="FFDDA0DD"/>
        <bgColor indexed="64"/>
      </patternFill>
    </fill>
    <fill>
      <patternFill patternType="solid">
        <fgColor rgb="FFB452CD"/>
        <bgColor rgb="FFB452CD"/>
      </patternFill>
    </fill>
    <fill>
      <patternFill patternType="solid">
        <fgColor rgb="FFD8BFD8"/>
        <bgColor indexed="64"/>
      </patternFill>
    </fill>
    <fill>
      <patternFill patternType="solid">
        <fgColor rgb="FF7A378B"/>
        <bgColor rgb="FF7A378B"/>
      </patternFill>
    </fill>
    <fill>
      <patternFill patternType="solid">
        <fgColor rgb="FFFF83FA"/>
        <bgColor indexed="64"/>
      </patternFill>
    </fill>
    <fill>
      <patternFill patternType="solid">
        <fgColor rgb="FFEAADEA"/>
        <bgColor indexed="64"/>
      </patternFill>
    </fill>
    <fill>
      <patternFill patternType="solid">
        <fgColor rgb="FFEEAEEE"/>
        <bgColor indexed="64"/>
      </patternFill>
    </fill>
    <fill>
      <patternFill patternType="solid">
        <fgColor rgb="FFFFBBFF"/>
        <bgColor indexed="64"/>
      </patternFill>
    </fill>
    <fill>
      <patternFill patternType="solid">
        <fgColor rgb="FFEED2EE"/>
        <bgColor indexed="64"/>
      </patternFill>
    </fill>
    <fill>
      <patternFill patternType="solid">
        <fgColor rgb="FF202428"/>
        <bgColor rgb="FF202428"/>
      </patternFill>
    </fill>
    <fill>
      <patternFill patternType="solid">
        <fgColor rgb="FFFFE1FF"/>
        <bgColor indexed="64"/>
      </patternFill>
    </fill>
    <fill>
      <patternFill patternType="solid">
        <fgColor rgb="FFCD96CD"/>
        <bgColor indexed="64"/>
      </patternFill>
    </fill>
    <fill>
      <patternFill patternType="solid">
        <fgColor rgb="FFDB70DB"/>
        <bgColor indexed="64"/>
      </patternFill>
    </fill>
    <fill>
      <patternFill patternType="solid">
        <fgColor rgb="FF282022"/>
        <bgColor rgb="FF282022"/>
      </patternFill>
    </fill>
    <fill>
      <patternFill patternType="solid">
        <fgColor rgb="FFDA70D6"/>
        <bgColor indexed="64"/>
      </patternFill>
    </fill>
    <fill>
      <patternFill patternType="solid">
        <fgColor rgb="FFEE00EE"/>
        <bgColor indexed="64"/>
      </patternFill>
    </fill>
    <fill>
      <patternFill patternType="solid">
        <fgColor rgb="FF242124"/>
        <bgColor rgb="FF242124"/>
      </patternFill>
    </fill>
    <fill>
      <patternFill patternType="solid">
        <fgColor rgb="FFD473D4"/>
        <bgColor indexed="64"/>
      </patternFill>
    </fill>
    <fill>
      <patternFill patternType="solid">
        <fgColor rgb="FFCD69C9"/>
        <bgColor indexed="64"/>
      </patternFill>
    </fill>
    <fill>
      <patternFill patternType="solid">
        <fgColor rgb="FFAA98A9"/>
        <bgColor indexed="64"/>
      </patternFill>
    </fill>
    <fill>
      <patternFill patternType="solid">
        <fgColor rgb="FFCD00CD"/>
        <bgColor indexed="64"/>
      </patternFill>
    </fill>
    <fill>
      <patternFill patternType="solid">
        <fgColor rgb="FF9F5F9F"/>
        <bgColor indexed="64"/>
      </patternFill>
    </fill>
    <fill>
      <patternFill patternType="solid">
        <fgColor rgb="FF8B7B8B"/>
        <bgColor indexed="64"/>
      </patternFill>
    </fill>
    <fill>
      <patternFill patternType="solid">
        <fgColor rgb="FF8B668B"/>
        <bgColor indexed="64"/>
      </patternFill>
    </fill>
    <fill>
      <patternFill patternType="solid">
        <fgColor rgb="FF796878"/>
        <bgColor indexed="64"/>
      </patternFill>
    </fill>
    <fill>
      <patternFill patternType="solid">
        <fgColor rgb="FF8B4789"/>
        <bgColor indexed="64"/>
      </patternFill>
    </fill>
    <fill>
      <patternFill patternType="solid">
        <fgColor rgb="FF8B008B"/>
        <bgColor indexed="64"/>
      </patternFill>
    </fill>
    <fill>
      <patternFill patternType="solid">
        <fgColor rgb="FF4F2F4F"/>
        <bgColor indexed="64"/>
      </patternFill>
    </fill>
    <fill>
      <patternFill patternType="solid">
        <fgColor rgb="FF291E29"/>
        <bgColor indexed="64"/>
      </patternFill>
    </fill>
    <fill>
      <patternFill patternType="solid">
        <fgColor rgb="FF242124"/>
        <bgColor indexed="64"/>
      </patternFill>
    </fill>
    <fill>
      <patternFill patternType="solid">
        <fgColor rgb="FFE35BD8"/>
        <bgColor indexed="64"/>
      </patternFill>
    </fill>
    <fill>
      <patternFill patternType="solid">
        <fgColor rgb="FF54194E"/>
        <bgColor indexed="64"/>
      </patternFill>
    </fill>
    <fill>
      <patternFill patternType="solid">
        <fgColor rgb="FF341731"/>
        <bgColor indexed="64"/>
      </patternFill>
    </fill>
    <fill>
      <patternFill patternType="solid">
        <fgColor rgb="FFD5BADB"/>
        <bgColor indexed="64"/>
      </patternFill>
    </fill>
    <fill>
      <patternFill patternType="solid">
        <fgColor rgb="FF6C0277"/>
        <bgColor indexed="64"/>
      </patternFill>
    </fill>
    <fill>
      <patternFill patternType="solid">
        <fgColor rgb="FF301934"/>
        <bgColor indexed="64"/>
      </patternFill>
    </fill>
    <fill>
      <patternFill patternType="solid">
        <fgColor rgb="FF1E90FF"/>
        <bgColor indexed="64"/>
      </patternFill>
    </fill>
    <fill>
      <patternFill patternType="solid">
        <fgColor rgb="FFC0C8E1"/>
        <bgColor indexed="64"/>
      </patternFill>
    </fill>
    <fill>
      <patternFill patternType="solid">
        <fgColor rgb="FF6495ED"/>
        <bgColor indexed="64"/>
      </patternFill>
    </fill>
    <fill>
      <patternFill patternType="solid">
        <fgColor rgb="FF7093DB"/>
        <bgColor indexed="64"/>
      </patternFill>
    </fill>
    <fill>
      <patternFill patternType="solid">
        <fgColor rgb="FF1C86EE"/>
        <bgColor indexed="64"/>
      </patternFill>
    </fill>
    <fill>
      <patternFill patternType="solid">
        <fgColor rgb="FF8EA2C6"/>
        <bgColor indexed="64"/>
      </patternFill>
    </fill>
    <fill>
      <patternFill patternType="solid">
        <fgColor rgb="FF318CE7"/>
        <bgColor indexed="64"/>
      </patternFill>
    </fill>
    <fill>
      <patternFill patternType="solid">
        <fgColor rgb="FF1874CD"/>
        <bgColor indexed="64"/>
      </patternFill>
    </fill>
    <fill>
      <patternFill patternType="solid">
        <fgColor rgb="FF1560BD"/>
        <bgColor indexed="64"/>
      </patternFill>
    </fill>
    <fill>
      <patternFill patternType="solid">
        <fgColor rgb="FF5472AE"/>
        <bgColor indexed="64"/>
      </patternFill>
    </fill>
    <fill>
      <patternFill patternType="solid">
        <fgColor rgb="FF26619C"/>
        <bgColor indexed="64"/>
      </patternFill>
    </fill>
    <fill>
      <patternFill patternType="solid">
        <fgColor rgb="FFDB70DB"/>
        <bgColor rgb="FFDB70DB"/>
      </patternFill>
    </fill>
    <fill>
      <patternFill patternType="solid">
        <fgColor rgb="FF425B8A"/>
        <bgColor indexed="64"/>
      </patternFill>
    </fill>
    <fill>
      <patternFill patternType="solid">
        <fgColor rgb="FFFF83FA"/>
        <bgColor rgb="FFFF83FA"/>
      </patternFill>
    </fill>
    <fill>
      <patternFill patternType="solid">
        <fgColor rgb="FF104E8B"/>
        <bgColor indexed="64"/>
      </patternFill>
    </fill>
    <fill>
      <patternFill patternType="solid">
        <fgColor rgb="FFEE7AE9"/>
        <bgColor rgb="FFEE7AE9"/>
      </patternFill>
    </fill>
    <fill>
      <patternFill patternType="solid">
        <fgColor rgb="FF5A5E6B"/>
        <bgColor indexed="64"/>
      </patternFill>
    </fill>
    <fill>
      <patternFill patternType="solid">
        <fgColor rgb="FFCD69C9"/>
        <bgColor rgb="FFCD69C9"/>
      </patternFill>
    </fill>
    <fill>
      <patternFill patternType="solid">
        <fgColor rgb="FF22427C"/>
        <bgColor indexed="64"/>
      </patternFill>
    </fill>
    <fill>
      <patternFill patternType="solid">
        <fgColor rgb="FF8B4789"/>
        <bgColor rgb="FF8B4789"/>
      </patternFill>
    </fill>
    <fill>
      <patternFill patternType="solid">
        <fgColor rgb="FF003366"/>
        <bgColor indexed="64"/>
      </patternFill>
    </fill>
    <fill>
      <patternFill patternType="solid">
        <fgColor rgb="FFDA70D6"/>
        <bgColor rgb="FFDA70D6"/>
      </patternFill>
    </fill>
    <fill>
      <patternFill patternType="solid">
        <fgColor rgb="FF03224C"/>
        <bgColor indexed="64"/>
      </patternFill>
    </fill>
    <fill>
      <patternFill patternType="solid">
        <fgColor rgb="FF7F00FF"/>
        <bgColor indexed="64"/>
      </patternFill>
    </fill>
    <fill>
      <patternFill patternType="solid">
        <fgColor rgb="FF9B30FF"/>
        <bgColor indexed="64"/>
      </patternFill>
    </fill>
    <fill>
      <patternFill patternType="solid">
        <fgColor rgb="FF9F79EE"/>
        <bgColor indexed="64"/>
      </patternFill>
    </fill>
    <fill>
      <patternFill patternType="solid">
        <fgColor rgb="FFAB82FF"/>
        <bgColor indexed="64"/>
      </patternFill>
    </fill>
    <fill>
      <patternFill patternType="solid">
        <fgColor rgb="FFD2CAEC"/>
        <bgColor indexed="64"/>
      </patternFill>
    </fill>
    <fill>
      <patternFill patternType="solid">
        <fgColor rgb="FFDCD0FF"/>
        <bgColor indexed="64"/>
      </patternFill>
    </fill>
    <fill>
      <patternFill patternType="solid">
        <fgColor rgb="FFCCCCFF"/>
        <bgColor rgb="FFCCCCFF"/>
      </patternFill>
    </fill>
    <fill>
      <patternFill patternType="solid">
        <fgColor rgb="FF912CEE"/>
        <bgColor indexed="64"/>
      </patternFill>
    </fill>
    <fill>
      <patternFill patternType="solid">
        <fgColor rgb="FF9370DB"/>
        <bgColor indexed="64"/>
      </patternFill>
    </fill>
    <fill>
      <patternFill patternType="solid">
        <fgColor rgb="FF8A2BE2"/>
        <bgColor indexed="64"/>
      </patternFill>
    </fill>
    <fill>
      <patternFill patternType="solid">
        <fgColor rgb="FFDDA0DD"/>
        <bgColor rgb="FFDDA0DD"/>
      </patternFill>
    </fill>
    <fill>
      <patternFill patternType="solid">
        <fgColor rgb="FF8968CD"/>
        <bgColor indexed="64"/>
      </patternFill>
    </fill>
    <fill>
      <patternFill patternType="solid">
        <fgColor rgb="FFEAADEA"/>
        <bgColor rgb="FFEAADEA"/>
      </patternFill>
    </fill>
    <fill>
      <patternFill patternType="solid">
        <fgColor rgb="FF003399"/>
        <bgColor rgb="FF003399"/>
      </patternFill>
    </fill>
    <fill>
      <patternFill patternType="solid">
        <fgColor rgb="FF9065CA"/>
        <bgColor indexed="64"/>
      </patternFill>
    </fill>
    <fill>
      <patternFill patternType="solid">
        <fgColor rgb="FFFFBBFF"/>
        <bgColor rgb="FFFFBBFF"/>
      </patternFill>
    </fill>
    <fill>
      <patternFill patternType="solid">
        <fgColor rgb="FF7D26CD"/>
        <bgColor indexed="64"/>
      </patternFill>
    </fill>
    <fill>
      <patternFill patternType="solid">
        <fgColor rgb="FFEEAEEE"/>
        <bgColor rgb="FFEEAEEE"/>
      </patternFill>
    </fill>
    <fill>
      <patternFill patternType="solid">
        <fgColor rgb="FF635688"/>
        <bgColor indexed="64"/>
      </patternFill>
    </fill>
    <fill>
      <patternFill patternType="solid">
        <fgColor rgb="FFCD96CD"/>
        <bgColor rgb="FFCD96CD"/>
      </patternFill>
    </fill>
    <fill>
      <patternFill patternType="solid">
        <fgColor rgb="FF7093DB"/>
        <bgColor rgb="FF7093DB"/>
      </patternFill>
    </fill>
    <fill>
      <patternFill patternType="solid">
        <fgColor rgb="FF5D478B"/>
        <bgColor indexed="64"/>
      </patternFill>
    </fill>
    <fill>
      <patternFill patternType="solid">
        <fgColor rgb="FF8B668B"/>
        <bgColor rgb="FF8B668B"/>
      </patternFill>
    </fill>
    <fill>
      <patternFill patternType="solid">
        <fgColor rgb="FF604E81"/>
        <bgColor indexed="64"/>
      </patternFill>
    </fill>
    <fill>
      <patternFill patternType="solid">
        <fgColor rgb="FF9B30FF"/>
        <bgColor rgb="FF9B30FF"/>
      </patternFill>
    </fill>
    <fill>
      <patternFill patternType="solid">
        <fgColor rgb="FF554C69"/>
        <bgColor indexed="64"/>
      </patternFill>
    </fill>
    <fill>
      <patternFill patternType="solid">
        <fgColor rgb="FF912CEE"/>
        <bgColor rgb="FF912CEE"/>
      </patternFill>
    </fill>
    <fill>
      <patternFill patternType="solid">
        <fgColor rgb="FFADD8E6"/>
        <bgColor indexed="64"/>
      </patternFill>
    </fill>
    <fill>
      <patternFill patternType="solid">
        <fgColor rgb="FF7D26CD"/>
        <bgColor rgb="FF7D26CD"/>
      </patternFill>
    </fill>
    <fill>
      <patternFill patternType="solid">
        <fgColor rgb="FFB2DFEE"/>
        <bgColor indexed="64"/>
      </patternFill>
    </fill>
    <fill>
      <patternFill patternType="solid">
        <fgColor rgb="FFAB82FF"/>
        <bgColor rgb="FFAB82FF"/>
      </patternFill>
    </fill>
    <fill>
      <patternFill patternType="solid">
        <fgColor rgb="FFA9EAFE"/>
        <bgColor indexed="64"/>
      </patternFill>
    </fill>
    <fill>
      <patternFill patternType="solid">
        <fgColor rgb="FF9F79EE"/>
        <bgColor rgb="FF9F79EE"/>
      </patternFill>
    </fill>
    <fill>
      <patternFill patternType="solid">
        <fgColor rgb="FFBFEFFF"/>
        <bgColor indexed="64"/>
      </patternFill>
    </fill>
    <fill>
      <patternFill patternType="solid">
        <fgColor rgb="FF8968CD"/>
        <bgColor rgb="FF8968CD"/>
      </patternFill>
    </fill>
    <fill>
      <patternFill patternType="solid">
        <fgColor rgb="FF9AC0CD"/>
        <bgColor indexed="64"/>
      </patternFill>
    </fill>
    <fill>
      <patternFill patternType="solid">
        <fgColor rgb="FF5D478B"/>
        <bgColor rgb="FF5D478B"/>
      </patternFill>
    </fill>
    <fill>
      <patternFill patternType="solid">
        <fgColor rgb="FF66AABC"/>
        <bgColor indexed="64"/>
      </patternFill>
    </fill>
    <fill>
      <patternFill patternType="solid">
        <fgColor rgb="FF871F78"/>
        <bgColor rgb="FF871F78"/>
      </patternFill>
    </fill>
    <fill>
      <patternFill patternType="solid">
        <fgColor rgb="FF239EBA"/>
        <bgColor indexed="64"/>
      </patternFill>
    </fill>
    <fill>
      <patternFill patternType="solid">
        <fgColor rgb="FF68838B"/>
        <bgColor indexed="64"/>
      </patternFill>
    </fill>
    <fill>
      <patternFill patternType="solid">
        <fgColor rgb="FF2E8495"/>
        <bgColor indexed="64"/>
      </patternFill>
    </fill>
    <fill>
      <patternFill patternType="solid">
        <fgColor rgb="FF367588"/>
        <bgColor indexed="64"/>
      </patternFill>
    </fill>
    <fill>
      <patternFill patternType="solid">
        <fgColor rgb="FF811453"/>
        <bgColor rgb="FF811453"/>
      </patternFill>
    </fill>
    <fill>
      <patternFill patternType="solid">
        <fgColor rgb="FF004958"/>
        <bgColor indexed="64"/>
      </patternFill>
    </fill>
    <fill>
      <patternFill patternType="solid">
        <fgColor rgb="FFD9D9F3"/>
        <bgColor rgb="FFD9D9F3"/>
      </patternFill>
    </fill>
    <fill>
      <patternFill patternType="solid">
        <fgColor rgb="FF1D4851"/>
        <bgColor indexed="64"/>
      </patternFill>
    </fill>
    <fill>
      <patternFill patternType="solid">
        <fgColor rgb="FF1FFED8"/>
        <bgColor indexed="64"/>
      </patternFill>
    </fill>
    <fill>
      <patternFill patternType="solid">
        <fgColor rgb="FFFD6C9E"/>
        <bgColor rgb="FFFD6C9E"/>
      </patternFill>
    </fill>
    <fill>
      <patternFill patternType="solid">
        <fgColor rgb="FFE6E8FA"/>
        <bgColor rgb="FFE6E8FA"/>
      </patternFill>
    </fill>
    <fill>
      <patternFill patternType="solid">
        <fgColor rgb="FF96DED1"/>
        <bgColor indexed="64"/>
      </patternFill>
    </fill>
    <fill>
      <patternFill patternType="solid">
        <fgColor rgb="FFC4698F"/>
        <bgColor rgb="FFC4698F"/>
      </patternFill>
    </fill>
    <fill>
      <patternFill patternType="solid">
        <fgColor rgb="FF00A693"/>
        <bgColor indexed="64"/>
      </patternFill>
    </fill>
    <fill>
      <patternFill patternType="solid">
        <fgColor rgb="FFF9429E"/>
        <bgColor rgb="FFF9429E"/>
      </patternFill>
    </fill>
    <fill>
      <patternFill patternType="solid">
        <fgColor rgb="FF4A766E"/>
        <bgColor indexed="64"/>
      </patternFill>
    </fill>
    <fill>
      <patternFill patternType="solid">
        <fgColor rgb="FFFEBFD2"/>
        <bgColor rgb="FFFEBFD2"/>
      </patternFill>
    </fill>
    <fill>
      <patternFill patternType="solid">
        <fgColor rgb="FF4E5755"/>
        <bgColor indexed="64"/>
      </patternFill>
    </fill>
    <fill>
      <patternFill patternType="solid">
        <fgColor rgb="FFFD3F92"/>
        <bgColor rgb="FFFD3F92"/>
      </patternFill>
    </fill>
    <fill>
      <patternFill patternType="solid">
        <fgColor rgb="FF3A4B47"/>
        <bgColor indexed="64"/>
      </patternFill>
    </fill>
    <fill>
      <patternFill patternType="solid">
        <fgColor rgb="FFFF6EB4"/>
        <bgColor rgb="FFFF6EB4"/>
      </patternFill>
    </fill>
    <fill>
      <patternFill patternType="solid">
        <fgColor rgb="FFC9DC89"/>
        <bgColor indexed="64"/>
      </patternFill>
    </fill>
    <fill>
      <patternFill patternType="solid">
        <fgColor rgb="FFEE6AA7"/>
        <bgColor rgb="FFEE6AA7"/>
      </patternFill>
    </fill>
    <fill>
      <patternFill patternType="solid">
        <fgColor rgb="FFBDDA57"/>
        <bgColor indexed="64"/>
      </patternFill>
    </fill>
    <fill>
      <patternFill patternType="solid">
        <fgColor rgb="FFCD6090"/>
        <bgColor rgb="FFCD6090"/>
      </patternFill>
    </fill>
    <fill>
      <patternFill patternType="solid">
        <fgColor rgb="FF8F9779"/>
        <bgColor indexed="64"/>
      </patternFill>
    </fill>
    <fill>
      <patternFill patternType="solid">
        <fgColor rgb="FF8B3A62"/>
        <bgColor rgb="FF8B3A62"/>
      </patternFill>
    </fill>
    <fill>
      <patternFill patternType="solid">
        <fgColor rgb="FF8A9A5B"/>
        <bgColor indexed="64"/>
      </patternFill>
    </fill>
    <fill>
      <patternFill patternType="solid">
        <fgColor rgb="FF798933"/>
        <bgColor indexed="64"/>
      </patternFill>
    </fill>
    <fill>
      <patternFill patternType="solid">
        <fgColor rgb="FF997A8D"/>
        <bgColor rgb="FF997A8D"/>
      </patternFill>
    </fill>
    <fill>
      <patternFill patternType="solid">
        <fgColor rgb="FF5A6521"/>
        <bgColor indexed="64"/>
      </patternFill>
    </fill>
    <fill>
      <patternFill patternType="solid">
        <fgColor rgb="FFFF6EC7"/>
        <bgColor rgb="FFFF6EC7"/>
      </patternFill>
    </fill>
    <fill>
      <patternFill patternType="solid">
        <fgColor rgb="FFFFD700"/>
        <bgColor indexed="64"/>
      </patternFill>
    </fill>
    <fill>
      <patternFill patternType="solid">
        <fgColor rgb="FFFF1493"/>
        <bgColor rgb="FFFF1493"/>
      </patternFill>
    </fill>
    <fill>
      <patternFill patternType="solid">
        <fgColor rgb="FFFFE436"/>
        <bgColor indexed="64"/>
      </patternFill>
    </fill>
    <fill>
      <patternFill patternType="solid">
        <fgColor rgb="FFEE1289"/>
        <bgColor rgb="FFEE1289"/>
      </patternFill>
    </fill>
    <fill>
      <patternFill patternType="solid">
        <fgColor rgb="FFFEE347"/>
        <bgColor indexed="64"/>
      </patternFill>
    </fill>
    <fill>
      <patternFill patternType="solid">
        <fgColor rgb="FFCD1076"/>
        <bgColor rgb="FFCD1076"/>
      </patternFill>
    </fill>
    <fill>
      <patternFill patternType="solid">
        <fgColor rgb="FFFADA5E"/>
        <bgColor indexed="64"/>
      </patternFill>
    </fill>
    <fill>
      <patternFill patternType="solid">
        <fgColor rgb="FF8B0A50"/>
        <bgColor rgb="FF8B0A50"/>
      </patternFill>
    </fill>
    <fill>
      <patternFill patternType="solid">
        <fgColor rgb="FFF7E269"/>
        <bgColor indexed="64"/>
      </patternFill>
    </fill>
    <fill>
      <patternFill patternType="solid">
        <fgColor rgb="FFFF1CAE"/>
        <bgColor rgb="FFFF1CAE"/>
      </patternFill>
    </fill>
    <fill>
      <patternFill patternType="solid">
        <fgColor rgb="FFEEDC82"/>
        <bgColor indexed="64"/>
      </patternFill>
    </fill>
    <fill>
      <patternFill patternType="solid">
        <fgColor rgb="FFFFC8D6"/>
        <bgColor rgb="FFFFC8D6"/>
      </patternFill>
    </fill>
    <fill>
      <patternFill patternType="solid">
        <fgColor rgb="FFEEDD82"/>
        <bgColor indexed="64"/>
      </patternFill>
    </fill>
    <fill>
      <patternFill patternType="solid">
        <fgColor rgb="FFEFBBCC"/>
        <bgColor rgb="FFEFBBCC"/>
      </patternFill>
    </fill>
    <fill>
      <patternFill patternType="solid">
        <fgColor rgb="FFE1CE9A"/>
        <bgColor indexed="64"/>
      </patternFill>
    </fill>
    <fill>
      <patternFill patternType="solid">
        <fgColor rgb="FFC17E91"/>
        <bgColor rgb="FFC17E91"/>
      </patternFill>
    </fill>
    <fill>
      <patternFill patternType="solid">
        <fgColor rgb="FFF8DE7E"/>
        <bgColor indexed="64"/>
      </patternFill>
    </fill>
    <fill>
      <patternFill patternType="solid">
        <fgColor rgb="FFE68FAC"/>
        <bgColor rgb="FFE68FAC"/>
      </patternFill>
    </fill>
    <fill>
      <patternFill patternType="solid">
        <fgColor rgb="FFFFDE75"/>
        <bgColor indexed="64"/>
      </patternFill>
    </fill>
    <fill>
      <patternFill patternType="solid">
        <fgColor rgb="FFC3A6B1"/>
        <bgColor rgb="FFC3A6B1"/>
      </patternFill>
    </fill>
    <fill>
      <patternFill patternType="solid">
        <fgColor rgb="FFFFEC8B"/>
        <bgColor indexed="64"/>
      </patternFill>
    </fill>
    <fill>
      <patternFill patternType="solid">
        <fgColor rgb="FFD597AE"/>
        <bgColor rgb="FFD597AE"/>
      </patternFill>
    </fill>
    <fill>
      <patternFill patternType="solid">
        <fgColor rgb="FFC4C3DD"/>
        <bgColor rgb="FFC4C3DD"/>
      </patternFill>
    </fill>
    <fill>
      <patternFill patternType="solid">
        <fgColor rgb="FFF3E5AB"/>
        <bgColor indexed="64"/>
      </patternFill>
    </fill>
    <fill>
      <patternFill patternType="solid">
        <fgColor rgb="FFDE6FA1"/>
        <bgColor rgb="FFDE6FA1"/>
      </patternFill>
    </fill>
    <fill>
      <patternFill patternType="solid">
        <fgColor rgb="FFF1E2BE"/>
        <bgColor indexed="64"/>
      </patternFill>
    </fill>
    <fill>
      <patternFill patternType="solid">
        <fgColor rgb="FFE8CCD7"/>
        <bgColor rgb="FFE8CCD7"/>
      </patternFill>
    </fill>
    <fill>
      <patternFill patternType="solid">
        <fgColor rgb="FFFFF0BC"/>
        <bgColor indexed="64"/>
      </patternFill>
    </fill>
    <fill>
      <patternFill patternType="solid">
        <fgColor rgb="FFCC3299"/>
        <bgColor rgb="FFCC3299"/>
      </patternFill>
    </fill>
    <fill>
      <patternFill patternType="solid">
        <fgColor rgb="FFFAF0C5"/>
        <bgColor indexed="64"/>
      </patternFill>
    </fill>
    <fill>
      <patternFill patternType="solid">
        <fgColor rgb="FFD02090"/>
        <bgColor rgb="FFD02090"/>
      </patternFill>
    </fill>
    <fill>
      <patternFill patternType="solid">
        <fgColor rgb="FFF0EAD6"/>
        <bgColor indexed="64"/>
      </patternFill>
    </fill>
    <fill>
      <patternFill patternType="solid">
        <fgColor rgb="FFFF3E96"/>
        <bgColor rgb="FFFF3E96"/>
      </patternFill>
    </fill>
    <fill>
      <patternFill patternType="solid">
        <fgColor rgb="FFFFF8DC"/>
        <bgColor indexed="64"/>
      </patternFill>
    </fill>
    <fill>
      <patternFill patternType="solid">
        <fgColor rgb="FFEE3A8C"/>
        <bgColor rgb="FFEE3A8C"/>
      </patternFill>
    </fill>
    <fill>
      <patternFill patternType="solid">
        <fgColor rgb="FFFCDC12"/>
        <bgColor indexed="64"/>
      </patternFill>
    </fill>
    <fill>
      <patternFill patternType="solid">
        <fgColor rgb="FFCD3278"/>
        <bgColor rgb="FFCD3278"/>
      </patternFill>
    </fill>
    <fill>
      <patternFill patternType="solid">
        <fgColor rgb="FFB9B8B5"/>
        <bgColor indexed="64"/>
      </patternFill>
    </fill>
    <fill>
      <patternFill patternType="solid">
        <fgColor rgb="FF8B2252"/>
        <bgColor rgb="FF8B2252"/>
      </patternFill>
    </fill>
    <fill>
      <patternFill patternType="solid">
        <fgColor rgb="FFEED153"/>
        <bgColor indexed="64"/>
      </patternFill>
    </fill>
    <fill>
      <patternFill patternType="solid">
        <fgColor rgb="FF3F1728"/>
        <bgColor rgb="FF3F1728"/>
      </patternFill>
    </fill>
    <fill>
      <patternFill patternType="solid">
        <fgColor rgb="FFF6DC12"/>
        <bgColor indexed="64"/>
      </patternFill>
    </fill>
    <fill>
      <patternFill patternType="solid">
        <fgColor rgb="FFC71585"/>
        <bgColor rgb="FFC71585"/>
      </patternFill>
    </fill>
    <fill>
      <patternFill patternType="solid">
        <fgColor rgb="FFEFD242"/>
        <bgColor indexed="64"/>
      </patternFill>
    </fill>
    <fill>
      <patternFill patternType="solid">
        <fgColor rgb="FFDB7093"/>
        <bgColor rgb="FFDB7093"/>
      </patternFill>
    </fill>
    <fill>
      <patternFill patternType="solid">
        <fgColor rgb="FFBFB8A5"/>
        <bgColor indexed="64"/>
      </patternFill>
    </fill>
    <fill>
      <patternFill patternType="solid">
        <fgColor rgb="FFFF82AB"/>
        <bgColor rgb="FFFF82AB"/>
      </patternFill>
    </fill>
    <fill>
      <patternFill patternType="solid">
        <fgColor rgb="FFF3D617"/>
        <bgColor indexed="64"/>
      </patternFill>
    </fill>
    <fill>
      <patternFill patternType="solid">
        <fgColor rgb="FFEE799F"/>
        <bgColor rgb="FFEE799F"/>
      </patternFill>
    </fill>
    <fill>
      <patternFill patternType="solid">
        <fgColor rgb="FFEEC900"/>
        <bgColor indexed="64"/>
      </patternFill>
    </fill>
    <fill>
      <patternFill patternType="solid">
        <fgColor rgb="FFCD6889"/>
        <bgColor rgb="FFCD6889"/>
      </patternFill>
    </fill>
    <fill>
      <patternFill patternType="solid">
        <fgColor rgb="FFD0C07A"/>
        <bgColor indexed="64"/>
      </patternFill>
    </fill>
    <fill>
      <patternFill patternType="solid">
        <fgColor rgb="FF8B475D"/>
        <bgColor rgb="FF8B475D"/>
      </patternFill>
    </fill>
    <fill>
      <patternFill patternType="solid">
        <fgColor rgb="FF7E73B8"/>
        <bgColor rgb="FF7E73B8"/>
      </patternFill>
    </fill>
    <fill>
      <patternFill patternType="solid">
        <fgColor rgb="FFCDBE70"/>
        <bgColor indexed="64"/>
      </patternFill>
    </fill>
    <fill>
      <patternFill patternType="solid">
        <fgColor rgb="FFC2B280"/>
        <bgColor indexed="64"/>
      </patternFill>
    </fill>
    <fill>
      <patternFill patternType="solid">
        <fgColor rgb="FF673147"/>
        <bgColor rgb="FF673147"/>
      </patternFill>
    </fill>
    <fill>
      <patternFill patternType="solid">
        <fgColor rgb="FFC3B470"/>
        <bgColor indexed="64"/>
      </patternFill>
    </fill>
    <fill>
      <patternFill patternType="solid">
        <fgColor rgb="FF38152C"/>
        <bgColor rgb="FF38152C"/>
      </patternFill>
    </fill>
    <fill>
      <patternFill patternType="solid">
        <fgColor rgb="FF8C82B6"/>
        <bgColor rgb="FF8C82B6"/>
      </patternFill>
    </fill>
    <fill>
      <patternFill patternType="solid">
        <fgColor rgb="FFCFB53B"/>
        <bgColor indexed="64"/>
      </patternFill>
    </fill>
    <fill>
      <patternFill patternType="solid">
        <fgColor rgb="FFB3446C"/>
        <bgColor rgb="FFB3446C"/>
      </patternFill>
    </fill>
    <fill>
      <patternFill patternType="solid">
        <fgColor rgb="FF9690AB"/>
        <bgColor rgb="FF9690AB"/>
      </patternFill>
    </fill>
    <fill>
      <patternFill patternType="solid">
        <fgColor rgb="FFD1B606"/>
        <bgColor indexed="64"/>
      </patternFill>
    </fill>
    <fill>
      <patternFill patternType="solid">
        <fgColor rgb="FF915F6D"/>
        <bgColor rgb="FF915F6D"/>
      </patternFill>
    </fill>
    <fill>
      <patternFill patternType="solid">
        <fgColor rgb="FFCDAD00"/>
        <bgColor indexed="64"/>
      </patternFill>
    </fill>
    <fill>
      <patternFill patternType="solid">
        <fgColor rgb="FFA8516E"/>
        <bgColor rgb="FFA8516E"/>
      </patternFill>
    </fill>
    <fill>
      <patternFill patternType="solid">
        <fgColor rgb="FF604E97"/>
        <bgColor rgb="FF604E97"/>
      </patternFill>
    </fill>
    <fill>
      <patternFill patternType="solid">
        <fgColor rgb="FF8B7500"/>
        <bgColor indexed="64"/>
      </patternFill>
    </fill>
    <fill>
      <patternFill patternType="solid">
        <fgColor rgb="FF78184A"/>
        <bgColor rgb="FF78184A"/>
      </patternFill>
    </fill>
    <fill>
      <patternFill patternType="solid">
        <fgColor rgb="FFDCD0FF"/>
        <bgColor rgb="FFDCD0FF"/>
      </patternFill>
    </fill>
    <fill>
      <patternFill patternType="solid">
        <fgColor rgb="FF685E43"/>
        <bgColor indexed="64"/>
      </patternFill>
    </fill>
    <fill>
      <patternFill patternType="solid">
        <fgColor rgb="FF54133B"/>
        <bgColor rgb="FF54133B"/>
      </patternFill>
    </fill>
    <fill>
      <patternFill patternType="solid">
        <fgColor rgb="FF915C83"/>
        <bgColor indexed="64"/>
      </patternFill>
    </fill>
    <fill>
      <patternFill patternType="solid">
        <fgColor rgb="FFCE4676"/>
        <bgColor rgb="FFCE4676"/>
      </patternFill>
    </fill>
    <fill>
      <patternFill patternType="solid">
        <fgColor rgb="FF554C69"/>
        <bgColor rgb="FF554C69"/>
      </patternFill>
    </fill>
    <fill>
      <patternFill patternType="solid">
        <fgColor rgb="FF871F78"/>
        <bgColor indexed="64"/>
      </patternFill>
    </fill>
    <fill>
      <patternFill patternType="solid">
        <fgColor rgb="FF870074"/>
        <bgColor indexed="64"/>
      </patternFill>
    </fill>
    <fill>
      <patternFill patternType="solid">
        <fgColor rgb="FF5D555B"/>
        <bgColor indexed="64"/>
      </patternFill>
    </fill>
    <fill>
      <patternFill patternType="solid">
        <fgColor rgb="FF702963"/>
        <bgColor indexed="64"/>
      </patternFill>
    </fill>
    <fill>
      <patternFill patternType="solid">
        <fgColor rgb="FF5D3954"/>
        <bgColor indexed="64"/>
      </patternFill>
    </fill>
    <fill>
      <patternFill patternType="solid">
        <fgColor rgb="FF50404D"/>
        <bgColor indexed="64"/>
      </patternFill>
    </fill>
    <fill>
      <patternFill patternType="solid">
        <fgColor rgb="FF604E81"/>
        <bgColor rgb="FF604E81"/>
      </patternFill>
    </fill>
    <fill>
      <patternFill patternType="solid">
        <fgColor rgb="FFD399E6"/>
        <bgColor indexed="64"/>
      </patternFill>
    </fill>
    <fill>
      <patternFill patternType="solid">
        <fgColor rgb="FFE066FF"/>
        <bgColor indexed="64"/>
      </patternFill>
    </fill>
    <fill>
      <patternFill patternType="solid">
        <fgColor rgb="FFDF73FF"/>
        <bgColor indexed="64"/>
      </patternFill>
    </fill>
    <fill>
      <patternFill patternType="solid">
        <fgColor rgb="FF9065CA"/>
        <bgColor rgb="FF9065CA"/>
      </patternFill>
    </fill>
    <fill>
      <patternFill patternType="solid">
        <fgColor rgb="FFD15FEE"/>
        <bgColor indexed="64"/>
      </patternFill>
    </fill>
    <fill>
      <patternFill patternType="solid">
        <fgColor rgb="FFB695C0"/>
        <bgColor indexed="64"/>
      </patternFill>
    </fill>
    <fill>
      <patternFill patternType="solid">
        <fgColor rgb="FFBA55D3"/>
        <bgColor indexed="64"/>
      </patternFill>
    </fill>
    <fill>
      <patternFill patternType="solid">
        <fgColor rgb="FFB452CD"/>
        <bgColor indexed="64"/>
      </patternFill>
    </fill>
    <fill>
      <patternFill patternType="solid">
        <fgColor rgb="FF8A2BE2"/>
        <bgColor rgb="FF8A2BE2"/>
      </patternFill>
    </fill>
    <fill>
      <patternFill patternType="solid">
        <fgColor rgb="FF9A4EAE"/>
        <bgColor indexed="64"/>
      </patternFill>
    </fill>
    <fill>
      <patternFill patternType="solid">
        <fgColor rgb="FF86608E"/>
        <bgColor indexed="64"/>
      </patternFill>
    </fill>
    <fill>
      <patternFill patternType="solid">
        <fgColor rgb="FF875692"/>
        <bgColor indexed="64"/>
      </patternFill>
    </fill>
    <fill>
      <patternFill patternType="solid">
        <fgColor rgb="FFD399E6"/>
        <bgColor rgb="FFD399E6"/>
      </patternFill>
    </fill>
    <fill>
      <patternFill patternType="solid">
        <fgColor rgb="FF7A378B"/>
        <bgColor indexed="64"/>
      </patternFill>
    </fill>
    <fill>
      <patternFill patternType="solid">
        <fgColor rgb="FFB695C0"/>
        <bgColor rgb="FFB695C0"/>
      </patternFill>
    </fill>
    <fill>
      <patternFill patternType="solid">
        <fgColor rgb="FF602F6B"/>
        <bgColor indexed="64"/>
      </patternFill>
    </fill>
    <fill>
      <patternFill patternType="solid">
        <fgColor rgb="FF563C5C"/>
        <bgColor indexed="64"/>
      </patternFill>
    </fill>
    <fill>
      <patternFill patternType="solid">
        <fgColor rgb="FF9A4EAE"/>
        <bgColor rgb="FF9A4EAE"/>
      </patternFill>
    </fill>
    <fill>
      <patternFill patternType="solid">
        <fgColor rgb="FFFF1493"/>
        <bgColor indexed="64"/>
      </patternFill>
    </fill>
    <fill>
      <patternFill patternType="solid">
        <fgColor rgb="FFFD3F92"/>
        <bgColor indexed="64"/>
      </patternFill>
    </fill>
    <fill>
      <patternFill patternType="solid">
        <fgColor rgb="FFFF3E96"/>
        <bgColor indexed="64"/>
      </patternFill>
    </fill>
    <fill>
      <patternFill patternType="solid">
        <fgColor rgb="FFEE799F"/>
        <bgColor indexed="64"/>
      </patternFill>
    </fill>
    <fill>
      <patternFill patternType="solid">
        <fgColor rgb="FFD8BFD8"/>
        <bgColor rgb="FFD8BFD8"/>
      </patternFill>
    </fill>
    <fill>
      <patternFill patternType="solid">
        <fgColor rgb="FFE68FAC"/>
        <bgColor indexed="64"/>
      </patternFill>
    </fill>
    <fill>
      <patternFill patternType="solid">
        <fgColor rgb="FFFFE1FF"/>
        <bgColor rgb="FFFFE1FF"/>
      </patternFill>
    </fill>
    <fill>
      <patternFill patternType="solid">
        <fgColor rgb="FFFD6C9E"/>
        <bgColor indexed="64"/>
      </patternFill>
    </fill>
    <fill>
      <patternFill patternType="solid">
        <fgColor rgb="FFEED2EE"/>
        <bgColor rgb="FFEED2EE"/>
      </patternFill>
    </fill>
    <fill>
      <patternFill patternType="solid">
        <fgColor rgb="FF563C5C"/>
        <bgColor rgb="FF563C5C"/>
      </patternFill>
    </fill>
    <fill>
      <patternFill patternType="solid">
        <fgColor rgb="FFCDC1C5"/>
        <bgColor indexed="64"/>
      </patternFill>
    </fill>
    <fill>
      <patternFill patternType="solid">
        <fgColor rgb="FFCDB5CD"/>
        <bgColor rgb="FFCDB5CD"/>
      </patternFill>
    </fill>
    <fill>
      <patternFill patternType="solid">
        <fgColor rgb="FF602F6B"/>
        <bgColor rgb="FF602F6B"/>
      </patternFill>
    </fill>
    <fill>
      <patternFill patternType="solid">
        <fgColor rgb="FFFF82AB"/>
        <bgColor indexed="64"/>
      </patternFill>
    </fill>
    <fill>
      <patternFill patternType="solid">
        <fgColor rgb="FF8B7B8B"/>
        <bgColor rgb="FF8B7B8B"/>
      </patternFill>
    </fill>
    <fill>
      <patternFill patternType="solid">
        <fgColor rgb="FF875692"/>
        <bgColor rgb="FF875692"/>
      </patternFill>
    </fill>
    <fill>
      <patternFill patternType="solid">
        <fgColor rgb="FFEFBBCC"/>
        <bgColor indexed="64"/>
      </patternFill>
    </fill>
    <fill>
      <patternFill patternType="solid">
        <fgColor rgb="FFD5BADB"/>
        <bgColor rgb="FFD5BADB"/>
      </patternFill>
    </fill>
    <fill>
      <patternFill patternType="solid">
        <fgColor rgb="FFFEBFD2"/>
        <bgColor indexed="64"/>
      </patternFill>
    </fill>
    <fill>
      <patternFill patternType="solid">
        <fgColor rgb="FF86608E"/>
        <bgColor rgb="FF86608E"/>
      </patternFill>
    </fill>
    <fill>
      <patternFill patternType="solid">
        <fgColor rgb="FFFFC8D6"/>
        <bgColor indexed="64"/>
      </patternFill>
    </fill>
    <fill>
      <patternFill patternType="solid">
        <fgColor rgb="FF301934"/>
        <bgColor rgb="FF301934"/>
      </patternFill>
    </fill>
    <fill>
      <patternFill patternType="solid">
        <fgColor rgb="FFFFF0F5"/>
        <bgColor indexed="64"/>
      </patternFill>
    </fill>
    <fill>
      <patternFill patternType="solid">
        <fgColor rgb="FF6C0277"/>
        <bgColor rgb="FF6C0277"/>
      </patternFill>
    </fill>
    <fill>
      <patternFill patternType="solid">
        <fgColor rgb="FFD597AE"/>
        <bgColor indexed="64"/>
      </patternFill>
    </fill>
    <fill>
      <patternFill patternType="solid">
        <fgColor rgb="FFEE3A8C"/>
        <bgColor indexed="64"/>
      </patternFill>
    </fill>
    <fill>
      <patternFill patternType="solid">
        <fgColor rgb="FFDB7093"/>
        <bgColor indexed="64"/>
      </patternFill>
    </fill>
    <fill>
      <patternFill patternType="solid">
        <fgColor rgb="FFEE1289"/>
        <bgColor indexed="64"/>
      </patternFill>
    </fill>
    <fill>
      <patternFill patternType="solid">
        <fgColor rgb="FFCD6889"/>
        <bgColor indexed="64"/>
      </patternFill>
    </fill>
    <fill>
      <patternFill patternType="solid">
        <fgColor rgb="FFC17E91"/>
        <bgColor indexed="64"/>
      </patternFill>
    </fill>
    <fill>
      <patternFill patternType="solid">
        <fgColor rgb="FFDB0073"/>
        <bgColor indexed="64"/>
      </patternFill>
    </fill>
    <fill>
      <patternFill patternType="solid">
        <fgColor rgb="FFCE4676"/>
        <bgColor indexed="64"/>
      </patternFill>
    </fill>
    <fill>
      <patternFill patternType="solid">
        <fgColor rgb="FFEE82EE"/>
        <bgColor rgb="FFEE82EE"/>
      </patternFill>
    </fill>
    <fill>
      <patternFill patternType="solid">
        <fgColor rgb="FFCD3278"/>
        <bgColor indexed="64"/>
      </patternFill>
    </fill>
    <fill>
      <patternFill patternType="solid">
        <fgColor rgb="FFCD1076"/>
        <bgColor indexed="64"/>
      </patternFill>
    </fill>
    <fill>
      <patternFill patternType="solid">
        <fgColor rgb="FFB3446C"/>
        <bgColor indexed="64"/>
      </patternFill>
    </fill>
    <fill>
      <patternFill patternType="solid">
        <fgColor rgb="FFA8516E"/>
        <bgColor indexed="64"/>
      </patternFill>
    </fill>
    <fill>
      <patternFill patternType="solid">
        <fgColor rgb="FFB03060"/>
        <bgColor indexed="64"/>
      </patternFill>
    </fill>
    <fill>
      <patternFill patternType="solid">
        <fgColor rgb="FF915F6D"/>
        <bgColor indexed="64"/>
      </patternFill>
    </fill>
    <fill>
      <patternFill patternType="solid">
        <fgColor rgb="FF8B475D"/>
        <bgColor indexed="64"/>
      </patternFill>
    </fill>
    <fill>
      <patternFill patternType="solid">
        <fgColor rgb="FF8B2252"/>
        <bgColor indexed="64"/>
      </patternFill>
    </fill>
    <fill>
      <patternFill patternType="solid">
        <fgColor rgb="FF4F2F4F"/>
        <bgColor rgb="FF4F2F4F"/>
      </patternFill>
    </fill>
    <fill>
      <patternFill patternType="solid">
        <fgColor rgb="FF8B0A50"/>
        <bgColor indexed="64"/>
      </patternFill>
    </fill>
    <fill>
      <patternFill patternType="solid">
        <fgColor rgb="FF673147"/>
        <bgColor indexed="64"/>
      </patternFill>
    </fill>
    <fill>
      <patternFill patternType="solid">
        <fgColor rgb="FF3F1728"/>
        <bgColor indexed="64"/>
      </patternFill>
    </fill>
    <fill>
      <patternFill patternType="solid">
        <fgColor rgb="FF282022"/>
        <bgColor indexed="64"/>
      </patternFill>
    </fill>
    <fill>
      <patternFill patternType="solid">
        <fgColor rgb="FF291E29"/>
        <bgColor rgb="FF291E29"/>
      </patternFill>
    </fill>
    <fill>
      <patternFill patternType="solid">
        <fgColor rgb="FFFF7F00"/>
        <bgColor indexed="64"/>
      </patternFill>
    </fill>
    <fill>
      <patternFill patternType="solid">
        <fgColor rgb="FFFF8C00"/>
        <bgColor indexed="64"/>
      </patternFill>
    </fill>
    <fill>
      <patternFill patternType="solid">
        <fgColor rgb="FFC1B6B3"/>
        <bgColor indexed="64"/>
      </patternFill>
    </fill>
    <fill>
      <patternFill patternType="solid">
        <fgColor rgb="FFFD943F"/>
        <bgColor indexed="64"/>
      </patternFill>
    </fill>
    <fill>
      <patternFill patternType="solid">
        <fgColor rgb="FFF88E55"/>
        <bgColor indexed="64"/>
      </patternFill>
    </fill>
    <fill>
      <patternFill patternType="solid">
        <fgColor rgb="FFFEC3AC"/>
        <bgColor indexed="64"/>
      </patternFill>
    </fill>
    <fill>
      <patternFill patternType="solid">
        <fgColor rgb="FFEAE3E1"/>
        <bgColor indexed="64"/>
      </patternFill>
    </fill>
    <fill>
      <patternFill patternType="solid">
        <fgColor rgb="FFFDE9E0"/>
        <bgColor indexed="64"/>
      </patternFill>
    </fill>
    <fill>
      <patternFill patternType="solid">
        <fgColor rgb="FFC7ADA3"/>
        <bgColor indexed="64"/>
      </patternFill>
    </fill>
    <fill>
      <patternFill patternType="solid">
        <fgColor rgb="FFAA98A9"/>
        <bgColor rgb="FFAA98A9"/>
      </patternFill>
    </fill>
    <fill>
      <patternFill patternType="solid">
        <fgColor rgb="FFF38400"/>
        <bgColor indexed="64"/>
      </patternFill>
    </fill>
    <fill>
      <patternFill patternType="solid">
        <fgColor rgb="FF796878"/>
        <bgColor rgb="FF796878"/>
      </patternFill>
    </fill>
    <fill>
      <patternFill patternType="solid">
        <fgColor rgb="FFDB9370"/>
        <bgColor indexed="64"/>
      </patternFill>
    </fill>
    <fill>
      <patternFill patternType="solid">
        <fgColor rgb="FFED872D"/>
        <bgColor indexed="64"/>
      </patternFill>
    </fill>
    <fill>
      <patternFill patternType="solid">
        <fgColor rgb="FF54194E"/>
        <bgColor rgb="FF54194E"/>
      </patternFill>
    </fill>
    <fill>
      <patternFill patternType="solid">
        <fgColor rgb="FFEE7600"/>
        <bgColor indexed="64"/>
      </patternFill>
    </fill>
    <fill>
      <patternFill patternType="solid">
        <fgColor rgb="FF341731"/>
        <bgColor rgb="FF341731"/>
      </patternFill>
    </fill>
    <fill>
      <patternFill patternType="solid">
        <fgColor rgb="FFED7F10"/>
        <bgColor indexed="64"/>
      </patternFill>
    </fill>
    <fill>
      <patternFill patternType="solid">
        <fgColor rgb="FF870074"/>
        <bgColor rgb="FF870074"/>
      </patternFill>
    </fill>
    <fill>
      <patternFill patternType="solid">
        <fgColor rgb="FFD19275"/>
        <bgColor indexed="64"/>
      </patternFill>
    </fill>
    <fill>
      <patternFill patternType="solid">
        <fgColor rgb="FFE67E30"/>
        <bgColor indexed="64"/>
      </patternFill>
    </fill>
    <fill>
      <patternFill patternType="solid">
        <fgColor rgb="FF702963"/>
        <bgColor rgb="FF702963"/>
      </patternFill>
    </fill>
    <fill>
      <patternFill patternType="solid">
        <fgColor rgb="FFD99058"/>
        <bgColor indexed="64"/>
      </patternFill>
    </fill>
    <fill>
      <patternFill patternType="solid">
        <fgColor rgb="FFA10684"/>
        <bgColor rgb="FFA10684"/>
      </patternFill>
    </fill>
    <fill>
      <patternFill patternType="solid">
        <fgColor rgb="FFDF6D14"/>
        <bgColor indexed="64"/>
      </patternFill>
    </fill>
    <fill>
      <patternFill patternType="solid">
        <fgColor rgb="FF50404D"/>
        <bgColor rgb="FF50404D"/>
      </patternFill>
    </fill>
    <fill>
      <patternFill patternType="solid">
        <fgColor rgb="FFD2691E"/>
        <bgColor indexed="64"/>
      </patternFill>
    </fill>
    <fill>
      <patternFill patternType="solid">
        <fgColor rgb="FFCD7F32"/>
        <bgColor indexed="64"/>
      </patternFill>
    </fill>
    <fill>
      <patternFill patternType="solid">
        <fgColor rgb="FF5D3954"/>
        <bgColor rgb="FF5D3954"/>
      </patternFill>
    </fill>
    <fill>
      <patternFill patternType="solid">
        <fgColor rgb="FFCD661D"/>
        <bgColor indexed="64"/>
      </patternFill>
    </fill>
    <fill>
      <patternFill patternType="solid">
        <fgColor rgb="FF915C83"/>
        <bgColor rgb="FF915C83"/>
      </patternFill>
    </fill>
    <fill>
      <patternFill patternType="solid">
        <fgColor rgb="FFCD6600"/>
        <bgColor indexed="64"/>
      </patternFill>
    </fill>
    <fill>
      <patternFill patternType="solid">
        <fgColor rgb="FF723E64"/>
        <bgColor rgb="FF723E64"/>
      </patternFill>
    </fill>
    <fill>
      <patternFill patternType="solid">
        <fgColor rgb="FFBE6516"/>
        <bgColor indexed="64"/>
      </patternFill>
    </fill>
    <fill>
      <patternFill patternType="solid">
        <fgColor rgb="FFB87333"/>
        <bgColor indexed="64"/>
      </patternFill>
    </fill>
    <fill>
      <patternFill patternType="solid">
        <fgColor rgb="FF9E4F88"/>
        <bgColor rgb="FF9E4F88"/>
      </patternFill>
    </fill>
    <fill>
      <patternFill patternType="solid">
        <fgColor rgb="FF977F73"/>
        <bgColor indexed="64"/>
      </patternFill>
    </fill>
    <fill>
      <patternFill patternType="solid">
        <fgColor rgb="FFB784A7"/>
        <bgColor rgb="FFB784A7"/>
      </patternFill>
    </fill>
    <fill>
      <patternFill patternType="solid">
        <fgColor rgb="FFAE6938"/>
        <bgColor indexed="64"/>
      </patternFill>
    </fill>
    <fill>
      <patternFill patternType="solid">
        <fgColor rgb="FF836479"/>
        <bgColor rgb="FF836479"/>
      </patternFill>
    </fill>
    <fill>
      <patternFill patternType="solid">
        <fgColor rgb="FFB36700"/>
        <bgColor indexed="64"/>
      </patternFill>
    </fill>
    <fill>
      <patternFill patternType="solid">
        <fgColor rgb="FFAE642D"/>
        <bgColor indexed="64"/>
      </patternFill>
    </fill>
    <fill>
      <patternFill patternType="solid">
        <fgColor rgb="FFA76726"/>
        <bgColor indexed="64"/>
      </patternFill>
    </fill>
    <fill>
      <patternFill patternType="solid">
        <fgColor rgb="FF97694F"/>
        <bgColor indexed="64"/>
      </patternFill>
    </fill>
    <fill>
      <patternFill patternType="solid">
        <fgColor rgb="FFA75502"/>
        <bgColor indexed="64"/>
      </patternFill>
    </fill>
    <fill>
      <patternFill patternType="solid">
        <fgColor rgb="FF9F551E"/>
        <bgColor indexed="64"/>
      </patternFill>
    </fill>
    <fill>
      <patternFill patternType="solid">
        <fgColor rgb="FF985717"/>
        <bgColor indexed="64"/>
      </patternFill>
    </fill>
    <fill>
      <patternFill patternType="solid">
        <fgColor rgb="FF955628"/>
        <bgColor indexed="64"/>
      </patternFill>
    </fill>
    <fill>
      <patternFill patternType="solid">
        <fgColor rgb="FF8E5434"/>
        <bgColor indexed="64"/>
      </patternFill>
    </fill>
    <fill>
      <patternFill patternType="solid">
        <fgColor rgb="FF855E42"/>
        <bgColor indexed="64"/>
      </patternFill>
    </fill>
    <fill>
      <patternFill patternType="solid">
        <fgColor rgb="FF845A3B"/>
        <bgColor indexed="64"/>
      </patternFill>
    </fill>
    <fill>
      <patternFill patternType="solid">
        <fgColor rgb="FF8B4513"/>
        <bgColor indexed="64"/>
      </patternFill>
    </fill>
    <fill>
      <patternFill patternType="solid">
        <fgColor rgb="FF8B4500"/>
        <bgColor indexed="64"/>
      </patternFill>
    </fill>
    <fill>
      <patternFill patternType="solid">
        <fgColor rgb="FFAA8A9E"/>
        <bgColor rgb="FFAA8A9E"/>
      </patternFill>
    </fill>
    <fill>
      <patternFill patternType="solid">
        <fgColor rgb="FF80461B"/>
        <bgColor indexed="64"/>
      </patternFill>
    </fill>
    <fill>
      <patternFill patternType="solid">
        <fgColor rgb="FF6F4E37"/>
        <bgColor indexed="64"/>
      </patternFill>
    </fill>
    <fill>
      <patternFill patternType="solid">
        <fgColor rgb="FF635147"/>
        <bgColor indexed="64"/>
      </patternFill>
    </fill>
    <fill>
      <patternFill patternType="solid">
        <fgColor rgb="FF6B4226"/>
        <bgColor indexed="64"/>
      </patternFill>
    </fill>
    <fill>
      <patternFill patternType="solid">
        <fgColor rgb="FF5C4033"/>
        <bgColor indexed="64"/>
      </patternFill>
    </fill>
    <fill>
      <patternFill patternType="solid">
        <fgColor rgb="FF5A3A22"/>
        <bgColor indexed="64"/>
      </patternFill>
    </fill>
    <fill>
      <patternFill patternType="solid">
        <fgColor rgb="FF5C3317"/>
        <bgColor indexed="64"/>
      </patternFill>
    </fill>
    <fill>
      <patternFill patternType="solid">
        <fgColor rgb="FF593319"/>
        <bgColor indexed="64"/>
      </patternFill>
    </fill>
    <fill>
      <patternFill patternType="solid">
        <fgColor rgb="FF582900"/>
        <bgColor indexed="64"/>
      </patternFill>
    </fill>
    <fill>
      <patternFill patternType="solid">
        <fgColor rgb="FF3E322C"/>
        <bgColor indexed="64"/>
      </patternFill>
    </fill>
    <fill>
      <patternFill patternType="solid">
        <fgColor rgb="FF422518"/>
        <bgColor indexed="64"/>
      </patternFill>
    </fill>
    <fill>
      <patternFill patternType="solid">
        <fgColor rgb="FF3F2204"/>
        <bgColor indexed="64"/>
      </patternFill>
    </fill>
    <fill>
      <patternFill patternType="solid">
        <fgColor rgb="FF28201C"/>
        <bgColor indexed="64"/>
      </patternFill>
    </fill>
    <fill>
      <patternFill patternType="solid">
        <fgColor rgb="FF2F1B0C"/>
        <bgColor indexed="64"/>
      </patternFill>
    </fill>
    <fill>
      <patternFill patternType="solid">
        <fgColor rgb="FF7FFF00"/>
        <bgColor indexed="64"/>
      </patternFill>
    </fill>
    <fill>
      <patternFill patternType="solid">
        <fgColor rgb="FF7CFC00"/>
        <bgColor indexed="64"/>
      </patternFill>
    </fill>
    <fill>
      <patternFill patternType="solid">
        <fgColor rgb="FF76EE00"/>
        <bgColor indexed="64"/>
      </patternFill>
    </fill>
    <fill>
      <patternFill patternType="solid">
        <fgColor rgb="FF7FDD4C"/>
        <bgColor indexed="64"/>
      </patternFill>
    </fill>
    <fill>
      <patternFill patternType="solid">
        <fgColor rgb="FF66CD00"/>
        <bgColor indexed="64"/>
      </patternFill>
    </fill>
    <fill>
      <patternFill patternType="solid">
        <fgColor rgb="FF458B00"/>
        <bgColor indexed="64"/>
      </patternFill>
    </fill>
    <fill>
      <patternFill patternType="solid">
        <fgColor rgb="FF467129"/>
        <bgColor indexed="64"/>
      </patternFill>
    </fill>
    <fill>
      <patternFill patternType="solid">
        <fgColor rgb="FF00FF7F"/>
        <bgColor indexed="64"/>
      </patternFill>
    </fill>
    <fill>
      <patternFill patternType="solid">
        <fgColor rgb="FF54F98D"/>
        <bgColor indexed="64"/>
      </patternFill>
    </fill>
    <fill>
      <patternFill patternType="solid">
        <fgColor rgb="FF54FF9F"/>
        <bgColor indexed="64"/>
      </patternFill>
    </fill>
    <fill>
      <patternFill patternType="solid">
        <fgColor rgb="FF00FE7E"/>
        <bgColor indexed="64"/>
      </patternFill>
    </fill>
    <fill>
      <patternFill patternType="solid">
        <fgColor rgb="FFB2BEB5"/>
        <bgColor indexed="64"/>
      </patternFill>
    </fill>
    <fill>
      <patternFill patternType="solid">
        <fgColor rgb="FF4EEE94"/>
        <bgColor indexed="64"/>
      </patternFill>
    </fill>
    <fill>
      <patternFill patternType="solid">
        <fgColor rgb="FF70DB93"/>
        <bgColor indexed="64"/>
      </patternFill>
    </fill>
    <fill>
      <patternFill patternType="solid">
        <fgColor rgb="FF00EE76"/>
        <bgColor indexed="64"/>
      </patternFill>
    </fill>
    <fill>
      <patternFill patternType="solid">
        <fgColor rgb="FF43CD80"/>
        <bgColor indexed="64"/>
      </patternFill>
    </fill>
    <fill>
      <patternFill patternType="solid">
        <fgColor rgb="FF00CD66"/>
        <bgColor indexed="64"/>
      </patternFill>
    </fill>
    <fill>
      <patternFill patternType="solid">
        <fgColor rgb="FF3CB371"/>
        <bgColor indexed="64"/>
      </patternFill>
    </fill>
    <fill>
      <patternFill patternType="solid">
        <fgColor rgb="FF4CA66B"/>
        <bgColor indexed="64"/>
      </patternFill>
    </fill>
    <fill>
      <patternFill patternType="solid">
        <fgColor rgb="FF1FA055"/>
        <bgColor indexed="64"/>
      </patternFill>
    </fill>
    <fill>
      <patternFill patternType="solid">
        <fgColor rgb="FF2E8B57"/>
        <bgColor indexed="64"/>
      </patternFill>
    </fill>
    <fill>
      <patternFill patternType="solid">
        <fgColor rgb="FF008B45"/>
        <bgColor indexed="64"/>
      </patternFill>
    </fill>
    <fill>
      <patternFill patternType="solid">
        <fgColor rgb="FF386F48"/>
        <bgColor indexed="64"/>
      </patternFill>
    </fill>
    <fill>
      <patternFill patternType="solid">
        <fgColor rgb="FF00622D"/>
        <bgColor indexed="64"/>
      </patternFill>
    </fill>
    <fill>
      <patternFill patternType="solid">
        <fgColor rgb="FF175732"/>
        <bgColor indexed="64"/>
      </patternFill>
    </fill>
    <fill>
      <patternFill patternType="solid">
        <fgColor rgb="FF095228"/>
        <bgColor indexed="64"/>
      </patternFill>
    </fill>
    <fill>
      <patternFill patternType="solid">
        <fgColor rgb="FF173620"/>
        <bgColor indexed="64"/>
      </patternFill>
    </fill>
    <fill>
      <patternFill patternType="solid">
        <fgColor rgb="FF003118"/>
        <bgColor indexed="64"/>
      </patternFill>
    </fill>
    <fill>
      <patternFill patternType="solid">
        <fgColor rgb="FFFFB90F"/>
        <bgColor indexed="64"/>
      </patternFill>
    </fill>
    <fill>
      <patternFill patternType="solid">
        <fgColor rgb="FFFFC125"/>
        <bgColor indexed="64"/>
      </patternFill>
    </fill>
    <fill>
      <patternFill patternType="solid">
        <fgColor rgb="FFCDC0B0"/>
        <bgColor indexed="64"/>
      </patternFill>
    </fill>
    <fill>
      <patternFill patternType="solid">
        <fgColor rgb="FFFFC14F"/>
        <bgColor indexed="64"/>
      </patternFill>
    </fill>
    <fill>
      <patternFill patternType="solid">
        <fgColor rgb="FFFFCB60"/>
        <bgColor indexed="64"/>
      </patternFill>
    </fill>
    <fill>
      <patternFill patternType="solid">
        <fgColor rgb="FFEEC591"/>
        <bgColor indexed="64"/>
      </patternFill>
    </fill>
    <fill>
      <patternFill patternType="solid">
        <fgColor rgb="FFFBC97F"/>
        <bgColor indexed="64"/>
      </patternFill>
    </fill>
    <fill>
      <patternFill patternType="solid">
        <fgColor rgb="FFEBC79E"/>
        <bgColor indexed="64"/>
      </patternFill>
    </fill>
    <fill>
      <patternFill patternType="solid">
        <fgColor rgb="FFEECFA1"/>
        <bgColor indexed="64"/>
      </patternFill>
    </fill>
    <fill>
      <patternFill patternType="solid">
        <fgColor rgb="FFFFD39B"/>
        <bgColor indexed="64"/>
      </patternFill>
    </fill>
    <fill>
      <patternFill patternType="solid">
        <fgColor rgb="FFFFF7CC"/>
      </patternFill>
    </fill>
    <fill>
      <patternFill patternType="solid">
        <fgColor rgb="FFEA9999"/>
        <bgColor indexed="64"/>
      </patternFill>
    </fill>
    <fill>
      <patternFill patternType="solid">
        <fgColor rgb="FFB4A7D6"/>
      </patternFill>
    </fill>
    <fill>
      <patternFill patternType="solid">
        <fgColor rgb="FFE2F0D9"/>
      </patternFill>
    </fill>
    <fill>
      <patternFill patternType="solid">
        <fgColor rgb="FFD9E1F2"/>
      </patternFill>
    </fill>
    <fill>
      <patternFill patternType="solid">
        <fgColor theme="0"/>
        <bgColor theme="9" tint="0.79998168889431442"/>
      </patternFill>
    </fill>
    <fill>
      <patternFill patternType="solid">
        <fgColor rgb="FFB6D7A8"/>
      </patternFill>
    </fill>
    <fill>
      <patternFill patternType="solid">
        <fgColor rgb="FFC6D9A3"/>
      </patternFill>
    </fill>
    <fill>
      <patternFill patternType="solid">
        <fgColor rgb="FFD9B38C"/>
      </patternFill>
    </fill>
    <fill>
      <patternFill patternType="solid">
        <fgColor rgb="FFC6A57A"/>
      </patternFill>
    </fill>
    <fill>
      <patternFill patternType="solid">
        <fgColor rgb="FFE6B8B7"/>
      </patternFill>
    </fill>
    <fill>
      <patternFill patternType="solid">
        <fgColor rgb="FFC9B2D6"/>
      </patternFill>
    </fill>
    <fill>
      <patternFill patternType="solid">
        <fgColor rgb="FFD0CECE"/>
      </patternFill>
    </fill>
    <fill>
      <patternFill patternType="solid">
        <fgColor rgb="FFE7E6E6"/>
        <bgColor indexed="64"/>
      </patternFill>
    </fill>
    <fill>
      <patternFill patternType="solid">
        <fgColor rgb="FFC00000"/>
      </patternFill>
    </fill>
    <fill>
      <patternFill patternType="solid">
        <fgColor rgb="FF70AD47"/>
      </patternFill>
    </fill>
    <fill>
      <patternFill patternType="solid">
        <fgColor rgb="FFA6A6A6"/>
      </patternFill>
    </fill>
    <fill>
      <patternFill patternType="solid">
        <fgColor rgb="FF9DC3E6"/>
      </patternFill>
    </fill>
  </fills>
  <borders count="240">
    <border>
      <left/>
      <right/>
      <top/>
      <bottom/>
      <diagonal/>
    </border>
    <border>
      <left/>
      <right/>
      <top/>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DashDotDot">
        <color indexed="64"/>
      </left>
      <right style="thin">
        <color indexed="64"/>
      </right>
      <top/>
      <bottom style="thin">
        <color indexed="64"/>
      </bottom>
      <diagonal/>
    </border>
    <border>
      <left style="medium">
        <color indexed="64"/>
      </left>
      <right style="mediumDashDotDot">
        <color indexed="64"/>
      </right>
      <top/>
      <bottom style="thin">
        <color indexed="64"/>
      </bottom>
      <diagonal/>
    </border>
    <border>
      <left style="mediumDashDotDot">
        <color indexed="64"/>
      </left>
      <right style="medium">
        <color indexed="64"/>
      </right>
      <top/>
      <bottom style="thin">
        <color auto="1"/>
      </bottom>
      <diagonal/>
    </border>
    <border>
      <left style="thin">
        <color indexed="64"/>
      </left>
      <right style="mediumDashDotDot">
        <color indexed="64"/>
      </right>
      <top/>
      <bottom style="thin">
        <color auto="1"/>
      </bottom>
      <diagonal/>
    </border>
    <border>
      <left/>
      <right/>
      <top/>
      <bottom style="thin">
        <color indexed="64"/>
      </bottom>
      <diagonal/>
    </border>
    <border>
      <left style="mediumDashDotDot">
        <color indexed="64"/>
      </left>
      <right/>
      <top/>
      <bottom style="thin">
        <color auto="1"/>
      </bottom>
      <diagonal/>
    </border>
    <border>
      <left/>
      <right style="mediumDashDotDot">
        <color indexed="64"/>
      </right>
      <top/>
      <bottom style="thin">
        <color auto="1"/>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DashDotDot">
        <color indexed="64"/>
      </left>
      <right style="thin">
        <color indexed="64"/>
      </right>
      <top/>
      <bottom/>
      <diagonal/>
    </border>
    <border>
      <left style="medium">
        <color indexed="64"/>
      </left>
      <right style="mediumDashDotDot">
        <color indexed="64"/>
      </right>
      <top/>
      <bottom/>
      <diagonal/>
    </border>
    <border>
      <left style="mediumDashDotDot">
        <color indexed="64"/>
      </left>
      <right style="medium">
        <color indexed="64"/>
      </right>
      <top/>
      <bottom/>
      <diagonal/>
    </border>
    <border>
      <left style="thin">
        <color indexed="64"/>
      </left>
      <right style="mediumDashDotDot">
        <color indexed="64"/>
      </right>
      <top/>
      <bottom/>
      <diagonal/>
    </border>
    <border>
      <left style="mediumDashDotDot">
        <color indexed="64"/>
      </left>
      <right/>
      <top/>
      <bottom/>
      <diagonal/>
    </border>
    <border>
      <left/>
      <right style="mediumDashDotDot">
        <color indexed="64"/>
      </right>
      <top/>
      <bottom/>
      <diagonal/>
    </border>
    <border>
      <left style="medium">
        <color indexed="64"/>
      </left>
      <right/>
      <top/>
      <bottom/>
      <diagonal/>
    </border>
    <border>
      <left style="thin">
        <color indexed="64"/>
      </left>
      <right style="medium">
        <color auto="1"/>
      </right>
      <top/>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bottom style="hair">
        <color indexed="64"/>
      </bottom>
      <diagonal/>
    </border>
    <border>
      <left/>
      <right style="thin">
        <color auto="1"/>
      </right>
      <top style="thin">
        <color indexed="64"/>
      </top>
      <bottom/>
      <diagonal/>
    </border>
    <border>
      <left/>
      <right/>
      <top style="thin">
        <color indexed="64"/>
      </top>
      <bottom/>
      <diagonal/>
    </border>
    <border>
      <left style="thin">
        <color auto="1"/>
      </left>
      <right style="hair">
        <color auto="1"/>
      </right>
      <top style="thin">
        <color auto="1"/>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DashDotDot">
        <color indexed="64"/>
      </right>
      <top/>
      <bottom style="hair">
        <color indexed="64"/>
      </bottom>
      <diagonal/>
    </border>
    <border>
      <left style="mediumDashDotDot">
        <color indexed="64"/>
      </left>
      <right/>
      <top/>
      <bottom style="hair">
        <color indexed="64"/>
      </bottom>
      <diagonal/>
    </border>
    <border>
      <left style="thin">
        <color indexed="64"/>
      </left>
      <right/>
      <top/>
      <bottom style="hair">
        <color indexed="64"/>
      </bottom>
      <diagonal/>
    </border>
    <border>
      <left/>
      <right style="thin">
        <color auto="1"/>
      </right>
      <top/>
      <bottom style="hair">
        <color auto="1"/>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thin">
        <color auto="1"/>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thin">
        <color indexed="64"/>
      </right>
      <top style="thin">
        <color rgb="FFC00000"/>
      </top>
      <bottom/>
      <diagonal/>
    </border>
    <border>
      <left/>
      <right style="mediumDashDotDot">
        <color indexed="64"/>
      </right>
      <top style="hair">
        <color indexed="64"/>
      </top>
      <bottom/>
      <diagonal/>
    </border>
    <border>
      <left style="mediumDashDotDot">
        <color indexed="64"/>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right style="hair">
        <color theme="0"/>
      </right>
      <top/>
      <bottom/>
      <diagonal/>
    </border>
    <border>
      <left/>
      <right style="mediumDashDotDot">
        <color indexed="64"/>
      </right>
      <top style="thin">
        <color indexed="64"/>
      </top>
      <bottom/>
      <diagonal/>
    </border>
    <border>
      <left style="hair">
        <color indexed="64"/>
      </left>
      <right/>
      <top style="thin">
        <color indexed="64"/>
      </top>
      <bottom/>
      <diagonal/>
    </border>
    <border>
      <left/>
      <right style="hair">
        <color theme="0"/>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thin">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bottom style="hair">
        <color rgb="FFC00000"/>
      </bottom>
      <diagonal/>
    </border>
    <border>
      <left style="medium">
        <color indexed="64"/>
      </left>
      <right/>
      <top/>
      <bottom style="hair">
        <color rgb="FFC00000"/>
      </bottom>
      <diagonal/>
    </border>
    <border>
      <left style="medium">
        <color indexed="64"/>
      </left>
      <right style="medium">
        <color indexed="64"/>
      </right>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bottom style="medium">
        <color rgb="FF0000FF"/>
      </bottom>
      <diagonal/>
    </border>
    <border>
      <left style="medium">
        <color indexed="64"/>
      </left>
      <right/>
      <top/>
      <bottom style="medium">
        <color rgb="FF0000FF"/>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rgb="FFC00000"/>
      </top>
      <bottom style="hair">
        <color rgb="FFC00000"/>
      </bottom>
      <diagonal/>
    </border>
    <border>
      <left style="medium">
        <color indexed="64"/>
      </left>
      <right/>
      <top style="medium">
        <color rgb="FFC00000"/>
      </top>
      <bottom style="hair">
        <color rgb="FFC00000"/>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right style="medium">
        <color indexed="64"/>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auto="1"/>
      </right>
      <top style="medium">
        <color auto="1"/>
      </top>
      <bottom style="thin">
        <color indexed="64"/>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indexed="64"/>
      </right>
      <top/>
      <bottom style="thin">
        <color indexed="64"/>
      </bottom>
      <diagonal/>
    </border>
    <border>
      <left style="medium">
        <color indexed="64"/>
      </left>
      <right/>
      <top style="hair">
        <color rgb="FFC00000"/>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hair">
        <color indexed="64"/>
      </bottom>
      <diagonal/>
    </border>
    <border>
      <left style="medium">
        <color indexed="64"/>
      </left>
      <right/>
      <top style="hair">
        <color rgb="FFC00000"/>
      </top>
      <bottom style="hair">
        <color rgb="FFC00000"/>
      </bottom>
      <diagonal/>
    </border>
    <border>
      <left style="medium">
        <color indexed="64"/>
      </left>
      <right style="medium">
        <color indexed="64"/>
      </right>
      <top/>
      <bottom style="hair">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top style="thin">
        <color rgb="FFC00000"/>
      </top>
      <bottom/>
      <diagonal/>
    </border>
    <border>
      <left/>
      <right style="medium">
        <color indexed="64"/>
      </right>
      <top style="hair">
        <color indexed="64"/>
      </top>
      <bottom style="thin">
        <color rgb="FFC00000"/>
      </bottom>
      <diagonal/>
    </border>
    <border>
      <left style="medium">
        <color indexed="64"/>
      </left>
      <right/>
      <top style="hair">
        <color rgb="FFC00000"/>
      </top>
      <bottom style="thin">
        <color rgb="FFC00000"/>
      </bottom>
      <diagonal/>
    </border>
    <border>
      <left style="medium">
        <color indexed="64"/>
      </left>
      <right/>
      <top style="hair">
        <color rgb="FFC00000"/>
      </top>
      <bottom/>
      <diagonal/>
    </border>
    <border>
      <left style="medium">
        <color indexed="64"/>
      </left>
      <right/>
      <top style="thin">
        <color rgb="FFC00000"/>
      </top>
      <bottom style="hair">
        <color rgb="FFC00000"/>
      </bottom>
      <diagonal/>
    </border>
    <border>
      <left style="medium">
        <color indexed="64"/>
      </left>
      <right/>
      <top/>
      <bottom style="thin">
        <color rgb="FFC00000"/>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right style="medium">
        <color indexed="64"/>
      </right>
      <top style="thin">
        <color rgb="FFC00000"/>
      </top>
      <bottom/>
      <diagonal/>
    </border>
    <border>
      <left/>
      <right style="medium">
        <color indexed="64"/>
      </right>
      <top style="thin">
        <color indexed="64"/>
      </top>
      <bottom style="thin">
        <color indexed="64"/>
      </bottom>
      <diagonal/>
    </border>
    <border>
      <left/>
      <right style="medium">
        <color rgb="FF0000FF"/>
      </right>
      <top/>
      <bottom style="medium">
        <color rgb="FF0000FF"/>
      </bottom>
      <diagonal/>
    </border>
    <border>
      <left style="medium">
        <color rgb="FF0000FF"/>
      </left>
      <right/>
      <top/>
      <bottom style="medium">
        <color rgb="FF0000FF"/>
      </bottom>
      <diagonal/>
    </border>
    <border>
      <left/>
      <right style="medium">
        <color indexed="64"/>
      </right>
      <top/>
      <bottom style="thin">
        <color rgb="FF008000"/>
      </bottom>
      <diagonal/>
    </border>
    <border>
      <left/>
      <right/>
      <top/>
      <bottom style="thin">
        <color rgb="FF008000"/>
      </bottom>
      <diagonal/>
    </border>
    <border>
      <left/>
      <right style="medium">
        <color rgb="FF0000FF"/>
      </right>
      <top/>
      <bottom/>
      <diagonal/>
    </border>
    <border>
      <left style="medium">
        <color rgb="FF0000FF"/>
      </left>
      <right/>
      <top/>
      <bottom/>
      <diagonal/>
    </border>
    <border>
      <left/>
      <right style="medium">
        <color indexed="64"/>
      </right>
      <top style="thin">
        <color rgb="FF008000"/>
      </top>
      <bottom/>
      <diagonal/>
    </border>
    <border>
      <left/>
      <right/>
      <top style="thin">
        <color rgb="FF008000"/>
      </top>
      <bottom/>
      <diagonal/>
    </border>
    <border>
      <left/>
      <right style="medium">
        <color rgb="FF0000FF"/>
      </right>
      <top style="medium">
        <color rgb="FF0000FF"/>
      </top>
      <bottom/>
      <diagonal/>
    </border>
    <border>
      <left style="medium">
        <color rgb="FF0000FF"/>
      </left>
      <right/>
      <top style="medium">
        <color rgb="FF0000FF"/>
      </top>
      <bottom/>
      <diagonal/>
    </border>
    <border>
      <left/>
      <right style="medium">
        <color indexed="64"/>
      </right>
      <top style="medium">
        <color indexed="64"/>
      </top>
      <bottom style="thin">
        <color rgb="FF008000"/>
      </bottom>
      <diagonal/>
    </border>
    <border>
      <left/>
      <right/>
      <top style="medium">
        <color indexed="64"/>
      </top>
      <bottom style="thin">
        <color rgb="FF008000"/>
      </bottom>
      <diagonal/>
    </border>
    <border>
      <left style="thin">
        <color auto="1"/>
      </left>
      <right/>
      <top style="medium">
        <color indexed="64"/>
      </top>
      <bottom style="thin">
        <color rgb="FF008000"/>
      </bottom>
      <diagonal/>
    </border>
    <border>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hair">
        <color rgb="FFC00000"/>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hair">
        <color rgb="FFC00000"/>
      </top>
      <bottom style="hair">
        <color rgb="FFC00000"/>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bottom style="hair">
        <color rgb="FFC00000"/>
      </bottom>
      <diagonal/>
    </border>
    <border>
      <left style="medium">
        <color indexed="64"/>
      </left>
      <right style="medium">
        <color indexed="64"/>
      </right>
      <top style="thin">
        <color rgb="FFC00000"/>
      </top>
      <bottom/>
      <diagonal/>
    </border>
    <border>
      <left style="medium">
        <color indexed="64"/>
      </left>
      <right style="medium">
        <color indexed="64"/>
      </right>
      <top style="hair">
        <color rgb="FFC00000"/>
      </top>
      <bottom style="thin">
        <color rgb="FFC00000"/>
      </bottom>
      <diagonal/>
    </border>
    <border>
      <left style="medium">
        <color indexed="64"/>
      </left>
      <right style="medium">
        <color indexed="64"/>
      </right>
      <top style="hair">
        <color rgb="FFC00000"/>
      </top>
      <bottom/>
      <diagonal/>
    </border>
    <border>
      <left style="medium">
        <color indexed="64"/>
      </left>
      <right style="medium">
        <color indexed="64"/>
      </right>
      <top style="thin">
        <color rgb="FFC00000"/>
      </top>
      <bottom style="hair">
        <color rgb="FFC00000"/>
      </bottom>
      <diagonal/>
    </border>
    <border>
      <left style="medium">
        <color indexed="64"/>
      </left>
      <right style="medium">
        <color indexed="64"/>
      </right>
      <top/>
      <bottom style="thin">
        <color rgb="FFC00000"/>
      </bottom>
      <diagonal/>
    </border>
    <border>
      <left/>
      <right style="medium">
        <color indexed="64"/>
      </right>
      <top style="medium">
        <color rgb="FFC00000"/>
      </top>
      <bottom/>
      <diagonal/>
    </border>
    <border>
      <left style="medium">
        <color indexed="64"/>
      </left>
      <right/>
      <top style="medium">
        <color rgb="FFC00000"/>
      </top>
      <bottom/>
      <diagonal/>
    </border>
    <border>
      <left/>
      <right style="medium">
        <color rgb="FFC00000"/>
      </right>
      <top/>
      <bottom/>
      <diagonal/>
    </border>
    <border>
      <left style="thin">
        <color rgb="FF008000"/>
      </left>
      <right/>
      <top/>
      <bottom style="thin">
        <color rgb="FF008000"/>
      </bottom>
      <diagonal/>
    </border>
    <border>
      <left/>
      <right style="medium">
        <color rgb="FFC00000"/>
      </right>
      <top style="medium">
        <color rgb="FFC00000"/>
      </top>
      <bottom/>
      <diagonal/>
    </border>
    <border>
      <left style="thin">
        <color rgb="FF008000"/>
      </left>
      <right/>
      <top style="thin">
        <color rgb="FF008000"/>
      </top>
      <bottom/>
      <diagonal/>
    </border>
    <border>
      <left/>
      <right style="thin">
        <color indexed="64"/>
      </right>
      <top style="medium">
        <color auto="1"/>
      </top>
      <bottom style="medium">
        <color rgb="FFC00000"/>
      </bottom>
      <diagonal/>
    </border>
    <border>
      <left style="medium">
        <color indexed="64"/>
      </left>
      <right/>
      <top style="medium">
        <color auto="1"/>
      </top>
      <bottom style="medium">
        <color rgb="FFC00000"/>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style="thin">
        <color indexed="64"/>
      </right>
      <top style="thin">
        <color indexed="64"/>
      </top>
      <bottom/>
      <diagonal/>
    </border>
    <border>
      <left style="hair">
        <color indexed="64"/>
      </left>
      <right style="hair">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ck">
        <color indexed="64"/>
      </top>
      <bottom/>
      <diagonal/>
    </border>
    <border>
      <left style="hair">
        <color indexed="64"/>
      </left>
      <right style="hair">
        <color indexed="64"/>
      </right>
      <top/>
      <bottom style="hair">
        <color indexed="64"/>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
      <left/>
      <right/>
      <top/>
      <bottom style="medium">
        <color theme="0"/>
      </bottom>
      <diagonal/>
    </border>
    <border>
      <left style="thick">
        <color indexed="46"/>
      </left>
      <right/>
      <top style="thick">
        <color indexed="46"/>
      </top>
      <bottom style="thick">
        <color indexed="46"/>
      </bottom>
      <diagonal/>
    </border>
    <border>
      <left/>
      <right/>
      <top style="thick">
        <color indexed="46"/>
      </top>
      <bottom style="thick">
        <color indexed="46"/>
      </bottom>
      <diagonal/>
    </border>
    <border>
      <left/>
      <right style="thick">
        <color indexed="46"/>
      </right>
      <top style="thick">
        <color indexed="46"/>
      </top>
      <bottom style="thick">
        <color indexed="46"/>
      </bottom>
      <diagonal/>
    </border>
    <border>
      <left style="thin">
        <color indexed="64"/>
      </left>
      <right style="thin">
        <color indexed="64"/>
      </right>
      <top/>
      <bottom style="hair">
        <color indexed="9"/>
      </bottom>
      <diagonal/>
    </border>
    <border>
      <left style="thin">
        <color indexed="64"/>
      </left>
      <right style="thin">
        <color indexed="64"/>
      </right>
      <top style="hair">
        <color indexed="9"/>
      </top>
      <bottom/>
      <diagonal/>
    </border>
    <border>
      <left style="thin">
        <color indexed="64"/>
      </left>
      <right style="hair">
        <color indexed="8"/>
      </right>
      <top style="thin">
        <color indexed="64"/>
      </top>
      <bottom/>
      <diagonal/>
    </border>
    <border>
      <left style="thin">
        <color indexed="64"/>
      </left>
      <right style="hair">
        <color indexed="8"/>
      </right>
      <top/>
      <bottom style="thin">
        <color indexed="64"/>
      </bottom>
      <diagonal/>
    </border>
    <border>
      <left style="thin">
        <color indexed="8"/>
      </left>
      <right style="hair">
        <color indexed="8"/>
      </right>
      <top/>
      <bottom/>
      <diagonal/>
    </border>
    <border>
      <left style="thin">
        <color indexed="64"/>
      </left>
      <right style="hair">
        <color indexed="8"/>
      </right>
      <top/>
      <bottom/>
      <diagonal/>
    </border>
    <border>
      <left style="thin">
        <color indexed="8"/>
      </left>
      <right style="hair">
        <color indexed="8"/>
      </right>
      <top style="thin">
        <color indexed="64"/>
      </top>
      <bottom/>
      <diagonal/>
    </border>
    <border>
      <left style="thin">
        <color indexed="64"/>
      </left>
      <right style="thin">
        <color indexed="64"/>
      </right>
      <top style="thin">
        <color indexed="8"/>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rgb="FF008000"/>
      </left>
      <right style="thin">
        <color rgb="FF008000"/>
      </right>
      <top style="thin">
        <color rgb="FF008000"/>
      </top>
      <bottom/>
      <diagonal/>
    </border>
    <border>
      <left style="thin">
        <color rgb="FF663300"/>
      </left>
      <right style="thin">
        <color rgb="FF663300"/>
      </right>
      <top style="thin">
        <color rgb="FF663300"/>
      </top>
      <bottom/>
      <diagonal/>
    </border>
    <border>
      <left style="thin">
        <color rgb="FFFF0000"/>
      </left>
      <right style="thin">
        <color rgb="FFFF0000"/>
      </right>
      <top style="thin">
        <color rgb="FFFF0000"/>
      </top>
      <bottom/>
      <diagonal/>
    </border>
    <border>
      <left style="thin">
        <color indexed="12"/>
      </left>
      <right style="thin">
        <color indexed="12"/>
      </right>
      <top style="thin">
        <color indexed="12"/>
      </top>
      <bottom/>
      <diagonal/>
    </border>
    <border>
      <left style="thin">
        <color rgb="FF008000"/>
      </left>
      <right style="thin">
        <color rgb="FF008000"/>
      </right>
      <top/>
      <bottom/>
      <diagonal/>
    </border>
    <border>
      <left style="thin">
        <color rgb="FF663300"/>
      </left>
      <right style="thin">
        <color rgb="FF663300"/>
      </right>
      <top/>
      <bottom style="thin">
        <color rgb="FF663300"/>
      </bottom>
      <diagonal/>
    </border>
    <border>
      <left style="thin">
        <color rgb="FFFF0000"/>
      </left>
      <right style="thin">
        <color rgb="FFFF0000"/>
      </right>
      <top/>
      <bottom/>
      <diagonal/>
    </border>
    <border>
      <left style="thin">
        <color indexed="12"/>
      </left>
      <right style="thin">
        <color indexed="12"/>
      </right>
      <top/>
      <bottom style="thin">
        <color indexed="12"/>
      </bottom>
      <diagonal/>
    </border>
    <border>
      <left style="hair">
        <color rgb="FF008000"/>
      </left>
      <right style="hair">
        <color rgb="FF008000"/>
      </right>
      <top style="hair">
        <color rgb="FF008000"/>
      </top>
      <bottom style="hair">
        <color rgb="FF008000"/>
      </bottom>
      <diagonal/>
    </border>
    <border>
      <left style="hair">
        <color rgb="FFFF0000"/>
      </left>
      <right style="hair">
        <color rgb="FFFF0000"/>
      </right>
      <top style="hair">
        <color rgb="FFFF0000"/>
      </top>
      <bottom style="hair">
        <color rgb="FFFF0000"/>
      </bottom>
      <diagonal/>
    </border>
    <border>
      <left style="thin">
        <color auto="1"/>
      </left>
      <right/>
      <top/>
      <bottom style="thin">
        <color auto="1"/>
      </bottom>
      <diagonal/>
    </border>
    <border>
      <left/>
      <right/>
      <top/>
      <bottom style="thin">
        <color auto="1"/>
      </bottom>
      <diagonal/>
    </border>
    <border>
      <left/>
      <right/>
      <top style="hair">
        <color theme="9"/>
      </top>
      <bottom style="hair">
        <color theme="9"/>
      </bottom>
      <diagonal/>
    </border>
    <border>
      <left/>
      <right/>
      <top style="thin">
        <color theme="9" tint="0.39991454817346722"/>
      </top>
      <bottom style="thin">
        <color theme="9" tint="0.39991454817346722"/>
      </bottom>
      <diagonal/>
    </border>
    <border>
      <left/>
      <right style="thin">
        <color indexed="64"/>
      </right>
      <top/>
      <bottom style="thin">
        <color indexed="64"/>
      </bottom>
      <diagonal/>
    </border>
    <border>
      <left style="thin">
        <color auto="1"/>
      </left>
      <right/>
      <top style="thin">
        <color auto="1"/>
      </top>
      <bottom/>
      <diagonal/>
    </border>
    <border>
      <left/>
      <right/>
      <top style="thin">
        <color auto="1"/>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right style="thin">
        <color auto="1"/>
      </right>
      <top style="thin">
        <color rgb="FFBFBFBF"/>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8"/>
      </left>
      <right style="hair">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right style="thin">
        <color auto="1"/>
      </right>
      <top/>
      <bottom style="thin">
        <color theme="0" tint="-0.24994659260841701"/>
      </bottom>
      <diagonal/>
    </border>
    <border>
      <left/>
      <right style="thin">
        <color auto="1"/>
      </right>
      <top style="thin">
        <color auto="1"/>
      </top>
      <bottom style="thin">
        <color theme="0" tint="-0.2499465926084170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auto="1"/>
      </right>
      <top style="thin">
        <color theme="0" tint="-0.24994659260841701"/>
      </top>
      <bottom style="thin">
        <color theme="0" tint="-0.24994659260841701"/>
      </bottom>
      <diagonal/>
    </border>
    <border>
      <left style="thin">
        <color auto="1"/>
      </left>
      <right/>
      <top style="thin">
        <color auto="1"/>
      </top>
      <bottom style="medium">
        <color auto="1"/>
      </bottom>
      <diagonal/>
    </border>
    <border>
      <left/>
      <right style="thin">
        <color auto="1"/>
      </right>
      <top style="thin">
        <color auto="1"/>
      </top>
      <bottom style="medium">
        <color indexed="64"/>
      </bottom>
      <diagonal/>
    </border>
    <border>
      <left/>
      <right style="medium">
        <color indexed="64"/>
      </right>
      <top/>
      <bottom style="thin">
        <color indexed="64"/>
      </bottom>
      <diagonal/>
    </border>
    <border>
      <left style="thick">
        <color indexed="12"/>
      </left>
      <right style="thick">
        <color indexed="12"/>
      </right>
      <top style="thick">
        <color indexed="12"/>
      </top>
      <bottom style="thick">
        <color indexed="12"/>
      </bottom>
      <diagonal/>
    </border>
    <border>
      <left style="thin">
        <color indexed="12"/>
      </left>
      <right style="thin">
        <color indexed="12"/>
      </right>
      <top style="thin">
        <color indexed="12"/>
      </top>
      <bottom style="thin">
        <color indexed="12"/>
      </bottom>
      <diagonal/>
    </border>
    <border diagonalUp="1" diagonalDown="1">
      <left style="thin">
        <color indexed="12"/>
      </left>
      <right style="thin">
        <color indexed="12"/>
      </right>
      <top style="thin">
        <color indexed="12"/>
      </top>
      <bottom style="thin">
        <color indexed="12"/>
      </bottom>
      <diagonal style="thin">
        <color indexed="12"/>
      </diagonal>
    </border>
    <border>
      <left style="hair">
        <color auto="1"/>
      </left>
      <right style="hair">
        <color auto="1"/>
      </right>
      <top style="hair">
        <color auto="1"/>
      </top>
      <bottom style="hair">
        <color auto="1"/>
      </bottom>
      <diagonal/>
    </border>
    <border>
      <left style="thin">
        <color auto="1"/>
      </left>
      <right/>
      <top/>
      <bottom style="hair">
        <color auto="1"/>
      </bottom>
      <diagonal/>
    </border>
    <border>
      <left style="thin">
        <color indexed="64"/>
      </left>
      <right/>
      <top style="thin">
        <color indexed="64"/>
      </top>
      <bottom style="hair">
        <color indexed="64"/>
      </bottom>
      <diagonal/>
    </border>
    <border>
      <left style="hair">
        <color rgb="FFD9D9D9"/>
      </left>
      <right style="hair">
        <color rgb="FFD9D9D9"/>
      </right>
      <top style="hair">
        <color rgb="FFD9D9D9"/>
      </top>
      <bottom style="hair">
        <color rgb="FFD9D9D9"/>
      </bottom>
      <diagonal/>
    </border>
    <border>
      <left style="thin">
        <color auto="1"/>
      </left>
      <right/>
      <top/>
      <bottom/>
      <diagonal/>
    </border>
    <border>
      <left/>
      <right/>
      <top/>
      <bottom style="thin">
        <color rgb="FF999999"/>
      </bottom>
      <diagonal/>
    </border>
    <border>
      <left style="thin">
        <color rgb="FFE7E6E6"/>
      </left>
      <right style="thin">
        <color rgb="FFE7E6E6"/>
      </right>
      <top style="thin">
        <color rgb="FFE7E6E6"/>
      </top>
      <bottom style="thin">
        <color rgb="FFE7E6E6"/>
      </bottom>
      <diagonal/>
    </border>
  </borders>
  <cellStyleXfs count="53">
    <xf numFmtId="0" fontId="0" fillId="0" borderId="0"/>
    <xf numFmtId="0" fontId="18" fillId="0" borderId="1"/>
    <xf numFmtId="0" fontId="5" fillId="0" borderId="1"/>
    <xf numFmtId="0" fontId="28" fillId="0" borderId="1"/>
    <xf numFmtId="0" fontId="28" fillId="0" borderId="1"/>
    <xf numFmtId="0" fontId="31" fillId="0" borderId="1"/>
    <xf numFmtId="0" fontId="38" fillId="0" borderId="1"/>
    <xf numFmtId="0" fontId="31" fillId="0" borderId="1"/>
    <xf numFmtId="0" fontId="31" fillId="0" borderId="1"/>
    <xf numFmtId="0" fontId="38" fillId="0" borderId="1"/>
    <xf numFmtId="0" fontId="76" fillId="0" borderId="1" applyNumberFormat="0" applyFill="0" applyBorder="0" applyAlignment="0" applyProtection="0"/>
    <xf numFmtId="0" fontId="38" fillId="0" borderId="1"/>
    <xf numFmtId="0" fontId="31" fillId="0" borderId="1"/>
    <xf numFmtId="0" fontId="28" fillId="0" borderId="1"/>
    <xf numFmtId="0" fontId="31" fillId="0" borderId="1"/>
    <xf numFmtId="0" fontId="31" fillId="0" borderId="1"/>
    <xf numFmtId="0" fontId="130" fillId="0" borderId="1"/>
    <xf numFmtId="0" fontId="136" fillId="0" borderId="1" applyNumberFormat="0" applyFill="0" applyBorder="0" applyAlignment="0" applyProtection="0">
      <alignment vertical="top"/>
      <protection locked="0"/>
    </xf>
    <xf numFmtId="0" fontId="18" fillId="0" borderId="1"/>
    <xf numFmtId="0" fontId="3" fillId="0" borderId="1"/>
    <xf numFmtId="0" fontId="31" fillId="0" borderId="1"/>
    <xf numFmtId="0" fontId="174" fillId="0" borderId="1"/>
    <xf numFmtId="0" fontId="136" fillId="0" borderId="1" applyNumberFormat="0" applyFill="0" applyBorder="0" applyAlignment="0" applyProtection="0">
      <alignment vertical="top"/>
      <protection locked="0"/>
    </xf>
    <xf numFmtId="0" fontId="179" fillId="0" borderId="1"/>
    <xf numFmtId="0" fontId="31" fillId="0" borderId="1"/>
    <xf numFmtId="0" fontId="201" fillId="0" borderId="1"/>
    <xf numFmtId="0" fontId="130" fillId="0" borderId="1"/>
    <xf numFmtId="0" fontId="130" fillId="0" borderId="1"/>
    <xf numFmtId="0" fontId="282" fillId="0" borderId="1" applyNumberFormat="0" applyFill="0" applyBorder="0" applyAlignment="0" applyProtection="0">
      <alignment vertical="top"/>
      <protection locked="0"/>
    </xf>
    <xf numFmtId="0" fontId="31" fillId="0" borderId="1"/>
    <xf numFmtId="0" fontId="130" fillId="0" borderId="1"/>
    <xf numFmtId="0" fontId="174" fillId="0" borderId="1"/>
    <xf numFmtId="0" fontId="307" fillId="0" borderId="1" applyNumberFormat="0" applyFill="0" applyBorder="0" applyAlignment="0" applyProtection="0"/>
    <xf numFmtId="0" fontId="130" fillId="0" borderId="1"/>
    <xf numFmtId="0" fontId="174" fillId="0" borderId="1"/>
    <xf numFmtId="0" fontId="130" fillId="0" borderId="1"/>
    <xf numFmtId="0" fontId="2" fillId="0" borderId="1"/>
    <xf numFmtId="0" fontId="130" fillId="0" borderId="1"/>
    <xf numFmtId="0" fontId="2" fillId="0" borderId="1"/>
    <xf numFmtId="0" fontId="2" fillId="0" borderId="1"/>
    <xf numFmtId="0" fontId="31" fillId="0" borderId="1"/>
    <xf numFmtId="0" fontId="31" fillId="0" borderId="1"/>
    <xf numFmtId="0" fontId="38" fillId="0" borderId="1"/>
    <xf numFmtId="0" fontId="282" fillId="0" borderId="1" applyNumberFormat="0" applyFill="0" applyBorder="0" applyAlignment="0" applyProtection="0">
      <alignment vertical="top"/>
      <protection locked="0"/>
    </xf>
    <xf numFmtId="0" fontId="31" fillId="0" borderId="1"/>
    <xf numFmtId="0" fontId="371" fillId="0" borderId="0" applyNumberFormat="0" applyFill="0" applyBorder="0" applyAlignment="0" applyProtection="0"/>
    <xf numFmtId="0" fontId="5" fillId="0" borderId="1"/>
    <xf numFmtId="0" fontId="1" fillId="0" borderId="1"/>
    <xf numFmtId="0" fontId="31" fillId="0" borderId="1"/>
    <xf numFmtId="0" fontId="1" fillId="0" borderId="1"/>
    <xf numFmtId="0" fontId="413" fillId="0" borderId="1" applyNumberFormat="0" applyFill="0" applyBorder="0" applyAlignment="0" applyProtection="0"/>
    <xf numFmtId="0" fontId="282" fillId="0" borderId="1" applyNumberFormat="0" applyFill="0" applyBorder="0" applyAlignment="0" applyProtection="0">
      <alignment vertical="top"/>
      <protection locked="0"/>
    </xf>
    <xf numFmtId="0" fontId="425" fillId="0" borderId="1"/>
  </cellStyleXfs>
  <cellXfs count="5431">
    <xf numFmtId="0" fontId="0" fillId="0" borderId="0" xfId="0"/>
    <xf numFmtId="0" fontId="6" fillId="2" borderId="0" xfId="0" applyFont="1" applyFill="1" applyAlignment="1">
      <alignment horizontal="center" vertical="center" wrapText="1"/>
    </xf>
    <xf numFmtId="0" fontId="7" fillId="0" borderId="0" xfId="0" applyFont="1" applyAlignment="1">
      <alignment vertical="center"/>
    </xf>
    <xf numFmtId="0" fontId="8" fillId="3" borderId="0" xfId="0" applyFont="1" applyFill="1" applyAlignment="1">
      <alignment horizontal="center" vertical="center" wrapText="1"/>
    </xf>
    <xf numFmtId="0" fontId="9" fillId="4" borderId="0" xfId="0" applyFont="1" applyFill="1" applyAlignment="1">
      <alignment horizontal="center" vertical="center" wrapText="1"/>
    </xf>
    <xf numFmtId="0" fontId="10" fillId="0" borderId="0" xfId="0" applyFont="1" applyAlignment="1">
      <alignment horizontal="center" vertical="center" wrapText="1"/>
    </xf>
    <xf numFmtId="0" fontId="11" fillId="5" borderId="0" xfId="0" applyFont="1" applyFill="1" applyAlignment="1">
      <alignment horizontal="center" vertical="center" wrapText="1"/>
    </xf>
    <xf numFmtId="0" fontId="6" fillId="2" borderId="0" xfId="0" applyFont="1" applyFill="1" applyAlignment="1">
      <alignment horizontal="left" vertical="center"/>
    </xf>
    <xf numFmtId="0" fontId="12" fillId="2" borderId="0" xfId="0" applyFont="1" applyFill="1" applyAlignment="1">
      <alignment horizontal="left" vertical="center"/>
    </xf>
    <xf numFmtId="0" fontId="13" fillId="3" borderId="0" xfId="0" applyFont="1" applyFill="1" applyAlignment="1">
      <alignment horizontal="left" vertical="center"/>
    </xf>
    <xf numFmtId="0" fontId="14" fillId="3" borderId="0" xfId="0" applyFont="1" applyFill="1" applyAlignment="1">
      <alignment horizontal="left" vertical="center"/>
    </xf>
    <xf numFmtId="0" fontId="15" fillId="4" borderId="0" xfId="0" applyFont="1" applyFill="1" applyAlignment="1">
      <alignment horizontal="center" vertical="center" wrapText="1"/>
    </xf>
    <xf numFmtId="0" fontId="15" fillId="6" borderId="0" xfId="0" applyFont="1" applyFill="1" applyAlignment="1">
      <alignment horizontal="center" vertical="center" wrapText="1"/>
    </xf>
    <xf numFmtId="0" fontId="15" fillId="7" borderId="0" xfId="0" applyFont="1" applyFill="1" applyAlignment="1">
      <alignment horizontal="center" vertical="center" wrapText="1"/>
    </xf>
    <xf numFmtId="0" fontId="16" fillId="0" borderId="0" xfId="0" applyFont="1" applyAlignment="1">
      <alignment horizontal="center" vertical="center" wrapText="1"/>
    </xf>
    <xf numFmtId="0" fontId="17" fillId="5" borderId="0" xfId="0" applyFont="1" applyFill="1" applyAlignment="1">
      <alignment horizontal="left" vertical="center"/>
    </xf>
    <xf numFmtId="0" fontId="19" fillId="8" borderId="1" xfId="1" applyFont="1" applyFill="1" applyAlignment="1">
      <alignment horizontal="left" vertical="center"/>
    </xf>
    <xf numFmtId="0" fontId="7" fillId="8" borderId="1" xfId="2" applyFont="1" applyFill="1" applyAlignment="1">
      <alignment horizontal="left" vertical="center"/>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15" fillId="9" borderId="1" xfId="2" applyFont="1" applyFill="1" applyAlignment="1">
      <alignment horizontal="center" vertical="center"/>
    </xf>
    <xf numFmtId="0" fontId="7" fillId="0" borderId="1" xfId="2" applyFont="1" applyAlignment="1">
      <alignment vertical="center"/>
    </xf>
    <xf numFmtId="0" fontId="15" fillId="10" borderId="1" xfId="2" applyFont="1" applyFill="1" applyAlignment="1">
      <alignment vertical="center" wrapText="1"/>
    </xf>
    <xf numFmtId="0" fontId="23" fillId="11" borderId="1" xfId="2" applyFont="1" applyFill="1" applyAlignment="1">
      <alignment vertical="center" wrapText="1"/>
    </xf>
    <xf numFmtId="0" fontId="24" fillId="12" borderId="1" xfId="2" applyFont="1" applyFill="1" applyAlignment="1">
      <alignment horizontal="left" vertical="center" wrapText="1"/>
    </xf>
    <xf numFmtId="0" fontId="24" fillId="0" borderId="1" xfId="2" applyFont="1" applyAlignment="1">
      <alignment horizontal="left" vertical="center" wrapText="1"/>
    </xf>
    <xf numFmtId="0" fontId="23" fillId="12" borderId="1" xfId="2" applyFont="1" applyFill="1" applyAlignment="1">
      <alignment vertical="center" wrapText="1"/>
    </xf>
    <xf numFmtId="0" fontId="24" fillId="12" borderId="1" xfId="2" applyFont="1" applyFill="1" applyAlignment="1">
      <alignment vertical="center" wrapText="1"/>
    </xf>
    <xf numFmtId="0" fontId="24" fillId="13" borderId="1" xfId="2" applyFont="1" applyFill="1" applyAlignment="1">
      <alignment vertical="center" wrapText="1"/>
    </xf>
    <xf numFmtId="0" fontId="23" fillId="0" borderId="1" xfId="2" applyFont="1" applyAlignment="1">
      <alignment vertical="center" wrapText="1"/>
    </xf>
    <xf numFmtId="0" fontId="24" fillId="0" borderId="1" xfId="2" applyFont="1" applyAlignment="1">
      <alignment vertical="center" wrapText="1"/>
    </xf>
    <xf numFmtId="0" fontId="23" fillId="14" borderId="1" xfId="2" applyFont="1" applyFill="1" applyAlignment="1">
      <alignment vertical="center" wrapText="1"/>
    </xf>
    <xf numFmtId="0" fontId="25" fillId="14" borderId="1" xfId="2" applyFont="1" applyFill="1" applyAlignment="1">
      <alignment horizontal="right" vertical="center" wrapText="1"/>
    </xf>
    <xf numFmtId="0" fontId="25" fillId="14" borderId="1" xfId="2" applyFont="1" applyFill="1" applyAlignment="1">
      <alignment horizontal="left" vertical="center" wrapText="1"/>
    </xf>
    <xf numFmtId="0" fontId="23" fillId="14" borderId="1" xfId="2" applyFont="1" applyFill="1" applyAlignment="1">
      <alignment horizontal="right" vertical="center" wrapText="1"/>
    </xf>
    <xf numFmtId="0" fontId="23" fillId="14" borderId="1" xfId="2" applyFont="1" applyFill="1" applyAlignment="1">
      <alignment horizontal="left" vertical="center" wrapText="1"/>
    </xf>
    <xf numFmtId="0" fontId="23" fillId="13" borderId="1" xfId="2" applyFont="1" applyFill="1" applyAlignment="1">
      <alignment vertical="center" wrapText="1"/>
    </xf>
    <xf numFmtId="0" fontId="24" fillId="14" borderId="1" xfId="2" applyFont="1" applyFill="1" applyAlignment="1">
      <alignment horizontal="right" vertical="center" wrapText="1"/>
    </xf>
    <xf numFmtId="0" fontId="24" fillId="14" borderId="1" xfId="2" applyFont="1" applyFill="1" applyAlignment="1">
      <alignment horizontal="left" vertical="center" wrapText="1"/>
    </xf>
    <xf numFmtId="0" fontId="23" fillId="8" borderId="1" xfId="2" applyFont="1" applyFill="1" applyAlignment="1">
      <alignment vertical="center" wrapText="1"/>
    </xf>
    <xf numFmtId="0" fontId="15" fillId="8" borderId="1" xfId="2" applyFont="1" applyFill="1" applyAlignment="1">
      <alignment vertical="center" wrapText="1"/>
    </xf>
    <xf numFmtId="0" fontId="23" fillId="3" borderId="1" xfId="2" applyFont="1" applyFill="1" applyAlignment="1">
      <alignment vertical="center" wrapText="1"/>
    </xf>
    <xf numFmtId="0" fontId="24" fillId="3" borderId="1" xfId="2" applyFont="1" applyFill="1" applyAlignment="1">
      <alignment vertical="center" wrapText="1"/>
    </xf>
    <xf numFmtId="0" fontId="23" fillId="3" borderId="1" xfId="2" applyFont="1" applyFill="1" applyAlignment="1">
      <alignment horizontal="left" vertical="center"/>
    </xf>
    <xf numFmtId="0" fontId="24" fillId="3" borderId="1" xfId="2" applyFont="1" applyFill="1" applyAlignment="1">
      <alignment horizontal="left" vertical="center"/>
    </xf>
    <xf numFmtId="0" fontId="5" fillId="0" borderId="1" xfId="2" applyAlignment="1">
      <alignment vertical="center"/>
    </xf>
    <xf numFmtId="0" fontId="4" fillId="9" borderId="1" xfId="2" applyFont="1" applyFill="1" applyAlignment="1">
      <alignment horizontal="center" vertical="center"/>
    </xf>
    <xf numFmtId="0" fontId="28" fillId="0" borderId="1" xfId="3"/>
    <xf numFmtId="0" fontId="28" fillId="0" borderId="1" xfId="4"/>
    <xf numFmtId="0" fontId="29" fillId="0" borderId="1" xfId="4" applyFont="1" applyAlignment="1">
      <alignment horizontal="center" vertical="center"/>
    </xf>
    <xf numFmtId="0" fontId="30" fillId="19" borderId="1" xfId="4" applyFont="1" applyFill="1" applyAlignment="1">
      <alignment horizontal="center" vertical="center"/>
    </xf>
    <xf numFmtId="0" fontId="32" fillId="20" borderId="2" xfId="5" applyFont="1" applyFill="1" applyBorder="1" applyAlignment="1">
      <alignment horizontal="center" vertical="center"/>
    </xf>
    <xf numFmtId="0" fontId="32" fillId="20" borderId="3" xfId="5" applyFont="1" applyFill="1" applyBorder="1" applyAlignment="1">
      <alignment horizontal="center" vertical="center"/>
    </xf>
    <xf numFmtId="0" fontId="32" fillId="20" borderId="4" xfId="5" applyFont="1" applyFill="1" applyBorder="1" applyAlignment="1">
      <alignment horizontal="center" vertical="center"/>
    </xf>
    <xf numFmtId="0" fontId="10" fillId="23" borderId="5" xfId="5" applyFont="1" applyFill="1" applyBorder="1" applyAlignment="1">
      <alignment vertical="center"/>
    </xf>
    <xf numFmtId="0" fontId="10" fillId="23" borderId="11" xfId="5" applyFont="1" applyFill="1" applyBorder="1" applyAlignment="1">
      <alignment vertical="center"/>
    </xf>
    <xf numFmtId="0" fontId="16" fillId="23" borderId="6" xfId="5" applyFont="1" applyFill="1" applyBorder="1" applyAlignment="1">
      <alignment vertical="center"/>
    </xf>
    <xf numFmtId="0" fontId="10" fillId="23" borderId="17" xfId="5" applyFont="1" applyFill="1" applyBorder="1" applyAlignment="1">
      <alignment vertical="center"/>
    </xf>
    <xf numFmtId="0" fontId="10" fillId="23" borderId="1" xfId="5" applyFont="1" applyFill="1" applyAlignment="1">
      <alignment vertical="center"/>
    </xf>
    <xf numFmtId="0" fontId="16" fillId="23" borderId="18" xfId="5" applyFont="1" applyFill="1" applyBorder="1" applyAlignment="1">
      <alignment vertical="center"/>
    </xf>
    <xf numFmtId="0" fontId="28" fillId="23" borderId="17" xfId="4" applyFill="1" applyBorder="1" applyAlignment="1">
      <alignment horizontal="center" vertical="center" wrapText="1"/>
    </xf>
    <xf numFmtId="0" fontId="28" fillId="23" borderId="1" xfId="4" applyFill="1" applyAlignment="1">
      <alignment horizontal="center" vertical="center" wrapText="1"/>
    </xf>
    <xf numFmtId="0" fontId="16" fillId="21" borderId="17" xfId="5" applyFont="1" applyFill="1" applyBorder="1" applyAlignment="1">
      <alignment horizontal="center" vertical="center"/>
    </xf>
    <xf numFmtId="0" fontId="16" fillId="21" borderId="28" xfId="5" applyFont="1" applyFill="1" applyBorder="1" applyAlignment="1">
      <alignment horizontal="center" vertical="center"/>
    </xf>
    <xf numFmtId="0" fontId="34" fillId="24" borderId="1" xfId="5" applyFont="1" applyFill="1" applyAlignment="1">
      <alignment horizontal="center" vertical="center"/>
    </xf>
    <xf numFmtId="0" fontId="34" fillId="22" borderId="17" xfId="5" applyFont="1" applyFill="1" applyBorder="1" applyAlignment="1">
      <alignment horizontal="center" vertical="center"/>
    </xf>
    <xf numFmtId="0" fontId="34" fillId="24" borderId="17" xfId="5" applyFont="1" applyFill="1" applyBorder="1" applyAlignment="1">
      <alignment horizontal="center" vertical="center"/>
    </xf>
    <xf numFmtId="0" fontId="34" fillId="22" borderId="1" xfId="5" applyFont="1" applyFill="1" applyAlignment="1">
      <alignment horizontal="center" vertical="center"/>
    </xf>
    <xf numFmtId="0" fontId="35" fillId="22" borderId="18" xfId="5" applyFont="1" applyFill="1" applyBorder="1" applyAlignment="1">
      <alignment horizontal="right" vertical="center" wrapText="1"/>
    </xf>
    <xf numFmtId="165" fontId="32" fillId="27" borderId="24" xfId="5" applyNumberFormat="1" applyFont="1" applyFill="1" applyBorder="1" applyAlignment="1">
      <alignment vertical="center"/>
    </xf>
    <xf numFmtId="0" fontId="35" fillId="28" borderId="30" xfId="5" applyFont="1" applyFill="1" applyBorder="1" applyAlignment="1">
      <alignment horizontal="right" vertical="center" wrapText="1"/>
    </xf>
    <xf numFmtId="0" fontId="36" fillId="26" borderId="27" xfId="5" applyFont="1" applyFill="1" applyBorder="1" applyAlignment="1">
      <alignment horizontal="center" vertical="center"/>
    </xf>
    <xf numFmtId="165" fontId="40" fillId="18" borderId="24" xfId="5" applyNumberFormat="1" applyFont="1" applyFill="1" applyBorder="1" applyAlignment="1">
      <alignment vertical="center"/>
    </xf>
    <xf numFmtId="167" fontId="43" fillId="17" borderId="37" xfId="5" applyNumberFormat="1" applyFont="1" applyFill="1" applyBorder="1" applyAlignment="1">
      <alignment horizontal="center" vertical="center"/>
    </xf>
    <xf numFmtId="165" fontId="32" fillId="30" borderId="24" xfId="5" applyNumberFormat="1" applyFont="1" applyFill="1" applyBorder="1" applyAlignment="1">
      <alignment vertical="center"/>
    </xf>
    <xf numFmtId="165" fontId="44" fillId="31" borderId="24" xfId="5" applyNumberFormat="1" applyFont="1" applyFill="1" applyBorder="1" applyAlignment="1">
      <alignment vertical="center"/>
    </xf>
    <xf numFmtId="167" fontId="43" fillId="17" borderId="38" xfId="5" applyNumberFormat="1" applyFont="1" applyFill="1" applyBorder="1" applyAlignment="1">
      <alignment horizontal="center" vertical="center"/>
    </xf>
    <xf numFmtId="165" fontId="44" fillId="22" borderId="24" xfId="5" applyNumberFormat="1" applyFont="1" applyFill="1" applyBorder="1" applyAlignment="1">
      <alignment horizontal="left" vertical="center"/>
    </xf>
    <xf numFmtId="166" fontId="45" fillId="22" borderId="1" xfId="6" applyNumberFormat="1" applyFont="1" applyFill="1" applyAlignment="1">
      <alignment horizontal="center" vertical="center"/>
    </xf>
    <xf numFmtId="166" fontId="45" fillId="22" borderId="18" xfId="6" applyNumberFormat="1" applyFont="1" applyFill="1" applyBorder="1" applyAlignment="1">
      <alignment horizontal="center" vertical="center"/>
    </xf>
    <xf numFmtId="165" fontId="44" fillId="22" borderId="17" xfId="5" applyNumberFormat="1" applyFont="1" applyFill="1" applyBorder="1" applyAlignment="1">
      <alignment horizontal="left" vertical="center"/>
    </xf>
    <xf numFmtId="166" fontId="45" fillId="22" borderId="29" xfId="6" applyNumberFormat="1" applyFont="1" applyFill="1" applyBorder="1" applyAlignment="1">
      <alignment horizontal="center" vertical="center"/>
    </xf>
    <xf numFmtId="165" fontId="32" fillId="33" borderId="24" xfId="5" applyNumberFormat="1" applyFont="1" applyFill="1" applyBorder="1" applyAlignment="1">
      <alignment vertical="center"/>
    </xf>
    <xf numFmtId="0" fontId="36" fillId="26" borderId="40" xfId="5" applyFont="1" applyFill="1" applyBorder="1" applyAlignment="1">
      <alignment horizontal="center" vertical="center"/>
    </xf>
    <xf numFmtId="167" fontId="43" fillId="17" borderId="40" xfId="5" applyNumberFormat="1" applyFont="1" applyFill="1" applyBorder="1" applyAlignment="1">
      <alignment horizontal="center" vertical="center"/>
    </xf>
    <xf numFmtId="165" fontId="32" fillId="34" borderId="24" xfId="5" applyNumberFormat="1" applyFont="1" applyFill="1" applyBorder="1" applyAlignment="1">
      <alignment horizontal="left" vertical="center"/>
    </xf>
    <xf numFmtId="166" fontId="39" fillId="34" borderId="1" xfId="6" applyNumberFormat="1" applyFont="1" applyFill="1" applyAlignment="1">
      <alignment horizontal="center" vertical="center"/>
    </xf>
    <xf numFmtId="166" fontId="39" fillId="34" borderId="18" xfId="6" applyNumberFormat="1" applyFont="1" applyFill="1" applyBorder="1" applyAlignment="1">
      <alignment horizontal="center" vertical="center"/>
    </xf>
    <xf numFmtId="165" fontId="32" fillId="34" borderId="17" xfId="5" applyNumberFormat="1" applyFont="1" applyFill="1" applyBorder="1" applyAlignment="1">
      <alignment horizontal="left" vertical="center"/>
    </xf>
    <xf numFmtId="166" fontId="39" fillId="34" borderId="29" xfId="6" applyNumberFormat="1" applyFont="1" applyFill="1" applyBorder="1" applyAlignment="1">
      <alignment horizontal="center" vertical="center"/>
    </xf>
    <xf numFmtId="165" fontId="32" fillId="34" borderId="41" xfId="5" applyNumberFormat="1" applyFont="1" applyFill="1" applyBorder="1" applyAlignment="1">
      <alignment vertical="center"/>
    </xf>
    <xf numFmtId="165" fontId="32" fillId="34" borderId="24" xfId="5" applyNumberFormat="1" applyFont="1" applyFill="1" applyBorder="1" applyAlignment="1">
      <alignment vertical="center"/>
    </xf>
    <xf numFmtId="165" fontId="32" fillId="28" borderId="24" xfId="5" applyNumberFormat="1" applyFont="1" applyFill="1" applyBorder="1" applyAlignment="1">
      <alignment vertical="center"/>
    </xf>
    <xf numFmtId="165" fontId="49" fillId="28" borderId="41" xfId="5" applyNumberFormat="1" applyFont="1" applyFill="1" applyBorder="1" applyAlignment="1">
      <alignment vertical="center"/>
    </xf>
    <xf numFmtId="0" fontId="16" fillId="38" borderId="33" xfId="5" applyFont="1" applyFill="1" applyBorder="1" applyAlignment="1">
      <alignment horizontal="right" vertical="center"/>
    </xf>
    <xf numFmtId="165" fontId="49" fillId="28" borderId="24" xfId="5" applyNumberFormat="1" applyFont="1" applyFill="1" applyBorder="1" applyAlignment="1">
      <alignment vertical="center"/>
    </xf>
    <xf numFmtId="0" fontId="51" fillId="38" borderId="50" xfId="5" applyFont="1" applyFill="1" applyBorder="1" applyAlignment="1">
      <alignment horizontal="right" vertical="center"/>
    </xf>
    <xf numFmtId="0" fontId="52" fillId="38" borderId="50" xfId="5" applyFont="1" applyFill="1" applyBorder="1" applyAlignment="1">
      <alignment horizontal="right" vertical="center"/>
    </xf>
    <xf numFmtId="164" fontId="37" fillId="17" borderId="40" xfId="5" applyNumberFormat="1" applyFont="1" applyFill="1" applyBorder="1" applyAlignment="1">
      <alignment horizontal="center" vertical="center"/>
    </xf>
    <xf numFmtId="165" fontId="32" fillId="18" borderId="24" xfId="5" applyNumberFormat="1" applyFont="1" applyFill="1" applyBorder="1" applyAlignment="1">
      <alignment horizontal="left" vertical="center"/>
    </xf>
    <xf numFmtId="166" fontId="39" fillId="18" borderId="1" xfId="6" applyNumberFormat="1" applyFont="1" applyFill="1" applyAlignment="1">
      <alignment horizontal="center" vertical="center"/>
    </xf>
    <xf numFmtId="166" fontId="39" fillId="18" borderId="18" xfId="6" applyNumberFormat="1" applyFont="1" applyFill="1" applyBorder="1" applyAlignment="1">
      <alignment horizontal="center" vertical="center"/>
    </xf>
    <xf numFmtId="165" fontId="32" fillId="18" borderId="17" xfId="5" applyNumberFormat="1" applyFont="1" applyFill="1" applyBorder="1" applyAlignment="1">
      <alignment horizontal="left" vertical="center"/>
    </xf>
    <xf numFmtId="166" fontId="39" fillId="18" borderId="29" xfId="6" applyNumberFormat="1" applyFont="1" applyFill="1" applyBorder="1" applyAlignment="1">
      <alignment horizontal="center" vertical="center"/>
    </xf>
    <xf numFmtId="165" fontId="54" fillId="18" borderId="41" xfId="5" applyNumberFormat="1" applyFont="1" applyFill="1" applyBorder="1" applyAlignment="1">
      <alignment vertical="center"/>
    </xf>
    <xf numFmtId="0" fontId="51" fillId="18" borderId="33" xfId="5" applyFont="1" applyFill="1" applyBorder="1" applyAlignment="1">
      <alignment horizontal="right" vertical="center"/>
    </xf>
    <xf numFmtId="165" fontId="54" fillId="18" borderId="24" xfId="5" applyNumberFormat="1" applyFont="1" applyFill="1" applyBorder="1" applyAlignment="1">
      <alignment vertical="center"/>
    </xf>
    <xf numFmtId="165" fontId="54" fillId="18" borderId="52" xfId="5" applyNumberFormat="1" applyFont="1" applyFill="1" applyBorder="1" applyAlignment="1">
      <alignment vertical="center"/>
    </xf>
    <xf numFmtId="165" fontId="32" fillId="16" borderId="24" xfId="5" applyNumberFormat="1" applyFont="1" applyFill="1" applyBorder="1" applyAlignment="1">
      <alignment vertical="center"/>
    </xf>
    <xf numFmtId="0" fontId="35" fillId="16" borderId="36" xfId="5" applyFont="1" applyFill="1" applyBorder="1" applyAlignment="1">
      <alignment horizontal="right" vertical="center"/>
    </xf>
    <xf numFmtId="0" fontId="28" fillId="19" borderId="5" xfId="4" applyFill="1" applyBorder="1"/>
    <xf numFmtId="0" fontId="28" fillId="19" borderId="11" xfId="4" applyFill="1" applyBorder="1"/>
    <xf numFmtId="0" fontId="28" fillId="19" borderId="6" xfId="4" applyFill="1" applyBorder="1"/>
    <xf numFmtId="167" fontId="43" fillId="17" borderId="59" xfId="5" applyNumberFormat="1" applyFont="1" applyFill="1" applyBorder="1" applyAlignment="1">
      <alignment horizontal="center" vertical="center"/>
    </xf>
    <xf numFmtId="0" fontId="36" fillId="26" borderId="59" xfId="5" applyFont="1" applyFill="1" applyBorder="1" applyAlignment="1">
      <alignment horizontal="center" vertical="center"/>
    </xf>
    <xf numFmtId="165" fontId="32" fillId="40" borderId="24" xfId="5" applyNumberFormat="1" applyFont="1" applyFill="1" applyBorder="1" applyAlignment="1">
      <alignment horizontal="left" vertical="center"/>
    </xf>
    <xf numFmtId="166" fontId="39" fillId="40" borderId="1" xfId="6" applyNumberFormat="1" applyFont="1" applyFill="1" applyAlignment="1">
      <alignment horizontal="center" vertical="center"/>
    </xf>
    <xf numFmtId="165" fontId="32" fillId="40" borderId="17" xfId="5" applyNumberFormat="1" applyFont="1" applyFill="1" applyBorder="1" applyAlignment="1">
      <alignment horizontal="left" vertical="center"/>
    </xf>
    <xf numFmtId="166" fontId="39" fillId="40" borderId="18" xfId="6" applyNumberFormat="1" applyFont="1" applyFill="1" applyBorder="1" applyAlignment="1">
      <alignment horizontal="center" vertical="center"/>
    </xf>
    <xf numFmtId="166" fontId="39" fillId="40" borderId="29" xfId="6" applyNumberFormat="1" applyFont="1" applyFill="1" applyBorder="1" applyAlignment="1">
      <alignment horizontal="center" vertical="center"/>
    </xf>
    <xf numFmtId="0" fontId="10" fillId="40" borderId="30" xfId="5" applyFont="1" applyFill="1" applyBorder="1" applyAlignment="1">
      <alignment horizontal="right" vertical="center"/>
    </xf>
    <xf numFmtId="0" fontId="28" fillId="19" borderId="17" xfId="4" applyFill="1" applyBorder="1"/>
    <xf numFmtId="0" fontId="28" fillId="19" borderId="1" xfId="4" applyFill="1"/>
    <xf numFmtId="0" fontId="28" fillId="19" borderId="18" xfId="4" applyFill="1" applyBorder="1"/>
    <xf numFmtId="0" fontId="36" fillId="26" borderId="37" xfId="5" applyFont="1" applyFill="1" applyBorder="1" applyAlignment="1">
      <alignment horizontal="center" vertical="center"/>
    </xf>
    <xf numFmtId="2" fontId="32" fillId="40" borderId="60" xfId="8" applyNumberFormat="1" applyFont="1" applyFill="1" applyBorder="1" applyAlignment="1">
      <alignment horizontal="right" vertical="center"/>
    </xf>
    <xf numFmtId="0" fontId="10" fillId="19" borderId="18" xfId="4" applyFont="1" applyFill="1" applyBorder="1" applyAlignment="1">
      <alignment vertical="center"/>
    </xf>
    <xf numFmtId="165" fontId="44" fillId="41" borderId="61" xfId="5" applyNumberFormat="1" applyFont="1" applyFill="1" applyBorder="1" applyAlignment="1">
      <alignment horizontal="center" vertical="center"/>
    </xf>
    <xf numFmtId="0" fontId="10" fillId="40" borderId="31" xfId="5" applyFont="1" applyFill="1" applyBorder="1" applyAlignment="1">
      <alignment horizontal="right" vertical="center"/>
    </xf>
    <xf numFmtId="0" fontId="16" fillId="19" borderId="18" xfId="4" applyFont="1" applyFill="1" applyBorder="1" applyAlignment="1">
      <alignment vertical="center"/>
    </xf>
    <xf numFmtId="167" fontId="37" fillId="17" borderId="37" xfId="5" applyNumberFormat="1" applyFont="1" applyFill="1" applyBorder="1" applyAlignment="1">
      <alignment horizontal="center" vertical="center"/>
    </xf>
    <xf numFmtId="0" fontId="58" fillId="26" borderId="59" xfId="5" applyFont="1" applyFill="1" applyBorder="1" applyAlignment="1">
      <alignment horizontal="center" vertical="center"/>
    </xf>
    <xf numFmtId="165" fontId="44" fillId="41" borderId="24" xfId="5" applyNumberFormat="1" applyFont="1" applyFill="1" applyBorder="1" applyAlignment="1">
      <alignment horizontal="left" vertical="center"/>
    </xf>
    <xf numFmtId="166" fontId="45" fillId="41" borderId="1" xfId="6" applyNumberFormat="1" applyFont="1" applyFill="1" applyAlignment="1">
      <alignment horizontal="center" vertical="center"/>
    </xf>
    <xf numFmtId="166" fontId="45" fillId="41" borderId="29" xfId="6" applyNumberFormat="1" applyFont="1" applyFill="1" applyBorder="1" applyAlignment="1">
      <alignment horizontal="center" vertical="center"/>
    </xf>
    <xf numFmtId="165" fontId="44" fillId="41" borderId="61" xfId="5" applyNumberFormat="1" applyFont="1" applyFill="1" applyBorder="1" applyAlignment="1">
      <alignment horizontal="left" vertical="center"/>
    </xf>
    <xf numFmtId="0" fontId="33" fillId="41" borderId="31" xfId="5" applyFont="1" applyFill="1" applyBorder="1" applyAlignment="1">
      <alignment horizontal="right" vertical="center"/>
    </xf>
    <xf numFmtId="165" fontId="44" fillId="41" borderId="24" xfId="5" applyNumberFormat="1" applyFont="1" applyFill="1" applyBorder="1" applyAlignment="1">
      <alignment vertical="center"/>
    </xf>
    <xf numFmtId="0" fontId="59" fillId="19" borderId="18" xfId="4" applyFont="1" applyFill="1" applyBorder="1" applyAlignment="1">
      <alignment vertical="center"/>
    </xf>
    <xf numFmtId="165" fontId="44" fillId="41" borderId="62" xfId="5" applyNumberFormat="1" applyFont="1" applyFill="1" applyBorder="1" applyAlignment="1">
      <alignment vertical="center"/>
    </xf>
    <xf numFmtId="0" fontId="37" fillId="19" borderId="18" xfId="4" applyFont="1" applyFill="1" applyBorder="1" applyAlignment="1">
      <alignment vertical="center"/>
    </xf>
    <xf numFmtId="0" fontId="33" fillId="22" borderId="1" xfId="4" applyFont="1" applyFill="1" applyAlignment="1">
      <alignment horizontal="center" vertical="center"/>
    </xf>
    <xf numFmtId="0" fontId="16" fillId="0" borderId="65" xfId="5" applyFont="1" applyBorder="1" applyAlignment="1">
      <alignment horizontal="center" vertical="center" wrapText="1"/>
    </xf>
    <xf numFmtId="0" fontId="16" fillId="0" borderId="66" xfId="5" applyFont="1" applyBorder="1" applyAlignment="1">
      <alignment horizontal="center" vertical="center"/>
    </xf>
    <xf numFmtId="0" fontId="16" fillId="0" borderId="65" xfId="5" applyFont="1" applyBorder="1" applyAlignment="1">
      <alignment horizontal="left" vertical="center" wrapText="1"/>
    </xf>
    <xf numFmtId="0" fontId="34" fillId="22" borderId="18" xfId="5" applyFont="1" applyFill="1" applyBorder="1" applyAlignment="1">
      <alignment horizontal="center" vertical="center"/>
    </xf>
    <xf numFmtId="0" fontId="36" fillId="26" borderId="1" xfId="5" applyFont="1" applyFill="1" applyAlignment="1">
      <alignment horizontal="center" vertical="center"/>
    </xf>
    <xf numFmtId="167" fontId="37" fillId="17" borderId="1" xfId="5" applyNumberFormat="1" applyFont="1" applyFill="1" applyAlignment="1">
      <alignment horizontal="center" vertical="center"/>
    </xf>
    <xf numFmtId="164" fontId="37" fillId="17" borderId="1" xfId="5" applyNumberFormat="1" applyFont="1" applyFill="1" applyAlignment="1">
      <alignment horizontal="center" vertical="center"/>
    </xf>
    <xf numFmtId="0" fontId="16" fillId="21" borderId="5" xfId="5" applyFont="1" applyFill="1" applyBorder="1" applyAlignment="1">
      <alignment horizontal="center" vertical="center"/>
    </xf>
    <xf numFmtId="0" fontId="28" fillId="19" borderId="34" xfId="4" applyFill="1" applyBorder="1"/>
    <xf numFmtId="0" fontId="28" fillId="19" borderId="35" xfId="4" applyFill="1" applyBorder="1"/>
    <xf numFmtId="0" fontId="67" fillId="19" borderId="68" xfId="4" applyFont="1" applyFill="1" applyBorder="1" applyAlignment="1">
      <alignment vertical="center"/>
    </xf>
    <xf numFmtId="0" fontId="34" fillId="22" borderId="1" xfId="5" applyFont="1" applyFill="1" applyAlignment="1">
      <alignment vertical="center"/>
    </xf>
    <xf numFmtId="0" fontId="68" fillId="19" borderId="1" xfId="4" applyFont="1" applyFill="1"/>
    <xf numFmtId="0" fontId="29" fillId="0" borderId="1" xfId="3" applyFont="1" applyAlignment="1">
      <alignment horizontal="center" vertical="center"/>
    </xf>
    <xf numFmtId="170" fontId="39" fillId="23" borderId="2" xfId="5" applyNumberFormat="1" applyFont="1" applyFill="1" applyBorder="1" applyAlignment="1">
      <alignment vertical="center"/>
    </xf>
    <xf numFmtId="166" fontId="39" fillId="23" borderId="3" xfId="5" applyNumberFormat="1" applyFont="1" applyFill="1" applyBorder="1" applyAlignment="1">
      <alignment vertical="center"/>
    </xf>
    <xf numFmtId="9" fontId="30" fillId="0" borderId="2" xfId="3" applyNumberFormat="1" applyFont="1" applyBorder="1" applyAlignment="1">
      <alignment horizontal="center" vertical="center"/>
    </xf>
    <xf numFmtId="171" fontId="69" fillId="0" borderId="4" xfId="5" applyNumberFormat="1" applyFont="1" applyBorder="1" applyAlignment="1">
      <alignment horizontal="centerContinuous" vertical="center"/>
    </xf>
    <xf numFmtId="0" fontId="32" fillId="0" borderId="69" xfId="5" applyFont="1" applyBorder="1" applyAlignment="1">
      <alignment horizontal="center" vertical="center"/>
    </xf>
    <xf numFmtId="165" fontId="32" fillId="0" borderId="70" xfId="5" applyNumberFormat="1" applyFont="1" applyBorder="1" applyAlignment="1">
      <alignment horizontal="center" vertical="center"/>
    </xf>
    <xf numFmtId="166" fontId="39" fillId="43" borderId="45" xfId="6" applyNumberFormat="1" applyFont="1" applyFill="1" applyBorder="1" applyAlignment="1">
      <alignment horizontal="center" vertical="center"/>
    </xf>
    <xf numFmtId="172" fontId="32" fillId="0" borderId="67" xfId="9" applyNumberFormat="1" applyFont="1" applyBorder="1" applyAlignment="1">
      <alignment horizontal="center" vertical="center"/>
    </xf>
    <xf numFmtId="0" fontId="70" fillId="26" borderId="25" xfId="5" applyFont="1" applyFill="1" applyBorder="1" applyAlignment="1">
      <alignment horizontal="center" vertical="center"/>
    </xf>
    <xf numFmtId="0" fontId="10" fillId="40" borderId="71" xfId="5" applyFont="1" applyFill="1" applyBorder="1" applyAlignment="1">
      <alignment horizontal="right" vertical="center"/>
    </xf>
    <xf numFmtId="165" fontId="32" fillId="0" borderId="67" xfId="5" applyNumberFormat="1" applyFont="1" applyBorder="1" applyAlignment="1">
      <alignment horizontal="center" vertical="center"/>
    </xf>
    <xf numFmtId="166" fontId="39" fillId="43" borderId="1" xfId="6" applyNumberFormat="1" applyFont="1" applyFill="1" applyAlignment="1">
      <alignment horizontal="center" vertical="center"/>
    </xf>
    <xf numFmtId="0" fontId="33" fillId="41" borderId="71" xfId="5" applyFont="1" applyFill="1" applyBorder="1" applyAlignment="1">
      <alignment horizontal="right" vertical="center"/>
    </xf>
    <xf numFmtId="0" fontId="33" fillId="41" borderId="72" xfId="5" applyFont="1" applyFill="1" applyBorder="1" applyAlignment="1">
      <alignment horizontal="right" vertical="center" wrapText="1"/>
    </xf>
    <xf numFmtId="0" fontId="69" fillId="0" borderId="73" xfId="5" applyFont="1" applyBorder="1" applyAlignment="1">
      <alignment horizontal="center" vertical="center" wrapText="1"/>
    </xf>
    <xf numFmtId="0" fontId="69" fillId="0" borderId="74" xfId="5" applyFont="1" applyBorder="1" applyAlignment="1">
      <alignment horizontal="center" vertical="center"/>
    </xf>
    <xf numFmtId="0" fontId="60" fillId="22" borderId="77" xfId="6" applyFont="1" applyFill="1" applyBorder="1" applyAlignment="1">
      <alignment horizontal="center" vertical="center"/>
    </xf>
    <xf numFmtId="168" fontId="52" fillId="42" borderId="78" xfId="5" applyNumberFormat="1" applyFont="1" applyFill="1" applyBorder="1" applyAlignment="1">
      <alignment horizontal="center" vertical="center"/>
    </xf>
    <xf numFmtId="0" fontId="71" fillId="0" borderId="79" xfId="5" applyFont="1" applyBorder="1" applyAlignment="1">
      <alignment horizontal="center" vertical="center" wrapText="1"/>
    </xf>
    <xf numFmtId="168" fontId="52" fillId="42" borderId="82" xfId="5" applyNumberFormat="1" applyFont="1" applyFill="1" applyBorder="1" applyAlignment="1">
      <alignment horizontal="center" vertical="center"/>
    </xf>
    <xf numFmtId="0" fontId="72" fillId="0" borderId="83" xfId="5" applyFont="1" applyBorder="1" applyAlignment="1">
      <alignment horizontal="center" vertical="center" wrapText="1"/>
    </xf>
    <xf numFmtId="0" fontId="39" fillId="43" borderId="86" xfId="5" applyFont="1" applyFill="1" applyBorder="1" applyAlignment="1">
      <alignment horizontal="center" vertical="center"/>
    </xf>
    <xf numFmtId="0" fontId="37" fillId="26" borderId="25" xfId="5" applyFont="1" applyFill="1" applyBorder="1" applyAlignment="1">
      <alignment horizontal="center" vertical="center"/>
    </xf>
    <xf numFmtId="0" fontId="69" fillId="33" borderId="77" xfId="5" applyFont="1" applyFill="1" applyBorder="1" applyAlignment="1">
      <alignment horizontal="center" vertical="center"/>
    </xf>
    <xf numFmtId="0" fontId="74" fillId="44" borderId="77" xfId="5" applyFont="1" applyFill="1" applyBorder="1" applyAlignment="1">
      <alignment horizontal="center" vertical="center"/>
    </xf>
    <xf numFmtId="0" fontId="69" fillId="34" borderId="77" xfId="5" applyFont="1" applyFill="1" applyBorder="1" applyAlignment="1">
      <alignment horizontal="center" vertical="center"/>
    </xf>
    <xf numFmtId="0" fontId="75" fillId="28" borderId="77" xfId="5" applyFont="1" applyFill="1" applyBorder="1" applyAlignment="1">
      <alignment horizontal="center" vertical="center"/>
    </xf>
    <xf numFmtId="0" fontId="69" fillId="18" borderId="77" xfId="5" applyFont="1" applyFill="1" applyBorder="1" applyAlignment="1">
      <alignment horizontal="center" vertical="center"/>
    </xf>
    <xf numFmtId="0" fontId="62" fillId="21" borderId="77" xfId="6" applyFont="1" applyFill="1" applyBorder="1" applyAlignment="1">
      <alignment horizontal="center" vertical="center"/>
    </xf>
    <xf numFmtId="0" fontId="64" fillId="0" borderId="1" xfId="3" applyFont="1" applyAlignment="1">
      <alignment horizontal="left" vertical="center"/>
    </xf>
    <xf numFmtId="168" fontId="42" fillId="42" borderId="78" xfId="5" applyNumberFormat="1" applyFont="1" applyFill="1" applyBorder="1" applyAlignment="1">
      <alignment horizontal="center" vertical="center"/>
    </xf>
    <xf numFmtId="0" fontId="28" fillId="19" borderId="5" xfId="3" applyFill="1" applyBorder="1"/>
    <xf numFmtId="0" fontId="28" fillId="19" borderId="11" xfId="3" applyFill="1" applyBorder="1"/>
    <xf numFmtId="0" fontId="28" fillId="19" borderId="6" xfId="3" applyFill="1" applyBorder="1"/>
    <xf numFmtId="0" fontId="28" fillId="19" borderId="17" xfId="3" applyFill="1" applyBorder="1"/>
    <xf numFmtId="0" fontId="28" fillId="19" borderId="1" xfId="3" applyFill="1"/>
    <xf numFmtId="0" fontId="28" fillId="19" borderId="18" xfId="3" applyFill="1" applyBorder="1"/>
    <xf numFmtId="0" fontId="42" fillId="19" borderId="18" xfId="3" applyFont="1" applyFill="1" applyBorder="1"/>
    <xf numFmtId="0" fontId="42" fillId="19" borderId="18" xfId="3" applyFont="1" applyFill="1" applyBorder="1" applyAlignment="1">
      <alignment vertical="center"/>
    </xf>
    <xf numFmtId="0" fontId="79" fillId="19" borderId="18" xfId="3" applyFont="1" applyFill="1" applyBorder="1" applyAlignment="1">
      <alignment vertical="center"/>
    </xf>
    <xf numFmtId="0" fontId="80" fillId="19" borderId="18" xfId="3" applyFont="1" applyFill="1" applyBorder="1" applyAlignment="1">
      <alignment vertical="center"/>
    </xf>
    <xf numFmtId="0" fontId="28" fillId="19" borderId="34" xfId="3" applyFill="1" applyBorder="1"/>
    <xf numFmtId="0" fontId="28" fillId="19" borderId="35" xfId="3" applyFill="1" applyBorder="1"/>
    <xf numFmtId="0" fontId="67" fillId="19" borderId="68" xfId="3" applyFont="1" applyFill="1" applyBorder="1" applyAlignment="1">
      <alignment vertical="center"/>
    </xf>
    <xf numFmtId="0" fontId="28" fillId="0" borderId="2" xfId="3" applyBorder="1"/>
    <xf numFmtId="0" fontId="28" fillId="0" borderId="3" xfId="3" applyBorder="1"/>
    <xf numFmtId="0" fontId="28" fillId="29" borderId="67" xfId="3" applyFill="1" applyBorder="1" applyAlignment="1">
      <alignment vertical="center" wrapText="1"/>
    </xf>
    <xf numFmtId="0" fontId="28" fillId="29" borderId="1" xfId="3" applyFill="1" applyAlignment="1">
      <alignment vertical="center" wrapText="1"/>
    </xf>
    <xf numFmtId="0" fontId="31" fillId="46" borderId="17" xfId="12" applyFill="1" applyBorder="1" applyAlignment="1">
      <alignment vertical="center" wrapText="1"/>
    </xf>
    <xf numFmtId="173" fontId="81" fillId="47" borderId="1" xfId="12" applyNumberFormat="1" applyFont="1" applyFill="1" applyAlignment="1">
      <alignment horizontal="center" vertical="center" wrapText="1"/>
    </xf>
    <xf numFmtId="173" fontId="82" fillId="0" borderId="49" xfId="12" applyNumberFormat="1" applyFont="1" applyBorder="1" applyAlignment="1">
      <alignment horizontal="center" vertical="center" wrapText="1"/>
    </xf>
    <xf numFmtId="0" fontId="83" fillId="0" borderId="57" xfId="12" applyFont="1" applyBorder="1" applyAlignment="1">
      <alignment horizontal="center" vertical="center" wrapText="1"/>
    </xf>
    <xf numFmtId="0" fontId="83" fillId="0" borderId="92" xfId="12" applyFont="1" applyBorder="1" applyAlignment="1">
      <alignment horizontal="center" vertical="center" wrapText="1"/>
    </xf>
    <xf numFmtId="0" fontId="31" fillId="30" borderId="93" xfId="12" applyFill="1" applyBorder="1" applyAlignment="1">
      <alignment vertical="center" wrapText="1"/>
    </xf>
    <xf numFmtId="173" fontId="82" fillId="0" borderId="31" xfId="12" applyNumberFormat="1" applyFont="1" applyBorder="1" applyAlignment="1">
      <alignment horizontal="center" vertical="center" wrapText="1"/>
    </xf>
    <xf numFmtId="0" fontId="83" fillId="0" borderId="95" xfId="12" applyFont="1" applyBorder="1" applyAlignment="1">
      <alignment horizontal="center" vertical="center" wrapText="1"/>
    </xf>
    <xf numFmtId="0" fontId="83" fillId="0" borderId="96" xfId="12" applyFont="1" applyBorder="1" applyAlignment="1">
      <alignment horizontal="center" vertical="center" wrapText="1"/>
    </xf>
    <xf numFmtId="0" fontId="84" fillId="22" borderId="71" xfId="12" applyFont="1" applyFill="1" applyBorder="1" applyAlignment="1">
      <alignment vertical="center" wrapText="1"/>
    </xf>
    <xf numFmtId="0" fontId="84" fillId="48" borderId="71" xfId="12" applyFont="1" applyFill="1" applyBorder="1" applyAlignment="1">
      <alignment vertical="center" wrapText="1"/>
    </xf>
    <xf numFmtId="0" fontId="31" fillId="34" borderId="71" xfId="12" applyFill="1" applyBorder="1" applyAlignment="1">
      <alignment vertical="center" wrapText="1"/>
    </xf>
    <xf numFmtId="0" fontId="28" fillId="16" borderId="94" xfId="3" applyFill="1" applyBorder="1" applyAlignment="1">
      <alignment vertical="center"/>
    </xf>
    <xf numFmtId="0" fontId="28" fillId="16" borderId="35" xfId="3" applyFill="1" applyBorder="1" applyAlignment="1">
      <alignment vertical="center"/>
    </xf>
    <xf numFmtId="0" fontId="31" fillId="49" borderId="71" xfId="12" applyFill="1" applyBorder="1" applyAlignment="1">
      <alignment vertical="center" wrapText="1"/>
    </xf>
    <xf numFmtId="0" fontId="85" fillId="41" borderId="71" xfId="12" applyFont="1" applyFill="1" applyBorder="1" applyAlignment="1">
      <alignment vertical="center" wrapText="1"/>
    </xf>
    <xf numFmtId="0" fontId="31" fillId="50" borderId="71" xfId="12" applyFill="1" applyBorder="1" applyAlignment="1">
      <alignment vertical="center" wrapText="1"/>
    </xf>
    <xf numFmtId="0" fontId="86" fillId="28" borderId="71" xfId="12" applyFont="1" applyFill="1" applyBorder="1" applyAlignment="1">
      <alignment vertical="center" wrapText="1"/>
    </xf>
    <xf numFmtId="0" fontId="87" fillId="51" borderId="71" xfId="12" applyFont="1" applyFill="1" applyBorder="1" applyAlignment="1">
      <alignment vertical="center" wrapText="1"/>
    </xf>
    <xf numFmtId="0" fontId="88" fillId="51" borderId="71" xfId="12" applyFont="1" applyFill="1" applyBorder="1" applyAlignment="1">
      <alignment vertical="center" wrapText="1"/>
    </xf>
    <xf numFmtId="0" fontId="89" fillId="51" borderId="71" xfId="12" applyFont="1" applyFill="1" applyBorder="1" applyAlignment="1">
      <alignment vertical="center" wrapText="1"/>
    </xf>
    <xf numFmtId="0" fontId="10" fillId="19" borderId="18" xfId="3" applyFont="1" applyFill="1" applyBorder="1" applyAlignment="1">
      <alignment vertical="center"/>
    </xf>
    <xf numFmtId="0" fontId="33" fillId="22" borderId="67" xfId="3" applyFont="1" applyFill="1" applyBorder="1" applyAlignment="1">
      <alignment vertical="center"/>
    </xf>
    <xf numFmtId="0" fontId="33" fillId="22" borderId="1" xfId="3" applyFont="1" applyFill="1" applyAlignment="1">
      <alignment vertical="center"/>
    </xf>
    <xf numFmtId="0" fontId="31" fillId="0" borderId="36" xfId="12" applyBorder="1" applyAlignment="1">
      <alignment horizontal="center" vertical="center" wrapText="1"/>
    </xf>
    <xf numFmtId="0" fontId="31" fillId="0" borderId="35" xfId="12" applyBorder="1" applyAlignment="1">
      <alignment horizontal="center" vertical="center" wrapText="1"/>
    </xf>
    <xf numFmtId="0" fontId="91" fillId="0" borderId="97" xfId="12" applyFont="1" applyBorder="1" applyAlignment="1">
      <alignment horizontal="center" vertical="center" wrapText="1"/>
    </xf>
    <xf numFmtId="0" fontId="28" fillId="0" borderId="4" xfId="13" applyBorder="1" applyAlignment="1">
      <alignment vertical="center"/>
    </xf>
    <xf numFmtId="0" fontId="95" fillId="0" borderId="25" xfId="3" applyFont="1" applyBorder="1" applyAlignment="1">
      <alignment horizontal="right"/>
    </xf>
    <xf numFmtId="0" fontId="96" fillId="0" borderId="99" xfId="13" applyFont="1" applyBorder="1" applyAlignment="1">
      <alignment horizontal="center" vertical="center"/>
    </xf>
    <xf numFmtId="0" fontId="97" fillId="26" borderId="38" xfId="13" applyFont="1" applyFill="1" applyBorder="1" applyAlignment="1">
      <alignment horizontal="center" vertical="center"/>
    </xf>
    <xf numFmtId="0" fontId="96" fillId="0" borderId="38" xfId="13" applyFont="1" applyBorder="1" applyAlignment="1">
      <alignment horizontal="center" vertical="center"/>
    </xf>
    <xf numFmtId="0" fontId="98" fillId="41" borderId="100" xfId="13" applyFont="1" applyFill="1" applyBorder="1" applyAlignment="1">
      <alignment vertical="center"/>
    </xf>
    <xf numFmtId="0" fontId="96" fillId="27" borderId="100" xfId="13" applyFont="1" applyFill="1" applyBorder="1" applyAlignment="1">
      <alignment vertical="center"/>
    </xf>
    <xf numFmtId="0" fontId="99" fillId="18" borderId="100" xfId="13" applyFont="1" applyFill="1" applyBorder="1" applyAlignment="1">
      <alignment vertical="center"/>
    </xf>
    <xf numFmtId="0" fontId="100" fillId="30" borderId="100" xfId="13" applyFont="1" applyFill="1" applyBorder="1" applyAlignment="1">
      <alignment vertical="center"/>
    </xf>
    <xf numFmtId="0" fontId="98" fillId="31" borderId="100" xfId="13" applyFont="1" applyFill="1" applyBorder="1" applyAlignment="1">
      <alignment vertical="center"/>
    </xf>
    <xf numFmtId="0" fontId="98" fillId="22" borderId="100" xfId="13" applyFont="1" applyFill="1" applyBorder="1" applyAlignment="1">
      <alignment vertical="center"/>
    </xf>
    <xf numFmtId="0" fontId="96" fillId="16" borderId="100" xfId="13" applyFont="1" applyFill="1" applyBorder="1" applyAlignment="1">
      <alignment vertical="center"/>
    </xf>
    <xf numFmtId="0" fontId="96" fillId="54" borderId="100" xfId="13" applyFont="1" applyFill="1" applyBorder="1" applyAlignment="1">
      <alignment vertical="center"/>
    </xf>
    <xf numFmtId="0" fontId="101" fillId="33" borderId="100" xfId="13" applyFont="1" applyFill="1" applyBorder="1" applyAlignment="1">
      <alignment vertical="center"/>
    </xf>
    <xf numFmtId="0" fontId="101" fillId="34" borderId="100" xfId="13" applyFont="1" applyFill="1" applyBorder="1" applyAlignment="1">
      <alignment vertical="center"/>
    </xf>
    <xf numFmtId="0" fontId="96" fillId="34" borderId="100" xfId="13" applyFont="1" applyFill="1" applyBorder="1" applyAlignment="1">
      <alignment vertical="center"/>
    </xf>
    <xf numFmtId="0" fontId="103" fillId="28" borderId="100" xfId="13" applyFont="1" applyFill="1" applyBorder="1" applyAlignment="1">
      <alignment vertical="center"/>
    </xf>
    <xf numFmtId="0" fontId="96" fillId="18" borderId="100" xfId="13" applyFont="1" applyFill="1" applyBorder="1" applyAlignment="1">
      <alignment vertical="center"/>
    </xf>
    <xf numFmtId="0" fontId="104" fillId="18" borderId="100" xfId="13" applyFont="1" applyFill="1" applyBorder="1" applyAlignment="1">
      <alignment vertical="center"/>
    </xf>
    <xf numFmtId="0" fontId="105" fillId="41" borderId="100" xfId="13" applyFont="1" applyFill="1" applyBorder="1" applyAlignment="1">
      <alignment vertical="center"/>
    </xf>
    <xf numFmtId="0" fontId="106" fillId="0" borderId="99" xfId="13" applyFont="1" applyBorder="1" applyAlignment="1">
      <alignment horizontal="center" vertical="center"/>
    </xf>
    <xf numFmtId="0" fontId="107" fillId="0" borderId="38" xfId="13" applyFont="1" applyBorder="1" applyAlignment="1">
      <alignment horizontal="center" vertical="center"/>
    </xf>
    <xf numFmtId="0" fontId="108" fillId="0" borderId="38" xfId="13" applyFont="1" applyBorder="1" applyAlignment="1">
      <alignment horizontal="center" vertical="center"/>
    </xf>
    <xf numFmtId="0" fontId="109" fillId="0" borderId="100" xfId="13" applyFont="1" applyBorder="1" applyAlignment="1">
      <alignment horizontal="right" vertical="center"/>
    </xf>
    <xf numFmtId="0" fontId="29" fillId="0" borderId="1" xfId="3" applyFont="1" applyAlignment="1">
      <alignment horizontal="center" vertical="center" wrapText="1"/>
    </xf>
    <xf numFmtId="0" fontId="30" fillId="19" borderId="1" xfId="3" applyFont="1" applyFill="1" applyAlignment="1">
      <alignment horizontal="center" vertical="center"/>
    </xf>
    <xf numFmtId="0" fontId="28" fillId="0" borderId="67" xfId="3" applyBorder="1" applyAlignment="1">
      <alignment vertical="center"/>
    </xf>
    <xf numFmtId="0" fontId="28" fillId="0" borderId="1" xfId="3" applyAlignment="1">
      <alignment vertical="center"/>
    </xf>
    <xf numFmtId="9" fontId="28" fillId="0" borderId="67" xfId="3" applyNumberFormat="1" applyBorder="1" applyAlignment="1">
      <alignment horizontal="center" vertical="center"/>
    </xf>
    <xf numFmtId="0" fontId="28" fillId="0" borderId="25" xfId="3" applyBorder="1" applyAlignment="1">
      <alignment horizontal="center" vertical="center"/>
    </xf>
    <xf numFmtId="0" fontId="28" fillId="0" borderId="25" xfId="3" applyBorder="1" applyAlignment="1">
      <alignment vertical="center"/>
    </xf>
    <xf numFmtId="165" fontId="110" fillId="0" borderId="5" xfId="5" applyNumberFormat="1" applyFont="1" applyBorder="1" applyAlignment="1">
      <alignment horizontal="center" vertical="center"/>
    </xf>
    <xf numFmtId="166" fontId="110" fillId="0" borderId="11" xfId="6" applyNumberFormat="1" applyFont="1" applyBorder="1" applyAlignment="1">
      <alignment horizontal="center" vertical="center"/>
    </xf>
    <xf numFmtId="9" fontId="32" fillId="0" borderId="78" xfId="9" applyNumberFormat="1" applyFont="1" applyBorder="1" applyAlignment="1">
      <alignment horizontal="center" vertical="center"/>
    </xf>
    <xf numFmtId="0" fontId="111" fillId="26" borderId="105" xfId="5" applyFont="1" applyFill="1" applyBorder="1" applyAlignment="1">
      <alignment horizontal="center" vertical="center"/>
    </xf>
    <xf numFmtId="0" fontId="35" fillId="28" borderId="106" xfId="5" applyFont="1" applyFill="1" applyBorder="1" applyAlignment="1">
      <alignment horizontal="right" vertical="center" wrapText="1"/>
    </xf>
    <xf numFmtId="165" fontId="110" fillId="0" borderId="1" xfId="5" applyNumberFormat="1" applyFont="1" applyAlignment="1">
      <alignment horizontal="center" vertical="center"/>
    </xf>
    <xf numFmtId="166" fontId="110" fillId="0" borderId="1" xfId="6" applyNumberFormat="1" applyFont="1" applyAlignment="1">
      <alignment horizontal="center" vertical="center"/>
    </xf>
    <xf numFmtId="9" fontId="32" fillId="0" borderId="107" xfId="9" applyNumberFormat="1" applyFont="1" applyBorder="1" applyAlignment="1">
      <alignment horizontal="center" vertical="center"/>
    </xf>
    <xf numFmtId="0" fontId="111" fillId="26" borderId="108" xfId="5" applyFont="1" applyFill="1" applyBorder="1" applyAlignment="1">
      <alignment horizontal="center" vertical="center"/>
    </xf>
    <xf numFmtId="0" fontId="35" fillId="27" borderId="71" xfId="5" applyFont="1" applyFill="1" applyBorder="1" applyAlignment="1">
      <alignment horizontal="right" vertical="center" wrapText="1"/>
    </xf>
    <xf numFmtId="165" fontId="32" fillId="0" borderId="17" xfId="5" applyNumberFormat="1" applyFont="1" applyBorder="1" applyAlignment="1">
      <alignment horizontal="center" vertical="center"/>
    </xf>
    <xf numFmtId="166" fontId="39" fillId="0" borderId="25" xfId="6" applyNumberFormat="1" applyFont="1" applyBorder="1" applyAlignment="1">
      <alignment horizontal="center" vertical="center"/>
    </xf>
    <xf numFmtId="9" fontId="32" fillId="0" borderId="70" xfId="9" applyNumberFormat="1" applyFont="1" applyBorder="1" applyAlignment="1">
      <alignment horizontal="center" vertical="center"/>
    </xf>
    <xf numFmtId="165" fontId="32" fillId="0" borderId="5" xfId="5" applyNumberFormat="1" applyFont="1" applyBorder="1" applyAlignment="1">
      <alignment horizontal="center" vertical="center"/>
    </xf>
    <xf numFmtId="166" fontId="39" fillId="0" borderId="11" xfId="6" applyNumberFormat="1" applyFont="1" applyBorder="1" applyAlignment="1">
      <alignment horizontal="center" vertical="center"/>
    </xf>
    <xf numFmtId="0" fontId="70" fillId="17" borderId="108" xfId="5" applyFont="1" applyFill="1" applyBorder="1" applyAlignment="1">
      <alignment horizontal="center" vertical="center"/>
    </xf>
    <xf numFmtId="0" fontId="10" fillId="30" borderId="71" xfId="5" applyFont="1" applyFill="1" applyBorder="1" applyAlignment="1">
      <alignment horizontal="right" vertical="center" wrapText="1"/>
    </xf>
    <xf numFmtId="165" fontId="32" fillId="0" borderId="1" xfId="5" applyNumberFormat="1" applyFont="1" applyAlignment="1">
      <alignment horizontal="center" vertical="center"/>
    </xf>
    <xf numFmtId="166" fontId="39" fillId="0" borderId="1" xfId="6" applyNumberFormat="1" applyFont="1" applyAlignment="1">
      <alignment horizontal="center" vertical="center"/>
    </xf>
    <xf numFmtId="0" fontId="33" fillId="31" borderId="71" xfId="7" applyFont="1" applyFill="1" applyBorder="1" applyAlignment="1">
      <alignment horizontal="right" vertical="center" wrapText="1"/>
    </xf>
    <xf numFmtId="0" fontId="46" fillId="22" borderId="97" xfId="5" applyFont="1" applyFill="1" applyBorder="1" applyAlignment="1">
      <alignment horizontal="right" vertical="center"/>
    </xf>
    <xf numFmtId="166" fontId="39" fillId="0" borderId="14" xfId="6" applyNumberFormat="1" applyFont="1" applyBorder="1" applyAlignment="1">
      <alignment horizontal="center" vertical="center"/>
    </xf>
    <xf numFmtId="0" fontId="48" fillId="35" borderId="71" xfId="5" applyFont="1" applyFill="1" applyBorder="1" applyAlignment="1">
      <alignment horizontal="right" vertical="center"/>
    </xf>
    <xf numFmtId="0" fontId="70" fillId="17" borderId="115" xfId="5" applyFont="1" applyFill="1" applyBorder="1" applyAlignment="1">
      <alignment horizontal="center" vertical="center"/>
    </xf>
    <xf numFmtId="0" fontId="46" fillId="36" borderId="97" xfId="5" applyFont="1" applyFill="1" applyBorder="1" applyAlignment="1">
      <alignment horizontal="right" vertical="center"/>
    </xf>
    <xf numFmtId="9" fontId="32" fillId="0" borderId="116" xfId="9" applyNumberFormat="1" applyFont="1" applyBorder="1" applyAlignment="1">
      <alignment horizontal="center" vertical="center"/>
    </xf>
    <xf numFmtId="0" fontId="70" fillId="17" borderId="117" xfId="5" applyFont="1" applyFill="1" applyBorder="1" applyAlignment="1">
      <alignment horizontal="center" vertical="center"/>
    </xf>
    <xf numFmtId="0" fontId="48" fillId="28" borderId="93" xfId="5" applyFont="1" applyFill="1" applyBorder="1" applyAlignment="1">
      <alignment horizontal="right" vertical="center" wrapText="1"/>
    </xf>
    <xf numFmtId="0" fontId="16" fillId="38" borderId="71" xfId="5" applyFont="1" applyFill="1" applyBorder="1" applyAlignment="1">
      <alignment horizontal="right" vertical="center"/>
    </xf>
    <xf numFmtId="0" fontId="16" fillId="18" borderId="71" xfId="5" applyFont="1" applyFill="1" applyBorder="1" applyAlignment="1">
      <alignment horizontal="right" vertical="center"/>
    </xf>
    <xf numFmtId="9" fontId="32" fillId="0" borderId="73" xfId="9" applyNumberFormat="1" applyFont="1" applyBorder="1" applyAlignment="1">
      <alignment horizontal="center" vertical="center"/>
    </xf>
    <xf numFmtId="0" fontId="70" fillId="17" borderId="119" xfId="5" applyFont="1" applyFill="1" applyBorder="1" applyAlignment="1">
      <alignment horizontal="center" vertical="center"/>
    </xf>
    <xf numFmtId="0" fontId="112" fillId="18" borderId="72" xfId="5" applyFont="1" applyFill="1" applyBorder="1" applyAlignment="1">
      <alignment horizontal="right" vertical="center"/>
    </xf>
    <xf numFmtId="2" fontId="32" fillId="16" borderId="121" xfId="8" applyNumberFormat="1" applyFont="1" applyFill="1" applyBorder="1" applyAlignment="1">
      <alignment horizontal="right" vertical="center"/>
    </xf>
    <xf numFmtId="0" fontId="35" fillId="16" borderId="72" xfId="5" applyFont="1" applyFill="1" applyBorder="1" applyAlignment="1">
      <alignment horizontal="right" vertical="center"/>
    </xf>
    <xf numFmtId="0" fontId="10" fillId="40" borderId="106" xfId="5" applyFont="1" applyFill="1" applyBorder="1" applyAlignment="1">
      <alignment horizontal="right" vertical="center"/>
    </xf>
    <xf numFmtId="0" fontId="28" fillId="19" borderId="5" xfId="3" applyFill="1" applyBorder="1" applyAlignment="1">
      <alignment wrapText="1"/>
    </xf>
    <xf numFmtId="2" fontId="32" fillId="40" borderId="122" xfId="8" applyNumberFormat="1" applyFont="1" applyFill="1" applyBorder="1" applyAlignment="1">
      <alignment horizontal="right" vertical="center"/>
    </xf>
    <xf numFmtId="0" fontId="28" fillId="19" borderId="17" xfId="3" applyFill="1" applyBorder="1" applyAlignment="1">
      <alignment wrapText="1"/>
    </xf>
    <xf numFmtId="0" fontId="80" fillId="19" borderId="18" xfId="3" applyFont="1" applyFill="1" applyBorder="1"/>
    <xf numFmtId="0" fontId="70" fillId="19" borderId="18" xfId="3" applyFont="1" applyFill="1" applyBorder="1" applyAlignment="1">
      <alignment vertical="center"/>
    </xf>
    <xf numFmtId="0" fontId="113" fillId="19" borderId="18" xfId="3" applyFont="1" applyFill="1" applyBorder="1" applyAlignment="1">
      <alignment vertical="center"/>
    </xf>
    <xf numFmtId="9" fontId="32" fillId="0" borderId="123" xfId="9" applyNumberFormat="1" applyFont="1" applyBorder="1" applyAlignment="1">
      <alignment horizontal="center" vertical="center"/>
    </xf>
    <xf numFmtId="0" fontId="110" fillId="23" borderId="124" xfId="5" applyFont="1" applyFill="1" applyBorder="1" applyAlignment="1">
      <alignment horizontal="centerContinuous" vertical="center" wrapText="1"/>
    </xf>
    <xf numFmtId="0" fontId="69" fillId="23" borderId="74" xfId="5" applyFont="1" applyFill="1" applyBorder="1" applyAlignment="1">
      <alignment horizontal="centerContinuous" vertical="center"/>
    </xf>
    <xf numFmtId="0" fontId="34" fillId="55" borderId="14" xfId="5" applyFont="1" applyFill="1" applyBorder="1" applyAlignment="1">
      <alignment horizontal="center" vertical="center"/>
    </xf>
    <xf numFmtId="0" fontId="60" fillId="55" borderId="25" xfId="6" applyFont="1" applyFill="1" applyBorder="1" applyAlignment="1">
      <alignment horizontal="center" vertical="center"/>
    </xf>
    <xf numFmtId="0" fontId="28" fillId="19" borderId="34" xfId="3" applyFill="1" applyBorder="1" applyAlignment="1">
      <alignment wrapText="1"/>
    </xf>
    <xf numFmtId="0" fontId="62" fillId="43" borderId="85" xfId="5" applyFont="1" applyFill="1" applyBorder="1" applyAlignment="1">
      <alignment horizontal="center" vertical="center" wrapText="1"/>
    </xf>
    <xf numFmtId="0" fontId="68" fillId="19" borderId="1" xfId="3" applyFont="1" applyFill="1"/>
    <xf numFmtId="0" fontId="28" fillId="18" borderId="1" xfId="3" applyFill="1"/>
    <xf numFmtId="0" fontId="31" fillId="0" borderId="3" xfId="5" applyBorder="1" applyAlignment="1">
      <alignment vertical="center"/>
    </xf>
    <xf numFmtId="0" fontId="28" fillId="0" borderId="35" xfId="3" applyBorder="1"/>
    <xf numFmtId="0" fontId="31" fillId="0" borderId="56" xfId="5" applyBorder="1" applyAlignment="1">
      <alignment vertical="center"/>
    </xf>
    <xf numFmtId="0" fontId="28" fillId="29" borderId="104" xfId="3" applyFill="1" applyBorder="1" applyAlignment="1">
      <alignment vertical="center" wrapText="1"/>
    </xf>
    <xf numFmtId="0" fontId="28" fillId="29" borderId="6" xfId="3" applyFill="1" applyBorder="1" applyAlignment="1">
      <alignment vertical="center" wrapText="1"/>
    </xf>
    <xf numFmtId="173" fontId="81" fillId="46" borderId="1" xfId="5" applyNumberFormat="1" applyFont="1" applyFill="1" applyAlignment="1">
      <alignment horizontal="center" vertical="center" wrapText="1"/>
    </xf>
    <xf numFmtId="173" fontId="82" fillId="0" borderId="49" xfId="5" applyNumberFormat="1" applyFont="1" applyBorder="1" applyAlignment="1">
      <alignment horizontal="center" vertical="center" wrapText="1"/>
    </xf>
    <xf numFmtId="0" fontId="83" fillId="0" borderId="57" xfId="5" applyFont="1" applyBorder="1" applyAlignment="1">
      <alignment horizontal="center" vertical="center" wrapText="1"/>
    </xf>
    <xf numFmtId="0" fontId="28" fillId="29" borderId="94" xfId="3" applyFill="1" applyBorder="1" applyAlignment="1">
      <alignment vertical="center" wrapText="1"/>
    </xf>
    <xf numFmtId="0" fontId="28" fillId="29" borderId="68" xfId="3" applyFill="1" applyBorder="1" applyAlignment="1">
      <alignment vertical="center" wrapText="1"/>
    </xf>
    <xf numFmtId="173" fontId="82" fillId="0" borderId="31" xfId="5" applyNumberFormat="1" applyFont="1" applyBorder="1" applyAlignment="1">
      <alignment horizontal="center" vertical="center" wrapText="1"/>
    </xf>
    <xf numFmtId="0" fontId="83" fillId="0" borderId="95" xfId="5" applyFont="1" applyBorder="1" applyAlignment="1">
      <alignment horizontal="center" vertical="center" wrapText="1"/>
    </xf>
    <xf numFmtId="0" fontId="28" fillId="32" borderId="104" xfId="3" applyFill="1" applyBorder="1" applyAlignment="1">
      <alignment vertical="center" wrapText="1"/>
    </xf>
    <xf numFmtId="0" fontId="28" fillId="32" borderId="6" xfId="3" applyFill="1" applyBorder="1" applyAlignment="1">
      <alignment vertical="center" wrapText="1"/>
    </xf>
    <xf numFmtId="0" fontId="28" fillId="32" borderId="67" xfId="3" applyFill="1" applyBorder="1" applyAlignment="1">
      <alignment vertical="center" wrapText="1"/>
    </xf>
    <xf numFmtId="0" fontId="28" fillId="32" borderId="18" xfId="3" applyFill="1" applyBorder="1" applyAlignment="1">
      <alignment vertical="center" wrapText="1"/>
    </xf>
    <xf numFmtId="0" fontId="28" fillId="32" borderId="94" xfId="3" applyFill="1" applyBorder="1" applyAlignment="1">
      <alignment vertical="center" wrapText="1"/>
    </xf>
    <xf numFmtId="0" fontId="28" fillId="32" borderId="68" xfId="3" applyFill="1" applyBorder="1" applyAlignment="1">
      <alignment vertical="center" wrapText="1"/>
    </xf>
    <xf numFmtId="0" fontId="28" fillId="37" borderId="104" xfId="3" applyFill="1" applyBorder="1" applyAlignment="1">
      <alignment vertical="center" wrapText="1"/>
    </xf>
    <xf numFmtId="0" fontId="28" fillId="37" borderId="6" xfId="3" applyFill="1" applyBorder="1" applyAlignment="1">
      <alignment vertical="center" wrapText="1"/>
    </xf>
    <xf numFmtId="0" fontId="28" fillId="37" borderId="67" xfId="3" applyFill="1" applyBorder="1" applyAlignment="1">
      <alignment vertical="center" wrapText="1"/>
    </xf>
    <xf numFmtId="0" fontId="28" fillId="37" borderId="18" xfId="3" applyFill="1" applyBorder="1" applyAlignment="1">
      <alignment vertical="center" wrapText="1"/>
    </xf>
    <xf numFmtId="0" fontId="28" fillId="37" borderId="94" xfId="3" applyFill="1" applyBorder="1" applyAlignment="1">
      <alignment vertical="center" wrapText="1"/>
    </xf>
    <xf numFmtId="0" fontId="28" fillId="37" borderId="68" xfId="3" applyFill="1" applyBorder="1" applyAlignment="1">
      <alignment vertical="center" wrapText="1"/>
    </xf>
    <xf numFmtId="0" fontId="28" fillId="16" borderId="68" xfId="3" applyFill="1" applyBorder="1" applyAlignment="1">
      <alignment vertical="center"/>
    </xf>
    <xf numFmtId="0" fontId="28" fillId="39" borderId="67" xfId="3" applyFill="1" applyBorder="1" applyAlignment="1">
      <alignment vertical="center" wrapText="1"/>
    </xf>
    <xf numFmtId="0" fontId="28" fillId="39" borderId="18" xfId="3" applyFill="1" applyBorder="1" applyAlignment="1">
      <alignment vertical="center" wrapText="1"/>
    </xf>
    <xf numFmtId="0" fontId="28" fillId="39" borderId="94" xfId="3" applyFill="1" applyBorder="1" applyAlignment="1">
      <alignment vertical="center" wrapText="1"/>
    </xf>
    <xf numFmtId="0" fontId="28" fillId="39" borderId="68" xfId="3" applyFill="1" applyBorder="1" applyAlignment="1">
      <alignment vertical="center" wrapText="1"/>
    </xf>
    <xf numFmtId="0" fontId="75" fillId="23" borderId="1" xfId="5" applyFont="1" applyFill="1" applyAlignment="1">
      <alignment vertical="center" wrapText="1"/>
    </xf>
    <xf numFmtId="0" fontId="115" fillId="0" borderId="50" xfId="5" applyFont="1" applyBorder="1" applyAlignment="1">
      <alignment horizontal="center" vertical="center" wrapText="1"/>
    </xf>
    <xf numFmtId="0" fontId="32" fillId="0" borderId="1" xfId="5" applyFont="1" applyAlignment="1">
      <alignment horizontal="center" vertical="center" wrapText="1"/>
    </xf>
    <xf numFmtId="0" fontId="92" fillId="50" borderId="11" xfId="5" applyFont="1" applyFill="1" applyBorder="1" applyAlignment="1">
      <alignment vertical="center" wrapText="1"/>
    </xf>
    <xf numFmtId="0" fontId="93" fillId="52" borderId="98" xfId="5" applyFont="1" applyFill="1" applyBorder="1" applyAlignment="1">
      <alignment vertical="center"/>
    </xf>
    <xf numFmtId="0" fontId="28" fillId="27" borderId="104" xfId="3" applyFill="1" applyBorder="1" applyAlignment="1">
      <alignment vertical="center"/>
    </xf>
    <xf numFmtId="0" fontId="28" fillId="27" borderId="6" xfId="3" applyFill="1" applyBorder="1" applyAlignment="1">
      <alignment vertical="center"/>
    </xf>
    <xf numFmtId="0" fontId="96" fillId="19" borderId="38" xfId="3" applyFont="1" applyFill="1" applyBorder="1" applyAlignment="1">
      <alignment horizontal="center" vertical="center"/>
    </xf>
    <xf numFmtId="0" fontId="103" fillId="19" borderId="38" xfId="3" applyFont="1" applyFill="1" applyBorder="1" applyAlignment="1">
      <alignment horizontal="center" vertical="center"/>
    </xf>
    <xf numFmtId="0" fontId="96" fillId="17" borderId="38" xfId="3" applyFont="1" applyFill="1" applyBorder="1" applyAlignment="1">
      <alignment horizontal="center" vertical="center"/>
    </xf>
    <xf numFmtId="0" fontId="96" fillId="19" borderId="59" xfId="3" applyFont="1" applyFill="1" applyBorder="1" applyAlignment="1">
      <alignment horizontal="center" vertical="center"/>
    </xf>
    <xf numFmtId="0" fontId="103" fillId="19" borderId="59" xfId="3" applyFont="1" applyFill="1" applyBorder="1" applyAlignment="1">
      <alignment horizontal="center" vertical="center"/>
    </xf>
    <xf numFmtId="0" fontId="96" fillId="17" borderId="59" xfId="3" applyFont="1" applyFill="1" applyBorder="1" applyAlignment="1">
      <alignment horizontal="center" vertical="center"/>
    </xf>
    <xf numFmtId="0" fontId="28" fillId="29" borderId="18" xfId="3" applyFill="1" applyBorder="1" applyAlignment="1">
      <alignment vertical="center" wrapText="1"/>
    </xf>
    <xf numFmtId="0" fontId="96" fillId="19" borderId="40" xfId="3" applyFont="1" applyFill="1" applyBorder="1" applyAlignment="1">
      <alignment horizontal="center" vertical="center"/>
    </xf>
    <xf numFmtId="0" fontId="103" fillId="19" borderId="40" xfId="3" applyFont="1" applyFill="1" applyBorder="1" applyAlignment="1">
      <alignment horizontal="center" vertical="center"/>
    </xf>
    <xf numFmtId="0" fontId="96" fillId="17" borderId="40" xfId="3" applyFont="1" applyFill="1" applyBorder="1" applyAlignment="1">
      <alignment horizontal="center" vertical="center"/>
    </xf>
    <xf numFmtId="0" fontId="96" fillId="19" borderId="139" xfId="3" applyFont="1" applyFill="1" applyBorder="1" applyAlignment="1">
      <alignment horizontal="center" vertical="center"/>
    </xf>
    <xf numFmtId="0" fontId="103" fillId="19" borderId="139" xfId="3" applyFont="1" applyFill="1" applyBorder="1" applyAlignment="1">
      <alignment horizontal="center" vertical="center"/>
    </xf>
    <xf numFmtId="0" fontId="96" fillId="17" borderId="139" xfId="3" applyFont="1" applyFill="1" applyBorder="1" applyAlignment="1">
      <alignment horizontal="center" vertical="center"/>
    </xf>
    <xf numFmtId="0" fontId="103" fillId="17" borderId="139" xfId="3" applyFont="1" applyFill="1" applyBorder="1" applyAlignment="1">
      <alignment horizontal="center" vertical="center"/>
    </xf>
    <xf numFmtId="0" fontId="99" fillId="17" borderId="59" xfId="3" applyFont="1" applyFill="1" applyBorder="1" applyAlignment="1">
      <alignment horizontal="center" vertical="center"/>
    </xf>
    <xf numFmtId="0" fontId="100" fillId="17" borderId="40" xfId="3" applyFont="1" applyFill="1" applyBorder="1" applyAlignment="1">
      <alignment horizontal="center" vertical="center"/>
    </xf>
    <xf numFmtId="0" fontId="104" fillId="17" borderId="139" xfId="3" applyFont="1" applyFill="1" applyBorder="1" applyAlignment="1">
      <alignment horizontal="center" vertical="center"/>
    </xf>
    <xf numFmtId="0" fontId="103" fillId="19" borderId="38" xfId="3" applyFont="1" applyFill="1" applyBorder="1" applyAlignment="1">
      <alignment horizontal="center"/>
    </xf>
    <xf numFmtId="0" fontId="116" fillId="17" borderId="38" xfId="3" applyFont="1" applyFill="1" applyBorder="1" applyAlignment="1">
      <alignment horizontal="center" vertical="center"/>
    </xf>
    <xf numFmtId="0" fontId="99" fillId="17" borderId="40" xfId="3" applyFont="1" applyFill="1" applyBorder="1" applyAlignment="1">
      <alignment horizontal="center" vertical="center"/>
    </xf>
    <xf numFmtId="0" fontId="99" fillId="17" borderId="139" xfId="3" applyFont="1" applyFill="1" applyBorder="1" applyAlignment="1">
      <alignment horizontal="center" vertical="center"/>
    </xf>
    <xf numFmtId="0" fontId="117" fillId="19" borderId="140" xfId="3" applyFont="1" applyFill="1" applyBorder="1" applyAlignment="1">
      <alignment horizontal="center" vertical="center"/>
    </xf>
    <xf numFmtId="0" fontId="118" fillId="19" borderId="140" xfId="3" applyFont="1" applyFill="1" applyBorder="1" applyAlignment="1">
      <alignment horizontal="center" vertical="center"/>
    </xf>
    <xf numFmtId="0" fontId="108" fillId="0" borderId="140" xfId="3" applyFont="1" applyBorder="1" applyAlignment="1">
      <alignment horizontal="center" vertical="center"/>
    </xf>
    <xf numFmtId="0" fontId="110" fillId="23" borderId="124" xfId="5" applyFont="1" applyFill="1" applyBorder="1" applyAlignment="1">
      <alignment horizontal="center" vertical="center" wrapText="1"/>
    </xf>
    <xf numFmtId="0" fontId="69" fillId="23" borderId="74" xfId="5" applyFont="1" applyFill="1" applyBorder="1" applyAlignment="1">
      <alignment horizontal="center" vertical="center"/>
    </xf>
    <xf numFmtId="0" fontId="10" fillId="19" borderId="104" xfId="5" applyFont="1" applyFill="1" applyBorder="1" applyAlignment="1">
      <alignment vertical="center"/>
    </xf>
    <xf numFmtId="0" fontId="10" fillId="19" borderId="11" xfId="5" applyFont="1" applyFill="1" applyBorder="1" applyAlignment="1">
      <alignment vertical="center"/>
    </xf>
    <xf numFmtId="0" fontId="59" fillId="0" borderId="127" xfId="5" applyFont="1" applyBorder="1" applyAlignment="1">
      <alignment vertical="center"/>
    </xf>
    <xf numFmtId="0" fontId="59" fillId="0" borderId="128" xfId="5" applyFont="1" applyBorder="1" applyAlignment="1">
      <alignment vertical="center"/>
    </xf>
    <xf numFmtId="0" fontId="59" fillId="0" borderId="131" xfId="5" applyFont="1" applyBorder="1" applyAlignment="1">
      <alignment vertical="center"/>
    </xf>
    <xf numFmtId="0" fontId="59" fillId="0" borderId="132" xfId="5" applyFont="1" applyBorder="1" applyAlignment="1">
      <alignment vertical="center"/>
    </xf>
    <xf numFmtId="0" fontId="37" fillId="23" borderId="135" xfId="5" applyFont="1" applyFill="1" applyBorder="1" applyAlignment="1">
      <alignment vertical="center"/>
    </xf>
    <xf numFmtId="0" fontId="37" fillId="23" borderId="136" xfId="5" applyFont="1" applyFill="1" applyBorder="1" applyAlignment="1">
      <alignment vertical="center"/>
    </xf>
    <xf numFmtId="0" fontId="119" fillId="17" borderId="141" xfId="5" applyFont="1" applyFill="1" applyBorder="1" applyAlignment="1">
      <alignment horizontal="center" vertical="center"/>
    </xf>
    <xf numFmtId="0" fontId="119" fillId="17" borderId="105" xfId="5" applyFont="1" applyFill="1" applyBorder="1" applyAlignment="1">
      <alignment horizontal="center" vertical="center"/>
    </xf>
    <xf numFmtId="0" fontId="35" fillId="28" borderId="142" xfId="5" applyFont="1" applyFill="1" applyBorder="1" applyAlignment="1">
      <alignment horizontal="left" vertical="center"/>
    </xf>
    <xf numFmtId="0" fontId="35" fillId="28" borderId="79" xfId="5" applyFont="1" applyFill="1" applyBorder="1" applyAlignment="1">
      <alignment horizontal="left" vertical="center"/>
    </xf>
    <xf numFmtId="0" fontId="120" fillId="26" borderId="105" xfId="5" applyFont="1" applyFill="1" applyBorder="1" applyAlignment="1">
      <alignment horizontal="center" vertical="center"/>
    </xf>
    <xf numFmtId="0" fontId="119" fillId="17" borderId="143" xfId="5" applyFont="1" applyFill="1" applyBorder="1" applyAlignment="1">
      <alignment horizontal="center" vertical="center"/>
    </xf>
    <xf numFmtId="0" fontId="119" fillId="17" borderId="108" xfId="5" applyFont="1" applyFill="1" applyBorder="1" applyAlignment="1">
      <alignment horizontal="center" vertical="center"/>
    </xf>
    <xf numFmtId="0" fontId="35" fillId="27" borderId="144" xfId="5" applyFont="1" applyFill="1" applyBorder="1" applyAlignment="1">
      <alignment horizontal="left" vertical="center"/>
    </xf>
    <xf numFmtId="0" fontId="35" fillId="27" borderId="145" xfId="5" applyFont="1" applyFill="1" applyBorder="1" applyAlignment="1">
      <alignment horizontal="left" vertical="center"/>
    </xf>
    <xf numFmtId="0" fontId="120" fillId="26" borderId="108" xfId="5" applyFont="1" applyFill="1" applyBorder="1" applyAlignment="1">
      <alignment horizontal="center" vertical="center"/>
    </xf>
    <xf numFmtId="0" fontId="121" fillId="17" borderId="143" xfId="5" applyFont="1" applyFill="1" applyBorder="1" applyAlignment="1">
      <alignment horizontal="center" vertical="center"/>
    </xf>
    <xf numFmtId="0" fontId="121" fillId="17" borderId="108" xfId="5" applyFont="1" applyFill="1" applyBorder="1" applyAlignment="1">
      <alignment horizontal="center" vertical="center"/>
    </xf>
    <xf numFmtId="0" fontId="10" fillId="30" borderId="144" xfId="5" applyFont="1" applyFill="1" applyBorder="1" applyAlignment="1">
      <alignment horizontal="left" vertical="center"/>
    </xf>
    <xf numFmtId="0" fontId="10" fillId="30" borderId="145" xfId="5" applyFont="1" applyFill="1" applyBorder="1" applyAlignment="1">
      <alignment horizontal="left" vertical="center"/>
    </xf>
    <xf numFmtId="0" fontId="37" fillId="26" borderId="108" xfId="5" applyFont="1" applyFill="1" applyBorder="1" applyAlignment="1">
      <alignment horizontal="center" vertical="center"/>
    </xf>
    <xf numFmtId="0" fontId="37" fillId="26" borderId="105" xfId="5" applyFont="1" applyFill="1" applyBorder="1" applyAlignment="1">
      <alignment horizontal="center" vertical="center"/>
    </xf>
    <xf numFmtId="0" fontId="33" fillId="31" borderId="144" xfId="7" applyFont="1" applyFill="1" applyBorder="1" applyAlignment="1">
      <alignment horizontal="left" vertical="center"/>
    </xf>
    <xf numFmtId="0" fontId="33" fillId="31" borderId="145" xfId="7" applyFont="1" applyFill="1" applyBorder="1" applyAlignment="1">
      <alignment horizontal="left" vertical="center"/>
    </xf>
    <xf numFmtId="0" fontId="46" fillId="22" borderId="146" xfId="5" applyFont="1" applyFill="1" applyBorder="1" applyAlignment="1">
      <alignment horizontal="left" vertical="center"/>
    </xf>
    <xf numFmtId="0" fontId="46" fillId="22" borderId="74" xfId="5" applyFont="1" applyFill="1" applyBorder="1" applyAlignment="1">
      <alignment horizontal="left" vertical="center"/>
    </xf>
    <xf numFmtId="0" fontId="37" fillId="26" borderId="76" xfId="5" applyFont="1" applyFill="1" applyBorder="1" applyAlignment="1">
      <alignment horizontal="center" vertical="center"/>
    </xf>
    <xf numFmtId="0" fontId="48" fillId="35" borderId="144" xfId="5" applyFont="1" applyFill="1" applyBorder="1" applyAlignment="1">
      <alignment horizontal="left" vertical="center"/>
    </xf>
    <xf numFmtId="0" fontId="48" fillId="35" borderId="145" xfId="5" applyFont="1" applyFill="1" applyBorder="1" applyAlignment="1">
      <alignment horizontal="left" vertical="center"/>
    </xf>
    <xf numFmtId="0" fontId="121" fillId="17" borderId="148" xfId="5" applyFont="1" applyFill="1" applyBorder="1" applyAlignment="1">
      <alignment horizontal="center" vertical="center"/>
    </xf>
    <xf numFmtId="0" fontId="46" fillId="36" borderId="146" xfId="5" applyFont="1" applyFill="1" applyBorder="1" applyAlignment="1">
      <alignment horizontal="left" vertical="center"/>
    </xf>
    <xf numFmtId="0" fontId="46" fillId="36" borderId="74" xfId="5" applyFont="1" applyFill="1" applyBorder="1" applyAlignment="1">
      <alignment horizontal="left" vertical="center"/>
    </xf>
    <xf numFmtId="0" fontId="37" fillId="26" borderId="115" xfId="5" applyFont="1" applyFill="1" applyBorder="1" applyAlignment="1">
      <alignment horizontal="center" vertical="center"/>
    </xf>
    <xf numFmtId="0" fontId="37" fillId="26" borderId="119" xfId="5" applyFont="1" applyFill="1" applyBorder="1" applyAlignment="1">
      <alignment horizontal="center" vertical="center"/>
    </xf>
    <xf numFmtId="0" fontId="121" fillId="17" borderId="149" xfId="5" applyFont="1" applyFill="1" applyBorder="1" applyAlignment="1">
      <alignment horizontal="center" vertical="center"/>
    </xf>
    <xf numFmtId="0" fontId="121" fillId="17" borderId="117" xfId="5" applyFont="1" applyFill="1" applyBorder="1" applyAlignment="1">
      <alignment horizontal="center" vertical="center"/>
    </xf>
    <xf numFmtId="0" fontId="48" fillId="28" borderId="55" xfId="5" applyFont="1" applyFill="1" applyBorder="1" applyAlignment="1">
      <alignment horizontal="left" vertical="center"/>
    </xf>
    <xf numFmtId="0" fontId="48" fillId="28" borderId="56" xfId="5" applyFont="1" applyFill="1" applyBorder="1" applyAlignment="1">
      <alignment horizontal="left" vertical="center"/>
    </xf>
    <xf numFmtId="0" fontId="37" fillId="26" borderId="117" xfId="5" applyFont="1" applyFill="1" applyBorder="1" applyAlignment="1">
      <alignment horizontal="center" vertical="center"/>
    </xf>
    <xf numFmtId="0" fontId="16" fillId="38" borderId="144" xfId="5" applyFont="1" applyFill="1" applyBorder="1" applyAlignment="1">
      <alignment horizontal="left" vertical="center"/>
    </xf>
    <xf numFmtId="0" fontId="16" fillId="38" borderId="145" xfId="5" applyFont="1" applyFill="1" applyBorder="1" applyAlignment="1">
      <alignment horizontal="left" vertical="center"/>
    </xf>
    <xf numFmtId="0" fontId="16" fillId="18" borderId="144" xfId="5" applyFont="1" applyFill="1" applyBorder="1" applyAlignment="1">
      <alignment horizontal="left" vertical="center"/>
    </xf>
    <xf numFmtId="0" fontId="16" fillId="18" borderId="145" xfId="5" applyFont="1" applyFill="1" applyBorder="1" applyAlignment="1">
      <alignment horizontal="left" vertical="center"/>
    </xf>
    <xf numFmtId="0" fontId="121" fillId="17" borderId="151" xfId="5" applyFont="1" applyFill="1" applyBorder="1" applyAlignment="1">
      <alignment horizontal="center" vertical="center"/>
    </xf>
    <xf numFmtId="0" fontId="121" fillId="17" borderId="119" xfId="5" applyFont="1" applyFill="1" applyBorder="1" applyAlignment="1">
      <alignment horizontal="center" vertical="center"/>
    </xf>
    <xf numFmtId="0" fontId="112" fillId="18" borderId="34" xfId="5" applyFont="1" applyFill="1" applyBorder="1" applyAlignment="1">
      <alignment horizontal="left" vertical="center"/>
    </xf>
    <xf numFmtId="0" fontId="112" fillId="18" borderId="35" xfId="5" applyFont="1" applyFill="1" applyBorder="1" applyAlignment="1">
      <alignment horizontal="left" vertical="center"/>
    </xf>
    <xf numFmtId="2" fontId="32" fillId="16" borderId="5" xfId="8" applyNumberFormat="1" applyFont="1" applyFill="1" applyBorder="1" applyAlignment="1">
      <alignment horizontal="left" vertical="center"/>
    </xf>
    <xf numFmtId="2" fontId="32" fillId="16" borderId="11" xfId="8" applyNumberFormat="1" applyFont="1" applyFill="1" applyBorder="1" applyAlignment="1">
      <alignment horizontal="left" vertical="center"/>
    </xf>
    <xf numFmtId="0" fontId="35" fillId="16" borderId="34" xfId="5" applyFont="1" applyFill="1" applyBorder="1" applyAlignment="1">
      <alignment horizontal="left" vertical="center"/>
    </xf>
    <xf numFmtId="0" fontId="35" fillId="16" borderId="35" xfId="5" applyFont="1" applyFill="1" applyBorder="1" applyAlignment="1">
      <alignment horizontal="left" vertical="center"/>
    </xf>
    <xf numFmtId="0" fontId="10" fillId="40" borderId="142" xfId="5" applyFont="1" applyFill="1" applyBorder="1" applyAlignment="1">
      <alignment horizontal="left" vertical="center"/>
    </xf>
    <xf numFmtId="0" fontId="10" fillId="40" borderId="79" xfId="5" applyFont="1" applyFill="1" applyBorder="1" applyAlignment="1">
      <alignment horizontal="left" vertical="center"/>
    </xf>
    <xf numFmtId="2" fontId="32" fillId="40" borderId="17" xfId="8" applyNumberFormat="1" applyFont="1" applyFill="1" applyBorder="1" applyAlignment="1">
      <alignment horizontal="left" vertical="center"/>
    </xf>
    <xf numFmtId="2" fontId="32" fillId="40" borderId="1" xfId="8" applyNumberFormat="1" applyFont="1" applyFill="1" applyAlignment="1">
      <alignment horizontal="left" vertical="center"/>
    </xf>
    <xf numFmtId="0" fontId="10" fillId="40" borderId="144" xfId="5" applyFont="1" applyFill="1" applyBorder="1" applyAlignment="1">
      <alignment horizontal="left" vertical="center"/>
    </xf>
    <xf numFmtId="0" fontId="10" fillId="40" borderId="145" xfId="5" applyFont="1" applyFill="1" applyBorder="1" applyAlignment="1">
      <alignment horizontal="left" vertical="center"/>
    </xf>
    <xf numFmtId="0" fontId="33" fillId="41" borderId="144" xfId="5" applyFont="1" applyFill="1" applyBorder="1" applyAlignment="1">
      <alignment horizontal="left" vertical="center"/>
    </xf>
    <xf numFmtId="0" fontId="33" fillId="41" borderId="145" xfId="5" applyFont="1" applyFill="1" applyBorder="1" applyAlignment="1">
      <alignment horizontal="left" vertical="center"/>
    </xf>
    <xf numFmtId="0" fontId="122" fillId="19" borderId="18" xfId="3" applyFont="1" applyFill="1" applyBorder="1" applyAlignment="1">
      <alignment vertical="center"/>
    </xf>
    <xf numFmtId="0" fontId="121" fillId="17" borderId="115" xfId="5" applyFont="1" applyFill="1" applyBorder="1" applyAlignment="1">
      <alignment horizontal="center" vertical="center"/>
    </xf>
    <xf numFmtId="0" fontId="33" fillId="41" borderId="34" xfId="5" applyFont="1" applyFill="1" applyBorder="1" applyAlignment="1">
      <alignment horizontal="left" vertical="center"/>
    </xf>
    <xf numFmtId="0" fontId="33" fillId="41" borderId="35" xfId="5" applyFont="1" applyFill="1" applyBorder="1" applyAlignment="1">
      <alignment horizontal="left" vertical="center"/>
    </xf>
    <xf numFmtId="0" fontId="22" fillId="19" borderId="18" xfId="3" applyFont="1" applyFill="1" applyBorder="1" applyAlignment="1">
      <alignment vertical="center"/>
    </xf>
    <xf numFmtId="0" fontId="37" fillId="19" borderId="18" xfId="3" applyFont="1" applyFill="1" applyBorder="1" applyAlignment="1">
      <alignment vertical="center"/>
    </xf>
    <xf numFmtId="0" fontId="34" fillId="56" borderId="14" xfId="5" applyFont="1" applyFill="1" applyBorder="1" applyAlignment="1">
      <alignment horizontal="center" vertical="center"/>
    </xf>
    <xf numFmtId="0" fontId="60" fillId="56" borderId="25" xfId="6" applyFont="1" applyFill="1" applyBorder="1" applyAlignment="1">
      <alignment horizontal="center" vertical="center"/>
    </xf>
    <xf numFmtId="0" fontId="127" fillId="56" borderId="1" xfId="6" applyFont="1" applyFill="1" applyAlignment="1">
      <alignment horizontal="center" vertical="center" wrapText="1"/>
    </xf>
    <xf numFmtId="0" fontId="16" fillId="21" borderId="16" xfId="5" applyFont="1" applyFill="1" applyBorder="1" applyAlignment="1">
      <alignment horizontal="center" vertical="center"/>
    </xf>
    <xf numFmtId="0" fontId="32" fillId="23" borderId="3" xfId="5" applyFont="1" applyFill="1" applyBorder="1" applyAlignment="1">
      <alignment vertical="center"/>
    </xf>
    <xf numFmtId="0" fontId="32" fillId="23" borderId="1" xfId="5" applyFont="1" applyFill="1" applyAlignment="1">
      <alignment horizontal="center" vertical="center"/>
    </xf>
    <xf numFmtId="0" fontId="32" fillId="23" borderId="1" xfId="14" applyFont="1" applyFill="1" applyAlignment="1">
      <alignment horizontal="left" vertical="center"/>
    </xf>
    <xf numFmtId="0" fontId="69" fillId="23" borderId="1" xfId="5" applyFont="1" applyFill="1" applyAlignment="1">
      <alignment vertical="center"/>
    </xf>
    <xf numFmtId="0" fontId="69" fillId="23" borderId="1" xfId="14" applyFont="1" applyFill="1" applyAlignment="1">
      <alignment horizontal="left" vertical="center"/>
    </xf>
    <xf numFmtId="0" fontId="32" fillId="23" borderId="35" xfId="5" applyFont="1" applyFill="1" applyBorder="1" applyAlignment="1">
      <alignment horizontal="center" vertical="center" wrapText="1"/>
    </xf>
    <xf numFmtId="0" fontId="26" fillId="18" borderId="161" xfId="3" applyFont="1" applyFill="1" applyBorder="1" applyAlignment="1">
      <alignment vertical="center"/>
    </xf>
    <xf numFmtId="0" fontId="26" fillId="18" borderId="65" xfId="3" applyFont="1" applyFill="1" applyBorder="1" applyAlignment="1">
      <alignment vertical="center"/>
    </xf>
    <xf numFmtId="0" fontId="10" fillId="0" borderId="1" xfId="15" applyFont="1" applyAlignment="1">
      <alignment vertical="center"/>
    </xf>
    <xf numFmtId="0" fontId="10" fillId="8" borderId="1" xfId="15" applyFont="1" applyFill="1" applyAlignment="1">
      <alignment vertical="center"/>
    </xf>
    <xf numFmtId="0" fontId="10" fillId="8" borderId="1" xfId="15" applyFont="1" applyFill="1" applyAlignment="1">
      <alignment vertical="center" wrapText="1"/>
    </xf>
    <xf numFmtId="0" fontId="131" fillId="8" borderId="1" xfId="16" applyFont="1" applyFill="1" applyAlignment="1">
      <alignment vertical="center"/>
    </xf>
    <xf numFmtId="0" fontId="28" fillId="8" borderId="1" xfId="16" applyFont="1" applyFill="1" applyAlignment="1">
      <alignment vertical="center"/>
    </xf>
    <xf numFmtId="0" fontId="10" fillId="0" borderId="1" xfId="15" applyFont="1" applyAlignment="1">
      <alignment vertical="center" wrapText="1"/>
    </xf>
    <xf numFmtId="0" fontId="28" fillId="8" borderId="1" xfId="16" applyFont="1" applyFill="1" applyAlignment="1">
      <alignment horizontal="left" vertical="center"/>
    </xf>
    <xf numFmtId="0" fontId="67" fillId="8" borderId="1" xfId="16" applyFont="1" applyFill="1" applyAlignment="1">
      <alignment vertical="center"/>
    </xf>
    <xf numFmtId="0" fontId="95" fillId="8" borderId="1" xfId="16" applyFont="1" applyFill="1" applyAlignment="1">
      <alignment vertical="center"/>
    </xf>
    <xf numFmtId="0" fontId="132" fillId="8" borderId="1" xfId="16" applyFont="1" applyFill="1" applyAlignment="1">
      <alignment vertical="center"/>
    </xf>
    <xf numFmtId="0" fontId="133" fillId="8" borderId="1" xfId="16" applyFont="1" applyFill="1" applyAlignment="1">
      <alignment vertical="center"/>
    </xf>
    <xf numFmtId="0" fontId="62" fillId="8" borderId="1" xfId="15" applyFont="1" applyFill="1" applyAlignment="1">
      <alignment vertical="center" wrapText="1"/>
    </xf>
    <xf numFmtId="0" fontId="134" fillId="8" borderId="1" xfId="15" applyFont="1" applyFill="1" applyAlignment="1">
      <alignment vertical="center" wrapText="1"/>
    </xf>
    <xf numFmtId="0" fontId="135" fillId="0" borderId="1" xfId="15" applyFont="1" applyAlignment="1">
      <alignment vertical="center" wrapText="1"/>
    </xf>
    <xf numFmtId="0" fontId="137" fillId="0" borderId="1" xfId="17" applyFont="1" applyAlignment="1" applyProtection="1">
      <alignment horizontal="center" vertical="center" wrapText="1"/>
    </xf>
    <xf numFmtId="0" fontId="10" fillId="58" borderId="31" xfId="5" applyFont="1" applyFill="1" applyBorder="1" applyAlignment="1">
      <alignment horizontal="right" vertical="center"/>
    </xf>
    <xf numFmtId="2" fontId="32" fillId="59" borderId="58" xfId="8" applyNumberFormat="1" applyFont="1" applyFill="1" applyBorder="1" applyAlignment="1">
      <alignment horizontal="right" vertical="center"/>
    </xf>
    <xf numFmtId="0" fontId="46" fillId="60" borderId="39" xfId="5" applyFont="1" applyFill="1" applyBorder="1" applyAlignment="1">
      <alignment horizontal="right" vertical="center"/>
    </xf>
    <xf numFmtId="0" fontId="46" fillId="65" borderId="39" xfId="5" applyFont="1" applyFill="1" applyBorder="1" applyAlignment="1">
      <alignment horizontal="right" vertical="center"/>
    </xf>
    <xf numFmtId="0" fontId="48" fillId="66" borderId="31" xfId="5" applyFont="1" applyFill="1" applyBorder="1" applyAlignment="1">
      <alignment horizontal="right" vertical="center"/>
    </xf>
    <xf numFmtId="0" fontId="57" fillId="15" borderId="36" xfId="5" applyFont="1" applyFill="1" applyBorder="1" applyAlignment="1">
      <alignment horizontal="right" vertical="center"/>
    </xf>
    <xf numFmtId="0" fontId="33" fillId="64" borderId="31" xfId="5" applyFont="1" applyFill="1" applyBorder="1" applyAlignment="1">
      <alignment horizontal="right" vertical="center"/>
    </xf>
    <xf numFmtId="0" fontId="16" fillId="15" borderId="31" xfId="5" applyFont="1" applyFill="1" applyBorder="1" applyAlignment="1">
      <alignment horizontal="right" vertical="center"/>
    </xf>
    <xf numFmtId="0" fontId="56" fillId="15" borderId="50" xfId="5" applyFont="1" applyFill="1" applyBorder="1" applyAlignment="1">
      <alignment horizontal="right" vertical="center"/>
    </xf>
    <xf numFmtId="0" fontId="15" fillId="67" borderId="1" xfId="18" applyFont="1" applyFill="1" applyAlignment="1">
      <alignment horizontal="left" vertical="center"/>
    </xf>
    <xf numFmtId="0" fontId="15" fillId="67" borderId="1" xfId="18" applyFont="1" applyFill="1" applyAlignment="1">
      <alignment horizontal="center" vertical="center"/>
    </xf>
    <xf numFmtId="0" fontId="18" fillId="0" borderId="1" xfId="18" applyAlignment="1">
      <alignment vertical="center"/>
    </xf>
    <xf numFmtId="0" fontId="138" fillId="3" borderId="1" xfId="18" applyFont="1" applyFill="1" applyAlignment="1">
      <alignment vertical="center"/>
    </xf>
    <xf numFmtId="0" fontId="139" fillId="3" borderId="1" xfId="18" applyFont="1" applyFill="1" applyAlignment="1">
      <alignment vertical="center"/>
    </xf>
    <xf numFmtId="0" fontId="28" fillId="8" borderId="1" xfId="18" applyFont="1" applyFill="1" applyAlignment="1">
      <alignment horizontal="right" vertical="center"/>
    </xf>
    <xf numFmtId="0" fontId="28" fillId="8" borderId="1" xfId="18" applyFont="1" applyFill="1" applyAlignment="1">
      <alignment vertical="center"/>
    </xf>
    <xf numFmtId="0" fontId="18" fillId="8" borderId="1" xfId="18" applyFill="1" applyAlignment="1">
      <alignment vertical="center"/>
    </xf>
    <xf numFmtId="0" fontId="30" fillId="8" borderId="1" xfId="18" applyFont="1" applyFill="1" applyAlignment="1">
      <alignment vertical="center"/>
    </xf>
    <xf numFmtId="0" fontId="95" fillId="68" borderId="1" xfId="18" applyFont="1" applyFill="1" applyAlignment="1">
      <alignment vertical="center"/>
    </xf>
    <xf numFmtId="0" fontId="30" fillId="68" borderId="1" xfId="18" applyFont="1" applyFill="1" applyAlignment="1">
      <alignment vertical="center"/>
    </xf>
    <xf numFmtId="0" fontId="18" fillId="68" borderId="1" xfId="18" applyFill="1" applyAlignment="1">
      <alignment vertical="center"/>
    </xf>
    <xf numFmtId="0" fontId="140" fillId="69" borderId="1" xfId="18" applyFont="1" applyFill="1" applyAlignment="1">
      <alignment horizontal="center" vertical="center" wrapText="1"/>
    </xf>
    <xf numFmtId="0" fontId="9" fillId="69" borderId="1" xfId="18" applyFont="1" applyFill="1" applyAlignment="1">
      <alignment horizontal="center" vertical="center" wrapText="1"/>
    </xf>
    <xf numFmtId="0" fontId="7" fillId="8" borderId="1" xfId="18" applyFont="1" applyFill="1" applyAlignment="1">
      <alignment vertical="center" wrapText="1"/>
    </xf>
    <xf numFmtId="0" fontId="141" fillId="15" borderId="1" xfId="18" applyFont="1" applyFill="1" applyAlignment="1">
      <alignment horizontal="left" vertical="center" wrapText="1"/>
    </xf>
    <xf numFmtId="0" fontId="142" fillId="15" borderId="1" xfId="5" applyFont="1" applyFill="1" applyAlignment="1">
      <alignment horizontal="center" vertical="center"/>
    </xf>
    <xf numFmtId="0" fontId="141" fillId="15" borderId="1" xfId="18" applyFont="1" applyFill="1" applyAlignment="1">
      <alignment horizontal="center" vertical="center" wrapText="1"/>
    </xf>
    <xf numFmtId="0" fontId="141" fillId="15" borderId="1" xfId="18" applyFont="1" applyFill="1" applyAlignment="1">
      <alignment vertical="center" wrapText="1"/>
    </xf>
    <xf numFmtId="0" fontId="143" fillId="15" borderId="1" xfId="18" applyFont="1" applyFill="1" applyAlignment="1">
      <alignment horizontal="center" vertical="center" wrapText="1"/>
    </xf>
    <xf numFmtId="0" fontId="18" fillId="5" borderId="1" xfId="18" applyFill="1" applyAlignment="1">
      <alignment vertical="center" wrapText="1"/>
    </xf>
    <xf numFmtId="0" fontId="18" fillId="0" borderId="1" xfId="18" applyAlignment="1">
      <alignment vertical="center" wrapText="1"/>
    </xf>
    <xf numFmtId="0" fontId="144" fillId="64" borderId="1" xfId="18" applyFont="1" applyFill="1" applyAlignment="1">
      <alignment horizontal="left" vertical="center" wrapText="1"/>
    </xf>
    <xf numFmtId="0" fontId="145" fillId="64" borderId="1" xfId="5" applyFont="1" applyFill="1" applyAlignment="1">
      <alignment horizontal="center" vertical="center" wrapText="1"/>
    </xf>
    <xf numFmtId="0" fontId="144" fillId="64" borderId="1" xfId="18" applyFont="1" applyFill="1" applyAlignment="1">
      <alignment horizontal="center" vertical="center" wrapText="1"/>
    </xf>
    <xf numFmtId="0" fontId="144" fillId="64" borderId="1" xfId="18" applyFont="1" applyFill="1" applyAlignment="1">
      <alignment vertical="center" wrapText="1"/>
    </xf>
    <xf numFmtId="0" fontId="146" fillId="64" borderId="1" xfId="18" applyFont="1" applyFill="1" applyAlignment="1">
      <alignment horizontal="center" vertical="center" wrapText="1"/>
    </xf>
    <xf numFmtId="0" fontId="18" fillId="15" borderId="1" xfId="18" applyFill="1" applyAlignment="1">
      <alignment horizontal="left" vertical="center" wrapText="1"/>
    </xf>
    <xf numFmtId="0" fontId="147" fillId="70" borderId="1" xfId="5" applyFont="1" applyFill="1" applyAlignment="1">
      <alignment horizontal="center" vertical="center"/>
    </xf>
    <xf numFmtId="0" fontId="18" fillId="15" borderId="1" xfId="18" applyFill="1" applyAlignment="1">
      <alignment horizontal="center" vertical="center" wrapText="1"/>
    </xf>
    <xf numFmtId="0" fontId="18" fillId="15" borderId="1" xfId="18" applyFill="1" applyAlignment="1">
      <alignment vertical="center" wrapText="1"/>
    </xf>
    <xf numFmtId="0" fontId="95" fillId="15" borderId="1" xfId="18" applyFont="1" applyFill="1" applyAlignment="1">
      <alignment horizontal="center" vertical="center" wrapText="1"/>
    </xf>
    <xf numFmtId="0" fontId="124" fillId="63" borderId="1" xfId="18" applyFont="1" applyFill="1" applyAlignment="1">
      <alignment horizontal="left" vertical="center" wrapText="1"/>
    </xf>
    <xf numFmtId="0" fontId="148" fillId="71" borderId="1" xfId="5" applyFont="1" applyFill="1" applyAlignment="1">
      <alignment horizontal="center" vertical="center" wrapText="1"/>
    </xf>
    <xf numFmtId="0" fontId="124" fillId="63" borderId="1" xfId="18" applyFont="1" applyFill="1" applyAlignment="1">
      <alignment horizontal="center" vertical="center" wrapText="1"/>
    </xf>
    <xf numFmtId="0" fontId="124" fillId="63" borderId="1" xfId="18" applyFont="1" applyFill="1" applyAlignment="1">
      <alignment vertical="center" wrapText="1"/>
    </xf>
    <xf numFmtId="0" fontId="122" fillId="63" borderId="1" xfId="18" applyFont="1" applyFill="1" applyAlignment="1">
      <alignment horizontal="center" vertical="center" wrapText="1"/>
    </xf>
    <xf numFmtId="0" fontId="18" fillId="66" borderId="1" xfId="18" applyFill="1" applyAlignment="1">
      <alignment horizontal="left" vertical="center" wrapText="1"/>
    </xf>
    <xf numFmtId="0" fontId="149" fillId="72" borderId="1" xfId="5" applyFont="1" applyFill="1" applyAlignment="1">
      <alignment horizontal="center" vertical="center"/>
    </xf>
    <xf numFmtId="0" fontId="18" fillId="66" borderId="1" xfId="18" applyFill="1" applyAlignment="1">
      <alignment horizontal="center" vertical="center" wrapText="1"/>
    </xf>
    <xf numFmtId="0" fontId="18" fillId="66" borderId="1" xfId="18" applyFill="1" applyAlignment="1">
      <alignment vertical="center" wrapText="1"/>
    </xf>
    <xf numFmtId="0" fontId="95" fillId="66" borderId="1" xfId="18" applyFont="1" applyFill="1" applyAlignment="1">
      <alignment horizontal="center" vertical="center" wrapText="1"/>
    </xf>
    <xf numFmtId="0" fontId="39" fillId="8" borderId="1" xfId="18" applyFont="1" applyFill="1" applyAlignment="1">
      <alignment vertical="center" wrapText="1"/>
    </xf>
    <xf numFmtId="0" fontId="150" fillId="66" borderId="1" xfId="18" applyFont="1" applyFill="1" applyAlignment="1">
      <alignment horizontal="left" vertical="center" wrapText="1"/>
    </xf>
    <xf numFmtId="0" fontId="147" fillId="72" borderId="1" xfId="5" applyFont="1" applyFill="1" applyAlignment="1">
      <alignment horizontal="center" vertical="center" wrapText="1"/>
    </xf>
    <xf numFmtId="0" fontId="150" fillId="66" borderId="1" xfId="18" applyFont="1" applyFill="1" applyAlignment="1">
      <alignment horizontal="center" vertical="center" wrapText="1"/>
    </xf>
    <xf numFmtId="0" fontId="150" fillId="66" borderId="1" xfId="18" applyFont="1" applyFill="1" applyAlignment="1">
      <alignment vertical="center" wrapText="1"/>
    </xf>
    <xf numFmtId="0" fontId="18" fillId="57" borderId="1" xfId="18" applyFill="1" applyAlignment="1">
      <alignment horizontal="left" vertical="center" wrapText="1"/>
    </xf>
    <xf numFmtId="0" fontId="18" fillId="57" borderId="1" xfId="18" applyFill="1" applyAlignment="1">
      <alignment horizontal="center" vertical="center" wrapText="1"/>
    </xf>
    <xf numFmtId="0" fontId="18" fillId="57" borderId="1" xfId="18" applyFill="1" applyAlignment="1">
      <alignment vertical="center" wrapText="1"/>
    </xf>
    <xf numFmtId="0" fontId="95" fillId="57" borderId="1" xfId="18" applyFont="1" applyFill="1" applyAlignment="1">
      <alignment horizontal="center" vertical="center" wrapText="1"/>
    </xf>
    <xf numFmtId="0" fontId="18" fillId="59" borderId="1" xfId="18" applyFill="1" applyAlignment="1">
      <alignment horizontal="left" vertical="center" wrapText="1"/>
    </xf>
    <xf numFmtId="0" fontId="18" fillId="59" borderId="1" xfId="18" applyFill="1" applyAlignment="1">
      <alignment horizontal="center" vertical="center" wrapText="1"/>
    </xf>
    <xf numFmtId="0" fontId="18" fillId="59" borderId="1" xfId="18" applyFill="1" applyAlignment="1">
      <alignment vertical="center" wrapText="1"/>
    </xf>
    <xf numFmtId="0" fontId="95" fillId="59" borderId="1" xfId="18" applyFont="1" applyFill="1" applyAlignment="1">
      <alignment horizontal="center" vertical="center" wrapText="1"/>
    </xf>
    <xf numFmtId="0" fontId="144" fillId="60" borderId="1" xfId="18" applyFont="1" applyFill="1" applyAlignment="1">
      <alignment horizontal="left" vertical="center" wrapText="1"/>
    </xf>
    <xf numFmtId="0" fontId="144" fillId="60" borderId="1" xfId="18" applyFont="1" applyFill="1" applyAlignment="1">
      <alignment horizontal="center" vertical="center" wrapText="1"/>
    </xf>
    <xf numFmtId="0" fontId="144" fillId="60" borderId="1" xfId="18" applyFont="1" applyFill="1" applyAlignment="1">
      <alignment vertical="center" wrapText="1"/>
    </xf>
    <xf numFmtId="0" fontId="146" fillId="60" borderId="1" xfId="18" applyFont="1" applyFill="1" applyAlignment="1">
      <alignment horizontal="center" vertical="center" wrapText="1"/>
    </xf>
    <xf numFmtId="0" fontId="144" fillId="61" borderId="1" xfId="18" applyFont="1" applyFill="1" applyAlignment="1">
      <alignment horizontal="left" vertical="center" wrapText="1"/>
    </xf>
    <xf numFmtId="0" fontId="144" fillId="61" borderId="1" xfId="18" applyFont="1" applyFill="1" applyAlignment="1">
      <alignment horizontal="center" vertical="center" wrapText="1"/>
    </xf>
    <xf numFmtId="0" fontId="144" fillId="61" borderId="1" xfId="18" applyFont="1" applyFill="1" applyAlignment="1">
      <alignment vertical="center" wrapText="1"/>
    </xf>
    <xf numFmtId="0" fontId="146" fillId="61" borderId="1" xfId="18" applyFont="1" applyFill="1" applyAlignment="1">
      <alignment horizontal="center" vertical="center" wrapText="1"/>
    </xf>
    <xf numFmtId="0" fontId="18" fillId="62" borderId="1" xfId="18" applyFill="1" applyAlignment="1">
      <alignment horizontal="left" vertical="center" wrapText="1"/>
    </xf>
    <xf numFmtId="0" fontId="18" fillId="62" borderId="1" xfId="18" applyFill="1" applyAlignment="1">
      <alignment horizontal="center" vertical="center" wrapText="1"/>
    </xf>
    <xf numFmtId="0" fontId="18" fillId="62" borderId="1" xfId="18" applyFill="1" applyAlignment="1">
      <alignment vertical="center" wrapText="1"/>
    </xf>
    <xf numFmtId="0" fontId="95" fillId="62" borderId="1" xfId="18" applyFont="1" applyFill="1" applyAlignment="1">
      <alignment horizontal="center" vertical="center" wrapText="1"/>
    </xf>
    <xf numFmtId="0" fontId="150" fillId="15" borderId="1" xfId="18" applyFont="1" applyFill="1" applyAlignment="1">
      <alignment horizontal="left" vertical="center" wrapText="1"/>
    </xf>
    <xf numFmtId="0" fontId="150" fillId="15" borderId="1" xfId="18" applyFont="1" applyFill="1" applyAlignment="1">
      <alignment horizontal="center" vertical="center" wrapText="1"/>
    </xf>
    <xf numFmtId="0" fontId="150" fillId="15" borderId="1" xfId="18" applyFont="1" applyFill="1" applyAlignment="1">
      <alignment vertical="center" wrapText="1"/>
    </xf>
    <xf numFmtId="0" fontId="151" fillId="15" borderId="1" xfId="18" applyFont="1" applyFill="1" applyAlignment="1">
      <alignment horizontal="left" vertical="center" wrapText="1"/>
    </xf>
    <xf numFmtId="0" fontId="152" fillId="15" borderId="1" xfId="5" applyFont="1" applyFill="1" applyAlignment="1">
      <alignment horizontal="center" vertical="center" wrapText="1"/>
    </xf>
    <xf numFmtId="0" fontId="151" fillId="15" borderId="1" xfId="18" applyFont="1" applyFill="1" applyAlignment="1">
      <alignment horizontal="center" vertical="center" wrapText="1"/>
    </xf>
    <xf numFmtId="0" fontId="151" fillId="15" borderId="1" xfId="18" applyFont="1" applyFill="1" applyAlignment="1">
      <alignment vertical="center" wrapText="1"/>
    </xf>
    <xf numFmtId="0" fontId="59" fillId="15" borderId="1" xfId="18" applyFont="1" applyFill="1" applyAlignment="1">
      <alignment horizontal="center" vertical="center" wrapText="1"/>
    </xf>
    <xf numFmtId="0" fontId="18" fillId="58" borderId="1" xfId="18" applyFill="1" applyAlignment="1">
      <alignment horizontal="left" vertical="center" wrapText="1"/>
    </xf>
    <xf numFmtId="0" fontId="18" fillId="58" borderId="1" xfId="18" applyFill="1" applyAlignment="1">
      <alignment horizontal="center" vertical="center" wrapText="1"/>
    </xf>
    <xf numFmtId="0" fontId="18" fillId="58" borderId="1" xfId="18" applyFill="1" applyAlignment="1">
      <alignment vertical="center" wrapText="1"/>
    </xf>
    <xf numFmtId="0" fontId="95" fillId="58" borderId="1" xfId="18" applyFont="1" applyFill="1" applyAlignment="1">
      <alignment horizontal="center" vertical="center" wrapText="1"/>
    </xf>
    <xf numFmtId="0" fontId="18" fillId="63" borderId="1" xfId="18" applyFill="1" applyAlignment="1">
      <alignment horizontal="left" vertical="center" wrapText="1"/>
    </xf>
    <xf numFmtId="0" fontId="18" fillId="63" borderId="1" xfId="18" applyFill="1" applyAlignment="1">
      <alignment horizontal="center" vertical="center" wrapText="1"/>
    </xf>
    <xf numFmtId="0" fontId="18" fillId="63" borderId="1" xfId="18" applyFill="1" applyAlignment="1">
      <alignment vertical="center" wrapText="1"/>
    </xf>
    <xf numFmtId="0" fontId="95" fillId="63" borderId="1" xfId="18" applyFont="1" applyFill="1" applyAlignment="1">
      <alignment horizontal="center" vertical="center" wrapText="1"/>
    </xf>
    <xf numFmtId="0" fontId="153" fillId="15" borderId="1" xfId="18" applyFont="1" applyFill="1" applyAlignment="1">
      <alignment horizontal="left" vertical="center" wrapText="1"/>
    </xf>
    <xf numFmtId="0" fontId="153" fillId="15" borderId="1" xfId="18" applyFont="1" applyFill="1" applyAlignment="1">
      <alignment horizontal="center" vertical="center" wrapText="1"/>
    </xf>
    <xf numFmtId="0" fontId="153" fillId="15" borderId="1" xfId="18" applyFont="1" applyFill="1" applyAlignment="1">
      <alignment vertical="center" wrapText="1"/>
    </xf>
    <xf numFmtId="0" fontId="154" fillId="15" borderId="1" xfId="18" applyFont="1" applyFill="1" applyAlignment="1">
      <alignment horizontal="center" vertical="center" wrapText="1"/>
    </xf>
    <xf numFmtId="0" fontId="144" fillId="65" borderId="1" xfId="18" applyFont="1" applyFill="1" applyAlignment="1">
      <alignment horizontal="left" vertical="center" wrapText="1"/>
    </xf>
    <xf numFmtId="0" fontId="144" fillId="65" borderId="1" xfId="18" applyFont="1" applyFill="1" applyAlignment="1">
      <alignment horizontal="center" vertical="center" wrapText="1"/>
    </xf>
    <xf numFmtId="0" fontId="144" fillId="65" borderId="1" xfId="18" applyFont="1" applyFill="1" applyAlignment="1">
      <alignment vertical="center" wrapText="1"/>
    </xf>
    <xf numFmtId="0" fontId="146" fillId="65" borderId="1" xfId="18" applyFont="1" applyFill="1" applyAlignment="1">
      <alignment horizontal="center" vertical="center" wrapText="1"/>
    </xf>
    <xf numFmtId="0" fontId="18" fillId="73" borderId="1" xfId="18" applyFill="1" applyAlignment="1">
      <alignment horizontal="left" vertical="center" wrapText="1"/>
    </xf>
    <xf numFmtId="0" fontId="18" fillId="73" borderId="1" xfId="18" applyFill="1" applyAlignment="1">
      <alignment horizontal="center" vertical="center" wrapText="1"/>
    </xf>
    <xf numFmtId="0" fontId="18" fillId="73" borderId="1" xfId="18" applyFill="1" applyAlignment="1">
      <alignment vertical="center" wrapText="1"/>
    </xf>
    <xf numFmtId="0" fontId="95" fillId="73" borderId="1" xfId="18" applyFont="1" applyFill="1" applyAlignment="1">
      <alignment horizontal="center" vertical="center" wrapText="1"/>
    </xf>
    <xf numFmtId="0" fontId="155" fillId="63" borderId="1" xfId="18" applyFont="1" applyFill="1" applyAlignment="1">
      <alignment horizontal="left" vertical="center" wrapText="1"/>
    </xf>
    <xf numFmtId="0" fontId="155" fillId="63" borderId="1" xfId="18" applyFont="1" applyFill="1" applyAlignment="1">
      <alignment horizontal="center" vertical="center" wrapText="1"/>
    </xf>
    <xf numFmtId="0" fontId="155" fillId="63" borderId="1" xfId="18" applyFont="1" applyFill="1" applyAlignment="1">
      <alignment vertical="center" wrapText="1"/>
    </xf>
    <xf numFmtId="0" fontId="37" fillId="63" borderId="1" xfId="18" applyFont="1" applyFill="1" applyAlignment="1">
      <alignment horizontal="center" vertical="center" wrapText="1"/>
    </xf>
    <xf numFmtId="0" fontId="156" fillId="15" borderId="1" xfId="18" applyFont="1" applyFill="1" applyAlignment="1">
      <alignment horizontal="left" vertical="center" wrapText="1"/>
    </xf>
    <xf numFmtId="0" fontId="55" fillId="15" borderId="1" xfId="18" applyFont="1" applyFill="1" applyAlignment="1">
      <alignment horizontal="center" vertical="center" wrapText="1"/>
    </xf>
    <xf numFmtId="0" fontId="156" fillId="15" borderId="1" xfId="18" applyFont="1" applyFill="1" applyAlignment="1">
      <alignment horizontal="center" vertical="center" wrapText="1"/>
    </xf>
    <xf numFmtId="0" fontId="156" fillId="15" borderId="1" xfId="18" applyFont="1" applyFill="1" applyAlignment="1">
      <alignment vertical="center" wrapText="1"/>
    </xf>
    <xf numFmtId="0" fontId="57" fillId="15" borderId="1" xfId="18" applyFont="1" applyFill="1" applyAlignment="1">
      <alignment horizontal="center" vertical="center" wrapText="1"/>
    </xf>
    <xf numFmtId="0" fontId="157" fillId="15" borderId="1" xfId="18" applyFont="1" applyFill="1" applyAlignment="1">
      <alignment horizontal="left" vertical="center" wrapText="1"/>
    </xf>
    <xf numFmtId="0" fontId="158" fillId="15" borderId="1" xfId="18" applyFont="1" applyFill="1" applyAlignment="1">
      <alignment horizontal="center" vertical="center" wrapText="1"/>
    </xf>
    <xf numFmtId="0" fontId="157" fillId="15" borderId="1" xfId="18" applyFont="1" applyFill="1" applyAlignment="1">
      <alignment horizontal="center" vertical="center" wrapText="1"/>
    </xf>
    <xf numFmtId="0" fontId="157" fillId="15" borderId="1" xfId="18" applyFont="1" applyFill="1" applyAlignment="1">
      <alignment vertical="center" wrapText="1"/>
    </xf>
    <xf numFmtId="0" fontId="159" fillId="15" borderId="1" xfId="18" applyFont="1" applyFill="1" applyAlignment="1">
      <alignment horizontal="center" vertical="center" wrapText="1"/>
    </xf>
    <xf numFmtId="0" fontId="155" fillId="74" borderId="1" xfId="18" applyFont="1" applyFill="1" applyAlignment="1">
      <alignment horizontal="left" vertical="center" wrapText="1"/>
    </xf>
    <xf numFmtId="0" fontId="155" fillId="74" borderId="1" xfId="18" applyFont="1" applyFill="1" applyAlignment="1">
      <alignment horizontal="center" vertical="center" wrapText="1"/>
    </xf>
    <xf numFmtId="0" fontId="155" fillId="74" borderId="1" xfId="18" applyFont="1" applyFill="1" applyAlignment="1">
      <alignment vertical="center" wrapText="1"/>
    </xf>
    <xf numFmtId="0" fontId="37" fillId="74" borderId="1" xfId="18" applyFont="1" applyFill="1" applyAlignment="1">
      <alignment horizontal="center" vertical="center" wrapText="1"/>
    </xf>
    <xf numFmtId="0" fontId="155" fillId="15" borderId="1" xfId="18" applyFont="1" applyFill="1" applyAlignment="1">
      <alignment horizontal="left" vertical="center" wrapText="1"/>
    </xf>
    <xf numFmtId="0" fontId="155" fillId="15" borderId="1" xfId="18" applyFont="1" applyFill="1" applyAlignment="1">
      <alignment horizontal="center" vertical="center" wrapText="1"/>
    </xf>
    <xf numFmtId="0" fontId="155" fillId="15" borderId="1" xfId="18" applyFont="1" applyFill="1" applyAlignment="1">
      <alignment vertical="center" wrapText="1"/>
    </xf>
    <xf numFmtId="0" fontId="37" fillId="15" borderId="1" xfId="18" applyFont="1" applyFill="1" applyAlignment="1">
      <alignment horizontal="center" vertical="center" wrapText="1"/>
    </xf>
    <xf numFmtId="0" fontId="18" fillId="0" borderId="1" xfId="18" applyAlignment="1">
      <alignment horizontal="left" vertical="center" wrapText="1"/>
    </xf>
    <xf numFmtId="0" fontId="18" fillId="0" borderId="1" xfId="18" applyAlignment="1">
      <alignment horizontal="center" vertical="center" wrapText="1"/>
    </xf>
    <xf numFmtId="0" fontId="95" fillId="0" borderId="1" xfId="18" applyFont="1" applyAlignment="1">
      <alignment horizontal="center" vertical="center" wrapText="1"/>
    </xf>
    <xf numFmtId="0" fontId="7" fillId="15" borderId="1" xfId="18" applyFont="1" applyFill="1" applyAlignment="1">
      <alignment horizontal="left" vertical="center" wrapText="1"/>
    </xf>
    <xf numFmtId="0" fontId="39" fillId="15" borderId="1" xfId="18" applyFont="1" applyFill="1" applyAlignment="1">
      <alignment horizontal="center" vertical="center" wrapText="1"/>
    </xf>
    <xf numFmtId="0" fontId="7" fillId="15" borderId="1" xfId="18" applyFont="1" applyFill="1" applyAlignment="1">
      <alignment horizontal="center" vertical="center" wrapText="1"/>
    </xf>
    <xf numFmtId="0" fontId="7" fillId="15" borderId="1" xfId="18" applyFont="1" applyFill="1" applyAlignment="1">
      <alignment vertical="center" wrapText="1"/>
    </xf>
    <xf numFmtId="0" fontId="16" fillId="15" borderId="1" xfId="18" applyFont="1" applyFill="1" applyAlignment="1">
      <alignment horizontal="center" vertical="center" wrapText="1"/>
    </xf>
    <xf numFmtId="0" fontId="18" fillId="8" borderId="1" xfId="18" applyFill="1" applyAlignment="1">
      <alignment horizontal="left" vertical="center" wrapText="1"/>
    </xf>
    <xf numFmtId="0" fontId="18" fillId="8" borderId="1" xfId="18" applyFill="1" applyAlignment="1">
      <alignment horizontal="center" vertical="center" wrapText="1"/>
    </xf>
    <xf numFmtId="0" fontId="18" fillId="8" borderId="1" xfId="18" applyFill="1" applyAlignment="1">
      <alignment vertical="center" wrapText="1"/>
    </xf>
    <xf numFmtId="0" fontId="95" fillId="8" borderId="1" xfId="18" applyFont="1" applyFill="1" applyAlignment="1">
      <alignment horizontal="center" vertical="center" wrapText="1"/>
    </xf>
    <xf numFmtId="0" fontId="140" fillId="75" borderId="1" xfId="18" applyFont="1" applyFill="1" applyAlignment="1">
      <alignment horizontal="center" vertical="center"/>
    </xf>
    <xf numFmtId="0" fontId="18" fillId="76" borderId="1" xfId="18" applyFill="1" applyAlignment="1">
      <alignment vertical="center"/>
    </xf>
    <xf numFmtId="0" fontId="160" fillId="0" borderId="1" xfId="5" applyFont="1"/>
    <xf numFmtId="0" fontId="160" fillId="8" borderId="1" xfId="5" applyFont="1" applyFill="1"/>
    <xf numFmtId="0" fontId="161" fillId="8" borderId="1" xfId="5" applyFont="1" applyFill="1"/>
    <xf numFmtId="0" fontId="160" fillId="0" borderId="1" xfId="17" applyFont="1" applyAlignment="1" applyProtection="1"/>
    <xf numFmtId="0" fontId="160" fillId="77" borderId="1" xfId="5" applyFont="1" applyFill="1" applyAlignment="1">
      <alignment horizontal="right" vertical="center"/>
    </xf>
    <xf numFmtId="0" fontId="29" fillId="8" borderId="1" xfId="3" applyFont="1" applyFill="1" applyAlignment="1">
      <alignment horizontal="center" vertical="center"/>
    </xf>
    <xf numFmtId="0" fontId="28" fillId="8" borderId="1" xfId="3" applyFill="1"/>
    <xf numFmtId="0" fontId="29" fillId="8" borderId="1" xfId="3" applyFont="1" applyFill="1" applyAlignment="1">
      <alignment horizontal="center" vertical="center" wrapText="1"/>
    </xf>
    <xf numFmtId="0" fontId="67" fillId="8" borderId="68" xfId="3" applyFont="1" applyFill="1" applyBorder="1" applyAlignment="1">
      <alignment vertical="center"/>
    </xf>
    <xf numFmtId="0" fontId="28" fillId="8" borderId="35" xfId="3" applyFill="1" applyBorder="1"/>
    <xf numFmtId="0" fontId="28" fillId="8" borderId="34" xfId="3" applyFill="1" applyBorder="1" applyAlignment="1">
      <alignment wrapText="1"/>
    </xf>
    <xf numFmtId="0" fontId="79" fillId="8" borderId="18" xfId="3" applyFont="1" applyFill="1" applyBorder="1" applyAlignment="1">
      <alignment vertical="center"/>
    </xf>
    <xf numFmtId="0" fontId="28" fillId="8" borderId="17" xfId="3" applyFill="1" applyBorder="1" applyAlignment="1">
      <alignment wrapText="1"/>
    </xf>
    <xf numFmtId="0" fontId="80" fillId="8" borderId="18" xfId="3" applyFont="1" applyFill="1" applyBorder="1" applyAlignment="1">
      <alignment vertical="center"/>
    </xf>
    <xf numFmtId="0" fontId="10" fillId="8" borderId="18" xfId="3" applyFont="1" applyFill="1" applyBorder="1" applyAlignment="1">
      <alignment vertical="center"/>
    </xf>
    <xf numFmtId="0" fontId="80" fillId="8" borderId="18" xfId="3" applyFont="1" applyFill="1" applyBorder="1"/>
    <xf numFmtId="0" fontId="42" fillId="8" borderId="18" xfId="3" applyFont="1" applyFill="1" applyBorder="1"/>
    <xf numFmtId="0" fontId="28" fillId="8" borderId="18" xfId="3" applyFill="1" applyBorder="1"/>
    <xf numFmtId="0" fontId="28" fillId="8" borderId="6" xfId="3" applyFill="1" applyBorder="1"/>
    <xf numFmtId="0" fontId="28" fillId="8" borderId="11" xfId="3" applyFill="1" applyBorder="1"/>
    <xf numFmtId="0" fontId="28" fillId="8" borderId="5" xfId="3" applyFill="1" applyBorder="1" applyAlignment="1">
      <alignment wrapText="1"/>
    </xf>
    <xf numFmtId="0" fontId="68" fillId="8" borderId="1" xfId="3" applyFont="1" applyFill="1"/>
    <xf numFmtId="0" fontId="28" fillId="8" borderId="1" xfId="3" applyFill="1" applyAlignment="1">
      <alignment wrapText="1"/>
    </xf>
    <xf numFmtId="0" fontId="69" fillId="8" borderId="83" xfId="5" applyFont="1" applyFill="1" applyBorder="1" applyAlignment="1">
      <alignment horizontal="left" vertical="center"/>
    </xf>
    <xf numFmtId="0" fontId="28" fillId="8" borderId="101" xfId="3" applyFill="1" applyBorder="1" applyAlignment="1">
      <alignment vertical="center"/>
    </xf>
    <xf numFmtId="0" fontId="30" fillId="8" borderId="1" xfId="3" applyFont="1" applyFill="1" applyAlignment="1">
      <alignment horizontal="center" vertical="center"/>
    </xf>
    <xf numFmtId="0" fontId="67" fillId="8" borderId="68" xfId="3" applyFont="1" applyFill="1" applyBorder="1" applyAlignment="1">
      <alignment vertical="center" wrapText="1"/>
    </xf>
    <xf numFmtId="0" fontId="28" fillId="8" borderId="68" xfId="3" applyFill="1" applyBorder="1" applyAlignment="1">
      <alignment vertical="center" wrapText="1"/>
    </xf>
    <xf numFmtId="0" fontId="28" fillId="8" borderId="94" xfId="3" applyFill="1" applyBorder="1" applyAlignment="1">
      <alignment vertical="center" wrapText="1"/>
    </xf>
    <xf numFmtId="0" fontId="79" fillId="8" borderId="18" xfId="3" applyFont="1" applyFill="1" applyBorder="1" applyAlignment="1">
      <alignment vertical="center" wrapText="1"/>
    </xf>
    <xf numFmtId="0" fontId="28" fillId="8" borderId="18" xfId="3" applyFill="1" applyBorder="1" applyAlignment="1">
      <alignment vertical="center" wrapText="1"/>
    </xf>
    <xf numFmtId="0" fontId="28" fillId="8" borderId="67" xfId="3" applyFill="1" applyBorder="1" applyAlignment="1">
      <alignment vertical="center" wrapText="1"/>
    </xf>
    <xf numFmtId="0" fontId="22" fillId="8" borderId="18" xfId="3" applyFont="1" applyFill="1" applyBorder="1" applyAlignment="1">
      <alignment horizontal="left" vertical="center" wrapText="1"/>
    </xf>
    <xf numFmtId="0" fontId="28" fillId="8" borderId="68" xfId="3" applyFill="1" applyBorder="1" applyAlignment="1">
      <alignment vertical="center"/>
    </xf>
    <xf numFmtId="0" fontId="28" fillId="8" borderId="94" xfId="3" applyFill="1" applyBorder="1" applyAlignment="1">
      <alignment vertical="center"/>
    </xf>
    <xf numFmtId="0" fontId="80" fillId="8" borderId="18" xfId="3" applyFont="1" applyFill="1" applyBorder="1" applyAlignment="1">
      <alignment vertical="center" wrapText="1"/>
    </xf>
    <xf numFmtId="0" fontId="10" fillId="8" borderId="18" xfId="3" applyFont="1" applyFill="1" applyBorder="1" applyAlignment="1">
      <alignment vertical="center" wrapText="1"/>
    </xf>
    <xf numFmtId="0" fontId="28" fillId="8" borderId="6" xfId="3" applyFill="1" applyBorder="1" applyAlignment="1">
      <alignment vertical="center" wrapText="1"/>
    </xf>
    <xf numFmtId="0" fontId="28" fillId="8" borderId="104" xfId="3" applyFill="1" applyBorder="1" applyAlignment="1">
      <alignment vertical="center" wrapText="1"/>
    </xf>
    <xf numFmtId="0" fontId="28" fillId="8" borderId="18" xfId="3" applyFill="1" applyBorder="1" applyAlignment="1">
      <alignment wrapText="1"/>
    </xf>
    <xf numFmtId="0" fontId="28" fillId="8" borderId="6" xfId="3" applyFill="1" applyBorder="1" applyAlignment="1">
      <alignment wrapText="1"/>
    </xf>
    <xf numFmtId="0" fontId="28" fillId="8" borderId="6" xfId="3" applyFill="1" applyBorder="1" applyAlignment="1">
      <alignment vertical="center"/>
    </xf>
    <xf numFmtId="0" fontId="28" fillId="8" borderId="104" xfId="3" applyFill="1" applyBorder="1" applyAlignment="1">
      <alignment vertical="center"/>
    </xf>
    <xf numFmtId="0" fontId="28" fillId="8" borderId="67" xfId="3" applyFill="1" applyBorder="1"/>
    <xf numFmtId="0" fontId="32" fillId="8" borderId="3" xfId="5" applyFont="1" applyFill="1" applyBorder="1" applyAlignment="1">
      <alignment horizontal="center" vertical="center"/>
    </xf>
    <xf numFmtId="0" fontId="32" fillId="8" borderId="2" xfId="5" applyFont="1" applyFill="1" applyBorder="1" applyAlignment="1">
      <alignment horizontal="center" vertical="center"/>
    </xf>
    <xf numFmtId="0" fontId="68" fillId="8" borderId="1" xfId="3" applyFont="1" applyFill="1" applyAlignment="1">
      <alignment wrapText="1"/>
    </xf>
    <xf numFmtId="0" fontId="93" fillId="8" borderId="98" xfId="5" applyFont="1" applyFill="1" applyBorder="1" applyAlignment="1">
      <alignment vertical="center"/>
    </xf>
    <xf numFmtId="0" fontId="93" fillId="8" borderId="84" xfId="5" applyFont="1" applyFill="1" applyBorder="1" applyAlignment="1">
      <alignment vertical="center"/>
    </xf>
    <xf numFmtId="0" fontId="30" fillId="8" borderId="1" xfId="3" applyFont="1" applyFill="1" applyAlignment="1">
      <alignment horizontal="center" vertical="center" wrapText="1"/>
    </xf>
    <xf numFmtId="0" fontId="92" fillId="8" borderId="11" xfId="5" applyFont="1" applyFill="1" applyBorder="1" applyAlignment="1">
      <alignment vertical="center" wrapText="1"/>
    </xf>
    <xf numFmtId="0" fontId="92" fillId="8" borderId="104" xfId="5" applyFont="1" applyFill="1" applyBorder="1" applyAlignment="1">
      <alignment vertical="center" wrapText="1"/>
    </xf>
    <xf numFmtId="0" fontId="75" fillId="8" borderId="17" xfId="5" applyFont="1" applyFill="1" applyBorder="1" applyAlignment="1">
      <alignment vertical="center" wrapText="1"/>
    </xf>
    <xf numFmtId="0" fontId="69" fillId="8" borderId="45" xfId="5" applyFont="1" applyFill="1" applyBorder="1" applyAlignment="1">
      <alignment horizontal="left" vertical="center"/>
    </xf>
    <xf numFmtId="0" fontId="31" fillId="78" borderId="17" xfId="5" applyFill="1" applyBorder="1" applyAlignment="1">
      <alignment vertical="center" wrapText="1"/>
    </xf>
    <xf numFmtId="0" fontId="31" fillId="8" borderId="56" xfId="5" applyFill="1" applyBorder="1" applyAlignment="1">
      <alignment vertical="center"/>
    </xf>
    <xf numFmtId="0" fontId="28" fillId="8" borderId="94" xfId="3" applyFill="1" applyBorder="1"/>
    <xf numFmtId="0" fontId="31" fillId="8" borderId="3" xfId="5" applyFill="1" applyBorder="1" applyAlignment="1">
      <alignment vertical="center"/>
    </xf>
    <xf numFmtId="0" fontId="28" fillId="8" borderId="3" xfId="3" applyFill="1" applyBorder="1"/>
    <xf numFmtId="0" fontId="28" fillId="8" borderId="2" xfId="3" applyFill="1" applyBorder="1"/>
    <xf numFmtId="0" fontId="29" fillId="8" borderId="1" xfId="4" applyFont="1" applyFill="1" applyAlignment="1">
      <alignment horizontal="center" vertical="center"/>
    </xf>
    <xf numFmtId="0" fontId="163" fillId="58" borderId="1" xfId="19" applyFont="1" applyFill="1" applyAlignment="1">
      <alignment horizontal="center" vertical="center"/>
    </xf>
    <xf numFmtId="0" fontId="164" fillId="13" borderId="1" xfId="19" applyFont="1" applyFill="1" applyAlignment="1">
      <alignment horizontal="center" vertical="center"/>
    </xf>
    <xf numFmtId="0" fontId="27" fillId="79" borderId="1" xfId="20" applyFont="1" applyFill="1" applyAlignment="1">
      <alignment horizontal="center" vertical="center"/>
    </xf>
    <xf numFmtId="0" fontId="3" fillId="0" borderId="1" xfId="19"/>
    <xf numFmtId="0" fontId="5" fillId="8" borderId="1" xfId="2" applyFill="1" applyAlignment="1">
      <alignment vertical="center"/>
    </xf>
    <xf numFmtId="0" fontId="165" fillId="8" borderId="1" xfId="2" applyFont="1" applyFill="1" applyAlignment="1">
      <alignment horizontal="left" vertical="center"/>
    </xf>
    <xf numFmtId="0" fontId="24" fillId="8" borderId="1" xfId="2" applyFont="1" applyFill="1" applyAlignment="1">
      <alignment vertical="center" wrapText="1"/>
    </xf>
    <xf numFmtId="0" fontId="165" fillId="8" borderId="1" xfId="2" applyFont="1" applyFill="1" applyAlignment="1">
      <alignment vertical="center" wrapText="1"/>
    </xf>
    <xf numFmtId="0" fontId="166" fillId="8" borderId="1" xfId="2" applyFont="1" applyFill="1" applyAlignment="1">
      <alignment horizontal="left" vertical="center"/>
    </xf>
    <xf numFmtId="0" fontId="24" fillId="8" borderId="1" xfId="2" applyFont="1" applyFill="1" applyAlignment="1">
      <alignment horizontal="left" vertical="center"/>
    </xf>
    <xf numFmtId="0" fontId="167" fillId="3" borderId="0" xfId="0" applyFont="1" applyFill="1" applyAlignment="1">
      <alignment horizontal="right" vertical="center"/>
    </xf>
    <xf numFmtId="0" fontId="7" fillId="8" borderId="1" xfId="2" applyFont="1" applyFill="1" applyAlignment="1">
      <alignment horizontal="right" vertical="center"/>
    </xf>
    <xf numFmtId="0" fontId="19" fillId="8" borderId="1" xfId="1" applyFont="1" applyFill="1" applyAlignment="1">
      <alignment horizontal="right" vertical="center"/>
    </xf>
    <xf numFmtId="0" fontId="7" fillId="8" borderId="1" xfId="2" applyFont="1" applyFill="1" applyAlignment="1">
      <alignment vertical="center"/>
    </xf>
    <xf numFmtId="0" fontId="168" fillId="8" borderId="1" xfId="5" applyFont="1" applyFill="1" applyAlignment="1">
      <alignment horizontal="center" vertical="center"/>
    </xf>
    <xf numFmtId="0" fontId="169" fillId="0" borderId="1" xfId="5" applyFont="1"/>
    <xf numFmtId="0" fontId="169" fillId="15" borderId="1" xfId="5" applyFont="1" applyFill="1"/>
    <xf numFmtId="0" fontId="171" fillId="0" borderId="25" xfId="5" applyFont="1" applyBorder="1" applyAlignment="1">
      <alignment vertical="center"/>
    </xf>
    <xf numFmtId="0" fontId="171" fillId="0" borderId="1" xfId="5" applyFont="1" applyAlignment="1">
      <alignment vertical="center"/>
    </xf>
    <xf numFmtId="0" fontId="172" fillId="15" borderId="1" xfId="5" applyFont="1" applyFill="1" applyAlignment="1">
      <alignment vertical="center"/>
    </xf>
    <xf numFmtId="0" fontId="172" fillId="0" borderId="1" xfId="5" applyFont="1" applyAlignment="1">
      <alignment vertical="center"/>
    </xf>
    <xf numFmtId="0" fontId="169" fillId="0" borderId="85" xfId="5" applyFont="1" applyBorder="1"/>
    <xf numFmtId="0" fontId="169" fillId="0" borderId="98" xfId="5" applyFont="1" applyBorder="1"/>
    <xf numFmtId="0" fontId="169" fillId="0" borderId="84" xfId="5" applyFont="1" applyBorder="1"/>
    <xf numFmtId="0" fontId="169" fillId="0" borderId="25" xfId="5" applyFont="1" applyBorder="1"/>
    <xf numFmtId="0" fontId="169" fillId="0" borderId="67" xfId="5" applyFont="1" applyBorder="1"/>
    <xf numFmtId="0" fontId="172" fillId="8" borderId="163" xfId="5" applyFont="1" applyFill="1" applyBorder="1" applyAlignment="1">
      <alignment vertical="center"/>
    </xf>
    <xf numFmtId="0" fontId="175" fillId="8" borderId="164" xfId="21" applyFont="1" applyFill="1" applyBorder="1" applyAlignment="1">
      <alignment horizontal="left" vertical="center"/>
    </xf>
    <xf numFmtId="0" fontId="172" fillId="8" borderId="164" xfId="5" applyFont="1" applyFill="1" applyBorder="1" applyAlignment="1">
      <alignment vertical="center"/>
    </xf>
    <xf numFmtId="0" fontId="176" fillId="8" borderId="164" xfId="5" applyFont="1" applyFill="1" applyBorder="1" applyAlignment="1">
      <alignment vertical="center"/>
    </xf>
    <xf numFmtId="0" fontId="176" fillId="8" borderId="164" xfId="5" applyFont="1" applyFill="1" applyBorder="1" applyAlignment="1">
      <alignment horizontal="right" vertical="center"/>
    </xf>
    <xf numFmtId="0" fontId="177" fillId="8" borderId="164" xfId="22" applyFont="1" applyFill="1" applyBorder="1" applyAlignment="1" applyProtection="1">
      <alignment vertical="center"/>
    </xf>
    <xf numFmtId="0" fontId="178" fillId="8" borderId="164" xfId="5" applyFont="1" applyFill="1" applyBorder="1" applyAlignment="1">
      <alignment vertical="center"/>
    </xf>
    <xf numFmtId="0" fontId="172" fillId="8" borderId="25" xfId="5" applyFont="1" applyFill="1" applyBorder="1" applyAlignment="1">
      <alignment vertical="center"/>
    </xf>
    <xf numFmtId="0" fontId="172" fillId="8" borderId="1" xfId="5" applyFont="1" applyFill="1" applyAlignment="1">
      <alignment vertical="center"/>
    </xf>
    <xf numFmtId="0" fontId="147" fillId="0" borderId="1" xfId="5" applyFont="1"/>
    <xf numFmtId="0" fontId="169" fillId="82" borderId="1" xfId="23" applyFont="1" applyFill="1" applyAlignment="1">
      <alignment horizontal="right" vertical="center"/>
    </xf>
    <xf numFmtId="0" fontId="180" fillId="82" borderId="1" xfId="23" applyFont="1" applyFill="1" applyAlignment="1">
      <alignment horizontal="right" vertical="center"/>
    </xf>
    <xf numFmtId="0" fontId="181" fillId="82" borderId="1" xfId="22" applyFont="1" applyFill="1" applyAlignment="1" applyProtection="1">
      <alignment vertical="center"/>
    </xf>
    <xf numFmtId="0" fontId="147" fillId="82" borderId="1" xfId="23" applyFont="1" applyFill="1" applyAlignment="1">
      <alignment horizontal="right" vertical="center"/>
    </xf>
    <xf numFmtId="0" fontId="182" fillId="82" borderId="1" xfId="23" applyFont="1" applyFill="1" applyAlignment="1">
      <alignment horizontal="right" vertical="center"/>
    </xf>
    <xf numFmtId="0" fontId="181" fillId="82" borderId="1" xfId="22" applyFont="1" applyFill="1" applyAlignment="1" applyProtection="1">
      <alignment horizontal="left" vertical="center"/>
    </xf>
    <xf numFmtId="0" fontId="183" fillId="0" borderId="25" xfId="8" applyFont="1" applyBorder="1" applyAlignment="1">
      <alignment horizontal="left" vertical="center"/>
    </xf>
    <xf numFmtId="0" fontId="172" fillId="0" borderId="1" xfId="8" applyFont="1" applyAlignment="1">
      <alignment horizontal="left" vertical="center"/>
    </xf>
    <xf numFmtId="0" fontId="183" fillId="0" borderId="67" xfId="8" applyFont="1" applyBorder="1" applyAlignment="1">
      <alignment horizontal="left" vertical="center"/>
    </xf>
    <xf numFmtId="0" fontId="184" fillId="0" borderId="25" xfId="8" applyFont="1" applyBorder="1" applyAlignment="1">
      <alignment horizontal="left" vertical="center"/>
    </xf>
    <xf numFmtId="0" fontId="185" fillId="83" borderId="1" xfId="8" applyFont="1" applyFill="1" applyAlignment="1">
      <alignment horizontal="left" vertical="center"/>
    </xf>
    <xf numFmtId="0" fontId="180" fillId="82" borderId="1" xfId="22" applyFont="1" applyFill="1" applyAlignment="1" applyProtection="1">
      <alignment horizontal="left" vertical="center"/>
    </xf>
    <xf numFmtId="0" fontId="186" fillId="0" borderId="25" xfId="8" applyFont="1" applyBorder="1" applyAlignment="1">
      <alignment horizontal="left" vertical="center"/>
    </xf>
    <xf numFmtId="0" fontId="185" fillId="84" borderId="1" xfId="8" applyFont="1" applyFill="1" applyAlignment="1">
      <alignment horizontal="left" vertical="center"/>
    </xf>
    <xf numFmtId="0" fontId="187" fillId="0" borderId="25" xfId="8" applyFont="1" applyBorder="1" applyAlignment="1">
      <alignment horizontal="left" vertical="center"/>
    </xf>
    <xf numFmtId="0" fontId="172" fillId="85" borderId="1" xfId="8" applyFont="1" applyFill="1" applyAlignment="1">
      <alignment horizontal="left" vertical="center"/>
    </xf>
    <xf numFmtId="0" fontId="188" fillId="86" borderId="167" xfId="5" applyFont="1" applyFill="1" applyBorder="1" applyAlignment="1">
      <alignment horizontal="center" vertical="center" wrapText="1"/>
    </xf>
    <xf numFmtId="0" fontId="164" fillId="82" borderId="1" xfId="23" applyFont="1" applyFill="1" applyAlignment="1">
      <alignment horizontal="center" vertical="center"/>
    </xf>
    <xf numFmtId="0" fontId="164" fillId="82" borderId="168" xfId="23" applyFont="1" applyFill="1" applyBorder="1" applyAlignment="1">
      <alignment horizontal="center" vertical="center"/>
    </xf>
    <xf numFmtId="0" fontId="189" fillId="86" borderId="111" xfId="5" applyFont="1" applyFill="1" applyBorder="1" applyAlignment="1">
      <alignment horizontal="center" vertical="center" wrapText="1"/>
    </xf>
    <xf numFmtId="0" fontId="149" fillId="0" borderId="1" xfId="5" applyFont="1" applyAlignment="1">
      <alignment vertical="center"/>
    </xf>
    <xf numFmtId="0" fontId="190" fillId="0" borderId="25" xfId="8" applyFont="1" applyBorder="1" applyAlignment="1">
      <alignment horizontal="left" vertical="center"/>
    </xf>
    <xf numFmtId="0" fontId="185" fillId="87" borderId="1" xfId="8" applyFont="1" applyFill="1" applyAlignment="1">
      <alignment horizontal="left" vertical="center"/>
    </xf>
    <xf numFmtId="0" fontId="191" fillId="8" borderId="1" xfId="23" applyFont="1" applyFill="1" applyAlignment="1">
      <alignment horizontal="left" vertical="center"/>
    </xf>
    <xf numFmtId="0" fontId="191" fillId="88" borderId="168" xfId="23" applyFont="1" applyFill="1" applyBorder="1" applyAlignment="1">
      <alignment horizontal="left" vertical="center"/>
    </xf>
    <xf numFmtId="0" fontId="192" fillId="0" borderId="4" xfId="8" applyFont="1" applyBorder="1" applyAlignment="1">
      <alignment horizontal="left" vertical="center"/>
    </xf>
    <xf numFmtId="0" fontId="185" fillId="89" borderId="3" xfId="8" applyFont="1" applyFill="1" applyBorder="1" applyAlignment="1">
      <alignment horizontal="left" vertical="center"/>
    </xf>
    <xf numFmtId="0" fontId="183" fillId="0" borderId="2" xfId="8" applyFont="1" applyBorder="1" applyAlignment="1">
      <alignment horizontal="left" vertical="center"/>
    </xf>
    <xf numFmtId="0" fontId="169" fillId="82" borderId="1" xfId="23" applyFont="1" applyFill="1" applyAlignment="1">
      <alignment horizontal="center" vertical="center"/>
    </xf>
    <xf numFmtId="0" fontId="169" fillId="82" borderId="168" xfId="23" applyFont="1" applyFill="1" applyBorder="1" applyAlignment="1">
      <alignment horizontal="center" vertical="center"/>
    </xf>
    <xf numFmtId="0" fontId="172" fillId="0" borderId="169" xfId="5" applyFont="1" applyBorder="1" applyAlignment="1">
      <alignment horizontal="center" vertical="center" wrapText="1"/>
    </xf>
    <xf numFmtId="0" fontId="164" fillId="0" borderId="112" xfId="5" applyFont="1" applyBorder="1" applyAlignment="1">
      <alignment horizontal="center" vertical="center" wrapText="1"/>
    </xf>
    <xf numFmtId="0" fontId="147" fillId="15" borderId="1" xfId="5" applyFont="1" applyFill="1"/>
    <xf numFmtId="0" fontId="147" fillId="0" borderId="25" xfId="5" applyFont="1" applyBorder="1"/>
    <xf numFmtId="0" fontId="147" fillId="0" borderId="111" xfId="5" applyFont="1" applyBorder="1" applyAlignment="1">
      <alignment horizontal="right"/>
    </xf>
    <xf numFmtId="0" fontId="169" fillId="0" borderId="25" xfId="5" applyFont="1" applyBorder="1" applyAlignment="1">
      <alignment horizontal="center" vertical="center"/>
    </xf>
    <xf numFmtId="0" fontId="163" fillId="0" borderId="1" xfId="5" applyFont="1"/>
    <xf numFmtId="0" fontId="169" fillId="0" borderId="67" xfId="5" applyFont="1" applyBorder="1" applyAlignment="1">
      <alignment horizontal="center" vertical="center"/>
    </xf>
    <xf numFmtId="0" fontId="169" fillId="0" borderId="1" xfId="5" applyFont="1" applyAlignment="1">
      <alignment horizontal="center" vertical="center"/>
    </xf>
    <xf numFmtId="0" fontId="160" fillId="82" borderId="1" xfId="23" applyFont="1" applyFill="1" applyAlignment="1">
      <alignment vertical="center"/>
    </xf>
    <xf numFmtId="0" fontId="193" fillId="82" borderId="1" xfId="23" applyFont="1" applyFill="1" applyAlignment="1">
      <alignment horizontal="center" vertical="center" wrapText="1"/>
    </xf>
    <xf numFmtId="0" fontId="149" fillId="0" borderId="25" xfId="5" applyFont="1" applyBorder="1"/>
    <xf numFmtId="0" fontId="178" fillId="82" borderId="1" xfId="23" applyFont="1" applyFill="1" applyAlignment="1">
      <alignment vertical="center"/>
    </xf>
    <xf numFmtId="0" fontId="178" fillId="8" borderId="1" xfId="23" applyFont="1" applyFill="1" applyAlignment="1">
      <alignment vertical="center"/>
    </xf>
    <xf numFmtId="0" fontId="169" fillId="91" borderId="1" xfId="5" applyFont="1" applyFill="1"/>
    <xf numFmtId="0" fontId="169" fillId="13" borderId="1" xfId="5" applyFont="1" applyFill="1"/>
    <xf numFmtId="0" fontId="194" fillId="0" borderId="1" xfId="5" applyFont="1" applyAlignment="1">
      <alignment vertical="center"/>
    </xf>
    <xf numFmtId="0" fontId="169" fillId="0" borderId="1" xfId="5" applyFont="1" applyAlignment="1">
      <alignment vertical="center"/>
    </xf>
    <xf numFmtId="0" fontId="161" fillId="0" borderId="1" xfId="24" applyFont="1" applyAlignment="1">
      <alignment vertical="center"/>
    </xf>
    <xf numFmtId="0" fontId="147" fillId="13" borderId="6" xfId="5" quotePrefix="1" applyFont="1" applyFill="1" applyBorder="1" applyAlignment="1">
      <alignment horizontal="center" vertical="center"/>
    </xf>
    <xf numFmtId="0" fontId="178" fillId="13" borderId="11" xfId="23" applyFont="1" applyFill="1" applyBorder="1" applyAlignment="1">
      <alignment vertical="center"/>
    </xf>
    <xf numFmtId="0" fontId="147" fillId="13" borderId="11" xfId="5" quotePrefix="1" applyFont="1" applyFill="1" applyBorder="1" applyAlignment="1">
      <alignment horizontal="center" vertical="center"/>
    </xf>
    <xf numFmtId="0" fontId="183" fillId="13" borderId="11" xfId="5" applyFont="1" applyFill="1" applyBorder="1"/>
    <xf numFmtId="0" fontId="183" fillId="13" borderId="11" xfId="23" applyFont="1" applyFill="1" applyBorder="1" applyAlignment="1">
      <alignment horizontal="right" vertical="center"/>
    </xf>
    <xf numFmtId="0" fontId="147" fillId="13" borderId="5" xfId="5" quotePrefix="1" applyFont="1" applyFill="1" applyBorder="1" applyAlignment="1">
      <alignment horizontal="center" vertical="center"/>
    </xf>
    <xf numFmtId="0" fontId="169" fillId="8" borderId="1" xfId="5" applyFont="1" applyFill="1" applyAlignment="1">
      <alignment horizontal="right" vertical="top"/>
    </xf>
    <xf numFmtId="0" fontId="169" fillId="8" borderId="1" xfId="5" applyFont="1" applyFill="1"/>
    <xf numFmtId="0" fontId="169" fillId="8" borderId="1" xfId="5" applyFont="1" applyFill="1" applyAlignment="1">
      <alignment vertical="top"/>
    </xf>
    <xf numFmtId="0" fontId="194" fillId="0" borderId="1" xfId="5" quotePrefix="1" applyFont="1" applyAlignment="1">
      <alignment vertical="center"/>
    </xf>
    <xf numFmtId="0" fontId="195" fillId="70" borderId="1" xfId="5" applyFont="1" applyFill="1" applyAlignment="1">
      <alignment horizontal="left" vertical="center"/>
    </xf>
    <xf numFmtId="0" fontId="183" fillId="0" borderId="1" xfId="7" applyFont="1" applyAlignment="1">
      <alignment horizontal="left" vertical="center"/>
    </xf>
    <xf numFmtId="0" fontId="169" fillId="15" borderId="35" xfId="5" applyFont="1" applyFill="1" applyBorder="1"/>
    <xf numFmtId="0" fontId="196" fillId="8" borderId="35" xfId="5" applyFont="1" applyFill="1" applyBorder="1" applyAlignment="1">
      <alignment vertical="center"/>
    </xf>
    <xf numFmtId="0" fontId="169" fillId="0" borderId="35" xfId="5" applyFont="1" applyBorder="1"/>
    <xf numFmtId="0" fontId="197" fillId="8" borderId="1" xfId="5" applyFont="1" applyFill="1" applyAlignment="1">
      <alignment horizontal="center" vertical="center"/>
    </xf>
    <xf numFmtId="0" fontId="198" fillId="92" borderId="1" xfId="5" applyFont="1" applyFill="1" applyAlignment="1">
      <alignment horizontal="left" vertical="center"/>
    </xf>
    <xf numFmtId="0" fontId="169" fillId="0" borderId="45" xfId="5" applyFont="1" applyBorder="1"/>
    <xf numFmtId="0" fontId="169" fillId="0" borderId="4" xfId="5" applyFont="1" applyBorder="1"/>
    <xf numFmtId="0" fontId="169" fillId="0" borderId="3" xfId="5" applyFont="1" applyBorder="1"/>
    <xf numFmtId="0" fontId="169" fillId="0" borderId="2" xfId="5" applyFont="1" applyBorder="1"/>
    <xf numFmtId="0" fontId="199" fillId="93" borderId="1" xfId="5" applyFont="1" applyFill="1" applyAlignment="1">
      <alignment horizontal="left" vertical="center"/>
    </xf>
    <xf numFmtId="0" fontId="169" fillId="64" borderId="1" xfId="5" applyFont="1" applyFill="1"/>
    <xf numFmtId="0" fontId="200" fillId="8" borderId="1" xfId="5" applyFont="1" applyFill="1" applyAlignment="1">
      <alignment horizontal="left" vertical="center"/>
    </xf>
    <xf numFmtId="0" fontId="198" fillId="94" borderId="1" xfId="5" applyFont="1" applyFill="1" applyAlignment="1">
      <alignment horizontal="left" vertical="center"/>
    </xf>
    <xf numFmtId="0" fontId="198" fillId="0" borderId="1" xfId="7" applyFont="1" applyAlignment="1">
      <alignment horizontal="left" vertical="center"/>
    </xf>
    <xf numFmtId="0" fontId="183" fillId="84" borderId="1" xfId="25" applyFont="1" applyFill="1" applyAlignment="1">
      <alignment horizontal="left" vertical="center"/>
    </xf>
    <xf numFmtId="0" fontId="202" fillId="95" borderId="1" xfId="5" applyFont="1" applyFill="1" applyAlignment="1">
      <alignment horizontal="left" vertical="center"/>
    </xf>
    <xf numFmtId="0" fontId="202" fillId="0" borderId="1" xfId="7" applyFont="1" applyAlignment="1">
      <alignment horizontal="left" vertical="center"/>
    </xf>
    <xf numFmtId="0" fontId="183" fillId="92" borderId="1" xfId="5" applyFont="1" applyFill="1" applyAlignment="1">
      <alignment horizontal="left" vertical="center"/>
    </xf>
    <xf numFmtId="0" fontId="149" fillId="82" borderId="59" xfId="5" applyFont="1" applyFill="1" applyBorder="1" applyAlignment="1">
      <alignment horizontal="center" vertical="center"/>
    </xf>
    <xf numFmtId="0" fontId="178" fillId="82" borderId="1" xfId="23" applyFont="1" applyFill="1" applyAlignment="1">
      <alignment horizontal="center" vertical="center" wrapText="1"/>
    </xf>
    <xf numFmtId="0" fontId="203" fillId="64" borderId="32" xfId="5" applyFont="1" applyFill="1" applyBorder="1" applyAlignment="1">
      <alignment horizontal="center" vertical="center" wrapText="1"/>
    </xf>
    <xf numFmtId="0" fontId="191" fillId="82" borderId="1" xfId="23" applyFont="1" applyFill="1" applyAlignment="1">
      <alignment horizontal="left" vertical="center"/>
    </xf>
    <xf numFmtId="0" fontId="204" fillId="96" borderId="32" xfId="5" applyFont="1" applyFill="1" applyBorder="1" applyAlignment="1">
      <alignment horizontal="center" vertical="center" wrapText="1"/>
    </xf>
    <xf numFmtId="0" fontId="204" fillId="59" borderId="32" xfId="5" applyFont="1" applyFill="1" applyBorder="1" applyAlignment="1">
      <alignment horizontal="center" vertical="center" wrapText="1"/>
    </xf>
    <xf numFmtId="0" fontId="205" fillId="15" borderId="32" xfId="5" applyFont="1" applyFill="1" applyBorder="1" applyAlignment="1">
      <alignment horizontal="center" vertical="center" wrapText="1"/>
    </xf>
    <xf numFmtId="0" fontId="203" fillId="86" borderId="32" xfId="5" applyFont="1" applyFill="1" applyBorder="1" applyAlignment="1">
      <alignment horizontal="center" vertical="center" wrapText="1"/>
    </xf>
    <xf numFmtId="0" fontId="191" fillId="88" borderId="1" xfId="23" applyFont="1" applyFill="1" applyAlignment="1">
      <alignment horizontal="left" vertical="center"/>
    </xf>
    <xf numFmtId="0" fontId="183" fillId="82" borderId="1" xfId="23" applyFont="1" applyFill="1" applyAlignment="1">
      <alignment vertical="center" wrapText="1"/>
    </xf>
    <xf numFmtId="0" fontId="160" fillId="8" borderId="1" xfId="23" applyFont="1" applyFill="1" applyAlignment="1">
      <alignment vertical="top"/>
    </xf>
    <xf numFmtId="0" fontId="207" fillId="82" borderId="1" xfId="23" applyFont="1" applyFill="1" applyAlignment="1">
      <alignment vertical="center"/>
    </xf>
    <xf numFmtId="0" fontId="207" fillId="82" borderId="1" xfId="23" applyFont="1" applyFill="1" applyAlignment="1">
      <alignment vertical="center" wrapText="1"/>
    </xf>
    <xf numFmtId="0" fontId="147" fillId="82" borderId="1" xfId="23" applyFont="1" applyFill="1" applyAlignment="1">
      <alignment horizontal="left" vertical="center"/>
    </xf>
    <xf numFmtId="0" fontId="164" fillId="96" borderId="92" xfId="5" applyFont="1" applyFill="1" applyBorder="1" applyAlignment="1">
      <alignment horizontal="center" vertical="center" wrapText="1"/>
    </xf>
    <xf numFmtId="0" fontId="147" fillId="0" borderId="27" xfId="5" applyFont="1" applyBorder="1" applyAlignment="1">
      <alignment horizontal="center" vertical="center" wrapText="1"/>
    </xf>
    <xf numFmtId="0" fontId="168" fillId="88" borderId="1" xfId="23" applyFont="1" applyFill="1" applyAlignment="1">
      <alignment horizontal="center" vertical="center"/>
    </xf>
    <xf numFmtId="0" fontId="164" fillId="8" borderId="172" xfId="5" applyFont="1" applyFill="1" applyBorder="1" applyAlignment="1">
      <alignment horizontal="center" vertical="center"/>
    </xf>
    <xf numFmtId="0" fontId="212" fillId="8" borderId="1" xfId="23" applyFont="1" applyFill="1" applyAlignment="1">
      <alignment vertical="top"/>
    </xf>
    <xf numFmtId="0" fontId="164" fillId="8" borderId="173" xfId="5" applyFont="1" applyFill="1" applyBorder="1" applyAlignment="1">
      <alignment horizontal="center" vertical="center" wrapText="1"/>
    </xf>
    <xf numFmtId="0" fontId="164" fillId="8" borderId="174" xfId="5" applyFont="1" applyFill="1" applyBorder="1" applyAlignment="1">
      <alignment horizontal="center" vertical="center" wrapText="1"/>
    </xf>
    <xf numFmtId="0" fontId="164" fillId="8" borderId="175" xfId="5" applyFont="1" applyFill="1" applyBorder="1" applyAlignment="1">
      <alignment horizontal="center" vertical="center" wrapText="1"/>
    </xf>
    <xf numFmtId="0" fontId="189" fillId="86" borderId="32" xfId="5" applyFont="1" applyFill="1" applyBorder="1" applyAlignment="1">
      <alignment horizontal="center" vertical="center" wrapText="1"/>
    </xf>
    <xf numFmtId="0" fontId="214" fillId="8" borderId="1" xfId="22" applyFont="1" applyFill="1" applyAlignment="1" applyProtection="1">
      <alignment vertical="center"/>
    </xf>
    <xf numFmtId="0" fontId="215" fillId="8" borderId="1" xfId="23" applyFont="1" applyFill="1" applyAlignment="1">
      <alignment vertical="top"/>
    </xf>
    <xf numFmtId="0" fontId="198" fillId="82" borderId="1" xfId="23" applyFont="1" applyFill="1" applyAlignment="1">
      <alignment horizontal="right" vertical="center"/>
    </xf>
    <xf numFmtId="0" fontId="184" fillId="0" borderId="1" xfId="23" applyFont="1" applyAlignment="1">
      <alignment horizontal="center" vertical="center"/>
    </xf>
    <xf numFmtId="0" fontId="198" fillId="0" borderId="1" xfId="23" applyFont="1" applyAlignment="1">
      <alignment vertical="top"/>
    </xf>
    <xf numFmtId="0" fontId="216" fillId="0" borderId="1" xfId="23" applyFont="1" applyAlignment="1">
      <alignment vertical="top"/>
    </xf>
    <xf numFmtId="0" fontId="183" fillId="0" borderId="1" xfId="23" applyFont="1" applyAlignment="1">
      <alignment vertical="top"/>
    </xf>
    <xf numFmtId="0" fontId="149" fillId="0" borderId="1" xfId="5" applyFont="1"/>
    <xf numFmtId="0" fontId="193" fillId="0" borderId="1" xfId="5" applyFont="1" applyAlignment="1">
      <alignment horizontal="right" vertical="center"/>
    </xf>
    <xf numFmtId="0" fontId="193" fillId="0" borderId="1" xfId="5" applyFont="1" applyAlignment="1">
      <alignment horizontal="right"/>
    </xf>
    <xf numFmtId="0" fontId="149" fillId="0" borderId="1" xfId="5" applyFont="1" applyAlignment="1">
      <alignment horizontal="right"/>
    </xf>
    <xf numFmtId="0" fontId="172" fillId="70" borderId="1" xfId="5" applyFont="1" applyFill="1" applyAlignment="1">
      <alignment horizontal="left" vertical="center" wrapText="1"/>
    </xf>
    <xf numFmtId="0" fontId="149" fillId="82" borderId="139" xfId="5" applyFont="1" applyFill="1" applyBorder="1" applyAlignment="1">
      <alignment horizontal="center" vertical="center"/>
    </xf>
    <xf numFmtId="0" fontId="172" fillId="0" borderId="1" xfId="7" applyFont="1" applyAlignment="1">
      <alignment horizontal="left" vertical="center"/>
    </xf>
    <xf numFmtId="0" fontId="149" fillId="81" borderId="1" xfId="5" applyFont="1" applyFill="1" applyAlignment="1">
      <alignment vertical="center"/>
    </xf>
    <xf numFmtId="0" fontId="149" fillId="8" borderId="1" xfId="5" applyFont="1" applyFill="1" applyAlignment="1">
      <alignment horizontal="right"/>
    </xf>
    <xf numFmtId="0" fontId="193" fillId="8" borderId="1" xfId="5" applyFont="1" applyFill="1" applyAlignment="1">
      <alignment horizontal="right"/>
    </xf>
    <xf numFmtId="0" fontId="169" fillId="63" borderId="1" xfId="5" applyFont="1" applyFill="1"/>
    <xf numFmtId="0" fontId="219" fillId="97" borderId="1" xfId="5" applyFont="1" applyFill="1" applyAlignment="1">
      <alignment horizontal="left" vertical="center"/>
    </xf>
    <xf numFmtId="0" fontId="149" fillId="8" borderId="1" xfId="5" applyFont="1" applyFill="1" applyAlignment="1">
      <alignment horizontal="right" vertical="center"/>
    </xf>
    <xf numFmtId="0" fontId="219" fillId="97" borderId="1" xfId="5" applyFont="1" applyFill="1" applyAlignment="1">
      <alignment vertical="center"/>
    </xf>
    <xf numFmtId="0" fontId="220" fillId="98" borderId="1" xfId="5" applyFont="1" applyFill="1" applyAlignment="1">
      <alignment horizontal="left" vertical="center"/>
    </xf>
    <xf numFmtId="0" fontId="218" fillId="97" borderId="1" xfId="5" applyFont="1" applyFill="1" applyAlignment="1">
      <alignment horizontal="left" vertical="center"/>
    </xf>
    <xf numFmtId="0" fontId="185" fillId="99" borderId="1" xfId="5" applyFont="1" applyFill="1" applyAlignment="1">
      <alignment horizontal="left" vertical="center"/>
    </xf>
    <xf numFmtId="0" fontId="169" fillId="65" borderId="1" xfId="5" applyFont="1" applyFill="1"/>
    <xf numFmtId="0" fontId="169" fillId="91" borderId="1" xfId="5" applyFont="1" applyFill="1" applyAlignment="1">
      <alignment horizontal="right"/>
    </xf>
    <xf numFmtId="0" fontId="149" fillId="91" borderId="1" xfId="5" applyFont="1" applyFill="1" applyAlignment="1">
      <alignment horizontal="right"/>
    </xf>
    <xf numFmtId="0" fontId="149" fillId="91" borderId="1" xfId="5" applyFont="1" applyFill="1" applyAlignment="1">
      <alignment horizontal="right" vertical="center"/>
    </xf>
    <xf numFmtId="0" fontId="221" fillId="0" borderId="1" xfId="7" applyFont="1" applyAlignment="1">
      <alignment horizontal="left" vertical="center"/>
    </xf>
    <xf numFmtId="0" fontId="172" fillId="72" borderId="1" xfId="5" applyFont="1" applyFill="1" applyAlignment="1">
      <alignment horizontal="left" vertical="center" wrapText="1"/>
    </xf>
    <xf numFmtId="0" fontId="169" fillId="66" borderId="1" xfId="5" applyFont="1" applyFill="1"/>
    <xf numFmtId="0" fontId="172" fillId="100" borderId="1" xfId="5" applyFont="1" applyFill="1" applyAlignment="1">
      <alignment horizontal="left" vertical="center"/>
    </xf>
    <xf numFmtId="0" fontId="218" fillId="101" borderId="1" xfId="5" applyFont="1" applyFill="1" applyAlignment="1">
      <alignment horizontal="left" vertical="center" wrapText="1"/>
    </xf>
    <xf numFmtId="0" fontId="218" fillId="0" borderId="1" xfId="7" applyFont="1" applyAlignment="1">
      <alignment horizontal="left" vertical="center"/>
    </xf>
    <xf numFmtId="0" fontId="193" fillId="91" borderId="1" xfId="5" applyFont="1" applyFill="1" applyAlignment="1">
      <alignment horizontal="right"/>
    </xf>
    <xf numFmtId="0" fontId="222" fillId="102" borderId="1" xfId="5" applyFont="1" applyFill="1" applyAlignment="1">
      <alignment horizontal="left" vertical="center"/>
    </xf>
    <xf numFmtId="0" fontId="149" fillId="100" borderId="1" xfId="5" applyFont="1" applyFill="1" applyAlignment="1">
      <alignment horizontal="left" vertical="center"/>
    </xf>
    <xf numFmtId="0" fontId="223" fillId="101" borderId="1" xfId="5" applyFont="1" applyFill="1" applyAlignment="1">
      <alignment horizontal="left" vertical="center"/>
    </xf>
    <xf numFmtId="0" fontId="223" fillId="0" borderId="1" xfId="7" applyFont="1" applyAlignment="1">
      <alignment horizontal="left" vertical="center"/>
    </xf>
    <xf numFmtId="0" fontId="172" fillId="71" borderId="1" xfId="5" applyFont="1" applyFill="1" applyAlignment="1">
      <alignment horizontal="left" vertical="center" wrapText="1"/>
    </xf>
    <xf numFmtId="0" fontId="222" fillId="103" borderId="1" xfId="5" applyFont="1" applyFill="1" applyAlignment="1">
      <alignment horizontal="left" vertical="center" wrapText="1"/>
    </xf>
    <xf numFmtId="0" fontId="169" fillId="57" borderId="1" xfId="5" applyFont="1" applyFill="1"/>
    <xf numFmtId="0" fontId="224" fillId="97" borderId="1" xfId="5" applyFont="1" applyFill="1" applyAlignment="1">
      <alignment horizontal="left" vertical="center"/>
    </xf>
    <xf numFmtId="0" fontId="225" fillId="104" borderId="1" xfId="5" applyFont="1" applyFill="1" applyAlignment="1">
      <alignment horizontal="left" vertical="center" wrapText="1"/>
    </xf>
    <xf numFmtId="0" fontId="225" fillId="0" borderId="1" xfId="7" applyFont="1" applyAlignment="1">
      <alignment horizontal="left" vertical="center"/>
    </xf>
    <xf numFmtId="0" fontId="226" fillId="105" borderId="1" xfId="25" applyFont="1" applyFill="1" applyAlignment="1">
      <alignment horizontal="left" vertical="center"/>
    </xf>
    <xf numFmtId="0" fontId="225" fillId="104" borderId="1" xfId="5" applyFont="1" applyFill="1" applyAlignment="1">
      <alignment horizontal="right" vertical="center"/>
    </xf>
    <xf numFmtId="0" fontId="169" fillId="91" borderId="1" xfId="5" applyFont="1" applyFill="1" applyAlignment="1">
      <alignment horizontal="right" vertical="top"/>
    </xf>
    <xf numFmtId="0" fontId="169" fillId="91" borderId="1" xfId="5" applyFont="1" applyFill="1" applyAlignment="1">
      <alignment vertical="top"/>
    </xf>
    <xf numFmtId="0" fontId="149" fillId="0" borderId="1" xfId="5" applyFont="1" applyAlignment="1">
      <alignment horizontal="right" vertical="center"/>
    </xf>
    <xf numFmtId="0" fontId="203" fillId="65" borderId="32" xfId="5" applyFont="1" applyFill="1" applyBorder="1" applyAlignment="1">
      <alignment horizontal="center" vertical="center" wrapText="1"/>
    </xf>
    <xf numFmtId="0" fontId="204" fillId="66" borderId="32" xfId="5" applyFont="1" applyFill="1" applyBorder="1" applyAlignment="1">
      <alignment horizontal="center" vertical="center" wrapText="1"/>
    </xf>
    <xf numFmtId="0" fontId="204" fillId="106" borderId="32" xfId="5" applyFont="1" applyFill="1" applyBorder="1" applyAlignment="1">
      <alignment horizontal="center" vertical="center" wrapText="1"/>
    </xf>
    <xf numFmtId="0" fontId="204" fillId="15" borderId="32" xfId="5" applyFont="1" applyFill="1" applyBorder="1" applyAlignment="1">
      <alignment horizontal="center" vertical="center" wrapText="1"/>
    </xf>
    <xf numFmtId="0" fontId="185" fillId="108" borderId="1" xfId="5" applyFont="1" applyFill="1" applyAlignment="1">
      <alignment horizontal="left" vertical="center"/>
    </xf>
    <xf numFmtId="0" fontId="185" fillId="108" borderId="1" xfId="5" applyFont="1" applyFill="1" applyAlignment="1">
      <alignment horizontal="center" vertical="center"/>
    </xf>
    <xf numFmtId="0" fontId="227" fillId="8" borderId="1" xfId="5" applyFont="1" applyFill="1" applyAlignment="1">
      <alignment vertical="center"/>
    </xf>
    <xf numFmtId="0" fontId="228" fillId="0" borderId="1" xfId="7" applyFont="1" applyAlignment="1">
      <alignment vertical="center"/>
    </xf>
    <xf numFmtId="0" fontId="149" fillId="8" borderId="1" xfId="7" applyFont="1" applyFill="1" applyAlignment="1">
      <alignment horizontal="left" vertical="center"/>
    </xf>
    <xf numFmtId="0" fontId="172" fillId="109" borderId="1" xfId="5" applyFont="1" applyFill="1" applyAlignment="1">
      <alignment vertical="center"/>
    </xf>
    <xf numFmtId="0" fontId="172" fillId="0" borderId="1" xfId="7" applyFont="1" applyAlignment="1">
      <alignment vertical="center"/>
    </xf>
    <xf numFmtId="0" fontId="172" fillId="109" borderId="1" xfId="5" applyFont="1" applyFill="1" applyAlignment="1">
      <alignment horizontal="center" vertical="center"/>
    </xf>
    <xf numFmtId="0" fontId="227" fillId="8" borderId="1" xfId="5" applyFont="1" applyFill="1" applyAlignment="1">
      <alignment horizontal="left" vertical="center"/>
    </xf>
    <xf numFmtId="0" fontId="229" fillId="95" borderId="1" xfId="5" applyFont="1" applyFill="1" applyAlignment="1">
      <alignment vertical="center"/>
    </xf>
    <xf numFmtId="0" fontId="229" fillId="0" borderId="1" xfId="7" applyFont="1" applyAlignment="1">
      <alignment vertical="center"/>
    </xf>
    <xf numFmtId="0" fontId="229" fillId="95" borderId="1" xfId="5" applyFont="1" applyFill="1" applyAlignment="1">
      <alignment horizontal="center" vertical="center"/>
    </xf>
    <xf numFmtId="0" fontId="149" fillId="82" borderId="48" xfId="5" quotePrefix="1" applyFont="1" applyFill="1" applyBorder="1" applyAlignment="1">
      <alignment horizontal="center" vertical="center"/>
    </xf>
    <xf numFmtId="0" fontId="172" fillId="110" borderId="1" xfId="5" applyFont="1" applyFill="1" applyAlignment="1">
      <alignment vertical="center"/>
    </xf>
    <xf numFmtId="2" fontId="197" fillId="85" borderId="1" xfId="5" applyNumberFormat="1" applyFont="1" applyFill="1" applyAlignment="1" applyProtection="1">
      <alignment horizontal="center" vertical="center"/>
      <protection locked="0"/>
    </xf>
    <xf numFmtId="0" fontId="149" fillId="8" borderId="1" xfId="5" applyFont="1" applyFill="1" applyAlignment="1">
      <alignment horizontal="left" vertical="center"/>
    </xf>
    <xf numFmtId="0" fontId="230" fillId="111" borderId="1" xfId="5" applyFont="1" applyFill="1" applyAlignment="1">
      <alignment vertical="center"/>
    </xf>
    <xf numFmtId="0" fontId="230" fillId="0" borderId="1" xfId="7" applyFont="1" applyAlignment="1">
      <alignment vertical="center"/>
    </xf>
    <xf numFmtId="0" fontId="149" fillId="82" borderId="40" xfId="5" applyFont="1" applyFill="1" applyBorder="1" applyAlignment="1">
      <alignment horizontal="center" vertical="center"/>
    </xf>
    <xf numFmtId="0" fontId="172" fillId="92" borderId="1" xfId="5" applyFont="1" applyFill="1" applyAlignment="1">
      <alignment horizontal="right" vertical="center"/>
    </xf>
    <xf numFmtId="0" fontId="172" fillId="92" borderId="1" xfId="5" applyFont="1" applyFill="1" applyAlignment="1">
      <alignment horizontal="center" vertical="center"/>
    </xf>
    <xf numFmtId="2" fontId="172" fillId="112" borderId="60" xfId="8" applyNumberFormat="1" applyFont="1" applyFill="1" applyBorder="1" applyAlignment="1" applyProtection="1">
      <alignment horizontal="right" vertical="center"/>
      <protection locked="0"/>
    </xf>
    <xf numFmtId="0" fontId="169" fillId="112" borderId="1" xfId="5" applyFont="1" applyFill="1" applyAlignment="1">
      <alignment vertical="center"/>
    </xf>
    <xf numFmtId="0" fontId="169" fillId="8" borderId="1" xfId="5" applyFont="1" applyFill="1" applyAlignment="1">
      <alignment vertical="center"/>
    </xf>
    <xf numFmtId="2" fontId="172" fillId="85" borderId="60" xfId="8" applyNumberFormat="1" applyFont="1" applyFill="1" applyBorder="1" applyAlignment="1" applyProtection="1">
      <alignment horizontal="right" vertical="center"/>
      <protection locked="0"/>
    </xf>
    <xf numFmtId="0" fontId="204" fillId="8" borderId="32" xfId="5" applyFont="1" applyFill="1" applyBorder="1" applyAlignment="1">
      <alignment horizontal="center" vertical="center" wrapText="1"/>
    </xf>
    <xf numFmtId="0" fontId="169" fillId="82" borderId="1" xfId="23" applyFont="1" applyFill="1" applyAlignment="1">
      <alignment horizontal="left" vertical="center"/>
    </xf>
    <xf numFmtId="0" fontId="169" fillId="8" borderId="1" xfId="23" applyFont="1" applyFill="1" applyAlignment="1">
      <alignment horizontal="left" vertical="center"/>
    </xf>
    <xf numFmtId="0" fontId="169" fillId="88" borderId="1" xfId="23" applyFont="1" applyFill="1" applyAlignment="1">
      <alignment horizontal="left" vertical="center"/>
    </xf>
    <xf numFmtId="0" fontId="231" fillId="82" borderId="1" xfId="23" applyFont="1" applyFill="1" applyAlignment="1">
      <alignment horizontal="left" vertical="center"/>
    </xf>
    <xf numFmtId="0" fontId="185" fillId="113" borderId="1" xfId="5" applyFont="1" applyFill="1" applyAlignment="1">
      <alignment horizontal="left" vertical="center" wrapText="1"/>
    </xf>
    <xf numFmtId="0" fontId="185" fillId="113" borderId="1" xfId="5" applyFont="1" applyFill="1" applyAlignment="1">
      <alignment horizontal="left" vertical="center"/>
    </xf>
    <xf numFmtId="0" fontId="232" fillId="114" borderId="1" xfId="5" applyFont="1" applyFill="1" applyAlignment="1">
      <alignment horizontal="left" vertical="center"/>
    </xf>
    <xf numFmtId="0" fontId="233" fillId="115" borderId="1" xfId="5" applyFont="1" applyFill="1" applyAlignment="1">
      <alignment horizontal="left" vertical="center" wrapText="1"/>
    </xf>
    <xf numFmtId="0" fontId="233" fillId="115" borderId="1" xfId="5" applyFont="1" applyFill="1" applyAlignment="1">
      <alignment horizontal="left" vertical="center"/>
    </xf>
    <xf numFmtId="0" fontId="233" fillId="0" borderId="1" xfId="7" applyFont="1" applyAlignment="1">
      <alignment horizontal="left" vertical="center"/>
    </xf>
    <xf numFmtId="0" fontId="233" fillId="116" borderId="1" xfId="5" applyFont="1" applyFill="1" applyAlignment="1">
      <alignment horizontal="left" vertical="center"/>
    </xf>
    <xf numFmtId="0" fontId="234" fillId="117" borderId="1" xfId="5" applyFont="1" applyFill="1" applyAlignment="1">
      <alignment horizontal="left" vertical="center" wrapText="1"/>
    </xf>
    <xf numFmtId="0" fontId="234" fillId="117" borderId="1" xfId="5" applyFont="1" applyFill="1" applyAlignment="1">
      <alignment horizontal="left" vertical="center"/>
    </xf>
    <xf numFmtId="0" fontId="232" fillId="118" borderId="1" xfId="5" applyFont="1" applyFill="1" applyAlignment="1">
      <alignment horizontal="left" vertical="center"/>
    </xf>
    <xf numFmtId="0" fontId="235" fillId="0" borderId="1" xfId="7" applyFont="1" applyAlignment="1">
      <alignment horizontal="left" vertical="center" wrapText="1"/>
    </xf>
    <xf numFmtId="0" fontId="236" fillId="0" borderId="1" xfId="7" applyFont="1" applyAlignment="1">
      <alignment horizontal="left" vertical="center"/>
    </xf>
    <xf numFmtId="0" fontId="236" fillId="91" borderId="1" xfId="7" applyFont="1" applyFill="1" applyAlignment="1">
      <alignment horizontal="left" vertical="center"/>
    </xf>
    <xf numFmtId="0" fontId="216" fillId="62" borderId="1" xfId="7" applyFont="1" applyFill="1" applyAlignment="1">
      <alignment horizontal="left" vertical="center" wrapText="1"/>
    </xf>
    <xf numFmtId="0" fontId="172" fillId="62" borderId="1" xfId="7" applyFont="1" applyFill="1" applyAlignment="1">
      <alignment horizontal="left" vertical="center"/>
    </xf>
    <xf numFmtId="0" fontId="149" fillId="118" borderId="1" xfId="5" applyFont="1" applyFill="1" applyAlignment="1">
      <alignment horizontal="left" vertical="center"/>
    </xf>
    <xf numFmtId="0" fontId="149" fillId="118" borderId="18" xfId="5" applyFont="1" applyFill="1" applyBorder="1" applyAlignment="1">
      <alignment horizontal="left" vertical="center"/>
    </xf>
    <xf numFmtId="0" fontId="237" fillId="0" borderId="1" xfId="7" applyFont="1" applyAlignment="1">
      <alignment horizontal="left" vertical="center" wrapText="1"/>
    </xf>
    <xf numFmtId="0" fontId="238" fillId="0" borderId="1" xfId="7" applyFont="1" applyAlignment="1">
      <alignment horizontal="left" vertical="center"/>
    </xf>
    <xf numFmtId="0" fontId="239" fillId="118" borderId="1" xfId="5" applyFont="1" applyFill="1" applyAlignment="1">
      <alignment horizontal="left" vertical="center"/>
    </xf>
    <xf numFmtId="0" fontId="27" fillId="119" borderId="27" xfId="5" applyFont="1" applyFill="1" applyBorder="1" applyAlignment="1">
      <alignment horizontal="center" vertical="center" wrapText="1"/>
    </xf>
    <xf numFmtId="0" fontId="188" fillId="61" borderId="32" xfId="5" applyFont="1" applyFill="1" applyBorder="1" applyAlignment="1">
      <alignment horizontal="center" vertical="center" wrapText="1"/>
    </xf>
    <xf numFmtId="0" fontId="27" fillId="60" borderId="32" xfId="5" applyFont="1" applyFill="1" applyBorder="1" applyAlignment="1">
      <alignment horizontal="center" vertical="center" wrapText="1"/>
    </xf>
    <xf numFmtId="0" fontId="242" fillId="62" borderId="32" xfId="5" applyFont="1" applyFill="1" applyBorder="1" applyAlignment="1">
      <alignment horizontal="center" vertical="center" wrapText="1"/>
    </xf>
    <xf numFmtId="0" fontId="164" fillId="8" borderId="171" xfId="23" applyFont="1" applyFill="1" applyBorder="1" applyAlignment="1">
      <alignment vertical="center"/>
    </xf>
    <xf numFmtId="0" fontId="183" fillId="82" borderId="1" xfId="23" applyFont="1" applyFill="1" applyAlignment="1">
      <alignment vertical="center"/>
    </xf>
    <xf numFmtId="0" fontId="207" fillId="82" borderId="1" xfId="23" applyFont="1" applyFill="1" applyAlignment="1">
      <alignment horizontal="right" vertical="center"/>
    </xf>
    <xf numFmtId="0" fontId="206" fillId="8" borderId="1" xfId="23" applyFont="1" applyFill="1" applyAlignment="1">
      <alignment horizontal="center" vertical="center" wrapText="1"/>
    </xf>
    <xf numFmtId="0" fontId="243" fillId="0" borderId="1" xfId="23" applyFont="1" applyAlignment="1">
      <alignment horizontal="left" vertical="center"/>
    </xf>
    <xf numFmtId="0" fontId="164" fillId="8" borderId="1" xfId="23" applyFont="1" applyFill="1" applyAlignment="1">
      <alignment vertical="center"/>
    </xf>
    <xf numFmtId="0" fontId="214" fillId="0" borderId="1" xfId="22" applyFont="1" applyFill="1" applyAlignment="1" applyProtection="1">
      <alignment vertical="center"/>
    </xf>
    <xf numFmtId="0" fontId="169" fillId="8" borderId="1" xfId="23" applyFont="1" applyFill="1" applyAlignment="1">
      <alignment horizontal="right" vertical="center"/>
    </xf>
    <xf numFmtId="0" fontId="213" fillId="62" borderId="32" xfId="5" applyFont="1" applyFill="1" applyBorder="1" applyAlignment="1">
      <alignment horizontal="center" vertical="center" wrapText="1"/>
    </xf>
    <xf numFmtId="0" fontId="147" fillId="91" borderId="1" xfId="5" applyFont="1" applyFill="1" applyAlignment="1">
      <alignment vertical="center"/>
    </xf>
    <xf numFmtId="0" fontId="197" fillId="8" borderId="1" xfId="5" applyFont="1" applyFill="1" applyAlignment="1">
      <alignment horizontal="right" vertical="top"/>
    </xf>
    <xf numFmtId="0" fontId="197" fillId="8" borderId="1" xfId="5" applyFont="1" applyFill="1"/>
    <xf numFmtId="0" fontId="197" fillId="8" borderId="1" xfId="5" applyFont="1" applyFill="1" applyAlignment="1">
      <alignment vertical="top"/>
    </xf>
    <xf numFmtId="0" fontId="197" fillId="0" borderId="1" xfId="5" applyFont="1"/>
    <xf numFmtId="0" fontId="244" fillId="92" borderId="1" xfId="5" applyFont="1" applyFill="1" applyAlignment="1">
      <alignment horizontal="left" vertical="center" wrapText="1"/>
    </xf>
    <xf numFmtId="0" fontId="244" fillId="92" borderId="1" xfId="5" applyFont="1" applyFill="1" applyAlignment="1">
      <alignment horizontal="left" vertical="center"/>
    </xf>
    <xf numFmtId="0" fontId="196" fillId="92" borderId="1" xfId="5" applyFont="1" applyFill="1" applyAlignment="1">
      <alignment horizontal="left" vertical="center"/>
    </xf>
    <xf numFmtId="0" fontId="196" fillId="81" borderId="1" xfId="5" applyFont="1" applyFill="1" applyAlignment="1">
      <alignment horizontal="left" vertical="center"/>
    </xf>
    <xf numFmtId="0" fontId="245" fillId="92" borderId="1" xfId="5" applyFont="1" applyFill="1" applyAlignment="1">
      <alignment horizontal="left" vertical="center" wrapText="1"/>
    </xf>
    <xf numFmtId="0" fontId="220" fillId="92" borderId="1" xfId="5" applyFont="1" applyFill="1" applyAlignment="1">
      <alignment horizontal="left" vertical="center"/>
    </xf>
    <xf numFmtId="0" fontId="152" fillId="15" borderId="1" xfId="5" applyFont="1" applyFill="1" applyAlignment="1">
      <alignment horizontal="left" vertical="center"/>
    </xf>
    <xf numFmtId="0" fontId="152" fillId="8" borderId="1" xfId="5" applyFont="1" applyFill="1" applyAlignment="1">
      <alignment horizontal="left" vertical="center"/>
    </xf>
    <xf numFmtId="0" fontId="185" fillId="120" borderId="1" xfId="5" applyFont="1" applyFill="1" applyAlignment="1">
      <alignment horizontal="left" vertical="center" wrapText="1"/>
    </xf>
    <xf numFmtId="0" fontId="185" fillId="120" borderId="1" xfId="5" applyFont="1" applyFill="1" applyAlignment="1">
      <alignment horizontal="left" vertical="center"/>
    </xf>
    <xf numFmtId="0" fontId="246" fillId="94" borderId="1" xfId="5" applyFont="1" applyFill="1" applyAlignment="1">
      <alignment horizontal="left" vertical="center" wrapText="1"/>
    </xf>
    <xf numFmtId="0" fontId="229" fillId="94" borderId="1" xfId="5" applyFont="1" applyFill="1" applyAlignment="1">
      <alignment horizontal="left" vertical="center"/>
    </xf>
    <xf numFmtId="0" fontId="229" fillId="0" borderId="1" xfId="7" applyFont="1" applyAlignment="1">
      <alignment horizontal="left" vertical="center"/>
    </xf>
    <xf numFmtId="0" fontId="172" fillId="121" borderId="1" xfId="5" applyFont="1" applyFill="1" applyAlignment="1">
      <alignment horizontal="left" vertical="center" wrapText="1"/>
    </xf>
    <xf numFmtId="0" fontId="172" fillId="121" borderId="1" xfId="5" applyFont="1" applyFill="1" applyAlignment="1">
      <alignment horizontal="left" vertical="center"/>
    </xf>
    <xf numFmtId="0" fontId="172" fillId="122" borderId="1" xfId="5" applyFont="1" applyFill="1" applyAlignment="1">
      <alignment horizontal="left" vertical="center"/>
    </xf>
    <xf numFmtId="0" fontId="227" fillId="123" borderId="1" xfId="5" applyFont="1" applyFill="1" applyAlignment="1">
      <alignment horizontal="left" vertical="center"/>
    </xf>
    <xf numFmtId="0" fontId="247" fillId="0" borderId="1" xfId="5" applyFont="1" applyAlignment="1">
      <alignment horizontal="left" vertical="center" wrapText="1"/>
    </xf>
    <xf numFmtId="0" fontId="248" fillId="0" borderId="1" xfId="5" applyFont="1" applyAlignment="1">
      <alignment horizontal="left" vertical="center"/>
    </xf>
    <xf numFmtId="0" fontId="197" fillId="91" borderId="1" xfId="5" applyFont="1" applyFill="1" applyAlignment="1">
      <alignment horizontal="right" vertical="top"/>
    </xf>
    <xf numFmtId="0" fontId="197" fillId="91" borderId="1" xfId="5" applyFont="1" applyFill="1"/>
    <xf numFmtId="0" fontId="197" fillId="91" borderId="1" xfId="5" applyFont="1" applyFill="1" applyAlignment="1">
      <alignment vertical="top"/>
    </xf>
    <xf numFmtId="0" fontId="249" fillId="108" borderId="1" xfId="5" applyFont="1" applyFill="1" applyAlignment="1">
      <alignment horizontal="left" vertical="center" wrapText="1"/>
    </xf>
    <xf numFmtId="0" fontId="227" fillId="64" borderId="1" xfId="5" applyFont="1" applyFill="1" applyAlignment="1">
      <alignment vertical="center"/>
    </xf>
    <xf numFmtId="0" fontId="245" fillId="0" borderId="1" xfId="7" applyFont="1" applyAlignment="1">
      <alignment horizontal="left" vertical="center" wrapText="1"/>
    </xf>
    <xf numFmtId="0" fontId="220" fillId="0" borderId="1" xfId="7" applyFont="1" applyAlignment="1">
      <alignment horizontal="left" vertical="center"/>
    </xf>
    <xf numFmtId="0" fontId="172" fillId="124" borderId="1" xfId="5" applyFont="1" applyFill="1" applyAlignment="1">
      <alignment horizontal="left" vertical="center" wrapText="1"/>
    </xf>
    <xf numFmtId="0" fontId="172" fillId="124" borderId="1" xfId="5" applyFont="1" applyFill="1" applyAlignment="1">
      <alignment horizontal="left" vertical="center"/>
    </xf>
    <xf numFmtId="0" fontId="149" fillId="63" borderId="1" xfId="5" applyFont="1" applyFill="1" applyAlignment="1">
      <alignment horizontal="left" vertical="center"/>
    </xf>
    <xf numFmtId="2" fontId="172" fillId="125" borderId="1" xfId="5" applyNumberFormat="1" applyFont="1" applyFill="1" applyAlignment="1" applyProtection="1">
      <alignment horizontal="left" vertical="center"/>
      <protection locked="0"/>
    </xf>
    <xf numFmtId="2" fontId="172" fillId="85" borderId="1" xfId="5" applyNumberFormat="1" applyFont="1" applyFill="1" applyAlignment="1" applyProtection="1">
      <alignment horizontal="left" vertical="center"/>
      <protection locked="0"/>
    </xf>
    <xf numFmtId="0" fontId="149" fillId="82" borderId="59" xfId="5" quotePrefix="1" applyFont="1" applyFill="1" applyBorder="1" applyAlignment="1">
      <alignment horizontal="center" vertical="center"/>
    </xf>
    <xf numFmtId="0" fontId="161" fillId="126" borderId="32" xfId="5" applyFont="1" applyFill="1" applyBorder="1" applyAlignment="1">
      <alignment horizontal="center" vertical="center" wrapText="1"/>
    </xf>
    <xf numFmtId="0" fontId="250" fillId="15" borderId="32" xfId="5" applyFont="1" applyFill="1" applyBorder="1" applyAlignment="1">
      <alignment horizontal="center" vertical="center" wrapText="1"/>
    </xf>
    <xf numFmtId="0" fontId="164" fillId="8" borderId="171" xfId="23" applyFont="1" applyFill="1" applyBorder="1" applyAlignment="1">
      <alignment vertical="center" wrapText="1"/>
    </xf>
    <xf numFmtId="0" fontId="164" fillId="8" borderId="1" xfId="23" applyFont="1" applyFill="1" applyAlignment="1">
      <alignment vertical="center" wrapText="1"/>
    </xf>
    <xf numFmtId="0" fontId="251" fillId="82" borderId="1" xfId="23" applyFont="1" applyFill="1" applyAlignment="1">
      <alignment vertical="center"/>
    </xf>
    <xf numFmtId="0" fontId="172" fillId="0" borderId="1" xfId="5" applyFont="1"/>
    <xf numFmtId="0" fontId="172" fillId="0" borderId="1" xfId="24" applyFont="1" applyAlignment="1">
      <alignment vertical="center"/>
    </xf>
    <xf numFmtId="0" fontId="172" fillId="15" borderId="1" xfId="24" applyFont="1" applyFill="1" applyAlignment="1">
      <alignment vertical="center"/>
    </xf>
    <xf numFmtId="0" fontId="130" fillId="0" borderId="1" xfId="26" applyAlignment="1">
      <alignment vertical="center"/>
    </xf>
    <xf numFmtId="0" fontId="178" fillId="106" borderId="1" xfId="5" applyFont="1" applyFill="1" applyAlignment="1">
      <alignment horizontal="right" vertical="center"/>
    </xf>
    <xf numFmtId="0" fontId="252" fillId="0" borderId="1" xfId="22" applyFont="1" applyAlignment="1" applyProtection="1">
      <alignment vertical="center"/>
    </xf>
    <xf numFmtId="0" fontId="253" fillId="0" borderId="1" xfId="24" applyFont="1" applyAlignment="1">
      <alignment vertical="center"/>
    </xf>
    <xf numFmtId="0" fontId="254" fillId="0" borderId="1" xfId="22" applyFont="1" applyAlignment="1" applyProtection="1">
      <alignment vertical="center"/>
    </xf>
    <xf numFmtId="0" fontId="130" fillId="15" borderId="1" xfId="27" applyFill="1"/>
    <xf numFmtId="0" fontId="163" fillId="86" borderId="1" xfId="5" applyFont="1" applyFill="1" applyAlignment="1">
      <alignment horizontal="left" vertical="center"/>
    </xf>
    <xf numFmtId="0" fontId="164" fillId="0" borderId="1" xfId="5" applyFont="1" applyAlignment="1">
      <alignment horizontal="left" vertical="top"/>
    </xf>
    <xf numFmtId="0" fontId="241" fillId="64" borderId="38" xfId="5" applyFont="1" applyFill="1" applyBorder="1" applyAlignment="1">
      <alignment horizontal="center" vertical="center" wrapText="1"/>
    </xf>
    <xf numFmtId="0" fontId="255" fillId="64" borderId="89" xfId="23" applyFont="1" applyFill="1" applyBorder="1" applyAlignment="1">
      <alignment vertical="center"/>
    </xf>
    <xf numFmtId="0" fontId="255" fillId="64" borderId="65" xfId="23" applyFont="1" applyFill="1" applyBorder="1" applyAlignment="1">
      <alignment vertical="center"/>
    </xf>
    <xf numFmtId="0" fontId="256" fillId="64" borderId="161" xfId="5" applyFont="1" applyFill="1" applyBorder="1" applyAlignment="1">
      <alignment horizontal="center" vertical="center" wrapText="1"/>
    </xf>
    <xf numFmtId="0" fontId="169" fillId="15" borderId="1" xfId="23" applyFont="1" applyFill="1" applyAlignment="1">
      <alignment horizontal="right" vertical="center"/>
    </xf>
    <xf numFmtId="0" fontId="164" fillId="8" borderId="1" xfId="5" applyFont="1" applyFill="1" applyAlignment="1">
      <alignment horizontal="center" vertical="center" wrapText="1"/>
    </xf>
    <xf numFmtId="0" fontId="147" fillId="64" borderId="1" xfId="5" applyFont="1" applyFill="1" applyAlignment="1">
      <alignment horizontal="center" vertical="center" wrapText="1"/>
    </xf>
    <xf numFmtId="0" fontId="257" fillId="83" borderId="1" xfId="5" applyFont="1" applyFill="1" applyAlignment="1">
      <alignment horizontal="left" vertical="center"/>
    </xf>
    <xf numFmtId="0" fontId="194" fillId="64" borderId="1" xfId="5" applyFont="1" applyFill="1" applyAlignment="1">
      <alignment horizontal="center" vertical="center"/>
    </xf>
    <xf numFmtId="0" fontId="257" fillId="64" borderId="1" xfId="5" applyFont="1" applyFill="1" applyAlignment="1">
      <alignment horizontal="left" vertical="center"/>
    </xf>
    <xf numFmtId="0" fontId="145" fillId="64" borderId="1" xfId="5" applyFont="1" applyFill="1" applyAlignment="1">
      <alignment horizontal="left" vertical="center"/>
    </xf>
    <xf numFmtId="0" fontId="147" fillId="8" borderId="1" xfId="5" applyFont="1" applyFill="1" applyAlignment="1">
      <alignment horizontal="left" vertical="center"/>
    </xf>
    <xf numFmtId="0" fontId="241" fillId="64" borderId="1" xfId="5" applyFont="1" applyFill="1" applyAlignment="1">
      <alignment horizontal="right" vertical="center"/>
    </xf>
    <xf numFmtId="0" fontId="183" fillId="82" borderId="1" xfId="23" applyFont="1" applyFill="1" applyAlignment="1">
      <alignment horizontal="right" vertical="center" wrapText="1"/>
    </xf>
    <xf numFmtId="0" fontId="160" fillId="82" borderId="1" xfId="23" applyFont="1" applyFill="1" applyAlignment="1">
      <alignment horizontal="right" vertical="center"/>
    </xf>
    <xf numFmtId="0" fontId="183" fillId="82" borderId="1" xfId="23" applyFont="1" applyFill="1" applyAlignment="1">
      <alignment horizontal="right" vertical="center"/>
    </xf>
    <xf numFmtId="0" fontId="215" fillId="82" borderId="1" xfId="23" applyFont="1" applyFill="1" applyAlignment="1">
      <alignment horizontal="right" vertical="center"/>
    </xf>
    <xf numFmtId="0" fontId="188" fillId="64" borderId="32" xfId="5" applyFont="1" applyFill="1" applyBorder="1" applyAlignment="1">
      <alignment horizontal="center" vertical="center" wrapText="1"/>
    </xf>
    <xf numFmtId="0" fontId="147" fillId="96" borderId="38" xfId="5" applyFont="1" applyFill="1" applyBorder="1" applyAlignment="1">
      <alignment horizontal="center" vertical="center" wrapText="1"/>
    </xf>
    <xf numFmtId="0" fontId="162" fillId="96" borderId="89" xfId="23" applyFont="1" applyFill="1" applyBorder="1" applyAlignment="1">
      <alignment vertical="center"/>
    </xf>
    <xf numFmtId="0" fontId="162" fillId="96" borderId="65" xfId="23" applyFont="1" applyFill="1" applyBorder="1" applyAlignment="1">
      <alignment vertical="center"/>
    </xf>
    <xf numFmtId="0" fontId="171" fillId="96" borderId="161" xfId="5" applyFont="1" applyFill="1" applyBorder="1" applyAlignment="1">
      <alignment horizontal="center" vertical="center" wrapText="1"/>
    </xf>
    <xf numFmtId="0" fontId="147" fillId="96" borderId="1" xfId="5" applyFont="1" applyFill="1" applyAlignment="1">
      <alignment vertical="center" textRotation="90" wrapText="1"/>
    </xf>
    <xf numFmtId="0" fontId="227" fillId="84" borderId="18" xfId="5" applyFont="1" applyFill="1" applyBorder="1" applyAlignment="1">
      <alignment horizontal="left" vertical="center"/>
    </xf>
    <xf numFmtId="0" fontId="227" fillId="84" borderId="1" xfId="5" applyFont="1" applyFill="1" applyAlignment="1">
      <alignment horizontal="left" vertical="center"/>
    </xf>
    <xf numFmtId="0" fontId="147" fillId="96" borderId="1" xfId="5" applyFont="1" applyFill="1" applyAlignment="1">
      <alignment horizontal="center" vertical="center"/>
    </xf>
    <xf numFmtId="0" fontId="227" fillId="96" borderId="1" xfId="5" applyFont="1" applyFill="1" applyAlignment="1">
      <alignment horizontal="left" vertical="center"/>
    </xf>
    <xf numFmtId="0" fontId="149" fillId="8" borderId="1" xfId="23" applyFont="1" applyFill="1" applyAlignment="1">
      <alignment horizontal="right" vertical="center"/>
    </xf>
    <xf numFmtId="0" fontId="149" fillId="8" borderId="1" xfId="23" applyFont="1" applyFill="1" applyAlignment="1">
      <alignment vertical="top"/>
    </xf>
    <xf numFmtId="0" fontId="147" fillId="96" borderId="1" xfId="5" applyFont="1" applyFill="1" applyAlignment="1">
      <alignment horizontal="right" vertical="center"/>
    </xf>
    <xf numFmtId="0" fontId="160" fillId="96" borderId="1" xfId="23" applyFont="1" applyFill="1" applyAlignment="1">
      <alignment vertical="top"/>
    </xf>
    <xf numFmtId="0" fontId="149" fillId="8" borderId="1" xfId="5" applyFont="1" applyFill="1"/>
    <xf numFmtId="0" fontId="258" fillId="82" borderId="1" xfId="5" applyFont="1" applyFill="1" applyAlignment="1">
      <alignment horizontal="right" vertical="center"/>
    </xf>
    <xf numFmtId="0" fontId="259" fillId="80" borderId="1" xfId="5" applyFont="1" applyFill="1" applyAlignment="1">
      <alignment horizontal="center" vertical="center"/>
    </xf>
    <xf numFmtId="0" fontId="259" fillId="82" borderId="1" xfId="5" applyFont="1" applyFill="1" applyAlignment="1">
      <alignment horizontal="right" vertical="center"/>
    </xf>
    <xf numFmtId="0" fontId="164" fillId="96" borderId="32" xfId="5" applyFont="1" applyFill="1" applyBorder="1" applyAlignment="1">
      <alignment horizontal="center" vertical="center" wrapText="1"/>
    </xf>
    <xf numFmtId="0" fontId="147" fillId="15" borderId="38" xfId="5" applyFont="1" applyFill="1" applyBorder="1" applyAlignment="1">
      <alignment horizontal="center" vertical="center" wrapText="1"/>
    </xf>
    <xf numFmtId="0" fontId="162" fillId="15" borderId="89" xfId="23" applyFont="1" applyFill="1" applyBorder="1" applyAlignment="1">
      <alignment vertical="center"/>
    </xf>
    <xf numFmtId="0" fontId="162" fillId="15" borderId="65" xfId="23" applyFont="1" applyFill="1" applyBorder="1" applyAlignment="1">
      <alignment vertical="center"/>
    </xf>
    <xf numFmtId="0" fontId="171" fillId="15" borderId="161" xfId="5" applyFont="1" applyFill="1" applyBorder="1" applyAlignment="1">
      <alignment horizontal="center" vertical="center" wrapText="1"/>
    </xf>
    <xf numFmtId="0" fontId="147" fillId="15" borderId="1" xfId="5" applyFont="1" applyFill="1" applyAlignment="1">
      <alignment vertical="center" textRotation="90" wrapText="1"/>
    </xf>
    <xf numFmtId="0" fontId="149" fillId="92" borderId="18" xfId="5" applyFont="1" applyFill="1" applyBorder="1" applyAlignment="1">
      <alignment horizontal="left" vertical="center"/>
    </xf>
    <xf numFmtId="0" fontId="160" fillId="15" borderId="1" xfId="23" applyFont="1" applyFill="1" applyAlignment="1">
      <alignment vertical="top"/>
    </xf>
    <xf numFmtId="0" fontId="160" fillId="15" borderId="1" xfId="23" applyFont="1" applyFill="1" applyAlignment="1">
      <alignment horizontal="right" vertical="center"/>
    </xf>
    <xf numFmtId="0" fontId="183" fillId="15" borderId="1" xfId="23" applyFont="1" applyFill="1" applyAlignment="1">
      <alignment horizontal="right" vertical="center"/>
    </xf>
    <xf numFmtId="0" fontId="215" fillId="15" borderId="1" xfId="23" applyFont="1" applyFill="1" applyAlignment="1">
      <alignment horizontal="right" vertical="center"/>
    </xf>
    <xf numFmtId="0" fontId="147" fillId="15" borderId="1" xfId="5" applyFont="1" applyFill="1" applyAlignment="1">
      <alignment horizontal="center" vertical="center"/>
    </xf>
    <xf numFmtId="0" fontId="149" fillId="70" borderId="1" xfId="5" applyFont="1" applyFill="1" applyAlignment="1">
      <alignment horizontal="left" vertical="center"/>
    </xf>
    <xf numFmtId="0" fontId="219" fillId="127" borderId="1" xfId="5" applyFont="1" applyFill="1" applyAlignment="1">
      <alignment horizontal="left" vertical="center"/>
    </xf>
    <xf numFmtId="0" fontId="261" fillId="127" borderId="18" xfId="5" applyFont="1" applyFill="1" applyBorder="1" applyAlignment="1">
      <alignment horizontal="left" vertical="center"/>
    </xf>
    <xf numFmtId="0" fontId="149" fillId="15" borderId="17" xfId="5" applyFont="1" applyFill="1" applyBorder="1" applyAlignment="1">
      <alignment horizontal="left" vertical="center"/>
    </xf>
    <xf numFmtId="0" fontId="262" fillId="127" borderId="1" xfId="5" applyFont="1" applyFill="1" applyAlignment="1">
      <alignment horizontal="right" vertical="center"/>
    </xf>
    <xf numFmtId="0" fontId="231" fillId="15" borderId="1" xfId="5" applyFont="1" applyFill="1" applyAlignment="1">
      <alignment horizontal="center" vertical="center"/>
    </xf>
    <xf numFmtId="0" fontId="263" fillId="127" borderId="1" xfId="5" applyFont="1" applyFill="1" applyAlignment="1">
      <alignment horizontal="right" vertical="center"/>
    </xf>
    <xf numFmtId="0" fontId="147" fillId="15" borderId="1" xfId="5" applyFont="1" applyFill="1" applyAlignment="1">
      <alignment horizontal="right" vertical="center"/>
    </xf>
    <xf numFmtId="0" fontId="231" fillId="15" borderId="1" xfId="5" applyFont="1" applyFill="1" applyAlignment="1">
      <alignment horizontal="right" vertical="center"/>
    </xf>
    <xf numFmtId="0" fontId="164" fillId="15" borderId="32" xfId="5" applyFont="1" applyFill="1" applyBorder="1" applyAlignment="1">
      <alignment horizontal="center" vertical="center" wrapText="1"/>
    </xf>
    <xf numFmtId="0" fontId="147" fillId="66" borderId="38" xfId="5" applyFont="1" applyFill="1" applyBorder="1" applyAlignment="1">
      <alignment horizontal="center" vertical="center" wrapText="1"/>
    </xf>
    <xf numFmtId="0" fontId="162" fillId="66" borderId="89" xfId="23" applyFont="1" applyFill="1" applyBorder="1" applyAlignment="1">
      <alignment vertical="center"/>
    </xf>
    <xf numFmtId="0" fontId="162" fillId="66" borderId="65" xfId="23" applyFont="1" applyFill="1" applyBorder="1" applyAlignment="1">
      <alignment vertical="center"/>
    </xf>
    <xf numFmtId="0" fontId="171" fillId="66" borderId="161" xfId="5" applyFont="1" applyFill="1" applyBorder="1" applyAlignment="1">
      <alignment horizontal="center" vertical="center" wrapText="1"/>
    </xf>
    <xf numFmtId="0" fontId="147" fillId="66" borderId="1" xfId="5" applyFont="1" applyFill="1" applyAlignment="1">
      <alignment vertical="center" textRotation="90" wrapText="1"/>
    </xf>
    <xf numFmtId="0" fontId="257" fillId="66" borderId="18" xfId="5" applyFont="1" applyFill="1" applyBorder="1" applyAlignment="1">
      <alignment horizontal="left" vertical="center"/>
    </xf>
    <xf numFmtId="0" fontId="160" fillId="66" borderId="1" xfId="23" applyFont="1" applyFill="1" applyAlignment="1">
      <alignment vertical="top"/>
    </xf>
    <xf numFmtId="0" fontId="160" fillId="66" borderId="1" xfId="23" applyFont="1" applyFill="1" applyAlignment="1">
      <alignment horizontal="right" vertical="center"/>
    </xf>
    <xf numFmtId="0" fontId="183" fillId="66" borderId="1" xfId="23" applyFont="1" applyFill="1" applyAlignment="1">
      <alignment horizontal="right" vertical="center"/>
    </xf>
    <xf numFmtId="0" fontId="215" fillId="66" borderId="1" xfId="23" applyFont="1" applyFill="1" applyAlignment="1">
      <alignment horizontal="right" vertical="center"/>
    </xf>
    <xf numFmtId="0" fontId="147" fillId="66" borderId="1" xfId="5" applyFont="1" applyFill="1" applyAlignment="1">
      <alignment horizontal="center" vertical="center"/>
    </xf>
    <xf numFmtId="0" fontId="149" fillId="72" borderId="1" xfId="5" applyFont="1" applyFill="1" applyAlignment="1">
      <alignment horizontal="left" vertical="center"/>
    </xf>
    <xf numFmtId="0" fontId="266" fillId="66" borderId="1" xfId="5" applyFont="1" applyFill="1" applyAlignment="1">
      <alignment horizontal="left" vertical="center"/>
    </xf>
    <xf numFmtId="0" fontId="257" fillId="66" borderId="1" xfId="5" applyFont="1" applyFill="1" applyAlignment="1">
      <alignment horizontal="left" vertical="center"/>
    </xf>
    <xf numFmtId="0" fontId="224" fillId="8" borderId="1" xfId="5" applyFont="1" applyFill="1" applyAlignment="1">
      <alignment horizontal="left" vertical="center"/>
    </xf>
    <xf numFmtId="0" fontId="224" fillId="8" borderId="1" xfId="23" applyFont="1" applyFill="1" applyAlignment="1">
      <alignment vertical="top"/>
    </xf>
    <xf numFmtId="0" fontId="224" fillId="8" borderId="1" xfId="23" applyFont="1" applyFill="1" applyAlignment="1">
      <alignment horizontal="right" vertical="center"/>
    </xf>
    <xf numFmtId="0" fontId="267" fillId="66" borderId="1" xfId="5" applyFont="1" applyFill="1" applyAlignment="1">
      <alignment horizontal="right" vertical="center"/>
    </xf>
    <xf numFmtId="0" fontId="164" fillId="66" borderId="32" xfId="5" applyFont="1" applyFill="1" applyBorder="1" applyAlignment="1">
      <alignment horizontal="center" vertical="center" wrapText="1"/>
    </xf>
    <xf numFmtId="0" fontId="194" fillId="66" borderId="18" xfId="5" applyFont="1" applyFill="1" applyBorder="1" applyAlignment="1">
      <alignment horizontal="left" vertical="center"/>
    </xf>
    <xf numFmtId="0" fontId="224" fillId="66" borderId="1" xfId="5" applyFont="1" applyFill="1" applyAlignment="1">
      <alignment horizontal="left" vertical="center"/>
    </xf>
    <xf numFmtId="0" fontId="149" fillId="66" borderId="1" xfId="5" applyFont="1" applyFill="1" applyAlignment="1">
      <alignment horizontal="left" vertical="center"/>
    </xf>
    <xf numFmtId="0" fontId="147" fillId="66" borderId="1" xfId="5" applyFont="1" applyFill="1" applyAlignment="1">
      <alignment horizontal="right" vertical="center"/>
    </xf>
    <xf numFmtId="0" fontId="147" fillId="57" borderId="1" xfId="5" applyFont="1" applyFill="1" applyAlignment="1">
      <alignment vertical="center" textRotation="90" wrapText="1"/>
    </xf>
    <xf numFmtId="0" fontId="257" fillId="57" borderId="18" xfId="5" applyFont="1" applyFill="1" applyBorder="1" applyAlignment="1">
      <alignment horizontal="left" vertical="center"/>
    </xf>
    <xf numFmtId="0" fontId="160" fillId="57" borderId="1" xfId="23" applyFont="1" applyFill="1" applyAlignment="1">
      <alignment vertical="top"/>
    </xf>
    <xf numFmtId="0" fontId="160" fillId="57" borderId="1" xfId="23" applyFont="1" applyFill="1" applyAlignment="1">
      <alignment horizontal="right" vertical="center"/>
    </xf>
    <xf numFmtId="0" fontId="183" fillId="57" borderId="1" xfId="23" applyFont="1" applyFill="1" applyAlignment="1">
      <alignment horizontal="right" vertical="center"/>
    </xf>
    <xf numFmtId="0" fontId="215" fillId="57" borderId="1" xfId="23" applyFont="1" applyFill="1" applyAlignment="1">
      <alignment horizontal="right" vertical="center"/>
    </xf>
    <xf numFmtId="0" fontId="147" fillId="57" borderId="1" xfId="5" applyFont="1" applyFill="1" applyAlignment="1">
      <alignment vertical="center"/>
    </xf>
    <xf numFmtId="0" fontId="224" fillId="103" borderId="1" xfId="5" applyFont="1" applyFill="1" applyAlignment="1">
      <alignment horizontal="left" vertical="center"/>
    </xf>
    <xf numFmtId="0" fontId="147" fillId="57" borderId="1" xfId="5" applyFont="1" applyFill="1" applyAlignment="1">
      <alignment horizontal="center" vertical="center"/>
    </xf>
    <xf numFmtId="0" fontId="267" fillId="103" borderId="1" xfId="5" applyFont="1" applyFill="1" applyAlignment="1">
      <alignment horizontal="center" vertical="center"/>
    </xf>
    <xf numFmtId="0" fontId="267" fillId="103" borderId="1" xfId="5" applyFont="1" applyFill="1" applyAlignment="1">
      <alignment horizontal="left" vertical="center"/>
    </xf>
    <xf numFmtId="0" fontId="147" fillId="57" borderId="17" xfId="5" applyFont="1" applyFill="1" applyBorder="1" applyAlignment="1">
      <alignment horizontal="right" vertical="center"/>
    </xf>
    <xf numFmtId="0" fontId="147" fillId="57" borderId="1" xfId="5" applyFont="1" applyFill="1" applyAlignment="1">
      <alignment horizontal="right" vertical="center"/>
    </xf>
    <xf numFmtId="0" fontId="148" fillId="63" borderId="38" xfId="5" applyFont="1" applyFill="1" applyBorder="1" applyAlignment="1">
      <alignment horizontal="center" vertical="center" wrapText="1"/>
    </xf>
    <xf numFmtId="0" fontId="268" fillId="63" borderId="89" xfId="23" applyFont="1" applyFill="1" applyBorder="1" applyAlignment="1">
      <alignment vertical="center"/>
    </xf>
    <xf numFmtId="0" fontId="162" fillId="63" borderId="65" xfId="23" applyFont="1" applyFill="1" applyBorder="1" applyAlignment="1">
      <alignment vertical="center"/>
    </xf>
    <xf numFmtId="0" fontId="269" fillId="63" borderId="161" xfId="5" applyFont="1" applyFill="1" applyBorder="1" applyAlignment="1">
      <alignment horizontal="center" vertical="center" wrapText="1"/>
    </xf>
    <xf numFmtId="0" fontId="147" fillId="128" borderId="1" xfId="5" applyFont="1" applyFill="1" applyAlignment="1">
      <alignment vertical="center" textRotation="90" wrapText="1"/>
    </xf>
    <xf numFmtId="0" fontId="196" fillId="71" borderId="18" xfId="5" applyFont="1" applyFill="1" applyBorder="1" applyAlignment="1">
      <alignment horizontal="left" vertical="center"/>
    </xf>
    <xf numFmtId="0" fontId="160" fillId="63" borderId="1" xfId="23" applyFont="1" applyFill="1" applyAlignment="1">
      <alignment vertical="top"/>
    </xf>
    <xf numFmtId="0" fontId="160" fillId="63" borderId="1" xfId="23" applyFont="1" applyFill="1" applyAlignment="1">
      <alignment horizontal="right" vertical="center"/>
    </xf>
    <xf numFmtId="0" fontId="183" fillId="63" borderId="1" xfId="23" applyFont="1" applyFill="1" applyAlignment="1">
      <alignment horizontal="right" vertical="center"/>
    </xf>
    <xf numFmtId="0" fontId="215" fillId="63" borderId="1" xfId="23" applyFont="1" applyFill="1" applyAlignment="1">
      <alignment horizontal="right" vertical="center"/>
    </xf>
    <xf numFmtId="0" fontId="148" fillId="63" borderId="1" xfId="5" applyFont="1" applyFill="1" applyAlignment="1">
      <alignment horizontal="center" vertical="center"/>
    </xf>
    <xf numFmtId="0" fontId="219" fillId="71" borderId="1" xfId="5" applyFont="1" applyFill="1" applyAlignment="1">
      <alignment horizontal="left" vertical="center"/>
    </xf>
    <xf numFmtId="0" fontId="147" fillId="63" borderId="1" xfId="5" applyFont="1" applyFill="1" applyAlignment="1">
      <alignment horizontal="center" vertical="center"/>
    </xf>
    <xf numFmtId="0" fontId="148" fillId="63" borderId="1" xfId="5" applyFont="1" applyFill="1" applyAlignment="1">
      <alignment horizontal="right" vertical="center"/>
    </xf>
    <xf numFmtId="0" fontId="271" fillId="15" borderId="38" xfId="5" applyFont="1" applyFill="1" applyBorder="1" applyAlignment="1">
      <alignment horizontal="center" vertical="center" wrapText="1"/>
    </xf>
    <xf numFmtId="0" fontId="272" fillId="15" borderId="89" xfId="23" applyFont="1" applyFill="1" applyBorder="1" applyAlignment="1">
      <alignment vertical="center"/>
    </xf>
    <xf numFmtId="0" fontId="273" fillId="15" borderId="65" xfId="23" applyFont="1" applyFill="1" applyBorder="1" applyAlignment="1">
      <alignment vertical="center"/>
    </xf>
    <xf numFmtId="0" fontId="274" fillId="15" borderId="161" xfId="5" applyFont="1" applyFill="1" applyBorder="1" applyAlignment="1">
      <alignment horizontal="center" vertical="center" wrapText="1"/>
    </xf>
    <xf numFmtId="0" fontId="183" fillId="15" borderId="1" xfId="23" applyFont="1" applyFill="1" applyAlignment="1">
      <alignment horizontal="right" vertical="center" wrapText="1"/>
    </xf>
    <xf numFmtId="0" fontId="191" fillId="15" borderId="1" xfId="23" applyFont="1" applyFill="1" applyAlignment="1">
      <alignment horizontal="left" vertical="center"/>
    </xf>
    <xf numFmtId="0" fontId="149" fillId="8" borderId="1" xfId="23" applyFont="1" applyFill="1" applyAlignment="1">
      <alignment horizontal="right" vertical="center" wrapText="1"/>
    </xf>
    <xf numFmtId="0" fontId="149" fillId="8" borderId="1" xfId="23" applyFont="1" applyFill="1" applyAlignment="1">
      <alignment horizontal="left" vertical="center"/>
    </xf>
    <xf numFmtId="0" fontId="147" fillId="59" borderId="38" xfId="5" applyFont="1" applyFill="1" applyBorder="1" applyAlignment="1">
      <alignment horizontal="center" vertical="center" wrapText="1"/>
    </xf>
    <xf numFmtId="0" fontId="162" fillId="59" borderId="89" xfId="23" applyFont="1" applyFill="1" applyBorder="1" applyAlignment="1">
      <alignment vertical="center"/>
    </xf>
    <xf numFmtId="0" fontId="162" fillId="59" borderId="65" xfId="23" applyFont="1" applyFill="1" applyBorder="1" applyAlignment="1">
      <alignment vertical="center"/>
    </xf>
    <xf numFmtId="0" fontId="171" fillId="59" borderId="161" xfId="5" applyFont="1" applyFill="1" applyBorder="1" applyAlignment="1">
      <alignment horizontal="center" vertical="center" wrapText="1"/>
    </xf>
    <xf numFmtId="0" fontId="149" fillId="59" borderId="18" xfId="5" applyFont="1" applyFill="1" applyBorder="1" applyAlignment="1">
      <alignment horizontal="left" vertical="center"/>
    </xf>
    <xf numFmtId="0" fontId="160" fillId="59" borderId="1" xfId="23" applyFont="1" applyFill="1" applyAlignment="1">
      <alignment vertical="top"/>
    </xf>
    <xf numFmtId="0" fontId="183" fillId="59" borderId="1" xfId="23" applyFont="1" applyFill="1" applyAlignment="1">
      <alignment horizontal="right" vertical="center" wrapText="1"/>
    </xf>
    <xf numFmtId="0" fontId="183" fillId="59" borderId="1" xfId="23" applyFont="1" applyFill="1" applyAlignment="1">
      <alignment horizontal="right" vertical="center"/>
    </xf>
    <xf numFmtId="0" fontId="169" fillId="59" borderId="1" xfId="23" applyFont="1" applyFill="1" applyAlignment="1">
      <alignment horizontal="right" vertical="center"/>
    </xf>
    <xf numFmtId="0" fontId="191" fillId="59" borderId="1" xfId="23" applyFont="1" applyFill="1" applyAlignment="1">
      <alignment horizontal="left" vertical="center"/>
    </xf>
    <xf numFmtId="0" fontId="215" fillId="59" borderId="1" xfId="23" applyFont="1" applyFill="1" applyAlignment="1">
      <alignment horizontal="right" vertical="center"/>
    </xf>
    <xf numFmtId="0" fontId="169" fillId="59" borderId="1" xfId="5" applyFont="1" applyFill="1"/>
    <xf numFmtId="0" fontId="147" fillId="59" borderId="1" xfId="5" applyFont="1" applyFill="1" applyAlignment="1">
      <alignment horizontal="center" vertical="center"/>
    </xf>
    <xf numFmtId="0" fontId="227" fillId="59" borderId="1" xfId="5" applyFont="1" applyFill="1" applyAlignment="1">
      <alignment horizontal="left" vertical="center"/>
    </xf>
    <xf numFmtId="0" fontId="277" fillId="59" borderId="1" xfId="5" applyFont="1" applyFill="1" applyAlignment="1">
      <alignment horizontal="center" vertical="center"/>
    </xf>
    <xf numFmtId="0" fontId="147" fillId="59" borderId="17" xfId="5" applyFont="1" applyFill="1" applyBorder="1" applyAlignment="1">
      <alignment horizontal="left" vertical="center"/>
    </xf>
    <xf numFmtId="0" fontId="277" fillId="85" borderId="1" xfId="5" applyFont="1" applyFill="1" applyAlignment="1">
      <alignment horizontal="center" vertical="center"/>
    </xf>
    <xf numFmtId="0" fontId="147" fillId="59" borderId="1" xfId="5" applyFont="1" applyFill="1" applyAlignment="1">
      <alignment horizontal="right" vertical="center"/>
    </xf>
    <xf numFmtId="0" fontId="164" fillId="59" borderId="32" xfId="5" applyFont="1" applyFill="1" applyBorder="1" applyAlignment="1">
      <alignment horizontal="center" vertical="center" wrapText="1"/>
    </xf>
    <xf numFmtId="0" fontId="241" fillId="119" borderId="38" xfId="5" applyFont="1" applyFill="1" applyBorder="1" applyAlignment="1">
      <alignment horizontal="center" vertical="center" wrapText="1"/>
    </xf>
    <xf numFmtId="0" fontId="255" fillId="119" borderId="89" xfId="23" applyFont="1" applyFill="1" applyBorder="1" applyAlignment="1">
      <alignment vertical="center"/>
    </xf>
    <xf numFmtId="0" fontId="255" fillId="119" borderId="65" xfId="23" applyFont="1" applyFill="1" applyBorder="1" applyAlignment="1">
      <alignment vertical="center"/>
    </xf>
    <xf numFmtId="0" fontId="256" fillId="119" borderId="161" xfId="5" applyFont="1" applyFill="1" applyBorder="1" applyAlignment="1">
      <alignment horizontal="center" vertical="center" wrapText="1"/>
    </xf>
    <xf numFmtId="0" fontId="241" fillId="119" borderId="1" xfId="5" applyFont="1" applyFill="1" applyAlignment="1">
      <alignment vertical="center" textRotation="90" wrapText="1"/>
    </xf>
    <xf numFmtId="0" fontId="241" fillId="119" borderId="1" xfId="5" applyFont="1" applyFill="1" applyAlignment="1">
      <alignment horizontal="left" vertical="center"/>
    </xf>
    <xf numFmtId="0" fontId="160" fillId="119" borderId="1" xfId="23" applyFont="1" applyFill="1" applyAlignment="1">
      <alignment vertical="top"/>
    </xf>
    <xf numFmtId="0" fontId="241" fillId="119" borderId="1" xfId="5" applyFont="1" applyFill="1" applyAlignment="1">
      <alignment horizontal="center" vertical="center"/>
    </xf>
    <xf numFmtId="0" fontId="241" fillId="61" borderId="38" xfId="5" applyFont="1" applyFill="1" applyBorder="1" applyAlignment="1">
      <alignment horizontal="center" vertical="center" wrapText="1"/>
    </xf>
    <xf numFmtId="0" fontId="255" fillId="61" borderId="89" xfId="23" applyFont="1" applyFill="1" applyBorder="1" applyAlignment="1">
      <alignment vertical="center"/>
    </xf>
    <xf numFmtId="0" fontId="255" fillId="61" borderId="65" xfId="23" applyFont="1" applyFill="1" applyBorder="1" applyAlignment="1">
      <alignment vertical="center"/>
    </xf>
    <xf numFmtId="0" fontId="256" fillId="61" borderId="161" xfId="5" applyFont="1" applyFill="1" applyBorder="1" applyAlignment="1">
      <alignment horizontal="center" vertical="center" wrapText="1"/>
    </xf>
    <xf numFmtId="0" fontId="278" fillId="0" borderId="1" xfId="25" applyFont="1" applyAlignment="1">
      <alignment vertical="top"/>
    </xf>
    <xf numFmtId="0" fontId="241" fillId="61" borderId="1" xfId="5" applyFont="1" applyFill="1" applyAlignment="1">
      <alignment vertical="center" textRotation="90" wrapText="1"/>
    </xf>
    <xf numFmtId="0" fontId="145" fillId="117" borderId="18" xfId="5" applyFont="1" applyFill="1" applyBorder="1" applyAlignment="1">
      <alignment horizontal="left" vertical="center"/>
    </xf>
    <xf numFmtId="0" fontId="160" fillId="61" borderId="1" xfId="23" applyFont="1" applyFill="1" applyAlignment="1">
      <alignment vertical="top"/>
    </xf>
    <xf numFmtId="0" fontId="145" fillId="117" borderId="1" xfId="5" applyFont="1" applyFill="1" applyAlignment="1">
      <alignment horizontal="left" vertical="center"/>
    </xf>
    <xf numFmtId="0" fontId="241" fillId="61" borderId="1" xfId="5" applyFont="1" applyFill="1" applyAlignment="1">
      <alignment horizontal="center" vertical="center"/>
    </xf>
    <xf numFmtId="0" fontId="241" fillId="61" borderId="1" xfId="5" applyFont="1" applyFill="1" applyAlignment="1">
      <alignment horizontal="left" vertical="center"/>
    </xf>
    <xf numFmtId="0" fontId="241" fillId="61" borderId="1" xfId="5" applyFont="1" applyFill="1" applyAlignment="1">
      <alignment horizontal="right" vertical="center"/>
    </xf>
    <xf numFmtId="0" fontId="241" fillId="60" borderId="38" xfId="5" applyFont="1" applyFill="1" applyBorder="1" applyAlignment="1">
      <alignment horizontal="center" vertical="center" wrapText="1"/>
    </xf>
    <xf numFmtId="0" fontId="255" fillId="60" borderId="89" xfId="23" applyFont="1" applyFill="1" applyBorder="1" applyAlignment="1">
      <alignment vertical="center"/>
    </xf>
    <xf numFmtId="0" fontId="255" fillId="60" borderId="65" xfId="23" applyFont="1" applyFill="1" applyBorder="1" applyAlignment="1">
      <alignment vertical="center"/>
    </xf>
    <xf numFmtId="0" fontId="256" fillId="60" borderId="161" xfId="5" applyFont="1" applyFill="1" applyBorder="1" applyAlignment="1">
      <alignment horizontal="center" vertical="center" wrapText="1"/>
    </xf>
    <xf numFmtId="0" fontId="241" fillId="60" borderId="1" xfId="5" applyFont="1" applyFill="1" applyAlignment="1">
      <alignment vertical="center" textRotation="90" wrapText="1"/>
    </xf>
    <xf numFmtId="0" fontId="194" fillId="113" borderId="1" xfId="5" applyFont="1" applyFill="1" applyAlignment="1">
      <alignment horizontal="left" vertical="center"/>
    </xf>
    <xf numFmtId="0" fontId="160" fillId="60" borderId="1" xfId="23" applyFont="1" applyFill="1" applyAlignment="1">
      <alignment vertical="top"/>
    </xf>
    <xf numFmtId="0" fontId="160" fillId="60" borderId="1" xfId="23" applyFont="1" applyFill="1" applyAlignment="1">
      <alignment horizontal="right" vertical="center"/>
    </xf>
    <xf numFmtId="0" fontId="183" fillId="60" borderId="1" xfId="23" applyFont="1" applyFill="1" applyAlignment="1">
      <alignment horizontal="right" vertical="center"/>
    </xf>
    <xf numFmtId="0" fontId="215" fillId="60" borderId="1" xfId="23" applyFont="1" applyFill="1" applyAlignment="1">
      <alignment horizontal="right" vertical="center"/>
    </xf>
    <xf numFmtId="0" fontId="257" fillId="113" borderId="1" xfId="5" applyFont="1" applyFill="1" applyAlignment="1">
      <alignment horizontal="left" vertical="center"/>
    </xf>
    <xf numFmtId="0" fontId="194" fillId="113" borderId="1" xfId="5" applyFont="1" applyFill="1" applyAlignment="1">
      <alignment horizontal="center" vertical="center"/>
    </xf>
    <xf numFmtId="0" fontId="145" fillId="60" borderId="1" xfId="5" applyFont="1" applyFill="1" applyAlignment="1">
      <alignment horizontal="right" vertical="center"/>
    </xf>
    <xf numFmtId="0" fontId="194" fillId="60" borderId="1" xfId="5" applyFont="1" applyFill="1" applyAlignment="1">
      <alignment horizontal="center" vertical="center"/>
    </xf>
    <xf numFmtId="0" fontId="147" fillId="62" borderId="38" xfId="5" applyFont="1" applyFill="1" applyBorder="1" applyAlignment="1">
      <alignment horizontal="center" vertical="center" wrapText="1"/>
    </xf>
    <xf numFmtId="0" fontId="162" fillId="62" borderId="89" xfId="23" applyFont="1" applyFill="1" applyBorder="1" applyAlignment="1">
      <alignment vertical="center"/>
    </xf>
    <xf numFmtId="0" fontId="162" fillId="62" borderId="65" xfId="23" applyFont="1" applyFill="1" applyBorder="1" applyAlignment="1">
      <alignment vertical="center"/>
    </xf>
    <xf numFmtId="0" fontId="171" fillId="62" borderId="161" xfId="5" applyFont="1" applyFill="1" applyBorder="1" applyAlignment="1">
      <alignment horizontal="center" vertical="center" wrapText="1"/>
    </xf>
    <xf numFmtId="0" fontId="147" fillId="62" borderId="1" xfId="5" applyFont="1" applyFill="1" applyAlignment="1">
      <alignment vertical="center" textRotation="90" wrapText="1"/>
    </xf>
    <xf numFmtId="0" fontId="147" fillId="62" borderId="18" xfId="7" applyFont="1" applyFill="1" applyBorder="1" applyAlignment="1">
      <alignment horizontal="left" vertical="center"/>
    </xf>
    <xf numFmtId="0" fontId="160" fillId="62" borderId="1" xfId="23" applyFont="1" applyFill="1" applyAlignment="1">
      <alignment vertical="top"/>
    </xf>
    <xf numFmtId="0" fontId="160" fillId="62" borderId="1" xfId="23" applyFont="1" applyFill="1" applyAlignment="1">
      <alignment horizontal="right" vertical="center"/>
    </xf>
    <xf numFmtId="0" fontId="183" fillId="62" borderId="1" xfId="23" applyFont="1" applyFill="1" applyAlignment="1">
      <alignment horizontal="right" vertical="center"/>
    </xf>
    <xf numFmtId="0" fontId="215" fillId="62" borderId="1" xfId="23" applyFont="1" applyFill="1" applyAlignment="1">
      <alignment horizontal="right" vertical="center"/>
    </xf>
    <xf numFmtId="0" fontId="147" fillId="62" borderId="1" xfId="5" applyFont="1" applyFill="1" applyAlignment="1">
      <alignment horizontal="center" vertical="center"/>
    </xf>
    <xf numFmtId="0" fontId="147" fillId="62" borderId="1" xfId="7" applyFont="1" applyFill="1" applyAlignment="1">
      <alignment horizontal="left" vertical="center"/>
    </xf>
    <xf numFmtId="0" fontId="149" fillId="62" borderId="1" xfId="7" applyFont="1" applyFill="1" applyAlignment="1">
      <alignment horizontal="left" vertical="center"/>
    </xf>
    <xf numFmtId="0" fontId="147" fillId="62" borderId="1" xfId="7" applyFont="1" applyFill="1" applyAlignment="1">
      <alignment horizontal="center" vertical="center"/>
    </xf>
    <xf numFmtId="0" fontId="149" fillId="82" borderId="1" xfId="23" applyFont="1" applyFill="1" applyAlignment="1">
      <alignment horizontal="right" vertical="center"/>
    </xf>
    <xf numFmtId="0" fontId="267" fillId="62" borderId="1" xfId="7" applyFont="1" applyFill="1" applyAlignment="1">
      <alignment horizontal="right" vertical="center"/>
    </xf>
    <xf numFmtId="0" fontId="164" fillId="62" borderId="32" xfId="5" applyFont="1" applyFill="1" applyBorder="1" applyAlignment="1">
      <alignment horizontal="center" vertical="center" wrapText="1"/>
    </xf>
    <xf numFmtId="0" fontId="147" fillId="126" borderId="38" xfId="5" applyFont="1" applyFill="1" applyBorder="1" applyAlignment="1">
      <alignment horizontal="center" vertical="center" wrapText="1"/>
    </xf>
    <xf numFmtId="0" fontId="162" fillId="126" borderId="89" xfId="23" applyFont="1" applyFill="1" applyBorder="1" applyAlignment="1">
      <alignment vertical="center"/>
    </xf>
    <xf numFmtId="0" fontId="162" fillId="126" borderId="65" xfId="23" applyFont="1" applyFill="1" applyBorder="1" applyAlignment="1">
      <alignment vertical="center"/>
    </xf>
    <xf numFmtId="0" fontId="171" fillId="126" borderId="161" xfId="5" applyFont="1" applyFill="1" applyBorder="1" applyAlignment="1">
      <alignment horizontal="center" vertical="center" wrapText="1"/>
    </xf>
    <xf numFmtId="0" fontId="147" fillId="126" borderId="1" xfId="5" applyFont="1" applyFill="1" applyAlignment="1">
      <alignment vertical="center" textRotation="90" wrapText="1"/>
    </xf>
    <xf numFmtId="0" fontId="227" fillId="126" borderId="1" xfId="5" applyFont="1" applyFill="1" applyAlignment="1">
      <alignment horizontal="left" vertical="center"/>
    </xf>
    <xf numFmtId="0" fontId="160" fillId="126" borderId="1" xfId="23" applyFont="1" applyFill="1" applyAlignment="1">
      <alignment vertical="top"/>
    </xf>
    <xf numFmtId="0" fontId="160" fillId="126" borderId="1" xfId="23" applyFont="1" applyFill="1" applyAlignment="1">
      <alignment horizontal="right" vertical="center"/>
    </xf>
    <xf numFmtId="0" fontId="183" fillId="126" borderId="1" xfId="23" applyFont="1" applyFill="1" applyAlignment="1">
      <alignment horizontal="right" vertical="center"/>
    </xf>
    <xf numFmtId="0" fontId="215" fillId="126" borderId="1" xfId="23" applyFont="1" applyFill="1" applyAlignment="1">
      <alignment horizontal="right" vertical="center"/>
    </xf>
    <xf numFmtId="0" fontId="147" fillId="126" borderId="1" xfId="5" applyFont="1" applyFill="1" applyAlignment="1">
      <alignment horizontal="center" vertical="center"/>
    </xf>
    <xf numFmtId="0" fontId="147" fillId="126" borderId="17" xfId="5" applyFont="1" applyFill="1" applyBorder="1" applyAlignment="1">
      <alignment horizontal="left" vertical="center"/>
    </xf>
    <xf numFmtId="0" fontId="277" fillId="126" borderId="1" xfId="5" applyFont="1" applyFill="1" applyAlignment="1">
      <alignment horizontal="center" vertical="center"/>
    </xf>
    <xf numFmtId="0" fontId="147" fillId="126" borderId="1" xfId="5" applyFont="1" applyFill="1" applyAlignment="1">
      <alignment horizontal="right" vertical="center"/>
    </xf>
    <xf numFmtId="0" fontId="164" fillId="126" borderId="32" xfId="5" applyFont="1" applyFill="1" applyBorder="1" applyAlignment="1">
      <alignment horizontal="center" vertical="center" wrapText="1"/>
    </xf>
    <xf numFmtId="0" fontId="231" fillId="15" borderId="38" xfId="5" applyFont="1" applyFill="1" applyBorder="1" applyAlignment="1">
      <alignment horizontal="center" vertical="center" wrapText="1"/>
    </xf>
    <xf numFmtId="0" fontId="279" fillId="15" borderId="89" xfId="23" applyFont="1" applyFill="1" applyBorder="1" applyAlignment="1">
      <alignment vertical="center"/>
    </xf>
    <xf numFmtId="0" fontId="279" fillId="15" borderId="65" xfId="23" applyFont="1" applyFill="1" applyBorder="1" applyAlignment="1">
      <alignment vertical="center"/>
    </xf>
    <xf numFmtId="0" fontId="280" fillId="15" borderId="161" xfId="5" applyFont="1" applyFill="1" applyBorder="1" applyAlignment="1">
      <alignment horizontal="center" vertical="center" wrapText="1"/>
    </xf>
    <xf numFmtId="0" fontId="231" fillId="15" borderId="1" xfId="5" applyFont="1" applyFill="1"/>
    <xf numFmtId="0" fontId="231" fillId="15" borderId="1" xfId="5" applyFont="1" applyFill="1" applyAlignment="1">
      <alignment horizontal="left" vertical="center"/>
    </xf>
    <xf numFmtId="0" fontId="263" fillId="15" borderId="1" xfId="5" applyFont="1" applyFill="1" applyAlignment="1">
      <alignment horizontal="center" vertical="center"/>
    </xf>
    <xf numFmtId="0" fontId="149" fillId="82" borderId="1" xfId="23" applyFont="1" applyFill="1" applyAlignment="1">
      <alignment horizontal="right" vertical="center" wrapText="1"/>
    </xf>
    <xf numFmtId="0" fontId="149" fillId="82" borderId="1" xfId="23" applyFont="1" applyFill="1" applyAlignment="1">
      <alignment horizontal="left" vertical="center"/>
    </xf>
    <xf numFmtId="0" fontId="147" fillId="63" borderId="38" xfId="5" applyFont="1" applyFill="1" applyBorder="1" applyAlignment="1">
      <alignment horizontal="center" vertical="center" wrapText="1"/>
    </xf>
    <xf numFmtId="0" fontId="162" fillId="63" borderId="89" xfId="23" applyFont="1" applyFill="1" applyBorder="1" applyAlignment="1">
      <alignment vertical="center"/>
    </xf>
    <xf numFmtId="0" fontId="171" fillId="63" borderId="161" xfId="5" applyFont="1" applyFill="1" applyBorder="1" applyAlignment="1">
      <alignment horizontal="center" vertical="center" wrapText="1"/>
    </xf>
    <xf numFmtId="0" fontId="147" fillId="63" borderId="1" xfId="5" applyFont="1" applyFill="1"/>
    <xf numFmtId="0" fontId="183" fillId="63" borderId="1" xfId="23" applyFont="1" applyFill="1" applyAlignment="1">
      <alignment horizontal="right" vertical="center" wrapText="1"/>
    </xf>
    <xf numFmtId="0" fontId="169" fillId="63" borderId="1" xfId="23" applyFont="1" applyFill="1" applyAlignment="1">
      <alignment horizontal="right" vertical="center"/>
    </xf>
    <xf numFmtId="0" fontId="191" fillId="63" borderId="1" xfId="23" applyFont="1" applyFill="1" applyAlignment="1">
      <alignment horizontal="left" vertical="center"/>
    </xf>
    <xf numFmtId="0" fontId="149" fillId="63" borderId="17" xfId="5" applyFont="1" applyFill="1" applyBorder="1" applyAlignment="1">
      <alignment horizontal="left" vertical="center"/>
    </xf>
    <xf numFmtId="0" fontId="147" fillId="63" borderId="1" xfId="5" applyFont="1" applyFill="1" applyAlignment="1">
      <alignment horizontal="right" vertical="center"/>
    </xf>
    <xf numFmtId="0" fontId="149" fillId="63" borderId="1" xfId="5" applyFont="1" applyFill="1" applyAlignment="1">
      <alignment horizontal="center" vertical="center"/>
    </xf>
    <xf numFmtId="0" fontId="281" fillId="82" borderId="1" xfId="5" applyFont="1" applyFill="1" applyAlignment="1">
      <alignment horizontal="right" vertical="center"/>
    </xf>
    <xf numFmtId="0" fontId="283" fillId="105" borderId="1" xfId="28" applyFont="1" applyFill="1" applyBorder="1" applyAlignment="1" applyProtection="1">
      <alignment vertical="center"/>
    </xf>
    <xf numFmtId="0" fontId="283" fillId="105" borderId="11" xfId="28" applyFont="1" applyFill="1" applyBorder="1" applyAlignment="1" applyProtection="1">
      <alignment vertical="center"/>
    </xf>
    <xf numFmtId="0" fontId="172" fillId="15" borderId="1" xfId="5" applyFont="1" applyFill="1"/>
    <xf numFmtId="0" fontId="172" fillId="0" borderId="85" xfId="5" applyFont="1" applyBorder="1" applyAlignment="1">
      <alignment vertical="center"/>
    </xf>
    <xf numFmtId="0" fontId="172" fillId="0" borderId="98" xfId="5" applyFont="1" applyBorder="1" applyAlignment="1">
      <alignment vertical="center"/>
    </xf>
    <xf numFmtId="0" fontId="172" fillId="0" borderId="84" xfId="5" applyFont="1" applyBorder="1" applyAlignment="1">
      <alignment vertical="center"/>
    </xf>
    <xf numFmtId="0" fontId="172" fillId="0" borderId="25" xfId="5" applyFont="1" applyBorder="1" applyAlignment="1">
      <alignment vertical="center"/>
    </xf>
    <xf numFmtId="0" fontId="172" fillId="0" borderId="67" xfId="5" applyFont="1" applyBorder="1" applyAlignment="1">
      <alignment vertical="center"/>
    </xf>
    <xf numFmtId="0" fontId="177" fillId="8" borderId="164" xfId="17" applyFont="1" applyFill="1" applyBorder="1" applyAlignment="1" applyProtection="1">
      <alignment vertical="center"/>
    </xf>
    <xf numFmtId="0" fontId="181" fillId="82" borderId="1" xfId="17" applyFont="1" applyFill="1" applyAlignment="1" applyProtection="1">
      <alignment vertical="center"/>
    </xf>
    <xf numFmtId="0" fontId="181" fillId="82" borderId="1" xfId="17" applyFont="1" applyFill="1" applyAlignment="1" applyProtection="1">
      <alignment horizontal="left" vertical="center"/>
    </xf>
    <xf numFmtId="0" fontId="180" fillId="82" borderId="1" xfId="17" applyFont="1" applyFill="1" applyAlignment="1" applyProtection="1">
      <alignment horizontal="left" vertical="center"/>
    </xf>
    <xf numFmtId="0" fontId="164" fillId="0" borderId="16" xfId="5" applyFont="1" applyBorder="1" applyAlignment="1">
      <alignment horizontal="center" vertical="center" wrapText="1"/>
    </xf>
    <xf numFmtId="0" fontId="221" fillId="82" borderId="1" xfId="23" applyFont="1" applyFill="1" applyAlignment="1">
      <alignment horizontal="left" vertical="center"/>
    </xf>
    <xf numFmtId="0" fontId="221" fillId="8" borderId="1" xfId="23" applyFont="1" applyFill="1" applyAlignment="1">
      <alignment horizontal="left" vertical="center"/>
    </xf>
    <xf numFmtId="0" fontId="221" fillId="88" borderId="1" xfId="23" applyFont="1" applyFill="1" applyAlignment="1">
      <alignment horizontal="left" vertical="center"/>
    </xf>
    <xf numFmtId="0" fontId="172" fillId="82" borderId="1" xfId="23" applyFont="1" applyFill="1" applyAlignment="1">
      <alignment horizontal="right" vertical="center" wrapText="1"/>
    </xf>
    <xf numFmtId="0" fontId="172" fillId="82" borderId="1" xfId="23" applyFont="1" applyFill="1" applyAlignment="1">
      <alignment horizontal="right" vertical="center"/>
    </xf>
    <xf numFmtId="0" fontId="172" fillId="8" borderId="1" xfId="23" applyFont="1" applyFill="1" applyAlignment="1">
      <alignment vertical="top"/>
    </xf>
    <xf numFmtId="0" fontId="220" fillId="82" borderId="1" xfId="23" applyFont="1" applyFill="1" applyAlignment="1">
      <alignment horizontal="right" vertical="center"/>
    </xf>
    <xf numFmtId="0" fontId="31" fillId="0" borderId="1" xfId="8"/>
    <xf numFmtId="0" fontId="220" fillId="82" borderId="1" xfId="23" applyFont="1" applyFill="1" applyAlignment="1">
      <alignment horizontal="right" vertical="center" wrapText="1"/>
    </xf>
    <xf numFmtId="0" fontId="233" fillId="8" borderId="1" xfId="23" applyFont="1" applyFill="1" applyAlignment="1">
      <alignment vertical="top"/>
    </xf>
    <xf numFmtId="0" fontId="214" fillId="8" borderId="1" xfId="17" applyFont="1" applyFill="1" applyAlignment="1" applyProtection="1">
      <alignment vertical="center"/>
    </xf>
    <xf numFmtId="0" fontId="191" fillId="82" borderId="18" xfId="23" applyFont="1" applyFill="1" applyBorder="1" applyAlignment="1">
      <alignment horizontal="left" vertical="center"/>
    </xf>
    <xf numFmtId="0" fontId="221" fillId="82" borderId="18" xfId="23" applyFont="1" applyFill="1" applyBorder="1" applyAlignment="1">
      <alignment horizontal="left" vertical="center"/>
    </xf>
    <xf numFmtId="0" fontId="233" fillId="8" borderId="92" xfId="23" applyFont="1" applyFill="1" applyBorder="1" applyAlignment="1">
      <alignment vertical="top"/>
    </xf>
    <xf numFmtId="0" fontId="221" fillId="82" borderId="168" xfId="23" applyFont="1" applyFill="1" applyBorder="1" applyAlignment="1">
      <alignment horizontal="left" vertical="center"/>
    </xf>
    <xf numFmtId="0" fontId="221" fillId="8" borderId="172" xfId="23" applyFont="1" applyFill="1" applyBorder="1" applyAlignment="1">
      <alignment horizontal="left" vertical="center"/>
    </xf>
    <xf numFmtId="0" fontId="172" fillId="0" borderId="1" xfId="29" applyFont="1" applyAlignment="1">
      <alignment horizontal="center" vertical="center"/>
    </xf>
    <xf numFmtId="0" fontId="220" fillId="0" borderId="1" xfId="23" applyFont="1" applyAlignment="1">
      <alignment horizontal="right" vertical="center"/>
    </xf>
    <xf numFmtId="0" fontId="172" fillId="0" borderId="1" xfId="23" applyFont="1" applyAlignment="1">
      <alignment horizontal="right" vertical="center"/>
    </xf>
    <xf numFmtId="0" fontId="284" fillId="0" borderId="1" xfId="5" applyFont="1"/>
    <xf numFmtId="0" fontId="284" fillId="82" borderId="1" xfId="23" applyFont="1" applyFill="1" applyAlignment="1">
      <alignment horizontal="left" vertical="center"/>
    </xf>
    <xf numFmtId="0" fontId="284" fillId="88" borderId="1" xfId="23" applyFont="1" applyFill="1" applyAlignment="1">
      <alignment horizontal="left" vertical="center"/>
    </xf>
    <xf numFmtId="0" fontId="220" fillId="0" borderId="1" xfId="23" applyFont="1" applyAlignment="1">
      <alignment vertical="top"/>
    </xf>
    <xf numFmtId="0" fontId="214" fillId="0" borderId="1" xfId="17" applyFont="1" applyFill="1" applyAlignment="1" applyProtection="1">
      <alignment vertical="center"/>
    </xf>
    <xf numFmtId="0" fontId="216" fillId="82" borderId="1" xfId="23" applyFont="1" applyFill="1" applyAlignment="1">
      <alignment horizontal="right" vertical="center"/>
    </xf>
    <xf numFmtId="0" fontId="285" fillId="82" borderId="1" xfId="23" applyFont="1" applyFill="1" applyAlignment="1">
      <alignment horizontal="left" vertical="center"/>
    </xf>
    <xf numFmtId="0" fontId="285" fillId="8" borderId="1" xfId="23" applyFont="1" applyFill="1" applyAlignment="1">
      <alignment horizontal="left" vertical="center"/>
    </xf>
    <xf numFmtId="0" fontId="285" fillId="88" borderId="1" xfId="23" applyFont="1" applyFill="1" applyAlignment="1">
      <alignment horizontal="left" vertical="center"/>
    </xf>
    <xf numFmtId="0" fontId="130" fillId="0" borderId="1" xfId="30" applyAlignment="1">
      <alignment vertical="center"/>
    </xf>
    <xf numFmtId="0" fontId="252" fillId="0" borderId="1" xfId="17" applyFont="1" applyAlignment="1" applyProtection="1">
      <alignment vertical="center"/>
    </xf>
    <xf numFmtId="0" fontId="254" fillId="0" borderId="1" xfId="17" applyFont="1" applyAlignment="1" applyProtection="1">
      <alignment vertical="center"/>
    </xf>
    <xf numFmtId="0" fontId="287" fillId="129" borderId="32" xfId="25" applyFont="1" applyFill="1" applyBorder="1" applyAlignment="1">
      <alignment horizontal="center" vertical="center" wrapText="1"/>
    </xf>
    <xf numFmtId="0" fontId="288" fillId="129" borderId="89" xfId="25" applyFont="1" applyFill="1" applyBorder="1" applyAlignment="1">
      <alignment horizontal="center" vertical="center" wrapText="1"/>
    </xf>
    <xf numFmtId="0" fontId="288" fillId="129" borderId="38" xfId="25" applyFont="1" applyFill="1" applyBorder="1" applyAlignment="1">
      <alignment horizontal="center" vertical="center" wrapText="1" shrinkToFit="1"/>
    </xf>
    <xf numFmtId="0" fontId="288" fillId="129" borderId="161" xfId="25" applyFont="1" applyFill="1" applyBorder="1" applyAlignment="1">
      <alignment horizontal="center" vertical="center" wrapText="1" shrinkToFit="1"/>
    </xf>
    <xf numFmtId="0" fontId="288" fillId="129" borderId="32" xfId="25" applyFont="1" applyFill="1" applyBorder="1" applyAlignment="1">
      <alignment horizontal="center" vertical="center" wrapText="1" shrinkToFit="1"/>
    </xf>
    <xf numFmtId="0" fontId="289" fillId="129" borderId="38" xfId="25" applyFont="1" applyFill="1" applyBorder="1" applyAlignment="1">
      <alignment horizontal="center" vertical="center" wrapText="1" shrinkToFit="1"/>
    </xf>
    <xf numFmtId="0" fontId="288" fillId="129" borderId="38" xfId="25" applyFont="1" applyFill="1" applyBorder="1" applyAlignment="1">
      <alignment horizontal="center" vertical="center" wrapText="1"/>
    </xf>
    <xf numFmtId="0" fontId="290" fillId="15" borderId="1" xfId="25" applyFont="1" applyFill="1" applyAlignment="1">
      <alignment vertical="top"/>
    </xf>
    <xf numFmtId="0" fontId="290" fillId="0" borderId="1" xfId="25" applyFont="1" applyAlignment="1">
      <alignment vertical="top"/>
    </xf>
    <xf numFmtId="0" fontId="293" fillId="82" borderId="32" xfId="25" applyFont="1" applyFill="1" applyBorder="1" applyAlignment="1">
      <alignment horizontal="center" wrapText="1" shrinkToFit="1"/>
    </xf>
    <xf numFmtId="0" fontId="31" fillId="82" borderId="32" xfId="25" applyFont="1" applyFill="1" applyBorder="1" applyAlignment="1">
      <alignment horizontal="center" wrapText="1" shrinkToFit="1"/>
    </xf>
    <xf numFmtId="0" fontId="288" fillId="0" borderId="32" xfId="25" applyFont="1" applyBorder="1" applyAlignment="1">
      <alignment horizontal="center" vertical="center" wrapText="1"/>
    </xf>
    <xf numFmtId="0" fontId="293" fillId="82" borderId="27" xfId="25" applyFont="1" applyFill="1" applyBorder="1" applyAlignment="1">
      <alignment horizontal="center" vertical="center" wrapText="1" shrinkToFit="1"/>
    </xf>
    <xf numFmtId="0" fontId="293" fillId="82" borderId="27" xfId="25" applyFont="1" applyFill="1" applyBorder="1" applyAlignment="1">
      <alignment vertical="center" wrapText="1" shrinkToFit="1"/>
    </xf>
    <xf numFmtId="0" fontId="31" fillId="82" borderId="27" xfId="25" applyFont="1" applyFill="1" applyBorder="1" applyAlignment="1">
      <alignment horizontal="center" vertical="top" wrapText="1" shrinkToFit="1"/>
    </xf>
    <xf numFmtId="0" fontId="31" fillId="82" borderId="16" xfId="25" applyFont="1" applyFill="1" applyBorder="1" applyAlignment="1">
      <alignment horizontal="center" vertical="top" wrapText="1" shrinkToFit="1"/>
    </xf>
    <xf numFmtId="0" fontId="288" fillId="0" borderId="16" xfId="25" applyFont="1" applyBorder="1" applyAlignment="1">
      <alignment horizontal="center" vertical="center" wrapText="1"/>
    </xf>
    <xf numFmtId="0" fontId="292" fillId="130" borderId="38" xfId="25" applyFont="1" applyFill="1" applyBorder="1" applyAlignment="1">
      <alignment horizontal="center" vertical="center" wrapText="1" shrinkToFit="1"/>
    </xf>
    <xf numFmtId="0" fontId="293" fillId="0" borderId="34" xfId="25" applyFont="1" applyBorder="1" applyAlignment="1">
      <alignment horizontal="center" vertical="center" wrapText="1" shrinkToFit="1"/>
    </xf>
    <xf numFmtId="0" fontId="293" fillId="82" borderId="16" xfId="25" applyFont="1" applyFill="1" applyBorder="1" applyAlignment="1">
      <alignment horizontal="center" vertical="center" wrapText="1" shrinkToFit="1"/>
    </xf>
    <xf numFmtId="0" fontId="31" fillId="0" borderId="161" xfId="25" applyFont="1" applyBorder="1" applyAlignment="1">
      <alignment horizontal="center" vertical="center" wrapText="1" shrinkToFit="1"/>
    </xf>
    <xf numFmtId="0" fontId="288" fillId="0" borderId="38" xfId="25" applyFont="1" applyBorder="1" applyAlignment="1">
      <alignment horizontal="center" vertical="center" wrapText="1"/>
    </xf>
    <xf numFmtId="0" fontId="294" fillId="82" borderId="34" xfId="25" applyFont="1" applyFill="1" applyBorder="1" applyAlignment="1">
      <alignment horizontal="center" vertical="center" wrapText="1" shrinkToFit="1"/>
    </xf>
    <xf numFmtId="0" fontId="31" fillId="82" borderId="32" xfId="25" applyFont="1" applyFill="1" applyBorder="1" applyAlignment="1">
      <alignment horizontal="center" vertical="center" wrapText="1" shrinkToFit="1"/>
    </xf>
    <xf numFmtId="0" fontId="294" fillId="82" borderId="17" xfId="25" applyFont="1" applyFill="1" applyBorder="1" applyAlignment="1">
      <alignment horizontal="center" vertical="center" wrapText="1" shrinkToFit="1"/>
    </xf>
    <xf numFmtId="0" fontId="31" fillId="82" borderId="27" xfId="25" applyFont="1" applyFill="1" applyBorder="1" applyAlignment="1">
      <alignment horizontal="center" vertical="center" wrapText="1" shrinkToFit="1"/>
    </xf>
    <xf numFmtId="0" fontId="294" fillId="82" borderId="5" xfId="25" applyFont="1" applyFill="1" applyBorder="1" applyAlignment="1">
      <alignment horizontal="center" vertical="center" wrapText="1" shrinkToFit="1"/>
    </xf>
    <xf numFmtId="0" fontId="293" fillId="0" borderId="16" xfId="25" applyFont="1" applyBorder="1" applyAlignment="1">
      <alignment horizontal="center" vertical="top" wrapText="1" shrinkToFit="1"/>
    </xf>
    <xf numFmtId="0" fontId="31" fillId="82" borderId="16" xfId="25" applyFont="1" applyFill="1" applyBorder="1" applyAlignment="1">
      <alignment horizontal="center" vertical="center" wrapText="1" shrinkToFit="1"/>
    </xf>
    <xf numFmtId="0" fontId="297" fillId="82" borderId="32" xfId="25" applyFont="1" applyFill="1" applyBorder="1" applyAlignment="1">
      <alignment horizontal="center" vertical="center" wrapText="1" shrinkToFit="1"/>
    </xf>
    <xf numFmtId="0" fontId="298" fillId="0" borderId="177" xfId="5" applyFont="1" applyBorder="1" applyAlignment="1">
      <alignment vertical="center"/>
    </xf>
    <xf numFmtId="0" fontId="82" fillId="123" borderId="178" xfId="5" applyFont="1" applyFill="1" applyBorder="1" applyAlignment="1">
      <alignment horizontal="right" vertical="center"/>
    </xf>
    <xf numFmtId="0" fontId="297" fillId="82" borderId="27" xfId="25" applyFont="1" applyFill="1" applyBorder="1" applyAlignment="1">
      <alignment horizontal="center" vertical="center" wrapText="1" shrinkToFit="1"/>
    </xf>
    <xf numFmtId="0" fontId="293" fillId="0" borderId="5" xfId="25" applyFont="1" applyBorder="1" applyAlignment="1">
      <alignment horizontal="center" vertical="center" wrapText="1" shrinkToFit="1"/>
    </xf>
    <xf numFmtId="0" fontId="297" fillId="82" borderId="16" xfId="25" applyFont="1" applyFill="1" applyBorder="1" applyAlignment="1">
      <alignment horizontal="center" vertical="center" wrapText="1" shrinkToFit="1"/>
    </xf>
    <xf numFmtId="0" fontId="293" fillId="82" borderId="32" xfId="25" applyFont="1" applyFill="1" applyBorder="1" applyAlignment="1">
      <alignment horizontal="center" vertical="center" wrapText="1" shrinkToFit="1"/>
    </xf>
    <xf numFmtId="0" fontId="299" fillId="93" borderId="181" xfId="5" applyFont="1" applyFill="1" applyBorder="1" applyAlignment="1">
      <alignment horizontal="center" vertical="center" wrapText="1"/>
    </xf>
    <xf numFmtId="0" fontId="295" fillId="0" borderId="144" xfId="25" applyFont="1" applyBorder="1" applyAlignment="1">
      <alignment horizontal="center" vertical="center" shrinkToFit="1"/>
    </xf>
    <xf numFmtId="0" fontId="292" fillId="82" borderId="27" xfId="25" applyFont="1" applyFill="1" applyBorder="1" applyAlignment="1">
      <alignment horizontal="center" vertical="center" wrapText="1" shrinkToFit="1"/>
    </xf>
    <xf numFmtId="0" fontId="88" fillId="0" borderId="40" xfId="25" applyFont="1" applyBorder="1" applyAlignment="1">
      <alignment horizontal="center" vertical="center" shrinkToFit="1"/>
    </xf>
    <xf numFmtId="0" fontId="288" fillId="0" borderId="40" xfId="25" applyFont="1" applyBorder="1" applyAlignment="1">
      <alignment horizontal="center" vertical="center" wrapText="1"/>
    </xf>
    <xf numFmtId="0" fontId="88" fillId="84" borderId="16" xfId="25" applyFont="1" applyFill="1" applyBorder="1" applyAlignment="1">
      <alignment horizontal="center" vertical="center" wrapText="1" shrinkToFit="1"/>
    </xf>
    <xf numFmtId="0" fontId="293" fillId="82" borderId="17" xfId="25" applyFont="1" applyFill="1" applyBorder="1" applyAlignment="1">
      <alignment horizontal="center" vertical="center" wrapText="1" shrinkToFit="1"/>
    </xf>
    <xf numFmtId="0" fontId="293" fillId="82" borderId="37" xfId="25" applyFont="1" applyFill="1" applyBorder="1" applyAlignment="1">
      <alignment horizontal="center" vertical="top" wrapText="1" shrinkToFit="1"/>
    </xf>
    <xf numFmtId="0" fontId="293" fillId="82" borderId="5" xfId="25" applyFont="1" applyFill="1" applyBorder="1" applyAlignment="1">
      <alignment horizontal="center" vertical="top" wrapText="1" shrinkToFit="1"/>
    </xf>
    <xf numFmtId="0" fontId="300" fillId="82" borderId="59" xfId="25" applyFont="1" applyFill="1" applyBorder="1" applyAlignment="1">
      <alignment horizontal="center" vertical="center" wrapText="1" shrinkToFit="1"/>
    </xf>
    <xf numFmtId="0" fontId="293" fillId="82" borderId="34" xfId="25" applyFont="1" applyFill="1" applyBorder="1" applyAlignment="1">
      <alignment horizontal="center" wrapText="1" shrinkToFit="1"/>
    </xf>
    <xf numFmtId="0" fontId="293" fillId="82" borderId="27" xfId="25" applyFont="1" applyFill="1" applyBorder="1" applyAlignment="1">
      <alignment horizontal="center" vertical="top" wrapText="1" shrinkToFit="1"/>
    </xf>
    <xf numFmtId="0" fontId="302" fillId="102" borderId="184" xfId="5" applyFont="1" applyFill="1" applyBorder="1" applyAlignment="1">
      <alignment horizontal="right" vertical="center" wrapText="1"/>
    </xf>
    <xf numFmtId="0" fontId="293" fillId="0" borderId="161" xfId="25" applyFont="1" applyBorder="1" applyAlignment="1">
      <alignment horizontal="center" vertical="center" wrapText="1" shrinkToFit="1"/>
    </xf>
    <xf numFmtId="0" fontId="293" fillId="0" borderId="38" xfId="25" applyFont="1" applyBorder="1" applyAlignment="1">
      <alignment horizontal="center" vertical="center" wrapText="1" shrinkToFit="1"/>
    </xf>
    <xf numFmtId="0" fontId="299" fillId="132" borderId="184" xfId="5" applyFont="1" applyFill="1" applyBorder="1" applyAlignment="1">
      <alignment horizontal="center" vertical="center" wrapText="1"/>
    </xf>
    <xf numFmtId="0" fontId="293" fillId="82" borderId="34" xfId="25" applyFont="1" applyFill="1" applyBorder="1" applyAlignment="1">
      <alignment horizontal="center" vertical="center" wrapText="1" shrinkToFit="1"/>
    </xf>
    <xf numFmtId="0" fontId="293" fillId="0" borderId="32" xfId="25" applyFont="1" applyBorder="1" applyAlignment="1">
      <alignment horizontal="center" wrapText="1" shrinkToFit="1"/>
    </xf>
    <xf numFmtId="0" fontId="293" fillId="0" borderId="139" xfId="25" applyFont="1" applyBorder="1" applyAlignment="1">
      <alignment horizontal="center" vertical="center" wrapText="1" shrinkToFit="1"/>
    </xf>
    <xf numFmtId="0" fontId="288" fillId="0" borderId="161" xfId="25" applyFont="1" applyBorder="1" applyAlignment="1">
      <alignment horizontal="center" vertical="center" wrapText="1"/>
    </xf>
    <xf numFmtId="0" fontId="88" fillId="134" borderId="186" xfId="7" applyFont="1" applyFill="1" applyBorder="1" applyAlignment="1">
      <alignment horizontal="center" vertical="center" wrapText="1"/>
    </xf>
    <xf numFmtId="0" fontId="293" fillId="82" borderId="5" xfId="25" applyFont="1" applyFill="1" applyBorder="1" applyAlignment="1">
      <alignment horizontal="center" vertical="center" wrapText="1" shrinkToFit="1"/>
    </xf>
    <xf numFmtId="0" fontId="293" fillId="0" borderId="59" xfId="25" applyFont="1" applyBorder="1" applyAlignment="1">
      <alignment horizontal="center" vertical="center" wrapText="1" shrinkToFit="1"/>
    </xf>
    <xf numFmtId="0" fontId="293" fillId="82" borderId="27" xfId="25" applyFont="1" applyFill="1" applyBorder="1" applyAlignment="1">
      <alignment horizontal="center" wrapText="1" shrinkToFit="1"/>
    </xf>
    <xf numFmtId="0" fontId="293" fillId="82" borderId="16" xfId="25" applyFont="1" applyFill="1" applyBorder="1" applyAlignment="1">
      <alignment horizontal="center" vertical="top" wrapText="1" shrinkToFit="1"/>
    </xf>
    <xf numFmtId="0" fontId="290" fillId="8" borderId="188" xfId="25" applyFont="1" applyFill="1" applyBorder="1" applyAlignment="1">
      <alignment vertical="center"/>
    </xf>
    <xf numFmtId="0" fontId="304" fillId="8" borderId="189" xfId="5" applyFont="1" applyFill="1" applyBorder="1" applyAlignment="1">
      <alignment horizontal="right" vertical="center"/>
    </xf>
    <xf numFmtId="0" fontId="181" fillId="8" borderId="189" xfId="17" applyFont="1" applyFill="1" applyBorder="1" applyAlignment="1" applyProtection="1">
      <alignment vertical="center"/>
    </xf>
    <xf numFmtId="0" fontId="31" fillId="8" borderId="189" xfId="25" applyFont="1" applyFill="1" applyBorder="1" applyAlignment="1">
      <alignment horizontal="center" vertical="center" wrapText="1" shrinkToFit="1"/>
    </xf>
    <xf numFmtId="0" fontId="293" fillId="8" borderId="189" xfId="25" applyFont="1" applyFill="1" applyBorder="1" applyAlignment="1">
      <alignment horizontal="center" vertical="center" wrapText="1"/>
    </xf>
    <xf numFmtId="0" fontId="293" fillId="8" borderId="189" xfId="25" applyFont="1" applyFill="1" applyBorder="1" applyAlignment="1">
      <alignment horizontal="center" vertical="top" wrapText="1" shrinkToFit="1"/>
    </xf>
    <xf numFmtId="0" fontId="288" fillId="8" borderId="190" xfId="25" applyFont="1" applyFill="1" applyBorder="1" applyAlignment="1">
      <alignment horizontal="center" vertical="center" wrapText="1"/>
    </xf>
    <xf numFmtId="0" fontId="301" fillId="8" borderId="18" xfId="25" applyFont="1" applyFill="1" applyBorder="1" applyAlignment="1">
      <alignment horizontal="center" vertical="center" textRotation="90"/>
    </xf>
    <xf numFmtId="0" fontId="304" fillId="8" borderId="1" xfId="5" applyFont="1" applyFill="1" applyAlignment="1">
      <alignment horizontal="right" vertical="center"/>
    </xf>
    <xf numFmtId="0" fontId="181" fillId="8" borderId="1" xfId="17" applyFont="1" applyFill="1" applyBorder="1" applyAlignment="1" applyProtection="1">
      <alignment vertical="center"/>
    </xf>
    <xf numFmtId="0" fontId="31" fillId="8" borderId="1" xfId="25" applyFont="1" applyFill="1" applyAlignment="1">
      <alignment horizontal="center" vertical="center" wrapText="1" shrinkToFit="1"/>
    </xf>
    <xf numFmtId="0" fontId="293" fillId="8" borderId="1" xfId="25" applyFont="1" applyFill="1" applyAlignment="1">
      <alignment horizontal="center" vertical="center" wrapText="1"/>
    </xf>
    <xf numFmtId="0" fontId="293" fillId="8" borderId="1" xfId="25" applyFont="1" applyFill="1" applyAlignment="1">
      <alignment horizontal="center" vertical="top" wrapText="1" shrinkToFit="1"/>
    </xf>
    <xf numFmtId="0" fontId="288" fillId="8" borderId="17" xfId="25" applyFont="1" applyFill="1" applyBorder="1" applyAlignment="1">
      <alignment horizontal="center" vertical="center" wrapText="1"/>
    </xf>
    <xf numFmtId="0" fontId="290" fillId="8" borderId="1" xfId="25" applyFont="1" applyFill="1" applyAlignment="1">
      <alignment horizontal="center" vertical="center" wrapText="1" shrinkToFit="1"/>
    </xf>
    <xf numFmtId="0" fontId="290" fillId="8" borderId="17" xfId="25" applyFont="1" applyFill="1" applyBorder="1" applyAlignment="1">
      <alignment horizontal="center" vertical="center" wrapText="1"/>
    </xf>
    <xf numFmtId="0" fontId="290" fillId="8" borderId="18" xfId="25" applyFont="1" applyFill="1" applyBorder="1" applyAlignment="1">
      <alignment vertical="top"/>
    </xf>
    <xf numFmtId="0" fontId="305" fillId="8" borderId="1" xfId="25" applyFont="1" applyFill="1" applyAlignment="1">
      <alignment horizontal="left" vertical="center"/>
    </xf>
    <xf numFmtId="0" fontId="290" fillId="8" borderId="6" xfId="25" applyFont="1" applyFill="1" applyBorder="1" applyAlignment="1">
      <alignment vertical="top"/>
    </xf>
    <xf numFmtId="0" fontId="290" fillId="8" borderId="11" xfId="25" applyFont="1" applyFill="1" applyBorder="1" applyAlignment="1">
      <alignment horizontal="center" vertical="center"/>
    </xf>
    <xf numFmtId="0" fontId="290" fillId="8" borderId="11" xfId="25" applyFont="1" applyFill="1" applyBorder="1" applyAlignment="1">
      <alignment horizontal="center" vertical="center" wrapText="1" shrinkToFit="1"/>
    </xf>
    <xf numFmtId="0" fontId="290" fillId="8" borderId="5" xfId="25" applyFont="1" applyFill="1" applyBorder="1" applyAlignment="1">
      <alignment horizontal="center" vertical="center" wrapText="1"/>
    </xf>
    <xf numFmtId="0" fontId="290" fillId="0" borderId="1" xfId="25" applyFont="1" applyAlignment="1">
      <alignment horizontal="center" vertical="center"/>
    </xf>
    <xf numFmtId="0" fontId="290" fillId="0" borderId="1" xfId="25" applyFont="1" applyAlignment="1">
      <alignment horizontal="center" vertical="center" wrapText="1" shrinkToFit="1"/>
    </xf>
    <xf numFmtId="0" fontId="290" fillId="0" borderId="1" xfId="25" applyFont="1" applyAlignment="1">
      <alignment horizontal="center" vertical="center" wrapText="1"/>
    </xf>
    <xf numFmtId="0" fontId="290" fillId="15" borderId="1" xfId="25" applyFont="1" applyFill="1" applyAlignment="1">
      <alignment horizontal="center" vertical="center"/>
    </xf>
    <xf numFmtId="0" fontId="290" fillId="15" borderId="1" xfId="25" applyFont="1" applyFill="1" applyAlignment="1">
      <alignment horizontal="center" vertical="center" wrapText="1" shrinkToFit="1"/>
    </xf>
    <xf numFmtId="0" fontId="290" fillId="15" borderId="1" xfId="25" applyFont="1" applyFill="1" applyAlignment="1">
      <alignment horizontal="center" vertical="center" wrapText="1"/>
    </xf>
    <xf numFmtId="0" fontId="168" fillId="15" borderId="1" xfId="5" applyFont="1" applyFill="1" applyAlignment="1">
      <alignment horizontal="center" vertical="center"/>
    </xf>
    <xf numFmtId="0" fontId="175" fillId="8" borderId="164" xfId="31" applyFont="1" applyFill="1" applyBorder="1" applyAlignment="1">
      <alignment horizontal="left" vertical="center"/>
    </xf>
    <xf numFmtId="0" fontId="177" fillId="8" borderId="164" xfId="32" applyFont="1" applyFill="1" applyBorder="1" applyAlignment="1" applyProtection="1">
      <alignment vertical="center"/>
    </xf>
    <xf numFmtId="0" fontId="130" fillId="0" borderId="1" xfId="33"/>
    <xf numFmtId="0" fontId="308" fillId="8" borderId="25" xfId="5" applyFont="1" applyFill="1" applyBorder="1" applyAlignment="1">
      <alignment vertical="center" wrapText="1"/>
    </xf>
    <xf numFmtId="0" fontId="308" fillId="8" borderId="1" xfId="5" applyFont="1" applyFill="1" applyAlignment="1">
      <alignment vertical="center" wrapText="1"/>
    </xf>
    <xf numFmtId="0" fontId="168" fillId="8" borderId="67" xfId="5" applyFont="1" applyFill="1" applyBorder="1" applyAlignment="1">
      <alignment horizontal="center" vertical="center"/>
    </xf>
    <xf numFmtId="0" fontId="147" fillId="8" borderId="25" xfId="5" applyFont="1" applyFill="1" applyBorder="1" applyAlignment="1">
      <alignment horizontal="center" vertical="center" wrapText="1"/>
    </xf>
    <xf numFmtId="0" fontId="161" fillId="8" borderId="1" xfId="5" applyFont="1" applyFill="1" applyAlignment="1">
      <alignment vertical="center"/>
    </xf>
    <xf numFmtId="0" fontId="147" fillId="8" borderId="1" xfId="5" applyFont="1" applyFill="1" applyAlignment="1">
      <alignment horizontal="center" vertical="center" wrapText="1"/>
    </xf>
    <xf numFmtId="0" fontId="130" fillId="8" borderId="1" xfId="33" applyFill="1"/>
    <xf numFmtId="0" fontId="147" fillId="8" borderId="4" xfId="5" applyFont="1" applyFill="1" applyBorder="1" applyAlignment="1">
      <alignment horizontal="center" vertical="center" wrapText="1"/>
    </xf>
    <xf numFmtId="0" fontId="168" fillId="8" borderId="3" xfId="5" applyFont="1" applyFill="1" applyBorder="1" applyAlignment="1">
      <alignment horizontal="center" vertical="center"/>
    </xf>
    <xf numFmtId="0" fontId="161" fillId="8" borderId="3" xfId="5" applyFont="1" applyFill="1" applyBorder="1" applyAlignment="1">
      <alignment vertical="center"/>
    </xf>
    <xf numFmtId="0" fontId="147" fillId="8" borderId="3" xfId="5" applyFont="1" applyFill="1" applyBorder="1" applyAlignment="1">
      <alignment horizontal="center" vertical="center" wrapText="1"/>
    </xf>
    <xf numFmtId="0" fontId="168" fillId="8" borderId="2" xfId="5" applyFont="1" applyFill="1" applyBorder="1" applyAlignment="1">
      <alignment horizontal="center" vertical="center"/>
    </xf>
    <xf numFmtId="0" fontId="309" fillId="82" borderId="1" xfId="34" applyFont="1" applyFill="1" applyAlignment="1">
      <alignment horizontal="left" vertical="center"/>
    </xf>
    <xf numFmtId="0" fontId="253" fillId="15" borderId="25" xfId="35" applyFont="1" applyFill="1" applyBorder="1" applyAlignment="1">
      <alignment horizontal="center" vertical="center"/>
    </xf>
    <xf numFmtId="0" fontId="310" fillId="0" borderId="1" xfId="35" applyFont="1" applyAlignment="1">
      <alignment horizontal="center" vertical="center" wrapText="1"/>
    </xf>
    <xf numFmtId="0" fontId="193" fillId="15" borderId="25" xfId="35" applyFont="1" applyFill="1" applyBorder="1" applyAlignment="1">
      <alignment horizontal="center" vertical="center"/>
    </xf>
    <xf numFmtId="0" fontId="310" fillId="0" borderId="1" xfId="35" applyFont="1" applyAlignment="1">
      <alignment horizontal="center" vertical="center"/>
    </xf>
    <xf numFmtId="0" fontId="310" fillId="0" borderId="67" xfId="35" applyFont="1" applyBorder="1" applyAlignment="1">
      <alignment horizontal="center" vertical="center"/>
    </xf>
    <xf numFmtId="0" fontId="241" fillId="8" borderId="25" xfId="5" applyFont="1" applyFill="1" applyBorder="1" applyAlignment="1">
      <alignment horizontal="center" vertical="center" wrapText="1"/>
    </xf>
    <xf numFmtId="0" fontId="309" fillId="8" borderId="1" xfId="34" applyFont="1" applyFill="1" applyAlignment="1">
      <alignment horizontal="left" vertical="center"/>
    </xf>
    <xf numFmtId="0" fontId="147" fillId="8" borderId="67" xfId="5" applyFont="1" applyFill="1" applyBorder="1" applyAlignment="1">
      <alignment horizontal="center" vertical="center" wrapText="1"/>
    </xf>
    <xf numFmtId="0" fontId="130" fillId="0" borderId="25" xfId="33" applyBorder="1"/>
    <xf numFmtId="0" fontId="130" fillId="0" borderId="67" xfId="33" applyBorder="1"/>
    <xf numFmtId="0" fontId="309" fillId="82" borderId="25" xfId="34" applyFont="1" applyFill="1" applyBorder="1" applyAlignment="1">
      <alignment horizontal="left" vertical="center"/>
    </xf>
    <xf numFmtId="0" fontId="309" fillId="82" borderId="67" xfId="34" applyFont="1" applyFill="1" applyBorder="1" applyAlignment="1">
      <alignment horizontal="left" vertical="center"/>
    </xf>
    <xf numFmtId="0" fontId="241" fillId="90" borderId="25" xfId="5" applyFont="1" applyFill="1" applyBorder="1" applyAlignment="1">
      <alignment horizontal="center" vertical="center" wrapText="1"/>
    </xf>
    <xf numFmtId="0" fontId="309" fillId="90" borderId="1" xfId="34" applyFont="1" applyFill="1" applyAlignment="1">
      <alignment horizontal="left" vertical="center"/>
    </xf>
    <xf numFmtId="0" fontId="147" fillId="90" borderId="1" xfId="5" applyFont="1" applyFill="1" applyAlignment="1">
      <alignment horizontal="center" vertical="center" wrapText="1"/>
    </xf>
    <xf numFmtId="0" fontId="147" fillId="90" borderId="67" xfId="5" applyFont="1" applyFill="1" applyBorder="1" applyAlignment="1">
      <alignment horizontal="center" vertical="center" wrapText="1"/>
    </xf>
    <xf numFmtId="0" fontId="130" fillId="90" borderId="25" xfId="33" applyFill="1" applyBorder="1"/>
    <xf numFmtId="0" fontId="130" fillId="90" borderId="1" xfId="33" applyFill="1"/>
    <xf numFmtId="0" fontId="130" fillId="90" borderId="67" xfId="33" applyFill="1" applyBorder="1"/>
    <xf numFmtId="0" fontId="309" fillId="90" borderId="25" xfId="34" applyFont="1" applyFill="1" applyBorder="1" applyAlignment="1">
      <alignment horizontal="left" vertical="center"/>
    </xf>
    <xf numFmtId="0" fontId="309" fillId="90" borderId="67" xfId="34" applyFont="1" applyFill="1" applyBorder="1" applyAlignment="1">
      <alignment horizontal="left" vertical="center"/>
    </xf>
    <xf numFmtId="0" fontId="309" fillId="82" borderId="1" xfId="34" applyFont="1" applyFill="1" applyAlignment="1">
      <alignment horizontal="center" vertical="center"/>
    </xf>
    <xf numFmtId="0" fontId="241" fillId="8" borderId="67" xfId="5" applyFont="1" applyFill="1" applyBorder="1" applyAlignment="1">
      <alignment horizontal="center" vertical="center" wrapText="1"/>
    </xf>
    <xf numFmtId="0" fontId="240" fillId="86" borderId="32" xfId="5" applyFont="1" applyFill="1" applyBorder="1" applyAlignment="1">
      <alignment horizontal="center" vertical="center" wrapText="1"/>
    </xf>
    <xf numFmtId="0" fontId="240" fillId="65" borderId="32" xfId="5" applyFont="1" applyFill="1" applyBorder="1" applyAlignment="1">
      <alignment horizontal="center" vertical="center" wrapText="1"/>
    </xf>
    <xf numFmtId="0" fontId="188" fillId="86" borderId="32" xfId="5" applyFont="1" applyFill="1" applyBorder="1" applyAlignment="1">
      <alignment horizontal="center" vertical="center" wrapText="1"/>
    </xf>
    <xf numFmtId="0" fontId="188" fillId="65" borderId="32" xfId="5" applyFont="1" applyFill="1" applyBorder="1" applyAlignment="1">
      <alignment horizontal="center" vertical="center" wrapText="1"/>
    </xf>
    <xf numFmtId="0" fontId="315" fillId="0" borderId="16" xfId="23" applyFont="1" applyBorder="1" applyAlignment="1">
      <alignment horizontal="center" vertical="center" wrapText="1"/>
    </xf>
    <xf numFmtId="0" fontId="315" fillId="0" borderId="1" xfId="23" applyFont="1" applyAlignment="1">
      <alignment horizontal="center" vertical="center" wrapText="1"/>
    </xf>
    <xf numFmtId="0" fontId="161" fillId="106" borderId="32" xfId="5" applyFont="1" applyFill="1" applyBorder="1" applyAlignment="1">
      <alignment horizontal="center" vertical="center" wrapText="1"/>
    </xf>
    <xf numFmtId="0" fontId="161" fillId="15" borderId="32" xfId="5" applyFont="1" applyFill="1" applyBorder="1" applyAlignment="1">
      <alignment horizontal="center" vertical="center" wrapText="1"/>
    </xf>
    <xf numFmtId="0" fontId="315" fillId="0" borderId="96" xfId="23" applyFont="1" applyBorder="1" applyAlignment="1">
      <alignment horizontal="center" vertical="center"/>
    </xf>
    <xf numFmtId="0" fontId="213" fillId="139" borderId="96" xfId="23" applyFont="1" applyFill="1" applyBorder="1" applyAlignment="1">
      <alignment horizontal="center" vertical="center"/>
    </xf>
    <xf numFmtId="0" fontId="213" fillId="140" borderId="96" xfId="23" applyFont="1" applyFill="1" applyBorder="1" applyAlignment="1">
      <alignment horizontal="center" vertical="center" wrapText="1"/>
    </xf>
    <xf numFmtId="0" fontId="213" fillId="141" borderId="96" xfId="23" applyFont="1" applyFill="1" applyBorder="1" applyAlignment="1">
      <alignment horizontal="center" vertical="center"/>
    </xf>
    <xf numFmtId="0" fontId="316" fillId="130" borderId="1" xfId="36" applyFont="1" applyFill="1" applyAlignment="1">
      <alignment horizontal="left" vertical="center"/>
    </xf>
    <xf numFmtId="0" fontId="212" fillId="130" borderId="1" xfId="36" applyFont="1" applyFill="1" applyAlignment="1">
      <alignment horizontal="left" vertical="center"/>
    </xf>
    <xf numFmtId="0" fontId="161" fillId="96" borderId="32" xfId="5" applyFont="1" applyFill="1" applyBorder="1" applyAlignment="1">
      <alignment horizontal="center" vertical="center" wrapText="1"/>
    </xf>
    <xf numFmtId="0" fontId="161" fillId="59" borderId="32" xfId="5" applyFont="1" applyFill="1" applyBorder="1" applyAlignment="1">
      <alignment horizontal="center" vertical="center" wrapText="1"/>
    </xf>
    <xf numFmtId="0" fontId="213" fillId="106" borderId="32" xfId="5" applyFont="1" applyFill="1" applyBorder="1" applyAlignment="1">
      <alignment horizontal="center" vertical="center" wrapText="1"/>
    </xf>
    <xf numFmtId="0" fontId="178" fillId="0" borderId="1" xfId="5" applyFont="1" applyAlignment="1">
      <alignment horizontal="center" vertical="center" wrapText="1"/>
    </xf>
    <xf numFmtId="0" fontId="164" fillId="0" borderId="1" xfId="5" applyFont="1" applyAlignment="1">
      <alignment horizontal="center" vertical="center" wrapText="1"/>
    </xf>
    <xf numFmtId="2" fontId="147" fillId="125" borderId="32" xfId="5" applyNumberFormat="1" applyFont="1" applyFill="1" applyBorder="1" applyAlignment="1" applyProtection="1">
      <alignment horizontal="center" vertical="center"/>
      <protection locked="0"/>
    </xf>
    <xf numFmtId="0" fontId="240" fillId="64" borderId="32" xfId="5" applyFont="1" applyFill="1" applyBorder="1" applyAlignment="1">
      <alignment horizontal="center" vertical="center" wrapText="1"/>
    </xf>
    <xf numFmtId="0" fontId="317" fillId="8" borderId="1" xfId="5" applyFont="1" applyFill="1" applyAlignment="1">
      <alignment horizontal="center" vertical="center"/>
    </xf>
    <xf numFmtId="0" fontId="286" fillId="142" borderId="199" xfId="36" applyFont="1" applyFill="1" applyBorder="1" applyAlignment="1">
      <alignment horizontal="center" vertical="center"/>
    </xf>
    <xf numFmtId="0" fontId="321" fillId="143" borderId="1" xfId="36" applyFont="1" applyFill="1" applyAlignment="1">
      <alignment horizontal="center" vertical="center"/>
    </xf>
    <xf numFmtId="0" fontId="190" fillId="82" borderId="200" xfId="36" applyFont="1" applyFill="1" applyBorder="1" applyAlignment="1">
      <alignment horizontal="center" vertical="center"/>
    </xf>
    <xf numFmtId="0" fontId="149" fillId="130" borderId="1" xfId="36" applyFont="1" applyFill="1" applyAlignment="1">
      <alignment horizontal="center" vertical="center"/>
    </xf>
    <xf numFmtId="0" fontId="169" fillId="8" borderId="16" xfId="5" applyFont="1" applyFill="1" applyBorder="1" applyAlignment="1">
      <alignment horizontal="center" vertical="center"/>
    </xf>
    <xf numFmtId="0" fontId="169" fillId="15" borderId="16" xfId="5" applyFont="1" applyFill="1" applyBorder="1" applyAlignment="1">
      <alignment horizontal="center" vertical="center"/>
    </xf>
    <xf numFmtId="0" fontId="169" fillId="58" borderId="16" xfId="5" applyFont="1" applyFill="1" applyBorder="1" applyAlignment="1">
      <alignment horizontal="center" vertical="center"/>
    </xf>
    <xf numFmtId="0" fontId="163" fillId="77" borderId="16" xfId="5" applyFont="1" applyFill="1" applyBorder="1" applyAlignment="1">
      <alignment horizontal="center" vertical="center"/>
    </xf>
    <xf numFmtId="0" fontId="163" fillId="144" borderId="16" xfId="5" applyFont="1" applyFill="1" applyBorder="1" applyAlignment="1">
      <alignment horizontal="center" vertical="center"/>
    </xf>
    <xf numFmtId="0" fontId="163" fillId="138" borderId="16" xfId="5" applyFont="1" applyFill="1" applyBorder="1" applyAlignment="1">
      <alignment horizontal="center" vertical="center"/>
    </xf>
    <xf numFmtId="0" fontId="147" fillId="8" borderId="1" xfId="36" applyFont="1" applyFill="1" applyAlignment="1">
      <alignment horizontal="left" vertical="center"/>
    </xf>
    <xf numFmtId="0" fontId="149" fillId="8" borderId="1" xfId="36" applyFont="1" applyFill="1" applyAlignment="1">
      <alignment vertical="center"/>
    </xf>
    <xf numFmtId="0" fontId="178" fillId="8" borderId="1" xfId="36" applyFont="1" applyFill="1" applyAlignment="1">
      <alignment horizontal="left" vertical="center"/>
    </xf>
    <xf numFmtId="0" fontId="147" fillId="8" borderId="1" xfId="36" applyFont="1" applyFill="1" applyAlignment="1">
      <alignment horizontal="right" vertical="center"/>
    </xf>
    <xf numFmtId="0" fontId="322" fillId="8" borderId="32" xfId="5" applyFont="1" applyFill="1" applyBorder="1" applyAlignment="1">
      <alignment horizontal="center" vertical="center" wrapText="1"/>
    </xf>
    <xf numFmtId="0" fontId="323" fillId="8" borderId="1" xfId="5" applyFont="1" applyFill="1" applyAlignment="1">
      <alignment horizontal="center" vertical="center"/>
    </xf>
    <xf numFmtId="0" fontId="147" fillId="105" borderId="32" xfId="5" applyFont="1" applyFill="1" applyBorder="1" applyAlignment="1">
      <alignment horizontal="center" vertical="center" wrapText="1"/>
    </xf>
    <xf numFmtId="0" fontId="241" fillId="138" borderId="32" xfId="5" applyFont="1" applyFill="1" applyBorder="1" applyAlignment="1">
      <alignment horizontal="center" vertical="center" wrapText="1"/>
    </xf>
    <xf numFmtId="0" fontId="324" fillId="145" borderId="32" xfId="5" applyFont="1" applyFill="1" applyBorder="1" applyAlignment="1">
      <alignment horizontal="center" vertical="center" wrapText="1"/>
    </xf>
    <xf numFmtId="0" fontId="242" fillId="145" borderId="32" xfId="5" applyFont="1" applyFill="1" applyBorder="1" applyAlignment="1">
      <alignment horizontal="center" vertical="center" wrapText="1"/>
    </xf>
    <xf numFmtId="0" fontId="147" fillId="145" borderId="32" xfId="5" applyFont="1" applyFill="1" applyBorder="1" applyAlignment="1">
      <alignment horizontal="center" vertical="center" wrapText="1"/>
    </xf>
    <xf numFmtId="0" fontId="149" fillId="8" borderId="1" xfId="5" applyFont="1" applyFill="1" applyAlignment="1">
      <alignment horizontal="center" vertical="center"/>
    </xf>
    <xf numFmtId="0" fontId="164" fillId="106" borderId="32" xfId="5" applyFont="1" applyFill="1" applyBorder="1" applyAlignment="1">
      <alignment horizontal="center" vertical="center" wrapText="1"/>
    </xf>
    <xf numFmtId="0" fontId="325" fillId="106" borderId="32" xfId="5" applyFont="1" applyFill="1" applyBorder="1" applyAlignment="1">
      <alignment horizontal="center" vertical="center" wrapText="1"/>
    </xf>
    <xf numFmtId="0" fontId="325" fillId="15" borderId="32" xfId="5" applyFont="1" applyFill="1" applyBorder="1" applyAlignment="1">
      <alignment horizontal="center" vertical="center" wrapText="1"/>
    </xf>
    <xf numFmtId="0" fontId="197" fillId="59" borderId="32" xfId="5" applyFont="1" applyFill="1" applyBorder="1" applyAlignment="1">
      <alignment horizontal="center" vertical="center" wrapText="1"/>
    </xf>
    <xf numFmtId="0" fontId="217" fillId="119" borderId="27" xfId="5" applyFont="1" applyFill="1" applyBorder="1" applyAlignment="1">
      <alignment horizontal="center" vertical="center" wrapText="1"/>
    </xf>
    <xf numFmtId="0" fontId="217" fillId="61" borderId="32" xfId="5" applyFont="1" applyFill="1" applyBorder="1" applyAlignment="1">
      <alignment horizontal="center" vertical="center" wrapText="1"/>
    </xf>
    <xf numFmtId="0" fontId="217" fillId="60" borderId="32" xfId="5" applyFont="1" applyFill="1" applyBorder="1" applyAlignment="1">
      <alignment horizontal="center" vertical="center" wrapText="1"/>
    </xf>
    <xf numFmtId="0" fontId="147" fillId="126" borderId="18" xfId="36" applyFont="1" applyFill="1" applyBorder="1" applyAlignment="1">
      <alignment vertical="center"/>
    </xf>
    <xf numFmtId="0" fontId="147" fillId="126" borderId="1" xfId="36" applyFont="1" applyFill="1" applyAlignment="1">
      <alignment vertical="center"/>
    </xf>
    <xf numFmtId="0" fontId="147" fillId="82" borderId="18" xfId="36" applyFont="1" applyFill="1" applyBorder="1" applyAlignment="1">
      <alignment horizontal="left" vertical="center"/>
    </xf>
    <xf numFmtId="0" fontId="147" fillId="82" borderId="1" xfId="36" applyFont="1" applyFill="1" applyAlignment="1">
      <alignment horizontal="center" vertical="center"/>
    </xf>
    <xf numFmtId="0" fontId="147" fillId="82" borderId="1" xfId="36" applyFont="1" applyFill="1" applyAlignment="1">
      <alignment horizontal="left" vertical="center"/>
    </xf>
    <xf numFmtId="0" fontId="216" fillId="0" borderId="16" xfId="23" applyFont="1" applyBorder="1" applyAlignment="1">
      <alignment horizontal="center" vertical="center" wrapText="1"/>
    </xf>
    <xf numFmtId="0" fontId="316" fillId="130" borderId="1" xfId="36" applyFont="1" applyFill="1" applyAlignment="1">
      <alignment vertical="center"/>
    </xf>
    <xf numFmtId="0" fontId="164" fillId="8" borderId="32" xfId="5" applyFont="1" applyFill="1" applyBorder="1" applyAlignment="1">
      <alignment horizontal="center" vertical="center" wrapText="1"/>
    </xf>
    <xf numFmtId="0" fontId="188" fillId="146" borderId="32" xfId="5" applyFont="1" applyFill="1" applyBorder="1" applyAlignment="1">
      <alignment horizontal="center" vertical="center" wrapText="1"/>
    </xf>
    <xf numFmtId="0" fontId="188" fillId="143" borderId="32" xfId="5" applyFont="1" applyFill="1" applyBorder="1" applyAlignment="1">
      <alignment horizontal="center" vertical="center" wrapText="1"/>
    </xf>
    <xf numFmtId="0" fontId="188" fillId="147" borderId="32" xfId="5" applyFont="1" applyFill="1" applyBorder="1" applyAlignment="1">
      <alignment horizontal="center" vertical="center" wrapText="1"/>
    </xf>
    <xf numFmtId="0" fontId="164" fillId="112" borderId="32" xfId="5" applyFont="1" applyFill="1" applyBorder="1" applyAlignment="1">
      <alignment horizontal="center" vertical="center" wrapText="1"/>
    </xf>
    <xf numFmtId="0" fontId="188" fillId="148" borderId="32" xfId="5" applyFont="1" applyFill="1" applyBorder="1" applyAlignment="1">
      <alignment horizontal="center" vertical="center" wrapText="1"/>
    </xf>
    <xf numFmtId="0" fontId="213" fillId="8" borderId="16" xfId="5" applyFont="1" applyFill="1" applyBorder="1" applyAlignment="1">
      <alignment horizontal="center" vertical="center"/>
    </xf>
    <xf numFmtId="0" fontId="188" fillId="64" borderId="96" xfId="5" applyFont="1" applyFill="1" applyBorder="1" applyAlignment="1">
      <alignment horizontal="center" vertical="center" wrapText="1"/>
    </xf>
    <xf numFmtId="0" fontId="188" fillId="150" borderId="96" xfId="5" applyFont="1" applyFill="1" applyBorder="1" applyAlignment="1">
      <alignment horizontal="center" vertical="center" wrapText="1"/>
    </xf>
    <xf numFmtId="0" fontId="164" fillId="8" borderId="29" xfId="5" applyFont="1" applyFill="1" applyBorder="1" applyAlignment="1">
      <alignment vertical="center" wrapText="1"/>
    </xf>
    <xf numFmtId="0" fontId="164" fillId="8" borderId="168" xfId="5" applyFont="1" applyFill="1" applyBorder="1" applyAlignment="1">
      <alignment vertical="center" wrapText="1"/>
    </xf>
    <xf numFmtId="0" fontId="164" fillId="96" borderId="96" xfId="5" applyFont="1" applyFill="1" applyBorder="1" applyAlignment="1">
      <alignment horizontal="center" vertical="center" wrapText="1"/>
    </xf>
    <xf numFmtId="0" fontId="217" fillId="119" borderId="96" xfId="5" applyFont="1" applyFill="1" applyBorder="1" applyAlignment="1">
      <alignment horizontal="center" vertical="center" wrapText="1"/>
    </xf>
    <xf numFmtId="0" fontId="217" fillId="60" borderId="96" xfId="5" applyFont="1" applyFill="1" applyBorder="1" applyAlignment="1">
      <alignment horizontal="center" vertical="center" wrapText="1"/>
    </xf>
    <xf numFmtId="0" fontId="217" fillId="61" borderId="96" xfId="5" applyFont="1" applyFill="1" applyBorder="1" applyAlignment="1">
      <alignment horizontal="center" vertical="center" wrapText="1"/>
    </xf>
    <xf numFmtId="0" fontId="326" fillId="62" borderId="96" xfId="5" applyFont="1" applyFill="1" applyBorder="1" applyAlignment="1">
      <alignment horizontal="center" vertical="center" wrapText="1"/>
    </xf>
    <xf numFmtId="0" fontId="130" fillId="0" borderId="1" xfId="37"/>
    <xf numFmtId="0" fontId="169" fillId="8" borderId="1" xfId="5" applyFont="1" applyFill="1" applyAlignment="1">
      <alignment horizontal="center" vertical="center"/>
    </xf>
    <xf numFmtId="0" fontId="163" fillId="86" borderId="1" xfId="5" applyFont="1" applyFill="1" applyAlignment="1">
      <alignment horizontal="center" vertical="center"/>
    </xf>
    <xf numFmtId="0" fontId="31" fillId="152" borderId="1" xfId="5" applyFill="1" applyAlignment="1">
      <alignment vertical="center"/>
    </xf>
    <xf numFmtId="0" fontId="31" fillId="0" borderId="1" xfId="5"/>
    <xf numFmtId="0" fontId="31" fillId="0" borderId="1" xfId="5" applyAlignment="1">
      <alignment vertical="center"/>
    </xf>
    <xf numFmtId="0" fontId="332" fillId="152" borderId="1" xfId="5" applyFont="1" applyFill="1" applyAlignment="1">
      <alignment vertical="center"/>
    </xf>
    <xf numFmtId="0" fontId="336" fillId="82" borderId="1" xfId="5" applyFont="1" applyFill="1" applyAlignment="1">
      <alignment horizontal="center" vertical="center"/>
    </xf>
    <xf numFmtId="0" fontId="337" fillId="82" borderId="1" xfId="5" applyFont="1" applyFill="1" applyAlignment="1">
      <alignment horizontal="center" vertical="center"/>
    </xf>
    <xf numFmtId="0" fontId="338" fillId="82" borderId="1" xfId="5" applyFont="1" applyFill="1" applyAlignment="1">
      <alignment horizontal="center" vertical="center"/>
    </xf>
    <xf numFmtId="0" fontId="339" fillId="82" borderId="1" xfId="5" applyFont="1" applyFill="1" applyAlignment="1">
      <alignment horizontal="center" vertical="center"/>
    </xf>
    <xf numFmtId="0" fontId="340" fillId="82" borderId="1" xfId="5" applyFont="1" applyFill="1" applyAlignment="1">
      <alignment horizontal="center" vertical="center"/>
    </xf>
    <xf numFmtId="0" fontId="341" fillId="82" borderId="1" xfId="5" applyFont="1" applyFill="1" applyAlignment="1">
      <alignment horizontal="center" vertical="center"/>
    </xf>
    <xf numFmtId="0" fontId="342" fillId="82" borderId="1" xfId="5" applyFont="1" applyFill="1" applyAlignment="1">
      <alignment horizontal="center" vertical="center"/>
    </xf>
    <xf numFmtId="0" fontId="343" fillId="82" borderId="1" xfId="5" applyFont="1" applyFill="1" applyAlignment="1">
      <alignment horizontal="center" vertical="center"/>
    </xf>
    <xf numFmtId="0" fontId="344" fillId="82" borderId="1" xfId="5" applyFont="1" applyFill="1" applyAlignment="1">
      <alignment horizontal="center" vertical="center"/>
    </xf>
    <xf numFmtId="0" fontId="345" fillId="82" borderId="1" xfId="5" applyFont="1" applyFill="1" applyAlignment="1">
      <alignment horizontal="center" vertical="center"/>
    </xf>
    <xf numFmtId="0" fontId="346" fillId="82" borderId="1" xfId="5" applyFont="1" applyFill="1" applyAlignment="1">
      <alignment horizontal="center" vertical="center"/>
    </xf>
    <xf numFmtId="0" fontId="347" fillId="82" borderId="1" xfId="5" applyFont="1" applyFill="1" applyAlignment="1">
      <alignment horizontal="center" vertical="center"/>
    </xf>
    <xf numFmtId="0" fontId="348" fillId="82" borderId="1" xfId="5" applyFont="1" applyFill="1" applyAlignment="1">
      <alignment horizontal="center" vertical="center"/>
    </xf>
    <xf numFmtId="0" fontId="349" fillId="82" borderId="1" xfId="5" applyFont="1" applyFill="1" applyAlignment="1">
      <alignment horizontal="center" vertical="center"/>
    </xf>
    <xf numFmtId="0" fontId="350" fillId="82" borderId="1" xfId="5" applyFont="1" applyFill="1" applyAlignment="1">
      <alignment horizontal="center" vertical="center"/>
    </xf>
    <xf numFmtId="0" fontId="351" fillId="82" borderId="1" xfId="5" applyFont="1" applyFill="1" applyAlignment="1">
      <alignment horizontal="center" vertical="center"/>
    </xf>
    <xf numFmtId="0" fontId="352" fillId="82" borderId="1" xfId="5" applyFont="1" applyFill="1" applyAlignment="1">
      <alignment horizontal="center" vertical="center"/>
    </xf>
    <xf numFmtId="0" fontId="353" fillId="82" borderId="1" xfId="5" applyFont="1" applyFill="1" applyAlignment="1">
      <alignment horizontal="center" vertical="center"/>
    </xf>
    <xf numFmtId="0" fontId="354" fillId="8" borderId="25" xfId="5" applyFont="1" applyFill="1" applyBorder="1" applyAlignment="1">
      <alignment horizontal="center" vertical="center"/>
    </xf>
    <xf numFmtId="0" fontId="355" fillId="0" borderId="122" xfId="42" applyFont="1" applyBorder="1" applyAlignment="1">
      <alignment horizontal="center" vertical="center"/>
    </xf>
    <xf numFmtId="0" fontId="356" fillId="153" borderId="25" xfId="5" applyFont="1" applyFill="1" applyBorder="1" applyAlignment="1">
      <alignment horizontal="center" vertical="center"/>
    </xf>
    <xf numFmtId="0" fontId="356" fillId="154" borderId="25" xfId="5" applyFont="1" applyFill="1" applyBorder="1" applyAlignment="1">
      <alignment horizontal="center" vertical="center"/>
    </xf>
    <xf numFmtId="0" fontId="365" fillId="155" borderId="1" xfId="5" applyFont="1" applyFill="1" applyAlignment="1">
      <alignment horizontal="center" vertical="center"/>
    </xf>
    <xf numFmtId="0" fontId="366" fillId="58" borderId="67" xfId="5" applyFont="1" applyFill="1" applyBorder="1" applyAlignment="1">
      <alignment horizontal="center" vertical="center"/>
    </xf>
    <xf numFmtId="0" fontId="366" fillId="58" borderId="1" xfId="5" applyFont="1" applyFill="1" applyAlignment="1">
      <alignment horizontal="center" vertical="center"/>
    </xf>
    <xf numFmtId="0" fontId="327" fillId="156" borderId="1" xfId="5" applyFont="1" applyFill="1" applyAlignment="1">
      <alignment vertical="center"/>
    </xf>
    <xf numFmtId="0" fontId="85" fillId="156" borderId="1" xfId="5" applyFont="1" applyFill="1" applyProtection="1">
      <protection hidden="1"/>
    </xf>
    <xf numFmtId="0" fontId="286" fillId="156" borderId="1" xfId="38" applyFont="1" applyFill="1"/>
    <xf numFmtId="0" fontId="85" fillId="156" borderId="1" xfId="5" applyFont="1" applyFill="1" applyAlignment="1">
      <alignment vertical="center"/>
    </xf>
    <xf numFmtId="0" fontId="372" fillId="156" borderId="1" xfId="5" applyFont="1" applyFill="1" applyAlignment="1">
      <alignment vertical="center"/>
    </xf>
    <xf numFmtId="0" fontId="369" fillId="156" borderId="1" xfId="5" applyFont="1" applyFill="1" applyAlignment="1">
      <alignment vertical="center"/>
    </xf>
    <xf numFmtId="0" fontId="31" fillId="157" borderId="1" xfId="5" applyFill="1" applyProtection="1">
      <protection hidden="1"/>
    </xf>
    <xf numFmtId="0" fontId="2" fillId="157" borderId="1" xfId="38" applyFill="1"/>
    <xf numFmtId="0" fontId="31" fillId="157" borderId="1" xfId="5" applyFill="1" applyAlignment="1">
      <alignment vertical="center"/>
    </xf>
    <xf numFmtId="0" fontId="330" fillId="157" borderId="1" xfId="23" applyFont="1" applyFill="1" applyAlignment="1">
      <alignment vertical="center"/>
    </xf>
    <xf numFmtId="0" fontId="331" fillId="157" borderId="1" xfId="5" applyFont="1" applyFill="1" applyAlignment="1">
      <alignment vertical="center"/>
    </xf>
    <xf numFmtId="0" fontId="332" fillId="157" borderId="1" xfId="5" applyFont="1" applyFill="1" applyAlignment="1">
      <alignment vertical="center"/>
    </xf>
    <xf numFmtId="0" fontId="85" fillId="157" borderId="1" xfId="5" applyFont="1" applyFill="1" applyAlignment="1">
      <alignment vertical="center"/>
    </xf>
    <xf numFmtId="0" fontId="329" fillId="157" borderId="1" xfId="5" applyFont="1" applyFill="1" applyAlignment="1">
      <alignment vertical="center"/>
    </xf>
    <xf numFmtId="0" fontId="329" fillId="157" borderId="1" xfId="5" applyFont="1" applyFill="1" applyAlignment="1">
      <alignment horizontal="right" vertical="center"/>
    </xf>
    <xf numFmtId="0" fontId="183" fillId="157" borderId="1" xfId="38" applyFont="1" applyFill="1"/>
    <xf numFmtId="0" fontId="373" fillId="157" borderId="1" xfId="23" applyFont="1" applyFill="1" applyAlignment="1">
      <alignment vertical="center"/>
    </xf>
    <xf numFmtId="0" fontId="374" fillId="157" borderId="1" xfId="5" applyFont="1" applyFill="1" applyAlignment="1">
      <alignment vertical="center"/>
    </xf>
    <xf numFmtId="0" fontId="375" fillId="157" borderId="1" xfId="5" applyFont="1" applyFill="1" applyProtection="1">
      <protection hidden="1"/>
    </xf>
    <xf numFmtId="0" fontId="376" fillId="157" borderId="1" xfId="5" applyFont="1" applyFill="1" applyAlignment="1">
      <alignment vertical="center"/>
    </xf>
    <xf numFmtId="0" fontId="377" fillId="157" borderId="1" xfId="38" applyFont="1" applyFill="1"/>
    <xf numFmtId="0" fontId="378" fillId="157" borderId="1" xfId="39" applyFont="1" applyFill="1" applyAlignment="1">
      <alignment horizontal="left" vertical="center"/>
    </xf>
    <xf numFmtId="0" fontId="379" fillId="157" borderId="1" xfId="5" applyFont="1" applyFill="1" applyAlignment="1">
      <alignment vertical="center"/>
    </xf>
    <xf numFmtId="0" fontId="380" fillId="157" borderId="1" xfId="41" applyFont="1" applyFill="1" applyAlignment="1">
      <alignment horizontal="left" vertical="center"/>
    </xf>
    <xf numFmtId="0" fontId="381" fillId="157" borderId="1" xfId="41" applyFont="1" applyFill="1" applyAlignment="1">
      <alignment horizontal="left" vertical="center"/>
    </xf>
    <xf numFmtId="0" fontId="382" fillId="157" borderId="1" xfId="41" applyFont="1" applyFill="1" applyAlignment="1">
      <alignment horizontal="left" vertical="center"/>
    </xf>
    <xf numFmtId="0" fontId="375" fillId="157" borderId="1" xfId="5" applyFont="1" applyFill="1" applyAlignment="1">
      <alignment vertical="center"/>
    </xf>
    <xf numFmtId="0" fontId="383" fillId="157" borderId="1" xfId="41" applyFont="1" applyFill="1" applyAlignment="1">
      <alignment horizontal="left" vertical="center"/>
    </xf>
    <xf numFmtId="0" fontId="384" fillId="157" borderId="1" xfId="41" applyFont="1" applyFill="1" applyAlignment="1">
      <alignment horizontal="left" vertical="center"/>
    </xf>
    <xf numFmtId="0" fontId="385" fillId="157" borderId="1" xfId="41" applyFont="1" applyFill="1" applyAlignment="1">
      <alignment horizontal="left" vertical="center"/>
    </xf>
    <xf numFmtId="0" fontId="386" fillId="157" borderId="1" xfId="41" applyFont="1" applyFill="1" applyAlignment="1">
      <alignment horizontal="left" vertical="center"/>
    </xf>
    <xf numFmtId="0" fontId="387" fillId="157" borderId="1" xfId="41" applyFont="1" applyFill="1" applyAlignment="1">
      <alignment horizontal="left" vertical="center"/>
    </xf>
    <xf numFmtId="0" fontId="388" fillId="157" borderId="1" xfId="41" applyFont="1" applyFill="1" applyAlignment="1">
      <alignment horizontal="left" vertical="center"/>
    </xf>
    <xf numFmtId="0" fontId="376" fillId="157" borderId="1" xfId="5" applyFont="1" applyFill="1" applyAlignment="1">
      <alignment horizontal="center" vertical="center"/>
    </xf>
    <xf numFmtId="175" fontId="389" fillId="157" borderId="145" xfId="40" applyNumberFormat="1" applyFont="1" applyFill="1" applyBorder="1" applyAlignment="1">
      <alignment horizontal="center" vertical="center"/>
    </xf>
    <xf numFmtId="176" fontId="390" fillId="158" borderId="203" xfId="41" applyNumberFormat="1" applyFont="1" applyFill="1" applyBorder="1" applyAlignment="1" applyProtection="1">
      <alignment horizontal="center" vertical="center"/>
      <protection locked="0"/>
    </xf>
    <xf numFmtId="177" fontId="391" fillId="159" borderId="204" xfId="5" applyNumberFormat="1" applyFont="1" applyFill="1" applyBorder="1" applyAlignment="1">
      <alignment horizontal="center" vertical="center"/>
    </xf>
    <xf numFmtId="0" fontId="392" fillId="157" borderId="1" xfId="5" applyFont="1" applyFill="1" applyAlignment="1">
      <alignment horizontal="right" vertical="center"/>
    </xf>
    <xf numFmtId="0" fontId="374" fillId="157" borderId="1" xfId="5" applyFont="1" applyFill="1" applyAlignment="1">
      <alignment horizontal="center" vertical="center"/>
    </xf>
    <xf numFmtId="0" fontId="361" fillId="157" borderId="1" xfId="5" applyFont="1" applyFill="1" applyAlignment="1">
      <alignment horizontal="center" vertical="center"/>
    </xf>
    <xf numFmtId="0" fontId="367" fillId="157" borderId="1" xfId="43" applyFont="1" applyFill="1" applyAlignment="1" applyProtection="1">
      <alignment vertical="center"/>
    </xf>
    <xf numFmtId="0" fontId="368" fillId="157" borderId="1" xfId="5" applyFont="1" applyFill="1" applyAlignment="1">
      <alignment vertical="center"/>
    </xf>
    <xf numFmtId="0" fontId="332" fillId="157" borderId="1" xfId="44" applyFont="1" applyFill="1" applyAlignment="1">
      <alignment vertical="center"/>
    </xf>
    <xf numFmtId="0" fontId="332" fillId="157" borderId="25" xfId="5" applyFont="1" applyFill="1" applyBorder="1" applyAlignment="1">
      <alignment vertical="center"/>
    </xf>
    <xf numFmtId="0" fontId="332" fillId="157" borderId="1" xfId="5" applyFont="1" applyFill="1" applyAlignment="1">
      <alignment horizontal="right" vertical="center"/>
    </xf>
    <xf numFmtId="0" fontId="332" fillId="157" borderId="1" xfId="23" applyFont="1" applyFill="1" applyAlignment="1">
      <alignment horizontal="center" vertical="top"/>
    </xf>
    <xf numFmtId="0" fontId="328" fillId="157" borderId="1" xfId="5" applyFont="1" applyFill="1" applyAlignment="1">
      <alignment vertical="center"/>
    </xf>
    <xf numFmtId="0" fontId="256" fillId="157" borderId="1" xfId="41" applyFont="1" applyFill="1" applyAlignment="1">
      <alignment horizontal="left" vertical="top"/>
    </xf>
    <xf numFmtId="0" fontId="369" fillId="157" borderId="1" xfId="5" applyFont="1" applyFill="1" applyAlignment="1">
      <alignment vertical="center"/>
    </xf>
    <xf numFmtId="0" fontId="370" fillId="157" borderId="1" xfId="5" applyFont="1" applyFill="1" applyAlignment="1">
      <alignment horizontal="center" vertical="center"/>
    </xf>
    <xf numFmtId="0" fontId="332" fillId="157" borderId="1" xfId="23" applyFont="1" applyFill="1" applyAlignment="1">
      <alignment horizontal="center" vertical="center"/>
    </xf>
    <xf numFmtId="0" fontId="286" fillId="157" borderId="1" xfId="38" applyFont="1" applyFill="1"/>
    <xf numFmtId="0" fontId="333" fillId="157" borderId="1" xfId="38" applyFont="1" applyFill="1" applyAlignment="1">
      <alignment vertical="center"/>
    </xf>
    <xf numFmtId="0" fontId="145" fillId="157" borderId="1" xfId="38" applyFont="1" applyFill="1" applyAlignment="1">
      <alignment vertical="center"/>
    </xf>
    <xf numFmtId="0" fontId="357" fillId="157" borderId="1" xfId="5" applyFont="1" applyFill="1" applyAlignment="1" applyProtection="1">
      <alignment horizontal="left" vertical="center"/>
      <protection hidden="1"/>
    </xf>
    <xf numFmtId="0" fontId="214" fillId="157" borderId="1" xfId="5" applyFont="1" applyFill="1" applyProtection="1">
      <protection hidden="1"/>
    </xf>
    <xf numFmtId="0" fontId="357" fillId="157" borderId="1" xfId="5" applyFont="1" applyFill="1" applyAlignment="1" applyProtection="1">
      <alignment vertical="center"/>
      <protection hidden="1"/>
    </xf>
    <xf numFmtId="0" fontId="130" fillId="157" borderId="1" xfId="38" applyFont="1" applyFill="1"/>
    <xf numFmtId="0" fontId="357" fillId="157" borderId="1" xfId="41" applyFont="1" applyFill="1" applyAlignment="1">
      <alignment horizontal="left" vertical="center"/>
    </xf>
    <xf numFmtId="0" fontId="329" fillId="160" borderId="1" xfId="5" applyFont="1" applyFill="1" applyAlignment="1">
      <alignment vertical="center"/>
    </xf>
    <xf numFmtId="0" fontId="31" fillId="160" borderId="1" xfId="5" applyFill="1" applyAlignment="1">
      <alignment vertical="center"/>
    </xf>
    <xf numFmtId="0" fontId="329" fillId="160" borderId="1" xfId="5" applyFont="1" applyFill="1" applyAlignment="1">
      <alignment horizontal="left" vertical="center" wrapText="1"/>
    </xf>
    <xf numFmtId="0" fontId="252" fillId="160" borderId="188" xfId="5" applyFont="1" applyFill="1" applyBorder="1" applyAlignment="1">
      <alignment vertical="center"/>
    </xf>
    <xf numFmtId="0" fontId="252" fillId="160" borderId="189" xfId="5" applyFont="1" applyFill="1" applyBorder="1" applyAlignment="1">
      <alignment vertical="center"/>
    </xf>
    <xf numFmtId="0" fontId="160" fillId="160" borderId="189" xfId="5" applyFont="1" applyFill="1" applyBorder="1" applyAlignment="1">
      <alignment vertical="center"/>
    </xf>
    <xf numFmtId="0" fontId="160" fillId="160" borderId="190" xfId="5" applyFont="1" applyFill="1" applyBorder="1" applyAlignment="1">
      <alignment vertical="center"/>
    </xf>
    <xf numFmtId="0" fontId="160" fillId="160" borderId="18" xfId="5" applyFont="1" applyFill="1" applyBorder="1" applyAlignment="1">
      <alignment vertical="center"/>
    </xf>
    <xf numFmtId="0" fontId="358" fillId="160" borderId="1" xfId="5" applyFont="1" applyFill="1" applyAlignment="1">
      <alignment horizontal="left" vertical="center"/>
    </xf>
    <xf numFmtId="0" fontId="160" fillId="160" borderId="1" xfId="5" applyFont="1" applyFill="1" applyAlignment="1">
      <alignment vertical="center"/>
    </xf>
    <xf numFmtId="0" fontId="160" fillId="160" borderId="17" xfId="5" applyFont="1" applyFill="1" applyBorder="1" applyAlignment="1">
      <alignment vertical="center"/>
    </xf>
    <xf numFmtId="0" fontId="359" fillId="160" borderId="1" xfId="5" applyFont="1" applyFill="1" applyAlignment="1">
      <alignment horizontal="left" vertical="center"/>
    </xf>
    <xf numFmtId="0" fontId="360" fillId="160" borderId="1" xfId="5" applyFont="1" applyFill="1" applyAlignment="1">
      <alignment horizontal="left" vertical="center"/>
    </xf>
    <xf numFmtId="0" fontId="160" fillId="160" borderId="205" xfId="5" applyFont="1" applyFill="1" applyBorder="1" applyAlignment="1">
      <alignment vertical="center"/>
    </xf>
    <xf numFmtId="0" fontId="362" fillId="160" borderId="1" xfId="5" applyFont="1" applyFill="1" applyAlignment="1">
      <alignment vertical="center"/>
    </xf>
    <xf numFmtId="0" fontId="31" fillId="160" borderId="1" xfId="5" applyFill="1" applyProtection="1">
      <protection hidden="1"/>
    </xf>
    <xf numFmtId="178" fontId="364" fillId="160" borderId="1" xfId="5" applyNumberFormat="1" applyFont="1" applyFill="1" applyAlignment="1">
      <alignment vertical="center"/>
    </xf>
    <xf numFmtId="0" fontId="363" fillId="160" borderId="1" xfId="5" applyFont="1" applyFill="1" applyAlignment="1">
      <alignment horizontal="left" vertical="center"/>
    </xf>
    <xf numFmtId="0" fontId="306" fillId="160" borderId="1" xfId="5" applyFont="1" applyFill="1" applyAlignment="1">
      <alignment horizontal="center" vertical="center"/>
    </xf>
    <xf numFmtId="0" fontId="393" fillId="157" borderId="1" xfId="5" applyFont="1" applyFill="1" applyProtection="1">
      <protection hidden="1"/>
    </xf>
    <xf numFmtId="0" fontId="393" fillId="157" borderId="1" xfId="23" applyFont="1" applyFill="1" applyAlignment="1">
      <alignment vertical="center"/>
    </xf>
    <xf numFmtId="0" fontId="394" fillId="160" borderId="1" xfId="5" applyFont="1" applyFill="1" applyAlignment="1">
      <alignment horizontal="center" vertical="center"/>
    </xf>
    <xf numFmtId="0" fontId="363" fillId="160" borderId="1" xfId="5" applyFont="1" applyFill="1" applyAlignment="1">
      <alignment vertical="center"/>
    </xf>
    <xf numFmtId="0" fontId="395" fillId="157" borderId="1" xfId="5" applyFont="1" applyFill="1" applyAlignment="1">
      <alignment vertical="center"/>
    </xf>
    <xf numFmtId="0" fontId="395" fillId="157" borderId="1" xfId="23" applyFont="1" applyFill="1" applyAlignment="1">
      <alignment vertical="center"/>
    </xf>
    <xf numFmtId="0" fontId="396" fillId="157" borderId="1" xfId="5" applyFont="1" applyFill="1" applyAlignment="1">
      <alignment vertical="center"/>
    </xf>
    <xf numFmtId="0" fontId="396" fillId="157" borderId="1" xfId="5" applyFont="1" applyFill="1" applyAlignment="1">
      <alignment horizontal="right" vertical="center"/>
    </xf>
    <xf numFmtId="0" fontId="397" fillId="157" borderId="1" xfId="5" applyFont="1" applyFill="1" applyProtection="1">
      <protection hidden="1"/>
    </xf>
    <xf numFmtId="0" fontId="398" fillId="157" borderId="1" xfId="38" applyFont="1" applyFill="1"/>
    <xf numFmtId="0" fontId="397" fillId="157" borderId="1" xfId="5" applyFont="1" applyFill="1" applyAlignment="1">
      <alignment vertical="center"/>
    </xf>
    <xf numFmtId="0" fontId="85" fillId="161" borderId="1" xfId="5" applyFont="1" applyFill="1" applyProtection="1">
      <protection hidden="1"/>
    </xf>
    <xf numFmtId="0" fontId="286" fillId="161" borderId="1" xfId="38" applyFont="1" applyFill="1"/>
    <xf numFmtId="0" fontId="85" fillId="161" borderId="1" xfId="5" applyFont="1" applyFill="1" applyAlignment="1">
      <alignment vertical="center"/>
    </xf>
    <xf numFmtId="0" fontId="334" fillId="156" borderId="1" xfId="5" applyFont="1" applyFill="1" applyAlignment="1" applyProtection="1">
      <alignment vertical="center"/>
      <protection hidden="1"/>
    </xf>
    <xf numFmtId="0" fontId="335" fillId="156" borderId="1" xfId="5" applyFont="1" applyFill="1" applyAlignment="1">
      <alignment vertical="center"/>
    </xf>
    <xf numFmtId="0" fontId="399" fillId="157" borderId="1" xfId="5" applyFont="1" applyFill="1" applyAlignment="1">
      <alignment vertical="center"/>
    </xf>
    <xf numFmtId="0" fontId="31" fillId="8" borderId="1" xfId="5" applyFill="1" applyProtection="1">
      <protection hidden="1"/>
    </xf>
    <xf numFmtId="0" fontId="183" fillId="8" borderId="1" xfId="38" applyFont="1" applyFill="1"/>
    <xf numFmtId="0" fontId="31" fillId="8" borderId="1" xfId="5" applyFill="1" applyAlignment="1">
      <alignment vertical="center"/>
    </xf>
    <xf numFmtId="0" fontId="400" fillId="8" borderId="1" xfId="5" applyFont="1" applyFill="1" applyAlignment="1">
      <alignment vertical="center"/>
    </xf>
    <xf numFmtId="0" fontId="333" fillId="157" borderId="1" xfId="41" applyFont="1" applyFill="1" applyAlignment="1">
      <alignment horizontal="left" vertical="center"/>
    </xf>
    <xf numFmtId="0" fontId="401" fillId="157" borderId="1" xfId="41" applyFont="1" applyFill="1" applyAlignment="1">
      <alignment horizontal="left" vertical="center"/>
    </xf>
    <xf numFmtId="0" fontId="402" fillId="157" borderId="1" xfId="45" applyFont="1" applyFill="1" applyBorder="1" applyAlignment="1">
      <alignment vertical="center"/>
    </xf>
    <xf numFmtId="0" fontId="5" fillId="0" borderId="1" xfId="46" applyAlignment="1">
      <alignment vertical="center"/>
    </xf>
    <xf numFmtId="0" fontId="10" fillId="0" borderId="1" xfId="46" applyFont="1" applyAlignment="1">
      <alignment vertical="center"/>
    </xf>
    <xf numFmtId="0" fontId="19" fillId="8" borderId="1" xfId="29" applyFont="1" applyFill="1" applyAlignment="1">
      <alignment vertical="center"/>
    </xf>
    <xf numFmtId="0" fontId="1" fillId="0" borderId="1" xfId="47" applyAlignment="1">
      <alignment vertical="center"/>
    </xf>
    <xf numFmtId="0" fontId="163" fillId="58" borderId="1" xfId="47" applyFont="1" applyFill="1" applyAlignment="1">
      <alignment horizontal="center" vertical="center"/>
    </xf>
    <xf numFmtId="0" fontId="404" fillId="0" borderId="1" xfId="46" applyFont="1" applyAlignment="1">
      <alignment vertical="center"/>
    </xf>
    <xf numFmtId="0" fontId="149" fillId="8" borderId="1" xfId="48" applyFont="1" applyFill="1" applyAlignment="1" applyProtection="1">
      <alignment vertical="center"/>
      <protection locked="0"/>
    </xf>
    <xf numFmtId="0" fontId="405" fillId="13" borderId="206" xfId="46" applyFont="1" applyFill="1" applyBorder="1" applyAlignment="1">
      <alignment vertical="center"/>
    </xf>
    <xf numFmtId="0" fontId="405" fillId="13" borderId="189" xfId="46" applyFont="1" applyFill="1" applyBorder="1" applyAlignment="1">
      <alignment vertical="center"/>
    </xf>
    <xf numFmtId="0" fontId="405" fillId="13" borderId="207" xfId="46" applyFont="1" applyFill="1" applyBorder="1" applyAlignment="1">
      <alignment vertical="center"/>
    </xf>
    <xf numFmtId="0" fontId="159" fillId="162" borderId="208" xfId="46" applyFont="1" applyFill="1" applyBorder="1" applyAlignment="1">
      <alignment horizontal="center" vertical="center"/>
    </xf>
    <xf numFmtId="0" fontId="159" fillId="162" borderId="209" xfId="46" applyFont="1" applyFill="1" applyBorder="1" applyAlignment="1">
      <alignment horizontal="center" vertical="center"/>
    </xf>
    <xf numFmtId="0" fontId="28" fillId="163" borderId="211" xfId="46" applyFont="1" applyFill="1" applyBorder="1" applyAlignment="1">
      <alignment horizontal="center" vertical="center"/>
    </xf>
    <xf numFmtId="0" fontId="407" fillId="8" borderId="1" xfId="20" applyFont="1" applyFill="1" applyAlignment="1">
      <alignment horizontal="center" vertical="center"/>
    </xf>
    <xf numFmtId="0" fontId="5" fillId="8" borderId="1" xfId="46" applyFill="1" applyAlignment="1">
      <alignment vertical="center"/>
    </xf>
    <xf numFmtId="0" fontId="95" fillId="8" borderId="1" xfId="46" applyFont="1" applyFill="1" applyAlignment="1">
      <alignment vertical="center"/>
    </xf>
    <xf numFmtId="0" fontId="406" fillId="8" borderId="1" xfId="46" applyFont="1" applyFill="1" applyAlignment="1">
      <alignment horizontal="center" vertical="center"/>
    </xf>
    <xf numFmtId="0" fontId="33" fillId="8" borderId="1" xfId="46" applyFont="1" applyFill="1" applyAlignment="1">
      <alignment horizontal="left" vertical="center"/>
    </xf>
    <xf numFmtId="0" fontId="28" fillId="8" borderId="1" xfId="46" applyFont="1" applyFill="1" applyAlignment="1">
      <alignment vertical="center"/>
    </xf>
    <xf numFmtId="0" fontId="407" fillId="0" borderId="1" xfId="20" applyFont="1" applyAlignment="1">
      <alignment horizontal="center" vertical="center"/>
    </xf>
    <xf numFmtId="0" fontId="406" fillId="54" borderId="1" xfId="46" applyFont="1" applyFill="1" applyAlignment="1">
      <alignment horizontal="left" vertical="center"/>
    </xf>
    <xf numFmtId="0" fontId="164" fillId="13" borderId="1" xfId="47" applyFont="1" applyFill="1" applyAlignment="1">
      <alignment horizontal="center" vertical="center"/>
    </xf>
    <xf numFmtId="0" fontId="409" fillId="180" borderId="98" xfId="49" applyFont="1" applyFill="1" applyBorder="1" applyAlignment="1">
      <alignment horizontal="center" vertical="center"/>
    </xf>
    <xf numFmtId="0" fontId="1" fillId="0" borderId="1" xfId="47" applyAlignment="1">
      <alignment horizontal="center" vertical="center"/>
    </xf>
    <xf numFmtId="0" fontId="409" fillId="181" borderId="98" xfId="49" applyFont="1" applyFill="1" applyBorder="1" applyAlignment="1">
      <alignment horizontal="center" vertical="center"/>
    </xf>
    <xf numFmtId="0" fontId="216" fillId="8" borderId="1" xfId="12" applyFont="1" applyFill="1" applyAlignment="1">
      <alignment horizontal="center" vertical="center"/>
    </xf>
    <xf numFmtId="0" fontId="164" fillId="13" borderId="1" xfId="20" applyFont="1" applyFill="1" applyAlignment="1">
      <alignment horizontal="center" vertical="center"/>
    </xf>
    <xf numFmtId="179" fontId="149" fillId="8" borderId="1" xfId="20" applyNumberFormat="1" applyFont="1" applyFill="1" applyAlignment="1" applyProtection="1">
      <alignment horizontal="right" vertical="center"/>
      <protection hidden="1"/>
    </xf>
    <xf numFmtId="0" fontId="410" fillId="181" borderId="1" xfId="20" applyFont="1" applyFill="1" applyAlignment="1">
      <alignment horizontal="left" vertical="center"/>
    </xf>
    <xf numFmtId="0" fontId="411" fillId="8" borderId="1" xfId="47" applyFont="1" applyFill="1" applyAlignment="1">
      <alignment horizontal="left" vertical="center"/>
    </xf>
    <xf numFmtId="0" fontId="1" fillId="8" borderId="1" xfId="47" applyFill="1" applyAlignment="1">
      <alignment vertical="center"/>
    </xf>
    <xf numFmtId="0" fontId="1" fillId="8" borderId="1" xfId="47" applyFill="1" applyAlignment="1">
      <alignment horizontal="center" vertical="center"/>
    </xf>
    <xf numFmtId="0" fontId="412" fillId="181" borderId="1" xfId="20" applyFont="1" applyFill="1" applyAlignment="1">
      <alignment horizontal="right" vertical="center"/>
    </xf>
    <xf numFmtId="0" fontId="412" fillId="181" borderId="1" xfId="20" applyFont="1" applyFill="1" applyAlignment="1">
      <alignment horizontal="left" vertical="center"/>
    </xf>
    <xf numFmtId="0" fontId="405" fillId="13" borderId="189" xfId="46" applyFont="1" applyFill="1" applyBorder="1" applyAlignment="1">
      <alignment horizontal="center" vertical="center"/>
    </xf>
    <xf numFmtId="0" fontId="405" fillId="13" borderId="212" xfId="46" applyFont="1" applyFill="1" applyBorder="1" applyAlignment="1">
      <alignment horizontal="center" vertical="center"/>
    </xf>
    <xf numFmtId="0" fontId="130" fillId="8" borderId="1" xfId="47" applyFont="1" applyFill="1" applyAlignment="1">
      <alignment vertical="center"/>
    </xf>
    <xf numFmtId="0" fontId="27" fillId="182" borderId="1" xfId="47" applyFont="1" applyFill="1" applyAlignment="1">
      <alignment horizontal="right" vertical="center"/>
    </xf>
    <xf numFmtId="0" fontId="413" fillId="8" borderId="1" xfId="50" applyFill="1" applyAlignment="1">
      <alignment horizontal="left" vertical="center"/>
    </xf>
    <xf numFmtId="0" fontId="415" fillId="8" borderId="1" xfId="20" applyFont="1" applyFill="1" applyAlignment="1" applyProtection="1">
      <alignment vertical="center"/>
      <protection hidden="1"/>
    </xf>
    <xf numFmtId="0" fontId="27" fillId="183" borderId="1" xfId="47" applyFont="1" applyFill="1" applyAlignment="1">
      <alignment horizontal="center" vertical="center"/>
    </xf>
    <xf numFmtId="0" fontId="416" fillId="184" borderId="1" xfId="47" applyFont="1" applyFill="1" applyAlignment="1">
      <alignment horizontal="center" vertical="center" wrapText="1"/>
    </xf>
    <xf numFmtId="0" fontId="178" fillId="185" borderId="1" xfId="20" applyFont="1" applyFill="1" applyAlignment="1" applyProtection="1">
      <alignment horizontal="center" vertical="center"/>
      <protection hidden="1"/>
    </xf>
    <xf numFmtId="0" fontId="147" fillId="8" borderId="1" xfId="20" applyFont="1" applyFill="1" applyAlignment="1" applyProtection="1">
      <alignment vertical="center"/>
      <protection hidden="1"/>
    </xf>
    <xf numFmtId="0" fontId="417" fillId="186" borderId="1" xfId="20" applyFont="1" applyFill="1" applyAlignment="1" applyProtection="1">
      <alignment horizontal="center" vertical="center"/>
      <protection hidden="1"/>
    </xf>
    <xf numFmtId="0" fontId="178" fillId="187" borderId="1" xfId="20" quotePrefix="1" applyFont="1" applyFill="1" applyAlignment="1">
      <alignment horizontal="center" vertical="center"/>
    </xf>
    <xf numFmtId="0" fontId="27" fillId="188" borderId="1" xfId="47" applyFont="1" applyFill="1" applyAlignment="1">
      <alignment horizontal="center" vertical="center"/>
    </xf>
    <xf numFmtId="0" fontId="193" fillId="8" borderId="1" xfId="47" applyFont="1" applyFill="1" applyAlignment="1">
      <alignment vertical="center"/>
    </xf>
    <xf numFmtId="0" fontId="310" fillId="8" borderId="1" xfId="47" applyFont="1" applyFill="1" applyAlignment="1">
      <alignment vertical="center"/>
    </xf>
    <xf numFmtId="0" fontId="147" fillId="8" borderId="1" xfId="12" applyFont="1" applyFill="1" applyAlignment="1">
      <alignment vertical="center"/>
    </xf>
    <xf numFmtId="0" fontId="160" fillId="0" borderId="1" xfId="47" applyFont="1" applyAlignment="1">
      <alignment horizontal="center" vertical="center"/>
    </xf>
    <xf numFmtId="0" fontId="418" fillId="152" borderId="1" xfId="47" applyFont="1" applyFill="1" applyAlignment="1">
      <alignment vertical="center"/>
    </xf>
    <xf numFmtId="0" fontId="27" fillId="8" borderId="1" xfId="47" applyFont="1" applyFill="1" applyAlignment="1">
      <alignment horizontal="right" vertical="center"/>
    </xf>
    <xf numFmtId="0" fontId="27" fillId="8" borderId="1" xfId="47" applyFont="1" applyFill="1" applyAlignment="1">
      <alignment horizontal="center" vertical="center"/>
    </xf>
    <xf numFmtId="0" fontId="286" fillId="190" borderId="1" xfId="25" applyFont="1" applyFill="1" applyAlignment="1">
      <alignment horizontal="center" vertical="center"/>
    </xf>
    <xf numFmtId="0" fontId="419" fillId="82" borderId="1" xfId="25" applyFont="1" applyFill="1" applyAlignment="1">
      <alignment horizontal="center" vertical="center"/>
    </xf>
    <xf numFmtId="0" fontId="1" fillId="87" borderId="1" xfId="25" applyFont="1" applyFill="1" applyAlignment="1">
      <alignment horizontal="center" vertical="center"/>
    </xf>
    <xf numFmtId="0" fontId="419" fillId="125" borderId="1" xfId="25" applyFont="1" applyFill="1" applyAlignment="1">
      <alignment horizontal="center" vertical="center"/>
    </xf>
    <xf numFmtId="0" fontId="286" fillId="89" borderId="1" xfId="25" applyFont="1" applyFill="1" applyAlignment="1">
      <alignment horizontal="center" vertical="center"/>
    </xf>
    <xf numFmtId="0" fontId="419" fillId="127" borderId="1" xfId="25" applyFont="1" applyFill="1" applyAlignment="1">
      <alignment horizontal="center" vertical="center"/>
    </xf>
    <xf numFmtId="0" fontId="419" fillId="191" borderId="1" xfId="25" applyFont="1" applyFill="1" applyAlignment="1">
      <alignment horizontal="center" vertical="center"/>
    </xf>
    <xf numFmtId="0" fontId="419" fillId="192" borderId="1" xfId="25" applyFont="1" applyFill="1" applyAlignment="1">
      <alignment horizontal="center" vertical="center"/>
    </xf>
    <xf numFmtId="0" fontId="420" fillId="8" borderId="1" xfId="47" applyFont="1" applyFill="1" applyAlignment="1">
      <alignment vertical="center"/>
    </xf>
    <xf numFmtId="0" fontId="413" fillId="8" borderId="1" xfId="50" applyFill="1" applyAlignment="1">
      <alignment vertical="center"/>
    </xf>
    <xf numFmtId="0" fontId="286" fillId="193" borderId="1" xfId="25" applyFont="1" applyFill="1" applyAlignment="1">
      <alignment horizontal="center" vertical="center"/>
    </xf>
    <xf numFmtId="0" fontId="286" fillId="83" borderId="1" xfId="25" applyFont="1" applyFill="1" applyAlignment="1">
      <alignment horizontal="center" vertical="center"/>
    </xf>
    <xf numFmtId="0" fontId="286" fillId="194" borderId="1" xfId="25" applyFont="1" applyFill="1" applyAlignment="1">
      <alignment horizontal="center" vertical="center"/>
    </xf>
    <xf numFmtId="0" fontId="419" fillId="195" borderId="1" xfId="25" applyFont="1" applyFill="1" applyAlignment="1">
      <alignment horizontal="center" vertical="center"/>
    </xf>
    <xf numFmtId="0" fontId="286" fillId="196" borderId="1" xfId="25" applyFont="1" applyFill="1" applyAlignment="1">
      <alignment horizontal="center" vertical="center"/>
    </xf>
    <xf numFmtId="0" fontId="419" fillId="197" borderId="1" xfId="25" applyFont="1" applyFill="1" applyAlignment="1">
      <alignment horizontal="center" vertical="center"/>
    </xf>
    <xf numFmtId="0" fontId="419" fillId="198" borderId="1" xfId="25" applyFont="1" applyFill="1" applyAlignment="1">
      <alignment horizontal="center" vertical="center"/>
    </xf>
    <xf numFmtId="0" fontId="419" fillId="180" borderId="1" xfId="25" applyFont="1" applyFill="1" applyAlignment="1">
      <alignment horizontal="center" vertical="center"/>
    </xf>
    <xf numFmtId="0" fontId="419" fillId="199" borderId="1" xfId="25" applyFont="1" applyFill="1" applyAlignment="1">
      <alignment horizontal="center" vertical="center"/>
    </xf>
    <xf numFmtId="0" fontId="286" fillId="200" borderId="1" xfId="25" applyFont="1" applyFill="1" applyAlignment="1">
      <alignment horizontal="center" vertical="center"/>
    </xf>
    <xf numFmtId="0" fontId="419" fillId="201" borderId="1" xfId="25" applyFont="1" applyFill="1" applyAlignment="1">
      <alignment horizontal="center" vertical="center"/>
    </xf>
    <xf numFmtId="0" fontId="419" fillId="202" borderId="1" xfId="25" applyFont="1" applyFill="1" applyAlignment="1">
      <alignment horizontal="center" vertical="center"/>
    </xf>
    <xf numFmtId="0" fontId="286" fillId="203" borderId="1" xfId="25" applyFont="1" applyFill="1" applyAlignment="1">
      <alignment horizontal="center" vertical="center"/>
    </xf>
    <xf numFmtId="0" fontId="419" fillId="204" borderId="1" xfId="25" applyFont="1" applyFill="1" applyAlignment="1">
      <alignment horizontal="center" vertical="center"/>
    </xf>
    <xf numFmtId="0" fontId="419" fillId="205" borderId="1" xfId="25" applyFont="1" applyFill="1" applyAlignment="1">
      <alignment horizontal="center" vertical="center"/>
    </xf>
    <xf numFmtId="0" fontId="419" fillId="206" borderId="1" xfId="25" applyFont="1" applyFill="1" applyAlignment="1">
      <alignment horizontal="center" vertical="center"/>
    </xf>
    <xf numFmtId="0" fontId="286" fillId="207" borderId="1" xfId="25" applyFont="1" applyFill="1" applyAlignment="1">
      <alignment horizontal="center" vertical="center"/>
    </xf>
    <xf numFmtId="0" fontId="286" fillId="208" borderId="1" xfId="25" applyFont="1" applyFill="1" applyAlignment="1">
      <alignment horizontal="center" vertical="center"/>
    </xf>
    <xf numFmtId="0" fontId="419" fillId="209" borderId="1" xfId="25" applyFont="1" applyFill="1" applyAlignment="1">
      <alignment horizontal="center" vertical="center"/>
    </xf>
    <xf numFmtId="0" fontId="419" fillId="210" borderId="1" xfId="25" applyFont="1" applyFill="1" applyAlignment="1">
      <alignment horizontal="center" vertical="center"/>
    </xf>
    <xf numFmtId="0" fontId="286" fillId="211" borderId="1" xfId="25" applyFont="1" applyFill="1" applyAlignment="1">
      <alignment horizontal="center" vertical="center"/>
    </xf>
    <xf numFmtId="0" fontId="286" fillId="212" borderId="1" xfId="25" applyFont="1" applyFill="1" applyAlignment="1">
      <alignment horizontal="center" vertical="center"/>
    </xf>
    <xf numFmtId="0" fontId="286" fillId="213" borderId="1" xfId="25" applyFont="1" applyFill="1" applyAlignment="1">
      <alignment horizontal="center" vertical="center"/>
    </xf>
    <xf numFmtId="0" fontId="286" fillId="214" borderId="1" xfId="25" applyFont="1" applyFill="1" applyAlignment="1">
      <alignment horizontal="center" vertical="center"/>
    </xf>
    <xf numFmtId="0" fontId="421" fillId="8" borderId="213" xfId="47" applyFont="1" applyFill="1" applyBorder="1" applyAlignment="1">
      <alignment vertical="center"/>
    </xf>
    <xf numFmtId="0" fontId="419" fillId="129" borderId="1" xfId="25" applyFont="1" applyFill="1" applyAlignment="1">
      <alignment horizontal="center" vertical="center"/>
    </xf>
    <xf numFmtId="0" fontId="419" fillId="215" borderId="1" xfId="25" applyFont="1" applyFill="1" applyAlignment="1">
      <alignment horizontal="center" vertical="center"/>
    </xf>
    <xf numFmtId="0" fontId="419" fillId="216" borderId="1" xfId="25" applyFont="1" applyFill="1" applyAlignment="1">
      <alignment horizontal="center" vertical="center"/>
    </xf>
    <xf numFmtId="0" fontId="419" fillId="130" borderId="1" xfId="25" applyFont="1" applyFill="1" applyAlignment="1">
      <alignment horizontal="center" vertical="center"/>
    </xf>
    <xf numFmtId="0" fontId="419" fillId="217" borderId="1" xfId="25" applyFont="1" applyFill="1" applyAlignment="1">
      <alignment horizontal="center" vertical="center"/>
    </xf>
    <xf numFmtId="0" fontId="419" fillId="218" borderId="1" xfId="25" applyFont="1" applyFill="1" applyAlignment="1">
      <alignment horizontal="center" vertical="center"/>
    </xf>
    <xf numFmtId="0" fontId="419" fillId="123" borderId="1" xfId="25" applyFont="1" applyFill="1" applyAlignment="1">
      <alignment horizontal="center" vertical="center"/>
    </xf>
    <xf numFmtId="0" fontId="419" fillId="85" borderId="1" xfId="25" applyFont="1" applyFill="1" applyAlignment="1">
      <alignment horizontal="center" vertical="center"/>
    </xf>
    <xf numFmtId="0" fontId="286" fillId="219" borderId="1" xfId="25" applyFont="1" applyFill="1" applyAlignment="1">
      <alignment horizontal="center" vertical="center"/>
    </xf>
    <xf numFmtId="0" fontId="419" fillId="134" borderId="1" xfId="25" applyFont="1" applyFill="1" applyAlignment="1">
      <alignment horizontal="center" vertical="center"/>
    </xf>
    <xf numFmtId="0" fontId="419" fillId="84" borderId="1" xfId="25" applyFont="1" applyFill="1" applyAlignment="1">
      <alignment horizontal="center" vertical="center"/>
    </xf>
    <xf numFmtId="0" fontId="419" fillId="135" borderId="1" xfId="25" applyFont="1" applyFill="1" applyAlignment="1">
      <alignment horizontal="center" vertical="center"/>
    </xf>
    <xf numFmtId="0" fontId="419" fillId="220" borderId="1" xfId="25" applyFont="1" applyFill="1" applyAlignment="1">
      <alignment horizontal="center" vertical="center"/>
    </xf>
    <xf numFmtId="0" fontId="286" fillId="137" borderId="1" xfId="25" applyFont="1" applyFill="1" applyAlignment="1">
      <alignment horizontal="center" vertical="center"/>
    </xf>
    <xf numFmtId="0" fontId="286" fillId="221" borderId="1" xfId="25" applyFont="1" applyFill="1" applyAlignment="1">
      <alignment horizontal="center" vertical="center"/>
    </xf>
    <xf numFmtId="0" fontId="286" fillId="222" borderId="1" xfId="25" applyFont="1" applyFill="1" applyAlignment="1">
      <alignment horizontal="center" vertical="center"/>
    </xf>
    <xf numFmtId="0" fontId="286" fillId="223" borderId="1" xfId="25" applyFont="1" applyFill="1" applyAlignment="1">
      <alignment horizontal="center" vertical="center"/>
    </xf>
    <xf numFmtId="0" fontId="286" fillId="224" borderId="1" xfId="25" applyFont="1" applyFill="1" applyAlignment="1">
      <alignment horizontal="center" vertical="center"/>
    </xf>
    <xf numFmtId="0" fontId="286" fillId="225" borderId="1" xfId="25" applyFont="1" applyFill="1" applyAlignment="1">
      <alignment horizontal="center" vertical="center"/>
    </xf>
    <xf numFmtId="0" fontId="286" fillId="226" borderId="1" xfId="25" applyFont="1" applyFill="1" applyAlignment="1">
      <alignment horizontal="center" vertical="center"/>
    </xf>
    <xf numFmtId="0" fontId="286" fillId="227" borderId="1" xfId="25" applyFont="1" applyFill="1" applyAlignment="1">
      <alignment horizontal="center" vertical="center"/>
    </xf>
    <xf numFmtId="0" fontId="286" fillId="228" borderId="1" xfId="25" applyFont="1" applyFill="1" applyAlignment="1">
      <alignment horizontal="center" vertical="center"/>
    </xf>
    <xf numFmtId="0" fontId="286" fillId="229" borderId="1" xfId="25" applyFont="1" applyFill="1" applyAlignment="1">
      <alignment horizontal="center" vertical="center"/>
    </xf>
    <xf numFmtId="0" fontId="286" fillId="230" borderId="1" xfId="25" applyFont="1" applyFill="1" applyAlignment="1">
      <alignment horizontal="center" vertical="center"/>
    </xf>
    <xf numFmtId="0" fontId="422" fillId="0" borderId="1" xfId="20" applyFont="1" applyAlignment="1">
      <alignment horizontal="center" vertical="center"/>
    </xf>
    <xf numFmtId="0" fontId="178" fillId="8" borderId="18" xfId="12" applyFont="1" applyFill="1" applyBorder="1" applyAlignment="1">
      <alignment vertical="center"/>
    </xf>
    <xf numFmtId="0" fontId="178" fillId="8" borderId="17" xfId="12" applyFont="1" applyFill="1" applyBorder="1" applyAlignment="1">
      <alignment vertical="center"/>
    </xf>
    <xf numFmtId="0" fontId="424" fillId="8" borderId="3" xfId="47" applyFont="1" applyFill="1" applyBorder="1" applyAlignment="1">
      <alignment horizontal="center" vertical="center"/>
    </xf>
    <xf numFmtId="0" fontId="424" fillId="8" borderId="3" xfId="52" applyFont="1" applyFill="1" applyBorder="1" applyAlignment="1">
      <alignment horizontal="center" vertical="center"/>
    </xf>
    <xf numFmtId="0" fontId="39" fillId="0" borderId="1" xfId="47" applyFont="1" applyAlignment="1">
      <alignment horizontal="center" vertical="center"/>
    </xf>
    <xf numFmtId="0" fontId="234" fillId="233" borderId="214" xfId="25" applyFont="1" applyFill="1" applyBorder="1" applyAlignment="1">
      <alignment horizontal="center" vertical="center" wrapText="1"/>
    </xf>
    <xf numFmtId="0" fontId="1" fillId="0" borderId="220" xfId="47" applyBorder="1" applyAlignment="1">
      <alignment horizontal="center" vertical="center"/>
    </xf>
    <xf numFmtId="0" fontId="226" fillId="82" borderId="220" xfId="25" applyFont="1" applyFill="1" applyBorder="1" applyAlignment="1">
      <alignment horizontal="center" vertical="center" wrapText="1"/>
    </xf>
    <xf numFmtId="0" fontId="234" fillId="196" borderId="221" xfId="25" applyFont="1" applyFill="1" applyBorder="1" applyAlignment="1">
      <alignment horizontal="center" vertical="center" wrapText="1"/>
    </xf>
    <xf numFmtId="0" fontId="1" fillId="234" borderId="1" xfId="47" applyFill="1" applyAlignment="1">
      <alignment vertical="center"/>
    </xf>
    <xf numFmtId="0" fontId="32" fillId="0" borderId="222" xfId="52" applyFont="1" applyBorder="1" applyAlignment="1">
      <alignment horizontal="left" vertical="center"/>
    </xf>
    <xf numFmtId="0" fontId="1" fillId="235" borderId="1" xfId="47" applyFill="1" applyAlignment="1">
      <alignment vertical="center"/>
    </xf>
    <xf numFmtId="0" fontId="30" fillId="236" borderId="1" xfId="47" applyFont="1" applyFill="1" applyAlignment="1">
      <alignment vertical="center"/>
    </xf>
    <xf numFmtId="0" fontId="32" fillId="0" borderId="223" xfId="52" applyFont="1" applyBorder="1" applyAlignment="1">
      <alignment horizontal="left" vertical="center"/>
    </xf>
    <xf numFmtId="0" fontId="226" fillId="80" borderId="224" xfId="25" applyFont="1" applyFill="1" applyBorder="1" applyAlignment="1">
      <alignment horizontal="center" vertical="center" wrapText="1"/>
    </xf>
    <xf numFmtId="0" fontId="234" fillId="193" borderId="225" xfId="25" applyFont="1" applyFill="1" applyBorder="1" applyAlignment="1">
      <alignment horizontal="center" vertical="center" wrapText="1"/>
    </xf>
    <xf numFmtId="0" fontId="1" fillId="237" borderId="1" xfId="47" applyFill="1" applyAlignment="1">
      <alignment vertical="center"/>
    </xf>
    <xf numFmtId="0" fontId="32" fillId="0" borderId="226" xfId="52" applyFont="1" applyBorder="1" applyAlignment="1">
      <alignment horizontal="left" vertical="center"/>
    </xf>
    <xf numFmtId="0" fontId="1" fillId="238" borderId="1" xfId="47" applyFill="1" applyAlignment="1">
      <alignment vertical="center"/>
    </xf>
    <xf numFmtId="0" fontId="30" fillId="239" borderId="1" xfId="47" applyFont="1" applyFill="1" applyAlignment="1">
      <alignment vertical="center"/>
    </xf>
    <xf numFmtId="0" fontId="226" fillId="86" borderId="224" xfId="25" applyFont="1" applyFill="1" applyBorder="1" applyAlignment="1">
      <alignment horizontal="center" vertical="center" wrapText="1"/>
    </xf>
    <xf numFmtId="0" fontId="234" fillId="197" borderId="225" xfId="25" applyFont="1" applyFill="1" applyBorder="1" applyAlignment="1">
      <alignment horizontal="center" vertical="center" wrapText="1"/>
    </xf>
    <xf numFmtId="0" fontId="1" fillId="240" borderId="1" xfId="47" applyFill="1" applyAlignment="1">
      <alignment vertical="center"/>
    </xf>
    <xf numFmtId="0" fontId="30" fillId="241" borderId="1" xfId="47" applyFont="1" applyFill="1" applyAlignment="1">
      <alignment vertical="center"/>
    </xf>
    <xf numFmtId="0" fontId="226" fillId="112" borderId="224" xfId="25" applyFont="1" applyFill="1" applyBorder="1" applyAlignment="1">
      <alignment horizontal="center" vertical="center" wrapText="1"/>
    </xf>
    <xf numFmtId="0" fontId="234" fillId="89" borderId="225" xfId="25" applyFont="1" applyFill="1" applyBorder="1" applyAlignment="1">
      <alignment horizontal="center" vertical="center" wrapText="1"/>
    </xf>
    <xf numFmtId="0" fontId="1" fillId="242" borderId="1" xfId="47" applyFill="1" applyAlignment="1">
      <alignment vertical="center"/>
    </xf>
    <xf numFmtId="0" fontId="1" fillId="243" borderId="1" xfId="47" applyFill="1" applyAlignment="1">
      <alignment vertical="center"/>
    </xf>
    <xf numFmtId="0" fontId="30" fillId="244" borderId="1" xfId="47" applyFont="1" applyFill="1" applyAlignment="1">
      <alignment vertical="center"/>
    </xf>
    <xf numFmtId="0" fontId="226" fillId="245" borderId="225" xfId="25" applyFont="1" applyFill="1" applyBorder="1" applyAlignment="1">
      <alignment horizontal="center" vertical="center" wrapText="1"/>
    </xf>
    <xf numFmtId="0" fontId="226" fillId="129" borderId="225" xfId="25" applyFont="1" applyFill="1" applyBorder="1" applyAlignment="1">
      <alignment horizontal="center" vertical="center" wrapText="1"/>
    </xf>
    <xf numFmtId="0" fontId="1" fillId="246" borderId="1" xfId="47" applyFill="1" applyAlignment="1">
      <alignment vertical="center"/>
    </xf>
    <xf numFmtId="0" fontId="1" fillId="247" borderId="1" xfId="47" applyFill="1" applyAlignment="1">
      <alignment vertical="center"/>
    </xf>
    <xf numFmtId="0" fontId="30" fillId="248" borderId="1" xfId="47" applyFont="1" applyFill="1" applyAlignment="1">
      <alignment vertical="center"/>
    </xf>
    <xf numFmtId="0" fontId="226" fillId="15" borderId="225" xfId="25" applyFont="1" applyFill="1" applyBorder="1" applyAlignment="1">
      <alignment horizontal="center" vertical="center" wrapText="1"/>
    </xf>
    <xf numFmtId="0" fontId="226" fillId="202" borderId="225" xfId="25" applyFont="1" applyFill="1" applyBorder="1" applyAlignment="1">
      <alignment horizontal="center" vertical="center" wrapText="1"/>
    </xf>
    <xf numFmtId="0" fontId="1" fillId="249" borderId="1" xfId="47" applyFill="1" applyAlignment="1">
      <alignment vertical="center"/>
    </xf>
    <xf numFmtId="0" fontId="1" fillId="250" borderId="1" xfId="47" applyFill="1" applyAlignment="1">
      <alignment vertical="center"/>
    </xf>
    <xf numFmtId="0" fontId="30" fillId="251" borderId="1" xfId="47" applyFont="1" applyFill="1" applyAlignment="1">
      <alignment vertical="center"/>
    </xf>
    <xf numFmtId="0" fontId="226" fillId="146" borderId="225" xfId="25" applyFont="1" applyFill="1" applyBorder="1" applyAlignment="1">
      <alignment horizontal="center" vertical="center" wrapText="1"/>
    </xf>
    <xf numFmtId="0" fontId="226" fillId="216" borderId="225" xfId="25" applyFont="1" applyFill="1" applyBorder="1" applyAlignment="1">
      <alignment horizontal="center" vertical="center" wrapText="1"/>
    </xf>
    <xf numFmtId="0" fontId="1" fillId="252" borderId="1" xfId="47" applyFill="1" applyAlignment="1">
      <alignment vertical="center"/>
    </xf>
    <xf numFmtId="0" fontId="1" fillId="253" borderId="1" xfId="47" applyFill="1" applyAlignment="1">
      <alignment vertical="center"/>
    </xf>
    <xf numFmtId="0" fontId="30" fillId="254" borderId="1" xfId="47" applyFont="1" applyFill="1" applyAlignment="1">
      <alignment vertical="center"/>
    </xf>
    <xf numFmtId="0" fontId="226" fillId="255" borderId="225" xfId="25" applyFont="1" applyFill="1" applyBorder="1" applyAlignment="1">
      <alignment horizontal="center" vertical="center" wrapText="1"/>
    </xf>
    <xf numFmtId="0" fontId="226" fillId="130" borderId="225" xfId="25" applyFont="1" applyFill="1" applyBorder="1" applyAlignment="1">
      <alignment horizontal="center" vertical="center" wrapText="1"/>
    </xf>
    <xf numFmtId="0" fontId="1" fillId="256" borderId="1" xfId="47" applyFill="1" applyAlignment="1">
      <alignment vertical="center"/>
    </xf>
    <xf numFmtId="0" fontId="1" fillId="257" borderId="1" xfId="47" applyFill="1" applyAlignment="1">
      <alignment vertical="center"/>
    </xf>
    <xf numFmtId="0" fontId="30" fillId="258" borderId="1" xfId="47" applyFont="1" applyFill="1" applyAlignment="1">
      <alignment vertical="center"/>
    </xf>
    <xf numFmtId="0" fontId="234" fillId="149" borderId="225" xfId="25" applyFont="1" applyFill="1" applyBorder="1" applyAlignment="1">
      <alignment horizontal="center" vertical="center" wrapText="1"/>
    </xf>
    <xf numFmtId="0" fontId="226" fillId="217" borderId="225" xfId="25" applyFont="1" applyFill="1" applyBorder="1" applyAlignment="1">
      <alignment horizontal="center" vertical="center" wrapText="1"/>
    </xf>
    <xf numFmtId="0" fontId="1" fillId="259" borderId="1" xfId="47" applyFill="1" applyAlignment="1">
      <alignment vertical="center"/>
    </xf>
    <xf numFmtId="0" fontId="1" fillId="260" borderId="1" xfId="47" applyFill="1" applyAlignment="1">
      <alignment vertical="center"/>
    </xf>
    <xf numFmtId="0" fontId="30" fillId="261" borderId="1" xfId="47" applyFont="1" applyFill="1" applyAlignment="1">
      <alignment vertical="center"/>
    </xf>
    <xf numFmtId="0" fontId="426" fillId="231" borderId="227" xfId="12" applyFont="1" applyFill="1" applyBorder="1" applyAlignment="1">
      <alignment horizontal="center" vertical="center"/>
    </xf>
    <xf numFmtId="0" fontId="426" fillId="231" borderId="228" xfId="12" applyFont="1" applyFill="1" applyBorder="1" applyAlignment="1">
      <alignment horizontal="center" vertical="center"/>
    </xf>
    <xf numFmtId="0" fontId="234" fillId="64" borderId="225" xfId="25" applyFont="1" applyFill="1" applyBorder="1" applyAlignment="1">
      <alignment horizontal="center" vertical="center" wrapText="1"/>
    </xf>
    <xf numFmtId="0" fontId="226" fillId="218" borderId="225" xfId="25" applyFont="1" applyFill="1" applyBorder="1" applyAlignment="1">
      <alignment horizontal="center" vertical="center" wrapText="1"/>
    </xf>
    <xf numFmtId="0" fontId="1" fillId="262" borderId="1" xfId="47" applyFill="1" applyAlignment="1">
      <alignment vertical="center"/>
    </xf>
    <xf numFmtId="0" fontId="30" fillId="263" borderId="1" xfId="47" applyFont="1" applyFill="1" applyAlignment="1">
      <alignment vertical="center"/>
    </xf>
    <xf numFmtId="0" fontId="234" fillId="194" borderId="225" xfId="25" applyFont="1" applyFill="1" applyBorder="1" applyAlignment="1">
      <alignment horizontal="center" vertical="center" wrapText="1"/>
    </xf>
    <xf numFmtId="0" fontId="226" fillId="123" borderId="225" xfId="25" applyFont="1" applyFill="1" applyBorder="1" applyAlignment="1">
      <alignment horizontal="center" vertical="center" wrapText="1"/>
    </xf>
    <xf numFmtId="0" fontId="1" fillId="265" borderId="1" xfId="47" applyFill="1" applyAlignment="1">
      <alignment vertical="center"/>
    </xf>
    <xf numFmtId="0" fontId="1" fillId="266" borderId="1" xfId="47" applyFill="1" applyAlignment="1">
      <alignment vertical="center"/>
    </xf>
    <xf numFmtId="0" fontId="30" fillId="267" borderId="1" xfId="47" applyFont="1" applyFill="1" applyAlignment="1">
      <alignment vertical="center"/>
    </xf>
    <xf numFmtId="0" fontId="234" fillId="195" borderId="225" xfId="25" applyFont="1" applyFill="1" applyBorder="1" applyAlignment="1">
      <alignment horizontal="center" vertical="center" wrapText="1"/>
    </xf>
    <xf numFmtId="0" fontId="226" fillId="85" borderId="225" xfId="25" applyFont="1" applyFill="1" applyBorder="1" applyAlignment="1">
      <alignment horizontal="center" vertical="center" wrapText="1"/>
    </xf>
    <xf numFmtId="0" fontId="1" fillId="268" borderId="1" xfId="47" applyFill="1" applyAlignment="1">
      <alignment vertical="center"/>
    </xf>
    <xf numFmtId="0" fontId="1" fillId="269" borderId="1" xfId="47" applyFill="1" applyAlignment="1">
      <alignment vertical="center"/>
    </xf>
    <xf numFmtId="0" fontId="30" fillId="270" borderId="1" xfId="47" applyFont="1" applyFill="1" applyAlignment="1">
      <alignment vertical="center"/>
    </xf>
    <xf numFmtId="0" fontId="234" fillId="196" borderId="225" xfId="25" applyFont="1" applyFill="1" applyBorder="1" applyAlignment="1">
      <alignment horizontal="center" vertical="center" wrapText="1"/>
    </xf>
    <xf numFmtId="0" fontId="226" fillId="219" borderId="225" xfId="25" applyFont="1" applyFill="1" applyBorder="1" applyAlignment="1">
      <alignment horizontal="center" vertical="center" wrapText="1"/>
    </xf>
    <xf numFmtId="0" fontId="1" fillId="271" borderId="1" xfId="47" applyFill="1" applyAlignment="1">
      <alignment vertical="center"/>
    </xf>
    <xf numFmtId="0" fontId="1" fillId="272" borderId="1" xfId="47" applyFill="1" applyAlignment="1">
      <alignment vertical="center"/>
    </xf>
    <xf numFmtId="0" fontId="30" fillId="273" borderId="1" xfId="47" applyFont="1" applyFill="1" applyAlignment="1">
      <alignment vertical="center"/>
    </xf>
    <xf numFmtId="0" fontId="226" fillId="134" borderId="225" xfId="25" applyFont="1" applyFill="1" applyBorder="1" applyAlignment="1">
      <alignment horizontal="center" vertical="center" wrapText="1"/>
    </xf>
    <xf numFmtId="0" fontId="1" fillId="274" borderId="1" xfId="47" applyFill="1" applyAlignment="1">
      <alignment vertical="center"/>
    </xf>
    <xf numFmtId="0" fontId="1" fillId="275" borderId="1" xfId="47" applyFill="1" applyAlignment="1">
      <alignment vertical="center"/>
    </xf>
    <xf numFmtId="0" fontId="30" fillId="276" borderId="1" xfId="47" applyFont="1" applyFill="1" applyAlignment="1">
      <alignment vertical="center"/>
    </xf>
    <xf numFmtId="0" fontId="226" fillId="198" borderId="225" xfId="25" applyFont="1" applyFill="1" applyBorder="1" applyAlignment="1">
      <alignment horizontal="center" vertical="center" wrapText="1"/>
    </xf>
    <xf numFmtId="0" fontId="226" fillId="84" borderId="225" xfId="25" applyFont="1" applyFill="1" applyBorder="1" applyAlignment="1">
      <alignment horizontal="center" vertical="center" wrapText="1"/>
    </xf>
    <xf numFmtId="0" fontId="1" fillId="277" borderId="1" xfId="47" applyFill="1" applyAlignment="1">
      <alignment vertical="center"/>
    </xf>
    <xf numFmtId="0" fontId="1" fillId="278" borderId="1" xfId="47" applyFill="1" applyAlignment="1">
      <alignment vertical="center"/>
    </xf>
    <xf numFmtId="0" fontId="30" fillId="279" borderId="1" xfId="47" applyFont="1" applyFill="1" applyAlignment="1">
      <alignment vertical="center"/>
    </xf>
    <xf numFmtId="0" fontId="226" fillId="180" borderId="225" xfId="25" applyFont="1" applyFill="1" applyBorder="1" applyAlignment="1">
      <alignment horizontal="center" vertical="center" wrapText="1"/>
    </xf>
    <xf numFmtId="0" fontId="226" fillId="135" borderId="225" xfId="25" applyFont="1" applyFill="1" applyBorder="1" applyAlignment="1">
      <alignment horizontal="center" vertical="center" wrapText="1"/>
    </xf>
    <xf numFmtId="0" fontId="1" fillId="280" borderId="1" xfId="47" applyFill="1" applyAlignment="1">
      <alignment vertical="center"/>
    </xf>
    <xf numFmtId="0" fontId="1" fillId="281" borderId="1" xfId="47" applyFill="1" applyAlignment="1">
      <alignment vertical="center"/>
    </xf>
    <xf numFmtId="0" fontId="30" fillId="282" borderId="1" xfId="47" applyFont="1" applyFill="1" applyAlignment="1">
      <alignment vertical="center"/>
    </xf>
    <xf numFmtId="0" fontId="234" fillId="199" borderId="225" xfId="25" applyFont="1" applyFill="1" applyBorder="1" applyAlignment="1">
      <alignment horizontal="center" vertical="center" wrapText="1"/>
    </xf>
    <xf numFmtId="0" fontId="226" fillId="220" borderId="225" xfId="25" applyFont="1" applyFill="1" applyBorder="1" applyAlignment="1">
      <alignment horizontal="center" vertical="center" wrapText="1"/>
    </xf>
    <xf numFmtId="0" fontId="1" fillId="283" borderId="1" xfId="47" applyFill="1" applyAlignment="1">
      <alignment vertical="center"/>
    </xf>
    <xf numFmtId="0" fontId="1" fillId="284" borderId="1" xfId="47" applyFill="1" applyAlignment="1">
      <alignment vertical="center"/>
    </xf>
    <xf numFmtId="0" fontId="30" fillId="285" borderId="1" xfId="47" applyFont="1" applyFill="1" applyAlignment="1">
      <alignment vertical="center"/>
    </xf>
    <xf numFmtId="0" fontId="234" fillId="200" borderId="225" xfId="25" applyFont="1" applyFill="1" applyBorder="1" applyAlignment="1">
      <alignment horizontal="center" vertical="center" wrapText="1"/>
    </xf>
    <xf numFmtId="0" fontId="226" fillId="137" borderId="225" xfId="25" applyFont="1" applyFill="1" applyBorder="1" applyAlignment="1">
      <alignment horizontal="center" vertical="center" wrapText="1"/>
    </xf>
    <xf numFmtId="0" fontId="1" fillId="286" borderId="1" xfId="47" applyFill="1" applyAlignment="1">
      <alignment vertical="center"/>
    </xf>
    <xf numFmtId="0" fontId="1" fillId="287" borderId="1" xfId="47" applyFill="1" applyAlignment="1">
      <alignment vertical="center"/>
    </xf>
    <xf numFmtId="0" fontId="30" fillId="288" borderId="1" xfId="47" applyFont="1" applyFill="1" applyAlignment="1">
      <alignment vertical="center"/>
    </xf>
    <xf numFmtId="0" fontId="226" fillId="289" borderId="225" xfId="25" applyFont="1" applyFill="1" applyBorder="1" applyAlignment="1">
      <alignment horizontal="center" vertical="center" wrapText="1"/>
    </xf>
    <xf numFmtId="0" fontId="234" fillId="221" borderId="225" xfId="25" applyFont="1" applyFill="1" applyBorder="1" applyAlignment="1">
      <alignment horizontal="center" vertical="center" wrapText="1"/>
    </xf>
    <xf numFmtId="0" fontId="1" fillId="290" borderId="1" xfId="47" applyFill="1" applyAlignment="1">
      <alignment vertical="center"/>
    </xf>
    <xf numFmtId="0" fontId="1" fillId="291" borderId="1" xfId="47" applyFill="1" applyAlignment="1">
      <alignment vertical="center"/>
    </xf>
    <xf numFmtId="0" fontId="30" fillId="292" borderId="1" xfId="47" applyFont="1" applyFill="1" applyAlignment="1">
      <alignment vertical="center"/>
    </xf>
    <xf numFmtId="0" fontId="226" fillId="222" borderId="225" xfId="25" applyFont="1" applyFill="1" applyBorder="1" applyAlignment="1">
      <alignment horizontal="center" vertical="center" wrapText="1"/>
    </xf>
    <xf numFmtId="0" fontId="1" fillId="293" borderId="1" xfId="47" applyFill="1" applyAlignment="1">
      <alignment vertical="center"/>
    </xf>
    <xf numFmtId="0" fontId="1" fillId="294" borderId="1" xfId="47" applyFill="1" applyAlignment="1">
      <alignment vertical="center"/>
    </xf>
    <xf numFmtId="0" fontId="30" fillId="295" borderId="1" xfId="47" applyFont="1" applyFill="1" applyAlignment="1">
      <alignment vertical="center"/>
    </xf>
    <xf numFmtId="0" fontId="234" fillId="203" borderId="225" xfId="25" applyFont="1" applyFill="1" applyBorder="1" applyAlignment="1">
      <alignment horizontal="center" vertical="center" wrapText="1"/>
    </xf>
    <xf numFmtId="0" fontId="234" fillId="223" borderId="225" xfId="25" applyFont="1" applyFill="1" applyBorder="1" applyAlignment="1">
      <alignment horizontal="center" vertical="center" wrapText="1"/>
    </xf>
    <xf numFmtId="0" fontId="1" fillId="296" borderId="1" xfId="47" applyFill="1" applyAlignment="1">
      <alignment vertical="center"/>
    </xf>
    <xf numFmtId="0" fontId="1" fillId="297" borderId="1" xfId="47" applyFill="1" applyAlignment="1">
      <alignment vertical="center"/>
    </xf>
    <xf numFmtId="0" fontId="30" fillId="298" borderId="1" xfId="47" applyFont="1" applyFill="1" applyAlignment="1">
      <alignment vertical="center"/>
    </xf>
    <xf numFmtId="0" fontId="226" fillId="204" borderId="225" xfId="25" applyFont="1" applyFill="1" applyBorder="1" applyAlignment="1">
      <alignment horizontal="center" vertical="center" wrapText="1"/>
    </xf>
    <xf numFmtId="0" fontId="226" fillId="189" borderId="225" xfId="25" applyFont="1" applyFill="1" applyBorder="1" applyAlignment="1">
      <alignment horizontal="center" vertical="center" wrapText="1"/>
    </xf>
    <xf numFmtId="0" fontId="1" fillId="299" borderId="1" xfId="47" applyFill="1" applyAlignment="1">
      <alignment vertical="center"/>
    </xf>
    <xf numFmtId="0" fontId="1" fillId="300" borderId="1" xfId="47" applyFill="1" applyAlignment="1">
      <alignment vertical="center"/>
    </xf>
    <xf numFmtId="0" fontId="30" fillId="301" borderId="1" xfId="47" applyFont="1" applyFill="1" applyAlignment="1">
      <alignment vertical="center"/>
    </xf>
    <xf numFmtId="0" fontId="234" fillId="205" borderId="225" xfId="25" applyFont="1" applyFill="1" applyBorder="1" applyAlignment="1">
      <alignment horizontal="center" vertical="center" wrapText="1"/>
    </xf>
    <xf numFmtId="0" fontId="234" fillId="226" borderId="225" xfId="25" applyFont="1" applyFill="1" applyBorder="1" applyAlignment="1">
      <alignment horizontal="center" vertical="center" wrapText="1"/>
    </xf>
    <xf numFmtId="0" fontId="1" fillId="302" borderId="1" xfId="47" applyFill="1" applyAlignment="1">
      <alignment vertical="center"/>
    </xf>
    <xf numFmtId="0" fontId="1" fillId="303" borderId="1" xfId="47" applyFill="1" applyAlignment="1">
      <alignment vertical="center"/>
    </xf>
    <xf numFmtId="0" fontId="30" fillId="304" borderId="1" xfId="47" applyFont="1" applyFill="1" applyAlignment="1">
      <alignment vertical="center"/>
    </xf>
    <xf numFmtId="0" fontId="226" fillId="206" borderId="225" xfId="25" applyFont="1" applyFill="1" applyBorder="1" applyAlignment="1">
      <alignment horizontal="center" vertical="center" wrapText="1"/>
    </xf>
    <xf numFmtId="0" fontId="234" fillId="227" borderId="225" xfId="25" applyFont="1" applyFill="1" applyBorder="1" applyAlignment="1">
      <alignment horizontal="center" vertical="center" wrapText="1"/>
    </xf>
    <xf numFmtId="0" fontId="1" fillId="305" borderId="1" xfId="47" applyFill="1" applyAlignment="1">
      <alignment vertical="center"/>
    </xf>
    <xf numFmtId="0" fontId="1" fillId="306" borderId="1" xfId="47" applyFill="1" applyAlignment="1">
      <alignment vertical="center"/>
    </xf>
    <xf numFmtId="0" fontId="30" fillId="307" borderId="1" xfId="47" applyFont="1" applyFill="1" applyAlignment="1">
      <alignment vertical="center"/>
    </xf>
    <xf numFmtId="0" fontId="1" fillId="308" borderId="1" xfId="47" applyFill="1" applyAlignment="1">
      <alignment vertical="center"/>
    </xf>
    <xf numFmtId="0" fontId="1" fillId="309" borderId="1" xfId="47" applyFill="1" applyAlignment="1">
      <alignment vertical="center"/>
    </xf>
    <xf numFmtId="0" fontId="30" fillId="310" borderId="1" xfId="47" applyFont="1" applyFill="1" applyAlignment="1">
      <alignment vertical="center"/>
    </xf>
    <xf numFmtId="0" fontId="226" fillId="191" borderId="225" xfId="25" applyFont="1" applyFill="1" applyBorder="1" applyAlignment="1">
      <alignment horizontal="center" vertical="center" wrapText="1"/>
    </xf>
    <xf numFmtId="0" fontId="234" fillId="229" borderId="225" xfId="25" applyFont="1" applyFill="1" applyBorder="1" applyAlignment="1">
      <alignment horizontal="center" vertical="center" wrapText="1"/>
    </xf>
    <xf numFmtId="0" fontId="1" fillId="311" borderId="1" xfId="47" applyFill="1" applyAlignment="1">
      <alignment vertical="center"/>
    </xf>
    <xf numFmtId="0" fontId="1" fillId="312" borderId="1" xfId="47" applyFill="1" applyAlignment="1">
      <alignment vertical="center"/>
    </xf>
    <xf numFmtId="0" fontId="30" fillId="313" borderId="1" xfId="47" applyFont="1" applyFill="1" applyAlignment="1">
      <alignment vertical="center"/>
    </xf>
    <xf numFmtId="0" fontId="226" fillId="127" borderId="225" xfId="25" applyFont="1" applyFill="1" applyBorder="1" applyAlignment="1">
      <alignment horizontal="center" vertical="center" wrapText="1"/>
    </xf>
    <xf numFmtId="0" fontId="234" fillId="230" borderId="225" xfId="25" applyFont="1" applyFill="1" applyBorder="1" applyAlignment="1">
      <alignment horizontal="center" vertical="center" wrapText="1"/>
    </xf>
    <xf numFmtId="0" fontId="1" fillId="314" borderId="1" xfId="47" applyFill="1" applyAlignment="1">
      <alignment vertical="center"/>
    </xf>
    <xf numFmtId="0" fontId="1" fillId="315" borderId="1" xfId="47" applyFill="1" applyAlignment="1">
      <alignment vertical="center"/>
    </xf>
    <xf numFmtId="0" fontId="30" fillId="316" borderId="1" xfId="47" applyFont="1" applyFill="1" applyAlignment="1">
      <alignment vertical="center"/>
    </xf>
    <xf numFmtId="0" fontId="226" fillId="192" borderId="225" xfId="25" applyFont="1" applyFill="1" applyBorder="1" applyAlignment="1">
      <alignment horizontal="center" vertical="center" wrapText="1"/>
    </xf>
    <xf numFmtId="0" fontId="1" fillId="317" borderId="1" xfId="47" applyFill="1" applyAlignment="1">
      <alignment vertical="center"/>
    </xf>
    <xf numFmtId="0" fontId="30" fillId="318" borderId="1" xfId="47" applyFont="1" applyFill="1" applyAlignment="1">
      <alignment vertical="center"/>
    </xf>
    <xf numFmtId="0" fontId="1" fillId="319" borderId="1" xfId="47" applyFill="1" applyAlignment="1">
      <alignment vertical="center"/>
    </xf>
    <xf numFmtId="0" fontId="1" fillId="320" borderId="1" xfId="47" applyFill="1" applyAlignment="1">
      <alignment vertical="center"/>
    </xf>
    <xf numFmtId="0" fontId="30" fillId="321" borderId="1" xfId="47" applyFont="1" applyFill="1" applyAlignment="1">
      <alignment vertical="center"/>
    </xf>
    <xf numFmtId="0" fontId="427" fillId="0" borderId="1" xfId="47" applyFont="1" applyAlignment="1">
      <alignment vertical="center"/>
    </xf>
    <xf numFmtId="0" fontId="1" fillId="322" borderId="1" xfId="47" applyFill="1" applyAlignment="1">
      <alignment vertical="center"/>
    </xf>
    <xf numFmtId="0" fontId="1" fillId="323" borderId="1" xfId="47" applyFill="1" applyAlignment="1">
      <alignment vertical="center"/>
    </xf>
    <xf numFmtId="0" fontId="30" fillId="324" borderId="1" xfId="47" applyFont="1" applyFill="1" applyAlignment="1">
      <alignment vertical="center"/>
    </xf>
    <xf numFmtId="0" fontId="428" fillId="0" borderId="1" xfId="50" applyFont="1" applyAlignment="1">
      <alignment vertical="center"/>
    </xf>
    <xf numFmtId="0" fontId="1" fillId="325" borderId="1" xfId="47" applyFill="1" applyAlignment="1">
      <alignment vertical="center"/>
    </xf>
    <xf numFmtId="0" fontId="1" fillId="326" borderId="1" xfId="47" applyFill="1" applyAlignment="1">
      <alignment vertical="center"/>
    </xf>
    <xf numFmtId="0" fontId="30" fillId="327" borderId="1" xfId="47" applyFont="1" applyFill="1" applyAlignment="1">
      <alignment vertical="center"/>
    </xf>
    <xf numFmtId="0" fontId="1" fillId="328" borderId="1" xfId="47" applyFill="1" applyAlignment="1">
      <alignment vertical="center"/>
    </xf>
    <xf numFmtId="0" fontId="1" fillId="329" borderId="1" xfId="47" applyFill="1" applyAlignment="1">
      <alignment vertical="center"/>
    </xf>
    <xf numFmtId="0" fontId="30" fillId="330" borderId="1" xfId="47" applyFont="1" applyFill="1" applyAlignment="1">
      <alignment vertical="center"/>
    </xf>
    <xf numFmtId="0" fontId="429" fillId="233" borderId="1" xfId="47" applyFont="1" applyFill="1" applyAlignment="1">
      <alignment horizontal="center" vertical="center" wrapText="1"/>
    </xf>
    <xf numFmtId="0" fontId="429" fillId="331" borderId="1" xfId="47" applyFont="1" applyFill="1" applyAlignment="1">
      <alignment horizontal="center" vertical="center" wrapText="1"/>
    </xf>
    <xf numFmtId="0" fontId="429" fillId="332" borderId="1" xfId="47" applyFont="1" applyFill="1" applyAlignment="1">
      <alignment horizontal="center" vertical="center" wrapText="1"/>
    </xf>
    <xf numFmtId="0" fontId="429" fillId="333" borderId="1" xfId="47" applyFont="1" applyFill="1" applyAlignment="1">
      <alignment horizontal="center" vertical="center" wrapText="1"/>
    </xf>
    <xf numFmtId="0" fontId="429" fillId="334" borderId="1" xfId="47" applyFont="1" applyFill="1" applyAlignment="1">
      <alignment horizontal="center" vertical="center" wrapText="1"/>
    </xf>
    <xf numFmtId="0" fontId="429" fillId="335" borderId="1" xfId="47" applyFont="1" applyFill="1" applyAlignment="1">
      <alignment horizontal="center" vertical="center" wrapText="1"/>
    </xf>
    <xf numFmtId="0" fontId="429" fillId="336" borderId="1" xfId="47" applyFont="1" applyFill="1" applyAlignment="1">
      <alignment horizontal="center" vertical="center" wrapText="1"/>
    </xf>
    <xf numFmtId="0" fontId="429" fillId="337" borderId="1" xfId="47" applyFont="1" applyFill="1" applyAlignment="1">
      <alignment horizontal="center" vertical="center" wrapText="1"/>
    </xf>
    <xf numFmtId="0" fontId="429" fillId="245" borderId="1" xfId="47" applyFont="1" applyFill="1" applyAlignment="1">
      <alignment horizontal="center" vertical="center" wrapText="1"/>
    </xf>
    <xf numFmtId="0" fontId="1" fillId="338" borderId="1" xfId="47" applyFill="1" applyAlignment="1">
      <alignment vertical="center"/>
    </xf>
    <xf numFmtId="0" fontId="1" fillId="339" borderId="1" xfId="47" applyFill="1" applyAlignment="1">
      <alignment vertical="center"/>
    </xf>
    <xf numFmtId="0" fontId="30" fillId="340" borderId="1" xfId="47" applyFont="1" applyFill="1" applyAlignment="1">
      <alignment vertical="center"/>
    </xf>
    <xf numFmtId="0" fontId="429" fillId="341" borderId="1" xfId="47" applyFont="1" applyFill="1" applyAlignment="1">
      <alignment horizontal="center" vertical="center" wrapText="1"/>
    </xf>
    <xf numFmtId="0" fontId="429" fillId="342" borderId="1" xfId="47" applyFont="1" applyFill="1" applyAlignment="1">
      <alignment horizontal="center" vertical="center" wrapText="1"/>
    </xf>
    <xf numFmtId="0" fontId="429" fillId="343" borderId="1" xfId="47" applyFont="1" applyFill="1" applyAlignment="1">
      <alignment horizontal="center" vertical="center" wrapText="1"/>
    </xf>
    <xf numFmtId="0" fontId="429" fillId="344" borderId="1" xfId="47" applyFont="1" applyFill="1" applyAlignment="1">
      <alignment horizontal="center" vertical="center" wrapText="1"/>
    </xf>
    <xf numFmtId="0" fontId="429" fillId="345" borderId="1" xfId="47" applyFont="1" applyFill="1" applyAlignment="1">
      <alignment horizontal="center" vertical="center" wrapText="1"/>
    </xf>
    <xf numFmtId="0" fontId="429" fillId="346" borderId="1" xfId="47" applyFont="1" applyFill="1" applyAlignment="1">
      <alignment horizontal="center" vertical="center" wrapText="1"/>
    </xf>
    <xf numFmtId="0" fontId="429" fillId="347" borderId="1" xfId="47" applyFont="1" applyFill="1" applyAlignment="1">
      <alignment horizontal="center" vertical="center" wrapText="1"/>
    </xf>
    <xf numFmtId="0" fontId="429" fillId="348" borderId="1" xfId="47" applyFont="1" applyFill="1" applyAlignment="1">
      <alignment horizontal="center" vertical="center" wrapText="1"/>
    </xf>
    <xf numFmtId="0" fontId="429" fillId="349" borderId="1" xfId="47" applyFont="1" applyFill="1" applyAlignment="1">
      <alignment horizontal="center" vertical="center" wrapText="1"/>
    </xf>
    <xf numFmtId="0" fontId="1" fillId="350" borderId="1" xfId="47" applyFill="1" applyAlignment="1">
      <alignment vertical="center"/>
    </xf>
    <xf numFmtId="0" fontId="1" fillId="351" borderId="1" xfId="47" applyFill="1" applyAlignment="1">
      <alignment vertical="center"/>
    </xf>
    <xf numFmtId="0" fontId="30" fillId="352" borderId="1" xfId="47" applyFont="1" applyFill="1" applyAlignment="1">
      <alignment vertical="center"/>
    </xf>
    <xf numFmtId="0" fontId="429" fillId="353" borderId="1" xfId="47" applyFont="1" applyFill="1" applyAlignment="1">
      <alignment horizontal="center" vertical="center" wrapText="1"/>
    </xf>
    <xf numFmtId="0" fontId="429" fillId="354" borderId="1" xfId="47" applyFont="1" applyFill="1" applyAlignment="1">
      <alignment horizontal="center" vertical="center" wrapText="1"/>
    </xf>
    <xf numFmtId="0" fontId="429" fillId="355" borderId="1" xfId="47" applyFont="1" applyFill="1" applyAlignment="1">
      <alignment horizontal="center" vertical="center" wrapText="1"/>
    </xf>
    <xf numFmtId="0" fontId="429" fillId="356" borderId="1" xfId="47" applyFont="1" applyFill="1" applyAlignment="1">
      <alignment horizontal="center" vertical="center" wrapText="1"/>
    </xf>
    <xf numFmtId="0" fontId="429" fillId="357" borderId="1" xfId="47" applyFont="1" applyFill="1" applyAlignment="1">
      <alignment horizontal="center" vertical="center" wrapText="1"/>
    </xf>
    <xf numFmtId="0" fontId="429" fillId="358" borderId="1" xfId="47" applyFont="1" applyFill="1" applyAlignment="1">
      <alignment horizontal="center" vertical="center" wrapText="1"/>
    </xf>
    <xf numFmtId="0" fontId="429" fillId="359" borderId="1" xfId="47" applyFont="1" applyFill="1" applyAlignment="1">
      <alignment horizontal="center" vertical="center" wrapText="1"/>
    </xf>
    <xf numFmtId="0" fontId="429" fillId="360" borderId="1" xfId="47" applyFont="1" applyFill="1" applyAlignment="1">
      <alignment horizontal="center" vertical="center" wrapText="1"/>
    </xf>
    <xf numFmtId="0" fontId="429" fillId="361" borderId="1" xfId="47" applyFont="1" applyFill="1" applyAlignment="1">
      <alignment horizontal="center" vertical="center" wrapText="1"/>
    </xf>
    <xf numFmtId="0" fontId="1" fillId="362" borderId="1" xfId="47" applyFill="1" applyAlignment="1">
      <alignment vertical="center"/>
    </xf>
    <xf numFmtId="0" fontId="1" fillId="363" borderId="1" xfId="47" applyFill="1" applyAlignment="1">
      <alignment vertical="center"/>
    </xf>
    <xf numFmtId="0" fontId="30" fillId="364" borderId="1" xfId="47" applyFont="1" applyFill="1" applyAlignment="1">
      <alignment vertical="center"/>
    </xf>
    <xf numFmtId="0" fontId="429" fillId="365" borderId="1" xfId="47" applyFont="1" applyFill="1" applyAlignment="1">
      <alignment horizontal="center" vertical="center" wrapText="1"/>
    </xf>
    <xf numFmtId="0" fontId="429" fillId="366" borderId="1" xfId="47" applyFont="1" applyFill="1" applyAlignment="1">
      <alignment horizontal="center" vertical="center" wrapText="1"/>
    </xf>
    <xf numFmtId="0" fontId="429" fillId="367" borderId="1" xfId="47" applyFont="1" applyFill="1" applyAlignment="1">
      <alignment horizontal="center" vertical="center" wrapText="1"/>
    </xf>
    <xf numFmtId="0" fontId="429" fillId="368" borderId="1" xfId="47" applyFont="1" applyFill="1" applyAlignment="1">
      <alignment horizontal="center" vertical="center" wrapText="1"/>
    </xf>
    <xf numFmtId="0" fontId="429" fillId="369" borderId="1" xfId="47" applyFont="1" applyFill="1" applyAlignment="1">
      <alignment horizontal="center" vertical="center" wrapText="1"/>
    </xf>
    <xf numFmtId="0" fontId="429" fillId="370" borderId="1" xfId="47" applyFont="1" applyFill="1" applyAlignment="1">
      <alignment horizontal="center" vertical="center" wrapText="1"/>
    </xf>
    <xf numFmtId="0" fontId="429" fillId="371" borderId="1" xfId="47" applyFont="1" applyFill="1" applyAlignment="1">
      <alignment horizontal="center" vertical="center" wrapText="1"/>
    </xf>
    <xf numFmtId="0" fontId="429" fillId="372" borderId="1" xfId="47" applyFont="1" applyFill="1" applyAlignment="1">
      <alignment horizontal="center" vertical="center" wrapText="1"/>
    </xf>
    <xf numFmtId="0" fontId="429" fillId="373" borderId="1" xfId="47" applyFont="1" applyFill="1" applyAlignment="1">
      <alignment horizontal="center" vertical="center" wrapText="1"/>
    </xf>
    <xf numFmtId="0" fontId="1" fillId="374" borderId="1" xfId="47" applyFill="1" applyAlignment="1">
      <alignment vertical="center"/>
    </xf>
    <xf numFmtId="0" fontId="1" fillId="375" borderId="1" xfId="47" applyFill="1" applyAlignment="1">
      <alignment vertical="center"/>
    </xf>
    <xf numFmtId="0" fontId="30" fillId="376" borderId="1" xfId="47" applyFont="1" applyFill="1" applyAlignment="1">
      <alignment vertical="center"/>
    </xf>
    <xf numFmtId="0" fontId="429" fillId="64" borderId="1" xfId="47" applyFont="1" applyFill="1" applyAlignment="1">
      <alignment horizontal="center" vertical="center" wrapText="1"/>
    </xf>
    <xf numFmtId="0" fontId="429" fillId="377" borderId="1" xfId="47" applyFont="1" applyFill="1" applyAlignment="1">
      <alignment horizontal="center" vertical="center" wrapText="1"/>
    </xf>
    <xf numFmtId="0" fontId="429" fillId="378" borderId="1" xfId="47" applyFont="1" applyFill="1" applyAlignment="1">
      <alignment horizontal="center" vertical="center" wrapText="1"/>
    </xf>
    <xf numFmtId="0" fontId="429" fillId="379" borderId="1" xfId="47" applyFont="1" applyFill="1" applyAlignment="1">
      <alignment horizontal="center" vertical="center" wrapText="1"/>
    </xf>
    <xf numFmtId="0" fontId="429" fillId="380" borderId="1" xfId="47" applyFont="1" applyFill="1" applyAlignment="1">
      <alignment horizontal="center" vertical="center" wrapText="1"/>
    </xf>
    <xf numFmtId="0" fontId="429" fillId="381" borderId="1" xfId="47" applyFont="1" applyFill="1" applyAlignment="1">
      <alignment horizontal="center" vertical="center" wrapText="1"/>
    </xf>
    <xf numFmtId="0" fontId="429" fillId="382" borderId="1" xfId="47" applyFont="1" applyFill="1" applyAlignment="1">
      <alignment horizontal="center" vertical="center" wrapText="1"/>
    </xf>
    <xf numFmtId="0" fontId="429" fillId="383" borderId="1" xfId="47" applyFont="1" applyFill="1" applyAlignment="1">
      <alignment horizontal="center" vertical="center" wrapText="1"/>
    </xf>
    <xf numFmtId="0" fontId="429" fillId="384" borderId="1" xfId="47" applyFont="1" applyFill="1" applyAlignment="1">
      <alignment horizontal="center" vertical="center" wrapText="1"/>
    </xf>
    <xf numFmtId="0" fontId="1" fillId="385" borderId="1" xfId="47" applyFill="1" applyAlignment="1">
      <alignment vertical="center"/>
    </xf>
    <xf numFmtId="0" fontId="1" fillId="386" borderId="1" xfId="47" applyFill="1" applyAlignment="1">
      <alignment vertical="center"/>
    </xf>
    <xf numFmtId="0" fontId="30" fillId="62" borderId="1" xfId="47" applyFont="1" applyFill="1" applyAlignment="1">
      <alignment vertical="center"/>
    </xf>
    <xf numFmtId="0" fontId="429" fillId="387" borderId="1" xfId="47" applyFont="1" applyFill="1" applyAlignment="1">
      <alignment horizontal="center" vertical="center" wrapText="1"/>
    </xf>
    <xf numFmtId="0" fontId="429" fillId="388" borderId="1" xfId="47" applyFont="1" applyFill="1" applyAlignment="1">
      <alignment horizontal="center" vertical="center" wrapText="1"/>
    </xf>
    <xf numFmtId="0" fontId="429" fillId="389" borderId="1" xfId="47" applyFont="1" applyFill="1" applyAlignment="1">
      <alignment horizontal="center" vertical="center" wrapText="1"/>
    </xf>
    <xf numFmtId="0" fontId="429" fillId="390" borderId="1" xfId="47" applyFont="1" applyFill="1" applyAlignment="1">
      <alignment horizontal="center" vertical="center" wrapText="1"/>
    </xf>
    <xf numFmtId="0" fontId="429" fillId="391" borderId="1" xfId="47" applyFont="1" applyFill="1" applyAlignment="1">
      <alignment horizontal="center" vertical="center" wrapText="1"/>
    </xf>
    <xf numFmtId="0" fontId="429" fillId="392" borderId="1" xfId="47" applyFont="1" applyFill="1" applyAlignment="1">
      <alignment horizontal="center" vertical="center" wrapText="1"/>
    </xf>
    <xf numFmtId="0" fontId="429" fillId="393" borderId="1" xfId="47" applyFont="1" applyFill="1" applyAlignment="1">
      <alignment horizontal="center" vertical="center" wrapText="1"/>
    </xf>
    <xf numFmtId="0" fontId="429" fillId="394" borderId="1" xfId="47" applyFont="1" applyFill="1" applyAlignment="1">
      <alignment horizontal="center" vertical="center" wrapText="1"/>
    </xf>
    <xf numFmtId="0" fontId="429" fillId="395" borderId="1" xfId="47" applyFont="1" applyFill="1" applyAlignment="1">
      <alignment horizontal="center" vertical="center" wrapText="1"/>
    </xf>
    <xf numFmtId="0" fontId="1" fillId="396" borderId="1" xfId="47" applyFill="1" applyAlignment="1">
      <alignment vertical="center"/>
    </xf>
    <xf numFmtId="0" fontId="1" fillId="397" borderId="1" xfId="47" applyFill="1" applyAlignment="1">
      <alignment vertical="center"/>
    </xf>
    <xf numFmtId="0" fontId="30" fillId="398" borderId="1" xfId="47" applyFont="1" applyFill="1" applyAlignment="1">
      <alignment vertical="center"/>
    </xf>
    <xf numFmtId="0" fontId="429" fillId="399" borderId="1" xfId="47" applyFont="1" applyFill="1" applyAlignment="1">
      <alignment horizontal="center" vertical="center" wrapText="1"/>
    </xf>
    <xf numFmtId="0" fontId="429" fillId="400" borderId="1" xfId="47" applyFont="1" applyFill="1" applyAlignment="1">
      <alignment horizontal="center" vertical="center" wrapText="1"/>
    </xf>
    <xf numFmtId="0" fontId="429" fillId="401" borderId="1" xfId="47" applyFont="1" applyFill="1" applyAlignment="1">
      <alignment horizontal="center" vertical="center" wrapText="1"/>
    </xf>
    <xf numFmtId="0" fontId="429" fillId="402" borderId="1" xfId="47" applyFont="1" applyFill="1" applyAlignment="1">
      <alignment horizontal="center" vertical="center" wrapText="1"/>
    </xf>
    <xf numFmtId="0" fontId="429" fillId="403" borderId="1" xfId="47" applyFont="1" applyFill="1" applyAlignment="1">
      <alignment horizontal="center" vertical="center" wrapText="1"/>
    </xf>
    <xf numFmtId="0" fontId="429" fillId="404" borderId="1" xfId="47" applyFont="1" applyFill="1" applyAlignment="1">
      <alignment horizontal="center" vertical="center" wrapText="1"/>
    </xf>
    <xf numFmtId="0" fontId="429" fillId="405" borderId="1" xfId="47" applyFont="1" applyFill="1" applyAlignment="1">
      <alignment horizontal="center" vertical="center" wrapText="1"/>
    </xf>
    <xf numFmtId="0" fontId="429" fillId="406" borderId="1" xfId="47" applyFont="1" applyFill="1" applyAlignment="1">
      <alignment horizontal="center" vertical="center" wrapText="1"/>
    </xf>
    <xf numFmtId="0" fontId="429" fillId="407" borderId="1" xfId="47" applyFont="1" applyFill="1" applyAlignment="1">
      <alignment horizontal="center" vertical="center" wrapText="1"/>
    </xf>
    <xf numFmtId="0" fontId="1" fillId="408" borderId="1" xfId="47" applyFill="1" applyAlignment="1">
      <alignment vertical="center"/>
    </xf>
    <xf numFmtId="0" fontId="1" fillId="409" borderId="1" xfId="47" applyFill="1" applyAlignment="1">
      <alignment vertical="center"/>
    </xf>
    <xf numFmtId="0" fontId="30" fillId="410" borderId="1" xfId="47" applyFont="1" applyFill="1" applyAlignment="1">
      <alignment vertical="center"/>
    </xf>
    <xf numFmtId="0" fontId="429" fillId="411" borderId="1" xfId="47" applyFont="1" applyFill="1" applyAlignment="1">
      <alignment horizontal="center" vertical="center" wrapText="1"/>
    </xf>
    <xf numFmtId="0" fontId="429" fillId="412" borderId="1" xfId="47" applyFont="1" applyFill="1" applyAlignment="1">
      <alignment horizontal="center" vertical="center" wrapText="1"/>
    </xf>
    <xf numFmtId="0" fontId="429" fillId="413" borderId="1" xfId="47" applyFont="1" applyFill="1" applyAlignment="1">
      <alignment horizontal="center" vertical="center" wrapText="1"/>
    </xf>
    <xf numFmtId="0" fontId="429" fillId="414" borderId="1" xfId="47" applyFont="1" applyFill="1" applyAlignment="1">
      <alignment horizontal="center" vertical="center" wrapText="1"/>
    </xf>
    <xf numFmtId="0" fontId="429" fillId="415" borderId="1" xfId="47" applyFont="1" applyFill="1" applyAlignment="1">
      <alignment horizontal="center" vertical="center" wrapText="1"/>
    </xf>
    <xf numFmtId="0" fontId="429" fillId="416" borderId="1" xfId="47" applyFont="1" applyFill="1" applyAlignment="1">
      <alignment horizontal="center" vertical="center" wrapText="1"/>
    </xf>
    <xf numFmtId="0" fontId="429" fillId="417" borderId="1" xfId="47" applyFont="1" applyFill="1" applyAlignment="1">
      <alignment horizontal="center" vertical="center" wrapText="1"/>
    </xf>
    <xf numFmtId="0" fontId="429" fillId="418" borderId="1" xfId="47" applyFont="1" applyFill="1" applyAlignment="1">
      <alignment horizontal="center" vertical="center" wrapText="1"/>
    </xf>
    <xf numFmtId="0" fontId="1" fillId="419" borderId="1" xfId="47" applyFill="1" applyAlignment="1">
      <alignment horizontal="center" vertical="center" wrapText="1"/>
    </xf>
    <xf numFmtId="0" fontId="1" fillId="420" borderId="1" xfId="47" applyFill="1" applyAlignment="1">
      <alignment vertical="center"/>
    </xf>
    <xf numFmtId="0" fontId="1" fillId="421" borderId="1" xfId="47" applyFill="1" applyAlignment="1">
      <alignment vertical="center"/>
    </xf>
    <xf numFmtId="0" fontId="30" fillId="422" borderId="1" xfId="47" applyFont="1" applyFill="1" applyAlignment="1">
      <alignment vertical="center"/>
    </xf>
    <xf numFmtId="0" fontId="429" fillId="112" borderId="1" xfId="47" applyFont="1" applyFill="1" applyAlignment="1">
      <alignment horizontal="center" vertical="center" wrapText="1"/>
    </xf>
    <xf numFmtId="0" fontId="429" fillId="423" borderId="1" xfId="47" applyFont="1" applyFill="1" applyAlignment="1">
      <alignment horizontal="center" vertical="center" wrapText="1"/>
    </xf>
    <xf numFmtId="0" fontId="429" fillId="424" borderId="1" xfId="47" applyFont="1" applyFill="1" applyAlignment="1">
      <alignment horizontal="center" vertical="center" wrapText="1"/>
    </xf>
    <xf numFmtId="0" fontId="429" fillId="425" borderId="1" xfId="47" applyFont="1" applyFill="1" applyAlignment="1">
      <alignment horizontal="center" vertical="center" wrapText="1"/>
    </xf>
    <xf numFmtId="0" fontId="429" fillId="426" borderId="1" xfId="47" applyFont="1" applyFill="1" applyAlignment="1">
      <alignment horizontal="center" vertical="center" wrapText="1"/>
    </xf>
    <xf numFmtId="0" fontId="429" fillId="427" borderId="1" xfId="47" applyFont="1" applyFill="1" applyAlignment="1">
      <alignment horizontal="center" vertical="center" wrapText="1"/>
    </xf>
    <xf numFmtId="0" fontId="429" fillId="428" borderId="1" xfId="47" applyFont="1" applyFill="1" applyAlignment="1">
      <alignment horizontal="center" vertical="center" wrapText="1"/>
    </xf>
    <xf numFmtId="0" fontId="1" fillId="429" borderId="1" xfId="47" applyFill="1" applyAlignment="1">
      <alignment horizontal="center" vertical="center" wrapText="1"/>
    </xf>
    <xf numFmtId="0" fontId="1" fillId="255" borderId="1" xfId="47" applyFill="1" applyAlignment="1">
      <alignment horizontal="center" vertical="center" wrapText="1"/>
    </xf>
    <xf numFmtId="0" fontId="1" fillId="430" borderId="1" xfId="47" applyFill="1" applyAlignment="1">
      <alignment vertical="center"/>
    </xf>
    <xf numFmtId="0" fontId="1" fillId="431" borderId="1" xfId="47" applyFill="1" applyAlignment="1">
      <alignment vertical="center"/>
    </xf>
    <xf numFmtId="0" fontId="30" fillId="432" borderId="1" xfId="47" applyFont="1" applyFill="1" applyAlignment="1">
      <alignment vertical="center"/>
    </xf>
    <xf numFmtId="0" fontId="429" fillId="433" borderId="1" xfId="47" applyFont="1" applyFill="1" applyAlignment="1">
      <alignment horizontal="center" vertical="center" wrapText="1"/>
    </xf>
    <xf numFmtId="0" fontId="429" fillId="434" borderId="1" xfId="47" applyFont="1" applyFill="1" applyAlignment="1">
      <alignment horizontal="center" vertical="center" wrapText="1"/>
    </xf>
    <xf numFmtId="0" fontId="429" fillId="435" borderId="1" xfId="47" applyFont="1" applyFill="1" applyAlignment="1">
      <alignment horizontal="center" vertical="center" wrapText="1"/>
    </xf>
    <xf numFmtId="0" fontId="429" fillId="436" borderId="1" xfId="47" applyFont="1" applyFill="1" applyAlignment="1">
      <alignment horizontal="center" vertical="center" wrapText="1"/>
    </xf>
    <xf numFmtId="0" fontId="429" fillId="437" borderId="1" xfId="47" applyFont="1" applyFill="1" applyAlignment="1">
      <alignment horizontal="center" vertical="center" wrapText="1"/>
    </xf>
    <xf numFmtId="0" fontId="429" fillId="438" borderId="1" xfId="47" applyFont="1" applyFill="1" applyAlignment="1">
      <alignment horizontal="center" vertical="center" wrapText="1"/>
    </xf>
    <xf numFmtId="0" fontId="429" fillId="439" borderId="1" xfId="47" applyFont="1" applyFill="1" applyAlignment="1">
      <alignment horizontal="center" vertical="center" wrapText="1"/>
    </xf>
    <xf numFmtId="0" fontId="429" fillId="440" borderId="1" xfId="47" applyFont="1" applyFill="1" applyAlignment="1">
      <alignment horizontal="center" vertical="center" wrapText="1"/>
    </xf>
    <xf numFmtId="0" fontId="429" fillId="441" borderId="1" xfId="47" applyFont="1" applyFill="1" applyAlignment="1">
      <alignment horizontal="center" vertical="center" wrapText="1"/>
    </xf>
    <xf numFmtId="0" fontId="1" fillId="442" borderId="1" xfId="47" applyFill="1" applyAlignment="1">
      <alignment vertical="center"/>
    </xf>
    <xf numFmtId="0" fontId="1" fillId="443" borderId="1" xfId="47" applyFill="1" applyAlignment="1">
      <alignment vertical="center"/>
    </xf>
    <xf numFmtId="0" fontId="30" fillId="444" borderId="1" xfId="47" applyFont="1" applyFill="1" applyAlignment="1">
      <alignment vertical="center"/>
    </xf>
    <xf numFmtId="0" fontId="429" fillId="445" borderId="1" xfId="47" applyFont="1" applyFill="1" applyAlignment="1">
      <alignment horizontal="center" vertical="center" wrapText="1"/>
    </xf>
    <xf numFmtId="0" fontId="429" fillId="446" borderId="1" xfId="47" applyFont="1" applyFill="1" applyAlignment="1">
      <alignment horizontal="center" vertical="center" wrapText="1"/>
    </xf>
    <xf numFmtId="0" fontId="429" fillId="447" borderId="1" xfId="47" applyFont="1" applyFill="1" applyAlignment="1">
      <alignment horizontal="center" vertical="center" wrapText="1"/>
    </xf>
    <xf numFmtId="0" fontId="429" fillId="448" borderId="1" xfId="47" applyFont="1" applyFill="1" applyAlignment="1">
      <alignment horizontal="center" vertical="center" wrapText="1"/>
    </xf>
    <xf numFmtId="0" fontId="429" fillId="449" borderId="1" xfId="47" applyFont="1" applyFill="1" applyAlignment="1">
      <alignment horizontal="center" vertical="center" wrapText="1"/>
    </xf>
    <xf numFmtId="0" fontId="429" fillId="450" borderId="1" xfId="47" applyFont="1" applyFill="1" applyAlignment="1">
      <alignment horizontal="center" vertical="center" wrapText="1"/>
    </xf>
    <xf numFmtId="0" fontId="429" fillId="451" borderId="1" xfId="47" applyFont="1" applyFill="1" applyAlignment="1">
      <alignment horizontal="center" vertical="center" wrapText="1"/>
    </xf>
    <xf numFmtId="0" fontId="429" fillId="452" borderId="1" xfId="47" applyFont="1" applyFill="1" applyAlignment="1">
      <alignment horizontal="center" vertical="center" wrapText="1"/>
    </xf>
    <xf numFmtId="0" fontId="429" fillId="453" borderId="1" xfId="47" applyFont="1" applyFill="1" applyAlignment="1">
      <alignment horizontal="center" vertical="center" wrapText="1"/>
    </xf>
    <xf numFmtId="0" fontId="1" fillId="454" borderId="1" xfId="47" applyFill="1" applyAlignment="1">
      <alignment vertical="center"/>
    </xf>
    <xf numFmtId="0" fontId="1" fillId="455" borderId="1" xfId="47" applyFill="1" applyAlignment="1">
      <alignment vertical="center"/>
    </xf>
    <xf numFmtId="0" fontId="30" fillId="456" borderId="1" xfId="47" applyFont="1" applyFill="1" applyAlignment="1">
      <alignment vertical="center"/>
    </xf>
    <xf numFmtId="0" fontId="429" fillId="457" borderId="1" xfId="47" applyFont="1" applyFill="1" applyAlignment="1">
      <alignment horizontal="center" vertical="center" wrapText="1"/>
    </xf>
    <xf numFmtId="0" fontId="429" fillId="458" borderId="1" xfId="47" applyFont="1" applyFill="1" applyAlignment="1">
      <alignment horizontal="center" vertical="center" wrapText="1"/>
    </xf>
    <xf numFmtId="0" fontId="429" fillId="459" borderId="1" xfId="47" applyFont="1" applyFill="1" applyAlignment="1">
      <alignment horizontal="center" vertical="center" wrapText="1"/>
    </xf>
    <xf numFmtId="0" fontId="429" fillId="460" borderId="1" xfId="47" applyFont="1" applyFill="1" applyAlignment="1">
      <alignment horizontal="center" vertical="center" wrapText="1"/>
    </xf>
    <xf numFmtId="0" fontId="429" fillId="461" borderId="1" xfId="47" applyFont="1" applyFill="1" applyAlignment="1">
      <alignment horizontal="center" vertical="center" wrapText="1"/>
    </xf>
    <xf numFmtId="0" fontId="429" fillId="462" borderId="1" xfId="47" applyFont="1" applyFill="1" applyAlignment="1">
      <alignment horizontal="center" vertical="center" wrapText="1"/>
    </xf>
    <xf numFmtId="0" fontId="429" fillId="463" borderId="1" xfId="47" applyFont="1" applyFill="1" applyAlignment="1">
      <alignment horizontal="center" vertical="center" wrapText="1"/>
    </xf>
    <xf numFmtId="0" fontId="429" fillId="464" borderId="1" xfId="47" applyFont="1" applyFill="1" applyAlignment="1">
      <alignment horizontal="center" vertical="center" wrapText="1"/>
    </xf>
    <xf numFmtId="0" fontId="429" fillId="465" borderId="1" xfId="47" applyFont="1" applyFill="1" applyAlignment="1">
      <alignment horizontal="center" vertical="center" wrapText="1"/>
    </xf>
    <xf numFmtId="0" fontId="1" fillId="466" borderId="1" xfId="47" applyFill="1" applyAlignment="1">
      <alignment vertical="center"/>
    </xf>
    <xf numFmtId="0" fontId="1" fillId="467" borderId="1" xfId="47" applyFill="1" applyAlignment="1">
      <alignment vertical="center"/>
    </xf>
    <xf numFmtId="0" fontId="30" fillId="468" borderId="1" xfId="47" applyFont="1" applyFill="1" applyAlignment="1">
      <alignment vertical="center"/>
    </xf>
    <xf numFmtId="0" fontId="429" fillId="469" borderId="1" xfId="47" applyFont="1" applyFill="1" applyAlignment="1">
      <alignment horizontal="center" vertical="center" wrapText="1"/>
    </xf>
    <xf numFmtId="0" fontId="429" fillId="470" borderId="1" xfId="47" applyFont="1" applyFill="1" applyAlignment="1">
      <alignment horizontal="center" vertical="center" wrapText="1"/>
    </xf>
    <xf numFmtId="0" fontId="429" fillId="471" borderId="1" xfId="47" applyFont="1" applyFill="1" applyAlignment="1">
      <alignment horizontal="center" vertical="center" wrapText="1"/>
    </xf>
    <xf numFmtId="0" fontId="429" fillId="472" borderId="1" xfId="47" applyFont="1" applyFill="1" applyAlignment="1">
      <alignment horizontal="center" vertical="center" wrapText="1"/>
    </xf>
    <xf numFmtId="0" fontId="429" fillId="473" borderId="1" xfId="47" applyFont="1" applyFill="1" applyAlignment="1">
      <alignment horizontal="center" vertical="center" wrapText="1"/>
    </xf>
    <xf numFmtId="0" fontId="429" fillId="474" borderId="1" xfId="47" applyFont="1" applyFill="1" applyAlignment="1">
      <alignment horizontal="center" vertical="center" wrapText="1"/>
    </xf>
    <xf numFmtId="0" fontId="429" fillId="475" borderId="1" xfId="47" applyFont="1" applyFill="1" applyAlignment="1">
      <alignment horizontal="center" vertical="center" wrapText="1"/>
    </xf>
    <xf numFmtId="0" fontId="429" fillId="476" borderId="1" xfId="47" applyFont="1" applyFill="1" applyAlignment="1">
      <alignment horizontal="center" vertical="center" wrapText="1"/>
    </xf>
    <xf numFmtId="0" fontId="429" fillId="477" borderId="1" xfId="47" applyFont="1" applyFill="1" applyAlignment="1">
      <alignment horizontal="center" vertical="center" wrapText="1"/>
    </xf>
    <xf numFmtId="0" fontId="1" fillId="478" borderId="1" xfId="47" applyFill="1" applyAlignment="1">
      <alignment vertical="center"/>
    </xf>
    <xf numFmtId="0" fontId="1" fillId="479" borderId="1" xfId="47" applyFill="1" applyAlignment="1">
      <alignment vertical="center"/>
    </xf>
    <xf numFmtId="0" fontId="30" fillId="480" borderId="1" xfId="47" applyFont="1" applyFill="1" applyAlignment="1">
      <alignment vertical="center"/>
    </xf>
    <xf numFmtId="0" fontId="429" fillId="481" borderId="1" xfId="47" applyFont="1" applyFill="1" applyAlignment="1">
      <alignment horizontal="center" vertical="center" wrapText="1"/>
    </xf>
    <xf numFmtId="0" fontId="429" fillId="482" borderId="1" xfId="47" applyFont="1" applyFill="1" applyAlignment="1">
      <alignment horizontal="center" vertical="center" wrapText="1"/>
    </xf>
    <xf numFmtId="0" fontId="429" fillId="483" borderId="1" xfId="47" applyFont="1" applyFill="1" applyAlignment="1">
      <alignment horizontal="center" vertical="center" wrapText="1"/>
    </xf>
    <xf numFmtId="0" fontId="429" fillId="484" borderId="1" xfId="47" applyFont="1" applyFill="1" applyAlignment="1">
      <alignment horizontal="center" vertical="center" wrapText="1"/>
    </xf>
    <xf numFmtId="0" fontId="429" fillId="485" borderId="1" xfId="47" applyFont="1" applyFill="1" applyAlignment="1">
      <alignment horizontal="center" vertical="center" wrapText="1"/>
    </xf>
    <xf numFmtId="0" fontId="429" fillId="486" borderId="1" xfId="47" applyFont="1" applyFill="1" applyAlignment="1">
      <alignment horizontal="center" vertical="center" wrapText="1"/>
    </xf>
    <xf numFmtId="0" fontId="429" fillId="487" borderId="1" xfId="47" applyFont="1" applyFill="1" applyAlignment="1">
      <alignment horizontal="center" vertical="center" wrapText="1"/>
    </xf>
    <xf numFmtId="0" fontId="429" fillId="488" borderId="1" xfId="47" applyFont="1" applyFill="1" applyAlignment="1">
      <alignment horizontal="center" vertical="center" wrapText="1"/>
    </xf>
    <xf numFmtId="0" fontId="429" fillId="489" borderId="1" xfId="47" applyFont="1" applyFill="1" applyAlignment="1">
      <alignment horizontal="center" vertical="center" wrapText="1"/>
    </xf>
    <xf numFmtId="0" fontId="1" fillId="490" borderId="1" xfId="47" applyFill="1" applyAlignment="1">
      <alignment vertical="center"/>
    </xf>
    <xf numFmtId="0" fontId="1" fillId="491" borderId="1" xfId="47" applyFill="1" applyAlignment="1">
      <alignment vertical="center"/>
    </xf>
    <xf numFmtId="0" fontId="30" fillId="492" borderId="1" xfId="47" applyFont="1" applyFill="1" applyAlignment="1">
      <alignment vertical="center"/>
    </xf>
    <xf numFmtId="0" fontId="429" fillId="493" borderId="1" xfId="47" applyFont="1" applyFill="1" applyAlignment="1">
      <alignment horizontal="center" vertical="center" wrapText="1"/>
    </xf>
    <xf numFmtId="0" fontId="429" fillId="494" borderId="1" xfId="47" applyFont="1" applyFill="1" applyAlignment="1">
      <alignment horizontal="center" vertical="center" wrapText="1"/>
    </xf>
    <xf numFmtId="0" fontId="429" fillId="495" borderId="1" xfId="47" applyFont="1" applyFill="1" applyAlignment="1">
      <alignment horizontal="center" vertical="center" wrapText="1"/>
    </xf>
    <xf numFmtId="0" fontId="429" fillId="496" borderId="1" xfId="47" applyFont="1" applyFill="1" applyAlignment="1">
      <alignment horizontal="center" vertical="center" wrapText="1"/>
    </xf>
    <xf numFmtId="0" fontId="429" fillId="497" borderId="1" xfId="47" applyFont="1" applyFill="1" applyAlignment="1">
      <alignment horizontal="center" vertical="center" wrapText="1"/>
    </xf>
    <xf numFmtId="0" fontId="429" fillId="498" borderId="1" xfId="47" applyFont="1" applyFill="1" applyAlignment="1">
      <alignment horizontal="center" vertical="center" wrapText="1"/>
    </xf>
    <xf numFmtId="0" fontId="429" fillId="499" borderId="1" xfId="47" applyFont="1" applyFill="1" applyAlignment="1">
      <alignment horizontal="center" vertical="center" wrapText="1"/>
    </xf>
    <xf numFmtId="0" fontId="429" fillId="500" borderId="1" xfId="47" applyFont="1" applyFill="1" applyAlignment="1">
      <alignment horizontal="center" vertical="center" wrapText="1"/>
    </xf>
    <xf numFmtId="0" fontId="429" fillId="501" borderId="1" xfId="47" applyFont="1" applyFill="1" applyAlignment="1">
      <alignment horizontal="center" vertical="center" wrapText="1"/>
    </xf>
    <xf numFmtId="0" fontId="1" fillId="502" borderId="1" xfId="47" applyFill="1" applyAlignment="1">
      <alignment vertical="center"/>
    </xf>
    <xf numFmtId="0" fontId="1" fillId="503" borderId="1" xfId="47" applyFill="1" applyAlignment="1">
      <alignment vertical="center"/>
    </xf>
    <xf numFmtId="0" fontId="30" fillId="504" borderId="1" xfId="47" applyFont="1" applyFill="1" applyAlignment="1">
      <alignment vertical="center"/>
    </xf>
    <xf numFmtId="0" fontId="429" fillId="505" borderId="1" xfId="47" applyFont="1" applyFill="1" applyAlignment="1">
      <alignment horizontal="center" vertical="center" wrapText="1"/>
    </xf>
    <xf numFmtId="0" fontId="429" fillId="506" borderId="1" xfId="47" applyFont="1" applyFill="1" applyAlignment="1">
      <alignment horizontal="center" vertical="center" wrapText="1"/>
    </xf>
    <xf numFmtId="0" fontId="429" fillId="507" borderId="1" xfId="47" applyFont="1" applyFill="1" applyAlignment="1">
      <alignment horizontal="center" vertical="center" wrapText="1"/>
    </xf>
    <xf numFmtId="0" fontId="429" fillId="508" borderId="1" xfId="47" applyFont="1" applyFill="1" applyAlignment="1">
      <alignment horizontal="center" vertical="center" wrapText="1"/>
    </xf>
    <xf numFmtId="0" fontId="429" fillId="509" borderId="1" xfId="47" applyFont="1" applyFill="1" applyAlignment="1">
      <alignment horizontal="center" vertical="center" wrapText="1"/>
    </xf>
    <xf numFmtId="0" fontId="429" fillId="510" borderId="1" xfId="47" applyFont="1" applyFill="1" applyAlignment="1">
      <alignment horizontal="center" vertical="center" wrapText="1"/>
    </xf>
    <xf numFmtId="0" fontId="429" fillId="511" borderId="1" xfId="47" applyFont="1" applyFill="1" applyAlignment="1">
      <alignment horizontal="center" vertical="center" wrapText="1"/>
    </xf>
    <xf numFmtId="0" fontId="429" fillId="512" borderId="1" xfId="47" applyFont="1" applyFill="1" applyAlignment="1">
      <alignment horizontal="center" vertical="center" wrapText="1"/>
    </xf>
    <xf numFmtId="0" fontId="1" fillId="513" borderId="1" xfId="47" applyFill="1" applyAlignment="1">
      <alignment horizontal="center" vertical="center" wrapText="1"/>
    </xf>
    <xf numFmtId="0" fontId="1" fillId="514" borderId="1" xfId="47" applyFill="1" applyAlignment="1">
      <alignment vertical="center"/>
    </xf>
    <xf numFmtId="0" fontId="1" fillId="515" borderId="1" xfId="47" applyFill="1" applyAlignment="1">
      <alignment vertical="center"/>
    </xf>
    <xf numFmtId="0" fontId="30" fillId="516" borderId="1" xfId="47" applyFont="1" applyFill="1" applyAlignment="1">
      <alignment vertical="center"/>
    </xf>
    <xf numFmtId="0" fontId="429" fillId="517" borderId="1" xfId="47" applyFont="1" applyFill="1" applyAlignment="1">
      <alignment horizontal="center" vertical="center" wrapText="1"/>
    </xf>
    <xf numFmtId="0" fontId="429" fillId="518" borderId="1" xfId="47" applyFont="1" applyFill="1" applyAlignment="1">
      <alignment horizontal="center" vertical="center" wrapText="1"/>
    </xf>
    <xf numFmtId="0" fontId="429" fillId="519" borderId="1" xfId="47" applyFont="1" applyFill="1" applyAlignment="1">
      <alignment horizontal="center" vertical="center" wrapText="1"/>
    </xf>
    <xf numFmtId="0" fontId="429" fillId="520" borderId="1" xfId="47" applyFont="1" applyFill="1" applyAlignment="1">
      <alignment horizontal="center" vertical="center" wrapText="1"/>
    </xf>
    <xf numFmtId="0" fontId="429" fillId="521" borderId="1" xfId="47" applyFont="1" applyFill="1" applyAlignment="1">
      <alignment horizontal="center" vertical="center" wrapText="1"/>
    </xf>
    <xf numFmtId="0" fontId="429" fillId="522" borderId="1" xfId="47" applyFont="1" applyFill="1" applyAlignment="1">
      <alignment horizontal="center" vertical="center" wrapText="1"/>
    </xf>
    <xf numFmtId="0" fontId="429" fillId="523" borderId="1" xfId="47" applyFont="1" applyFill="1" applyAlignment="1">
      <alignment horizontal="center" vertical="center" wrapText="1"/>
    </xf>
    <xf numFmtId="0" fontId="1" fillId="524" borderId="1" xfId="47" applyFill="1" applyAlignment="1">
      <alignment horizontal="center" vertical="center" wrapText="1"/>
    </xf>
    <xf numFmtId="0" fontId="1" fillId="525" borderId="1" xfId="47" applyFill="1" applyAlignment="1">
      <alignment horizontal="center" vertical="center" wrapText="1"/>
    </xf>
    <xf numFmtId="0" fontId="1" fillId="526" borderId="1" xfId="47" applyFill="1" applyAlignment="1">
      <alignment vertical="center"/>
    </xf>
    <xf numFmtId="0" fontId="1" fillId="527" borderId="1" xfId="47" applyFill="1" applyAlignment="1">
      <alignment vertical="center"/>
    </xf>
    <xf numFmtId="0" fontId="30" fillId="528" borderId="1" xfId="47" applyFont="1" applyFill="1" applyAlignment="1">
      <alignment vertical="center"/>
    </xf>
    <xf numFmtId="0" fontId="429" fillId="529" borderId="1" xfId="47" applyFont="1" applyFill="1" applyAlignment="1">
      <alignment horizontal="center" vertical="center" wrapText="1"/>
    </xf>
    <xf numFmtId="0" fontId="429" fillId="530" borderId="1" xfId="47" applyFont="1" applyFill="1" applyAlignment="1">
      <alignment horizontal="center" vertical="center" wrapText="1"/>
    </xf>
    <xf numFmtId="0" fontId="429" fillId="531" borderId="1" xfId="47" applyFont="1" applyFill="1" applyAlignment="1">
      <alignment horizontal="center" vertical="center" wrapText="1"/>
    </xf>
    <xf numFmtId="0" fontId="429" fillId="532" borderId="1" xfId="47" applyFont="1" applyFill="1" applyAlignment="1">
      <alignment horizontal="center" vertical="center" wrapText="1"/>
    </xf>
    <xf numFmtId="0" fontId="429" fillId="533" borderId="1" xfId="47" applyFont="1" applyFill="1" applyAlignment="1">
      <alignment horizontal="center" vertical="center" wrapText="1"/>
    </xf>
    <xf numFmtId="0" fontId="429" fillId="534" borderId="1" xfId="47" applyFont="1" applyFill="1" applyAlignment="1">
      <alignment horizontal="center" vertical="center" wrapText="1"/>
    </xf>
    <xf numFmtId="0" fontId="1" fillId="535" borderId="1" xfId="47" applyFill="1" applyAlignment="1">
      <alignment horizontal="center" vertical="center" wrapText="1"/>
    </xf>
    <xf numFmtId="0" fontId="1" fillId="536" borderId="1" xfId="47" applyFill="1" applyAlignment="1">
      <alignment horizontal="center" vertical="center" wrapText="1"/>
    </xf>
    <xf numFmtId="0" fontId="1" fillId="537" borderId="1" xfId="47" applyFill="1" applyAlignment="1">
      <alignment horizontal="center" vertical="center" wrapText="1"/>
    </xf>
    <xf numFmtId="0" fontId="1" fillId="538" borderId="1" xfId="47" applyFill="1" applyAlignment="1">
      <alignment vertical="center"/>
    </xf>
    <xf numFmtId="0" fontId="1" fillId="539" borderId="1" xfId="47" applyFill="1" applyAlignment="1">
      <alignment vertical="center"/>
    </xf>
    <xf numFmtId="0" fontId="30" fillId="540" borderId="1" xfId="47" applyFont="1" applyFill="1" applyAlignment="1">
      <alignment vertical="center"/>
    </xf>
    <xf numFmtId="0" fontId="429" fillId="541" borderId="1" xfId="47" applyFont="1" applyFill="1" applyAlignment="1">
      <alignment horizontal="center" vertical="center" wrapText="1"/>
    </xf>
    <xf numFmtId="0" fontId="429" fillId="542" borderId="1" xfId="47" applyFont="1" applyFill="1" applyAlignment="1">
      <alignment horizontal="center" vertical="center" wrapText="1"/>
    </xf>
    <xf numFmtId="0" fontId="429" fillId="543" borderId="1" xfId="47" applyFont="1" applyFill="1" applyAlignment="1">
      <alignment horizontal="center" vertical="center" wrapText="1"/>
    </xf>
    <xf numFmtId="0" fontId="429" fillId="544" borderId="1" xfId="47" applyFont="1" applyFill="1" applyAlignment="1">
      <alignment horizontal="center" vertical="center" wrapText="1"/>
    </xf>
    <xf numFmtId="0" fontId="429" fillId="545" borderId="1" xfId="47" applyFont="1" applyFill="1" applyAlignment="1">
      <alignment horizontal="center" vertical="center" wrapText="1"/>
    </xf>
    <xf numFmtId="0" fontId="429" fillId="546" borderId="1" xfId="47" applyFont="1" applyFill="1" applyAlignment="1">
      <alignment horizontal="center" vertical="center" wrapText="1"/>
    </xf>
    <xf numFmtId="0" fontId="429" fillId="547" borderId="1" xfId="47" applyFont="1" applyFill="1" applyAlignment="1">
      <alignment horizontal="center" vertical="center" wrapText="1"/>
    </xf>
    <xf numFmtId="0" fontId="429" fillId="548" borderId="1" xfId="47" applyFont="1" applyFill="1" applyAlignment="1">
      <alignment horizontal="center" vertical="center" wrapText="1"/>
    </xf>
    <xf numFmtId="0" fontId="429" fillId="549" borderId="1" xfId="47" applyFont="1" applyFill="1" applyAlignment="1">
      <alignment horizontal="center" vertical="center" wrapText="1"/>
    </xf>
    <xf numFmtId="0" fontId="1" fillId="550" borderId="1" xfId="47" applyFill="1" applyAlignment="1">
      <alignment vertical="center"/>
    </xf>
    <xf numFmtId="0" fontId="1" fillId="551" borderId="1" xfId="47" applyFill="1" applyAlignment="1">
      <alignment vertical="center"/>
    </xf>
    <xf numFmtId="0" fontId="30" fillId="552" borderId="1" xfId="47" applyFont="1" applyFill="1" applyAlignment="1">
      <alignment vertical="center"/>
    </xf>
    <xf numFmtId="0" fontId="429" fillId="553" borderId="1" xfId="47" applyFont="1" applyFill="1" applyAlignment="1">
      <alignment horizontal="center" vertical="center" wrapText="1"/>
    </xf>
    <xf numFmtId="0" fontId="429" fillId="554" borderId="1" xfId="47" applyFont="1" applyFill="1" applyAlignment="1">
      <alignment horizontal="center" vertical="center" wrapText="1"/>
    </xf>
    <xf numFmtId="0" fontId="429" fillId="555" borderId="1" xfId="47" applyFont="1" applyFill="1" applyAlignment="1">
      <alignment horizontal="center" vertical="center" wrapText="1"/>
    </xf>
    <xf numFmtId="0" fontId="429" fillId="556" borderId="1" xfId="47" applyFont="1" applyFill="1" applyAlignment="1">
      <alignment horizontal="center" vertical="center" wrapText="1"/>
    </xf>
    <xf numFmtId="0" fontId="429" fillId="557" borderId="1" xfId="47" applyFont="1" applyFill="1" applyAlignment="1">
      <alignment horizontal="center" vertical="center" wrapText="1"/>
    </xf>
    <xf numFmtId="0" fontId="429" fillId="558" borderId="1" xfId="47" applyFont="1" applyFill="1" applyAlignment="1">
      <alignment horizontal="center" vertical="center" wrapText="1"/>
    </xf>
    <xf numFmtId="0" fontId="429" fillId="559" borderId="1" xfId="47" applyFont="1" applyFill="1" applyAlignment="1">
      <alignment horizontal="center" vertical="center" wrapText="1"/>
    </xf>
    <xf numFmtId="0" fontId="429" fillId="560" borderId="1" xfId="47" applyFont="1" applyFill="1" applyAlignment="1">
      <alignment horizontal="center" vertical="center" wrapText="1"/>
    </xf>
    <xf numFmtId="0" fontId="429" fillId="561" borderId="1" xfId="47" applyFont="1" applyFill="1" applyAlignment="1">
      <alignment horizontal="center" vertical="center" wrapText="1"/>
    </xf>
    <xf numFmtId="0" fontId="1" fillId="562" borderId="1" xfId="47" applyFill="1" applyAlignment="1">
      <alignment vertical="center"/>
    </xf>
    <xf numFmtId="0" fontId="1" fillId="563" borderId="1" xfId="47" applyFill="1" applyAlignment="1">
      <alignment vertical="center"/>
    </xf>
    <xf numFmtId="0" fontId="30" fillId="564" borderId="1" xfId="47" applyFont="1" applyFill="1" applyAlignment="1">
      <alignment vertical="center"/>
    </xf>
    <xf numFmtId="0" fontId="429" fillId="565" borderId="1" xfId="47" applyFont="1" applyFill="1" applyAlignment="1">
      <alignment horizontal="center" vertical="center" wrapText="1"/>
    </xf>
    <xf numFmtId="0" fontId="429" fillId="566" borderId="1" xfId="47" applyFont="1" applyFill="1" applyAlignment="1">
      <alignment horizontal="center" vertical="center" wrapText="1"/>
    </xf>
    <xf numFmtId="0" fontId="429" fillId="567" borderId="1" xfId="47" applyFont="1" applyFill="1" applyAlignment="1">
      <alignment horizontal="center" vertical="center" wrapText="1"/>
    </xf>
    <xf numFmtId="0" fontId="429" fillId="568" borderId="1" xfId="47" applyFont="1" applyFill="1" applyAlignment="1">
      <alignment horizontal="center" vertical="center" wrapText="1"/>
    </xf>
    <xf numFmtId="0" fontId="429" fillId="569" borderId="1" xfId="47" applyFont="1" applyFill="1" applyAlignment="1">
      <alignment horizontal="center" vertical="center" wrapText="1"/>
    </xf>
    <xf numFmtId="0" fontId="429" fillId="570" borderId="1" xfId="47" applyFont="1" applyFill="1" applyAlignment="1">
      <alignment horizontal="center" vertical="center" wrapText="1"/>
    </xf>
    <xf numFmtId="0" fontId="429" fillId="571" borderId="1" xfId="47" applyFont="1" applyFill="1" applyAlignment="1">
      <alignment horizontal="center" vertical="center" wrapText="1"/>
    </xf>
    <xf numFmtId="0" fontId="429" fillId="572" borderId="1" xfId="47" applyFont="1" applyFill="1" applyAlignment="1">
      <alignment horizontal="center" vertical="center" wrapText="1"/>
    </xf>
    <xf numFmtId="0" fontId="429" fillId="573" borderId="1" xfId="47" applyFont="1" applyFill="1" applyAlignment="1">
      <alignment horizontal="center" vertical="center" wrapText="1"/>
    </xf>
    <xf numFmtId="0" fontId="1" fillId="574" borderId="1" xfId="47" applyFill="1" applyAlignment="1">
      <alignment vertical="center"/>
    </xf>
    <xf numFmtId="0" fontId="1" fillId="575" borderId="1" xfId="47" applyFill="1" applyAlignment="1">
      <alignment vertical="center"/>
    </xf>
    <xf numFmtId="0" fontId="30" fillId="576" borderId="1" xfId="47" applyFont="1" applyFill="1" applyAlignment="1">
      <alignment vertical="center"/>
    </xf>
    <xf numFmtId="0" fontId="429" fillId="577" borderId="1" xfId="47" applyFont="1" applyFill="1" applyAlignment="1">
      <alignment horizontal="center" vertical="center" wrapText="1"/>
    </xf>
    <xf numFmtId="0" fontId="429" fillId="578" borderId="1" xfId="47" applyFont="1" applyFill="1" applyAlignment="1">
      <alignment horizontal="center" vertical="center" wrapText="1"/>
    </xf>
    <xf numFmtId="0" fontId="429" fillId="579" borderId="1" xfId="47" applyFont="1" applyFill="1" applyAlignment="1">
      <alignment horizontal="center" vertical="center" wrapText="1"/>
    </xf>
    <xf numFmtId="0" fontId="429" fillId="580" borderId="1" xfId="47" applyFont="1" applyFill="1" applyAlignment="1">
      <alignment horizontal="center" vertical="center" wrapText="1"/>
    </xf>
    <xf numFmtId="0" fontId="429" fillId="581" borderId="1" xfId="47" applyFont="1" applyFill="1" applyAlignment="1">
      <alignment horizontal="center" vertical="center" wrapText="1"/>
    </xf>
    <xf numFmtId="0" fontId="429" fillId="582" borderId="1" xfId="47" applyFont="1" applyFill="1" applyAlignment="1">
      <alignment horizontal="center" vertical="center" wrapText="1"/>
    </xf>
    <xf numFmtId="0" fontId="429" fillId="583" borderId="1" xfId="47" applyFont="1" applyFill="1" applyAlignment="1">
      <alignment horizontal="center" vertical="center" wrapText="1"/>
    </xf>
    <xf numFmtId="0" fontId="429" fillId="584" borderId="1" xfId="47" applyFont="1" applyFill="1" applyAlignment="1">
      <alignment horizontal="center" vertical="center" wrapText="1"/>
    </xf>
    <xf numFmtId="0" fontId="429" fillId="585" borderId="1" xfId="47" applyFont="1" applyFill="1" applyAlignment="1">
      <alignment horizontal="center" vertical="center" wrapText="1"/>
    </xf>
    <xf numFmtId="0" fontId="1" fillId="586" borderId="1" xfId="47" applyFill="1" applyAlignment="1">
      <alignment vertical="center"/>
    </xf>
    <xf numFmtId="0" fontId="1" fillId="587" borderId="1" xfId="47" applyFill="1" applyAlignment="1">
      <alignment vertical="center"/>
    </xf>
    <xf numFmtId="0" fontId="30" fillId="588" borderId="1" xfId="47" applyFont="1" applyFill="1" applyAlignment="1">
      <alignment vertical="center"/>
    </xf>
    <xf numFmtId="0" fontId="429" fillId="589" borderId="1" xfId="47" applyFont="1" applyFill="1" applyAlignment="1">
      <alignment horizontal="center" vertical="center" wrapText="1"/>
    </xf>
    <xf numFmtId="0" fontId="429" fillId="590" borderId="1" xfId="47" applyFont="1" applyFill="1" applyAlignment="1">
      <alignment horizontal="center" vertical="center" wrapText="1"/>
    </xf>
    <xf numFmtId="0" fontId="429" fillId="591" borderId="1" xfId="47" applyFont="1" applyFill="1" applyAlignment="1">
      <alignment horizontal="center" vertical="center" wrapText="1"/>
    </xf>
    <xf numFmtId="0" fontId="429" fillId="592" borderId="1" xfId="47" applyFont="1" applyFill="1" applyAlignment="1">
      <alignment horizontal="center" vertical="center" wrapText="1"/>
    </xf>
    <xf numFmtId="0" fontId="429" fillId="593" borderId="1" xfId="47" applyFont="1" applyFill="1" applyAlignment="1">
      <alignment horizontal="center" vertical="center" wrapText="1"/>
    </xf>
    <xf numFmtId="0" fontId="429" fillId="594" borderId="1" xfId="47" applyFont="1" applyFill="1" applyAlignment="1">
      <alignment horizontal="center" vertical="center" wrapText="1"/>
    </xf>
    <xf numFmtId="0" fontId="429" fillId="595" borderId="1" xfId="47" applyFont="1" applyFill="1" applyAlignment="1">
      <alignment horizontal="center" vertical="center" wrapText="1"/>
    </xf>
    <xf numFmtId="0" fontId="429" fillId="596" borderId="1" xfId="47" applyFont="1" applyFill="1" applyAlignment="1">
      <alignment horizontal="center" vertical="center" wrapText="1"/>
    </xf>
    <xf numFmtId="0" fontId="429" fillId="597" borderId="1" xfId="47" applyFont="1" applyFill="1" applyAlignment="1">
      <alignment horizontal="center" vertical="center" wrapText="1"/>
    </xf>
    <xf numFmtId="0" fontId="1" fillId="598" borderId="1" xfId="47" applyFill="1" applyAlignment="1">
      <alignment vertical="center"/>
    </xf>
    <xf numFmtId="0" fontId="1" fillId="599" borderId="1" xfId="47" applyFill="1" applyAlignment="1">
      <alignment vertical="center"/>
    </xf>
    <xf numFmtId="0" fontId="30" fillId="600" borderId="1" xfId="47" applyFont="1" applyFill="1" applyAlignment="1">
      <alignment vertical="center"/>
    </xf>
    <xf numFmtId="0" fontId="429" fillId="601" borderId="1" xfId="47" applyFont="1" applyFill="1" applyAlignment="1">
      <alignment horizontal="center" vertical="center" wrapText="1"/>
    </xf>
    <xf numFmtId="0" fontId="429" fillId="602" borderId="1" xfId="47" applyFont="1" applyFill="1" applyAlignment="1">
      <alignment horizontal="center" vertical="center" wrapText="1"/>
    </xf>
    <xf numFmtId="0" fontId="429" fillId="603" borderId="1" xfId="47" applyFont="1" applyFill="1" applyAlignment="1">
      <alignment horizontal="center" vertical="center" wrapText="1"/>
    </xf>
    <xf numFmtId="0" fontId="429" fillId="604" borderId="1" xfId="47" applyFont="1" applyFill="1" applyAlignment="1">
      <alignment horizontal="center" vertical="center" wrapText="1"/>
    </xf>
    <xf numFmtId="0" fontId="429" fillId="605" borderId="1" xfId="47" applyFont="1" applyFill="1" applyAlignment="1">
      <alignment horizontal="center" vertical="center" wrapText="1"/>
    </xf>
    <xf numFmtId="0" fontId="429" fillId="606" borderId="1" xfId="47" applyFont="1" applyFill="1" applyAlignment="1">
      <alignment horizontal="center" vertical="center" wrapText="1"/>
    </xf>
    <xf numFmtId="0" fontId="429" fillId="607" borderId="1" xfId="47" applyFont="1" applyFill="1" applyAlignment="1">
      <alignment horizontal="center" vertical="center" wrapText="1"/>
    </xf>
    <xf numFmtId="0" fontId="429" fillId="608" borderId="1" xfId="47" applyFont="1" applyFill="1" applyAlignment="1">
      <alignment horizontal="center" vertical="center" wrapText="1"/>
    </xf>
    <xf numFmtId="0" fontId="1" fillId="609" borderId="1" xfId="47" applyFill="1" applyAlignment="1">
      <alignment horizontal="center" vertical="center" wrapText="1"/>
    </xf>
    <xf numFmtId="0" fontId="1" fillId="610" borderId="1" xfId="47" applyFill="1" applyAlignment="1">
      <alignment vertical="center"/>
    </xf>
    <xf numFmtId="0" fontId="1" fillId="611" borderId="1" xfId="47" applyFill="1" applyAlignment="1">
      <alignment vertical="center"/>
    </xf>
    <xf numFmtId="0" fontId="30" fillId="612" borderId="1" xfId="47" applyFont="1" applyFill="1" applyAlignment="1">
      <alignment vertical="center"/>
    </xf>
    <xf numFmtId="0" fontId="429" fillId="613" borderId="1" xfId="47" applyFont="1" applyFill="1" applyAlignment="1">
      <alignment horizontal="center" vertical="center" wrapText="1"/>
    </xf>
    <xf numFmtId="0" fontId="429" fillId="614" borderId="1" xfId="47" applyFont="1" applyFill="1" applyAlignment="1">
      <alignment horizontal="center" vertical="center" wrapText="1"/>
    </xf>
    <xf numFmtId="0" fontId="429" fillId="615" borderId="1" xfId="47" applyFont="1" applyFill="1" applyAlignment="1">
      <alignment horizontal="center" vertical="center" wrapText="1"/>
    </xf>
    <xf numFmtId="0" fontId="429" fillId="616" borderId="1" xfId="47" applyFont="1" applyFill="1" applyAlignment="1">
      <alignment horizontal="center" vertical="center" wrapText="1"/>
    </xf>
    <xf numFmtId="0" fontId="429" fillId="617" borderId="1" xfId="47" applyFont="1" applyFill="1" applyAlignment="1">
      <alignment horizontal="center" vertical="center" wrapText="1"/>
    </xf>
    <xf numFmtId="0" fontId="429" fillId="618" borderId="1" xfId="47" applyFont="1" applyFill="1" applyAlignment="1">
      <alignment horizontal="center" vertical="center" wrapText="1"/>
    </xf>
    <xf numFmtId="0" fontId="429" fillId="619" borderId="1" xfId="47" applyFont="1" applyFill="1" applyAlignment="1">
      <alignment horizontal="center" vertical="center" wrapText="1"/>
    </xf>
    <xf numFmtId="0" fontId="1" fillId="620" borderId="1" xfId="47" applyFill="1" applyAlignment="1">
      <alignment horizontal="center" vertical="center" wrapText="1"/>
    </xf>
    <xf numFmtId="0" fontId="1" fillId="621" borderId="1" xfId="47" applyFill="1" applyAlignment="1">
      <alignment horizontal="center" vertical="center" wrapText="1"/>
    </xf>
    <xf numFmtId="0" fontId="1" fillId="622" borderId="1" xfId="47" applyFill="1" applyAlignment="1">
      <alignment vertical="center"/>
    </xf>
    <xf numFmtId="0" fontId="1" fillId="623" borderId="1" xfId="47" applyFill="1" applyAlignment="1">
      <alignment vertical="center"/>
    </xf>
    <xf numFmtId="0" fontId="30" fillId="624" borderId="1" xfId="47" applyFont="1" applyFill="1" applyAlignment="1">
      <alignment vertical="center"/>
    </xf>
    <xf numFmtId="0" fontId="429" fillId="625" borderId="1" xfId="47" applyFont="1" applyFill="1" applyAlignment="1">
      <alignment horizontal="center" vertical="center" wrapText="1"/>
    </xf>
    <xf numFmtId="0" fontId="429" fillId="626" borderId="1" xfId="47" applyFont="1" applyFill="1" applyAlignment="1">
      <alignment horizontal="center" vertical="center" wrapText="1"/>
    </xf>
    <xf numFmtId="0" fontId="429" fillId="627" borderId="1" xfId="47" applyFont="1" applyFill="1" applyAlignment="1">
      <alignment horizontal="center" vertical="center" wrapText="1"/>
    </xf>
    <xf numFmtId="0" fontId="429" fillId="628" borderId="1" xfId="47" applyFont="1" applyFill="1" applyAlignment="1">
      <alignment horizontal="center" vertical="center" wrapText="1"/>
    </xf>
    <xf numFmtId="0" fontId="429" fillId="629" borderId="1" xfId="47" applyFont="1" applyFill="1" applyAlignment="1">
      <alignment horizontal="center" vertical="center" wrapText="1"/>
    </xf>
    <xf numFmtId="0" fontId="429" fillId="630" borderId="1" xfId="47" applyFont="1" applyFill="1" applyAlignment="1">
      <alignment horizontal="center" vertical="center" wrapText="1"/>
    </xf>
    <xf numFmtId="0" fontId="1" fillId="631" borderId="1" xfId="47" applyFill="1" applyAlignment="1">
      <alignment horizontal="center" vertical="center" wrapText="1"/>
    </xf>
    <xf numFmtId="0" fontId="1" fillId="632" borderId="1" xfId="47" applyFill="1" applyAlignment="1">
      <alignment horizontal="center" vertical="center" wrapText="1"/>
    </xf>
    <xf numFmtId="0" fontId="1" fillId="633" borderId="1" xfId="47" applyFill="1" applyAlignment="1">
      <alignment horizontal="center" vertical="center" wrapText="1"/>
    </xf>
    <xf numFmtId="0" fontId="1" fillId="634" borderId="1" xfId="47" applyFill="1" applyAlignment="1">
      <alignment vertical="center"/>
    </xf>
    <xf numFmtId="0" fontId="1" fillId="635" borderId="1" xfId="47" applyFill="1" applyAlignment="1">
      <alignment vertical="center"/>
    </xf>
    <xf numFmtId="0" fontId="30" fillId="636" borderId="1" xfId="47" applyFont="1" applyFill="1" applyAlignment="1">
      <alignment vertical="center"/>
    </xf>
    <xf numFmtId="0" fontId="429" fillId="637" borderId="1" xfId="47" applyFont="1" applyFill="1" applyAlignment="1">
      <alignment horizontal="center" vertical="center" wrapText="1"/>
    </xf>
    <xf numFmtId="0" fontId="429" fillId="638" borderId="1" xfId="47" applyFont="1" applyFill="1" applyAlignment="1">
      <alignment horizontal="center" vertical="center" wrapText="1"/>
    </xf>
    <xf numFmtId="0" fontId="429" fillId="639" borderId="1" xfId="47" applyFont="1" applyFill="1" applyAlignment="1">
      <alignment horizontal="center" vertical="center" wrapText="1"/>
    </xf>
    <xf numFmtId="0" fontId="429" fillId="640" borderId="1" xfId="47" applyFont="1" applyFill="1" applyAlignment="1">
      <alignment horizontal="center" vertical="center" wrapText="1"/>
    </xf>
    <xf numFmtId="0" fontId="429" fillId="641" borderId="1" xfId="47" applyFont="1" applyFill="1" applyAlignment="1">
      <alignment horizontal="center" vertical="center" wrapText="1"/>
    </xf>
    <xf numFmtId="0" fontId="1" fillId="642" borderId="1" xfId="47" applyFill="1" applyAlignment="1">
      <alignment horizontal="center" vertical="center" wrapText="1"/>
    </xf>
    <xf numFmtId="0" fontId="1" fillId="643" borderId="1" xfId="47" applyFill="1" applyAlignment="1">
      <alignment horizontal="center" vertical="center" wrapText="1"/>
    </xf>
    <xf numFmtId="0" fontId="1" fillId="644" borderId="1" xfId="47" applyFill="1" applyAlignment="1">
      <alignment horizontal="center" vertical="center" wrapText="1"/>
    </xf>
    <xf numFmtId="0" fontId="1" fillId="645" borderId="1" xfId="47" applyFill="1" applyAlignment="1">
      <alignment horizontal="center" vertical="center" wrapText="1"/>
    </xf>
    <xf numFmtId="0" fontId="1" fillId="646" borderId="1" xfId="47" applyFill="1" applyAlignment="1">
      <alignment vertical="center"/>
    </xf>
    <xf numFmtId="0" fontId="1" fillId="647" borderId="1" xfId="47" applyFill="1" applyAlignment="1">
      <alignment vertical="center"/>
    </xf>
    <xf numFmtId="0" fontId="30" fillId="648" borderId="1" xfId="47" applyFont="1" applyFill="1" applyAlignment="1">
      <alignment vertical="center"/>
    </xf>
    <xf numFmtId="0" fontId="429" fillId="649" borderId="1" xfId="47" applyFont="1" applyFill="1" applyAlignment="1">
      <alignment horizontal="center" vertical="center" wrapText="1"/>
    </xf>
    <xf numFmtId="0" fontId="429" fillId="650" borderId="1" xfId="47" applyFont="1" applyFill="1" applyAlignment="1">
      <alignment horizontal="center" vertical="center" wrapText="1"/>
    </xf>
    <xf numFmtId="0" fontId="429" fillId="651" borderId="1" xfId="47" applyFont="1" applyFill="1" applyAlignment="1">
      <alignment horizontal="center" vertical="center" wrapText="1"/>
    </xf>
    <xf numFmtId="0" fontId="429" fillId="652" borderId="1" xfId="47" applyFont="1" applyFill="1" applyAlignment="1">
      <alignment horizontal="center" vertical="center" wrapText="1"/>
    </xf>
    <xf numFmtId="0" fontId="429" fillId="653" borderId="1" xfId="47" applyFont="1" applyFill="1" applyAlignment="1">
      <alignment horizontal="center" vertical="center" wrapText="1"/>
    </xf>
    <xf numFmtId="0" fontId="429" fillId="654" borderId="1" xfId="47" applyFont="1" applyFill="1" applyAlignment="1">
      <alignment horizontal="center" vertical="center" wrapText="1"/>
    </xf>
    <xf numFmtId="0" fontId="429" fillId="655" borderId="1" xfId="47" applyFont="1" applyFill="1" applyAlignment="1">
      <alignment horizontal="center" vertical="center" wrapText="1"/>
    </xf>
    <xf numFmtId="0" fontId="429" fillId="656" borderId="1" xfId="47" applyFont="1" applyFill="1" applyAlignment="1">
      <alignment horizontal="center" vertical="center" wrapText="1"/>
    </xf>
    <xf numFmtId="0" fontId="429" fillId="657" borderId="1" xfId="47" applyFont="1" applyFill="1" applyAlignment="1">
      <alignment horizontal="center" vertical="center" wrapText="1"/>
    </xf>
    <xf numFmtId="0" fontId="1" fillId="658" borderId="1" xfId="47" applyFill="1" applyAlignment="1">
      <alignment vertical="center"/>
    </xf>
    <xf numFmtId="0" fontId="1" fillId="659" borderId="1" xfId="47" applyFill="1" applyAlignment="1">
      <alignment vertical="center"/>
    </xf>
    <xf numFmtId="0" fontId="30" fillId="660" borderId="1" xfId="47" applyFont="1" applyFill="1" applyAlignment="1">
      <alignment vertical="center"/>
    </xf>
    <xf numFmtId="0" fontId="429" fillId="661" borderId="1" xfId="47" applyFont="1" applyFill="1" applyAlignment="1">
      <alignment horizontal="center" vertical="center" wrapText="1"/>
    </xf>
    <xf numFmtId="0" fontId="429" fillId="662" borderId="1" xfId="47" applyFont="1" applyFill="1" applyAlignment="1">
      <alignment horizontal="center" vertical="center" wrapText="1"/>
    </xf>
    <xf numFmtId="0" fontId="429" fillId="663" borderId="1" xfId="47" applyFont="1" applyFill="1" applyAlignment="1">
      <alignment horizontal="center" vertical="center" wrapText="1"/>
    </xf>
    <xf numFmtId="0" fontId="429" fillId="664" borderId="1" xfId="47" applyFont="1" applyFill="1" applyAlignment="1">
      <alignment horizontal="center" vertical="center" wrapText="1"/>
    </xf>
    <xf numFmtId="0" fontId="429" fillId="665" borderId="1" xfId="47" applyFont="1" applyFill="1" applyAlignment="1">
      <alignment horizontal="center" vertical="center" wrapText="1"/>
    </xf>
    <xf numFmtId="0" fontId="429" fillId="666" borderId="1" xfId="47" applyFont="1" applyFill="1" applyAlignment="1">
      <alignment horizontal="center" vertical="center" wrapText="1"/>
    </xf>
    <xf numFmtId="0" fontId="429" fillId="667" borderId="1" xfId="47" applyFont="1" applyFill="1" applyAlignment="1">
      <alignment horizontal="center" vertical="center" wrapText="1"/>
    </xf>
    <xf numFmtId="0" fontId="429" fillId="668" borderId="1" xfId="47" applyFont="1" applyFill="1" applyAlignment="1">
      <alignment horizontal="center" vertical="center" wrapText="1"/>
    </xf>
    <xf numFmtId="0" fontId="429" fillId="669" borderId="1" xfId="47" applyFont="1" applyFill="1" applyAlignment="1">
      <alignment horizontal="center" vertical="center" wrapText="1"/>
    </xf>
    <xf numFmtId="0" fontId="1" fillId="670" borderId="1" xfId="47" applyFill="1" applyAlignment="1">
      <alignment vertical="center"/>
    </xf>
    <xf numFmtId="0" fontId="1" fillId="671" borderId="1" xfId="47" applyFill="1" applyAlignment="1">
      <alignment vertical="center"/>
    </xf>
    <xf numFmtId="0" fontId="30" fillId="672" borderId="1" xfId="47" applyFont="1" applyFill="1" applyAlignment="1">
      <alignment vertical="center"/>
    </xf>
    <xf numFmtId="0" fontId="429" fillId="673" borderId="1" xfId="47" applyFont="1" applyFill="1" applyAlignment="1">
      <alignment horizontal="center" vertical="center" wrapText="1"/>
    </xf>
    <xf numFmtId="0" fontId="429" fillId="674" borderId="1" xfId="47" applyFont="1" applyFill="1" applyAlignment="1">
      <alignment horizontal="center" vertical="center" wrapText="1"/>
    </xf>
    <xf numFmtId="0" fontId="429" fillId="675" borderId="1" xfId="47" applyFont="1" applyFill="1" applyAlignment="1">
      <alignment horizontal="center" vertical="center" wrapText="1"/>
    </xf>
    <xf numFmtId="0" fontId="429" fillId="676" borderId="1" xfId="47" applyFont="1" applyFill="1" applyAlignment="1">
      <alignment horizontal="center" vertical="center" wrapText="1"/>
    </xf>
    <xf numFmtId="0" fontId="429" fillId="677" borderId="1" xfId="47" applyFont="1" applyFill="1" applyAlignment="1">
      <alignment horizontal="center" vertical="center" wrapText="1"/>
    </xf>
    <xf numFmtId="0" fontId="429" fillId="678" borderId="1" xfId="47" applyFont="1" applyFill="1" applyAlignment="1">
      <alignment horizontal="center" vertical="center" wrapText="1"/>
    </xf>
    <xf numFmtId="0" fontId="429" fillId="679" borderId="1" xfId="47" applyFont="1" applyFill="1" applyAlignment="1">
      <alignment horizontal="center" vertical="center" wrapText="1"/>
    </xf>
    <xf numFmtId="0" fontId="429" fillId="680" borderId="1" xfId="47" applyFont="1" applyFill="1" applyAlignment="1">
      <alignment horizontal="center" vertical="center" wrapText="1"/>
    </xf>
    <xf numFmtId="0" fontId="429" fillId="681" borderId="1" xfId="47" applyFont="1" applyFill="1" applyAlignment="1">
      <alignment horizontal="center" vertical="center" wrapText="1"/>
    </xf>
    <xf numFmtId="0" fontId="1" fillId="682" borderId="1" xfId="47" applyFill="1" applyAlignment="1">
      <alignment vertical="center"/>
    </xf>
    <xf numFmtId="0" fontId="1" fillId="683" borderId="1" xfId="47" applyFill="1" applyAlignment="1">
      <alignment vertical="center"/>
    </xf>
    <xf numFmtId="0" fontId="30" fillId="684" borderId="1" xfId="47" applyFont="1" applyFill="1" applyAlignment="1">
      <alignment vertical="center"/>
    </xf>
    <xf numFmtId="0" fontId="429" fillId="685" borderId="1" xfId="47" applyFont="1" applyFill="1" applyAlignment="1">
      <alignment horizontal="center" vertical="center" wrapText="1"/>
    </xf>
    <xf numFmtId="0" fontId="429" fillId="686" borderId="1" xfId="47" applyFont="1" applyFill="1" applyAlignment="1">
      <alignment horizontal="center" vertical="center" wrapText="1"/>
    </xf>
    <xf numFmtId="0" fontId="429" fillId="687" borderId="1" xfId="47" applyFont="1" applyFill="1" applyAlignment="1">
      <alignment horizontal="center" vertical="center" wrapText="1"/>
    </xf>
    <xf numFmtId="0" fontId="429" fillId="688" borderId="1" xfId="47" applyFont="1" applyFill="1" applyAlignment="1">
      <alignment horizontal="center" vertical="center" wrapText="1"/>
    </xf>
    <xf numFmtId="0" fontId="429" fillId="689" borderId="1" xfId="47" applyFont="1" applyFill="1" applyAlignment="1">
      <alignment horizontal="center" vertical="center" wrapText="1"/>
    </xf>
    <xf numFmtId="0" fontId="429" fillId="690" borderId="1" xfId="47" applyFont="1" applyFill="1" applyAlignment="1">
      <alignment horizontal="center" vertical="center" wrapText="1"/>
    </xf>
    <xf numFmtId="0" fontId="429" fillId="691" borderId="1" xfId="47" applyFont="1" applyFill="1" applyAlignment="1">
      <alignment horizontal="center" vertical="center" wrapText="1"/>
    </xf>
    <xf numFmtId="0" fontId="429" fillId="692" borderId="1" xfId="47" applyFont="1" applyFill="1" applyAlignment="1">
      <alignment horizontal="center" vertical="center" wrapText="1"/>
    </xf>
    <xf numFmtId="0" fontId="429" fillId="693" borderId="1" xfId="47" applyFont="1" applyFill="1" applyAlignment="1">
      <alignment horizontal="center" vertical="center" wrapText="1"/>
    </xf>
    <xf numFmtId="0" fontId="1" fillId="694" borderId="1" xfId="47" applyFill="1" applyAlignment="1">
      <alignment vertical="center"/>
    </xf>
    <xf numFmtId="0" fontId="1" fillId="695" borderId="1" xfId="47" applyFill="1" applyAlignment="1">
      <alignment vertical="center"/>
    </xf>
    <xf numFmtId="0" fontId="30" fillId="696" borderId="1" xfId="47" applyFont="1" applyFill="1" applyAlignment="1">
      <alignment vertical="center"/>
    </xf>
    <xf numFmtId="0" fontId="429" fillId="697" borderId="1" xfId="47" applyFont="1" applyFill="1" applyAlignment="1">
      <alignment horizontal="center" vertical="center" wrapText="1"/>
    </xf>
    <xf numFmtId="0" fontId="429" fillId="698" borderId="1" xfId="47" applyFont="1" applyFill="1" applyAlignment="1">
      <alignment horizontal="center" vertical="center" wrapText="1"/>
    </xf>
    <xf numFmtId="0" fontId="429" fillId="699" borderId="1" xfId="47" applyFont="1" applyFill="1" applyAlignment="1">
      <alignment horizontal="center" vertical="center" wrapText="1"/>
    </xf>
    <xf numFmtId="0" fontId="429" fillId="700" borderId="1" xfId="47" applyFont="1" applyFill="1" applyAlignment="1">
      <alignment horizontal="center" vertical="center" wrapText="1"/>
    </xf>
    <xf numFmtId="0" fontId="429" fillId="701" borderId="1" xfId="47" applyFont="1" applyFill="1" applyAlignment="1">
      <alignment horizontal="center" vertical="center" wrapText="1"/>
    </xf>
    <xf numFmtId="0" fontId="429" fillId="702" borderId="1" xfId="47" applyFont="1" applyFill="1" applyAlignment="1">
      <alignment horizontal="center" vertical="center" wrapText="1"/>
    </xf>
    <xf numFmtId="0" fontId="429" fillId="703" borderId="1" xfId="47" applyFont="1" applyFill="1" applyAlignment="1">
      <alignment horizontal="center" vertical="center" wrapText="1"/>
    </xf>
    <xf numFmtId="0" fontId="429" fillId="704" borderId="1" xfId="47" applyFont="1" applyFill="1" applyAlignment="1">
      <alignment horizontal="center" vertical="center" wrapText="1"/>
    </xf>
    <xf numFmtId="0" fontId="1" fillId="705" borderId="1" xfId="47" applyFill="1" applyAlignment="1">
      <alignment horizontal="center" vertical="center" wrapText="1"/>
    </xf>
    <xf numFmtId="0" fontId="1" fillId="706" borderId="1" xfId="47" applyFill="1" applyAlignment="1">
      <alignment vertical="center"/>
    </xf>
    <xf numFmtId="0" fontId="1" fillId="707" borderId="1" xfId="47" applyFill="1" applyAlignment="1">
      <alignment vertical="center"/>
    </xf>
    <xf numFmtId="0" fontId="30" fillId="708" borderId="1" xfId="47" applyFont="1" applyFill="1" applyAlignment="1">
      <alignment vertical="center"/>
    </xf>
    <xf numFmtId="0" fontId="429" fillId="709" borderId="1" xfId="47" applyFont="1" applyFill="1" applyAlignment="1">
      <alignment horizontal="center" vertical="center" wrapText="1"/>
    </xf>
    <xf numFmtId="0" fontId="429" fillId="710" borderId="1" xfId="47" applyFont="1" applyFill="1" applyAlignment="1">
      <alignment horizontal="center" vertical="center" wrapText="1"/>
    </xf>
    <xf numFmtId="0" fontId="429" fillId="711" borderId="1" xfId="47" applyFont="1" applyFill="1" applyAlignment="1">
      <alignment horizontal="center" vertical="center" wrapText="1"/>
    </xf>
    <xf numFmtId="0" fontId="429" fillId="712" borderId="1" xfId="47" applyFont="1" applyFill="1" applyAlignment="1">
      <alignment horizontal="center" vertical="center" wrapText="1"/>
    </xf>
    <xf numFmtId="0" fontId="429" fillId="713" borderId="1" xfId="47" applyFont="1" applyFill="1" applyAlignment="1">
      <alignment horizontal="center" vertical="center" wrapText="1"/>
    </xf>
    <xf numFmtId="0" fontId="429" fillId="714" borderId="1" xfId="47" applyFont="1" applyFill="1" applyAlignment="1">
      <alignment horizontal="center" vertical="center" wrapText="1"/>
    </xf>
    <xf numFmtId="0" fontId="429" fillId="715" borderId="1" xfId="47" applyFont="1" applyFill="1" applyAlignment="1">
      <alignment horizontal="center" vertical="center" wrapText="1"/>
    </xf>
    <xf numFmtId="0" fontId="1" fillId="716" borderId="1" xfId="47" applyFill="1" applyAlignment="1">
      <alignment horizontal="center" vertical="center" wrapText="1"/>
    </xf>
    <xf numFmtId="0" fontId="1" fillId="717" borderId="1" xfId="47" applyFill="1" applyAlignment="1">
      <alignment horizontal="center" vertical="center" wrapText="1"/>
    </xf>
    <xf numFmtId="0" fontId="1" fillId="718" borderId="1" xfId="47" applyFill="1" applyAlignment="1">
      <alignment vertical="center"/>
    </xf>
    <xf numFmtId="0" fontId="1" fillId="719" borderId="1" xfId="47" applyFill="1" applyAlignment="1">
      <alignment vertical="center"/>
    </xf>
    <xf numFmtId="0" fontId="30" fillId="720" borderId="1" xfId="47" applyFont="1" applyFill="1" applyAlignment="1">
      <alignment vertical="center"/>
    </xf>
    <xf numFmtId="0" fontId="429" fillId="721" borderId="1" xfId="47" applyFont="1" applyFill="1" applyAlignment="1">
      <alignment horizontal="center" vertical="center" wrapText="1"/>
    </xf>
    <xf numFmtId="0" fontId="429" fillId="722" borderId="1" xfId="47" applyFont="1" applyFill="1" applyAlignment="1">
      <alignment horizontal="center" vertical="center" wrapText="1"/>
    </xf>
    <xf numFmtId="0" fontId="429" fillId="723" borderId="1" xfId="47" applyFont="1" applyFill="1" applyAlignment="1">
      <alignment horizontal="center" vertical="center" wrapText="1"/>
    </xf>
    <xf numFmtId="0" fontId="429" fillId="724" borderId="1" xfId="47" applyFont="1" applyFill="1" applyAlignment="1">
      <alignment horizontal="center" vertical="center" wrapText="1"/>
    </xf>
    <xf numFmtId="0" fontId="429" fillId="725" borderId="1" xfId="47" applyFont="1" applyFill="1" applyAlignment="1">
      <alignment horizontal="center" vertical="center" wrapText="1"/>
    </xf>
    <xf numFmtId="0" fontId="429" fillId="726" borderId="1" xfId="47" applyFont="1" applyFill="1" applyAlignment="1">
      <alignment horizontal="center" vertical="center" wrapText="1"/>
    </xf>
    <xf numFmtId="0" fontId="1" fillId="727" borderId="1" xfId="47" applyFill="1" applyAlignment="1">
      <alignment horizontal="center" vertical="center" wrapText="1"/>
    </xf>
    <xf numFmtId="0" fontId="1" fillId="728" borderId="1" xfId="47" applyFill="1" applyAlignment="1">
      <alignment horizontal="center" vertical="center" wrapText="1"/>
    </xf>
    <xf numFmtId="0" fontId="1" fillId="729" borderId="1" xfId="47" applyFill="1" applyAlignment="1">
      <alignment horizontal="center" vertical="center" wrapText="1"/>
    </xf>
    <xf numFmtId="0" fontId="1" fillId="730" borderId="1" xfId="47" applyFill="1" applyAlignment="1">
      <alignment vertical="center"/>
    </xf>
    <xf numFmtId="0" fontId="1" fillId="731" borderId="1" xfId="47" applyFill="1" applyAlignment="1">
      <alignment vertical="center"/>
    </xf>
    <xf numFmtId="0" fontId="30" fillId="732" borderId="1" xfId="47" applyFont="1" applyFill="1" applyAlignment="1">
      <alignment vertical="center"/>
    </xf>
    <xf numFmtId="0" fontId="429" fillId="733" borderId="1" xfId="47" applyFont="1" applyFill="1" applyAlignment="1">
      <alignment horizontal="center" vertical="center" wrapText="1"/>
    </xf>
    <xf numFmtId="0" fontId="429" fillId="734" borderId="1" xfId="47" applyFont="1" applyFill="1" applyAlignment="1">
      <alignment horizontal="center" vertical="center" wrapText="1"/>
    </xf>
    <xf numFmtId="0" fontId="429" fillId="735" borderId="1" xfId="47" applyFont="1" applyFill="1" applyAlignment="1">
      <alignment horizontal="center" vertical="center" wrapText="1"/>
    </xf>
    <xf numFmtId="0" fontId="429" fillId="736" borderId="1" xfId="47" applyFont="1" applyFill="1" applyAlignment="1">
      <alignment horizontal="center" vertical="center" wrapText="1"/>
    </xf>
    <xf numFmtId="0" fontId="429" fillId="737" borderId="1" xfId="47" applyFont="1" applyFill="1" applyAlignment="1">
      <alignment horizontal="center" vertical="center" wrapText="1"/>
    </xf>
    <xf numFmtId="0" fontId="1" fillId="738" borderId="1" xfId="47" applyFill="1" applyAlignment="1">
      <alignment horizontal="center" vertical="center" wrapText="1"/>
    </xf>
    <xf numFmtId="0" fontId="1" fillId="739" borderId="1" xfId="47" applyFill="1" applyAlignment="1">
      <alignment horizontal="center" vertical="center" wrapText="1"/>
    </xf>
    <xf numFmtId="0" fontId="1" fillId="740" borderId="1" xfId="47" applyFill="1" applyAlignment="1">
      <alignment horizontal="center" vertical="center" wrapText="1"/>
    </xf>
    <xf numFmtId="0" fontId="1" fillId="741" borderId="1" xfId="47" applyFill="1" applyAlignment="1">
      <alignment horizontal="center" vertical="center" wrapText="1"/>
    </xf>
    <xf numFmtId="0" fontId="1" fillId="742" borderId="1" xfId="47" applyFill="1" applyAlignment="1">
      <alignment vertical="center"/>
    </xf>
    <xf numFmtId="0" fontId="1" fillId="743" borderId="1" xfId="47" applyFill="1" applyAlignment="1">
      <alignment vertical="center"/>
    </xf>
    <xf numFmtId="0" fontId="30" fillId="744" borderId="1" xfId="47" applyFont="1" applyFill="1" applyAlignment="1">
      <alignment vertical="center"/>
    </xf>
    <xf numFmtId="0" fontId="429" fillId="745" borderId="1" xfId="47" applyFont="1" applyFill="1" applyAlignment="1">
      <alignment horizontal="center" vertical="center" wrapText="1"/>
    </xf>
    <xf numFmtId="0" fontId="429" fillId="746" borderId="1" xfId="47" applyFont="1" applyFill="1" applyAlignment="1">
      <alignment horizontal="center" vertical="center" wrapText="1"/>
    </xf>
    <xf numFmtId="0" fontId="429" fillId="747" borderId="1" xfId="47" applyFont="1" applyFill="1" applyAlignment="1">
      <alignment horizontal="center" vertical="center" wrapText="1"/>
    </xf>
    <xf numFmtId="0" fontId="429" fillId="748" borderId="1" xfId="47" applyFont="1" applyFill="1" applyAlignment="1">
      <alignment horizontal="center" vertical="center" wrapText="1"/>
    </xf>
    <xf numFmtId="0" fontId="1" fillId="749" borderId="1" xfId="47" applyFill="1" applyAlignment="1">
      <alignment horizontal="center" vertical="center" wrapText="1"/>
    </xf>
    <xf numFmtId="0" fontId="1" fillId="750" borderId="1" xfId="47" applyFill="1" applyAlignment="1">
      <alignment horizontal="center" vertical="center" wrapText="1"/>
    </xf>
    <xf numFmtId="0" fontId="1" fillId="751" borderId="1" xfId="47" applyFill="1" applyAlignment="1">
      <alignment horizontal="center" vertical="center" wrapText="1"/>
    </xf>
    <xf numFmtId="0" fontId="1" fillId="752" borderId="1" xfId="47" applyFill="1" applyAlignment="1">
      <alignment horizontal="center" vertical="center" wrapText="1"/>
    </xf>
    <xf numFmtId="0" fontId="1" fillId="753" borderId="1" xfId="47" applyFill="1" applyAlignment="1">
      <alignment horizontal="center" vertical="center" wrapText="1"/>
    </xf>
    <xf numFmtId="0" fontId="1" fillId="754" borderId="1" xfId="47" applyFill="1" applyAlignment="1">
      <alignment vertical="center"/>
    </xf>
    <xf numFmtId="0" fontId="1" fillId="755" borderId="1" xfId="47" applyFill="1" applyAlignment="1">
      <alignment vertical="center"/>
    </xf>
    <xf numFmtId="0" fontId="30" fillId="756" borderId="1" xfId="47" applyFont="1" applyFill="1" applyAlignment="1">
      <alignment vertical="center"/>
    </xf>
    <xf numFmtId="0" fontId="429" fillId="149" borderId="1" xfId="47" applyFont="1" applyFill="1" applyAlignment="1">
      <alignment horizontal="center" vertical="center" wrapText="1"/>
    </xf>
    <xf numFmtId="0" fontId="429" fillId="757" borderId="1" xfId="47" applyFont="1" applyFill="1" applyAlignment="1">
      <alignment horizontal="center" vertical="center" wrapText="1"/>
    </xf>
    <xf numFmtId="0" fontId="429" fillId="758" borderId="1" xfId="47" applyFont="1" applyFill="1" applyAlignment="1">
      <alignment horizontal="center" vertical="center" wrapText="1"/>
    </xf>
    <xf numFmtId="0" fontId="429" fillId="759" borderId="1" xfId="47" applyFont="1" applyFill="1" applyAlignment="1">
      <alignment horizontal="center" vertical="center" wrapText="1"/>
    </xf>
    <xf numFmtId="0" fontId="429" fillId="760" borderId="1" xfId="47" applyFont="1" applyFill="1" applyAlignment="1">
      <alignment horizontal="center" vertical="center" wrapText="1"/>
    </xf>
    <xf numFmtId="0" fontId="429" fillId="761" borderId="1" xfId="47" applyFont="1" applyFill="1" applyAlignment="1">
      <alignment horizontal="center" vertical="center" wrapText="1"/>
    </xf>
    <xf numFmtId="0" fontId="429" fillId="762" borderId="1" xfId="47" applyFont="1" applyFill="1" applyAlignment="1">
      <alignment horizontal="center" vertical="center" wrapText="1"/>
    </xf>
    <xf numFmtId="0" fontId="429" fillId="763" borderId="1" xfId="47" applyFont="1" applyFill="1" applyAlignment="1">
      <alignment horizontal="center" vertical="center" wrapText="1"/>
    </xf>
    <xf numFmtId="0" fontId="429" fillId="764" borderId="1" xfId="47" applyFont="1" applyFill="1" applyAlignment="1">
      <alignment horizontal="center" vertical="center" wrapText="1"/>
    </xf>
    <xf numFmtId="0" fontId="1" fillId="765" borderId="1" xfId="47" applyFill="1" applyAlignment="1">
      <alignment vertical="center"/>
    </xf>
    <xf numFmtId="0" fontId="1" fillId="766" borderId="1" xfId="47" applyFill="1" applyAlignment="1">
      <alignment vertical="center"/>
    </xf>
    <xf numFmtId="0" fontId="30" fillId="767" borderId="1" xfId="47" applyFont="1" applyFill="1" applyAlignment="1">
      <alignment vertical="center"/>
    </xf>
    <xf numFmtId="0" fontId="429" fillId="768" borderId="1" xfId="47" applyFont="1" applyFill="1" applyAlignment="1">
      <alignment horizontal="center" vertical="center" wrapText="1"/>
    </xf>
    <xf numFmtId="0" fontId="429" fillId="769" borderId="1" xfId="47" applyFont="1" applyFill="1" applyAlignment="1">
      <alignment horizontal="center" vertical="center" wrapText="1"/>
    </xf>
    <xf numFmtId="0" fontId="429" fillId="770" borderId="1" xfId="47" applyFont="1" applyFill="1" applyAlignment="1">
      <alignment horizontal="center" vertical="center" wrapText="1"/>
    </xf>
    <xf numFmtId="0" fontId="429" fillId="771" borderId="1" xfId="47" applyFont="1" applyFill="1" applyAlignment="1">
      <alignment horizontal="center" vertical="center" wrapText="1"/>
    </xf>
    <xf numFmtId="0" fontId="429" fillId="772" borderId="1" xfId="47" applyFont="1" applyFill="1" applyAlignment="1">
      <alignment horizontal="center" vertical="center" wrapText="1"/>
    </xf>
    <xf numFmtId="0" fontId="429" fillId="773" borderId="1" xfId="47" applyFont="1" applyFill="1" applyAlignment="1">
      <alignment horizontal="center" vertical="center" wrapText="1"/>
    </xf>
    <xf numFmtId="0" fontId="429" fillId="774" borderId="1" xfId="47" applyFont="1" applyFill="1" applyAlignment="1">
      <alignment horizontal="center" vertical="center" wrapText="1"/>
    </xf>
    <xf numFmtId="0" fontId="429" fillId="775" borderId="1" xfId="47" applyFont="1" applyFill="1" applyAlignment="1">
      <alignment horizontal="center" vertical="center" wrapText="1"/>
    </xf>
    <xf numFmtId="0" fontId="429" fillId="776" borderId="1" xfId="47" applyFont="1" applyFill="1" applyAlignment="1">
      <alignment horizontal="center" vertical="center" wrapText="1"/>
    </xf>
    <xf numFmtId="0" fontId="1" fillId="777" borderId="1" xfId="47" applyFill="1" applyAlignment="1">
      <alignment vertical="center"/>
    </xf>
    <xf numFmtId="0" fontId="1" fillId="778" borderId="1" xfId="47" applyFill="1" applyAlignment="1">
      <alignment vertical="center"/>
    </xf>
    <xf numFmtId="0" fontId="30" fillId="779" borderId="1" xfId="47" applyFont="1" applyFill="1" applyAlignment="1">
      <alignment vertical="center"/>
    </xf>
    <xf numFmtId="0" fontId="429" fillId="780" borderId="1" xfId="47" applyFont="1" applyFill="1" applyAlignment="1">
      <alignment horizontal="center" vertical="center" wrapText="1"/>
    </xf>
    <xf numFmtId="0" fontId="429" fillId="781" borderId="1" xfId="47" applyFont="1" applyFill="1" applyAlignment="1">
      <alignment horizontal="center" vertical="center" wrapText="1"/>
    </xf>
    <xf numFmtId="0" fontId="429" fillId="782" borderId="1" xfId="47" applyFont="1" applyFill="1" applyAlignment="1">
      <alignment horizontal="center" vertical="center" wrapText="1"/>
    </xf>
    <xf numFmtId="0" fontId="429" fillId="783" borderId="1" xfId="47" applyFont="1" applyFill="1" applyAlignment="1">
      <alignment horizontal="center" vertical="center" wrapText="1"/>
    </xf>
    <xf numFmtId="0" fontId="429" fillId="784" borderId="1" xfId="47" applyFont="1" applyFill="1" applyAlignment="1">
      <alignment horizontal="center" vertical="center" wrapText="1"/>
    </xf>
    <xf numFmtId="0" fontId="429" fillId="785" borderId="1" xfId="47" applyFont="1" applyFill="1" applyAlignment="1">
      <alignment horizontal="center" vertical="center" wrapText="1"/>
    </xf>
    <xf numFmtId="0" fontId="429" fillId="786" borderId="1" xfId="47" applyFont="1" applyFill="1" applyAlignment="1">
      <alignment horizontal="center" vertical="center" wrapText="1"/>
    </xf>
    <xf numFmtId="0" fontId="429" fillId="787" borderId="1" xfId="47" applyFont="1" applyFill="1" applyAlignment="1">
      <alignment horizontal="center" vertical="center" wrapText="1"/>
    </xf>
    <xf numFmtId="0" fontId="429" fillId="788" borderId="1" xfId="47" applyFont="1" applyFill="1" applyAlignment="1">
      <alignment horizontal="center" vertical="center" wrapText="1"/>
    </xf>
    <xf numFmtId="0" fontId="1" fillId="789" borderId="1" xfId="47" applyFill="1" applyAlignment="1">
      <alignment vertical="center"/>
    </xf>
    <xf numFmtId="0" fontId="1" fillId="790" borderId="1" xfId="47" applyFill="1" applyAlignment="1">
      <alignment vertical="center"/>
    </xf>
    <xf numFmtId="0" fontId="30" fillId="791" borderId="1" xfId="47" applyFont="1" applyFill="1" applyAlignment="1">
      <alignment vertical="center"/>
    </xf>
    <xf numFmtId="0" fontId="429" fillId="792" borderId="1" xfId="47" applyFont="1" applyFill="1" applyAlignment="1">
      <alignment horizontal="center" vertical="center" wrapText="1"/>
    </xf>
    <xf numFmtId="0" fontId="429" fillId="793" borderId="1" xfId="47" applyFont="1" applyFill="1" applyAlignment="1">
      <alignment horizontal="center" vertical="center" wrapText="1"/>
    </xf>
    <xf numFmtId="0" fontId="429" fillId="794" borderId="1" xfId="47" applyFont="1" applyFill="1" applyAlignment="1">
      <alignment horizontal="center" vertical="center" wrapText="1"/>
    </xf>
    <xf numFmtId="0" fontId="429" fillId="795" borderId="1" xfId="47" applyFont="1" applyFill="1" applyAlignment="1">
      <alignment horizontal="center" vertical="center" wrapText="1"/>
    </xf>
    <xf numFmtId="0" fontId="429" fillId="796" borderId="1" xfId="47" applyFont="1" applyFill="1" applyAlignment="1">
      <alignment horizontal="center" vertical="center" wrapText="1"/>
    </xf>
    <xf numFmtId="0" fontId="429" fillId="797" borderId="1" xfId="47" applyFont="1" applyFill="1" applyAlignment="1">
      <alignment horizontal="center" vertical="center" wrapText="1"/>
    </xf>
    <xf numFmtId="0" fontId="429" fillId="798" borderId="1" xfId="47" applyFont="1" applyFill="1" applyAlignment="1">
      <alignment horizontal="center" vertical="center" wrapText="1"/>
    </xf>
    <xf numFmtId="0" fontId="429" fillId="799" borderId="1" xfId="47" applyFont="1" applyFill="1" applyAlignment="1">
      <alignment horizontal="center" vertical="center" wrapText="1"/>
    </xf>
    <xf numFmtId="0" fontId="1" fillId="800" borderId="1" xfId="47" applyFill="1" applyAlignment="1">
      <alignment horizontal="center" vertical="center" wrapText="1"/>
    </xf>
    <xf numFmtId="0" fontId="1" fillId="801" borderId="1" xfId="47" applyFill="1" applyAlignment="1">
      <alignment vertical="center"/>
    </xf>
    <xf numFmtId="0" fontId="1" fillId="802" borderId="1" xfId="47" applyFill="1" applyAlignment="1">
      <alignment vertical="center"/>
    </xf>
    <xf numFmtId="0" fontId="30" fillId="803" borderId="1" xfId="47" applyFont="1" applyFill="1" applyAlignment="1">
      <alignment vertical="center"/>
    </xf>
    <xf numFmtId="0" fontId="429" fillId="804" borderId="1" xfId="47" applyFont="1" applyFill="1" applyAlignment="1">
      <alignment horizontal="center" vertical="center" wrapText="1"/>
    </xf>
    <xf numFmtId="0" fontId="429" fillId="805" borderId="1" xfId="47" applyFont="1" applyFill="1" applyAlignment="1">
      <alignment horizontal="center" vertical="center" wrapText="1"/>
    </xf>
    <xf numFmtId="0" fontId="429" fillId="806" borderId="1" xfId="47" applyFont="1" applyFill="1" applyAlignment="1">
      <alignment horizontal="center" vertical="center" wrapText="1"/>
    </xf>
    <xf numFmtId="0" fontId="429" fillId="807" borderId="1" xfId="47" applyFont="1" applyFill="1" applyAlignment="1">
      <alignment horizontal="center" vertical="center" wrapText="1"/>
    </xf>
    <xf numFmtId="0" fontId="430" fillId="181" borderId="1" xfId="47" applyFont="1" applyFill="1" applyAlignment="1">
      <alignment horizontal="center" vertical="center" wrapText="1"/>
    </xf>
    <xf numFmtId="0" fontId="429" fillId="808" borderId="1" xfId="47" applyFont="1" applyFill="1" applyAlignment="1">
      <alignment horizontal="center" vertical="center" wrapText="1"/>
    </xf>
    <xf numFmtId="0" fontId="429" fillId="809" borderId="1" xfId="47" applyFont="1" applyFill="1" applyAlignment="1">
      <alignment horizontal="center" vertical="center" wrapText="1"/>
    </xf>
    <xf numFmtId="0" fontId="1" fillId="810" borderId="1" xfId="47" applyFill="1" applyAlignment="1">
      <alignment horizontal="center" vertical="center" wrapText="1"/>
    </xf>
    <xf numFmtId="0" fontId="1" fillId="811" borderId="1" xfId="47" applyFill="1" applyAlignment="1">
      <alignment horizontal="center" vertical="center" wrapText="1"/>
    </xf>
    <xf numFmtId="0" fontId="1" fillId="812" borderId="1" xfId="47" applyFill="1" applyAlignment="1">
      <alignment vertical="center"/>
    </xf>
    <xf numFmtId="0" fontId="1" fillId="813" borderId="1" xfId="47" applyFill="1" applyAlignment="1">
      <alignment vertical="center"/>
    </xf>
    <xf numFmtId="0" fontId="30" fillId="80" borderId="1" xfId="47" applyFont="1" applyFill="1" applyAlignment="1">
      <alignment vertical="center"/>
    </xf>
    <xf numFmtId="0" fontId="429" fillId="814" borderId="1" xfId="47" applyFont="1" applyFill="1" applyAlignment="1">
      <alignment horizontal="center" vertical="center" wrapText="1"/>
    </xf>
    <xf numFmtId="0" fontId="429" fillId="815" borderId="1" xfId="47" applyFont="1" applyFill="1" applyAlignment="1">
      <alignment horizontal="center" vertical="center" wrapText="1"/>
    </xf>
    <xf numFmtId="0" fontId="429" fillId="816" borderId="1" xfId="47" applyFont="1" applyFill="1" applyAlignment="1">
      <alignment horizontal="center" vertical="center" wrapText="1"/>
    </xf>
    <xf numFmtId="0" fontId="429" fillId="817" borderId="1" xfId="47" applyFont="1" applyFill="1" applyAlignment="1">
      <alignment horizontal="center" vertical="center" wrapText="1"/>
    </xf>
    <xf numFmtId="0" fontId="429" fillId="818" borderId="1" xfId="47" applyFont="1" applyFill="1" applyAlignment="1">
      <alignment horizontal="center" vertical="center" wrapText="1"/>
    </xf>
    <xf numFmtId="0" fontId="429" fillId="819" borderId="1" xfId="47" applyFont="1" applyFill="1" applyAlignment="1">
      <alignment horizontal="center" vertical="center" wrapText="1"/>
    </xf>
    <xf numFmtId="0" fontId="1" fillId="820" borderId="1" xfId="47" applyFill="1" applyAlignment="1">
      <alignment horizontal="center" vertical="center" wrapText="1"/>
    </xf>
    <xf numFmtId="0" fontId="1" fillId="821" borderId="1" xfId="47" applyFill="1" applyAlignment="1">
      <alignment horizontal="center" vertical="center" wrapText="1"/>
    </xf>
    <xf numFmtId="0" fontId="1" fillId="822" borderId="1" xfId="47" applyFill="1" applyAlignment="1">
      <alignment horizontal="center" vertical="center" wrapText="1"/>
    </xf>
    <xf numFmtId="0" fontId="1" fillId="823" borderId="1" xfId="47" applyFill="1" applyAlignment="1">
      <alignment vertical="center"/>
    </xf>
    <xf numFmtId="0" fontId="1" fillId="824" borderId="1" xfId="47" applyFill="1" applyAlignment="1">
      <alignment vertical="center"/>
    </xf>
    <xf numFmtId="0" fontId="30" fillId="245" borderId="1" xfId="47" applyFont="1" applyFill="1" applyAlignment="1">
      <alignment vertical="center"/>
    </xf>
    <xf numFmtId="0" fontId="429" fillId="825" borderId="1" xfId="47" applyFont="1" applyFill="1" applyAlignment="1">
      <alignment horizontal="center" vertical="center" wrapText="1"/>
    </xf>
    <xf numFmtId="0" fontId="429" fillId="826" borderId="1" xfId="47" applyFont="1" applyFill="1" applyAlignment="1">
      <alignment horizontal="center" vertical="center" wrapText="1"/>
    </xf>
    <xf numFmtId="0" fontId="429" fillId="827" borderId="1" xfId="47" applyFont="1" applyFill="1" applyAlignment="1">
      <alignment horizontal="center" vertical="center" wrapText="1"/>
    </xf>
    <xf numFmtId="0" fontId="429" fillId="828" borderId="1" xfId="47" applyFont="1" applyFill="1" applyAlignment="1">
      <alignment horizontal="center" vertical="center" wrapText="1"/>
    </xf>
    <xf numFmtId="0" fontId="429" fillId="829" borderId="1" xfId="47" applyFont="1" applyFill="1" applyAlignment="1">
      <alignment horizontal="center" vertical="center" wrapText="1"/>
    </xf>
    <xf numFmtId="0" fontId="1" fillId="830" borderId="1" xfId="47" applyFill="1" applyAlignment="1">
      <alignment horizontal="center" vertical="center" wrapText="1"/>
    </xf>
    <xf numFmtId="0" fontId="1" fillId="831" borderId="1" xfId="47" applyFill="1" applyAlignment="1">
      <alignment horizontal="center" vertical="center" wrapText="1"/>
    </xf>
    <xf numFmtId="0" fontId="1" fillId="832" borderId="1" xfId="47" applyFill="1" applyAlignment="1">
      <alignment horizontal="center" vertical="center" wrapText="1"/>
    </xf>
    <xf numFmtId="0" fontId="1" fillId="833" borderId="1" xfId="47" applyFill="1" applyAlignment="1">
      <alignment horizontal="center" vertical="center" wrapText="1"/>
    </xf>
    <xf numFmtId="0" fontId="1" fillId="834" borderId="1" xfId="47" applyFill="1" applyAlignment="1">
      <alignment vertical="center"/>
    </xf>
    <xf numFmtId="0" fontId="1" fillId="835" borderId="1" xfId="47" applyFill="1" applyAlignment="1">
      <alignment vertical="center"/>
    </xf>
    <xf numFmtId="0" fontId="30" fillId="836" borderId="1" xfId="47" applyFont="1" applyFill="1" applyAlignment="1">
      <alignment vertical="center"/>
    </xf>
    <xf numFmtId="0" fontId="429" fillId="837" borderId="1" xfId="47" applyFont="1" applyFill="1" applyAlignment="1">
      <alignment horizontal="center" vertical="center" wrapText="1"/>
    </xf>
    <xf numFmtId="0" fontId="429" fillId="838" borderId="1" xfId="47" applyFont="1" applyFill="1" applyAlignment="1">
      <alignment horizontal="center" vertical="center" wrapText="1"/>
    </xf>
    <xf numFmtId="0" fontId="429" fillId="839" borderId="1" xfId="47" applyFont="1" applyFill="1" applyAlignment="1">
      <alignment horizontal="center" vertical="center" wrapText="1"/>
    </xf>
    <xf numFmtId="0" fontId="429" fillId="840" borderId="1" xfId="47" applyFont="1" applyFill="1" applyAlignment="1">
      <alignment horizontal="center" vertical="center" wrapText="1"/>
    </xf>
    <xf numFmtId="0" fontId="1" fillId="841" borderId="1" xfId="47" applyFill="1" applyAlignment="1">
      <alignment horizontal="center" vertical="center" wrapText="1"/>
    </xf>
    <xf numFmtId="0" fontId="1" fillId="842" borderId="1" xfId="47" applyFill="1" applyAlignment="1">
      <alignment horizontal="center" vertical="center" wrapText="1"/>
    </xf>
    <xf numFmtId="0" fontId="1" fillId="843" borderId="1" xfId="47" applyFill="1" applyAlignment="1">
      <alignment horizontal="center" vertical="center" wrapText="1"/>
    </xf>
    <xf numFmtId="0" fontId="1" fillId="844" borderId="1" xfId="47" applyFill="1" applyAlignment="1">
      <alignment horizontal="center" vertical="center" wrapText="1"/>
    </xf>
    <xf numFmtId="0" fontId="1" fillId="845" borderId="1" xfId="47" applyFill="1" applyAlignment="1">
      <alignment horizontal="center" vertical="center" wrapText="1"/>
    </xf>
    <xf numFmtId="0" fontId="1" fillId="846" borderId="1" xfId="47" applyFill="1" applyAlignment="1">
      <alignment vertical="center"/>
    </xf>
    <xf numFmtId="0" fontId="1" fillId="847" borderId="1" xfId="47" applyFill="1" applyAlignment="1">
      <alignment vertical="center"/>
    </xf>
    <xf numFmtId="0" fontId="30" fillId="848" borderId="1" xfId="47" applyFont="1" applyFill="1" applyAlignment="1">
      <alignment vertical="center"/>
    </xf>
    <xf numFmtId="0" fontId="429" fillId="849" borderId="1" xfId="47" applyFont="1" applyFill="1" applyAlignment="1">
      <alignment horizontal="center" vertical="center" wrapText="1"/>
    </xf>
    <xf numFmtId="0" fontId="429" fillId="850" borderId="1" xfId="47" applyFont="1" applyFill="1" applyAlignment="1">
      <alignment horizontal="center" vertical="center" wrapText="1"/>
    </xf>
    <xf numFmtId="0" fontId="429" fillId="851" borderId="1" xfId="47" applyFont="1" applyFill="1" applyAlignment="1">
      <alignment horizontal="center" vertical="center" wrapText="1"/>
    </xf>
    <xf numFmtId="0" fontId="1" fillId="852" borderId="1" xfId="47" applyFill="1" applyAlignment="1">
      <alignment horizontal="center" vertical="center" wrapText="1"/>
    </xf>
    <xf numFmtId="0" fontId="1" fillId="853" borderId="1" xfId="47" applyFill="1" applyAlignment="1">
      <alignment horizontal="center" vertical="center" wrapText="1"/>
    </xf>
    <xf numFmtId="0" fontId="1" fillId="854" borderId="1" xfId="47" applyFill="1" applyAlignment="1">
      <alignment horizontal="center" vertical="center" wrapText="1"/>
    </xf>
    <xf numFmtId="0" fontId="1" fillId="855" borderId="1" xfId="47" applyFill="1" applyAlignment="1">
      <alignment horizontal="center" vertical="center" wrapText="1"/>
    </xf>
    <xf numFmtId="0" fontId="1" fillId="856" borderId="1" xfId="47" applyFill="1" applyAlignment="1">
      <alignment horizontal="center" vertical="center" wrapText="1"/>
    </xf>
    <xf numFmtId="0" fontId="1" fillId="857" borderId="1" xfId="47" applyFill="1" applyAlignment="1">
      <alignment horizontal="center" vertical="center" wrapText="1"/>
    </xf>
    <xf numFmtId="0" fontId="1" fillId="858" borderId="1" xfId="47" applyFill="1" applyAlignment="1">
      <alignment vertical="center"/>
    </xf>
    <xf numFmtId="0" fontId="1" fillId="859" borderId="1" xfId="47" applyFill="1" applyAlignment="1">
      <alignment vertical="center"/>
    </xf>
    <xf numFmtId="0" fontId="30" fillId="860" borderId="1" xfId="47" applyFont="1" applyFill="1" applyAlignment="1">
      <alignment vertical="center"/>
    </xf>
    <xf numFmtId="0" fontId="429" fillId="861" borderId="1" xfId="47" applyFont="1" applyFill="1" applyAlignment="1">
      <alignment horizontal="center" vertical="center" wrapText="1"/>
    </xf>
    <xf numFmtId="0" fontId="429" fillId="862" borderId="1" xfId="47" applyFont="1" applyFill="1" applyAlignment="1">
      <alignment horizontal="center" vertical="center" wrapText="1"/>
    </xf>
    <xf numFmtId="0" fontId="429" fillId="863" borderId="1" xfId="47" applyFont="1" applyFill="1" applyAlignment="1">
      <alignment horizontal="center" vertical="center" wrapText="1"/>
    </xf>
    <xf numFmtId="0" fontId="429" fillId="864" borderId="1" xfId="47" applyFont="1" applyFill="1" applyAlignment="1">
      <alignment horizontal="center" vertical="center" wrapText="1"/>
    </xf>
    <xf numFmtId="0" fontId="429" fillId="865" borderId="1" xfId="47" applyFont="1" applyFill="1" applyAlignment="1">
      <alignment horizontal="center" vertical="center" wrapText="1"/>
    </xf>
    <xf numFmtId="0" fontId="429" fillId="866" borderId="1" xfId="47" applyFont="1" applyFill="1" applyAlignment="1">
      <alignment horizontal="center" vertical="center" wrapText="1"/>
    </xf>
    <xf numFmtId="0" fontId="429" fillId="867" borderId="1" xfId="47" applyFont="1" applyFill="1" applyAlignment="1">
      <alignment horizontal="center" vertical="center" wrapText="1"/>
    </xf>
    <xf numFmtId="0" fontId="429" fillId="868" borderId="1" xfId="47" applyFont="1" applyFill="1" applyAlignment="1">
      <alignment horizontal="center" vertical="center" wrapText="1"/>
    </xf>
    <xf numFmtId="0" fontId="429" fillId="869" borderId="1" xfId="47" applyFont="1" applyFill="1" applyAlignment="1">
      <alignment horizontal="center" vertical="center" wrapText="1"/>
    </xf>
    <xf numFmtId="0" fontId="1" fillId="870" borderId="1" xfId="47" applyFill="1" applyAlignment="1">
      <alignment vertical="center"/>
    </xf>
    <xf numFmtId="0" fontId="1" fillId="871" borderId="1" xfId="47" applyFill="1" applyAlignment="1">
      <alignment vertical="center"/>
    </xf>
    <xf numFmtId="0" fontId="30" fillId="872" borderId="1" xfId="47" applyFont="1" applyFill="1" applyAlignment="1">
      <alignment vertical="center"/>
    </xf>
    <xf numFmtId="0" fontId="429" fillId="873" borderId="1" xfId="47" applyFont="1" applyFill="1" applyAlignment="1">
      <alignment horizontal="center" vertical="center" wrapText="1"/>
    </xf>
    <xf numFmtId="0" fontId="429" fillId="874" borderId="1" xfId="47" applyFont="1" applyFill="1" applyAlignment="1">
      <alignment horizontal="center" vertical="center" wrapText="1"/>
    </xf>
    <xf numFmtId="0" fontId="429" fillId="170" borderId="1" xfId="47" applyFont="1" applyFill="1" applyAlignment="1">
      <alignment horizontal="center" vertical="center" wrapText="1"/>
    </xf>
    <xf numFmtId="0" fontId="429" fillId="875" borderId="1" xfId="47" applyFont="1" applyFill="1" applyAlignment="1">
      <alignment horizontal="center" vertical="center" wrapText="1"/>
    </xf>
    <xf numFmtId="0" fontId="429" fillId="876" borderId="1" xfId="47" applyFont="1" applyFill="1" applyAlignment="1">
      <alignment horizontal="center" vertical="center" wrapText="1"/>
    </xf>
    <xf numFmtId="0" fontId="429" fillId="877" borderId="1" xfId="47" applyFont="1" applyFill="1" applyAlignment="1">
      <alignment horizontal="center" vertical="center" wrapText="1"/>
    </xf>
    <xf numFmtId="0" fontId="429" fillId="878" borderId="1" xfId="47" applyFont="1" applyFill="1" applyAlignment="1">
      <alignment horizontal="center" vertical="center" wrapText="1"/>
    </xf>
    <xf numFmtId="0" fontId="429" fillId="879" borderId="1" xfId="47" applyFont="1" applyFill="1" applyAlignment="1">
      <alignment horizontal="center" vertical="center" wrapText="1"/>
    </xf>
    <xf numFmtId="0" fontId="429" fillId="880" borderId="1" xfId="47" applyFont="1" applyFill="1" applyAlignment="1">
      <alignment horizontal="center" vertical="center" wrapText="1"/>
    </xf>
    <xf numFmtId="0" fontId="1" fillId="881" borderId="1" xfId="47" applyFill="1" applyAlignment="1">
      <alignment vertical="center"/>
    </xf>
    <xf numFmtId="0" fontId="1" fillId="882" borderId="1" xfId="47" applyFill="1" applyAlignment="1">
      <alignment vertical="center"/>
    </xf>
    <xf numFmtId="0" fontId="30" fillId="883" borderId="1" xfId="47" applyFont="1" applyFill="1" applyAlignment="1">
      <alignment vertical="center"/>
    </xf>
    <xf numFmtId="0" fontId="429" fillId="884" borderId="1" xfId="47" applyFont="1" applyFill="1" applyAlignment="1">
      <alignment horizontal="center" vertical="center" wrapText="1"/>
    </xf>
    <xf numFmtId="0" fontId="429" fillId="885" borderId="1" xfId="47" applyFont="1" applyFill="1" applyAlignment="1">
      <alignment horizontal="center" vertical="center" wrapText="1"/>
    </xf>
    <xf numFmtId="0" fontId="429" fillId="886" borderId="1" xfId="47" applyFont="1" applyFill="1" applyAlignment="1">
      <alignment horizontal="center" vertical="center" wrapText="1"/>
    </xf>
    <xf numFmtId="0" fontId="429" fillId="887" borderId="1" xfId="47" applyFont="1" applyFill="1" applyAlignment="1">
      <alignment horizontal="center" vertical="center" wrapText="1"/>
    </xf>
    <xf numFmtId="0" fontId="429" fillId="888" borderId="1" xfId="47" applyFont="1" applyFill="1" applyAlignment="1">
      <alignment horizontal="center" vertical="center" wrapText="1"/>
    </xf>
    <xf numFmtId="0" fontId="429" fillId="889" borderId="1" xfId="47" applyFont="1" applyFill="1" applyAlignment="1">
      <alignment horizontal="center" vertical="center" wrapText="1"/>
    </xf>
    <xf numFmtId="0" fontId="429" fillId="890" borderId="1" xfId="47" applyFont="1" applyFill="1" applyAlignment="1">
      <alignment horizontal="center" vertical="center" wrapText="1"/>
    </xf>
    <xf numFmtId="0" fontId="429" fillId="891" borderId="1" xfId="47" applyFont="1" applyFill="1" applyAlignment="1">
      <alignment horizontal="center" vertical="center" wrapText="1"/>
    </xf>
    <xf numFmtId="0" fontId="1" fillId="892" borderId="1" xfId="47" applyFill="1" applyAlignment="1">
      <alignment horizontal="center" vertical="center" wrapText="1"/>
    </xf>
    <xf numFmtId="0" fontId="1" fillId="893" borderId="1" xfId="47" applyFill="1" applyAlignment="1">
      <alignment vertical="center"/>
    </xf>
    <xf numFmtId="0" fontId="1" fillId="894" borderId="1" xfId="47" applyFill="1" applyAlignment="1">
      <alignment vertical="center"/>
    </xf>
    <xf numFmtId="0" fontId="30" fillId="895" borderId="1" xfId="47" applyFont="1" applyFill="1" applyAlignment="1">
      <alignment vertical="center"/>
    </xf>
    <xf numFmtId="0" fontId="429" fillId="896" borderId="1" xfId="47" applyFont="1" applyFill="1" applyAlignment="1">
      <alignment horizontal="center" vertical="center" wrapText="1"/>
    </xf>
    <xf numFmtId="0" fontId="429" fillId="897" borderId="1" xfId="47" applyFont="1" applyFill="1" applyAlignment="1">
      <alignment horizontal="center" vertical="center" wrapText="1"/>
    </xf>
    <xf numFmtId="0" fontId="429" fillId="898" borderId="1" xfId="47" applyFont="1" applyFill="1" applyAlignment="1">
      <alignment horizontal="center" vertical="center" wrapText="1"/>
    </xf>
    <xf numFmtId="0" fontId="429" fillId="899" borderId="1" xfId="47" applyFont="1" applyFill="1" applyAlignment="1">
      <alignment horizontal="center" vertical="center" wrapText="1"/>
    </xf>
    <xf numFmtId="0" fontId="429" fillId="900" borderId="1" xfId="47" applyFont="1" applyFill="1" applyAlignment="1">
      <alignment horizontal="center" vertical="center" wrapText="1"/>
    </xf>
    <xf numFmtId="0" fontId="429" fillId="901" borderId="1" xfId="47" applyFont="1" applyFill="1" applyAlignment="1">
      <alignment horizontal="center" vertical="center" wrapText="1"/>
    </xf>
    <xf numFmtId="0" fontId="429" fillId="902" borderId="1" xfId="47" applyFont="1" applyFill="1" applyAlignment="1">
      <alignment horizontal="center" vertical="center" wrapText="1"/>
    </xf>
    <xf numFmtId="0" fontId="1" fillId="903" borderId="1" xfId="47" applyFill="1" applyAlignment="1">
      <alignment horizontal="center" vertical="center" wrapText="1"/>
    </xf>
    <xf numFmtId="0" fontId="1" fillId="904" borderId="1" xfId="47" applyFill="1" applyAlignment="1">
      <alignment horizontal="center" vertical="center" wrapText="1"/>
    </xf>
    <xf numFmtId="0" fontId="1" fillId="905" borderId="1" xfId="47" applyFill="1" applyAlignment="1">
      <alignment vertical="center"/>
    </xf>
    <xf numFmtId="0" fontId="1" fillId="906" borderId="1" xfId="47" applyFill="1" applyAlignment="1">
      <alignment vertical="center"/>
    </xf>
    <xf numFmtId="0" fontId="30" fillId="907" borderId="1" xfId="47" applyFont="1" applyFill="1" applyAlignment="1">
      <alignment vertical="center"/>
    </xf>
    <xf numFmtId="0" fontId="429" fillId="908" borderId="1" xfId="47" applyFont="1" applyFill="1" applyAlignment="1">
      <alignment horizontal="center" vertical="center" wrapText="1"/>
    </xf>
    <xf numFmtId="0" fontId="429" fillId="909" borderId="1" xfId="47" applyFont="1" applyFill="1" applyAlignment="1">
      <alignment horizontal="center" vertical="center" wrapText="1"/>
    </xf>
    <xf numFmtId="0" fontId="429" fillId="910" borderId="1" xfId="47" applyFont="1" applyFill="1" applyAlignment="1">
      <alignment horizontal="center" vertical="center" wrapText="1"/>
    </xf>
    <xf numFmtId="0" fontId="429" fillId="911" borderId="1" xfId="47" applyFont="1" applyFill="1" applyAlignment="1">
      <alignment horizontal="center" vertical="center" wrapText="1"/>
    </xf>
    <xf numFmtId="0" fontId="429" fillId="912" borderId="1" xfId="47" applyFont="1" applyFill="1" applyAlignment="1">
      <alignment horizontal="center" vertical="center" wrapText="1"/>
    </xf>
    <xf numFmtId="0" fontId="429" fillId="913" borderId="1" xfId="47" applyFont="1" applyFill="1" applyAlignment="1">
      <alignment horizontal="center" vertical="center" wrapText="1"/>
    </xf>
    <xf numFmtId="0" fontId="1" fillId="914" borderId="1" xfId="47" applyFill="1" applyAlignment="1">
      <alignment horizontal="center" vertical="center" wrapText="1"/>
    </xf>
    <xf numFmtId="0" fontId="1" fillId="915" borderId="1" xfId="47" applyFill="1" applyAlignment="1">
      <alignment horizontal="center" vertical="center" wrapText="1"/>
    </xf>
    <xf numFmtId="0" fontId="1" fillId="916" borderId="1" xfId="47" applyFill="1" applyAlignment="1">
      <alignment horizontal="center" vertical="center" wrapText="1"/>
    </xf>
    <xf numFmtId="0" fontId="1" fillId="917" borderId="1" xfId="47" applyFill="1" applyAlignment="1">
      <alignment vertical="center"/>
    </xf>
    <xf numFmtId="0" fontId="1" fillId="918" borderId="1" xfId="47" applyFill="1" applyAlignment="1">
      <alignment vertical="center"/>
    </xf>
    <xf numFmtId="0" fontId="30" fillId="919" borderId="1" xfId="47" applyFont="1" applyFill="1" applyAlignment="1">
      <alignment vertical="center"/>
    </xf>
    <xf numFmtId="0" fontId="429" fillId="920" borderId="1" xfId="47" applyFont="1" applyFill="1" applyAlignment="1">
      <alignment horizontal="center" vertical="center" wrapText="1"/>
    </xf>
    <xf numFmtId="0" fontId="429" fillId="921" borderId="1" xfId="47" applyFont="1" applyFill="1" applyAlignment="1">
      <alignment horizontal="center" vertical="center" wrapText="1"/>
    </xf>
    <xf numFmtId="0" fontId="429" fillId="922" borderId="1" xfId="47" applyFont="1" applyFill="1" applyAlignment="1">
      <alignment horizontal="center" vertical="center" wrapText="1"/>
    </xf>
    <xf numFmtId="0" fontId="429" fillId="923" borderId="1" xfId="47" applyFont="1" applyFill="1" applyAlignment="1">
      <alignment horizontal="center" vertical="center" wrapText="1"/>
    </xf>
    <xf numFmtId="0" fontId="429" fillId="924" borderId="1" xfId="47" applyFont="1" applyFill="1" applyAlignment="1">
      <alignment horizontal="center" vertical="center" wrapText="1"/>
    </xf>
    <xf numFmtId="0" fontId="1" fillId="925" borderId="1" xfId="47" applyFill="1" applyAlignment="1">
      <alignment horizontal="center" vertical="center" wrapText="1"/>
    </xf>
    <xf numFmtId="0" fontId="1" fillId="926" borderId="1" xfId="47" applyFill="1" applyAlignment="1">
      <alignment horizontal="center" vertical="center" wrapText="1"/>
    </xf>
    <xf numFmtId="0" fontId="1" fillId="927" borderId="1" xfId="47" applyFill="1" applyAlignment="1">
      <alignment horizontal="center" vertical="center" wrapText="1"/>
    </xf>
    <xf numFmtId="0" fontId="1" fillId="928" borderId="1" xfId="47" applyFill="1" applyAlignment="1">
      <alignment horizontal="center" vertical="center" wrapText="1"/>
    </xf>
    <xf numFmtId="0" fontId="1" fillId="929" borderId="1" xfId="47" applyFill="1" applyAlignment="1">
      <alignment vertical="center"/>
    </xf>
    <xf numFmtId="0" fontId="1" fillId="930" borderId="1" xfId="47" applyFill="1" applyAlignment="1">
      <alignment vertical="center"/>
    </xf>
    <xf numFmtId="0" fontId="30" fillId="931" borderId="1" xfId="47" applyFont="1" applyFill="1" applyAlignment="1">
      <alignment vertical="center"/>
    </xf>
    <xf numFmtId="0" fontId="429" fillId="932" borderId="1" xfId="47" applyFont="1" applyFill="1" applyAlignment="1">
      <alignment horizontal="center" vertical="center" wrapText="1"/>
    </xf>
    <xf numFmtId="0" fontId="429" fillId="933" borderId="1" xfId="47" applyFont="1" applyFill="1" applyAlignment="1">
      <alignment horizontal="center" vertical="center" wrapText="1"/>
    </xf>
    <xf numFmtId="0" fontId="429" fillId="934" borderId="1" xfId="47" applyFont="1" applyFill="1" applyAlignment="1">
      <alignment horizontal="center" vertical="center" wrapText="1"/>
    </xf>
    <xf numFmtId="0" fontId="429" fillId="935" borderId="1" xfId="47" applyFont="1" applyFill="1" applyAlignment="1">
      <alignment horizontal="center" vertical="center" wrapText="1"/>
    </xf>
    <xf numFmtId="0" fontId="1" fillId="936" borderId="1" xfId="47" applyFill="1" applyAlignment="1">
      <alignment horizontal="center" vertical="center" wrapText="1"/>
    </xf>
    <xf numFmtId="0" fontId="1" fillId="937" borderId="1" xfId="47" applyFill="1" applyAlignment="1">
      <alignment horizontal="center" vertical="center" wrapText="1"/>
    </xf>
    <xf numFmtId="0" fontId="1" fillId="938" borderId="1" xfId="47" applyFill="1" applyAlignment="1">
      <alignment horizontal="center" vertical="center" wrapText="1"/>
    </xf>
    <xf numFmtId="0" fontId="1" fillId="939" borderId="1" xfId="47" applyFill="1" applyAlignment="1">
      <alignment horizontal="center" vertical="center" wrapText="1"/>
    </xf>
    <xf numFmtId="0" fontId="1" fillId="940" borderId="1" xfId="47" applyFill="1" applyAlignment="1">
      <alignment horizontal="center" vertical="center" wrapText="1"/>
    </xf>
    <xf numFmtId="0" fontId="1" fillId="941" borderId="1" xfId="47" applyFill="1" applyAlignment="1">
      <alignment vertical="center"/>
    </xf>
    <xf numFmtId="0" fontId="1" fillId="942" borderId="1" xfId="47" applyFill="1" applyAlignment="1">
      <alignment vertical="center"/>
    </xf>
    <xf numFmtId="0" fontId="30" fillId="943" borderId="1" xfId="47" applyFont="1" applyFill="1" applyAlignment="1">
      <alignment vertical="center"/>
    </xf>
    <xf numFmtId="0" fontId="429" fillId="944" borderId="1" xfId="47" applyFont="1" applyFill="1" applyAlignment="1">
      <alignment horizontal="center" vertical="center" wrapText="1"/>
    </xf>
    <xf numFmtId="0" fontId="429" fillId="945" borderId="1" xfId="47" applyFont="1" applyFill="1" applyAlignment="1">
      <alignment horizontal="center" vertical="center" wrapText="1"/>
    </xf>
    <xf numFmtId="0" fontId="429" fillId="946" borderId="1" xfId="47" applyFont="1" applyFill="1" applyAlignment="1">
      <alignment horizontal="center" vertical="center" wrapText="1"/>
    </xf>
    <xf numFmtId="0" fontId="1" fillId="947" borderId="1" xfId="47" applyFill="1" applyAlignment="1">
      <alignment horizontal="center" vertical="center" wrapText="1"/>
    </xf>
    <xf numFmtId="0" fontId="1" fillId="948" borderId="1" xfId="47" applyFill="1" applyAlignment="1">
      <alignment horizontal="center" vertical="center" wrapText="1"/>
    </xf>
    <xf numFmtId="0" fontId="1" fillId="949" borderId="1" xfId="47" applyFill="1" applyAlignment="1">
      <alignment horizontal="center" vertical="center" wrapText="1"/>
    </xf>
    <xf numFmtId="0" fontId="1" fillId="950" borderId="1" xfId="47" applyFill="1" applyAlignment="1">
      <alignment horizontal="center" vertical="center" wrapText="1"/>
    </xf>
    <xf numFmtId="0" fontId="1" fillId="951" borderId="1" xfId="47" applyFill="1" applyAlignment="1">
      <alignment horizontal="center" vertical="center" wrapText="1"/>
    </xf>
    <xf numFmtId="0" fontId="1" fillId="952" borderId="1" xfId="47" applyFill="1" applyAlignment="1">
      <alignment horizontal="center" vertical="center" wrapText="1"/>
    </xf>
    <xf numFmtId="0" fontId="1" fillId="953" borderId="1" xfId="47" applyFill="1" applyAlignment="1">
      <alignment vertical="center"/>
    </xf>
    <xf numFmtId="0" fontId="1" fillId="954" borderId="1" xfId="47" applyFill="1" applyAlignment="1">
      <alignment vertical="center"/>
    </xf>
    <xf numFmtId="0" fontId="30" fillId="955" borderId="1" xfId="47" applyFont="1" applyFill="1" applyAlignment="1">
      <alignment vertical="center"/>
    </xf>
    <xf numFmtId="0" fontId="429" fillId="956" borderId="1" xfId="47" applyFont="1" applyFill="1" applyAlignment="1">
      <alignment horizontal="center" vertical="center" wrapText="1"/>
    </xf>
    <xf numFmtId="0" fontId="429" fillId="957" borderId="1" xfId="47" applyFont="1" applyFill="1" applyAlignment="1">
      <alignment horizontal="center" vertical="center" wrapText="1"/>
    </xf>
    <xf numFmtId="0" fontId="1" fillId="958" borderId="1" xfId="47" applyFill="1" applyAlignment="1">
      <alignment horizontal="center" vertical="center" wrapText="1"/>
    </xf>
    <xf numFmtId="0" fontId="1" fillId="959" borderId="1" xfId="47" applyFill="1" applyAlignment="1">
      <alignment horizontal="center" vertical="center" wrapText="1"/>
    </xf>
    <xf numFmtId="0" fontId="1" fillId="960" borderId="1" xfId="47" applyFill="1" applyAlignment="1">
      <alignment horizontal="center" vertical="center" wrapText="1"/>
    </xf>
    <xf numFmtId="0" fontId="1" fillId="961" borderId="1" xfId="47" applyFill="1" applyAlignment="1">
      <alignment horizontal="center" vertical="center" wrapText="1"/>
    </xf>
    <xf numFmtId="0" fontId="1" fillId="962" borderId="1" xfId="47" applyFill="1" applyAlignment="1">
      <alignment horizontal="center" vertical="center" wrapText="1"/>
    </xf>
    <xf numFmtId="0" fontId="1" fillId="963" borderId="1" xfId="47" applyFill="1" applyAlignment="1">
      <alignment horizontal="center" vertical="center" wrapText="1"/>
    </xf>
    <xf numFmtId="0" fontId="1" fillId="964" borderId="1" xfId="47" applyFill="1" applyAlignment="1">
      <alignment horizontal="center" vertical="center" wrapText="1"/>
    </xf>
    <xf numFmtId="0" fontId="1" fillId="965" borderId="1" xfId="47" applyFill="1" applyAlignment="1">
      <alignment vertical="center"/>
    </xf>
    <xf numFmtId="0" fontId="1" fillId="966" borderId="1" xfId="47" applyFill="1" applyAlignment="1">
      <alignment vertical="center"/>
    </xf>
    <xf numFmtId="0" fontId="30" fillId="967" borderId="1" xfId="47" applyFont="1" applyFill="1" applyAlignment="1">
      <alignment vertical="center"/>
    </xf>
    <xf numFmtId="0" fontId="429" fillId="138" borderId="1" xfId="47" applyFont="1" applyFill="1" applyAlignment="1">
      <alignment horizontal="center" vertical="center" wrapText="1"/>
    </xf>
    <xf numFmtId="0" fontId="429" fillId="968" borderId="1" xfId="47" applyFont="1" applyFill="1" applyAlignment="1">
      <alignment horizontal="center" vertical="center" wrapText="1"/>
    </xf>
    <xf numFmtId="0" fontId="429" fillId="969" borderId="1" xfId="47" applyFont="1" applyFill="1" applyAlignment="1">
      <alignment horizontal="center" vertical="center" wrapText="1"/>
    </xf>
    <xf numFmtId="0" fontId="429" fillId="970" borderId="1" xfId="47" applyFont="1" applyFill="1" applyAlignment="1">
      <alignment horizontal="center" vertical="center" wrapText="1"/>
    </xf>
    <xf numFmtId="0" fontId="429" fillId="971" borderId="1" xfId="47" applyFont="1" applyFill="1" applyAlignment="1">
      <alignment horizontal="center" vertical="center" wrapText="1"/>
    </xf>
    <xf numFmtId="0" fontId="429" fillId="972" borderId="1" xfId="47" applyFont="1" applyFill="1" applyAlignment="1">
      <alignment horizontal="center" vertical="center" wrapText="1"/>
    </xf>
    <xf numFmtId="0" fontId="429" fillId="973" borderId="1" xfId="47" applyFont="1" applyFill="1" applyAlignment="1">
      <alignment horizontal="center" vertical="center" wrapText="1"/>
    </xf>
    <xf numFmtId="0" fontId="429" fillId="974" borderId="1" xfId="47" applyFont="1" applyFill="1" applyAlignment="1">
      <alignment horizontal="center" vertical="center" wrapText="1"/>
    </xf>
    <xf numFmtId="0" fontId="429" fillId="975" borderId="1" xfId="47" applyFont="1" applyFill="1" applyAlignment="1">
      <alignment horizontal="center" vertical="center" wrapText="1"/>
    </xf>
    <xf numFmtId="0" fontId="1" fillId="976" borderId="1" xfId="47" applyFill="1" applyAlignment="1">
      <alignment vertical="center"/>
    </xf>
    <xf numFmtId="0" fontId="1" fillId="977" borderId="1" xfId="47" applyFill="1" applyAlignment="1">
      <alignment vertical="center"/>
    </xf>
    <xf numFmtId="0" fontId="30" fillId="978" borderId="1" xfId="47" applyFont="1" applyFill="1" applyAlignment="1">
      <alignment vertical="center"/>
    </xf>
    <xf numFmtId="0" fontId="429" fillId="979" borderId="1" xfId="47" applyFont="1" applyFill="1" applyAlignment="1">
      <alignment horizontal="center" vertical="center" wrapText="1"/>
    </xf>
    <xf numFmtId="0" fontId="429" fillId="980" borderId="1" xfId="47" applyFont="1" applyFill="1" applyAlignment="1">
      <alignment horizontal="center" vertical="center" wrapText="1"/>
    </xf>
    <xf numFmtId="0" fontId="429" fillId="981" borderId="1" xfId="47" applyFont="1" applyFill="1" applyAlignment="1">
      <alignment horizontal="center" vertical="center" wrapText="1"/>
    </xf>
    <xf numFmtId="0" fontId="429" fillId="982" borderId="1" xfId="47" applyFont="1" applyFill="1" applyAlignment="1">
      <alignment horizontal="center" vertical="center" wrapText="1"/>
    </xf>
    <xf numFmtId="0" fontId="429" fillId="983" borderId="1" xfId="47" applyFont="1" applyFill="1" applyAlignment="1">
      <alignment horizontal="center" vertical="center" wrapText="1"/>
    </xf>
    <xf numFmtId="0" fontId="429" fillId="984" borderId="1" xfId="47" applyFont="1" applyFill="1" applyAlignment="1">
      <alignment horizontal="center" vertical="center" wrapText="1"/>
    </xf>
    <xf numFmtId="0" fontId="429" fillId="985" borderId="1" xfId="47" applyFont="1" applyFill="1" applyAlignment="1">
      <alignment horizontal="center" vertical="center" wrapText="1"/>
    </xf>
    <xf numFmtId="0" fontId="429" fillId="986" borderId="1" xfId="47" applyFont="1" applyFill="1" applyAlignment="1">
      <alignment horizontal="center" vertical="center" wrapText="1"/>
    </xf>
    <xf numFmtId="0" fontId="1" fillId="987" borderId="1" xfId="47" applyFill="1" applyAlignment="1">
      <alignment horizontal="center" vertical="center" wrapText="1"/>
    </xf>
    <xf numFmtId="0" fontId="1" fillId="988" borderId="1" xfId="47" applyFill="1" applyAlignment="1">
      <alignment vertical="center"/>
    </xf>
    <xf numFmtId="0" fontId="1" fillId="989" borderId="1" xfId="47" applyFill="1" applyAlignment="1">
      <alignment vertical="center"/>
    </xf>
    <xf numFmtId="0" fontId="30" fillId="990" borderId="1" xfId="47" applyFont="1" applyFill="1" applyAlignment="1">
      <alignment vertical="center"/>
    </xf>
    <xf numFmtId="0" fontId="429" fillId="991" borderId="1" xfId="47" applyFont="1" applyFill="1" applyAlignment="1">
      <alignment horizontal="center" vertical="center" wrapText="1"/>
    </xf>
    <xf numFmtId="0" fontId="429" fillId="992" borderId="1" xfId="47" applyFont="1" applyFill="1" applyAlignment="1">
      <alignment horizontal="center" vertical="center" wrapText="1"/>
    </xf>
    <xf numFmtId="0" fontId="429" fillId="993" borderId="1" xfId="47" applyFont="1" applyFill="1" applyAlignment="1">
      <alignment horizontal="center" vertical="center" wrapText="1"/>
    </xf>
    <xf numFmtId="0" fontId="429" fillId="994" borderId="1" xfId="47" applyFont="1" applyFill="1" applyAlignment="1">
      <alignment horizontal="center" vertical="center" wrapText="1"/>
    </xf>
    <xf numFmtId="0" fontId="429" fillId="995" borderId="1" xfId="47" applyFont="1" applyFill="1" applyAlignment="1">
      <alignment horizontal="center" vertical="center" wrapText="1"/>
    </xf>
    <xf numFmtId="0" fontId="429" fillId="996" borderId="1" xfId="47" applyFont="1" applyFill="1" applyAlignment="1">
      <alignment horizontal="center" vertical="center" wrapText="1"/>
    </xf>
    <xf numFmtId="0" fontId="429" fillId="997" borderId="1" xfId="47" applyFont="1" applyFill="1" applyAlignment="1">
      <alignment horizontal="center" vertical="center" wrapText="1"/>
    </xf>
    <xf numFmtId="0" fontId="1" fillId="998" borderId="1" xfId="47" applyFill="1" applyAlignment="1">
      <alignment horizontal="center" vertical="center" wrapText="1"/>
    </xf>
    <xf numFmtId="0" fontId="1" fillId="999" borderId="1" xfId="47" applyFill="1" applyAlignment="1">
      <alignment horizontal="center" vertical="center" wrapText="1"/>
    </xf>
    <xf numFmtId="0" fontId="1" fillId="1000" borderId="1" xfId="47" applyFill="1" applyAlignment="1">
      <alignment vertical="center"/>
    </xf>
    <xf numFmtId="0" fontId="1" fillId="1001" borderId="1" xfId="47" applyFill="1" applyAlignment="1">
      <alignment vertical="center"/>
    </xf>
    <xf numFmtId="0" fontId="30" fillId="1002" borderId="1" xfId="47" applyFont="1" applyFill="1" applyAlignment="1">
      <alignment vertical="center"/>
    </xf>
    <xf numFmtId="0" fontId="429" fillId="1003" borderId="1" xfId="47" applyFont="1" applyFill="1" applyAlignment="1">
      <alignment horizontal="center" vertical="center" wrapText="1"/>
    </xf>
    <xf numFmtId="0" fontId="429" fillId="1004" borderId="1" xfId="47" applyFont="1" applyFill="1" applyAlignment="1">
      <alignment horizontal="center" vertical="center" wrapText="1"/>
    </xf>
    <xf numFmtId="0" fontId="429" fillId="1005" borderId="1" xfId="47" applyFont="1" applyFill="1" applyAlignment="1">
      <alignment horizontal="center" vertical="center" wrapText="1"/>
    </xf>
    <xf numFmtId="0" fontId="429" fillId="1006" borderId="1" xfId="47" applyFont="1" applyFill="1" applyAlignment="1">
      <alignment horizontal="center" vertical="center" wrapText="1"/>
    </xf>
    <xf numFmtId="0" fontId="429" fillId="1007" borderId="1" xfId="47" applyFont="1" applyFill="1" applyAlignment="1">
      <alignment horizontal="center" vertical="center" wrapText="1"/>
    </xf>
    <xf numFmtId="0" fontId="429" fillId="1008" borderId="1" xfId="47" applyFont="1" applyFill="1" applyAlignment="1">
      <alignment horizontal="center" vertical="center" wrapText="1"/>
    </xf>
    <xf numFmtId="0" fontId="1" fillId="1009" borderId="1" xfId="47" applyFill="1" applyAlignment="1">
      <alignment horizontal="center" vertical="center" wrapText="1"/>
    </xf>
    <xf numFmtId="0" fontId="1" fillId="1010" borderId="1" xfId="47" applyFill="1" applyAlignment="1">
      <alignment horizontal="center" vertical="center" wrapText="1"/>
    </xf>
    <xf numFmtId="0" fontId="1" fillId="1011" borderId="1" xfId="47" applyFill="1" applyAlignment="1">
      <alignment horizontal="center" vertical="center" wrapText="1"/>
    </xf>
    <xf numFmtId="0" fontId="1" fillId="1012" borderId="1" xfId="47" applyFill="1" applyAlignment="1">
      <alignment vertical="center"/>
    </xf>
    <xf numFmtId="0" fontId="1" fillId="1013" borderId="1" xfId="47" applyFill="1" applyAlignment="1">
      <alignment vertical="center"/>
    </xf>
    <xf numFmtId="0" fontId="30" fillId="1014" borderId="1" xfId="47" applyFont="1" applyFill="1" applyAlignment="1">
      <alignment vertical="center"/>
    </xf>
    <xf numFmtId="0" fontId="429" fillId="1015" borderId="1" xfId="47" applyFont="1" applyFill="1" applyAlignment="1">
      <alignment horizontal="center" vertical="center" wrapText="1"/>
    </xf>
    <xf numFmtId="0" fontId="429" fillId="1016" borderId="1" xfId="47" applyFont="1" applyFill="1" applyAlignment="1">
      <alignment horizontal="center" vertical="center" wrapText="1"/>
    </xf>
    <xf numFmtId="0" fontId="429" fillId="1017" borderId="1" xfId="47" applyFont="1" applyFill="1" applyAlignment="1">
      <alignment horizontal="center" vertical="center" wrapText="1"/>
    </xf>
    <xf numFmtId="0" fontId="429" fillId="1018" borderId="1" xfId="47" applyFont="1" applyFill="1" applyAlignment="1">
      <alignment horizontal="center" vertical="center" wrapText="1"/>
    </xf>
    <xf numFmtId="0" fontId="429" fillId="1019" borderId="1" xfId="47" applyFont="1" applyFill="1" applyAlignment="1">
      <alignment horizontal="center" vertical="center" wrapText="1"/>
    </xf>
    <xf numFmtId="0" fontId="1" fillId="1020" borderId="1" xfId="47" applyFill="1" applyAlignment="1">
      <alignment horizontal="center" vertical="center" wrapText="1"/>
    </xf>
    <xf numFmtId="0" fontId="1" fillId="1021" borderId="1" xfId="47" applyFill="1" applyAlignment="1">
      <alignment horizontal="center" vertical="center" wrapText="1"/>
    </xf>
    <xf numFmtId="0" fontId="1" fillId="1022" borderId="1" xfId="47" applyFill="1" applyAlignment="1">
      <alignment horizontal="center" vertical="center" wrapText="1"/>
    </xf>
    <xf numFmtId="0" fontId="1" fillId="1023" borderId="1" xfId="47" applyFill="1" applyAlignment="1">
      <alignment horizontal="center" vertical="center" wrapText="1"/>
    </xf>
    <xf numFmtId="0" fontId="1" fillId="1024" borderId="1" xfId="47" applyFill="1" applyAlignment="1">
      <alignment vertical="center"/>
    </xf>
    <xf numFmtId="0" fontId="1" fillId="1025" borderId="1" xfId="47" applyFill="1" applyAlignment="1">
      <alignment vertical="center"/>
    </xf>
    <xf numFmtId="0" fontId="30" fillId="1026" borderId="1" xfId="47" applyFont="1" applyFill="1" applyAlignment="1">
      <alignment vertical="center"/>
    </xf>
    <xf numFmtId="0" fontId="429" fillId="1027" borderId="1" xfId="47" applyFont="1" applyFill="1" applyAlignment="1">
      <alignment horizontal="center" vertical="center" wrapText="1"/>
    </xf>
    <xf numFmtId="0" fontId="429" fillId="1028" borderId="1" xfId="47" applyFont="1" applyFill="1" applyAlignment="1">
      <alignment horizontal="center" vertical="center" wrapText="1"/>
    </xf>
    <xf numFmtId="0" fontId="429" fillId="1029" borderId="1" xfId="47" applyFont="1" applyFill="1" applyAlignment="1">
      <alignment horizontal="center" vertical="center" wrapText="1"/>
    </xf>
    <xf numFmtId="0" fontId="429" fillId="1030" borderId="1" xfId="47" applyFont="1" applyFill="1" applyAlignment="1">
      <alignment horizontal="center" vertical="center" wrapText="1"/>
    </xf>
    <xf numFmtId="0" fontId="1" fillId="1031" borderId="1" xfId="47" applyFill="1" applyAlignment="1">
      <alignment horizontal="center" vertical="center" wrapText="1"/>
    </xf>
    <xf numFmtId="0" fontId="1" fillId="1032" borderId="1" xfId="47" applyFill="1" applyAlignment="1">
      <alignment horizontal="center" vertical="center" wrapText="1"/>
    </xf>
    <xf numFmtId="0" fontId="1" fillId="1033" borderId="1" xfId="47" applyFill="1" applyAlignment="1">
      <alignment horizontal="center" vertical="center" wrapText="1"/>
    </xf>
    <xf numFmtId="0" fontId="1" fillId="1034" borderId="1" xfId="47" applyFill="1" applyAlignment="1">
      <alignment horizontal="center" vertical="center" wrapText="1"/>
    </xf>
    <xf numFmtId="0" fontId="1" fillId="1035" borderId="1" xfId="47" applyFill="1" applyAlignment="1">
      <alignment horizontal="center" vertical="center" wrapText="1"/>
    </xf>
    <xf numFmtId="0" fontId="1" fillId="1036" borderId="1" xfId="47" applyFill="1" applyAlignment="1">
      <alignment vertical="center"/>
    </xf>
    <xf numFmtId="0" fontId="1" fillId="1037" borderId="1" xfId="47" applyFill="1" applyAlignment="1">
      <alignment vertical="center"/>
    </xf>
    <xf numFmtId="0" fontId="30" fillId="1038" borderId="1" xfId="47" applyFont="1" applyFill="1" applyAlignment="1">
      <alignment vertical="center"/>
    </xf>
    <xf numFmtId="0" fontId="429" fillId="1039" borderId="1" xfId="47" applyFont="1" applyFill="1" applyAlignment="1">
      <alignment horizontal="center" vertical="center" wrapText="1"/>
    </xf>
    <xf numFmtId="0" fontId="429" fillId="1040" borderId="1" xfId="47" applyFont="1" applyFill="1" applyAlignment="1">
      <alignment horizontal="center" vertical="center" wrapText="1"/>
    </xf>
    <xf numFmtId="0" fontId="429" fillId="1041" borderId="1" xfId="47" applyFont="1" applyFill="1" applyAlignment="1">
      <alignment horizontal="center" vertical="center" wrapText="1"/>
    </xf>
    <xf numFmtId="0" fontId="1" fillId="1042" borderId="1" xfId="47" applyFill="1" applyAlignment="1">
      <alignment horizontal="center" vertical="center" wrapText="1"/>
    </xf>
    <xf numFmtId="0" fontId="1" fillId="1043" borderId="1" xfId="47" applyFill="1" applyAlignment="1">
      <alignment horizontal="center" vertical="center" wrapText="1"/>
    </xf>
    <xf numFmtId="0" fontId="1" fillId="1044" borderId="1" xfId="47" applyFill="1" applyAlignment="1">
      <alignment horizontal="center" vertical="center" wrapText="1"/>
    </xf>
    <xf numFmtId="0" fontId="1" fillId="1045" borderId="1" xfId="47" applyFill="1" applyAlignment="1">
      <alignment horizontal="center" vertical="center" wrapText="1"/>
    </xf>
    <xf numFmtId="0" fontId="1" fillId="1046" borderId="1" xfId="47" applyFill="1" applyAlignment="1">
      <alignment horizontal="center" vertical="center" wrapText="1"/>
    </xf>
    <xf numFmtId="0" fontId="1" fillId="1047" borderId="1" xfId="47" applyFill="1" applyAlignment="1">
      <alignment horizontal="center" vertical="center" wrapText="1"/>
    </xf>
    <xf numFmtId="0" fontId="1" fillId="1048" borderId="1" xfId="47" applyFill="1" applyAlignment="1">
      <alignment vertical="center"/>
    </xf>
    <xf numFmtId="0" fontId="1" fillId="1049" borderId="1" xfId="47" applyFill="1" applyAlignment="1">
      <alignment vertical="center"/>
    </xf>
    <xf numFmtId="0" fontId="30" fillId="1050" borderId="1" xfId="47" applyFont="1" applyFill="1" applyAlignment="1">
      <alignment vertical="center"/>
    </xf>
    <xf numFmtId="0" fontId="429" fillId="1051" borderId="1" xfId="47" applyFont="1" applyFill="1" applyAlignment="1">
      <alignment horizontal="center" vertical="center" wrapText="1"/>
    </xf>
    <xf numFmtId="0" fontId="429" fillId="1052" borderId="1" xfId="47" applyFont="1" applyFill="1" applyAlignment="1">
      <alignment horizontal="center" vertical="center" wrapText="1"/>
    </xf>
    <xf numFmtId="0" fontId="1" fillId="1053" borderId="1" xfId="47" applyFill="1" applyAlignment="1">
      <alignment horizontal="center" vertical="center" wrapText="1"/>
    </xf>
    <xf numFmtId="0" fontId="1" fillId="1054" borderId="1" xfId="47" applyFill="1" applyAlignment="1">
      <alignment horizontal="center" vertical="center" wrapText="1"/>
    </xf>
    <xf numFmtId="0" fontId="1" fillId="1055" borderId="1" xfId="47" applyFill="1" applyAlignment="1">
      <alignment horizontal="center" vertical="center" wrapText="1"/>
    </xf>
    <xf numFmtId="0" fontId="1" fillId="1056" borderId="1" xfId="47" applyFill="1" applyAlignment="1">
      <alignment horizontal="center" vertical="center" wrapText="1"/>
    </xf>
    <xf numFmtId="0" fontId="1" fillId="1057" borderId="1" xfId="47" applyFill="1" applyAlignment="1">
      <alignment horizontal="center" vertical="center" wrapText="1"/>
    </xf>
    <xf numFmtId="0" fontId="1" fillId="1058" borderId="1" xfId="47" applyFill="1" applyAlignment="1">
      <alignment horizontal="center" vertical="center" wrapText="1"/>
    </xf>
    <xf numFmtId="0" fontId="1" fillId="1059" borderId="1" xfId="47" applyFill="1" applyAlignment="1">
      <alignment horizontal="center" vertical="center" wrapText="1"/>
    </xf>
    <xf numFmtId="0" fontId="1" fillId="1060" borderId="1" xfId="47" applyFill="1" applyAlignment="1">
      <alignment vertical="center"/>
    </xf>
    <xf numFmtId="0" fontId="1" fillId="1061" borderId="1" xfId="47" applyFill="1" applyAlignment="1">
      <alignment vertical="center"/>
    </xf>
    <xf numFmtId="0" fontId="30" fillId="334" borderId="1" xfId="47" applyFont="1" applyFill="1" applyAlignment="1">
      <alignment vertical="center"/>
    </xf>
    <xf numFmtId="0" fontId="429" fillId="1062" borderId="1" xfId="47" applyFont="1" applyFill="1" applyAlignment="1">
      <alignment horizontal="center" vertical="center" wrapText="1"/>
    </xf>
    <xf numFmtId="0" fontId="1" fillId="1063" borderId="1" xfId="47" applyFill="1" applyAlignment="1">
      <alignment horizontal="center" vertical="center" wrapText="1"/>
    </xf>
    <xf numFmtId="0" fontId="1" fillId="1064" borderId="1" xfId="47" applyFill="1" applyAlignment="1">
      <alignment horizontal="center" vertical="center" wrapText="1"/>
    </xf>
    <xf numFmtId="0" fontId="1" fillId="1065" borderId="1" xfId="47" applyFill="1" applyAlignment="1">
      <alignment horizontal="center" vertical="center" wrapText="1"/>
    </xf>
    <xf numFmtId="0" fontId="1" fillId="1066" borderId="1" xfId="47" applyFill="1" applyAlignment="1">
      <alignment horizontal="center" vertical="center" wrapText="1"/>
    </xf>
    <xf numFmtId="0" fontId="1" fillId="1067" borderId="1" xfId="47" applyFill="1" applyAlignment="1">
      <alignment horizontal="center" vertical="center" wrapText="1"/>
    </xf>
    <xf numFmtId="0" fontId="1" fillId="1068" borderId="1" xfId="47" applyFill="1" applyAlignment="1">
      <alignment horizontal="center" vertical="center" wrapText="1"/>
    </xf>
    <xf numFmtId="0" fontId="1" fillId="1069" borderId="1" xfId="47" applyFill="1" applyAlignment="1">
      <alignment horizontal="center" vertical="center" wrapText="1"/>
    </xf>
    <xf numFmtId="0" fontId="1" fillId="1070" borderId="1" xfId="47" applyFill="1" applyAlignment="1">
      <alignment horizontal="center" vertical="center" wrapText="1"/>
    </xf>
    <xf numFmtId="0" fontId="1" fillId="1071" borderId="1" xfId="47" applyFill="1" applyAlignment="1">
      <alignment vertical="center"/>
    </xf>
    <xf numFmtId="0" fontId="1" fillId="1072" borderId="1" xfId="47" applyFill="1" applyAlignment="1">
      <alignment vertical="center"/>
    </xf>
    <xf numFmtId="0" fontId="30" fillId="1073" borderId="1" xfId="47" applyFont="1" applyFill="1" applyAlignment="1">
      <alignment vertical="center"/>
    </xf>
    <xf numFmtId="0" fontId="429" fillId="1074" borderId="1" xfId="47" applyFont="1" applyFill="1" applyAlignment="1">
      <alignment horizontal="center" vertical="center" wrapText="1"/>
    </xf>
    <xf numFmtId="0" fontId="429" fillId="1075" borderId="1" xfId="47" applyFont="1" applyFill="1" applyAlignment="1">
      <alignment horizontal="center" vertical="center" wrapText="1"/>
    </xf>
    <xf numFmtId="0" fontId="429" fillId="1076" borderId="1" xfId="47" applyFont="1" applyFill="1" applyAlignment="1">
      <alignment horizontal="center" vertical="center" wrapText="1"/>
    </xf>
    <xf numFmtId="0" fontId="429" fillId="1077" borderId="1" xfId="47" applyFont="1" applyFill="1" applyAlignment="1">
      <alignment horizontal="center" vertical="center" wrapText="1"/>
    </xf>
    <xf numFmtId="0" fontId="429" fillId="1078" borderId="1" xfId="47" applyFont="1" applyFill="1" applyAlignment="1">
      <alignment horizontal="center" vertical="center" wrapText="1"/>
    </xf>
    <xf numFmtId="0" fontId="429" fillId="1079" borderId="1" xfId="47" applyFont="1" applyFill="1" applyAlignment="1">
      <alignment horizontal="center" vertical="center" wrapText="1"/>
    </xf>
    <xf numFmtId="0" fontId="429" fillId="1080" borderId="1" xfId="47" applyFont="1" applyFill="1" applyAlignment="1">
      <alignment horizontal="center" vertical="center" wrapText="1"/>
    </xf>
    <xf numFmtId="0" fontId="429" fillId="1081" borderId="1" xfId="47" applyFont="1" applyFill="1" applyAlignment="1">
      <alignment horizontal="center" vertical="center" wrapText="1"/>
    </xf>
    <xf numFmtId="0" fontId="1" fillId="1082" borderId="1" xfId="47" applyFill="1" applyAlignment="1">
      <alignment horizontal="center" vertical="center" wrapText="1"/>
    </xf>
    <xf numFmtId="0" fontId="1" fillId="1083" borderId="1" xfId="47" applyFill="1" applyAlignment="1">
      <alignment vertical="center"/>
    </xf>
    <xf numFmtId="0" fontId="1" fillId="1084" borderId="1" xfId="47" applyFill="1" applyAlignment="1">
      <alignment vertical="center"/>
    </xf>
    <xf numFmtId="0" fontId="30" fillId="1085" borderId="1" xfId="47" applyFont="1" applyFill="1" applyAlignment="1">
      <alignment vertical="center"/>
    </xf>
    <xf numFmtId="0" fontId="429" fillId="1086" borderId="1" xfId="47" applyFont="1" applyFill="1" applyAlignment="1">
      <alignment horizontal="center" vertical="center" wrapText="1"/>
    </xf>
    <xf numFmtId="0" fontId="429" fillId="1087" borderId="1" xfId="47" applyFont="1" applyFill="1" applyAlignment="1">
      <alignment horizontal="center" vertical="center" wrapText="1"/>
    </xf>
    <xf numFmtId="0" fontId="429" fillId="1088" borderId="1" xfId="47" applyFont="1" applyFill="1" applyAlignment="1">
      <alignment horizontal="center" vertical="center" wrapText="1"/>
    </xf>
    <xf numFmtId="0" fontId="429" fillId="1089" borderId="1" xfId="47" applyFont="1" applyFill="1" applyAlignment="1">
      <alignment horizontal="center" vertical="center" wrapText="1"/>
    </xf>
    <xf numFmtId="0" fontId="429" fillId="1090" borderId="1" xfId="47" applyFont="1" applyFill="1" applyAlignment="1">
      <alignment horizontal="center" vertical="center" wrapText="1"/>
    </xf>
    <xf numFmtId="0" fontId="429" fillId="1091" borderId="1" xfId="47" applyFont="1" applyFill="1" applyAlignment="1">
      <alignment horizontal="center" vertical="center" wrapText="1"/>
    </xf>
    <xf numFmtId="0" fontId="429" fillId="1092" borderId="1" xfId="47" applyFont="1" applyFill="1" applyAlignment="1">
      <alignment horizontal="center" vertical="center" wrapText="1"/>
    </xf>
    <xf numFmtId="0" fontId="1" fillId="1093" borderId="1" xfId="47" applyFill="1" applyAlignment="1">
      <alignment horizontal="center" vertical="center" wrapText="1"/>
    </xf>
    <xf numFmtId="0" fontId="1" fillId="1094" borderId="1" xfId="47" applyFill="1" applyAlignment="1">
      <alignment horizontal="center" vertical="center" wrapText="1"/>
    </xf>
    <xf numFmtId="0" fontId="1" fillId="1095" borderId="1" xfId="47" applyFill="1" applyAlignment="1">
      <alignment vertical="center"/>
    </xf>
    <xf numFmtId="0" fontId="1" fillId="1096" borderId="1" xfId="47" applyFill="1" applyAlignment="1">
      <alignment vertical="center"/>
    </xf>
    <xf numFmtId="0" fontId="30" fillId="1097" borderId="1" xfId="47" applyFont="1" applyFill="1" applyAlignment="1">
      <alignment vertical="center"/>
    </xf>
    <xf numFmtId="0" fontId="429" fillId="1098" borderId="1" xfId="47" applyFont="1" applyFill="1" applyAlignment="1">
      <alignment horizontal="center" vertical="center" wrapText="1"/>
    </xf>
    <xf numFmtId="0" fontId="429" fillId="1099" borderId="1" xfId="47" applyFont="1" applyFill="1" applyAlignment="1">
      <alignment horizontal="center" vertical="center" wrapText="1"/>
    </xf>
    <xf numFmtId="0" fontId="429" fillId="1100" borderId="1" xfId="47" applyFont="1" applyFill="1" applyAlignment="1">
      <alignment horizontal="center" vertical="center" wrapText="1"/>
    </xf>
    <xf numFmtId="0" fontId="429" fillId="1101" borderId="1" xfId="47" applyFont="1" applyFill="1" applyAlignment="1">
      <alignment horizontal="center" vertical="center" wrapText="1"/>
    </xf>
    <xf numFmtId="0" fontId="429" fillId="1102" borderId="1" xfId="47" applyFont="1" applyFill="1" applyAlignment="1">
      <alignment horizontal="center" vertical="center" wrapText="1"/>
    </xf>
    <xf numFmtId="0" fontId="429" fillId="1103" borderId="1" xfId="47" applyFont="1" applyFill="1" applyAlignment="1">
      <alignment horizontal="center" vertical="center" wrapText="1"/>
    </xf>
    <xf numFmtId="0" fontId="1" fillId="1104" borderId="1" xfId="47" applyFill="1" applyAlignment="1">
      <alignment horizontal="center" vertical="center" wrapText="1"/>
    </xf>
    <xf numFmtId="0" fontId="1" fillId="1105" borderId="1" xfId="47" applyFill="1" applyAlignment="1">
      <alignment horizontal="center" vertical="center" wrapText="1"/>
    </xf>
    <xf numFmtId="0" fontId="1" fillId="1106" borderId="1" xfId="47" applyFill="1" applyAlignment="1">
      <alignment horizontal="center" vertical="center" wrapText="1"/>
    </xf>
    <xf numFmtId="0" fontId="1" fillId="1107" borderId="1" xfId="47" applyFill="1" applyAlignment="1">
      <alignment vertical="center"/>
    </xf>
    <xf numFmtId="0" fontId="1" fillId="1108" borderId="1" xfId="47" applyFill="1" applyAlignment="1">
      <alignment vertical="center"/>
    </xf>
    <xf numFmtId="0" fontId="30" fillId="1109" borderId="1" xfId="47" applyFont="1" applyFill="1" applyAlignment="1">
      <alignment vertical="center"/>
    </xf>
    <xf numFmtId="0" fontId="429" fillId="1110" borderId="1" xfId="47" applyFont="1" applyFill="1" applyAlignment="1">
      <alignment horizontal="center" vertical="center" wrapText="1"/>
    </xf>
    <xf numFmtId="0" fontId="429" fillId="1111" borderId="1" xfId="47" applyFont="1" applyFill="1" applyAlignment="1">
      <alignment horizontal="center" vertical="center" wrapText="1"/>
    </xf>
    <xf numFmtId="0" fontId="429" fillId="1112" borderId="1" xfId="47" applyFont="1" applyFill="1" applyAlignment="1">
      <alignment horizontal="center" vertical="center" wrapText="1"/>
    </xf>
    <xf numFmtId="0" fontId="429" fillId="1113" borderId="1" xfId="47" applyFont="1" applyFill="1" applyAlignment="1">
      <alignment horizontal="center" vertical="center" wrapText="1"/>
    </xf>
    <xf numFmtId="0" fontId="429" fillId="1114" borderId="1" xfId="47" applyFont="1" applyFill="1" applyAlignment="1">
      <alignment horizontal="center" vertical="center" wrapText="1"/>
    </xf>
    <xf numFmtId="0" fontId="1" fillId="1115" borderId="1" xfId="47" applyFill="1" applyAlignment="1">
      <alignment horizontal="center" vertical="center" wrapText="1"/>
    </xf>
    <xf numFmtId="0" fontId="1" fillId="1116" borderId="1" xfId="47" applyFill="1" applyAlignment="1">
      <alignment horizontal="center" vertical="center" wrapText="1"/>
    </xf>
    <xf numFmtId="0" fontId="1" fillId="1117" borderId="1" xfId="47" applyFill="1" applyAlignment="1">
      <alignment horizontal="center" vertical="center" wrapText="1"/>
    </xf>
    <xf numFmtId="0" fontId="1" fillId="1118" borderId="1" xfId="47" applyFill="1" applyAlignment="1">
      <alignment horizontal="center" vertical="center" wrapText="1"/>
    </xf>
    <xf numFmtId="0" fontId="1" fillId="1119" borderId="1" xfId="47" applyFill="1" applyAlignment="1">
      <alignment vertical="center"/>
    </xf>
    <xf numFmtId="0" fontId="1" fillId="1120" borderId="1" xfId="47" applyFill="1" applyAlignment="1">
      <alignment vertical="center"/>
    </xf>
    <xf numFmtId="0" fontId="30" fillId="1121" borderId="1" xfId="47" applyFont="1" applyFill="1" applyAlignment="1">
      <alignment vertical="center"/>
    </xf>
    <xf numFmtId="0" fontId="429" fillId="1122" borderId="1" xfId="47" applyFont="1" applyFill="1" applyAlignment="1">
      <alignment horizontal="center" vertical="center" wrapText="1"/>
    </xf>
    <xf numFmtId="0" fontId="429" fillId="1123" borderId="1" xfId="47" applyFont="1" applyFill="1" applyAlignment="1">
      <alignment horizontal="center" vertical="center" wrapText="1"/>
    </xf>
    <xf numFmtId="0" fontId="429" fillId="1124" borderId="1" xfId="47" applyFont="1" applyFill="1" applyAlignment="1">
      <alignment horizontal="center" vertical="center" wrapText="1"/>
    </xf>
    <xf numFmtId="0" fontId="429" fillId="1125" borderId="1" xfId="47" applyFont="1" applyFill="1" applyAlignment="1">
      <alignment horizontal="center" vertical="center" wrapText="1"/>
    </xf>
    <xf numFmtId="0" fontId="1" fillId="1126" borderId="1" xfId="47" applyFill="1" applyAlignment="1">
      <alignment horizontal="center" vertical="center" wrapText="1"/>
    </xf>
    <xf numFmtId="0" fontId="1" fillId="1127" borderId="1" xfId="47" applyFill="1" applyAlignment="1">
      <alignment horizontal="center" vertical="center" wrapText="1"/>
    </xf>
    <xf numFmtId="0" fontId="1" fillId="1128" borderId="1" xfId="47" applyFill="1" applyAlignment="1">
      <alignment horizontal="center" vertical="center" wrapText="1"/>
    </xf>
    <xf numFmtId="0" fontId="1" fillId="1129" borderId="1" xfId="47" applyFill="1" applyAlignment="1">
      <alignment horizontal="center" vertical="center" wrapText="1"/>
    </xf>
    <xf numFmtId="0" fontId="1" fillId="1130" borderId="1" xfId="47" applyFill="1" applyAlignment="1">
      <alignment horizontal="center" vertical="center" wrapText="1"/>
    </xf>
    <xf numFmtId="0" fontId="1" fillId="1131" borderId="1" xfId="47" applyFill="1" applyAlignment="1">
      <alignment vertical="center"/>
    </xf>
    <xf numFmtId="0" fontId="1" fillId="1132" borderId="1" xfId="47" applyFill="1" applyAlignment="1">
      <alignment vertical="center"/>
    </xf>
    <xf numFmtId="0" fontId="30" fillId="1133" borderId="1" xfId="47" applyFont="1" applyFill="1" applyAlignment="1">
      <alignment vertical="center"/>
    </xf>
    <xf numFmtId="0" fontId="429" fillId="1134" borderId="1" xfId="47" applyFont="1" applyFill="1" applyAlignment="1">
      <alignment horizontal="center" vertical="center" wrapText="1"/>
    </xf>
    <xf numFmtId="0" fontId="429" fillId="1135" borderId="1" xfId="47" applyFont="1" applyFill="1" applyAlignment="1">
      <alignment horizontal="center" vertical="center" wrapText="1"/>
    </xf>
    <xf numFmtId="0" fontId="429" fillId="1136" borderId="1" xfId="47" applyFont="1" applyFill="1" applyAlignment="1">
      <alignment horizontal="center" vertical="center" wrapText="1"/>
    </xf>
    <xf numFmtId="0" fontId="1" fillId="1137" borderId="1" xfId="47" applyFill="1" applyAlignment="1">
      <alignment horizontal="center" vertical="center" wrapText="1"/>
    </xf>
    <xf numFmtId="0" fontId="1" fillId="1138" borderId="1" xfId="47" applyFill="1" applyAlignment="1">
      <alignment horizontal="center" vertical="center" wrapText="1"/>
    </xf>
    <xf numFmtId="0" fontId="1" fillId="1139" borderId="1" xfId="47" applyFill="1" applyAlignment="1">
      <alignment horizontal="center" vertical="center" wrapText="1"/>
    </xf>
    <xf numFmtId="0" fontId="1" fillId="1140" borderId="1" xfId="47" applyFill="1" applyAlignment="1">
      <alignment horizontal="center" vertical="center" wrapText="1"/>
    </xf>
    <xf numFmtId="0" fontId="1" fillId="1141" borderId="1" xfId="47" applyFill="1" applyAlignment="1">
      <alignment horizontal="center" vertical="center" wrapText="1"/>
    </xf>
    <xf numFmtId="0" fontId="1" fillId="1142" borderId="1" xfId="47" applyFill="1" applyAlignment="1">
      <alignment horizontal="center" vertical="center" wrapText="1"/>
    </xf>
    <xf numFmtId="0" fontId="1" fillId="1143" borderId="1" xfId="47" applyFill="1" applyAlignment="1">
      <alignment vertical="center"/>
    </xf>
    <xf numFmtId="0" fontId="1" fillId="1144" borderId="1" xfId="47" applyFill="1" applyAlignment="1">
      <alignment vertical="center"/>
    </xf>
    <xf numFmtId="0" fontId="30" fillId="1145" borderId="1" xfId="47" applyFont="1" applyFill="1" applyAlignment="1">
      <alignment vertical="center"/>
    </xf>
    <xf numFmtId="0" fontId="429" fillId="1146" borderId="1" xfId="47" applyFont="1" applyFill="1" applyAlignment="1">
      <alignment horizontal="center" vertical="center" wrapText="1"/>
    </xf>
    <xf numFmtId="0" fontId="429" fillId="1147" borderId="1" xfId="47" applyFont="1" applyFill="1" applyAlignment="1">
      <alignment horizontal="center" vertical="center" wrapText="1"/>
    </xf>
    <xf numFmtId="0" fontId="1" fillId="1148" borderId="1" xfId="47" applyFill="1" applyAlignment="1">
      <alignment horizontal="center" vertical="center" wrapText="1"/>
    </xf>
    <xf numFmtId="0" fontId="1" fillId="1149" borderId="1" xfId="47" applyFill="1" applyAlignment="1">
      <alignment horizontal="center" vertical="center" wrapText="1"/>
    </xf>
    <xf numFmtId="0" fontId="1" fillId="1150" borderId="1" xfId="47" applyFill="1" applyAlignment="1">
      <alignment horizontal="center" vertical="center" wrapText="1"/>
    </xf>
    <xf numFmtId="0" fontId="1" fillId="1151" borderId="1" xfId="47" applyFill="1" applyAlignment="1">
      <alignment horizontal="center" vertical="center" wrapText="1"/>
    </xf>
    <xf numFmtId="0" fontId="1" fillId="1152" borderId="1" xfId="47" applyFill="1" applyAlignment="1">
      <alignment horizontal="center" vertical="center" wrapText="1"/>
    </xf>
    <xf numFmtId="0" fontId="1" fillId="1153" borderId="1" xfId="47" applyFill="1" applyAlignment="1">
      <alignment horizontal="center" vertical="center" wrapText="1"/>
    </xf>
    <xf numFmtId="0" fontId="1" fillId="1154" borderId="1" xfId="47" applyFill="1" applyAlignment="1">
      <alignment horizontal="center" vertical="center" wrapText="1"/>
    </xf>
    <xf numFmtId="0" fontId="1" fillId="1155" borderId="1" xfId="47" applyFill="1" applyAlignment="1">
      <alignment vertical="center"/>
    </xf>
    <xf numFmtId="0" fontId="1" fillId="1156" borderId="1" xfId="47" applyFill="1" applyAlignment="1">
      <alignment vertical="center"/>
    </xf>
    <xf numFmtId="0" fontId="30" fillId="1157" borderId="1" xfId="47" applyFont="1" applyFill="1" applyAlignment="1">
      <alignment vertical="center"/>
    </xf>
    <xf numFmtId="0" fontId="429" fillId="1158" borderId="1" xfId="47" applyFont="1" applyFill="1" applyAlignment="1">
      <alignment horizontal="center" vertical="center" wrapText="1"/>
    </xf>
    <xf numFmtId="0" fontId="1" fillId="1159" borderId="1" xfId="47" applyFill="1" applyAlignment="1">
      <alignment horizontal="center" vertical="center" wrapText="1"/>
    </xf>
    <xf numFmtId="0" fontId="1" fillId="1160" borderId="1" xfId="47" applyFill="1" applyAlignment="1">
      <alignment horizontal="center" vertical="center" wrapText="1"/>
    </xf>
    <xf numFmtId="0" fontId="1" fillId="1161" borderId="1" xfId="47" applyFill="1" applyAlignment="1">
      <alignment horizontal="center" vertical="center" wrapText="1"/>
    </xf>
    <xf numFmtId="0" fontId="1" fillId="1162" borderId="1" xfId="47" applyFill="1" applyAlignment="1">
      <alignment horizontal="center" vertical="center" wrapText="1"/>
    </xf>
    <xf numFmtId="0" fontId="1" fillId="1163" borderId="1" xfId="47" applyFill="1" applyAlignment="1">
      <alignment horizontal="center" vertical="center" wrapText="1"/>
    </xf>
    <xf numFmtId="0" fontId="1" fillId="1164" borderId="1" xfId="47" applyFill="1" applyAlignment="1">
      <alignment horizontal="center" vertical="center" wrapText="1"/>
    </xf>
    <xf numFmtId="0" fontId="1" fillId="1165" borderId="1" xfId="47" applyFill="1" applyAlignment="1">
      <alignment horizontal="center" vertical="center" wrapText="1"/>
    </xf>
    <xf numFmtId="0" fontId="1" fillId="1166" borderId="1" xfId="47" applyFill="1" applyAlignment="1">
      <alignment horizontal="center" vertical="center" wrapText="1"/>
    </xf>
    <xf numFmtId="0" fontId="1" fillId="1167" borderId="1" xfId="47" applyFill="1" applyAlignment="1">
      <alignment vertical="center"/>
    </xf>
    <xf numFmtId="0" fontId="1" fillId="1168" borderId="1" xfId="47" applyFill="1" applyAlignment="1">
      <alignment vertical="center"/>
    </xf>
    <xf numFmtId="0" fontId="30" fillId="1169" borderId="1" xfId="47" applyFont="1" applyFill="1" applyAlignment="1">
      <alignment vertical="center"/>
    </xf>
    <xf numFmtId="0" fontId="1" fillId="1170" borderId="1" xfId="47" applyFill="1" applyAlignment="1">
      <alignment horizontal="center" vertical="center" wrapText="1"/>
    </xf>
    <xf numFmtId="0" fontId="1" fillId="1171" borderId="1" xfId="47" applyFill="1" applyAlignment="1">
      <alignment horizontal="center" vertical="center" wrapText="1"/>
    </xf>
    <xf numFmtId="0" fontId="1" fillId="1172" borderId="1" xfId="47" applyFill="1" applyAlignment="1">
      <alignment horizontal="center" vertical="center" wrapText="1"/>
    </xf>
    <xf numFmtId="0" fontId="1" fillId="1173" borderId="1" xfId="47" applyFill="1" applyAlignment="1">
      <alignment horizontal="center" vertical="center" wrapText="1"/>
    </xf>
    <xf numFmtId="0" fontId="1" fillId="1174" borderId="1" xfId="47" applyFill="1" applyAlignment="1">
      <alignment horizontal="center" vertical="center" wrapText="1"/>
    </xf>
    <xf numFmtId="0" fontId="1" fillId="1175" borderId="1" xfId="47" applyFill="1" applyAlignment="1">
      <alignment horizontal="center" vertical="center" wrapText="1"/>
    </xf>
    <xf numFmtId="0" fontId="1" fillId="1176" borderId="1" xfId="47" applyFill="1" applyAlignment="1">
      <alignment horizontal="center" vertical="center" wrapText="1"/>
    </xf>
    <xf numFmtId="0" fontId="1" fillId="1177" borderId="1" xfId="47" applyFill="1" applyAlignment="1">
      <alignment horizontal="center" vertical="center" wrapText="1"/>
    </xf>
    <xf numFmtId="0" fontId="1" fillId="1178" borderId="1" xfId="47" applyFill="1" applyAlignment="1">
      <alignment horizontal="center" vertical="center" wrapText="1"/>
    </xf>
    <xf numFmtId="0" fontId="1" fillId="1179" borderId="1" xfId="47" applyFill="1" applyAlignment="1">
      <alignment vertical="center"/>
    </xf>
    <xf numFmtId="0" fontId="1" fillId="1180" borderId="1" xfId="47" applyFill="1" applyAlignment="1">
      <alignment vertical="center"/>
    </xf>
    <xf numFmtId="0" fontId="30" fillId="1181" borderId="1" xfId="47" applyFont="1" applyFill="1" applyAlignment="1">
      <alignment vertical="center"/>
    </xf>
    <xf numFmtId="0" fontId="429" fillId="86" borderId="1" xfId="47" applyFont="1" applyFill="1" applyAlignment="1">
      <alignment horizontal="center" vertical="center" wrapText="1"/>
    </xf>
    <xf numFmtId="0" fontId="429" fillId="179" borderId="1" xfId="47" applyFont="1" applyFill="1" applyAlignment="1">
      <alignment horizontal="center" vertical="center" wrapText="1"/>
    </xf>
    <xf numFmtId="0" fontId="429" fillId="1182" borderId="1" xfId="47" applyFont="1" applyFill="1" applyAlignment="1">
      <alignment horizontal="center" vertical="center" wrapText="1"/>
    </xf>
    <xf numFmtId="0" fontId="429" fillId="1183" borderId="1" xfId="47" applyFont="1" applyFill="1" applyAlignment="1">
      <alignment horizontal="center" vertical="center" wrapText="1"/>
    </xf>
    <xf numFmtId="0" fontId="429" fillId="1184" borderId="1" xfId="47" applyFont="1" applyFill="1" applyAlignment="1">
      <alignment horizontal="center" vertical="center" wrapText="1"/>
    </xf>
    <xf numFmtId="0" fontId="429" fillId="1185" borderId="1" xfId="47" applyFont="1" applyFill="1" applyAlignment="1">
      <alignment horizontal="center" vertical="center" wrapText="1"/>
    </xf>
    <xf numFmtId="0" fontId="429" fillId="1186" borderId="1" xfId="47" applyFont="1" applyFill="1" applyAlignment="1">
      <alignment horizontal="center" vertical="center" wrapText="1"/>
    </xf>
    <xf numFmtId="0" fontId="1" fillId="1187" borderId="1" xfId="47" applyFill="1" applyAlignment="1">
      <alignment horizontal="center" vertical="center" wrapText="1"/>
    </xf>
    <xf numFmtId="0" fontId="1" fillId="146" borderId="1" xfId="47" applyFill="1" applyAlignment="1">
      <alignment horizontal="center" vertical="center" wrapText="1"/>
    </xf>
    <xf numFmtId="0" fontId="1" fillId="1188" borderId="1" xfId="47" applyFill="1" applyAlignment="1">
      <alignment vertical="center"/>
    </xf>
    <xf numFmtId="0" fontId="1" fillId="1189" borderId="1" xfId="47" applyFill="1" applyAlignment="1">
      <alignment vertical="center"/>
    </xf>
    <xf numFmtId="0" fontId="30" fillId="1190" borderId="1" xfId="47" applyFont="1" applyFill="1" applyAlignment="1">
      <alignment vertical="center"/>
    </xf>
    <xf numFmtId="0" fontId="429" fillId="1191" borderId="1" xfId="47" applyFont="1" applyFill="1" applyAlignment="1">
      <alignment horizontal="center" vertical="center" wrapText="1"/>
    </xf>
    <xf numFmtId="0" fontId="429" fillId="1192" borderId="1" xfId="47" applyFont="1" applyFill="1" applyAlignment="1">
      <alignment horizontal="center" vertical="center" wrapText="1"/>
    </xf>
    <xf numFmtId="0" fontId="429" fillId="1193" borderId="1" xfId="47" applyFont="1" applyFill="1" applyAlignment="1">
      <alignment horizontal="center" vertical="center" wrapText="1"/>
    </xf>
    <xf numFmtId="0" fontId="429" fillId="1194" borderId="1" xfId="47" applyFont="1" applyFill="1" applyAlignment="1">
      <alignment horizontal="center" vertical="center" wrapText="1"/>
    </xf>
    <xf numFmtId="0" fontId="429" fillId="1195" borderId="1" xfId="47" applyFont="1" applyFill="1" applyAlignment="1">
      <alignment horizontal="center" vertical="center" wrapText="1"/>
    </xf>
    <xf numFmtId="0" fontId="429" fillId="1196" borderId="1" xfId="47" applyFont="1" applyFill="1" applyAlignment="1">
      <alignment horizontal="center" vertical="center" wrapText="1"/>
    </xf>
    <xf numFmtId="0" fontId="1" fillId="1197" borderId="1" xfId="47" applyFill="1" applyAlignment="1">
      <alignment horizontal="center" vertical="center" wrapText="1"/>
    </xf>
    <xf numFmtId="0" fontId="1" fillId="1198" borderId="1" xfId="47" applyFill="1" applyAlignment="1">
      <alignment horizontal="center" vertical="center" wrapText="1"/>
    </xf>
    <xf numFmtId="0" fontId="1" fillId="1199" borderId="1" xfId="47" applyFill="1" applyAlignment="1">
      <alignment horizontal="center" vertical="center" wrapText="1"/>
    </xf>
    <xf numFmtId="0" fontId="1" fillId="1200" borderId="1" xfId="47" applyFill="1" applyAlignment="1">
      <alignment vertical="center"/>
    </xf>
    <xf numFmtId="0" fontId="1" fillId="1201" borderId="1" xfId="47" applyFill="1" applyAlignment="1">
      <alignment vertical="center"/>
    </xf>
    <xf numFmtId="0" fontId="30" fillId="1202" borderId="1" xfId="47" applyFont="1" applyFill="1" applyAlignment="1">
      <alignment vertical="center"/>
    </xf>
    <xf numFmtId="0" fontId="429" fillId="1203" borderId="1" xfId="47" applyFont="1" applyFill="1" applyAlignment="1">
      <alignment horizontal="center" vertical="center" wrapText="1"/>
    </xf>
    <xf numFmtId="0" fontId="429" fillId="1204" borderId="1" xfId="47" applyFont="1" applyFill="1" applyAlignment="1">
      <alignment horizontal="center" vertical="center" wrapText="1"/>
    </xf>
    <xf numFmtId="0" fontId="429" fillId="1205" borderId="1" xfId="47" applyFont="1" applyFill="1" applyAlignment="1">
      <alignment horizontal="center" vertical="center" wrapText="1"/>
    </xf>
    <xf numFmtId="0" fontId="429" fillId="1206" borderId="1" xfId="47" applyFont="1" applyFill="1" applyAlignment="1">
      <alignment horizontal="center" vertical="center" wrapText="1"/>
    </xf>
    <xf numFmtId="0" fontId="429" fillId="1207" borderId="1" xfId="47" applyFont="1" applyFill="1" applyAlignment="1">
      <alignment horizontal="center" vertical="center" wrapText="1"/>
    </xf>
    <xf numFmtId="0" fontId="1" fillId="1208" borderId="1" xfId="47" applyFill="1" applyAlignment="1">
      <alignment horizontal="center" vertical="center" wrapText="1"/>
    </xf>
    <xf numFmtId="0" fontId="1" fillId="1209" borderId="1" xfId="47" applyFill="1" applyAlignment="1">
      <alignment horizontal="center" vertical="center" wrapText="1"/>
    </xf>
    <xf numFmtId="0" fontId="1" fillId="1210" borderId="1" xfId="47" applyFill="1" applyAlignment="1">
      <alignment horizontal="center" vertical="center" wrapText="1"/>
    </xf>
    <xf numFmtId="0" fontId="1" fillId="1211" borderId="1" xfId="47" applyFill="1" applyAlignment="1">
      <alignment horizontal="center" vertical="center" wrapText="1"/>
    </xf>
    <xf numFmtId="0" fontId="1" fillId="1212" borderId="1" xfId="47" applyFill="1" applyAlignment="1">
      <alignment vertical="center"/>
    </xf>
    <xf numFmtId="0" fontId="1" fillId="1213" borderId="1" xfId="47" applyFill="1" applyAlignment="1">
      <alignment vertical="center"/>
    </xf>
    <xf numFmtId="0" fontId="30" fillId="1214" borderId="1" xfId="47" applyFont="1" applyFill="1" applyAlignment="1">
      <alignment vertical="center"/>
    </xf>
    <xf numFmtId="0" fontId="429" fillId="1215" borderId="1" xfId="47" applyFont="1" applyFill="1" applyAlignment="1">
      <alignment horizontal="center" vertical="center" wrapText="1"/>
    </xf>
    <xf numFmtId="0" fontId="429" fillId="1216" borderId="1" xfId="47" applyFont="1" applyFill="1" applyAlignment="1">
      <alignment horizontal="center" vertical="center" wrapText="1"/>
    </xf>
    <xf numFmtId="0" fontId="429" fillId="1217" borderId="1" xfId="47" applyFont="1" applyFill="1" applyAlignment="1">
      <alignment horizontal="center" vertical="center" wrapText="1"/>
    </xf>
    <xf numFmtId="0" fontId="429" fillId="1218" borderId="1" xfId="47" applyFont="1" applyFill="1" applyAlignment="1">
      <alignment horizontal="center" vertical="center" wrapText="1"/>
    </xf>
    <xf numFmtId="0" fontId="1" fillId="1219" borderId="1" xfId="47" applyFill="1" applyAlignment="1">
      <alignment horizontal="center" vertical="center" wrapText="1"/>
    </xf>
    <xf numFmtId="0" fontId="1" fillId="1220" borderId="1" xfId="47" applyFill="1" applyAlignment="1">
      <alignment horizontal="center" vertical="center" wrapText="1"/>
    </xf>
    <xf numFmtId="0" fontId="1" fillId="1221" borderId="1" xfId="47" applyFill="1" applyAlignment="1">
      <alignment horizontal="center" vertical="center" wrapText="1"/>
    </xf>
    <xf numFmtId="0" fontId="1" fillId="1222" borderId="1" xfId="47" applyFill="1" applyAlignment="1">
      <alignment horizontal="center" vertical="center" wrapText="1"/>
    </xf>
    <xf numFmtId="0" fontId="1" fillId="1223" borderId="1" xfId="47" applyFill="1" applyAlignment="1">
      <alignment horizontal="center" vertical="center" wrapText="1"/>
    </xf>
    <xf numFmtId="0" fontId="1" fillId="1224" borderId="1" xfId="47" applyFill="1" applyAlignment="1">
      <alignment vertical="center"/>
    </xf>
    <xf numFmtId="0" fontId="1" fillId="1225" borderId="1" xfId="47" applyFill="1" applyAlignment="1">
      <alignment vertical="center"/>
    </xf>
    <xf numFmtId="0" fontId="30" fillId="1226" borderId="1" xfId="47" applyFont="1" applyFill="1" applyAlignment="1">
      <alignment vertical="center"/>
    </xf>
    <xf numFmtId="0" fontId="429" fillId="1227" borderId="1" xfId="47" applyFont="1" applyFill="1" applyAlignment="1">
      <alignment horizontal="center" vertical="center" wrapText="1"/>
    </xf>
    <xf numFmtId="0" fontId="429" fillId="1228" borderId="1" xfId="47" applyFont="1" applyFill="1" applyAlignment="1">
      <alignment horizontal="center" vertical="center" wrapText="1"/>
    </xf>
    <xf numFmtId="0" fontId="429" fillId="1229" borderId="1" xfId="47" applyFont="1" applyFill="1" applyAlignment="1">
      <alignment horizontal="center" vertical="center" wrapText="1"/>
    </xf>
    <xf numFmtId="0" fontId="1" fillId="1230" borderId="1" xfId="47" applyFill="1" applyAlignment="1">
      <alignment horizontal="center" vertical="center" wrapText="1"/>
    </xf>
    <xf numFmtId="0" fontId="1" fillId="57" borderId="1" xfId="47" applyFill="1" applyAlignment="1">
      <alignment horizontal="center" vertical="center" wrapText="1"/>
    </xf>
    <xf numFmtId="0" fontId="1" fillId="1231" borderId="1" xfId="47" applyFill="1" applyAlignment="1">
      <alignment horizontal="center" vertical="center" wrapText="1"/>
    </xf>
    <xf numFmtId="0" fontId="1" fillId="1232" borderId="1" xfId="47" applyFill="1" applyAlignment="1">
      <alignment horizontal="center" vertical="center" wrapText="1"/>
    </xf>
    <xf numFmtId="0" fontId="1" fillId="1233" borderId="1" xfId="47" applyFill="1" applyAlignment="1">
      <alignment horizontal="center" vertical="center" wrapText="1"/>
    </xf>
    <xf numFmtId="0" fontId="1" fillId="1234" borderId="1" xfId="47" applyFill="1" applyAlignment="1">
      <alignment horizontal="center" vertical="center" wrapText="1"/>
    </xf>
    <xf numFmtId="0" fontId="1" fillId="1235" borderId="1" xfId="47" applyFill="1" applyAlignment="1">
      <alignment vertical="center"/>
    </xf>
    <xf numFmtId="0" fontId="1" fillId="1236" borderId="1" xfId="47" applyFill="1" applyAlignment="1">
      <alignment vertical="center"/>
    </xf>
    <xf numFmtId="0" fontId="30" fillId="1237" borderId="1" xfId="47" applyFont="1" applyFill="1" applyAlignment="1">
      <alignment vertical="center"/>
    </xf>
    <xf numFmtId="0" fontId="429" fillId="1238" borderId="1" xfId="47" applyFont="1" applyFill="1" applyAlignment="1">
      <alignment horizontal="center" vertical="center" wrapText="1"/>
    </xf>
    <xf numFmtId="0" fontId="429" fillId="1239" borderId="1" xfId="47" applyFont="1" applyFill="1" applyAlignment="1">
      <alignment horizontal="center" vertical="center" wrapText="1"/>
    </xf>
    <xf numFmtId="0" fontId="1" fillId="1240" borderId="1" xfId="47" applyFill="1" applyAlignment="1">
      <alignment horizontal="center" vertical="center" wrapText="1"/>
    </xf>
    <xf numFmtId="0" fontId="1" fillId="1241" borderId="1" xfId="47" applyFill="1" applyAlignment="1">
      <alignment horizontal="center" vertical="center" wrapText="1"/>
    </xf>
    <xf numFmtId="0" fontId="1" fillId="1242" borderId="1" xfId="47" applyFill="1" applyAlignment="1">
      <alignment horizontal="center" vertical="center" wrapText="1"/>
    </xf>
    <xf numFmtId="0" fontId="1" fillId="1243" borderId="1" xfId="47" applyFill="1" applyAlignment="1">
      <alignment horizontal="center" vertical="center" wrapText="1"/>
    </xf>
    <xf numFmtId="0" fontId="1" fillId="1244" borderId="1" xfId="47" applyFill="1" applyAlignment="1">
      <alignment horizontal="center" vertical="center" wrapText="1"/>
    </xf>
    <xf numFmtId="0" fontId="1" fillId="1245" borderId="1" xfId="47" applyFill="1" applyAlignment="1">
      <alignment horizontal="center" vertical="center" wrapText="1"/>
    </xf>
    <xf numFmtId="0" fontId="1" fillId="1246" borderId="1" xfId="47" applyFill="1" applyAlignment="1">
      <alignment horizontal="center" vertical="center" wrapText="1"/>
    </xf>
    <xf numFmtId="0" fontId="1" fillId="1247" borderId="1" xfId="47" applyFill="1" applyAlignment="1">
      <alignment vertical="center"/>
    </xf>
    <xf numFmtId="0" fontId="1" fillId="1248" borderId="1" xfId="47" applyFill="1" applyAlignment="1">
      <alignment vertical="center"/>
    </xf>
    <xf numFmtId="0" fontId="30" fillId="1249" borderId="1" xfId="47" applyFont="1" applyFill="1" applyAlignment="1">
      <alignment vertical="center"/>
    </xf>
    <xf numFmtId="0" fontId="429" fillId="106" borderId="1" xfId="47" applyFont="1" applyFill="1" applyAlignment="1">
      <alignment horizontal="center" vertical="center" wrapText="1"/>
    </xf>
    <xf numFmtId="0" fontId="1" fillId="1250" borderId="1" xfId="47" applyFill="1" applyAlignment="1">
      <alignment horizontal="center" vertical="center" wrapText="1"/>
    </xf>
    <xf numFmtId="0" fontId="1" fillId="1251" borderId="1" xfId="47" applyFill="1" applyAlignment="1">
      <alignment horizontal="center" vertical="center" wrapText="1"/>
    </xf>
    <xf numFmtId="0" fontId="1" fillId="1252" borderId="1" xfId="47" applyFill="1" applyAlignment="1">
      <alignment horizontal="center" vertical="center" wrapText="1"/>
    </xf>
    <xf numFmtId="0" fontId="1" fillId="1253" borderId="1" xfId="47" applyFill="1" applyAlignment="1">
      <alignment horizontal="center" vertical="center" wrapText="1"/>
    </xf>
    <xf numFmtId="0" fontId="1" fillId="1254" borderId="1" xfId="47" applyFill="1" applyAlignment="1">
      <alignment horizontal="center" vertical="center" wrapText="1"/>
    </xf>
    <xf numFmtId="0" fontId="1" fillId="1255" borderId="1" xfId="47" applyFill="1" applyAlignment="1">
      <alignment horizontal="center" vertical="center" wrapText="1"/>
    </xf>
    <xf numFmtId="0" fontId="1" fillId="1256" borderId="1" xfId="47" applyFill="1" applyAlignment="1">
      <alignment horizontal="center" vertical="center" wrapText="1"/>
    </xf>
    <xf numFmtId="0" fontId="1" fillId="1257" borderId="1" xfId="47" applyFill="1" applyAlignment="1">
      <alignment horizontal="center" vertical="center" wrapText="1"/>
    </xf>
    <xf numFmtId="0" fontId="1" fillId="1258" borderId="1" xfId="47" applyFill="1" applyAlignment="1">
      <alignment vertical="center"/>
    </xf>
    <xf numFmtId="0" fontId="1" fillId="1259" borderId="1" xfId="47" applyFill="1" applyAlignment="1">
      <alignment vertical="center"/>
    </xf>
    <xf numFmtId="0" fontId="30" fillId="1260" borderId="1" xfId="47" applyFont="1" applyFill="1" applyAlignment="1">
      <alignment vertical="center"/>
    </xf>
    <xf numFmtId="0" fontId="1" fillId="1261" borderId="1" xfId="47" applyFill="1" applyAlignment="1">
      <alignment horizontal="center" vertical="center" wrapText="1"/>
    </xf>
    <xf numFmtId="0" fontId="1" fillId="1262" borderId="1" xfId="47" applyFill="1" applyAlignment="1">
      <alignment horizontal="center" vertical="center" wrapText="1"/>
    </xf>
    <xf numFmtId="0" fontId="1" fillId="1263" borderId="1" xfId="47" applyFill="1" applyAlignment="1">
      <alignment horizontal="center" vertical="center" wrapText="1"/>
    </xf>
    <xf numFmtId="0" fontId="1" fillId="1264" borderId="1" xfId="47" applyFill="1" applyAlignment="1">
      <alignment horizontal="center" vertical="center" wrapText="1"/>
    </xf>
    <xf numFmtId="0" fontId="1" fillId="1265" borderId="1" xfId="47" applyFill="1" applyAlignment="1">
      <alignment horizontal="center" vertical="center" wrapText="1"/>
    </xf>
    <xf numFmtId="0" fontId="1" fillId="1266" borderId="1" xfId="47" applyFill="1" applyAlignment="1">
      <alignment horizontal="center" vertical="center" wrapText="1"/>
    </xf>
    <xf numFmtId="0" fontId="1" fillId="1267" borderId="1" xfId="47" applyFill="1" applyAlignment="1">
      <alignment horizontal="center" vertical="center" wrapText="1"/>
    </xf>
    <xf numFmtId="0" fontId="1" fillId="1268" borderId="1" xfId="47" applyFill="1" applyAlignment="1">
      <alignment horizontal="center" vertical="center" wrapText="1"/>
    </xf>
    <xf numFmtId="0" fontId="1" fillId="1269" borderId="1" xfId="47" applyFill="1" applyAlignment="1">
      <alignment horizontal="center" vertical="center" wrapText="1"/>
    </xf>
    <xf numFmtId="0" fontId="1" fillId="1270" borderId="1" xfId="47" applyFill="1" applyAlignment="1">
      <alignment vertical="center"/>
    </xf>
    <xf numFmtId="0" fontId="1" fillId="1271" borderId="1" xfId="47" applyFill="1" applyAlignment="1">
      <alignment vertical="center"/>
    </xf>
    <xf numFmtId="0" fontId="30" fillId="1272" borderId="1" xfId="47" applyFont="1" applyFill="1" applyAlignment="1">
      <alignment vertical="center"/>
    </xf>
    <xf numFmtId="0" fontId="1" fillId="15" borderId="1" xfId="47" applyFill="1" applyAlignment="1">
      <alignment horizontal="center" vertical="center" wrapText="1"/>
    </xf>
    <xf numFmtId="0" fontId="1" fillId="1273" borderId="1" xfId="47" applyFill="1" applyAlignment="1">
      <alignment horizontal="center" vertical="center" wrapText="1"/>
    </xf>
    <xf numFmtId="0" fontId="1" fillId="1274" borderId="1" xfId="47" applyFill="1" applyAlignment="1">
      <alignment horizontal="center" vertical="center" wrapText="1"/>
    </xf>
    <xf numFmtId="0" fontId="1" fillId="1275" borderId="1" xfId="47" applyFill="1" applyAlignment="1">
      <alignment horizontal="center" vertical="center" wrapText="1"/>
    </xf>
    <xf numFmtId="0" fontId="1" fillId="1276" borderId="1" xfId="47" applyFill="1" applyAlignment="1">
      <alignment horizontal="center" vertical="center" wrapText="1"/>
    </xf>
    <xf numFmtId="0" fontId="1" fillId="1277" borderId="1" xfId="47" applyFill="1" applyAlignment="1">
      <alignment horizontal="center" vertical="center" wrapText="1"/>
    </xf>
    <xf numFmtId="0" fontId="1" fillId="1278" borderId="1" xfId="47" applyFill="1" applyAlignment="1">
      <alignment horizontal="center" vertical="center" wrapText="1"/>
    </xf>
    <xf numFmtId="0" fontId="1" fillId="1279" borderId="1" xfId="47" applyFill="1" applyAlignment="1">
      <alignment horizontal="center" vertical="center" wrapText="1"/>
    </xf>
    <xf numFmtId="0" fontId="1" fillId="80" borderId="1" xfId="47" applyFill="1" applyAlignment="1">
      <alignment horizontal="center" vertical="center" wrapText="1"/>
    </xf>
    <xf numFmtId="0" fontId="1" fillId="1280" borderId="1" xfId="47" applyFill="1" applyAlignment="1">
      <alignment vertical="center"/>
    </xf>
    <xf numFmtId="0" fontId="1" fillId="1281" borderId="1" xfId="47" applyFill="1" applyAlignment="1">
      <alignment vertical="center"/>
    </xf>
    <xf numFmtId="0" fontId="30" fillId="1282" borderId="1" xfId="47" applyFont="1" applyFill="1" applyAlignment="1">
      <alignment vertical="center"/>
    </xf>
    <xf numFmtId="0" fontId="1" fillId="1283" borderId="1" xfId="47" applyFill="1" applyAlignment="1">
      <alignment vertical="center"/>
    </xf>
    <xf numFmtId="0" fontId="1" fillId="1284" borderId="1" xfId="47" applyFill="1" applyAlignment="1">
      <alignment vertical="center"/>
    </xf>
    <xf numFmtId="0" fontId="30" fillId="1285" borderId="1" xfId="47" applyFont="1" applyFill="1" applyAlignment="1">
      <alignment vertical="center"/>
    </xf>
    <xf numFmtId="0" fontId="431" fillId="8" borderId="1" xfId="20" applyFont="1" applyFill="1" applyAlignment="1" applyProtection="1">
      <alignment horizontal="left" vertical="center"/>
      <protection locked="0"/>
    </xf>
    <xf numFmtId="0" fontId="1" fillId="1286" borderId="1" xfId="47" applyFill="1" applyAlignment="1">
      <alignment vertical="center"/>
    </xf>
    <xf numFmtId="0" fontId="1" fillId="1287" borderId="1" xfId="47" applyFill="1" applyAlignment="1">
      <alignment vertical="center"/>
    </xf>
    <xf numFmtId="0" fontId="30" fillId="1288" borderId="1" xfId="47" applyFont="1" applyFill="1" applyAlignment="1">
      <alignment vertical="center"/>
    </xf>
    <xf numFmtId="0" fontId="1" fillId="1289" borderId="1" xfId="47" applyFill="1" applyAlignment="1">
      <alignment vertical="center"/>
    </xf>
    <xf numFmtId="0" fontId="1" fillId="1290" borderId="1" xfId="47" applyFill="1" applyAlignment="1">
      <alignment vertical="center"/>
    </xf>
    <xf numFmtId="0" fontId="30" fillId="1291" borderId="1" xfId="47" applyFont="1" applyFill="1" applyAlignment="1">
      <alignment vertical="center"/>
    </xf>
    <xf numFmtId="0" fontId="1" fillId="1292" borderId="1" xfId="47" applyFill="1" applyAlignment="1">
      <alignment vertical="center"/>
    </xf>
    <xf numFmtId="0" fontId="1" fillId="1293" borderId="1" xfId="47" applyFill="1" applyAlignment="1">
      <alignment vertical="center"/>
    </xf>
    <xf numFmtId="0" fontId="30" fillId="1294" borderId="1" xfId="47" applyFont="1" applyFill="1" applyAlignment="1">
      <alignment vertical="center"/>
    </xf>
    <xf numFmtId="0" fontId="1" fillId="1295" borderId="1" xfId="47" applyFill="1" applyAlignment="1">
      <alignment vertical="center"/>
    </xf>
    <xf numFmtId="0" fontId="1" fillId="1296" borderId="1" xfId="47" applyFill="1" applyAlignment="1">
      <alignment vertical="center"/>
    </xf>
    <xf numFmtId="0" fontId="30" fillId="1297" borderId="1" xfId="47" applyFont="1" applyFill="1" applyAlignment="1">
      <alignment vertical="center"/>
    </xf>
    <xf numFmtId="0" fontId="1" fillId="1298" borderId="1" xfId="47" applyFill="1" applyAlignment="1">
      <alignment vertical="center"/>
    </xf>
    <xf numFmtId="0" fontId="30" fillId="1299" borderId="1" xfId="47" applyFont="1" applyFill="1" applyAlignment="1">
      <alignment vertical="center"/>
    </xf>
    <xf numFmtId="0" fontId="1" fillId="1300" borderId="1" xfId="47" applyFill="1" applyAlignment="1">
      <alignment vertical="center"/>
    </xf>
    <xf numFmtId="0" fontId="30" fillId="1301" borderId="1" xfId="47" applyFont="1" applyFill="1" applyAlignment="1">
      <alignment vertical="center"/>
    </xf>
    <xf numFmtId="0" fontId="432" fillId="8" borderId="1" xfId="20" applyFont="1" applyFill="1" applyAlignment="1" applyProtection="1">
      <alignment horizontal="center" vertical="center"/>
      <protection hidden="1"/>
    </xf>
    <xf numFmtId="0" fontId="1" fillId="1302" borderId="1" xfId="47" applyFill="1" applyAlignment="1">
      <alignment vertical="center"/>
    </xf>
    <xf numFmtId="0" fontId="1" fillId="1303" borderId="1" xfId="47" applyFill="1" applyAlignment="1">
      <alignment vertical="center"/>
    </xf>
    <xf numFmtId="0" fontId="30" fillId="1304" borderId="1" xfId="47" applyFont="1" applyFill="1" applyAlignment="1">
      <alignment vertical="center"/>
    </xf>
    <xf numFmtId="0" fontId="1" fillId="1305" borderId="1" xfId="47" applyFill="1" applyAlignment="1">
      <alignment vertical="center"/>
    </xf>
    <xf numFmtId="0" fontId="1" fillId="1306" borderId="1" xfId="47" applyFill="1" applyAlignment="1">
      <alignment vertical="center"/>
    </xf>
    <xf numFmtId="0" fontId="30" fillId="1307" borderId="1" xfId="47" applyFont="1" applyFill="1" applyAlignment="1">
      <alignment vertical="center"/>
    </xf>
    <xf numFmtId="0" fontId="1" fillId="1308" borderId="1" xfId="47" applyFill="1" applyAlignment="1">
      <alignment vertical="center"/>
    </xf>
    <xf numFmtId="0" fontId="1" fillId="1309" borderId="1" xfId="47" applyFill="1" applyAlignment="1">
      <alignment vertical="center"/>
    </xf>
    <xf numFmtId="0" fontId="30" fillId="1310" borderId="1" xfId="47" applyFont="1" applyFill="1" applyAlignment="1">
      <alignment vertical="center"/>
    </xf>
    <xf numFmtId="0" fontId="1" fillId="1311" borderId="1" xfId="47" applyFill="1" applyAlignment="1">
      <alignment vertical="center"/>
    </xf>
    <xf numFmtId="0" fontId="1" fillId="1312" borderId="1" xfId="47" applyFill="1" applyAlignment="1">
      <alignment vertical="center"/>
    </xf>
    <xf numFmtId="0" fontId="30" fillId="1313" borderId="1" xfId="47" applyFont="1" applyFill="1" applyAlignment="1">
      <alignment vertical="center"/>
    </xf>
    <xf numFmtId="0" fontId="1" fillId="1314" borderId="1" xfId="47" applyFill="1" applyAlignment="1">
      <alignment vertical="center"/>
    </xf>
    <xf numFmtId="0" fontId="1" fillId="1315" borderId="1" xfId="47" applyFill="1" applyAlignment="1">
      <alignment vertical="center"/>
    </xf>
    <xf numFmtId="0" fontId="30" fillId="1316" borderId="1" xfId="47" applyFont="1" applyFill="1" applyAlignment="1">
      <alignment vertical="center"/>
    </xf>
    <xf numFmtId="0" fontId="1" fillId="1317" borderId="1" xfId="47" applyFill="1" applyAlignment="1">
      <alignment vertical="center"/>
    </xf>
    <xf numFmtId="0" fontId="1" fillId="1318" borderId="1" xfId="47" applyFill="1" applyAlignment="1">
      <alignment vertical="center"/>
    </xf>
    <xf numFmtId="0" fontId="30" fillId="1319" borderId="1" xfId="47" applyFont="1" applyFill="1" applyAlignment="1">
      <alignment vertical="center"/>
    </xf>
    <xf numFmtId="0" fontId="1" fillId="1320" borderId="1" xfId="47" applyFill="1" applyAlignment="1">
      <alignment vertical="center"/>
    </xf>
    <xf numFmtId="0" fontId="1" fillId="1321" borderId="1" xfId="47" applyFill="1" applyAlignment="1">
      <alignment vertical="center"/>
    </xf>
    <xf numFmtId="0" fontId="30" fillId="1322" borderId="1" xfId="47" applyFont="1" applyFill="1" applyAlignment="1">
      <alignment vertical="center"/>
    </xf>
    <xf numFmtId="0" fontId="1" fillId="1323" borderId="1" xfId="47" applyFill="1" applyAlignment="1">
      <alignment vertical="center"/>
    </xf>
    <xf numFmtId="0" fontId="1" fillId="1324" borderId="1" xfId="47" applyFill="1" applyAlignment="1">
      <alignment vertical="center"/>
    </xf>
    <xf numFmtId="0" fontId="30" fillId="1325" borderId="1" xfId="47" applyFont="1" applyFill="1" applyAlignment="1">
      <alignment vertical="center"/>
    </xf>
    <xf numFmtId="0" fontId="1" fillId="1326" borderId="1" xfId="47" applyFill="1" applyAlignment="1">
      <alignment vertical="center"/>
    </xf>
    <xf numFmtId="0" fontId="1" fillId="1327" borderId="1" xfId="47" applyFill="1" applyAlignment="1">
      <alignment vertical="center"/>
    </xf>
    <xf numFmtId="0" fontId="30" fillId="1328" borderId="1" xfId="47" applyFont="1" applyFill="1" applyAlignment="1">
      <alignment vertical="center"/>
    </xf>
    <xf numFmtId="0" fontId="1" fillId="1329" borderId="1" xfId="47" applyFill="1" applyAlignment="1">
      <alignment vertical="center"/>
    </xf>
    <xf numFmtId="0" fontId="1" fillId="1330" borderId="1" xfId="47" applyFill="1" applyAlignment="1">
      <alignment vertical="center"/>
    </xf>
    <xf numFmtId="0" fontId="30" fillId="1331" borderId="1" xfId="47" applyFont="1" applyFill="1" applyAlignment="1">
      <alignment vertical="center"/>
    </xf>
    <xf numFmtId="0" fontId="1" fillId="1332" borderId="1" xfId="47" applyFill="1" applyAlignment="1">
      <alignment vertical="center"/>
    </xf>
    <xf numFmtId="0" fontId="1" fillId="1333" borderId="1" xfId="47" applyFill="1" applyAlignment="1">
      <alignment vertical="center"/>
    </xf>
    <xf numFmtId="0" fontId="30" fillId="1334" borderId="1" xfId="47" applyFont="1" applyFill="1" applyAlignment="1">
      <alignment vertical="center"/>
    </xf>
    <xf numFmtId="0" fontId="1" fillId="1335" borderId="1" xfId="47" applyFill="1" applyAlignment="1">
      <alignment vertical="center"/>
    </xf>
    <xf numFmtId="0" fontId="1" fillId="1336" borderId="1" xfId="47" applyFill="1" applyAlignment="1">
      <alignment vertical="center"/>
    </xf>
    <xf numFmtId="0" fontId="30" fillId="1337" borderId="1" xfId="47" applyFont="1" applyFill="1" applyAlignment="1">
      <alignment vertical="center"/>
    </xf>
    <xf numFmtId="0" fontId="1" fillId="1338" borderId="1" xfId="47" applyFill="1" applyAlignment="1">
      <alignment vertical="center"/>
    </xf>
    <xf numFmtId="0" fontId="1" fillId="1339" borderId="1" xfId="47" applyFill="1" applyAlignment="1">
      <alignment vertical="center"/>
    </xf>
    <xf numFmtId="0" fontId="30" fillId="1340" borderId="1" xfId="47" applyFont="1" applyFill="1" applyAlignment="1">
      <alignment vertical="center"/>
    </xf>
    <xf numFmtId="0" fontId="1" fillId="1341" borderId="1" xfId="47" applyFill="1" applyAlignment="1">
      <alignment vertical="center"/>
    </xf>
    <xf numFmtId="0" fontId="1" fillId="1342" borderId="1" xfId="47" applyFill="1" applyAlignment="1">
      <alignment vertical="center"/>
    </xf>
    <xf numFmtId="0" fontId="30" fillId="1343" borderId="1" xfId="47" applyFont="1" applyFill="1" applyAlignment="1">
      <alignment vertical="center"/>
    </xf>
    <xf numFmtId="0" fontId="1" fillId="1344" borderId="1" xfId="47" applyFill="1" applyAlignment="1">
      <alignment vertical="center"/>
    </xf>
    <xf numFmtId="0" fontId="30" fillId="1345" borderId="1" xfId="47" applyFont="1" applyFill="1" applyAlignment="1">
      <alignment vertical="center"/>
    </xf>
    <xf numFmtId="0" fontId="1" fillId="1346" borderId="1" xfId="47" applyFill="1" applyAlignment="1">
      <alignment vertical="center"/>
    </xf>
    <xf numFmtId="0" fontId="1" fillId="1347" borderId="1" xfId="47" applyFill="1" applyAlignment="1">
      <alignment vertical="center"/>
    </xf>
    <xf numFmtId="0" fontId="30" fillId="1348" borderId="1" xfId="47" applyFont="1" applyFill="1" applyAlignment="1">
      <alignment vertical="center"/>
    </xf>
    <xf numFmtId="0" fontId="1" fillId="1349" borderId="1" xfId="47" applyFill="1" applyAlignment="1">
      <alignment vertical="center"/>
    </xf>
    <xf numFmtId="0" fontId="1" fillId="1350" borderId="1" xfId="47" applyFill="1" applyAlignment="1">
      <alignment vertical="center"/>
    </xf>
    <xf numFmtId="0" fontId="30" fillId="1351" borderId="1" xfId="47" applyFont="1" applyFill="1" applyAlignment="1">
      <alignment vertical="center"/>
    </xf>
    <xf numFmtId="0" fontId="1" fillId="1352" borderId="1" xfId="47" applyFill="1" applyAlignment="1">
      <alignment vertical="center"/>
    </xf>
    <xf numFmtId="0" fontId="1" fillId="1353" borderId="1" xfId="47" applyFill="1" applyAlignment="1">
      <alignment vertical="center"/>
    </xf>
    <xf numFmtId="0" fontId="30" fillId="1354" borderId="1" xfId="47" applyFont="1" applyFill="1" applyAlignment="1">
      <alignment vertical="center"/>
    </xf>
    <xf numFmtId="0" fontId="1" fillId="1355" borderId="1" xfId="47" applyFill="1" applyAlignment="1">
      <alignment vertical="center"/>
    </xf>
    <xf numFmtId="0" fontId="1" fillId="1356" borderId="1" xfId="47" applyFill="1" applyAlignment="1">
      <alignment vertical="center"/>
    </xf>
    <xf numFmtId="0" fontId="30" fillId="1357" borderId="1" xfId="47" applyFont="1" applyFill="1" applyAlignment="1">
      <alignment vertical="center"/>
    </xf>
    <xf numFmtId="0" fontId="1" fillId="1358" borderId="1" xfId="47" applyFill="1" applyAlignment="1">
      <alignment vertical="center"/>
    </xf>
    <xf numFmtId="0" fontId="1" fillId="1359" borderId="1" xfId="47" applyFill="1" applyAlignment="1">
      <alignment vertical="center"/>
    </xf>
    <xf numFmtId="0" fontId="30" fillId="1360" borderId="1" xfId="47" applyFont="1" applyFill="1" applyAlignment="1">
      <alignment vertical="center"/>
    </xf>
    <xf numFmtId="0" fontId="1" fillId="1361" borderId="1" xfId="47" applyFill="1" applyAlignment="1">
      <alignment vertical="center"/>
    </xf>
    <xf numFmtId="0" fontId="1" fillId="1362" borderId="1" xfId="47" applyFill="1" applyAlignment="1">
      <alignment vertical="center"/>
    </xf>
    <xf numFmtId="0" fontId="30" fillId="1363" borderId="1" xfId="47" applyFont="1" applyFill="1" applyAlignment="1">
      <alignment vertical="center"/>
    </xf>
    <xf numFmtId="0" fontId="1" fillId="1364" borderId="1" xfId="47" applyFill="1" applyAlignment="1">
      <alignment vertical="center"/>
    </xf>
    <xf numFmtId="0" fontId="1" fillId="1365" borderId="1" xfId="47" applyFill="1" applyAlignment="1">
      <alignment vertical="center"/>
    </xf>
    <xf numFmtId="0" fontId="30" fillId="1366" borderId="1" xfId="47" applyFont="1" applyFill="1" applyAlignment="1">
      <alignment vertical="center"/>
    </xf>
    <xf numFmtId="0" fontId="1" fillId="1367" borderId="1" xfId="47" applyFill="1" applyAlignment="1">
      <alignment vertical="center"/>
    </xf>
    <xf numFmtId="0" fontId="1" fillId="1368" borderId="1" xfId="47" applyFill="1" applyAlignment="1">
      <alignment vertical="center"/>
    </xf>
    <xf numFmtId="0" fontId="30" fillId="1369" borderId="1" xfId="47" applyFont="1" applyFill="1" applyAlignment="1">
      <alignment vertical="center"/>
    </xf>
    <xf numFmtId="0" fontId="1" fillId="1370" borderId="1" xfId="47" applyFill="1" applyAlignment="1">
      <alignment vertical="center"/>
    </xf>
    <xf numFmtId="0" fontId="1" fillId="1371" borderId="1" xfId="47" applyFill="1" applyAlignment="1">
      <alignment vertical="center"/>
    </xf>
    <xf numFmtId="0" fontId="30" fillId="1372" borderId="1" xfId="47" applyFont="1" applyFill="1" applyAlignment="1">
      <alignment vertical="center"/>
    </xf>
    <xf numFmtId="0" fontId="1" fillId="1373" borderId="1" xfId="47" applyFill="1" applyAlignment="1">
      <alignment vertical="center"/>
    </xf>
    <xf numFmtId="0" fontId="1" fillId="1374" borderId="1" xfId="47" applyFill="1" applyAlignment="1">
      <alignment vertical="center"/>
    </xf>
    <xf numFmtId="0" fontId="30" fillId="1375" borderId="1" xfId="47" applyFont="1" applyFill="1" applyAlignment="1">
      <alignment vertical="center"/>
    </xf>
    <xf numFmtId="0" fontId="1" fillId="1376" borderId="1" xfId="47" applyFill="1" applyAlignment="1">
      <alignment vertical="center"/>
    </xf>
    <xf numFmtId="0" fontId="1" fillId="1377" borderId="1" xfId="47" applyFill="1" applyAlignment="1">
      <alignment vertical="center"/>
    </xf>
    <xf numFmtId="0" fontId="30" fillId="1378" borderId="1" xfId="47" applyFont="1" applyFill="1" applyAlignment="1">
      <alignment vertical="center"/>
    </xf>
    <xf numFmtId="0" fontId="1" fillId="1379" borderId="1" xfId="47" applyFill="1" applyAlignment="1">
      <alignment vertical="center"/>
    </xf>
    <xf numFmtId="0" fontId="1" fillId="1380" borderId="1" xfId="47" applyFill="1" applyAlignment="1">
      <alignment vertical="center"/>
    </xf>
    <xf numFmtId="0" fontId="30" fillId="1381" borderId="1" xfId="47" applyFont="1" applyFill="1" applyAlignment="1">
      <alignment vertical="center"/>
    </xf>
    <xf numFmtId="0" fontId="1" fillId="1382" borderId="1" xfId="47" applyFill="1" applyAlignment="1">
      <alignment vertical="center"/>
    </xf>
    <xf numFmtId="0" fontId="30" fillId="1383" borderId="1" xfId="47" applyFont="1" applyFill="1" applyAlignment="1">
      <alignment vertical="center"/>
    </xf>
    <xf numFmtId="0" fontId="1" fillId="1384" borderId="1" xfId="47" applyFill="1" applyAlignment="1">
      <alignment vertical="center"/>
    </xf>
    <xf numFmtId="0" fontId="1" fillId="1385" borderId="1" xfId="47" applyFill="1" applyAlignment="1">
      <alignment vertical="center"/>
    </xf>
    <xf numFmtId="0" fontId="30" fillId="1386" borderId="1" xfId="47" applyFont="1" applyFill="1" applyAlignment="1">
      <alignment vertical="center"/>
    </xf>
    <xf numFmtId="0" fontId="1" fillId="1387" borderId="1" xfId="47" applyFill="1" applyAlignment="1">
      <alignment vertical="center"/>
    </xf>
    <xf numFmtId="0" fontId="1" fillId="1388" borderId="1" xfId="47" applyFill="1" applyAlignment="1">
      <alignment vertical="center"/>
    </xf>
    <xf numFmtId="0" fontId="30" fillId="1389" borderId="1" xfId="47" applyFont="1" applyFill="1" applyAlignment="1">
      <alignment vertical="center"/>
    </xf>
    <xf numFmtId="0" fontId="1" fillId="1390" borderId="1" xfId="47" applyFill="1" applyAlignment="1">
      <alignment vertical="center"/>
    </xf>
    <xf numFmtId="0" fontId="30" fillId="1391" borderId="1" xfId="47" applyFont="1" applyFill="1" applyAlignment="1">
      <alignment vertical="center"/>
    </xf>
    <xf numFmtId="0" fontId="1" fillId="1392" borderId="1" xfId="47" applyFill="1" applyAlignment="1">
      <alignment vertical="center"/>
    </xf>
    <xf numFmtId="0" fontId="1" fillId="1393" borderId="1" xfId="47" applyFill="1" applyAlignment="1">
      <alignment vertical="center"/>
    </xf>
    <xf numFmtId="0" fontId="30" fillId="1394" borderId="1" xfId="47" applyFont="1" applyFill="1" applyAlignment="1">
      <alignment vertical="center"/>
    </xf>
    <xf numFmtId="0" fontId="1" fillId="1395" borderId="1" xfId="47" applyFill="1" applyAlignment="1">
      <alignment vertical="center"/>
    </xf>
    <xf numFmtId="0" fontId="1" fillId="1396" borderId="1" xfId="47" applyFill="1" applyAlignment="1">
      <alignment vertical="center"/>
    </xf>
    <xf numFmtId="0" fontId="30" fillId="1397" borderId="1" xfId="47" applyFont="1" applyFill="1" applyAlignment="1">
      <alignment vertical="center"/>
    </xf>
    <xf numFmtId="0" fontId="1" fillId="1398" borderId="1" xfId="47" applyFill="1" applyAlignment="1">
      <alignment vertical="center"/>
    </xf>
    <xf numFmtId="0" fontId="1" fillId="1399" borderId="1" xfId="47" applyFill="1" applyAlignment="1">
      <alignment vertical="center"/>
    </xf>
    <xf numFmtId="0" fontId="30" fillId="1400" borderId="1" xfId="47" applyFont="1" applyFill="1" applyAlignment="1">
      <alignment vertical="center"/>
    </xf>
    <xf numFmtId="0" fontId="1" fillId="1401" borderId="1" xfId="47" applyFill="1" applyAlignment="1">
      <alignment vertical="center"/>
    </xf>
    <xf numFmtId="0" fontId="1" fillId="1402" borderId="1" xfId="47" applyFill="1" applyAlignment="1">
      <alignment vertical="center"/>
    </xf>
    <xf numFmtId="0" fontId="30" fillId="1403" borderId="1" xfId="47" applyFont="1" applyFill="1" applyAlignment="1">
      <alignment vertical="center"/>
    </xf>
    <xf numFmtId="0" fontId="1" fillId="1404" borderId="1" xfId="47" applyFill="1" applyAlignment="1">
      <alignment vertical="center"/>
    </xf>
    <xf numFmtId="0" fontId="1" fillId="1405" borderId="1" xfId="47" applyFill="1" applyAlignment="1">
      <alignment vertical="center"/>
    </xf>
    <xf numFmtId="0" fontId="30" fillId="1406" borderId="1" xfId="47" applyFont="1" applyFill="1" applyAlignment="1">
      <alignment vertical="center"/>
    </xf>
    <xf numFmtId="0" fontId="1" fillId="1407" borderId="1" xfId="47" applyFill="1" applyAlignment="1">
      <alignment vertical="center"/>
    </xf>
    <xf numFmtId="0" fontId="1" fillId="1408" borderId="1" xfId="47" applyFill="1" applyAlignment="1">
      <alignment vertical="center"/>
    </xf>
    <xf numFmtId="0" fontId="30" fillId="1409" borderId="1" xfId="47" applyFont="1" applyFill="1" applyAlignment="1">
      <alignment vertical="center"/>
    </xf>
    <xf numFmtId="0" fontId="1" fillId="1410" borderId="1" xfId="47" applyFill="1" applyAlignment="1">
      <alignment vertical="center"/>
    </xf>
    <xf numFmtId="0" fontId="1" fillId="1411" borderId="1" xfId="47" applyFill="1" applyAlignment="1">
      <alignment vertical="center"/>
    </xf>
    <xf numFmtId="0" fontId="30" fillId="1412" borderId="1" xfId="47" applyFont="1" applyFill="1" applyAlignment="1">
      <alignment vertical="center"/>
    </xf>
    <xf numFmtId="0" fontId="1" fillId="1413" borderId="1" xfId="47" applyFill="1" applyAlignment="1">
      <alignment vertical="center"/>
    </xf>
    <xf numFmtId="0" fontId="1" fillId="1414" borderId="1" xfId="47" applyFill="1" applyAlignment="1">
      <alignment vertical="center"/>
    </xf>
    <xf numFmtId="0" fontId="30" fillId="1415" borderId="1" xfId="47" applyFont="1" applyFill="1" applyAlignment="1">
      <alignment vertical="center"/>
    </xf>
    <xf numFmtId="0" fontId="1" fillId="1416" borderId="1" xfId="47" applyFill="1" applyAlignment="1">
      <alignment vertical="center"/>
    </xf>
    <xf numFmtId="0" fontId="1" fillId="1417" borderId="1" xfId="47" applyFill="1" applyAlignment="1">
      <alignment vertical="center"/>
    </xf>
    <xf numFmtId="0" fontId="30" fillId="1418" borderId="1" xfId="47" applyFont="1" applyFill="1" applyAlignment="1">
      <alignment vertical="center"/>
    </xf>
    <xf numFmtId="0" fontId="1" fillId="1419" borderId="1" xfId="47" applyFill="1" applyAlignment="1">
      <alignment vertical="center"/>
    </xf>
    <xf numFmtId="0" fontId="1" fillId="1420" borderId="1" xfId="47" applyFill="1" applyAlignment="1">
      <alignment vertical="center"/>
    </xf>
    <xf numFmtId="0" fontId="30" fillId="1421" borderId="1" xfId="47" applyFont="1" applyFill="1" applyAlignment="1">
      <alignment vertical="center"/>
    </xf>
    <xf numFmtId="0" fontId="1" fillId="1422" borderId="1" xfId="47" applyFill="1" applyAlignment="1">
      <alignment vertical="center"/>
    </xf>
    <xf numFmtId="0" fontId="1" fillId="1423" borderId="1" xfId="47" applyFill="1" applyAlignment="1">
      <alignment vertical="center"/>
    </xf>
    <xf numFmtId="0" fontId="30" fillId="1424" borderId="1" xfId="47" applyFont="1" applyFill="1" applyAlignment="1">
      <alignment vertical="center"/>
    </xf>
    <xf numFmtId="0" fontId="1" fillId="1425" borderId="1" xfId="47" applyFill="1" applyAlignment="1">
      <alignment vertical="center"/>
    </xf>
    <xf numFmtId="0" fontId="1" fillId="1426" borderId="1" xfId="47" applyFill="1" applyAlignment="1">
      <alignment vertical="center"/>
    </xf>
    <xf numFmtId="0" fontId="30" fillId="1427" borderId="1" xfId="47" applyFont="1" applyFill="1" applyAlignment="1">
      <alignment vertical="center"/>
    </xf>
    <xf numFmtId="0" fontId="1" fillId="1428" borderId="1" xfId="47" applyFill="1" applyAlignment="1">
      <alignment vertical="center"/>
    </xf>
    <xf numFmtId="0" fontId="1" fillId="1429" borderId="1" xfId="47" applyFill="1" applyAlignment="1">
      <alignment vertical="center"/>
    </xf>
    <xf numFmtId="0" fontId="30" fillId="1430" borderId="1" xfId="47" applyFont="1" applyFill="1" applyAlignment="1">
      <alignment vertical="center"/>
    </xf>
    <xf numFmtId="0" fontId="1" fillId="1431" borderId="1" xfId="47" applyFill="1" applyAlignment="1">
      <alignment vertical="center"/>
    </xf>
    <xf numFmtId="0" fontId="1" fillId="1432" borderId="1" xfId="47" applyFill="1" applyAlignment="1">
      <alignment vertical="center"/>
    </xf>
    <xf numFmtId="0" fontId="30" fillId="255" borderId="1" xfId="47" applyFont="1" applyFill="1" applyAlignment="1">
      <alignment vertical="center"/>
    </xf>
    <xf numFmtId="0" fontId="1" fillId="1433" borderId="1" xfId="47" applyFill="1" applyAlignment="1">
      <alignment vertical="center"/>
    </xf>
    <xf numFmtId="0" fontId="1" fillId="1434" borderId="1" xfId="47" applyFill="1" applyAlignment="1">
      <alignment vertical="center"/>
    </xf>
    <xf numFmtId="0" fontId="30" fillId="1435" borderId="1" xfId="47" applyFont="1" applyFill="1" applyAlignment="1">
      <alignment vertical="center"/>
    </xf>
    <xf numFmtId="0" fontId="1" fillId="1436" borderId="1" xfId="47" applyFill="1" applyAlignment="1">
      <alignment vertical="center"/>
    </xf>
    <xf numFmtId="0" fontId="30" fillId="1437" borderId="1" xfId="47" applyFont="1" applyFill="1" applyAlignment="1">
      <alignment vertical="center"/>
    </xf>
    <xf numFmtId="0" fontId="1" fillId="1438" borderId="1" xfId="47" applyFill="1" applyAlignment="1">
      <alignment vertical="center"/>
    </xf>
    <xf numFmtId="0" fontId="1" fillId="1439" borderId="1" xfId="47" applyFill="1" applyAlignment="1">
      <alignment vertical="center"/>
    </xf>
    <xf numFmtId="0" fontId="30" fillId="1440" borderId="1" xfId="47" applyFont="1" applyFill="1" applyAlignment="1">
      <alignment vertical="center"/>
    </xf>
    <xf numFmtId="0" fontId="1" fillId="1441" borderId="1" xfId="47" applyFill="1" applyAlignment="1">
      <alignment vertical="center"/>
    </xf>
    <xf numFmtId="0" fontId="1" fillId="1442" borderId="1" xfId="47" applyFill="1" applyAlignment="1">
      <alignment vertical="center"/>
    </xf>
    <xf numFmtId="0" fontId="30" fillId="1443" borderId="1" xfId="47" applyFont="1" applyFill="1" applyAlignment="1">
      <alignment vertical="center"/>
    </xf>
    <xf numFmtId="0" fontId="1" fillId="1444" borderId="1" xfId="47" applyFill="1" applyAlignment="1">
      <alignment vertical="center"/>
    </xf>
    <xf numFmtId="0" fontId="1" fillId="1445" borderId="1" xfId="47" applyFill="1" applyAlignment="1">
      <alignment vertical="center"/>
    </xf>
    <xf numFmtId="0" fontId="30" fillId="1446" borderId="1" xfId="47" applyFont="1" applyFill="1" applyAlignment="1">
      <alignment vertical="center"/>
    </xf>
    <xf numFmtId="0" fontId="1" fillId="1447" borderId="1" xfId="47" applyFill="1" applyAlignment="1">
      <alignment vertical="center"/>
    </xf>
    <xf numFmtId="0" fontId="1" fillId="1448" borderId="1" xfId="47" applyFill="1" applyAlignment="1">
      <alignment vertical="center"/>
    </xf>
    <xf numFmtId="0" fontId="30" fillId="1449" borderId="1" xfId="47" applyFont="1" applyFill="1" applyAlignment="1">
      <alignment vertical="center"/>
    </xf>
    <xf numFmtId="0" fontId="1" fillId="1450" borderId="1" xfId="47" applyFill="1" applyAlignment="1">
      <alignment vertical="center"/>
    </xf>
    <xf numFmtId="0" fontId="30" fillId="1451" borderId="1" xfId="47" applyFont="1" applyFill="1" applyAlignment="1">
      <alignment vertical="center"/>
    </xf>
    <xf numFmtId="0" fontId="1" fillId="1452" borderId="1" xfId="47" applyFill="1" applyAlignment="1">
      <alignment vertical="center"/>
    </xf>
    <xf numFmtId="0" fontId="1" fillId="1453" borderId="1" xfId="47" applyFill="1" applyAlignment="1">
      <alignment vertical="center"/>
    </xf>
    <xf numFmtId="0" fontId="30" fillId="1454" borderId="1" xfId="47" applyFont="1" applyFill="1" applyAlignment="1">
      <alignment vertical="center"/>
    </xf>
    <xf numFmtId="0" fontId="1" fillId="1455" borderId="1" xfId="47" applyFill="1" applyAlignment="1">
      <alignment vertical="center"/>
    </xf>
    <xf numFmtId="0" fontId="1" fillId="1456" borderId="1" xfId="47" applyFill="1" applyAlignment="1">
      <alignment vertical="center"/>
    </xf>
    <xf numFmtId="0" fontId="30" fillId="1457" borderId="1" xfId="47" applyFont="1" applyFill="1" applyAlignment="1">
      <alignment vertical="center"/>
    </xf>
    <xf numFmtId="0" fontId="1" fillId="1458" borderId="1" xfId="47" applyFill="1" applyAlignment="1">
      <alignment vertical="center"/>
    </xf>
    <xf numFmtId="0" fontId="1" fillId="1459" borderId="1" xfId="47" applyFill="1" applyAlignment="1">
      <alignment vertical="center"/>
    </xf>
    <xf numFmtId="0" fontId="30" fillId="1460" borderId="1" xfId="47" applyFont="1" applyFill="1" applyAlignment="1">
      <alignment vertical="center"/>
    </xf>
    <xf numFmtId="0" fontId="1" fillId="1461" borderId="1" xfId="47" applyFill="1" applyAlignment="1">
      <alignment vertical="center"/>
    </xf>
    <xf numFmtId="0" fontId="1" fillId="1462" borderId="1" xfId="47" applyFill="1" applyAlignment="1">
      <alignment vertical="center"/>
    </xf>
    <xf numFmtId="0" fontId="30" fillId="1463" borderId="1" xfId="47" applyFont="1" applyFill="1" applyAlignment="1">
      <alignment vertical="center"/>
    </xf>
    <xf numFmtId="0" fontId="1" fillId="1464" borderId="1" xfId="47" applyFill="1" applyAlignment="1">
      <alignment vertical="center"/>
    </xf>
    <xf numFmtId="0" fontId="30" fillId="1178" borderId="1" xfId="47" applyFont="1" applyFill="1" applyAlignment="1">
      <alignment vertical="center"/>
    </xf>
    <xf numFmtId="0" fontId="1" fillId="1465" borderId="1" xfId="47" applyFill="1" applyAlignment="1">
      <alignment vertical="center"/>
    </xf>
    <xf numFmtId="0" fontId="1" fillId="1466" borderId="1" xfId="47" applyFill="1" applyAlignment="1">
      <alignment vertical="center"/>
    </xf>
    <xf numFmtId="0" fontId="30" fillId="1467" borderId="1" xfId="47" applyFont="1" applyFill="1" applyAlignment="1">
      <alignment vertical="center"/>
    </xf>
    <xf numFmtId="0" fontId="1" fillId="1468" borderId="1" xfId="47" applyFill="1" applyAlignment="1">
      <alignment vertical="center"/>
    </xf>
    <xf numFmtId="0" fontId="30" fillId="1469" borderId="1" xfId="47" applyFont="1" applyFill="1" applyAlignment="1">
      <alignment vertical="center"/>
    </xf>
    <xf numFmtId="0" fontId="1" fillId="1470" borderId="1" xfId="47" applyFill="1" applyAlignment="1">
      <alignment vertical="center"/>
    </xf>
    <xf numFmtId="0" fontId="30" fillId="1471" borderId="1" xfId="47" applyFont="1" applyFill="1" applyAlignment="1">
      <alignment vertical="center"/>
    </xf>
    <xf numFmtId="0" fontId="1" fillId="1472" borderId="1" xfId="47" applyFill="1" applyAlignment="1">
      <alignment vertical="center"/>
    </xf>
    <xf numFmtId="0" fontId="1" fillId="1473" borderId="1" xfId="47" applyFill="1" applyAlignment="1">
      <alignment vertical="center"/>
    </xf>
    <xf numFmtId="0" fontId="30" fillId="1474" borderId="1" xfId="47" applyFont="1" applyFill="1" applyAlignment="1">
      <alignment vertical="center"/>
    </xf>
    <xf numFmtId="0" fontId="1" fillId="1475" borderId="1" xfId="47" applyFill="1" applyAlignment="1">
      <alignment vertical="center"/>
    </xf>
    <xf numFmtId="0" fontId="1" fillId="1476" borderId="1" xfId="47" applyFill="1" applyAlignment="1">
      <alignment vertical="center"/>
    </xf>
    <xf numFmtId="0" fontId="30" fillId="1477" borderId="1" xfId="47" applyFont="1" applyFill="1" applyAlignment="1">
      <alignment vertical="center"/>
    </xf>
    <xf numFmtId="0" fontId="1" fillId="1478" borderId="1" xfId="47" applyFill="1" applyAlignment="1">
      <alignment vertical="center"/>
    </xf>
    <xf numFmtId="0" fontId="1" fillId="1479" borderId="1" xfId="47" applyFill="1" applyAlignment="1">
      <alignment vertical="center"/>
    </xf>
    <xf numFmtId="0" fontId="30" fillId="1480" borderId="1" xfId="47" applyFont="1" applyFill="1" applyAlignment="1">
      <alignment vertical="center"/>
    </xf>
    <xf numFmtId="0" fontId="1" fillId="1481" borderId="1" xfId="47" applyFill="1" applyAlignment="1">
      <alignment vertical="center"/>
    </xf>
    <xf numFmtId="0" fontId="1" fillId="1482" borderId="1" xfId="47" applyFill="1" applyAlignment="1">
      <alignment vertical="center"/>
    </xf>
    <xf numFmtId="0" fontId="30" fillId="1483" borderId="1" xfId="47" applyFont="1" applyFill="1" applyAlignment="1">
      <alignment vertical="center"/>
    </xf>
    <xf numFmtId="0" fontId="1" fillId="1484" borderId="1" xfId="47" applyFill="1" applyAlignment="1">
      <alignment vertical="center"/>
    </xf>
    <xf numFmtId="0" fontId="1" fillId="1485" borderId="1" xfId="47" applyFill="1" applyAlignment="1">
      <alignment vertical="center"/>
    </xf>
    <xf numFmtId="0" fontId="30" fillId="1486" borderId="1" xfId="47" applyFont="1" applyFill="1" applyAlignment="1">
      <alignment vertical="center"/>
    </xf>
    <xf numFmtId="0" fontId="1" fillId="1487" borderId="1" xfId="47" applyFill="1" applyAlignment="1">
      <alignment vertical="center"/>
    </xf>
    <xf numFmtId="0" fontId="1" fillId="1488" borderId="1" xfId="47" applyFill="1" applyAlignment="1">
      <alignment vertical="center"/>
    </xf>
    <xf numFmtId="0" fontId="30" fillId="1489" borderId="1" xfId="47" applyFont="1" applyFill="1" applyAlignment="1">
      <alignment vertical="center"/>
    </xf>
    <xf numFmtId="0" fontId="1" fillId="1490" borderId="1" xfId="47" applyFill="1" applyAlignment="1">
      <alignment vertical="center"/>
    </xf>
    <xf numFmtId="0" fontId="1" fillId="1491" borderId="1" xfId="47" applyFill="1" applyAlignment="1">
      <alignment vertical="center"/>
    </xf>
    <xf numFmtId="0" fontId="30" fillId="1492" borderId="1" xfId="47" applyFont="1" applyFill="1" applyAlignment="1">
      <alignment vertical="center"/>
    </xf>
    <xf numFmtId="0" fontId="1" fillId="1493" borderId="1" xfId="47" applyFill="1" applyAlignment="1">
      <alignment vertical="center"/>
    </xf>
    <xf numFmtId="0" fontId="1" fillId="1494" borderId="1" xfId="47" applyFill="1" applyAlignment="1">
      <alignment vertical="center"/>
    </xf>
    <xf numFmtId="0" fontId="30" fillId="1495" borderId="1" xfId="47" applyFont="1" applyFill="1" applyAlignment="1">
      <alignment vertical="center"/>
    </xf>
    <xf numFmtId="0" fontId="1" fillId="1496" borderId="1" xfId="47" applyFill="1" applyAlignment="1">
      <alignment vertical="center"/>
    </xf>
    <xf numFmtId="0" fontId="30" fillId="1497" borderId="1" xfId="47" applyFont="1" applyFill="1" applyAlignment="1">
      <alignment vertical="center"/>
    </xf>
    <xf numFmtId="0" fontId="1" fillId="1498" borderId="1" xfId="47" applyFill="1" applyAlignment="1">
      <alignment vertical="center"/>
    </xf>
    <xf numFmtId="0" fontId="1" fillId="1499" borderId="1" xfId="47" applyFill="1" applyAlignment="1">
      <alignment vertical="center"/>
    </xf>
    <xf numFmtId="0" fontId="30" fillId="1500" borderId="1" xfId="47" applyFont="1" applyFill="1" applyAlignment="1">
      <alignment vertical="center"/>
    </xf>
    <xf numFmtId="0" fontId="1" fillId="1501" borderId="1" xfId="47" applyFill="1" applyAlignment="1">
      <alignment vertical="center"/>
    </xf>
    <xf numFmtId="0" fontId="1" fillId="1502" borderId="1" xfId="47" applyFill="1" applyAlignment="1">
      <alignment vertical="center"/>
    </xf>
    <xf numFmtId="0" fontId="30" fillId="1503" borderId="1" xfId="47" applyFont="1" applyFill="1" applyAlignment="1">
      <alignment vertical="center"/>
    </xf>
    <xf numFmtId="0" fontId="1" fillId="1504" borderId="1" xfId="47" applyFill="1" applyAlignment="1">
      <alignment vertical="center"/>
    </xf>
    <xf numFmtId="0" fontId="30" fillId="1505" borderId="1" xfId="47" applyFont="1" applyFill="1" applyAlignment="1">
      <alignment vertical="center"/>
    </xf>
    <xf numFmtId="0" fontId="1" fillId="1506" borderId="1" xfId="47" applyFill="1" applyAlignment="1">
      <alignment vertical="center"/>
    </xf>
    <xf numFmtId="0" fontId="30" fillId="1507" borderId="1" xfId="47" applyFont="1" applyFill="1" applyAlignment="1">
      <alignment vertical="center"/>
    </xf>
    <xf numFmtId="0" fontId="1" fillId="1508" borderId="1" xfId="47" applyFill="1" applyAlignment="1">
      <alignment vertical="center"/>
    </xf>
    <xf numFmtId="0" fontId="30" fillId="1509" borderId="1" xfId="47" applyFont="1" applyFill="1" applyAlignment="1">
      <alignment vertical="center"/>
    </xf>
    <xf numFmtId="0" fontId="1" fillId="1510" borderId="1" xfId="47" applyFill="1" applyAlignment="1">
      <alignment vertical="center"/>
    </xf>
    <xf numFmtId="0" fontId="30" fillId="1511" borderId="1" xfId="47" applyFont="1" applyFill="1" applyAlignment="1">
      <alignment vertical="center"/>
    </xf>
    <xf numFmtId="0" fontId="1" fillId="1512" borderId="1" xfId="47" applyFill="1" applyAlignment="1">
      <alignment vertical="center"/>
    </xf>
    <xf numFmtId="0" fontId="30" fillId="1513" borderId="1" xfId="47" applyFont="1" applyFill="1" applyAlignment="1">
      <alignment vertical="center"/>
    </xf>
    <xf numFmtId="0" fontId="1" fillId="1514" borderId="1" xfId="47" applyFill="1" applyAlignment="1">
      <alignment vertical="center"/>
    </xf>
    <xf numFmtId="0" fontId="30" fillId="1515" borderId="1" xfId="47" applyFont="1" applyFill="1" applyAlignment="1">
      <alignment vertical="center"/>
    </xf>
    <xf numFmtId="0" fontId="1" fillId="1516" borderId="1" xfId="47" applyFill="1" applyAlignment="1">
      <alignment vertical="center"/>
    </xf>
    <xf numFmtId="0" fontId="30" fillId="1517" borderId="1" xfId="47" applyFont="1" applyFill="1" applyAlignment="1">
      <alignment vertical="center"/>
    </xf>
    <xf numFmtId="0" fontId="1" fillId="1518" borderId="1" xfId="47" applyFill="1" applyAlignment="1">
      <alignment vertical="center"/>
    </xf>
    <xf numFmtId="0" fontId="30" fillId="1519" borderId="1" xfId="47" applyFont="1" applyFill="1" applyAlignment="1">
      <alignment vertical="center"/>
    </xf>
    <xf numFmtId="0" fontId="1" fillId="1520" borderId="1" xfId="47" applyFill="1" applyAlignment="1">
      <alignment vertical="center"/>
    </xf>
    <xf numFmtId="0" fontId="30" fillId="380" borderId="1" xfId="47" applyFont="1" applyFill="1" applyAlignment="1">
      <alignment vertical="center"/>
    </xf>
    <xf numFmtId="0" fontId="1" fillId="1521" borderId="1" xfId="47" applyFill="1" applyAlignment="1">
      <alignment vertical="center"/>
    </xf>
    <xf numFmtId="0" fontId="30" fillId="1522" borderId="1" xfId="47" applyFont="1" applyFill="1" applyAlignment="1">
      <alignment vertical="center"/>
    </xf>
    <xf numFmtId="0" fontId="1" fillId="1523" borderId="1" xfId="47" applyFill="1" applyAlignment="1">
      <alignment vertical="center"/>
    </xf>
    <xf numFmtId="0" fontId="30" fillId="1524" borderId="1" xfId="47" applyFont="1" applyFill="1" applyAlignment="1">
      <alignment vertical="center"/>
    </xf>
    <xf numFmtId="0" fontId="30" fillId="1525" borderId="1" xfId="47" applyFont="1" applyFill="1" applyAlignment="1">
      <alignment vertical="center"/>
    </xf>
    <xf numFmtId="0" fontId="1" fillId="1526" borderId="1" xfId="47" applyFill="1" applyAlignment="1">
      <alignment vertical="center"/>
    </xf>
    <xf numFmtId="0" fontId="1" fillId="1527" borderId="1" xfId="47" applyFill="1" applyAlignment="1">
      <alignment vertical="center"/>
    </xf>
    <xf numFmtId="0" fontId="30" fillId="1528" borderId="1" xfId="47" applyFont="1" applyFill="1" applyAlignment="1">
      <alignment vertical="center"/>
    </xf>
    <xf numFmtId="0" fontId="1" fillId="1529" borderId="1" xfId="47" applyFill="1" applyAlignment="1">
      <alignment vertical="center"/>
    </xf>
    <xf numFmtId="0" fontId="30" fillId="1530" borderId="1" xfId="47" applyFont="1" applyFill="1" applyAlignment="1">
      <alignment vertical="center"/>
    </xf>
    <xf numFmtId="0" fontId="1" fillId="1531" borderId="1" xfId="47" applyFill="1" applyAlignment="1">
      <alignment vertical="center"/>
    </xf>
    <xf numFmtId="0" fontId="30" fillId="1532" borderId="1" xfId="47" applyFont="1" applyFill="1" applyAlignment="1">
      <alignment vertical="center"/>
    </xf>
    <xf numFmtId="0" fontId="1" fillId="1533" borderId="1" xfId="47" applyFill="1" applyAlignment="1">
      <alignment vertical="center"/>
    </xf>
    <xf numFmtId="0" fontId="30" fillId="1534" borderId="1" xfId="47" applyFont="1" applyFill="1" applyAlignment="1">
      <alignment vertical="center"/>
    </xf>
    <xf numFmtId="0" fontId="1" fillId="1535" borderId="1" xfId="47" applyFill="1" applyAlignment="1">
      <alignment vertical="center"/>
    </xf>
    <xf numFmtId="0" fontId="1" fillId="1536" borderId="1" xfId="47" applyFill="1" applyAlignment="1">
      <alignment vertical="center"/>
    </xf>
    <xf numFmtId="0" fontId="30" fillId="1537" borderId="1" xfId="47" applyFont="1" applyFill="1" applyAlignment="1">
      <alignment vertical="center"/>
    </xf>
    <xf numFmtId="0" fontId="1" fillId="1538" borderId="1" xfId="47" applyFill="1" applyAlignment="1">
      <alignment vertical="center"/>
    </xf>
    <xf numFmtId="0" fontId="1" fillId="1539" borderId="1" xfId="47" applyFill="1" applyAlignment="1">
      <alignment vertical="center"/>
    </xf>
    <xf numFmtId="0" fontId="30" fillId="1540" borderId="1" xfId="47" applyFont="1" applyFill="1" applyAlignment="1">
      <alignment vertical="center"/>
    </xf>
    <xf numFmtId="0" fontId="1" fillId="1541" borderId="1" xfId="47" applyFill="1" applyAlignment="1">
      <alignment vertical="center"/>
    </xf>
    <xf numFmtId="0" fontId="1" fillId="1542" borderId="1" xfId="47" applyFill="1" applyAlignment="1">
      <alignment vertical="center"/>
    </xf>
    <xf numFmtId="0" fontId="30" fillId="1543" borderId="1" xfId="47" applyFont="1" applyFill="1" applyAlignment="1">
      <alignment vertical="center"/>
    </xf>
    <xf numFmtId="0" fontId="1" fillId="1544" borderId="1" xfId="47" applyFill="1" applyAlignment="1">
      <alignment vertical="center"/>
    </xf>
    <xf numFmtId="0" fontId="1" fillId="1545" borderId="1" xfId="47" applyFill="1" applyAlignment="1">
      <alignment vertical="center"/>
    </xf>
    <xf numFmtId="0" fontId="30" fillId="1546" borderId="1" xfId="47" applyFont="1" applyFill="1" applyAlignment="1">
      <alignment vertical="center"/>
    </xf>
    <xf numFmtId="0" fontId="1" fillId="1547" borderId="1" xfId="47" applyFill="1" applyAlignment="1">
      <alignment vertical="center"/>
    </xf>
    <xf numFmtId="0" fontId="1" fillId="1548" borderId="1" xfId="47" applyFill="1" applyAlignment="1">
      <alignment vertical="center"/>
    </xf>
    <xf numFmtId="0" fontId="30" fillId="1549" borderId="1" xfId="47" applyFont="1" applyFill="1" applyAlignment="1">
      <alignment vertical="center"/>
    </xf>
    <xf numFmtId="0" fontId="1" fillId="1550" borderId="1" xfId="47" applyFill="1" applyAlignment="1">
      <alignment vertical="center"/>
    </xf>
    <xf numFmtId="0" fontId="1" fillId="1551" borderId="1" xfId="47" applyFill="1" applyAlignment="1">
      <alignment vertical="center"/>
    </xf>
    <xf numFmtId="0" fontId="30" fillId="1552" borderId="1" xfId="47" applyFont="1" applyFill="1" applyAlignment="1">
      <alignment vertical="center"/>
    </xf>
    <xf numFmtId="0" fontId="1" fillId="1553" borderId="1" xfId="47" applyFill="1" applyAlignment="1">
      <alignment vertical="center"/>
    </xf>
    <xf numFmtId="0" fontId="30" fillId="1554" borderId="1" xfId="47" applyFont="1" applyFill="1" applyAlignment="1">
      <alignment vertical="center"/>
    </xf>
    <xf numFmtId="0" fontId="30" fillId="1555" borderId="1" xfId="47" applyFont="1" applyFill="1" applyAlignment="1">
      <alignment vertical="center"/>
    </xf>
    <xf numFmtId="0" fontId="1" fillId="1556" borderId="1" xfId="47" applyFill="1" applyAlignment="1">
      <alignment vertical="center"/>
    </xf>
    <xf numFmtId="0" fontId="30" fillId="1557" borderId="1" xfId="47" applyFont="1" applyFill="1" applyAlignment="1">
      <alignment vertical="center"/>
    </xf>
    <xf numFmtId="0" fontId="1" fillId="1558" borderId="1" xfId="47" applyFill="1" applyAlignment="1">
      <alignment vertical="center"/>
    </xf>
    <xf numFmtId="0" fontId="30" fillId="1559" borderId="1" xfId="47" applyFont="1" applyFill="1" applyAlignment="1">
      <alignment vertical="center"/>
    </xf>
    <xf numFmtId="0" fontId="1" fillId="1560" borderId="1" xfId="47" applyFill="1" applyAlignment="1">
      <alignment vertical="center"/>
    </xf>
    <xf numFmtId="0" fontId="1" fillId="1561" borderId="1" xfId="47" applyFill="1" applyAlignment="1">
      <alignment vertical="center"/>
    </xf>
    <xf numFmtId="0" fontId="30" fillId="1562" borderId="1" xfId="47" applyFont="1" applyFill="1" applyAlignment="1">
      <alignment vertical="center"/>
    </xf>
    <xf numFmtId="0" fontId="30" fillId="1563" borderId="1" xfId="47" applyFont="1" applyFill="1" applyAlignment="1">
      <alignment vertical="center"/>
    </xf>
    <xf numFmtId="0" fontId="1" fillId="1564" borderId="1" xfId="47" applyFill="1" applyAlignment="1">
      <alignment vertical="center"/>
    </xf>
    <xf numFmtId="0" fontId="1" fillId="1565" borderId="1" xfId="47" applyFill="1" applyAlignment="1">
      <alignment vertical="center"/>
    </xf>
    <xf numFmtId="0" fontId="30" fillId="1566" borderId="1" xfId="47" applyFont="1" applyFill="1" applyAlignment="1">
      <alignment vertical="center"/>
    </xf>
    <xf numFmtId="0" fontId="1" fillId="1567" borderId="1" xfId="47" applyFill="1" applyAlignment="1">
      <alignment vertical="center"/>
    </xf>
    <xf numFmtId="0" fontId="30" fillId="1568" borderId="1" xfId="47" applyFont="1" applyFill="1" applyAlignment="1">
      <alignment vertical="center"/>
    </xf>
    <xf numFmtId="0" fontId="1" fillId="1569" borderId="1" xfId="47" applyFill="1" applyAlignment="1">
      <alignment vertical="center"/>
    </xf>
    <xf numFmtId="0" fontId="30" fillId="1570" borderId="1" xfId="47" applyFont="1" applyFill="1" applyAlignment="1">
      <alignment vertical="center"/>
    </xf>
    <xf numFmtId="0" fontId="30" fillId="1571" borderId="1" xfId="47" applyFont="1" applyFill="1" applyAlignment="1">
      <alignment vertical="center"/>
    </xf>
    <xf numFmtId="0" fontId="1" fillId="1572" borderId="1" xfId="47" applyFill="1" applyAlignment="1">
      <alignment vertical="center"/>
    </xf>
    <xf numFmtId="0" fontId="30" fillId="1573" borderId="1" xfId="47" applyFont="1" applyFill="1" applyAlignment="1">
      <alignment vertical="center"/>
    </xf>
    <xf numFmtId="0" fontId="1" fillId="1574" borderId="1" xfId="47" applyFill="1" applyAlignment="1">
      <alignment vertical="center"/>
    </xf>
    <xf numFmtId="0" fontId="30" fillId="1575" borderId="1" xfId="47" applyFont="1" applyFill="1" applyAlignment="1">
      <alignment vertical="center"/>
    </xf>
    <xf numFmtId="0" fontId="30" fillId="1576" borderId="1" xfId="47" applyFont="1" applyFill="1" applyAlignment="1">
      <alignment vertical="center"/>
    </xf>
    <xf numFmtId="0" fontId="1" fillId="1577" borderId="1" xfId="47" applyFill="1" applyAlignment="1">
      <alignment vertical="center"/>
    </xf>
    <xf numFmtId="0" fontId="30" fillId="1578" borderId="1" xfId="47" applyFont="1" applyFill="1" applyAlignment="1">
      <alignment vertical="center"/>
    </xf>
    <xf numFmtId="0" fontId="1" fillId="1579" borderId="1" xfId="47" applyFill="1" applyAlignment="1">
      <alignment vertical="center"/>
    </xf>
    <xf numFmtId="0" fontId="1" fillId="1580" borderId="1" xfId="47" applyFill="1" applyAlignment="1">
      <alignment vertical="center"/>
    </xf>
    <xf numFmtId="0" fontId="30" fillId="1581" borderId="1" xfId="47" applyFont="1" applyFill="1" applyAlignment="1">
      <alignment vertical="center"/>
    </xf>
    <xf numFmtId="0" fontId="1" fillId="1582" borderId="1" xfId="47" applyFill="1" applyAlignment="1">
      <alignment vertical="center"/>
    </xf>
    <xf numFmtId="0" fontId="1" fillId="1583" borderId="1" xfId="47" applyFill="1" applyAlignment="1">
      <alignment vertical="center"/>
    </xf>
    <xf numFmtId="0" fontId="30" fillId="1584" borderId="1" xfId="47" applyFont="1" applyFill="1" applyAlignment="1">
      <alignment vertical="center"/>
    </xf>
    <xf numFmtId="0" fontId="1" fillId="1585" borderId="1" xfId="47" applyFill="1" applyAlignment="1">
      <alignment vertical="center"/>
    </xf>
    <xf numFmtId="0" fontId="30" fillId="1586" borderId="1" xfId="47" applyFont="1" applyFill="1" applyAlignment="1">
      <alignment vertical="center"/>
    </xf>
    <xf numFmtId="0" fontId="1" fillId="1587" borderId="1" xfId="47" applyFill="1" applyAlignment="1">
      <alignment vertical="center"/>
    </xf>
    <xf numFmtId="0" fontId="1" fillId="1588" borderId="1" xfId="47" applyFill="1" applyAlignment="1">
      <alignment vertical="center"/>
    </xf>
    <xf numFmtId="0" fontId="30" fillId="1589" borderId="1" xfId="47" applyFont="1" applyFill="1" applyAlignment="1">
      <alignment vertical="center"/>
    </xf>
    <xf numFmtId="0" fontId="1" fillId="1590" borderId="1" xfId="47" applyFill="1" applyAlignment="1">
      <alignment vertical="center"/>
    </xf>
    <xf numFmtId="0" fontId="1" fillId="1591" borderId="1" xfId="47" applyFill="1" applyAlignment="1">
      <alignment vertical="center"/>
    </xf>
    <xf numFmtId="0" fontId="30" fillId="1592" borderId="1" xfId="47" applyFont="1" applyFill="1" applyAlignment="1">
      <alignment vertical="center"/>
    </xf>
    <xf numFmtId="0" fontId="1" fillId="1593" borderId="1" xfId="47" applyFill="1" applyAlignment="1">
      <alignment vertical="center"/>
    </xf>
    <xf numFmtId="0" fontId="1" fillId="1594" borderId="1" xfId="47" applyFill="1" applyAlignment="1">
      <alignment vertical="center"/>
    </xf>
    <xf numFmtId="0" fontId="30" fillId="1595" borderId="1" xfId="47" applyFont="1" applyFill="1" applyAlignment="1">
      <alignment vertical="center"/>
    </xf>
    <xf numFmtId="0" fontId="1" fillId="1596" borderId="1" xfId="47" applyFill="1" applyAlignment="1">
      <alignment vertical="center"/>
    </xf>
    <xf numFmtId="0" fontId="30" fillId="1597" borderId="1" xfId="47" applyFont="1" applyFill="1" applyAlignment="1">
      <alignment vertical="center"/>
    </xf>
    <xf numFmtId="0" fontId="1" fillId="1598" borderId="1" xfId="47" applyFill="1" applyAlignment="1">
      <alignment vertical="center"/>
    </xf>
    <xf numFmtId="0" fontId="1" fillId="1599" borderId="1" xfId="47" applyFill="1" applyAlignment="1">
      <alignment vertical="center"/>
    </xf>
    <xf numFmtId="0" fontId="30" fillId="1600" borderId="1" xfId="47" applyFont="1" applyFill="1" applyAlignment="1">
      <alignment vertical="center"/>
    </xf>
    <xf numFmtId="0" fontId="1" fillId="1601" borderId="1" xfId="47" applyFill="1" applyAlignment="1">
      <alignment vertical="center"/>
    </xf>
    <xf numFmtId="0" fontId="1" fillId="1602" borderId="1" xfId="47" applyFill="1" applyAlignment="1">
      <alignment vertical="center"/>
    </xf>
    <xf numFmtId="0" fontId="30" fillId="1603" borderId="1" xfId="47" applyFont="1" applyFill="1" applyAlignment="1">
      <alignment vertical="center"/>
    </xf>
    <xf numFmtId="0" fontId="1" fillId="1604" borderId="1" xfId="47" applyFill="1" applyAlignment="1">
      <alignment vertical="center"/>
    </xf>
    <xf numFmtId="0" fontId="1" fillId="1605" borderId="1" xfId="47" applyFill="1" applyAlignment="1">
      <alignment vertical="center"/>
    </xf>
    <xf numFmtId="0" fontId="30" fillId="1606" borderId="1" xfId="47" applyFont="1" applyFill="1" applyAlignment="1">
      <alignment vertical="center"/>
    </xf>
    <xf numFmtId="0" fontId="1" fillId="1607" borderId="1" xfId="47" applyFill="1" applyAlignment="1">
      <alignment vertical="center"/>
    </xf>
    <xf numFmtId="0" fontId="1" fillId="1608" borderId="1" xfId="47" applyFill="1" applyAlignment="1">
      <alignment vertical="center"/>
    </xf>
    <xf numFmtId="0" fontId="30" fillId="1609" borderId="1" xfId="47" applyFont="1" applyFill="1" applyAlignment="1">
      <alignment vertical="center"/>
    </xf>
    <xf numFmtId="0" fontId="1" fillId="1610" borderId="1" xfId="47" applyFill="1" applyAlignment="1">
      <alignment vertical="center"/>
    </xf>
    <xf numFmtId="0" fontId="1" fillId="1611" borderId="1" xfId="47" applyFill="1" applyAlignment="1">
      <alignment vertical="center"/>
    </xf>
    <xf numFmtId="0" fontId="30" fillId="1612" borderId="1" xfId="47" applyFont="1" applyFill="1" applyAlignment="1">
      <alignment vertical="center"/>
    </xf>
    <xf numFmtId="0" fontId="1" fillId="1613" borderId="1" xfId="47" applyFill="1" applyAlignment="1">
      <alignment vertical="center"/>
    </xf>
    <xf numFmtId="0" fontId="30" fillId="1614" borderId="1" xfId="47" applyFont="1" applyFill="1" applyAlignment="1">
      <alignment vertical="center"/>
    </xf>
    <xf numFmtId="0" fontId="1" fillId="1615" borderId="1" xfId="47" applyFill="1" applyAlignment="1">
      <alignment vertical="center"/>
    </xf>
    <xf numFmtId="0" fontId="30" fillId="1616" borderId="1" xfId="47" applyFont="1" applyFill="1" applyAlignment="1">
      <alignment vertical="center"/>
    </xf>
    <xf numFmtId="0" fontId="1" fillId="1617" borderId="1" xfId="47" applyFill="1" applyAlignment="1">
      <alignment vertical="center"/>
    </xf>
    <xf numFmtId="0" fontId="1" fillId="1618" borderId="1" xfId="47" applyFill="1" applyAlignment="1">
      <alignment vertical="center"/>
    </xf>
    <xf numFmtId="0" fontId="30" fillId="1619" borderId="1" xfId="47" applyFont="1" applyFill="1" applyAlignment="1">
      <alignment vertical="center"/>
    </xf>
    <xf numFmtId="0" fontId="1" fillId="1620" borderId="1" xfId="47" applyFill="1" applyAlignment="1">
      <alignment vertical="center"/>
    </xf>
    <xf numFmtId="0" fontId="30" fillId="1621" borderId="1" xfId="47" applyFont="1" applyFill="1" applyAlignment="1">
      <alignment vertical="center"/>
    </xf>
    <xf numFmtId="0" fontId="1" fillId="1622" borderId="1" xfId="47" applyFill="1" applyAlignment="1">
      <alignment vertical="center"/>
    </xf>
    <xf numFmtId="0" fontId="30" fillId="1623" borderId="1" xfId="47" applyFont="1" applyFill="1" applyAlignment="1">
      <alignment vertical="center"/>
    </xf>
    <xf numFmtId="0" fontId="1" fillId="1624" borderId="1" xfId="47" applyFill="1" applyAlignment="1">
      <alignment vertical="center"/>
    </xf>
    <xf numFmtId="0" fontId="30" fillId="1625" borderId="1" xfId="47" applyFont="1" applyFill="1" applyAlignment="1">
      <alignment vertical="center"/>
    </xf>
    <xf numFmtId="0" fontId="1" fillId="1626" borderId="1" xfId="47" applyFill="1" applyAlignment="1">
      <alignment vertical="center"/>
    </xf>
    <xf numFmtId="0" fontId="30" fillId="1627" borderId="1" xfId="47" applyFont="1" applyFill="1" applyAlignment="1">
      <alignment vertical="center"/>
    </xf>
    <xf numFmtId="0" fontId="1" fillId="1628" borderId="1" xfId="47" applyFill="1" applyAlignment="1">
      <alignment vertical="center"/>
    </xf>
    <xf numFmtId="0" fontId="1" fillId="1629" borderId="1" xfId="47" applyFill="1" applyAlignment="1">
      <alignment vertical="center"/>
    </xf>
    <xf numFmtId="0" fontId="30" fillId="1630" borderId="1" xfId="47" applyFont="1" applyFill="1" applyAlignment="1">
      <alignment vertical="center"/>
    </xf>
    <xf numFmtId="0" fontId="1" fillId="1631" borderId="1" xfId="47" applyFill="1" applyAlignment="1">
      <alignment vertical="center"/>
    </xf>
    <xf numFmtId="0" fontId="1" fillId="1632" borderId="1" xfId="47" applyFill="1" applyAlignment="1">
      <alignment vertical="center"/>
    </xf>
    <xf numFmtId="0" fontId="30" fillId="1633" borderId="1" xfId="47" applyFont="1" applyFill="1" applyAlignment="1">
      <alignment vertical="center"/>
    </xf>
    <xf numFmtId="0" fontId="1" fillId="1634" borderId="1" xfId="47" applyFill="1" applyAlignment="1">
      <alignment vertical="center"/>
    </xf>
    <xf numFmtId="0" fontId="30" fillId="1635" borderId="1" xfId="47" applyFont="1" applyFill="1" applyAlignment="1">
      <alignment vertical="center"/>
    </xf>
    <xf numFmtId="0" fontId="1" fillId="1636" borderId="1" xfId="47" applyFill="1" applyAlignment="1">
      <alignment vertical="center"/>
    </xf>
    <xf numFmtId="0" fontId="30" fillId="1637" borderId="1" xfId="47" applyFont="1" applyFill="1" applyAlignment="1">
      <alignment vertical="center"/>
    </xf>
    <xf numFmtId="0" fontId="1" fillId="1638" borderId="1" xfId="47" applyFill="1" applyAlignment="1">
      <alignment vertical="center"/>
    </xf>
    <xf numFmtId="0" fontId="30" fillId="1639" borderId="1" xfId="47" applyFont="1" applyFill="1" applyAlignment="1">
      <alignment vertical="center"/>
    </xf>
    <xf numFmtId="0" fontId="1" fillId="1640" borderId="1" xfId="47" applyFill="1" applyAlignment="1">
      <alignment vertical="center"/>
    </xf>
    <xf numFmtId="0" fontId="30" fillId="1641" borderId="1" xfId="47" applyFont="1" applyFill="1" applyAlignment="1">
      <alignment vertical="center"/>
    </xf>
    <xf numFmtId="0" fontId="1" fillId="1642" borderId="1" xfId="47" applyFill="1" applyAlignment="1">
      <alignment vertical="center"/>
    </xf>
    <xf numFmtId="0" fontId="30" fillId="1643" borderId="1" xfId="47" applyFont="1" applyFill="1" applyAlignment="1">
      <alignment vertical="center"/>
    </xf>
    <xf numFmtId="0" fontId="1" fillId="1644" borderId="1" xfId="47" applyFill="1" applyAlignment="1">
      <alignment vertical="center"/>
    </xf>
    <xf numFmtId="0" fontId="30" fillId="1645" borderId="1" xfId="47" applyFont="1" applyFill="1" applyAlignment="1">
      <alignment vertical="center"/>
    </xf>
    <xf numFmtId="0" fontId="1" fillId="1646" borderId="1" xfId="47" applyFill="1" applyAlignment="1">
      <alignment vertical="center"/>
    </xf>
    <xf numFmtId="0" fontId="30" fillId="1647" borderId="1" xfId="47" applyFont="1" applyFill="1" applyAlignment="1">
      <alignment vertical="center"/>
    </xf>
    <xf numFmtId="0" fontId="1" fillId="1648" borderId="1" xfId="47" applyFill="1" applyAlignment="1">
      <alignment vertical="center"/>
    </xf>
    <xf numFmtId="0" fontId="30" fillId="1649" borderId="1" xfId="47" applyFont="1" applyFill="1" applyAlignment="1">
      <alignment vertical="center"/>
    </xf>
    <xf numFmtId="0" fontId="1" fillId="1650" borderId="1" xfId="47" applyFill="1" applyAlignment="1">
      <alignment vertical="center"/>
    </xf>
    <xf numFmtId="0" fontId="30" fillId="1651" borderId="1" xfId="47" applyFont="1" applyFill="1" applyAlignment="1">
      <alignment vertical="center"/>
    </xf>
    <xf numFmtId="0" fontId="1" fillId="1652" borderId="1" xfId="47" applyFill="1" applyAlignment="1">
      <alignment vertical="center"/>
    </xf>
    <xf numFmtId="0" fontId="30" fillId="1653" borderId="1" xfId="47" applyFont="1" applyFill="1" applyAlignment="1">
      <alignment vertical="center"/>
    </xf>
    <xf numFmtId="0" fontId="1" fillId="1654" borderId="1" xfId="47" applyFill="1" applyAlignment="1">
      <alignment vertical="center"/>
    </xf>
    <xf numFmtId="0" fontId="30" fillId="1655" borderId="1" xfId="47" applyFont="1" applyFill="1" applyAlignment="1">
      <alignment vertical="center"/>
    </xf>
    <xf numFmtId="0" fontId="1" fillId="1656" borderId="1" xfId="47" applyFill="1" applyAlignment="1">
      <alignment vertical="center"/>
    </xf>
    <xf numFmtId="0" fontId="30" fillId="1657" borderId="1" xfId="47" applyFont="1" applyFill="1" applyAlignment="1">
      <alignment vertical="center"/>
    </xf>
    <xf numFmtId="0" fontId="1" fillId="1658" borderId="1" xfId="47" applyFill="1" applyAlignment="1">
      <alignment vertical="center"/>
    </xf>
    <xf numFmtId="0" fontId="30" fillId="1659" borderId="1" xfId="47" applyFont="1" applyFill="1" applyAlignment="1">
      <alignment vertical="center"/>
    </xf>
    <xf numFmtId="0" fontId="1" fillId="1660" borderId="1" xfId="47" applyFill="1" applyAlignment="1">
      <alignment vertical="center"/>
    </xf>
    <xf numFmtId="0" fontId="30" fillId="1661" borderId="1" xfId="47" applyFont="1" applyFill="1" applyAlignment="1">
      <alignment vertical="center"/>
    </xf>
    <xf numFmtId="0" fontId="1" fillId="1662" borderId="1" xfId="47" applyFill="1" applyAlignment="1">
      <alignment vertical="center"/>
    </xf>
    <xf numFmtId="0" fontId="30" fillId="1663" borderId="1" xfId="47" applyFont="1" applyFill="1" applyAlignment="1">
      <alignment vertical="center"/>
    </xf>
    <xf numFmtId="0" fontId="1" fillId="1664" borderId="1" xfId="47" applyFill="1" applyAlignment="1">
      <alignment vertical="center"/>
    </xf>
    <xf numFmtId="0" fontId="30" fillId="1665" borderId="1" xfId="47" applyFont="1" applyFill="1" applyAlignment="1">
      <alignment vertical="center"/>
    </xf>
    <xf numFmtId="0" fontId="1" fillId="1666" borderId="1" xfId="47" applyFill="1" applyAlignment="1">
      <alignment vertical="center"/>
    </xf>
    <xf numFmtId="0" fontId="30" fillId="1667" borderId="1" xfId="47" applyFont="1" applyFill="1" applyAlignment="1">
      <alignment vertical="center"/>
    </xf>
    <xf numFmtId="0" fontId="1" fillId="1668" borderId="1" xfId="47" applyFill="1" applyAlignment="1">
      <alignment vertical="center"/>
    </xf>
    <xf numFmtId="0" fontId="30" fillId="1669" borderId="1" xfId="47" applyFont="1" applyFill="1" applyAlignment="1">
      <alignment vertical="center"/>
    </xf>
    <xf numFmtId="0" fontId="1" fillId="1670" borderId="1" xfId="47" applyFill="1" applyAlignment="1">
      <alignment vertical="center"/>
    </xf>
    <xf numFmtId="0" fontId="30" fillId="1671" borderId="1" xfId="47" applyFont="1" applyFill="1" applyAlignment="1">
      <alignment vertical="center"/>
    </xf>
    <xf numFmtId="0" fontId="1" fillId="1672" borderId="1" xfId="47" applyFill="1" applyAlignment="1">
      <alignment vertical="center"/>
    </xf>
    <xf numFmtId="0" fontId="30" fillId="1673" borderId="1" xfId="47" applyFont="1" applyFill="1" applyAlignment="1">
      <alignment vertical="center"/>
    </xf>
    <xf numFmtId="0" fontId="1" fillId="1674" borderId="1" xfId="47" applyFill="1" applyAlignment="1">
      <alignment vertical="center"/>
    </xf>
    <xf numFmtId="0" fontId="30" fillId="1675" borderId="1" xfId="47" applyFont="1" applyFill="1" applyAlignment="1">
      <alignment vertical="center"/>
    </xf>
    <xf numFmtId="0" fontId="1" fillId="1676" borderId="1" xfId="47" applyFill="1" applyAlignment="1">
      <alignment vertical="center"/>
    </xf>
    <xf numFmtId="0" fontId="30" fillId="1677" borderId="1" xfId="47" applyFont="1" applyFill="1" applyAlignment="1">
      <alignment vertical="center"/>
    </xf>
    <xf numFmtId="0" fontId="1" fillId="1678" borderId="1" xfId="47" applyFill="1" applyAlignment="1">
      <alignment vertical="center"/>
    </xf>
    <xf numFmtId="0" fontId="30" fillId="1679" borderId="1" xfId="47" applyFont="1" applyFill="1" applyAlignment="1">
      <alignment vertical="center"/>
    </xf>
    <xf numFmtId="0" fontId="1" fillId="1680" borderId="1" xfId="47" applyFill="1" applyAlignment="1">
      <alignment vertical="center"/>
    </xf>
    <xf numFmtId="0" fontId="30" fillId="1681" borderId="1" xfId="47" applyFont="1" applyFill="1" applyAlignment="1">
      <alignment vertical="center"/>
    </xf>
    <xf numFmtId="0" fontId="1" fillId="1682" borderId="1" xfId="47" applyFill="1" applyAlignment="1">
      <alignment vertical="center"/>
    </xf>
    <xf numFmtId="0" fontId="30" fillId="1683" borderId="1" xfId="47" applyFont="1" applyFill="1" applyAlignment="1">
      <alignment vertical="center"/>
    </xf>
    <xf numFmtId="0" fontId="30" fillId="1684" borderId="1" xfId="47" applyFont="1" applyFill="1" applyAlignment="1">
      <alignment vertical="center"/>
    </xf>
    <xf numFmtId="0" fontId="30" fillId="1685" borderId="1" xfId="47" applyFont="1" applyFill="1" applyAlignment="1">
      <alignment vertical="center"/>
    </xf>
    <xf numFmtId="0" fontId="1" fillId="1686" borderId="1" xfId="47" applyFill="1" applyAlignment="1">
      <alignment vertical="center"/>
    </xf>
    <xf numFmtId="0" fontId="30" fillId="1687" borderId="1" xfId="47" applyFont="1" applyFill="1" applyAlignment="1">
      <alignment vertical="center"/>
    </xf>
    <xf numFmtId="0" fontId="30" fillId="1688" borderId="1" xfId="47" applyFont="1" applyFill="1" applyAlignment="1">
      <alignment vertical="center"/>
    </xf>
    <xf numFmtId="0" fontId="30" fillId="1689" borderId="1" xfId="47" applyFont="1" applyFill="1" applyAlignment="1">
      <alignment vertical="center"/>
    </xf>
    <xf numFmtId="0" fontId="30" fillId="1690" borderId="1" xfId="47" applyFont="1" applyFill="1" applyAlignment="1">
      <alignment vertical="center"/>
    </xf>
    <xf numFmtId="0" fontId="1" fillId="1691" borderId="1" xfId="47" applyFill="1" applyAlignment="1">
      <alignment vertical="center"/>
    </xf>
    <xf numFmtId="0" fontId="30" fillId="1692" borderId="1" xfId="47" applyFont="1" applyFill="1" applyAlignment="1">
      <alignment vertical="center"/>
    </xf>
    <xf numFmtId="0" fontId="30" fillId="1693" borderId="1" xfId="47" applyFont="1" applyFill="1" applyAlignment="1">
      <alignment vertical="center"/>
    </xf>
    <xf numFmtId="0" fontId="1" fillId="1694" borderId="1" xfId="47" applyFill="1" applyAlignment="1">
      <alignment vertical="center"/>
    </xf>
    <xf numFmtId="0" fontId="30" fillId="1695" borderId="1" xfId="47" applyFont="1" applyFill="1" applyAlignment="1">
      <alignment vertical="center"/>
    </xf>
    <xf numFmtId="0" fontId="1" fillId="1696" borderId="1" xfId="47" applyFill="1" applyAlignment="1">
      <alignment vertical="center"/>
    </xf>
    <xf numFmtId="0" fontId="30" fillId="1697" borderId="1" xfId="47" applyFont="1" applyFill="1" applyAlignment="1">
      <alignment vertical="center"/>
    </xf>
    <xf numFmtId="0" fontId="1" fillId="1698" borderId="1" xfId="47" applyFill="1" applyAlignment="1">
      <alignment vertical="center"/>
    </xf>
    <xf numFmtId="0" fontId="30" fillId="1699" borderId="1" xfId="47" applyFont="1" applyFill="1" applyAlignment="1">
      <alignment vertical="center"/>
    </xf>
    <xf numFmtId="0" fontId="1" fillId="1700" borderId="1" xfId="47" applyFill="1" applyAlignment="1">
      <alignment vertical="center"/>
    </xf>
    <xf numFmtId="0" fontId="30" fillId="1701" borderId="1" xfId="47" applyFont="1" applyFill="1" applyAlignment="1">
      <alignment vertical="center"/>
    </xf>
    <xf numFmtId="0" fontId="1" fillId="1702" borderId="1" xfId="47" applyFill="1" applyAlignment="1">
      <alignment vertical="center"/>
    </xf>
    <xf numFmtId="0" fontId="30" fillId="1703" borderId="1" xfId="47" applyFont="1" applyFill="1" applyAlignment="1">
      <alignment vertical="center"/>
    </xf>
    <xf numFmtId="0" fontId="1" fillId="1704" borderId="1" xfId="47" applyFill="1" applyAlignment="1">
      <alignment vertical="center"/>
    </xf>
    <xf numFmtId="0" fontId="30" fillId="1705" borderId="1" xfId="47" applyFont="1" applyFill="1" applyAlignment="1">
      <alignment vertical="center"/>
    </xf>
    <xf numFmtId="0" fontId="1" fillId="1706" borderId="1" xfId="47" applyFill="1" applyAlignment="1">
      <alignment vertical="center"/>
    </xf>
    <xf numFmtId="0" fontId="30" fillId="1707" borderId="1" xfId="47" applyFont="1" applyFill="1" applyAlignment="1">
      <alignment vertical="center"/>
    </xf>
    <xf numFmtId="0" fontId="1" fillId="1708" borderId="1" xfId="47" applyFill="1" applyAlignment="1">
      <alignment vertical="center"/>
    </xf>
    <xf numFmtId="0" fontId="30" fillId="1709" borderId="1" xfId="47" applyFont="1" applyFill="1" applyAlignment="1">
      <alignment vertical="center"/>
    </xf>
    <xf numFmtId="0" fontId="1" fillId="1710" borderId="1" xfId="47" applyFill="1" applyAlignment="1">
      <alignment vertical="center"/>
    </xf>
    <xf numFmtId="0" fontId="30" fillId="1711" borderId="1" xfId="47" applyFont="1" applyFill="1" applyAlignment="1">
      <alignment vertical="center"/>
    </xf>
    <xf numFmtId="0" fontId="1" fillId="1712" borderId="1" xfId="47" applyFill="1" applyAlignment="1">
      <alignment vertical="center"/>
    </xf>
    <xf numFmtId="0" fontId="30" fillId="1713" borderId="1" xfId="47" applyFont="1" applyFill="1" applyAlignment="1">
      <alignment vertical="center"/>
    </xf>
    <xf numFmtId="0" fontId="1" fillId="1714" borderId="1" xfId="47" applyFill="1" applyAlignment="1">
      <alignment vertical="center"/>
    </xf>
    <xf numFmtId="0" fontId="30" fillId="1715" borderId="1" xfId="47" applyFont="1" applyFill="1" applyAlignment="1">
      <alignment vertical="center"/>
    </xf>
    <xf numFmtId="0" fontId="1" fillId="1716" borderId="1" xfId="47" applyFill="1" applyAlignment="1">
      <alignment vertical="center"/>
    </xf>
    <xf numFmtId="0" fontId="30" fillId="1717" borderId="1" xfId="47" applyFont="1" applyFill="1" applyAlignment="1">
      <alignment vertical="center"/>
    </xf>
    <xf numFmtId="0" fontId="1" fillId="1718" borderId="1" xfId="47" applyFill="1" applyAlignment="1">
      <alignment vertical="center"/>
    </xf>
    <xf numFmtId="0" fontId="30" fillId="1719" borderId="1" xfId="47" applyFont="1" applyFill="1" applyAlignment="1">
      <alignment vertical="center"/>
    </xf>
    <xf numFmtId="0" fontId="1" fillId="1720" borderId="1" xfId="47" applyFill="1" applyAlignment="1">
      <alignment vertical="center"/>
    </xf>
    <xf numFmtId="0" fontId="30" fillId="1721" borderId="1" xfId="47" applyFont="1" applyFill="1" applyAlignment="1">
      <alignment vertical="center"/>
    </xf>
    <xf numFmtId="0" fontId="1" fillId="1722" borderId="1" xfId="47" applyFill="1" applyAlignment="1">
      <alignment vertical="center"/>
    </xf>
    <xf numFmtId="0" fontId="30" fillId="1723" borderId="1" xfId="47" applyFont="1" applyFill="1" applyAlignment="1">
      <alignment vertical="center"/>
    </xf>
    <xf numFmtId="0" fontId="1" fillId="1724" borderId="1" xfId="47" applyFill="1" applyAlignment="1">
      <alignment vertical="center"/>
    </xf>
    <xf numFmtId="0" fontId="30" fillId="1725" borderId="1" xfId="47" applyFont="1" applyFill="1" applyAlignment="1">
      <alignment vertical="center"/>
    </xf>
    <xf numFmtId="0" fontId="1" fillId="1726" borderId="1" xfId="47" applyFill="1" applyAlignment="1">
      <alignment vertical="center"/>
    </xf>
    <xf numFmtId="0" fontId="30" fillId="1727" borderId="1" xfId="47" applyFont="1" applyFill="1" applyAlignment="1">
      <alignment vertical="center"/>
    </xf>
    <xf numFmtId="0" fontId="1" fillId="1728" borderId="1" xfId="47" applyFill="1" applyAlignment="1">
      <alignment vertical="center"/>
    </xf>
    <xf numFmtId="0" fontId="30" fillId="1045" borderId="1" xfId="47" applyFont="1" applyFill="1" applyAlignment="1">
      <alignment vertical="center"/>
    </xf>
    <xf numFmtId="0" fontId="1" fillId="1729" borderId="1" xfId="47" applyFill="1" applyAlignment="1">
      <alignment vertical="center"/>
    </xf>
    <xf numFmtId="0" fontId="30" fillId="1730" borderId="1" xfId="47" applyFont="1" applyFill="1" applyAlignment="1">
      <alignment vertical="center"/>
    </xf>
    <xf numFmtId="0" fontId="1" fillId="1731" borderId="1" xfId="47" applyFill="1" applyAlignment="1">
      <alignment vertical="center"/>
    </xf>
    <xf numFmtId="0" fontId="30" fillId="1732" borderId="1" xfId="47" applyFont="1" applyFill="1" applyAlignment="1">
      <alignment vertical="center"/>
    </xf>
    <xf numFmtId="0" fontId="1" fillId="1733" borderId="1" xfId="47" applyFill="1" applyAlignment="1">
      <alignment vertical="center"/>
    </xf>
    <xf numFmtId="0" fontId="30" fillId="1734" borderId="1" xfId="47" applyFont="1" applyFill="1" applyAlignment="1">
      <alignment vertical="center"/>
    </xf>
    <xf numFmtId="0" fontId="1" fillId="1735" borderId="1" xfId="47" applyFill="1" applyAlignment="1">
      <alignment vertical="center"/>
    </xf>
    <xf numFmtId="0" fontId="30" fillId="1736" borderId="1" xfId="47" applyFont="1" applyFill="1" applyAlignment="1">
      <alignment vertical="center"/>
    </xf>
    <xf numFmtId="0" fontId="1" fillId="1737" borderId="1" xfId="47" applyFill="1" applyAlignment="1">
      <alignment vertical="center"/>
    </xf>
    <xf numFmtId="0" fontId="30" fillId="1738" borderId="1" xfId="47" applyFont="1" applyFill="1" applyAlignment="1">
      <alignment vertical="center"/>
    </xf>
    <xf numFmtId="0" fontId="1" fillId="1739" borderId="1" xfId="47" applyFill="1" applyAlignment="1">
      <alignment vertical="center"/>
    </xf>
    <xf numFmtId="0" fontId="30" fillId="1740" borderId="1" xfId="47" applyFont="1" applyFill="1" applyAlignment="1">
      <alignment vertical="center"/>
    </xf>
    <xf numFmtId="0" fontId="1" fillId="1741" borderId="1" xfId="47" applyFill="1" applyAlignment="1">
      <alignment vertical="center"/>
    </xf>
    <xf numFmtId="0" fontId="30" fillId="1742" borderId="1" xfId="47" applyFont="1" applyFill="1" applyAlignment="1">
      <alignment vertical="center"/>
    </xf>
    <xf numFmtId="0" fontId="1" fillId="1743" borderId="1" xfId="47" applyFill="1" applyAlignment="1">
      <alignment vertical="center"/>
    </xf>
    <xf numFmtId="0" fontId="30" fillId="1744" borderId="1" xfId="47" applyFont="1" applyFill="1" applyAlignment="1">
      <alignment vertical="center"/>
    </xf>
    <xf numFmtId="0" fontId="1" fillId="1745" borderId="1" xfId="47" applyFill="1" applyAlignment="1">
      <alignment vertical="center"/>
    </xf>
    <xf numFmtId="0" fontId="30" fillId="1746" borderId="1" xfId="47" applyFont="1" applyFill="1" applyAlignment="1">
      <alignment vertical="center"/>
    </xf>
    <xf numFmtId="0" fontId="1" fillId="1747" borderId="1" xfId="47" applyFill="1" applyAlignment="1">
      <alignment vertical="center"/>
    </xf>
    <xf numFmtId="0" fontId="30" fillId="1748" borderId="1" xfId="47" applyFont="1" applyFill="1" applyAlignment="1">
      <alignment vertical="center"/>
    </xf>
    <xf numFmtId="0" fontId="1" fillId="1749" borderId="1" xfId="47" applyFill="1" applyAlignment="1">
      <alignment vertical="center"/>
    </xf>
    <xf numFmtId="0" fontId="30" fillId="1750" borderId="1" xfId="47" applyFont="1" applyFill="1" applyAlignment="1">
      <alignment vertical="center"/>
    </xf>
    <xf numFmtId="0" fontId="1" fillId="1751" borderId="1" xfId="47" applyFill="1" applyAlignment="1">
      <alignment vertical="center"/>
    </xf>
    <xf numFmtId="0" fontId="30" fillId="1752" borderId="1" xfId="47" applyFont="1" applyFill="1" applyAlignment="1">
      <alignment vertical="center"/>
    </xf>
    <xf numFmtId="0" fontId="1" fillId="1753" borderId="1" xfId="47" applyFill="1" applyAlignment="1">
      <alignment vertical="center"/>
    </xf>
    <xf numFmtId="0" fontId="30" fillId="1754" borderId="1" xfId="47" applyFont="1" applyFill="1" applyAlignment="1">
      <alignment vertical="center"/>
    </xf>
    <xf numFmtId="0" fontId="1" fillId="1755" borderId="1" xfId="47" applyFill="1" applyAlignment="1">
      <alignment vertical="center"/>
    </xf>
    <xf numFmtId="0" fontId="30" fillId="1756" borderId="1" xfId="47" applyFont="1" applyFill="1" applyAlignment="1">
      <alignment vertical="center"/>
    </xf>
    <xf numFmtId="0" fontId="1" fillId="1757" borderId="1" xfId="47" applyFill="1" applyAlignment="1">
      <alignment vertical="center"/>
    </xf>
    <xf numFmtId="0" fontId="30" fillId="1758" borderId="1" xfId="47" applyFont="1" applyFill="1" applyAlignment="1">
      <alignment vertical="center"/>
    </xf>
    <xf numFmtId="0" fontId="1" fillId="1759" borderId="1" xfId="47" applyFill="1" applyAlignment="1">
      <alignment vertical="center"/>
    </xf>
    <xf numFmtId="0" fontId="30" fillId="1760" borderId="1" xfId="47" applyFont="1" applyFill="1" applyAlignment="1">
      <alignment vertical="center"/>
    </xf>
    <xf numFmtId="0" fontId="1" fillId="1761" borderId="1" xfId="47" applyFill="1" applyAlignment="1">
      <alignment vertical="center"/>
    </xf>
    <xf numFmtId="0" fontId="30" fillId="1762" borderId="1" xfId="47" applyFont="1" applyFill="1" applyAlignment="1">
      <alignment vertical="center"/>
    </xf>
    <xf numFmtId="0" fontId="1" fillId="1763" borderId="1" xfId="47" applyFill="1" applyAlignment="1">
      <alignment vertical="center"/>
    </xf>
    <xf numFmtId="0" fontId="30" fillId="1165" borderId="1" xfId="47" applyFont="1" applyFill="1" applyAlignment="1">
      <alignment vertical="center"/>
    </xf>
    <xf numFmtId="0" fontId="1" fillId="1764" borderId="1" xfId="47" applyFill="1" applyAlignment="1">
      <alignment vertical="center"/>
    </xf>
    <xf numFmtId="0" fontId="30" fillId="1765" borderId="1" xfId="47" applyFont="1" applyFill="1" applyAlignment="1">
      <alignment vertical="center"/>
    </xf>
    <xf numFmtId="0" fontId="1" fillId="1766" borderId="1" xfId="47" applyFill="1" applyAlignment="1">
      <alignment vertical="center"/>
    </xf>
    <xf numFmtId="0" fontId="30" fillId="1767" borderId="1" xfId="47" applyFont="1" applyFill="1" applyAlignment="1">
      <alignment vertical="center"/>
    </xf>
    <xf numFmtId="0" fontId="1" fillId="1768" borderId="1" xfId="47" applyFill="1" applyAlignment="1">
      <alignment vertical="center"/>
    </xf>
    <xf numFmtId="0" fontId="30" fillId="1769" borderId="1" xfId="47" applyFont="1" applyFill="1" applyAlignment="1">
      <alignment vertical="center"/>
    </xf>
    <xf numFmtId="0" fontId="1" fillId="1770" borderId="1" xfId="47" applyFill="1" applyAlignment="1">
      <alignment vertical="center"/>
    </xf>
    <xf numFmtId="0" fontId="30" fillId="1771" borderId="1" xfId="47" applyFont="1" applyFill="1" applyAlignment="1">
      <alignment vertical="center"/>
    </xf>
    <xf numFmtId="0" fontId="1" fillId="1772" borderId="1" xfId="47" applyFill="1" applyAlignment="1">
      <alignment vertical="center"/>
    </xf>
    <xf numFmtId="0" fontId="30" fillId="1773" borderId="1" xfId="47" applyFont="1" applyFill="1" applyAlignment="1">
      <alignment vertical="center"/>
    </xf>
    <xf numFmtId="0" fontId="1" fillId="1774" borderId="1" xfId="47" applyFill="1" applyAlignment="1">
      <alignment vertical="center"/>
    </xf>
    <xf numFmtId="0" fontId="30" fillId="1775" borderId="1" xfId="47" applyFont="1" applyFill="1" applyAlignment="1">
      <alignment vertical="center"/>
    </xf>
    <xf numFmtId="0" fontId="1" fillId="1776" borderId="1" xfId="47" applyFill="1" applyAlignment="1">
      <alignment vertical="center"/>
    </xf>
    <xf numFmtId="0" fontId="30" fillId="1777" borderId="1" xfId="47" applyFont="1" applyFill="1" applyAlignment="1">
      <alignment vertical="center"/>
    </xf>
    <xf numFmtId="0" fontId="1" fillId="1778" borderId="1" xfId="47" applyFill="1" applyAlignment="1">
      <alignment vertical="center"/>
    </xf>
    <xf numFmtId="0" fontId="30" fillId="1779" borderId="1" xfId="47" applyFont="1" applyFill="1" applyAlignment="1">
      <alignment vertical="center"/>
    </xf>
    <xf numFmtId="0" fontId="1" fillId="1780" borderId="1" xfId="47" applyFill="1" applyAlignment="1">
      <alignment vertical="center"/>
    </xf>
    <xf numFmtId="0" fontId="30" fillId="1781" borderId="1" xfId="47" applyFont="1" applyFill="1" applyAlignment="1">
      <alignment vertical="center"/>
    </xf>
    <xf numFmtId="0" fontId="1" fillId="1782" borderId="1" xfId="47" applyFill="1" applyAlignment="1">
      <alignment vertical="center"/>
    </xf>
    <xf numFmtId="0" fontId="30" fillId="1783" borderId="1" xfId="47" applyFont="1" applyFill="1" applyAlignment="1">
      <alignment vertical="center"/>
    </xf>
    <xf numFmtId="0" fontId="1" fillId="1784" borderId="1" xfId="47" applyFill="1" applyAlignment="1">
      <alignment vertical="center"/>
    </xf>
    <xf numFmtId="0" fontId="30" fillId="1785" borderId="1" xfId="47" applyFont="1" applyFill="1" applyAlignment="1">
      <alignment vertical="center"/>
    </xf>
    <xf numFmtId="0" fontId="30" fillId="1786" borderId="1" xfId="47" applyFont="1" applyFill="1" applyAlignment="1">
      <alignment vertical="center"/>
    </xf>
    <xf numFmtId="0" fontId="30" fillId="1787" borderId="1" xfId="47" applyFont="1" applyFill="1" applyAlignment="1">
      <alignment vertical="center"/>
    </xf>
    <xf numFmtId="0" fontId="30" fillId="1788" borderId="1" xfId="47" applyFont="1" applyFill="1" applyAlignment="1">
      <alignment vertical="center"/>
    </xf>
    <xf numFmtId="0" fontId="30" fillId="1789" borderId="1" xfId="47" applyFont="1" applyFill="1" applyAlignment="1">
      <alignment vertical="center"/>
    </xf>
    <xf numFmtId="0" fontId="30" fillId="1790" borderId="1" xfId="47" applyFont="1" applyFill="1" applyAlignment="1">
      <alignment vertical="center"/>
    </xf>
    <xf numFmtId="0" fontId="1" fillId="1791" borderId="1" xfId="47" applyFill="1" applyAlignment="1">
      <alignment vertical="center"/>
    </xf>
    <xf numFmtId="0" fontId="30" fillId="1792" borderId="1" xfId="47" applyFont="1" applyFill="1" applyAlignment="1">
      <alignment vertical="center"/>
    </xf>
    <xf numFmtId="0" fontId="30" fillId="1793" borderId="1" xfId="47" applyFont="1" applyFill="1" applyAlignment="1">
      <alignment vertical="center"/>
    </xf>
    <xf numFmtId="0" fontId="1" fillId="1794" borderId="1" xfId="47" applyFill="1" applyAlignment="1">
      <alignment vertical="center"/>
    </xf>
    <xf numFmtId="0" fontId="30" fillId="1795" borderId="1" xfId="47" applyFont="1" applyFill="1" applyAlignment="1">
      <alignment vertical="center"/>
    </xf>
    <xf numFmtId="0" fontId="1" fillId="1796" borderId="1" xfId="47" applyFill="1" applyAlignment="1">
      <alignment vertical="center"/>
    </xf>
    <xf numFmtId="0" fontId="30" fillId="1797" borderId="1" xfId="47" applyFont="1" applyFill="1" applyAlignment="1">
      <alignment vertical="center"/>
    </xf>
    <xf numFmtId="0" fontId="1" fillId="1798" borderId="1" xfId="47" applyFill="1" applyAlignment="1">
      <alignment vertical="center"/>
    </xf>
    <xf numFmtId="0" fontId="30" fillId="1799" borderId="1" xfId="47" applyFont="1" applyFill="1" applyAlignment="1">
      <alignment vertical="center"/>
    </xf>
    <xf numFmtId="0" fontId="1" fillId="1800" borderId="1" xfId="47" applyFill="1" applyAlignment="1">
      <alignment vertical="center"/>
    </xf>
    <xf numFmtId="0" fontId="30" fillId="1801" borderId="1" xfId="47" applyFont="1" applyFill="1" applyAlignment="1">
      <alignment vertical="center"/>
    </xf>
    <xf numFmtId="0" fontId="1" fillId="1802" borderId="1" xfId="47" applyFill="1" applyAlignment="1">
      <alignment vertical="center"/>
    </xf>
    <xf numFmtId="0" fontId="30" fillId="1803" borderId="1" xfId="47" applyFont="1" applyFill="1" applyAlignment="1">
      <alignment vertical="center"/>
    </xf>
    <xf numFmtId="0" fontId="30" fillId="1804" borderId="1" xfId="47" applyFont="1" applyFill="1" applyAlignment="1">
      <alignment vertical="center"/>
    </xf>
    <xf numFmtId="0" fontId="1" fillId="1805" borderId="1" xfId="47" applyFill="1" applyAlignment="1">
      <alignment vertical="center"/>
    </xf>
    <xf numFmtId="0" fontId="30" fillId="1806" borderId="1" xfId="47" applyFont="1" applyFill="1" applyAlignment="1">
      <alignment vertical="center"/>
    </xf>
    <xf numFmtId="0" fontId="1" fillId="1807" borderId="1" xfId="47" applyFill="1" applyAlignment="1">
      <alignment vertical="center"/>
    </xf>
    <xf numFmtId="0" fontId="30" fillId="1808" borderId="1" xfId="47" applyFont="1" applyFill="1" applyAlignment="1">
      <alignment vertical="center"/>
    </xf>
    <xf numFmtId="0" fontId="1" fillId="1809" borderId="1" xfId="47" applyFill="1" applyAlignment="1">
      <alignment vertical="center"/>
    </xf>
    <xf numFmtId="0" fontId="30" fillId="1810" borderId="1" xfId="47" applyFont="1" applyFill="1" applyAlignment="1">
      <alignment vertical="center"/>
    </xf>
    <xf numFmtId="0" fontId="1" fillId="1811" borderId="1" xfId="47" applyFill="1" applyAlignment="1">
      <alignment vertical="center"/>
    </xf>
    <xf numFmtId="0" fontId="30" fillId="1812" borderId="1" xfId="47" applyFont="1" applyFill="1" applyAlignment="1">
      <alignment vertical="center"/>
    </xf>
    <xf numFmtId="0" fontId="1" fillId="1813" borderId="1" xfId="47" applyFill="1" applyAlignment="1">
      <alignment vertical="center"/>
    </xf>
    <xf numFmtId="0" fontId="30" fillId="1814" borderId="1" xfId="47" applyFont="1" applyFill="1" applyAlignment="1">
      <alignment vertical="center"/>
    </xf>
    <xf numFmtId="0" fontId="1" fillId="1815" borderId="1" xfId="47" applyFill="1" applyAlignment="1">
      <alignment vertical="center"/>
    </xf>
    <xf numFmtId="0" fontId="30" fillId="1816" borderId="1" xfId="47" applyFont="1" applyFill="1" applyAlignment="1">
      <alignment vertical="center"/>
    </xf>
    <xf numFmtId="0" fontId="1" fillId="1817" borderId="1" xfId="47" applyFill="1" applyAlignment="1">
      <alignment vertical="center"/>
    </xf>
    <xf numFmtId="0" fontId="30" fillId="1818" borderId="1" xfId="47" applyFont="1" applyFill="1" applyAlignment="1">
      <alignment vertical="center"/>
    </xf>
    <xf numFmtId="0" fontId="1" fillId="1819" borderId="1" xfId="47" applyFill="1" applyAlignment="1">
      <alignment vertical="center"/>
    </xf>
    <xf numFmtId="0" fontId="30" fillId="1820" borderId="1" xfId="47" applyFont="1" applyFill="1" applyAlignment="1">
      <alignment vertical="center"/>
    </xf>
    <xf numFmtId="0" fontId="1" fillId="1821" borderId="1" xfId="47" applyFill="1" applyAlignment="1">
      <alignment vertical="center"/>
    </xf>
    <xf numFmtId="0" fontId="30" fillId="1822" borderId="1" xfId="47" applyFont="1" applyFill="1" applyAlignment="1">
      <alignment vertical="center"/>
    </xf>
    <xf numFmtId="0" fontId="1" fillId="1823" borderId="1" xfId="47" applyFill="1" applyAlignment="1">
      <alignment vertical="center"/>
    </xf>
    <xf numFmtId="0" fontId="1" fillId="1824" borderId="1" xfId="47" applyFill="1" applyAlignment="1">
      <alignment vertical="center"/>
    </xf>
    <xf numFmtId="0" fontId="30" fillId="1825" borderId="1" xfId="47" applyFont="1" applyFill="1" applyAlignment="1">
      <alignment vertical="center"/>
    </xf>
    <xf numFmtId="0" fontId="1" fillId="1826" borderId="1" xfId="47" applyFill="1" applyAlignment="1">
      <alignment vertical="center"/>
    </xf>
    <xf numFmtId="0" fontId="1" fillId="1827" borderId="1" xfId="47" applyFill="1" applyAlignment="1">
      <alignment vertical="center"/>
    </xf>
    <xf numFmtId="0" fontId="30" fillId="1828" borderId="1" xfId="47" applyFont="1" applyFill="1" applyAlignment="1">
      <alignment vertical="center"/>
    </xf>
    <xf numFmtId="0" fontId="1" fillId="1829" borderId="1" xfId="47" applyFill="1" applyAlignment="1">
      <alignment vertical="center"/>
    </xf>
    <xf numFmtId="0" fontId="1" fillId="1830" borderId="1" xfId="47" applyFill="1" applyAlignment="1">
      <alignment vertical="center"/>
    </xf>
    <xf numFmtId="0" fontId="30" fillId="1831" borderId="1" xfId="47" applyFont="1" applyFill="1" applyAlignment="1">
      <alignment vertical="center"/>
    </xf>
    <xf numFmtId="0" fontId="1" fillId="1832" borderId="1" xfId="47" applyFill="1" applyAlignment="1">
      <alignment vertical="center"/>
    </xf>
    <xf numFmtId="0" fontId="1" fillId="1833" borderId="1" xfId="47" applyFill="1" applyAlignment="1">
      <alignment vertical="center"/>
    </xf>
    <xf numFmtId="0" fontId="30" fillId="1834" borderId="1" xfId="47" applyFont="1" applyFill="1" applyAlignment="1">
      <alignment vertical="center"/>
    </xf>
    <xf numFmtId="0" fontId="1" fillId="1835" borderId="1" xfId="47" applyFill="1" applyAlignment="1">
      <alignment vertical="center"/>
    </xf>
    <xf numFmtId="0" fontId="1" fillId="1836" borderId="1" xfId="47" applyFill="1" applyAlignment="1">
      <alignment vertical="center"/>
    </xf>
    <xf numFmtId="0" fontId="30" fillId="1837" borderId="1" xfId="47" applyFont="1" applyFill="1" applyAlignment="1">
      <alignment vertical="center"/>
    </xf>
    <xf numFmtId="0" fontId="1" fillId="1838" borderId="1" xfId="47" applyFill="1" applyAlignment="1">
      <alignment vertical="center"/>
    </xf>
    <xf numFmtId="0" fontId="1" fillId="1839" borderId="1" xfId="47" applyFill="1" applyAlignment="1">
      <alignment vertical="center"/>
    </xf>
    <xf numFmtId="0" fontId="30" fillId="1840" borderId="1" xfId="47" applyFont="1" applyFill="1" applyAlignment="1">
      <alignment vertical="center"/>
    </xf>
    <xf numFmtId="0" fontId="1" fillId="1841" borderId="1" xfId="47" applyFill="1" applyAlignment="1">
      <alignment vertical="center"/>
    </xf>
    <xf numFmtId="0" fontId="1" fillId="1842" borderId="1" xfId="47" applyFill="1" applyAlignment="1">
      <alignment vertical="center"/>
    </xf>
    <xf numFmtId="0" fontId="30" fillId="1843" borderId="1" xfId="47" applyFont="1" applyFill="1" applyAlignment="1">
      <alignment vertical="center"/>
    </xf>
    <xf numFmtId="0" fontId="1" fillId="1844" borderId="1" xfId="47" applyFill="1" applyAlignment="1">
      <alignment vertical="center"/>
    </xf>
    <xf numFmtId="0" fontId="1" fillId="1845" borderId="1" xfId="47" applyFill="1" applyAlignment="1">
      <alignment vertical="center"/>
    </xf>
    <xf numFmtId="0" fontId="30" fillId="1846" borderId="1" xfId="47" applyFont="1" applyFill="1" applyAlignment="1">
      <alignment vertical="center"/>
    </xf>
    <xf numFmtId="0" fontId="1" fillId="1847" borderId="1" xfId="47" applyFill="1" applyAlignment="1">
      <alignment vertical="center"/>
    </xf>
    <xf numFmtId="0" fontId="30" fillId="1848" borderId="1" xfId="47" applyFont="1" applyFill="1" applyAlignment="1">
      <alignment vertical="center"/>
    </xf>
    <xf numFmtId="0" fontId="1" fillId="1849" borderId="1" xfId="47" applyFill="1" applyAlignment="1">
      <alignment vertical="center"/>
    </xf>
    <xf numFmtId="0" fontId="1" fillId="1850" borderId="1" xfId="47" applyFill="1" applyAlignment="1">
      <alignment vertical="center"/>
    </xf>
    <xf numFmtId="0" fontId="30" fillId="1851" borderId="1" xfId="47" applyFont="1" applyFill="1" applyAlignment="1">
      <alignment vertical="center"/>
    </xf>
    <xf numFmtId="0" fontId="1" fillId="1852" borderId="1" xfId="47" applyFill="1" applyAlignment="1">
      <alignment vertical="center"/>
    </xf>
    <xf numFmtId="0" fontId="30" fillId="1853" borderId="1" xfId="47" applyFont="1" applyFill="1" applyAlignment="1">
      <alignment vertical="center"/>
    </xf>
    <xf numFmtId="0" fontId="1" fillId="1854" borderId="1" xfId="47" applyFill="1" applyAlignment="1">
      <alignment vertical="center"/>
    </xf>
    <xf numFmtId="0" fontId="1" fillId="1855" borderId="1" xfId="47" applyFill="1" applyAlignment="1">
      <alignment vertical="center"/>
    </xf>
    <xf numFmtId="0" fontId="30" fillId="1856" borderId="1" xfId="47" applyFont="1" applyFill="1" applyAlignment="1">
      <alignment vertical="center"/>
    </xf>
    <xf numFmtId="0" fontId="1" fillId="1857" borderId="1" xfId="47" applyFill="1" applyAlignment="1">
      <alignment vertical="center"/>
    </xf>
    <xf numFmtId="0" fontId="30" fillId="1858" borderId="1" xfId="47" applyFont="1" applyFill="1" applyAlignment="1">
      <alignment vertical="center"/>
    </xf>
    <xf numFmtId="0" fontId="1" fillId="1859" borderId="1" xfId="47" applyFill="1" applyAlignment="1">
      <alignment vertical="center"/>
    </xf>
    <xf numFmtId="0" fontId="30" fillId="1860" borderId="1" xfId="47" applyFont="1" applyFill="1" applyAlignment="1">
      <alignment vertical="center"/>
    </xf>
    <xf numFmtId="0" fontId="1" fillId="1861" borderId="1" xfId="47" applyFill="1" applyAlignment="1">
      <alignment vertical="center"/>
    </xf>
    <xf numFmtId="0" fontId="30" fillId="1862" borderId="1" xfId="47" applyFont="1" applyFill="1" applyAlignment="1">
      <alignment vertical="center"/>
    </xf>
    <xf numFmtId="0" fontId="1" fillId="1863" borderId="1" xfId="47" applyFill="1" applyAlignment="1">
      <alignment vertical="center"/>
    </xf>
    <xf numFmtId="0" fontId="1" fillId="1864" borderId="1" xfId="47" applyFill="1" applyAlignment="1">
      <alignment vertical="center"/>
    </xf>
    <xf numFmtId="0" fontId="30" fillId="1865" borderId="1" xfId="47" applyFont="1" applyFill="1" applyAlignment="1">
      <alignment vertical="center"/>
    </xf>
    <xf numFmtId="0" fontId="1" fillId="1866" borderId="1" xfId="47" applyFill="1" applyAlignment="1">
      <alignment vertical="center"/>
    </xf>
    <xf numFmtId="0" fontId="30" fillId="1867" borderId="1" xfId="47" applyFont="1" applyFill="1" applyAlignment="1">
      <alignment vertical="center"/>
    </xf>
    <xf numFmtId="0" fontId="1" fillId="1868" borderId="1" xfId="47" applyFill="1" applyAlignment="1">
      <alignment vertical="center"/>
    </xf>
    <xf numFmtId="0" fontId="30" fillId="1869" borderId="1" xfId="47" applyFont="1" applyFill="1" applyAlignment="1">
      <alignment vertical="center"/>
    </xf>
    <xf numFmtId="0" fontId="1" fillId="1870" borderId="1" xfId="47" applyFill="1" applyAlignment="1">
      <alignment vertical="center"/>
    </xf>
    <xf numFmtId="0" fontId="1" fillId="1871" borderId="1" xfId="47" applyFill="1" applyAlignment="1">
      <alignment vertical="center"/>
    </xf>
    <xf numFmtId="0" fontId="30" fillId="1872" borderId="1" xfId="47" applyFont="1" applyFill="1" applyAlignment="1">
      <alignment vertical="center"/>
    </xf>
    <xf numFmtId="0" fontId="1" fillId="1873" borderId="1" xfId="47" applyFill="1" applyAlignment="1">
      <alignment vertical="center"/>
    </xf>
    <xf numFmtId="0" fontId="30" fillId="1874" borderId="1" xfId="47" applyFont="1" applyFill="1" applyAlignment="1">
      <alignment vertical="center"/>
    </xf>
    <xf numFmtId="0" fontId="1" fillId="1875" borderId="1" xfId="47" applyFill="1" applyAlignment="1">
      <alignment vertical="center"/>
    </xf>
    <xf numFmtId="0" fontId="30" fillId="688" borderId="1" xfId="47" applyFont="1" applyFill="1" applyAlignment="1">
      <alignment vertical="center"/>
    </xf>
    <xf numFmtId="0" fontId="30" fillId="1876" borderId="1" xfId="47" applyFont="1" applyFill="1" applyAlignment="1">
      <alignment vertical="center"/>
    </xf>
    <xf numFmtId="0" fontId="1" fillId="1877" borderId="1" xfId="47" applyFill="1" applyAlignment="1">
      <alignment vertical="center"/>
    </xf>
    <xf numFmtId="0" fontId="30" fillId="1878" borderId="1" xfId="47" applyFont="1" applyFill="1" applyAlignment="1">
      <alignment vertical="center"/>
    </xf>
    <xf numFmtId="0" fontId="1" fillId="1879" borderId="1" xfId="47" applyFill="1" applyAlignment="1">
      <alignment vertical="center"/>
    </xf>
    <xf numFmtId="0" fontId="1" fillId="1880" borderId="1" xfId="47" applyFill="1" applyAlignment="1">
      <alignment vertical="center"/>
    </xf>
    <xf numFmtId="0" fontId="30" fillId="1881" borderId="1" xfId="47" applyFont="1" applyFill="1" applyAlignment="1">
      <alignment vertical="center"/>
    </xf>
    <xf numFmtId="0" fontId="30" fillId="1882" borderId="1" xfId="47" applyFont="1" applyFill="1" applyAlignment="1">
      <alignment vertical="center"/>
    </xf>
    <xf numFmtId="0" fontId="1" fillId="1883" borderId="1" xfId="47" applyFill="1" applyAlignment="1">
      <alignment vertical="center"/>
    </xf>
    <xf numFmtId="0" fontId="30" fillId="1884" borderId="1" xfId="47" applyFont="1" applyFill="1" applyAlignment="1">
      <alignment vertical="center"/>
    </xf>
    <xf numFmtId="0" fontId="1" fillId="1885" borderId="1" xfId="47" applyFill="1" applyAlignment="1">
      <alignment vertical="center"/>
    </xf>
    <xf numFmtId="0" fontId="30" fillId="1886" borderId="1" xfId="47" applyFont="1" applyFill="1" applyAlignment="1">
      <alignment vertical="center"/>
    </xf>
    <xf numFmtId="0" fontId="1" fillId="1887" borderId="1" xfId="47" applyFill="1" applyAlignment="1">
      <alignment vertical="center"/>
    </xf>
    <xf numFmtId="0" fontId="30" fillId="1888" borderId="1" xfId="47" applyFont="1" applyFill="1" applyAlignment="1">
      <alignment vertical="center"/>
    </xf>
    <xf numFmtId="0" fontId="1" fillId="1889" borderId="1" xfId="47" applyFill="1" applyAlignment="1">
      <alignment vertical="center"/>
    </xf>
    <xf numFmtId="0" fontId="30" fillId="1890" borderId="1" xfId="47" applyFont="1" applyFill="1" applyAlignment="1">
      <alignment vertical="center"/>
    </xf>
    <xf numFmtId="0" fontId="1" fillId="1891" borderId="1" xfId="47" applyFill="1" applyAlignment="1">
      <alignment vertical="center"/>
    </xf>
    <xf numFmtId="0" fontId="1" fillId="1892" borderId="1" xfId="47" applyFill="1" applyAlignment="1">
      <alignment vertical="center"/>
    </xf>
    <xf numFmtId="0" fontId="30" fillId="1893" borderId="1" xfId="47" applyFont="1" applyFill="1" applyAlignment="1">
      <alignment vertical="center"/>
    </xf>
    <xf numFmtId="0" fontId="1" fillId="1894" borderId="1" xfId="47" applyFill="1" applyAlignment="1">
      <alignment vertical="center"/>
    </xf>
    <xf numFmtId="0" fontId="32" fillId="0" borderId="223" xfId="52" applyFont="1" applyBorder="1" applyAlignment="1">
      <alignment horizontal="left" vertical="center" wrapText="1"/>
    </xf>
    <xf numFmtId="0" fontId="1" fillId="1895" borderId="1" xfId="47" applyFill="1" applyAlignment="1">
      <alignment vertical="center"/>
    </xf>
    <xf numFmtId="0" fontId="30" fillId="1896" borderId="1" xfId="47" applyFont="1" applyFill="1" applyAlignment="1">
      <alignment vertical="center"/>
    </xf>
    <xf numFmtId="0" fontId="32" fillId="0" borderId="226" xfId="52" applyFont="1" applyBorder="1" applyAlignment="1">
      <alignment horizontal="left" vertical="center" wrapText="1"/>
    </xf>
    <xf numFmtId="0" fontId="1" fillId="1897" borderId="1" xfId="47" applyFill="1" applyAlignment="1">
      <alignment vertical="center"/>
    </xf>
    <xf numFmtId="0" fontId="30" fillId="1898" borderId="1" xfId="47" applyFont="1" applyFill="1" applyAlignment="1">
      <alignment vertical="center"/>
    </xf>
    <xf numFmtId="0" fontId="1" fillId="1899" borderId="1" xfId="47" applyFill="1" applyAlignment="1">
      <alignment vertical="center"/>
    </xf>
    <xf numFmtId="0" fontId="30" fillId="1900" borderId="1" xfId="47" applyFont="1" applyFill="1" applyAlignment="1">
      <alignment vertical="center"/>
    </xf>
    <xf numFmtId="0" fontId="1" fillId="1901" borderId="1" xfId="47" applyFill="1" applyAlignment="1">
      <alignment vertical="center"/>
    </xf>
    <xf numFmtId="0" fontId="30" fillId="1902" borderId="1" xfId="47" applyFont="1" applyFill="1" applyAlignment="1">
      <alignment vertical="center"/>
    </xf>
    <xf numFmtId="0" fontId="163" fillId="8" borderId="1" xfId="47" applyFont="1" applyFill="1" applyAlignment="1">
      <alignment horizontal="center" vertical="center"/>
    </xf>
    <xf numFmtId="0" fontId="30" fillId="567" borderId="1" xfId="47" applyFont="1" applyFill="1" applyAlignment="1">
      <alignment vertical="center"/>
    </xf>
    <xf numFmtId="0" fontId="1" fillId="1903" borderId="1" xfId="47" applyFill="1" applyAlignment="1">
      <alignment vertical="center"/>
    </xf>
    <xf numFmtId="0" fontId="1" fillId="1904" borderId="1" xfId="47" applyFill="1" applyAlignment="1">
      <alignment vertical="center"/>
    </xf>
    <xf numFmtId="0" fontId="30" fillId="1905" borderId="1" xfId="47" applyFont="1" applyFill="1" applyAlignment="1">
      <alignment vertical="center"/>
    </xf>
    <xf numFmtId="0" fontId="1" fillId="1906" borderId="1" xfId="47" applyFill="1" applyAlignment="1">
      <alignment vertical="center"/>
    </xf>
    <xf numFmtId="0" fontId="30" fillId="1907" borderId="1" xfId="47" applyFont="1" applyFill="1" applyAlignment="1">
      <alignment vertical="center"/>
    </xf>
    <xf numFmtId="0" fontId="1" fillId="1908" borderId="1" xfId="47" applyFill="1" applyAlignment="1">
      <alignment vertical="center"/>
    </xf>
    <xf numFmtId="0" fontId="30" fillId="1909" borderId="1" xfId="47" applyFont="1" applyFill="1" applyAlignment="1">
      <alignment vertical="center"/>
    </xf>
    <xf numFmtId="0" fontId="1" fillId="1910" borderId="1" xfId="47" applyFill="1" applyAlignment="1">
      <alignment vertical="center"/>
    </xf>
    <xf numFmtId="0" fontId="1" fillId="1911" borderId="1" xfId="47" applyFill="1" applyAlignment="1">
      <alignment vertical="center"/>
    </xf>
    <xf numFmtId="0" fontId="30" fillId="1912" borderId="1" xfId="47" applyFont="1" applyFill="1" applyAlignment="1">
      <alignment vertical="center"/>
    </xf>
    <xf numFmtId="0" fontId="1" fillId="1913" borderId="1" xfId="47" applyFill="1" applyAlignment="1">
      <alignment vertical="center"/>
    </xf>
    <xf numFmtId="0" fontId="1" fillId="1914" borderId="1" xfId="47" applyFill="1" applyAlignment="1">
      <alignment vertical="center"/>
    </xf>
    <xf numFmtId="0" fontId="30" fillId="1915" borderId="1" xfId="47" applyFont="1" applyFill="1" applyAlignment="1">
      <alignment vertical="center"/>
    </xf>
    <xf numFmtId="0" fontId="1" fillId="1916" borderId="1" xfId="47" applyFill="1" applyAlignment="1">
      <alignment vertical="center"/>
    </xf>
    <xf numFmtId="0" fontId="1" fillId="1917" borderId="1" xfId="47" applyFill="1" applyAlignment="1">
      <alignment vertical="center"/>
    </xf>
    <xf numFmtId="0" fontId="30" fillId="1918" borderId="1" xfId="47" applyFont="1" applyFill="1" applyAlignment="1">
      <alignment vertical="center"/>
    </xf>
    <xf numFmtId="0" fontId="1" fillId="1919" borderId="1" xfId="47" applyFill="1" applyAlignment="1">
      <alignment vertical="center"/>
    </xf>
    <xf numFmtId="0" fontId="1" fillId="1920" borderId="1" xfId="47" applyFill="1" applyAlignment="1">
      <alignment vertical="center"/>
    </xf>
    <xf numFmtId="0" fontId="30" fillId="1921" borderId="1" xfId="47" applyFont="1" applyFill="1" applyAlignment="1">
      <alignment vertical="center"/>
    </xf>
    <xf numFmtId="0" fontId="1" fillId="1922" borderId="1" xfId="47" applyFill="1" applyAlignment="1">
      <alignment vertical="center"/>
    </xf>
    <xf numFmtId="0" fontId="1" fillId="1923" borderId="1" xfId="47" applyFill="1" applyAlignment="1">
      <alignment vertical="center"/>
    </xf>
    <xf numFmtId="0" fontId="30" fillId="1924" borderId="1" xfId="47" applyFont="1" applyFill="1" applyAlignment="1">
      <alignment vertical="center"/>
    </xf>
    <xf numFmtId="0" fontId="1" fillId="1925" borderId="1" xfId="47" applyFill="1" applyAlignment="1">
      <alignment vertical="center"/>
    </xf>
    <xf numFmtId="0" fontId="30" fillId="1926" borderId="1" xfId="47" applyFont="1" applyFill="1" applyAlignment="1">
      <alignment vertical="center"/>
    </xf>
    <xf numFmtId="0" fontId="30" fillId="1927" borderId="1" xfId="47" applyFont="1" applyFill="1" applyAlignment="1">
      <alignment vertical="center"/>
    </xf>
    <xf numFmtId="0" fontId="1" fillId="1928" borderId="1" xfId="47" applyFill="1" applyAlignment="1">
      <alignment vertical="center"/>
    </xf>
    <xf numFmtId="0" fontId="30" fillId="1929" borderId="1" xfId="47" applyFont="1" applyFill="1" applyAlignment="1">
      <alignment vertical="center"/>
    </xf>
    <xf numFmtId="0" fontId="1" fillId="1930" borderId="1" xfId="47" applyFill="1" applyAlignment="1">
      <alignment vertical="center"/>
    </xf>
    <xf numFmtId="0" fontId="30" fillId="1931" borderId="1" xfId="47" applyFont="1" applyFill="1" applyAlignment="1">
      <alignment vertical="center"/>
    </xf>
    <xf numFmtId="0" fontId="1" fillId="1932" borderId="1" xfId="47" applyFill="1" applyAlignment="1">
      <alignment vertical="center"/>
    </xf>
    <xf numFmtId="0" fontId="30" fillId="1933" borderId="1" xfId="47" applyFont="1" applyFill="1" applyAlignment="1">
      <alignment vertical="center"/>
    </xf>
    <xf numFmtId="0" fontId="1" fillId="1934" borderId="1" xfId="47" applyFill="1" applyAlignment="1">
      <alignment vertical="center"/>
    </xf>
    <xf numFmtId="0" fontId="30" fillId="1935" borderId="1" xfId="47" applyFont="1" applyFill="1" applyAlignment="1">
      <alignment vertical="center"/>
    </xf>
    <xf numFmtId="0" fontId="1" fillId="1936" borderId="1" xfId="47" applyFill="1" applyAlignment="1">
      <alignment vertical="center"/>
    </xf>
    <xf numFmtId="0" fontId="30" fillId="1937" borderId="1" xfId="47" applyFont="1" applyFill="1" applyAlignment="1">
      <alignment vertical="center"/>
    </xf>
    <xf numFmtId="0" fontId="1" fillId="1938" borderId="1" xfId="47" applyFill="1" applyAlignment="1">
      <alignment vertical="center"/>
    </xf>
    <xf numFmtId="0" fontId="30" fillId="1939" borderId="1" xfId="47" applyFont="1" applyFill="1" applyAlignment="1">
      <alignment vertical="center"/>
    </xf>
    <xf numFmtId="0" fontId="1" fillId="1940" borderId="1" xfId="47" applyFill="1" applyAlignment="1">
      <alignment vertical="center"/>
    </xf>
    <xf numFmtId="0" fontId="30" fillId="1941" borderId="1" xfId="47" applyFont="1" applyFill="1" applyAlignment="1">
      <alignment vertical="center"/>
    </xf>
    <xf numFmtId="0" fontId="1" fillId="1942" borderId="1" xfId="47" applyFill="1" applyAlignment="1">
      <alignment vertical="center"/>
    </xf>
    <xf numFmtId="0" fontId="30" fillId="1943" borderId="1" xfId="47" applyFont="1" applyFill="1" applyAlignment="1">
      <alignment vertical="center"/>
    </xf>
    <xf numFmtId="0" fontId="1" fillId="1944" borderId="1" xfId="47" applyFill="1" applyAlignment="1">
      <alignment vertical="center"/>
    </xf>
    <xf numFmtId="0" fontId="30" fillId="1945" borderId="1" xfId="47" applyFont="1" applyFill="1" applyAlignment="1">
      <alignment vertical="center"/>
    </xf>
    <xf numFmtId="0" fontId="30" fillId="1946" borderId="1" xfId="47" applyFont="1" applyFill="1" applyAlignment="1">
      <alignment vertical="center"/>
    </xf>
    <xf numFmtId="0" fontId="1" fillId="1947" borderId="1" xfId="47" applyFill="1" applyAlignment="1">
      <alignment vertical="center"/>
    </xf>
    <xf numFmtId="0" fontId="30" fillId="1948" borderId="1" xfId="47" applyFont="1" applyFill="1" applyAlignment="1">
      <alignment vertical="center"/>
    </xf>
    <xf numFmtId="0" fontId="30" fillId="1949" borderId="1" xfId="47" applyFont="1" applyFill="1" applyAlignment="1">
      <alignment vertical="center"/>
    </xf>
    <xf numFmtId="0" fontId="1" fillId="1950" borderId="1" xfId="47" applyFill="1" applyAlignment="1">
      <alignment vertical="center"/>
    </xf>
    <xf numFmtId="0" fontId="30" fillId="1951" borderId="1" xfId="47" applyFont="1" applyFill="1" applyAlignment="1">
      <alignment vertical="center"/>
    </xf>
    <xf numFmtId="0" fontId="30" fillId="1952" borderId="1" xfId="47" applyFont="1" applyFill="1" applyAlignment="1">
      <alignment vertical="center"/>
    </xf>
    <xf numFmtId="0" fontId="30" fillId="15" borderId="1" xfId="47" applyFont="1" applyFill="1" applyAlignment="1">
      <alignment vertical="center"/>
    </xf>
    <xf numFmtId="0" fontId="30" fillId="1953" borderId="1" xfId="47" applyFont="1" applyFill="1" applyAlignment="1">
      <alignment vertical="center"/>
    </xf>
    <xf numFmtId="0" fontId="30" fillId="1954" borderId="1" xfId="47" applyFont="1" applyFill="1" applyAlignment="1">
      <alignment vertical="center"/>
    </xf>
    <xf numFmtId="0" fontId="30" fillId="1955" borderId="1" xfId="47" applyFont="1" applyFill="1" applyAlignment="1">
      <alignment vertical="center"/>
    </xf>
    <xf numFmtId="0" fontId="30" fillId="1956" borderId="1" xfId="47" applyFont="1" applyFill="1" applyAlignment="1">
      <alignment vertical="center"/>
    </xf>
    <xf numFmtId="0" fontId="30" fillId="1957" borderId="1" xfId="47" applyFont="1" applyFill="1" applyAlignment="1">
      <alignment vertical="center"/>
    </xf>
    <xf numFmtId="0" fontId="1" fillId="1958" borderId="1" xfId="47" applyFill="1" applyAlignment="1">
      <alignment vertical="center"/>
    </xf>
    <xf numFmtId="0" fontId="30" fillId="1959" borderId="1" xfId="47" applyFont="1" applyFill="1" applyAlignment="1">
      <alignment vertical="center"/>
    </xf>
    <xf numFmtId="0" fontId="30" fillId="1960" borderId="1" xfId="47" applyFont="1" applyFill="1" applyAlignment="1">
      <alignment vertical="center"/>
    </xf>
    <xf numFmtId="0" fontId="30" fillId="1961" borderId="1" xfId="47" applyFont="1" applyFill="1" applyAlignment="1">
      <alignment vertical="center"/>
    </xf>
    <xf numFmtId="0" fontId="30" fillId="1962" borderId="1" xfId="47" applyFont="1" applyFill="1" applyAlignment="1">
      <alignment vertical="center"/>
    </xf>
    <xf numFmtId="0" fontId="30" fillId="1963" borderId="1" xfId="47" applyFont="1" applyFill="1" applyAlignment="1">
      <alignment vertical="center"/>
    </xf>
    <xf numFmtId="0" fontId="30" fillId="1964" borderId="1" xfId="47" applyFont="1" applyFill="1" applyAlignment="1">
      <alignment vertical="center"/>
    </xf>
    <xf numFmtId="0" fontId="1" fillId="1965" borderId="1" xfId="47" applyFill="1" applyAlignment="1">
      <alignment vertical="center"/>
    </xf>
    <xf numFmtId="0" fontId="30" fillId="1966" borderId="1" xfId="47" applyFont="1" applyFill="1" applyAlignment="1">
      <alignment vertical="center"/>
    </xf>
    <xf numFmtId="0" fontId="1" fillId="1967" borderId="1" xfId="47" applyFill="1" applyAlignment="1">
      <alignment vertical="center"/>
    </xf>
    <xf numFmtId="0" fontId="30" fillId="1968" borderId="1" xfId="47" applyFont="1" applyFill="1" applyAlignment="1">
      <alignment vertical="center"/>
    </xf>
    <xf numFmtId="0" fontId="1" fillId="1969" borderId="1" xfId="47" applyFill="1" applyAlignment="1">
      <alignment vertical="center"/>
    </xf>
    <xf numFmtId="0" fontId="30" fillId="1970" borderId="1" xfId="47" applyFont="1" applyFill="1" applyAlignment="1">
      <alignment vertical="center"/>
    </xf>
    <xf numFmtId="0" fontId="1" fillId="1971" borderId="1" xfId="47" applyFill="1" applyAlignment="1">
      <alignment vertical="center"/>
    </xf>
    <xf numFmtId="0" fontId="30" fillId="1972" borderId="1" xfId="47" applyFont="1" applyFill="1" applyAlignment="1">
      <alignment vertical="center"/>
    </xf>
    <xf numFmtId="0" fontId="30" fillId="1973" borderId="1" xfId="47" applyFont="1" applyFill="1" applyAlignment="1">
      <alignment vertical="center"/>
    </xf>
    <xf numFmtId="0" fontId="30" fillId="1279" borderId="1" xfId="47" applyFont="1" applyFill="1" applyAlignment="1">
      <alignment vertical="center"/>
    </xf>
    <xf numFmtId="0" fontId="30" fillId="1974" borderId="1" xfId="47" applyFont="1" applyFill="1" applyAlignment="1">
      <alignment vertical="center"/>
    </xf>
    <xf numFmtId="0" fontId="1" fillId="1975" borderId="1" xfId="47" applyFill="1" applyAlignment="1">
      <alignment vertical="center"/>
    </xf>
    <xf numFmtId="0" fontId="30" fillId="1976" borderId="1" xfId="47" applyFont="1" applyFill="1" applyAlignment="1">
      <alignment vertical="center"/>
    </xf>
    <xf numFmtId="0" fontId="30" fillId="1977" borderId="1" xfId="47" applyFont="1" applyFill="1" applyAlignment="1">
      <alignment vertical="center"/>
    </xf>
    <xf numFmtId="0" fontId="30" fillId="1978" borderId="1" xfId="47" applyFont="1" applyFill="1" applyAlignment="1">
      <alignment vertical="center"/>
    </xf>
    <xf numFmtId="0" fontId="30" fillId="1979" borderId="1" xfId="47" applyFont="1" applyFill="1" applyAlignment="1">
      <alignment vertical="center"/>
    </xf>
    <xf numFmtId="0" fontId="30" fillId="1980" borderId="1" xfId="47" applyFont="1" applyFill="1" applyAlignment="1">
      <alignment vertical="center"/>
    </xf>
    <xf numFmtId="0" fontId="30" fillId="1981" borderId="1" xfId="47" applyFont="1" applyFill="1" applyAlignment="1">
      <alignment vertical="center"/>
    </xf>
    <xf numFmtId="0" fontId="30" fillId="1982" borderId="1" xfId="47" applyFont="1" applyFill="1" applyAlignment="1">
      <alignment vertical="center"/>
    </xf>
    <xf numFmtId="0" fontId="1" fillId="1983" borderId="1" xfId="47" applyFill="1" applyAlignment="1">
      <alignment vertical="center"/>
    </xf>
    <xf numFmtId="0" fontId="30" fillId="1984" borderId="1" xfId="47" applyFont="1" applyFill="1" applyAlignment="1">
      <alignment vertical="center"/>
    </xf>
    <xf numFmtId="0" fontId="30" fillId="1985" borderId="1" xfId="47" applyFont="1" applyFill="1" applyAlignment="1">
      <alignment vertical="center"/>
    </xf>
    <xf numFmtId="0" fontId="30" fillId="1986" borderId="1" xfId="47" applyFont="1" applyFill="1" applyAlignment="1">
      <alignment vertical="center"/>
    </xf>
    <xf numFmtId="0" fontId="30" fillId="1987" borderId="1" xfId="47" applyFont="1" applyFill="1" applyAlignment="1">
      <alignment vertical="center"/>
    </xf>
    <xf numFmtId="0" fontId="1" fillId="1988" borderId="1" xfId="47" applyFill="1" applyAlignment="1">
      <alignment vertical="center"/>
    </xf>
    <xf numFmtId="0" fontId="30" fillId="1989" borderId="1" xfId="47" applyFont="1" applyFill="1" applyAlignment="1">
      <alignment vertical="center"/>
    </xf>
    <xf numFmtId="0" fontId="30" fillId="1990" borderId="1" xfId="47" applyFont="1" applyFill="1" applyAlignment="1">
      <alignment vertical="center"/>
    </xf>
    <xf numFmtId="0" fontId="1" fillId="1991" borderId="1" xfId="47" applyFill="1" applyAlignment="1">
      <alignment vertical="center"/>
    </xf>
    <xf numFmtId="0" fontId="30" fillId="804" borderId="1" xfId="47" applyFont="1" applyFill="1" applyAlignment="1">
      <alignment vertical="center"/>
    </xf>
    <xf numFmtId="0" fontId="1" fillId="1992" borderId="1" xfId="47" applyFill="1" applyAlignment="1">
      <alignment vertical="center"/>
    </xf>
    <xf numFmtId="0" fontId="30" fillId="1993" borderId="1" xfId="47" applyFont="1" applyFill="1" applyAlignment="1">
      <alignment vertical="center"/>
    </xf>
    <xf numFmtId="0" fontId="1" fillId="1994" borderId="1" xfId="47" applyFill="1" applyAlignment="1">
      <alignment vertical="center"/>
    </xf>
    <xf numFmtId="0" fontId="30" fillId="1995" borderId="1" xfId="47" applyFont="1" applyFill="1" applyAlignment="1">
      <alignment vertical="center"/>
    </xf>
    <xf numFmtId="0" fontId="1" fillId="1996" borderId="1" xfId="47" applyFill="1" applyAlignment="1">
      <alignment vertical="center"/>
    </xf>
    <xf numFmtId="0" fontId="30" fillId="1997" borderId="1" xfId="47" applyFont="1" applyFill="1" applyAlignment="1">
      <alignment vertical="center"/>
    </xf>
    <xf numFmtId="0" fontId="30" fillId="1998" borderId="1" xfId="47" applyFont="1" applyFill="1" applyAlignment="1">
      <alignment vertical="center"/>
    </xf>
    <xf numFmtId="0" fontId="30" fillId="1999" borderId="1" xfId="47" applyFont="1" applyFill="1" applyAlignment="1">
      <alignment vertical="center"/>
    </xf>
    <xf numFmtId="0" fontId="30" fillId="2000" borderId="1" xfId="47" applyFont="1" applyFill="1" applyAlignment="1">
      <alignment vertical="center"/>
    </xf>
    <xf numFmtId="0" fontId="30" fillId="2001" borderId="1" xfId="47" applyFont="1" applyFill="1" applyAlignment="1">
      <alignment vertical="center"/>
    </xf>
    <xf numFmtId="0" fontId="30" fillId="2002" borderId="1" xfId="47" applyFont="1" applyFill="1" applyAlignment="1">
      <alignment vertical="center"/>
    </xf>
    <xf numFmtId="0" fontId="30" fillId="2003" borderId="1" xfId="47" applyFont="1" applyFill="1" applyAlignment="1">
      <alignment vertical="center"/>
    </xf>
    <xf numFmtId="0" fontId="30" fillId="2004" borderId="1" xfId="47" applyFont="1" applyFill="1" applyAlignment="1">
      <alignment vertical="center"/>
    </xf>
    <xf numFmtId="0" fontId="30" fillId="2005" borderId="1" xfId="47" applyFont="1" applyFill="1" applyAlignment="1">
      <alignment vertical="center"/>
    </xf>
    <xf numFmtId="0" fontId="1" fillId="2006" borderId="1" xfId="47" applyFill="1" applyAlignment="1">
      <alignment vertical="center"/>
    </xf>
    <xf numFmtId="0" fontId="30" fillId="2007" borderId="1" xfId="47" applyFont="1" applyFill="1" applyAlignment="1">
      <alignment vertical="center"/>
    </xf>
    <xf numFmtId="0" fontId="1" fillId="2008" borderId="1" xfId="47" applyFill="1" applyAlignment="1">
      <alignment vertical="center"/>
    </xf>
    <xf numFmtId="0" fontId="30" fillId="2009" borderId="1" xfId="47" applyFont="1" applyFill="1" applyAlignment="1">
      <alignment vertical="center"/>
    </xf>
    <xf numFmtId="0" fontId="1" fillId="2010" borderId="1" xfId="47" applyFill="1" applyAlignment="1">
      <alignment vertical="center"/>
    </xf>
    <xf numFmtId="0" fontId="30" fillId="2011" borderId="1" xfId="47" applyFont="1" applyFill="1" applyAlignment="1">
      <alignment vertical="center"/>
    </xf>
    <xf numFmtId="0" fontId="1" fillId="2012" borderId="1" xfId="47" applyFill="1" applyAlignment="1">
      <alignment vertical="center"/>
    </xf>
    <xf numFmtId="0" fontId="30" fillId="2013" borderId="1" xfId="47" applyFont="1" applyFill="1" applyAlignment="1">
      <alignment vertical="center"/>
    </xf>
    <xf numFmtId="0" fontId="1" fillId="2014" borderId="1" xfId="47" applyFill="1" applyAlignment="1">
      <alignment vertical="center"/>
    </xf>
    <xf numFmtId="0" fontId="30" fillId="2015" borderId="1" xfId="47" applyFont="1" applyFill="1" applyAlignment="1">
      <alignment vertical="center"/>
    </xf>
    <xf numFmtId="0" fontId="1" fillId="2016" borderId="1" xfId="47" applyFill="1" applyAlignment="1">
      <alignment vertical="center"/>
    </xf>
    <xf numFmtId="0" fontId="30" fillId="2017" borderId="1" xfId="47" applyFont="1" applyFill="1" applyAlignment="1">
      <alignment vertical="center"/>
    </xf>
    <xf numFmtId="0" fontId="1" fillId="2018" borderId="1" xfId="47" applyFill="1" applyAlignment="1">
      <alignment vertical="center"/>
    </xf>
    <xf numFmtId="0" fontId="30" fillId="2019" borderId="1" xfId="47" applyFont="1" applyFill="1" applyAlignment="1">
      <alignment vertical="center"/>
    </xf>
    <xf numFmtId="0" fontId="30" fillId="2020" borderId="1" xfId="47" applyFont="1" applyFill="1" applyAlignment="1">
      <alignment vertical="center"/>
    </xf>
    <xf numFmtId="0" fontId="30" fillId="2021" borderId="1" xfId="47" applyFont="1" applyFill="1" applyAlignment="1">
      <alignment vertical="center"/>
    </xf>
    <xf numFmtId="0" fontId="30" fillId="2022" borderId="1" xfId="47" applyFont="1" applyFill="1" applyAlignment="1">
      <alignment vertical="center"/>
    </xf>
    <xf numFmtId="0" fontId="30" fillId="2023" borderId="1" xfId="47" applyFont="1" applyFill="1" applyAlignment="1">
      <alignment vertical="center"/>
    </xf>
    <xf numFmtId="0" fontId="30" fillId="2024" borderId="1" xfId="47" applyFont="1" applyFill="1" applyAlignment="1">
      <alignment vertical="center"/>
    </xf>
    <xf numFmtId="0" fontId="30" fillId="2025" borderId="1" xfId="47" applyFont="1" applyFill="1" applyAlignment="1">
      <alignment vertical="center"/>
    </xf>
    <xf numFmtId="0" fontId="30" fillId="2026" borderId="1" xfId="47" applyFont="1" applyFill="1" applyAlignment="1">
      <alignment vertical="center"/>
    </xf>
    <xf numFmtId="0" fontId="30" fillId="2027" borderId="1" xfId="47" applyFont="1" applyFill="1" applyAlignment="1">
      <alignment vertical="center"/>
    </xf>
    <xf numFmtId="0" fontId="30" fillId="2028" borderId="1" xfId="47" applyFont="1" applyFill="1" applyAlignment="1">
      <alignment vertical="center"/>
    </xf>
    <xf numFmtId="0" fontId="30" fillId="2029" borderId="1" xfId="47" applyFont="1" applyFill="1" applyAlignment="1">
      <alignment vertical="center"/>
    </xf>
    <xf numFmtId="0" fontId="1" fillId="2030" borderId="1" xfId="47" applyFill="1" applyAlignment="1">
      <alignment vertical="center"/>
    </xf>
    <xf numFmtId="0" fontId="30" fillId="2031" borderId="1" xfId="47" applyFont="1" applyFill="1" applyAlignment="1">
      <alignment vertical="center"/>
    </xf>
    <xf numFmtId="0" fontId="1" fillId="2032" borderId="1" xfId="47" applyFill="1" applyAlignment="1">
      <alignment vertical="center"/>
    </xf>
    <xf numFmtId="0" fontId="30" fillId="2033" borderId="1" xfId="47" applyFont="1" applyFill="1" applyAlignment="1">
      <alignment vertical="center"/>
    </xf>
    <xf numFmtId="0" fontId="1" fillId="2034" borderId="1" xfId="47" applyFill="1" applyAlignment="1">
      <alignment vertical="center"/>
    </xf>
    <xf numFmtId="0" fontId="30" fillId="2035" borderId="1" xfId="47" applyFont="1" applyFill="1" applyAlignment="1">
      <alignment vertical="center"/>
    </xf>
    <xf numFmtId="0" fontId="1" fillId="2036" borderId="1" xfId="47" applyFill="1" applyAlignment="1">
      <alignment vertical="center"/>
    </xf>
    <xf numFmtId="0" fontId="30" fillId="2037" borderId="1" xfId="47" applyFont="1" applyFill="1" applyAlignment="1">
      <alignment vertical="center"/>
    </xf>
    <xf numFmtId="0" fontId="1" fillId="2038" borderId="1" xfId="47" applyFill="1" applyAlignment="1">
      <alignment vertical="center"/>
    </xf>
    <xf numFmtId="0" fontId="30" fillId="2039" borderId="1" xfId="47" applyFont="1" applyFill="1" applyAlignment="1">
      <alignment vertical="center"/>
    </xf>
    <xf numFmtId="0" fontId="1" fillId="2040" borderId="1" xfId="47" applyFill="1" applyAlignment="1">
      <alignment vertical="center"/>
    </xf>
    <xf numFmtId="0" fontId="30" fillId="2041" borderId="1" xfId="47" applyFont="1" applyFill="1" applyAlignment="1">
      <alignment vertical="center"/>
    </xf>
    <xf numFmtId="0" fontId="1" fillId="2042" borderId="1" xfId="47" applyFill="1" applyAlignment="1">
      <alignment vertical="center"/>
    </xf>
    <xf numFmtId="0" fontId="30" fillId="2043" borderId="1" xfId="47" applyFont="1" applyFill="1" applyAlignment="1">
      <alignment vertical="center"/>
    </xf>
    <xf numFmtId="0" fontId="1" fillId="2044" borderId="1" xfId="47" applyFill="1" applyAlignment="1">
      <alignment vertical="center"/>
    </xf>
    <xf numFmtId="0" fontId="30" fillId="2045" borderId="1" xfId="47" applyFont="1" applyFill="1" applyAlignment="1">
      <alignment vertical="center"/>
    </xf>
    <xf numFmtId="0" fontId="1" fillId="2046" borderId="1" xfId="47" applyFill="1" applyAlignment="1">
      <alignment vertical="center"/>
    </xf>
    <xf numFmtId="0" fontId="30" fillId="2047" borderId="1" xfId="47" applyFont="1" applyFill="1" applyAlignment="1">
      <alignment vertical="center"/>
    </xf>
    <xf numFmtId="0" fontId="1" fillId="2048" borderId="1" xfId="47" applyFill="1" applyAlignment="1">
      <alignment vertical="center"/>
    </xf>
    <xf numFmtId="0" fontId="30" fillId="2049" borderId="1" xfId="47" applyFont="1" applyFill="1" applyAlignment="1">
      <alignment vertical="center"/>
    </xf>
    <xf numFmtId="0" fontId="1" fillId="2050" borderId="1" xfId="47" applyFill="1" applyAlignment="1">
      <alignment vertical="center"/>
    </xf>
    <xf numFmtId="0" fontId="30" fillId="2051" borderId="1" xfId="47" applyFont="1" applyFill="1" applyAlignment="1">
      <alignment vertical="center"/>
    </xf>
    <xf numFmtId="0" fontId="1" fillId="2052" borderId="1" xfId="47" applyFill="1" applyAlignment="1">
      <alignment vertical="center"/>
    </xf>
    <xf numFmtId="0" fontId="30" fillId="2053" borderId="1" xfId="47" applyFont="1" applyFill="1" applyAlignment="1">
      <alignment vertical="center"/>
    </xf>
    <xf numFmtId="0" fontId="1" fillId="2054" borderId="1" xfId="47" applyFill="1" applyAlignment="1">
      <alignment vertical="center"/>
    </xf>
    <xf numFmtId="0" fontId="30" fillId="2055" borderId="1" xfId="47" applyFont="1" applyFill="1" applyAlignment="1">
      <alignment vertical="center"/>
    </xf>
    <xf numFmtId="0" fontId="30" fillId="2056" borderId="1" xfId="47" applyFont="1" applyFill="1" applyAlignment="1">
      <alignment vertical="center"/>
    </xf>
    <xf numFmtId="0" fontId="1" fillId="2057" borderId="1" xfId="47" applyFill="1" applyAlignment="1">
      <alignment vertical="center"/>
    </xf>
    <xf numFmtId="0" fontId="30" fillId="2058" borderId="1" xfId="47" applyFont="1" applyFill="1" applyAlignment="1">
      <alignment vertical="center"/>
    </xf>
    <xf numFmtId="0" fontId="1" fillId="2059" borderId="1" xfId="47" applyFill="1" applyAlignment="1">
      <alignment vertical="center"/>
    </xf>
    <xf numFmtId="0" fontId="30" fillId="2060" borderId="1" xfId="47" applyFont="1" applyFill="1" applyAlignment="1">
      <alignment vertical="center"/>
    </xf>
    <xf numFmtId="0" fontId="30" fillId="2061" borderId="1" xfId="47" applyFont="1" applyFill="1" applyAlignment="1">
      <alignment vertical="center"/>
    </xf>
    <xf numFmtId="0" fontId="30" fillId="2062" borderId="1" xfId="47" applyFont="1" applyFill="1" applyAlignment="1">
      <alignment vertical="center"/>
    </xf>
    <xf numFmtId="0" fontId="1" fillId="2063" borderId="1" xfId="47" applyFill="1" applyAlignment="1">
      <alignment vertical="center"/>
    </xf>
    <xf numFmtId="0" fontId="30" fillId="2064" borderId="1" xfId="47" applyFont="1" applyFill="1" applyAlignment="1">
      <alignment vertical="center"/>
    </xf>
    <xf numFmtId="0" fontId="30" fillId="146" borderId="1" xfId="47" applyFont="1" applyFill="1" applyAlignment="1">
      <alignment vertical="center"/>
    </xf>
    <xf numFmtId="0" fontId="30" fillId="2065" borderId="1" xfId="47" applyFont="1" applyFill="1" applyAlignment="1">
      <alignment vertical="center"/>
    </xf>
    <xf numFmtId="0" fontId="1" fillId="2066" borderId="1" xfId="47" applyFill="1" applyAlignment="1">
      <alignment vertical="center"/>
    </xf>
    <xf numFmtId="0" fontId="30" fillId="2067" borderId="1" xfId="47" applyFont="1" applyFill="1" applyAlignment="1">
      <alignment vertical="center"/>
    </xf>
    <xf numFmtId="0" fontId="1" fillId="2068" borderId="1" xfId="47" applyFill="1" applyAlignment="1">
      <alignment vertical="center"/>
    </xf>
    <xf numFmtId="0" fontId="30" fillId="2069" borderId="1" xfId="47" applyFont="1" applyFill="1" applyAlignment="1">
      <alignment vertical="center"/>
    </xf>
    <xf numFmtId="0" fontId="1" fillId="2070" borderId="1" xfId="47" applyFill="1" applyAlignment="1">
      <alignment vertical="center"/>
    </xf>
    <xf numFmtId="0" fontId="30" fillId="2071" borderId="1" xfId="47" applyFont="1" applyFill="1" applyAlignment="1">
      <alignment vertical="center"/>
    </xf>
    <xf numFmtId="0" fontId="1" fillId="2072" borderId="1" xfId="47" applyFill="1" applyAlignment="1">
      <alignment vertical="center"/>
    </xf>
    <xf numFmtId="0" fontId="30" fillId="2073" borderId="1" xfId="47" applyFont="1" applyFill="1" applyAlignment="1">
      <alignment vertical="center"/>
    </xf>
    <xf numFmtId="0" fontId="1" fillId="2074" borderId="1" xfId="47" applyFill="1" applyAlignment="1">
      <alignment vertical="center"/>
    </xf>
    <xf numFmtId="0" fontId="30" fillId="2075" borderId="1" xfId="47" applyFont="1" applyFill="1" applyAlignment="1">
      <alignment vertical="center"/>
    </xf>
    <xf numFmtId="0" fontId="30" fillId="2076" borderId="1" xfId="47" applyFont="1" applyFill="1" applyAlignment="1">
      <alignment vertical="center"/>
    </xf>
    <xf numFmtId="0" fontId="30" fillId="2077" borderId="1" xfId="47" applyFont="1" applyFill="1" applyAlignment="1">
      <alignment vertical="center"/>
    </xf>
    <xf numFmtId="0" fontId="30" fillId="2078" borderId="1" xfId="47" applyFont="1" applyFill="1" applyAlignment="1">
      <alignment vertical="center"/>
    </xf>
    <xf numFmtId="0" fontId="30" fillId="2079" borderId="1" xfId="47" applyFont="1" applyFill="1" applyAlignment="1">
      <alignment vertical="center"/>
    </xf>
    <xf numFmtId="0" fontId="1" fillId="2080" borderId="1" xfId="47" applyFill="1" applyAlignment="1">
      <alignment vertical="center"/>
    </xf>
    <xf numFmtId="0" fontId="30" fillId="2081" borderId="1" xfId="47" applyFont="1" applyFill="1" applyAlignment="1">
      <alignment vertical="center"/>
    </xf>
    <xf numFmtId="0" fontId="30" fillId="2082" borderId="1" xfId="47" applyFont="1" applyFill="1" applyAlignment="1">
      <alignment vertical="center"/>
    </xf>
    <xf numFmtId="0" fontId="30" fillId="2083" borderId="1" xfId="47" applyFont="1" applyFill="1" applyAlignment="1">
      <alignment vertical="center"/>
    </xf>
    <xf numFmtId="0" fontId="1" fillId="2084" borderId="1" xfId="47" applyFill="1" applyAlignment="1">
      <alignment vertical="center"/>
    </xf>
    <xf numFmtId="0" fontId="30" fillId="2085" borderId="1" xfId="47" applyFont="1" applyFill="1" applyAlignment="1">
      <alignment vertical="center"/>
    </xf>
    <xf numFmtId="0" fontId="30" fillId="2086" borderId="1" xfId="47" applyFont="1" applyFill="1" applyAlignment="1">
      <alignment vertical="center"/>
    </xf>
    <xf numFmtId="0" fontId="1" fillId="2087" borderId="1" xfId="47" applyFill="1" applyAlignment="1">
      <alignment vertical="center"/>
    </xf>
    <xf numFmtId="0" fontId="30" fillId="2088" borderId="1" xfId="47" applyFont="1" applyFill="1" applyAlignment="1">
      <alignment vertical="center"/>
    </xf>
    <xf numFmtId="0" fontId="30" fillId="2089" borderId="1" xfId="47" applyFont="1" applyFill="1" applyAlignment="1">
      <alignment vertical="center"/>
    </xf>
    <xf numFmtId="0" fontId="30" fillId="2090" borderId="1" xfId="47" applyFont="1" applyFill="1" applyAlignment="1">
      <alignment vertical="center"/>
    </xf>
    <xf numFmtId="0" fontId="30" fillId="2091" borderId="1" xfId="47" applyFont="1" applyFill="1" applyAlignment="1">
      <alignment vertical="center"/>
    </xf>
    <xf numFmtId="0" fontId="30" fillId="2092" borderId="1" xfId="47" applyFont="1" applyFill="1" applyAlignment="1">
      <alignment vertical="center"/>
    </xf>
    <xf numFmtId="0" fontId="30" fillId="2093" borderId="1" xfId="47" applyFont="1" applyFill="1" applyAlignment="1">
      <alignment vertical="center"/>
    </xf>
    <xf numFmtId="0" fontId="30" fillId="2094" borderId="1" xfId="47" applyFont="1" applyFill="1" applyAlignment="1">
      <alignment vertical="center"/>
    </xf>
    <xf numFmtId="0" fontId="30" fillId="2095" borderId="1" xfId="47" applyFont="1" applyFill="1" applyAlignment="1">
      <alignment vertical="center"/>
    </xf>
    <xf numFmtId="0" fontId="30" fillId="2096" borderId="1" xfId="47" applyFont="1" applyFill="1" applyAlignment="1">
      <alignment vertical="center"/>
    </xf>
    <xf numFmtId="0" fontId="30" fillId="2097" borderId="1" xfId="47" applyFont="1" applyFill="1" applyAlignment="1">
      <alignment vertical="center"/>
    </xf>
    <xf numFmtId="0" fontId="30" fillId="760" borderId="1" xfId="47" applyFont="1" applyFill="1" applyAlignment="1">
      <alignment vertical="center"/>
    </xf>
    <xf numFmtId="0" fontId="30" fillId="2098" borderId="1" xfId="47" applyFont="1" applyFill="1" applyAlignment="1">
      <alignment vertical="center"/>
    </xf>
    <xf numFmtId="0" fontId="30" fillId="2099" borderId="1" xfId="47" applyFont="1" applyFill="1" applyAlignment="1">
      <alignment vertical="center"/>
    </xf>
    <xf numFmtId="0" fontId="30" fillId="2100" borderId="1" xfId="47" applyFont="1" applyFill="1" applyAlignment="1">
      <alignment vertical="center"/>
    </xf>
    <xf numFmtId="0" fontId="30" fillId="2101" borderId="1" xfId="47" applyFont="1" applyFill="1" applyAlignment="1">
      <alignment vertical="center"/>
    </xf>
    <xf numFmtId="0" fontId="30" fillId="2102" borderId="1" xfId="47" applyFont="1" applyFill="1" applyAlignment="1">
      <alignment vertical="center"/>
    </xf>
    <xf numFmtId="0" fontId="30" fillId="2103" borderId="1" xfId="47" applyFont="1" applyFill="1" applyAlignment="1">
      <alignment vertical="center"/>
    </xf>
    <xf numFmtId="0" fontId="30" fillId="2104" borderId="1" xfId="47" applyFont="1" applyFill="1" applyAlignment="1">
      <alignment vertical="center"/>
    </xf>
    <xf numFmtId="0" fontId="30" fillId="2105" borderId="1" xfId="47" applyFont="1" applyFill="1" applyAlignment="1">
      <alignment vertical="center"/>
    </xf>
    <xf numFmtId="0" fontId="30" fillId="2106" borderId="1" xfId="47" applyFont="1" applyFill="1" applyAlignment="1">
      <alignment vertical="center"/>
    </xf>
    <xf numFmtId="0" fontId="30" fillId="61" borderId="1" xfId="47" applyFont="1" applyFill="1" applyAlignment="1">
      <alignment vertical="center"/>
    </xf>
    <xf numFmtId="0" fontId="30" fillId="2107" borderId="1" xfId="47" applyFont="1" applyFill="1" applyAlignment="1">
      <alignment vertical="center"/>
    </xf>
    <xf numFmtId="0" fontId="30" fillId="2108" borderId="1" xfId="47" applyFont="1" applyFill="1" applyAlignment="1">
      <alignment vertical="center"/>
    </xf>
    <xf numFmtId="0" fontId="30" fillId="2109" borderId="1" xfId="47" applyFont="1" applyFill="1" applyAlignment="1">
      <alignment vertical="center"/>
    </xf>
    <xf numFmtId="0" fontId="30" fillId="2110" borderId="1" xfId="47" applyFont="1" applyFill="1" applyAlignment="1">
      <alignment vertical="center"/>
    </xf>
    <xf numFmtId="0" fontId="30" fillId="2111" borderId="1" xfId="47" applyFont="1" applyFill="1" applyAlignment="1">
      <alignment vertical="center"/>
    </xf>
    <xf numFmtId="0" fontId="30" fillId="2112" borderId="1" xfId="47" applyFont="1" applyFill="1" applyAlignment="1">
      <alignment vertical="center"/>
    </xf>
    <xf numFmtId="0" fontId="30" fillId="2113" borderId="1" xfId="47" applyFont="1" applyFill="1" applyAlignment="1">
      <alignment vertical="center"/>
    </xf>
    <xf numFmtId="0" fontId="30" fillId="2114" borderId="1" xfId="47" applyFont="1" applyFill="1" applyAlignment="1">
      <alignment vertical="center"/>
    </xf>
    <xf numFmtId="0" fontId="30" fillId="2115" borderId="1" xfId="47" applyFont="1" applyFill="1" applyAlignment="1">
      <alignment vertical="center"/>
    </xf>
    <xf numFmtId="0" fontId="30" fillId="2116" borderId="1" xfId="47" applyFont="1" applyFill="1" applyAlignment="1">
      <alignment vertical="center"/>
    </xf>
    <xf numFmtId="0" fontId="30" fillId="2117" borderId="1" xfId="47" applyFont="1" applyFill="1" applyAlignment="1">
      <alignment vertical="center"/>
    </xf>
    <xf numFmtId="0" fontId="1" fillId="2118" borderId="1" xfId="47" applyFill="1" applyAlignment="1">
      <alignment vertical="center"/>
    </xf>
    <xf numFmtId="0" fontId="30" fillId="2119" borderId="1" xfId="47" applyFont="1" applyFill="1" applyAlignment="1">
      <alignment vertical="center"/>
    </xf>
    <xf numFmtId="0" fontId="1" fillId="2120" borderId="1" xfId="47" applyFill="1" applyAlignment="1">
      <alignment vertical="center"/>
    </xf>
    <xf numFmtId="0" fontId="30" fillId="2121" borderId="1" xfId="47" applyFont="1" applyFill="1" applyAlignment="1">
      <alignment vertical="center"/>
    </xf>
    <xf numFmtId="0" fontId="1" fillId="2122" borderId="1" xfId="47" applyFill="1" applyAlignment="1">
      <alignment vertical="center"/>
    </xf>
    <xf numFmtId="0" fontId="30" fillId="2123" borderId="1" xfId="47" applyFont="1" applyFill="1" applyAlignment="1">
      <alignment vertical="center"/>
    </xf>
    <xf numFmtId="0" fontId="1" fillId="2124" borderId="1" xfId="47" applyFill="1" applyAlignment="1">
      <alignment vertical="center"/>
    </xf>
    <xf numFmtId="0" fontId="30" fillId="2125" borderId="1" xfId="47" applyFont="1" applyFill="1" applyAlignment="1">
      <alignment vertical="center"/>
    </xf>
    <xf numFmtId="0" fontId="1" fillId="2126" borderId="1" xfId="47" applyFill="1" applyAlignment="1">
      <alignment vertical="center"/>
    </xf>
    <xf numFmtId="0" fontId="30" fillId="2127" borderId="1" xfId="47" applyFont="1" applyFill="1" applyAlignment="1">
      <alignment vertical="center"/>
    </xf>
    <xf numFmtId="0" fontId="1" fillId="2128" borderId="1" xfId="47" applyFill="1" applyAlignment="1">
      <alignment vertical="center"/>
    </xf>
    <xf numFmtId="0" fontId="30" fillId="2129" borderId="1" xfId="47" applyFont="1" applyFill="1" applyAlignment="1">
      <alignment vertical="center"/>
    </xf>
    <xf numFmtId="0" fontId="30" fillId="2130" borderId="1" xfId="47" applyFont="1" applyFill="1" applyAlignment="1">
      <alignment vertical="center"/>
    </xf>
    <xf numFmtId="0" fontId="30" fillId="2131" borderId="1" xfId="47" applyFont="1" applyFill="1" applyAlignment="1">
      <alignment vertical="center"/>
    </xf>
    <xf numFmtId="0" fontId="30" fillId="2132" borderId="1" xfId="47" applyFont="1" applyFill="1" applyAlignment="1">
      <alignment vertical="center"/>
    </xf>
    <xf numFmtId="0" fontId="30" fillId="2133" borderId="1" xfId="47" applyFont="1" applyFill="1" applyAlignment="1">
      <alignment vertical="center"/>
    </xf>
    <xf numFmtId="0" fontId="30" fillId="2134" borderId="1" xfId="47" applyFont="1" applyFill="1" applyAlignment="1">
      <alignment vertical="center"/>
    </xf>
    <xf numFmtId="0" fontId="30" fillId="2135" borderId="1" xfId="47" applyFont="1" applyFill="1" applyAlignment="1">
      <alignment vertical="center"/>
    </xf>
    <xf numFmtId="0" fontId="1" fillId="2136" borderId="1" xfId="47" applyFill="1" applyAlignment="1">
      <alignment vertical="center"/>
    </xf>
    <xf numFmtId="0" fontId="30" fillId="2137" borderId="1" xfId="47" applyFont="1" applyFill="1" applyAlignment="1">
      <alignment vertical="center"/>
    </xf>
    <xf numFmtId="0" fontId="30" fillId="2138" borderId="1" xfId="47" applyFont="1" applyFill="1" applyAlignment="1">
      <alignment vertical="center"/>
    </xf>
    <xf numFmtId="0" fontId="30" fillId="2139" borderId="1" xfId="47" applyFont="1" applyFill="1" applyAlignment="1">
      <alignment vertical="center"/>
    </xf>
    <xf numFmtId="0" fontId="1" fillId="2140" borderId="1" xfId="47" applyFill="1" applyAlignment="1">
      <alignment vertical="center"/>
    </xf>
    <xf numFmtId="0" fontId="30" fillId="2141" borderId="1" xfId="47" applyFont="1" applyFill="1" applyAlignment="1">
      <alignment vertical="center"/>
    </xf>
    <xf numFmtId="0" fontId="1" fillId="2142" borderId="1" xfId="47" applyFill="1" applyAlignment="1">
      <alignment vertical="center"/>
    </xf>
    <xf numFmtId="0" fontId="1" fillId="2143" borderId="1" xfId="47" applyFill="1" applyAlignment="1">
      <alignment vertical="center"/>
    </xf>
    <xf numFmtId="0" fontId="30" fillId="2144" borderId="1" xfId="47" applyFont="1" applyFill="1" applyAlignment="1">
      <alignment vertical="center"/>
    </xf>
    <xf numFmtId="0" fontId="1" fillId="2145" borderId="1" xfId="47" applyFill="1" applyAlignment="1">
      <alignment vertical="center"/>
    </xf>
    <xf numFmtId="0" fontId="30" fillId="2146" borderId="1" xfId="47" applyFont="1" applyFill="1" applyAlignment="1">
      <alignment vertical="center"/>
    </xf>
    <xf numFmtId="0" fontId="1" fillId="2147" borderId="1" xfId="47" applyFill="1" applyAlignment="1">
      <alignment vertical="center"/>
    </xf>
    <xf numFmtId="0" fontId="30" fillId="2148" borderId="1" xfId="47" applyFont="1" applyFill="1" applyAlignment="1">
      <alignment vertical="center"/>
    </xf>
    <xf numFmtId="0" fontId="1" fillId="2149" borderId="1" xfId="47" applyFill="1" applyAlignment="1">
      <alignment vertical="center"/>
    </xf>
    <xf numFmtId="0" fontId="1" fillId="2150" borderId="1" xfId="47" applyFill="1" applyAlignment="1">
      <alignment vertical="center"/>
    </xf>
    <xf numFmtId="0" fontId="30" fillId="2151" borderId="1" xfId="47" applyFont="1" applyFill="1" applyAlignment="1">
      <alignment vertical="center"/>
    </xf>
    <xf numFmtId="0" fontId="1" fillId="2152" borderId="1" xfId="47" applyFill="1" applyAlignment="1">
      <alignment vertical="center"/>
    </xf>
    <xf numFmtId="0" fontId="30" fillId="2153" borderId="1" xfId="47" applyFont="1" applyFill="1" applyAlignment="1">
      <alignment vertical="center"/>
    </xf>
    <xf numFmtId="0" fontId="1" fillId="2154" borderId="1" xfId="47" applyFill="1" applyAlignment="1">
      <alignment vertical="center"/>
    </xf>
    <xf numFmtId="0" fontId="30" fillId="2155" borderId="1" xfId="47" applyFont="1" applyFill="1" applyAlignment="1">
      <alignment vertical="center"/>
    </xf>
    <xf numFmtId="0" fontId="1" fillId="2156" borderId="1" xfId="47" applyFill="1" applyAlignment="1">
      <alignment vertical="center"/>
    </xf>
    <xf numFmtId="0" fontId="30" fillId="2157" borderId="1" xfId="47" applyFont="1" applyFill="1" applyAlignment="1">
      <alignment vertical="center"/>
    </xf>
    <xf numFmtId="0" fontId="1" fillId="2158" borderId="1" xfId="47" applyFill="1" applyAlignment="1">
      <alignment vertical="center"/>
    </xf>
    <xf numFmtId="0" fontId="30" fillId="2159" borderId="1" xfId="47" applyFont="1" applyFill="1" applyAlignment="1">
      <alignment vertical="center"/>
    </xf>
    <xf numFmtId="0" fontId="1" fillId="2160" borderId="1" xfId="47" applyFill="1" applyAlignment="1">
      <alignment vertical="center"/>
    </xf>
    <xf numFmtId="0" fontId="30" fillId="2161" borderId="1" xfId="47" applyFont="1" applyFill="1" applyAlignment="1">
      <alignment vertical="center"/>
    </xf>
    <xf numFmtId="0" fontId="1" fillId="2162" borderId="1" xfId="47" applyFill="1" applyAlignment="1">
      <alignment vertical="center"/>
    </xf>
    <xf numFmtId="0" fontId="30" fillId="2163" borderId="1" xfId="47" applyFont="1" applyFill="1" applyAlignment="1">
      <alignment vertical="center"/>
    </xf>
    <xf numFmtId="0" fontId="1" fillId="2164" borderId="1" xfId="47" applyFill="1" applyAlignment="1">
      <alignment vertical="center"/>
    </xf>
    <xf numFmtId="0" fontId="30" fillId="2165" borderId="1" xfId="47" applyFont="1" applyFill="1" applyAlignment="1">
      <alignment vertical="center"/>
    </xf>
    <xf numFmtId="0" fontId="1" fillId="2166" borderId="1" xfId="47" applyFill="1" applyAlignment="1">
      <alignment vertical="center"/>
    </xf>
    <xf numFmtId="0" fontId="30" fillId="2167" borderId="1" xfId="47" applyFont="1" applyFill="1" applyAlignment="1">
      <alignment vertical="center"/>
    </xf>
    <xf numFmtId="0" fontId="1" fillId="2168" borderId="1" xfId="47" applyFill="1" applyAlignment="1">
      <alignment vertical="center"/>
    </xf>
    <xf numFmtId="0" fontId="30" fillId="2169" borderId="1" xfId="47" applyFont="1" applyFill="1" applyAlignment="1">
      <alignment vertical="center"/>
    </xf>
    <xf numFmtId="0" fontId="30" fillId="2170" borderId="1" xfId="47" applyFont="1" applyFill="1" applyAlignment="1">
      <alignment vertical="center"/>
    </xf>
    <xf numFmtId="0" fontId="30" fillId="2171" borderId="1" xfId="47" applyFont="1" applyFill="1" applyAlignment="1">
      <alignment vertical="center"/>
    </xf>
    <xf numFmtId="0" fontId="30" fillId="2172" borderId="1" xfId="47" applyFont="1" applyFill="1" applyAlignment="1">
      <alignment vertical="center"/>
    </xf>
    <xf numFmtId="0" fontId="1" fillId="2173" borderId="1" xfId="47" applyFill="1" applyAlignment="1">
      <alignment vertical="center"/>
    </xf>
    <xf numFmtId="0" fontId="30" fillId="2174" borderId="1" xfId="47" applyFont="1" applyFill="1" applyAlignment="1">
      <alignment vertical="center"/>
    </xf>
    <xf numFmtId="0" fontId="1" fillId="2175" borderId="1" xfId="47" applyFill="1" applyAlignment="1">
      <alignment vertical="center"/>
    </xf>
    <xf numFmtId="0" fontId="30" fillId="2176" borderId="1" xfId="47" applyFont="1" applyFill="1" applyAlignment="1">
      <alignment vertical="center"/>
    </xf>
    <xf numFmtId="0" fontId="30" fillId="2177" borderId="1" xfId="47" applyFont="1" applyFill="1" applyAlignment="1">
      <alignment vertical="center"/>
    </xf>
    <xf numFmtId="0" fontId="1" fillId="2178" borderId="1" xfId="47" applyFill="1" applyAlignment="1">
      <alignment vertical="center"/>
    </xf>
    <xf numFmtId="0" fontId="1" fillId="2179" borderId="1" xfId="47" applyFill="1" applyAlignment="1">
      <alignment vertical="center"/>
    </xf>
    <xf numFmtId="0" fontId="30" fillId="2180" borderId="1" xfId="47" applyFont="1" applyFill="1" applyAlignment="1">
      <alignment vertical="center"/>
    </xf>
    <xf numFmtId="0" fontId="1" fillId="2181" borderId="1" xfId="47" applyFill="1" applyAlignment="1">
      <alignment vertical="center"/>
    </xf>
    <xf numFmtId="0" fontId="30" fillId="2182" borderId="1" xfId="47" applyFont="1" applyFill="1" applyAlignment="1">
      <alignment vertical="center"/>
    </xf>
    <xf numFmtId="0" fontId="1" fillId="2183" borderId="1" xfId="47" applyFill="1" applyAlignment="1">
      <alignment vertical="center"/>
    </xf>
    <xf numFmtId="0" fontId="30" fillId="2184" borderId="1" xfId="47" applyFont="1" applyFill="1" applyAlignment="1">
      <alignment vertical="center"/>
    </xf>
    <xf numFmtId="0" fontId="1" fillId="2185" borderId="1" xfId="47" applyFill="1" applyAlignment="1">
      <alignment vertical="center"/>
    </xf>
    <xf numFmtId="0" fontId="30" fillId="2186" borderId="1" xfId="47" applyFont="1" applyFill="1" applyAlignment="1">
      <alignment vertical="center"/>
    </xf>
    <xf numFmtId="0" fontId="1" fillId="2187" borderId="1" xfId="47" applyFill="1" applyAlignment="1">
      <alignment vertical="center"/>
    </xf>
    <xf numFmtId="0" fontId="30" fillId="2188" borderId="1" xfId="47" applyFont="1" applyFill="1" applyAlignment="1">
      <alignment vertical="center"/>
    </xf>
    <xf numFmtId="0" fontId="1" fillId="2189" borderId="1" xfId="47" applyFill="1" applyAlignment="1">
      <alignment vertical="center"/>
    </xf>
    <xf numFmtId="0" fontId="30" fillId="2190" borderId="1" xfId="47" applyFont="1" applyFill="1" applyAlignment="1">
      <alignment vertical="center"/>
    </xf>
    <xf numFmtId="0" fontId="1" fillId="2191" borderId="1" xfId="47" applyFill="1" applyAlignment="1">
      <alignment vertical="center"/>
    </xf>
    <xf numFmtId="0" fontId="30" fillId="2192" borderId="1" xfId="47" applyFont="1" applyFill="1" applyAlignment="1">
      <alignment vertical="center"/>
    </xf>
    <xf numFmtId="0" fontId="1" fillId="2193" borderId="1" xfId="47" applyFill="1" applyAlignment="1">
      <alignment vertical="center"/>
    </xf>
    <xf numFmtId="0" fontId="30" fillId="2194" borderId="1" xfId="47" applyFont="1" applyFill="1" applyAlignment="1">
      <alignment vertical="center"/>
    </xf>
    <xf numFmtId="0" fontId="1" fillId="2195" borderId="1" xfId="47" applyFill="1" applyAlignment="1">
      <alignment vertical="center"/>
    </xf>
    <xf numFmtId="0" fontId="30" fillId="2196" borderId="1" xfId="47" applyFont="1" applyFill="1" applyAlignment="1">
      <alignment vertical="center"/>
    </xf>
    <xf numFmtId="0" fontId="30" fillId="2197" borderId="1" xfId="47" applyFont="1" applyFill="1" applyAlignment="1">
      <alignment vertical="center"/>
    </xf>
    <xf numFmtId="0" fontId="1" fillId="2198" borderId="1" xfId="47" applyFill="1" applyAlignment="1">
      <alignment vertical="center"/>
    </xf>
    <xf numFmtId="0" fontId="30" fillId="2199" borderId="1" xfId="47" applyFont="1" applyFill="1" applyAlignment="1">
      <alignment vertical="center"/>
    </xf>
    <xf numFmtId="0" fontId="1" fillId="2200" borderId="1" xfId="47" applyFill="1" applyAlignment="1">
      <alignment vertical="center"/>
    </xf>
    <xf numFmtId="0" fontId="30" fillId="2201" borderId="1" xfId="47" applyFont="1" applyFill="1" applyAlignment="1">
      <alignment vertical="center"/>
    </xf>
    <xf numFmtId="0" fontId="1" fillId="2202" borderId="1" xfId="47" applyFill="1" applyAlignment="1">
      <alignment vertical="center"/>
    </xf>
    <xf numFmtId="0" fontId="30" fillId="2203" borderId="1" xfId="47" applyFont="1" applyFill="1" applyAlignment="1">
      <alignment vertical="center"/>
    </xf>
    <xf numFmtId="0" fontId="1" fillId="2204" borderId="1" xfId="47" applyFill="1" applyAlignment="1">
      <alignment vertical="center"/>
    </xf>
    <xf numFmtId="0" fontId="30" fillId="2205" borderId="1" xfId="47" applyFont="1" applyFill="1" applyAlignment="1">
      <alignment vertical="center"/>
    </xf>
    <xf numFmtId="0" fontId="1" fillId="2206" borderId="1" xfId="47" applyFill="1" applyAlignment="1">
      <alignment vertical="center"/>
    </xf>
    <xf numFmtId="0" fontId="30" fillId="2207" borderId="1" xfId="47" applyFont="1" applyFill="1" applyAlignment="1">
      <alignment vertical="center"/>
    </xf>
    <xf numFmtId="0" fontId="1" fillId="2208" borderId="1" xfId="47" applyFill="1" applyAlignment="1">
      <alignment vertical="center"/>
    </xf>
    <xf numFmtId="0" fontId="30" fillId="2209" borderId="1" xfId="47" applyFont="1" applyFill="1" applyAlignment="1">
      <alignment vertical="center"/>
    </xf>
    <xf numFmtId="0" fontId="1" fillId="2210" borderId="1" xfId="47" applyFill="1" applyAlignment="1">
      <alignment vertical="center"/>
    </xf>
    <xf numFmtId="0" fontId="30" fillId="2211" borderId="1" xfId="47" applyFont="1" applyFill="1" applyAlignment="1">
      <alignment vertical="center"/>
    </xf>
    <xf numFmtId="0" fontId="1" fillId="2212" borderId="1" xfId="47" applyFill="1" applyAlignment="1">
      <alignment vertical="center"/>
    </xf>
    <xf numFmtId="0" fontId="30" fillId="2213" borderId="1" xfId="47" applyFont="1" applyFill="1" applyAlignment="1">
      <alignment vertical="center"/>
    </xf>
    <xf numFmtId="0" fontId="1" fillId="2214" borderId="1" xfId="47" applyFill="1" applyAlignment="1">
      <alignment vertical="center"/>
    </xf>
    <xf numFmtId="0" fontId="30" fillId="2215" borderId="1" xfId="47" applyFont="1" applyFill="1" applyAlignment="1">
      <alignment vertical="center"/>
    </xf>
    <xf numFmtId="0" fontId="1" fillId="2216" borderId="1" xfId="47" applyFill="1" applyAlignment="1">
      <alignment vertical="center"/>
    </xf>
    <xf numFmtId="0" fontId="30" fillId="2217" borderId="1" xfId="47" applyFont="1" applyFill="1" applyAlignment="1">
      <alignment vertical="center"/>
    </xf>
    <xf numFmtId="0" fontId="1" fillId="2218" borderId="1" xfId="47" applyFill="1" applyAlignment="1">
      <alignment vertical="center"/>
    </xf>
    <xf numFmtId="0" fontId="30" fillId="2219" borderId="1" xfId="47" applyFont="1" applyFill="1" applyAlignment="1">
      <alignment vertical="center"/>
    </xf>
    <xf numFmtId="0" fontId="1" fillId="2220" borderId="1" xfId="47" applyFill="1" applyAlignment="1">
      <alignment vertical="center"/>
    </xf>
    <xf numFmtId="0" fontId="30" fillId="2221" borderId="1" xfId="47" applyFont="1" applyFill="1" applyAlignment="1">
      <alignment vertical="center"/>
    </xf>
    <xf numFmtId="0" fontId="1" fillId="2222" borderId="1" xfId="47" applyFill="1" applyAlignment="1">
      <alignment vertical="center"/>
    </xf>
    <xf numFmtId="0" fontId="1" fillId="2223" borderId="1" xfId="47" applyFill="1" applyAlignment="1">
      <alignment vertical="center"/>
    </xf>
    <xf numFmtId="0" fontId="30" fillId="2224" borderId="1" xfId="47" applyFont="1" applyFill="1" applyAlignment="1">
      <alignment vertical="center"/>
    </xf>
    <xf numFmtId="0" fontId="1" fillId="2225" borderId="1" xfId="47" applyFill="1" applyAlignment="1">
      <alignment vertical="center"/>
    </xf>
    <xf numFmtId="0" fontId="30" fillId="2226" borderId="1" xfId="47" applyFont="1" applyFill="1" applyAlignment="1">
      <alignment vertical="center"/>
    </xf>
    <xf numFmtId="0" fontId="1" fillId="2227" borderId="1" xfId="47" applyFill="1" applyAlignment="1">
      <alignment vertical="center"/>
    </xf>
    <xf numFmtId="0" fontId="30" fillId="2228" borderId="1" xfId="47" applyFont="1" applyFill="1" applyAlignment="1">
      <alignment vertical="center"/>
    </xf>
    <xf numFmtId="0" fontId="1" fillId="2229" borderId="1" xfId="47" applyFill="1" applyAlignment="1">
      <alignment vertical="center"/>
    </xf>
    <xf numFmtId="0" fontId="30" fillId="2230" borderId="1" xfId="47" applyFont="1" applyFill="1" applyAlignment="1">
      <alignment vertical="center"/>
    </xf>
    <xf numFmtId="0" fontId="1" fillId="2231" borderId="1" xfId="47" applyFill="1" applyAlignment="1">
      <alignment vertical="center"/>
    </xf>
    <xf numFmtId="0" fontId="30" fillId="2232" borderId="1" xfId="47" applyFont="1" applyFill="1" applyAlignment="1">
      <alignment vertical="center"/>
    </xf>
    <xf numFmtId="0" fontId="1" fillId="2233" borderId="1" xfId="47" applyFill="1" applyAlignment="1">
      <alignment vertical="center"/>
    </xf>
    <xf numFmtId="0" fontId="30" fillId="2234" borderId="1" xfId="47" applyFont="1" applyFill="1" applyAlignment="1">
      <alignment vertical="center"/>
    </xf>
    <xf numFmtId="0" fontId="1" fillId="2235" borderId="1" xfId="47" applyFill="1" applyAlignment="1">
      <alignment vertical="center"/>
    </xf>
    <xf numFmtId="0" fontId="30" fillId="2236" borderId="1" xfId="47" applyFont="1" applyFill="1" applyAlignment="1">
      <alignment vertical="center"/>
    </xf>
    <xf numFmtId="0" fontId="1" fillId="2237" borderId="1" xfId="47" applyFill="1" applyAlignment="1">
      <alignment vertical="center"/>
    </xf>
    <xf numFmtId="0" fontId="30" fillId="2238" borderId="1" xfId="47" applyFont="1" applyFill="1" applyAlignment="1">
      <alignment vertical="center"/>
    </xf>
    <xf numFmtId="0" fontId="1" fillId="2239" borderId="1" xfId="47" applyFill="1" applyAlignment="1">
      <alignment vertical="center"/>
    </xf>
    <xf numFmtId="0" fontId="30" fillId="2240" borderId="1" xfId="47" applyFont="1" applyFill="1" applyAlignment="1">
      <alignment vertical="center"/>
    </xf>
    <xf numFmtId="0" fontId="1" fillId="2241" borderId="1" xfId="47" applyFill="1" applyAlignment="1">
      <alignment vertical="center"/>
    </xf>
    <xf numFmtId="0" fontId="30" fillId="2242" borderId="1" xfId="47" applyFont="1" applyFill="1" applyAlignment="1">
      <alignment vertical="center"/>
    </xf>
    <xf numFmtId="0" fontId="1" fillId="2243" borderId="1" xfId="47" applyFill="1" applyAlignment="1">
      <alignment vertical="center"/>
    </xf>
    <xf numFmtId="0" fontId="30" fillId="2244" borderId="1" xfId="47" applyFont="1" applyFill="1" applyAlignment="1">
      <alignment vertical="center"/>
    </xf>
    <xf numFmtId="0" fontId="1" fillId="2245" borderId="1" xfId="47" applyFill="1" applyAlignment="1">
      <alignment vertical="center"/>
    </xf>
    <xf numFmtId="0" fontId="30" fillId="2246" borderId="1" xfId="47" applyFont="1" applyFill="1" applyAlignment="1">
      <alignment vertical="center"/>
    </xf>
    <xf numFmtId="0" fontId="1" fillId="2247" borderId="1" xfId="47" applyFill="1" applyAlignment="1">
      <alignment vertical="center"/>
    </xf>
    <xf numFmtId="0" fontId="30" fillId="2248" borderId="1" xfId="47" applyFont="1" applyFill="1" applyAlignment="1">
      <alignment vertical="center"/>
    </xf>
    <xf numFmtId="0" fontId="1" fillId="2249" borderId="1" xfId="47" applyFill="1" applyAlignment="1">
      <alignment vertical="center"/>
    </xf>
    <xf numFmtId="0" fontId="30" fillId="2250" borderId="1" xfId="47" applyFont="1" applyFill="1" applyAlignment="1">
      <alignment vertical="center"/>
    </xf>
    <xf numFmtId="0" fontId="1" fillId="2251" borderId="1" xfId="47" applyFill="1" applyAlignment="1">
      <alignment vertical="center"/>
    </xf>
    <xf numFmtId="0" fontId="30" fillId="2252" borderId="1" xfId="47" applyFont="1" applyFill="1" applyAlignment="1">
      <alignment vertical="center"/>
    </xf>
    <xf numFmtId="0" fontId="1" fillId="2253" borderId="1" xfId="47" applyFill="1" applyAlignment="1">
      <alignment vertical="center"/>
    </xf>
    <xf numFmtId="0" fontId="1" fillId="2254" borderId="1" xfId="47" applyFill="1" applyAlignment="1">
      <alignment vertical="center"/>
    </xf>
    <xf numFmtId="0" fontId="30" fillId="2255" borderId="1" xfId="47" applyFont="1" applyFill="1" applyAlignment="1">
      <alignment vertical="center"/>
    </xf>
    <xf numFmtId="0" fontId="30" fillId="2256" borderId="1" xfId="47" applyFont="1" applyFill="1" applyAlignment="1">
      <alignment vertical="center"/>
    </xf>
    <xf numFmtId="0" fontId="1" fillId="2257" borderId="1" xfId="47" applyFill="1" applyAlignment="1">
      <alignment vertical="center"/>
    </xf>
    <xf numFmtId="0" fontId="30" fillId="2258" borderId="1" xfId="47" applyFont="1" applyFill="1" applyAlignment="1">
      <alignment vertical="center"/>
    </xf>
    <xf numFmtId="0" fontId="1" fillId="2259" borderId="1" xfId="47" applyFill="1" applyAlignment="1">
      <alignment vertical="center"/>
    </xf>
    <xf numFmtId="0" fontId="1" fillId="2260" borderId="1" xfId="47" applyFill="1" applyAlignment="1">
      <alignment vertical="center"/>
    </xf>
    <xf numFmtId="0" fontId="30" fillId="2261" borderId="1" xfId="47" applyFont="1" applyFill="1" applyAlignment="1">
      <alignment vertical="center"/>
    </xf>
    <xf numFmtId="0" fontId="1" fillId="2262" borderId="1" xfId="47" applyFill="1" applyAlignment="1">
      <alignment vertical="center"/>
    </xf>
    <xf numFmtId="0" fontId="1" fillId="2263" borderId="1" xfId="47" applyFill="1" applyAlignment="1">
      <alignment vertical="center"/>
    </xf>
    <xf numFmtId="0" fontId="30" fillId="2264" borderId="1" xfId="47" applyFont="1" applyFill="1" applyAlignment="1">
      <alignment vertical="center"/>
    </xf>
    <xf numFmtId="0" fontId="1" fillId="2265" borderId="1" xfId="47" applyFill="1" applyAlignment="1">
      <alignment vertical="center"/>
    </xf>
    <xf numFmtId="0" fontId="30" fillId="2266" borderId="1" xfId="47" applyFont="1" applyFill="1" applyAlignment="1">
      <alignment vertical="center"/>
    </xf>
    <xf numFmtId="0" fontId="1" fillId="2267" borderId="1" xfId="47" applyFill="1" applyAlignment="1">
      <alignment vertical="center"/>
    </xf>
    <xf numFmtId="0" fontId="1" fillId="2268" borderId="1" xfId="47" applyFill="1" applyAlignment="1">
      <alignment vertical="center"/>
    </xf>
    <xf numFmtId="0" fontId="30" fillId="2269" borderId="1" xfId="47" applyFont="1" applyFill="1" applyAlignment="1">
      <alignment vertical="center"/>
    </xf>
    <xf numFmtId="0" fontId="1" fillId="2270" borderId="1" xfId="47" applyFill="1" applyAlignment="1">
      <alignment vertical="center"/>
    </xf>
    <xf numFmtId="0" fontId="1" fillId="2271" borderId="1" xfId="47" applyFill="1" applyAlignment="1">
      <alignment vertical="center"/>
    </xf>
    <xf numFmtId="0" fontId="30" fillId="2272" borderId="1" xfId="47" applyFont="1" applyFill="1" applyAlignment="1">
      <alignment vertical="center"/>
    </xf>
    <xf numFmtId="0" fontId="1" fillId="2273" borderId="1" xfId="47" applyFill="1" applyAlignment="1">
      <alignment vertical="center"/>
    </xf>
    <xf numFmtId="0" fontId="30" fillId="2274" borderId="1" xfId="47" applyFont="1" applyFill="1" applyAlignment="1">
      <alignment vertical="center"/>
    </xf>
    <xf numFmtId="0" fontId="1" fillId="2275" borderId="1" xfId="47" applyFill="1" applyAlignment="1">
      <alignment vertical="center"/>
    </xf>
    <xf numFmtId="0" fontId="1" fillId="2276" borderId="1" xfId="47" applyFill="1" applyAlignment="1">
      <alignment vertical="center"/>
    </xf>
    <xf numFmtId="0" fontId="30" fillId="2277" borderId="1" xfId="47" applyFont="1" applyFill="1" applyAlignment="1">
      <alignment vertical="center"/>
    </xf>
    <xf numFmtId="0" fontId="30" fillId="2278" borderId="1" xfId="47" applyFont="1" applyFill="1" applyAlignment="1">
      <alignment vertical="center"/>
    </xf>
    <xf numFmtId="0" fontId="30" fillId="2279" borderId="1" xfId="47" applyFont="1" applyFill="1" applyAlignment="1">
      <alignment vertical="center"/>
    </xf>
    <xf numFmtId="0" fontId="30" fillId="2280" borderId="1" xfId="47" applyFont="1" applyFill="1" applyAlignment="1">
      <alignment vertical="center"/>
    </xf>
    <xf numFmtId="0" fontId="30" fillId="2281" borderId="1" xfId="47" applyFont="1" applyFill="1" applyAlignment="1">
      <alignment vertical="center"/>
    </xf>
    <xf numFmtId="0" fontId="30" fillId="2282" borderId="1" xfId="47" applyFont="1" applyFill="1" applyAlignment="1">
      <alignment vertical="center"/>
    </xf>
    <xf numFmtId="0" fontId="1" fillId="2283" borderId="1" xfId="47" applyFill="1" applyAlignment="1">
      <alignment vertical="center"/>
    </xf>
    <xf numFmtId="0" fontId="30" fillId="2284" borderId="1" xfId="47" applyFont="1" applyFill="1" applyAlignment="1">
      <alignment vertical="center"/>
    </xf>
    <xf numFmtId="0" fontId="30" fillId="2285" borderId="1" xfId="47" applyFont="1" applyFill="1" applyAlignment="1">
      <alignment vertical="center"/>
    </xf>
    <xf numFmtId="0" fontId="30" fillId="2286" borderId="1" xfId="47" applyFont="1" applyFill="1" applyAlignment="1">
      <alignment vertical="center"/>
    </xf>
    <xf numFmtId="0" fontId="1" fillId="2287" borderId="1" xfId="47" applyFill="1" applyAlignment="1">
      <alignment vertical="center"/>
    </xf>
    <xf numFmtId="0" fontId="30" fillId="2288" borderId="1" xfId="47" applyFont="1" applyFill="1" applyAlignment="1">
      <alignment vertical="center"/>
    </xf>
    <xf numFmtId="0" fontId="30" fillId="2289" borderId="1" xfId="47" applyFont="1" applyFill="1" applyAlignment="1">
      <alignment vertical="center"/>
    </xf>
    <xf numFmtId="0" fontId="30" fillId="2290" borderId="1" xfId="47" applyFont="1" applyFill="1" applyAlignment="1">
      <alignment vertical="center"/>
    </xf>
    <xf numFmtId="0" fontId="30" fillId="2291" borderId="1" xfId="47" applyFont="1" applyFill="1" applyAlignment="1">
      <alignment vertical="center"/>
    </xf>
    <xf numFmtId="0" fontId="1" fillId="2292" borderId="1" xfId="47" applyFill="1" applyAlignment="1">
      <alignment vertical="center"/>
    </xf>
    <xf numFmtId="0" fontId="30" fillId="2293" borderId="1" xfId="47" applyFont="1" applyFill="1" applyAlignment="1">
      <alignment vertical="center"/>
    </xf>
    <xf numFmtId="0" fontId="30" fillId="2294" borderId="1" xfId="47" applyFont="1" applyFill="1" applyAlignment="1">
      <alignment vertical="center"/>
    </xf>
    <xf numFmtId="0" fontId="30" fillId="2295" borderId="1" xfId="47" applyFont="1" applyFill="1" applyAlignment="1">
      <alignment vertical="center"/>
    </xf>
    <xf numFmtId="0" fontId="1" fillId="2296" borderId="1" xfId="47" applyFill="1" applyAlignment="1">
      <alignment vertical="center"/>
    </xf>
    <xf numFmtId="0" fontId="30" fillId="2297" borderId="1" xfId="47" applyFont="1" applyFill="1" applyAlignment="1">
      <alignment vertical="center"/>
    </xf>
    <xf numFmtId="0" fontId="1" fillId="2298" borderId="1" xfId="47" applyFill="1" applyAlignment="1">
      <alignment vertical="center"/>
    </xf>
    <xf numFmtId="0" fontId="30" fillId="2299" borderId="1" xfId="47" applyFont="1" applyFill="1" applyAlignment="1">
      <alignment vertical="center"/>
    </xf>
    <xf numFmtId="0" fontId="30" fillId="2300" borderId="1" xfId="47" applyFont="1" applyFill="1" applyAlignment="1">
      <alignment vertical="center"/>
    </xf>
    <xf numFmtId="0" fontId="1" fillId="2301" borderId="1" xfId="47" applyFill="1" applyAlignment="1">
      <alignment vertical="center"/>
    </xf>
    <xf numFmtId="0" fontId="30" fillId="2302" borderId="1" xfId="47" applyFont="1" applyFill="1" applyAlignment="1">
      <alignment vertical="center"/>
    </xf>
    <xf numFmtId="0" fontId="30" fillId="2303" borderId="1" xfId="47" applyFont="1" applyFill="1" applyAlignment="1">
      <alignment vertical="center"/>
    </xf>
    <xf numFmtId="0" fontId="30" fillId="2304" borderId="1" xfId="47" applyFont="1" applyFill="1" applyAlignment="1">
      <alignment vertical="center"/>
    </xf>
    <xf numFmtId="0" fontId="30" fillId="2305" borderId="1" xfId="47" applyFont="1" applyFill="1" applyAlignment="1">
      <alignment vertical="center"/>
    </xf>
    <xf numFmtId="0" fontId="1" fillId="2306" borderId="1" xfId="47" applyFill="1" applyAlignment="1">
      <alignment vertical="center"/>
    </xf>
    <xf numFmtId="0" fontId="30" fillId="2307" borderId="1" xfId="47" applyFont="1" applyFill="1" applyAlignment="1">
      <alignment vertical="center"/>
    </xf>
    <xf numFmtId="0" fontId="1" fillId="2308" borderId="1" xfId="47" applyFill="1" applyAlignment="1">
      <alignment vertical="center"/>
    </xf>
    <xf numFmtId="0" fontId="30" fillId="2309" borderId="1" xfId="47" applyFont="1" applyFill="1" applyAlignment="1">
      <alignment vertical="center"/>
    </xf>
    <xf numFmtId="0" fontId="1" fillId="2310" borderId="1" xfId="47" applyFill="1" applyAlignment="1">
      <alignment vertical="center"/>
    </xf>
    <xf numFmtId="0" fontId="1" fillId="2311" borderId="1" xfId="47" applyFill="1" applyAlignment="1">
      <alignment vertical="center"/>
    </xf>
    <xf numFmtId="0" fontId="30" fillId="2312" borderId="1" xfId="47" applyFont="1" applyFill="1" applyAlignment="1">
      <alignment vertical="center"/>
    </xf>
    <xf numFmtId="0" fontId="1" fillId="2313" borderId="1" xfId="47" applyFill="1" applyAlignment="1">
      <alignment vertical="center"/>
    </xf>
    <xf numFmtId="0" fontId="1" fillId="2314" borderId="1" xfId="47" applyFill="1" applyAlignment="1">
      <alignment vertical="center"/>
    </xf>
    <xf numFmtId="0" fontId="30" fillId="2315" borderId="1" xfId="47" applyFont="1" applyFill="1" applyAlignment="1">
      <alignment vertical="center"/>
    </xf>
    <xf numFmtId="0" fontId="1" fillId="2316" borderId="1" xfId="47" applyFill="1" applyAlignment="1">
      <alignment vertical="center"/>
    </xf>
    <xf numFmtId="0" fontId="1" fillId="2317" borderId="1" xfId="47" applyFill="1" applyAlignment="1">
      <alignment vertical="center"/>
    </xf>
    <xf numFmtId="0" fontId="30" fillId="2318" borderId="1" xfId="47" applyFont="1" applyFill="1" applyAlignment="1">
      <alignment vertical="center"/>
    </xf>
    <xf numFmtId="0" fontId="1" fillId="2319" borderId="1" xfId="47" applyFill="1" applyAlignment="1">
      <alignment vertical="center"/>
    </xf>
    <xf numFmtId="0" fontId="30" fillId="2320" borderId="1" xfId="47" applyFont="1" applyFill="1" applyAlignment="1">
      <alignment vertical="center"/>
    </xf>
    <xf numFmtId="0" fontId="1" fillId="2321" borderId="1" xfId="47" applyFill="1" applyAlignment="1">
      <alignment vertical="center"/>
    </xf>
    <xf numFmtId="0" fontId="30" fillId="2322" borderId="1" xfId="47" applyFont="1" applyFill="1" applyAlignment="1">
      <alignment vertical="center"/>
    </xf>
    <xf numFmtId="0" fontId="1" fillId="2323" borderId="1" xfId="47" applyFill="1" applyAlignment="1">
      <alignment vertical="center"/>
    </xf>
    <xf numFmtId="0" fontId="30" fillId="2324" borderId="1" xfId="47" applyFont="1" applyFill="1" applyAlignment="1">
      <alignment vertical="center"/>
    </xf>
    <xf numFmtId="0" fontId="1" fillId="2325" borderId="1" xfId="47" applyFill="1" applyAlignment="1">
      <alignment vertical="center"/>
    </xf>
    <xf numFmtId="0" fontId="30" fillId="2326" borderId="1" xfId="47" applyFont="1" applyFill="1" applyAlignment="1">
      <alignment vertical="center"/>
    </xf>
    <xf numFmtId="0" fontId="30" fillId="2327" borderId="1" xfId="47" applyFont="1" applyFill="1" applyAlignment="1">
      <alignment vertical="center"/>
    </xf>
    <xf numFmtId="0" fontId="30" fillId="2328" borderId="1" xfId="47" applyFont="1" applyFill="1" applyAlignment="1">
      <alignment vertical="center"/>
    </xf>
    <xf numFmtId="0" fontId="30" fillId="2329" borderId="1" xfId="47" applyFont="1" applyFill="1" applyAlignment="1">
      <alignment vertical="center"/>
    </xf>
    <xf numFmtId="0" fontId="30" fillId="2330" borderId="1" xfId="47" applyFont="1" applyFill="1" applyAlignment="1">
      <alignment vertical="center"/>
    </xf>
    <xf numFmtId="0" fontId="30" fillId="2331" borderId="1" xfId="47" applyFont="1" applyFill="1" applyAlignment="1">
      <alignment vertical="center"/>
    </xf>
    <xf numFmtId="0" fontId="30" fillId="2332" borderId="1" xfId="47" applyFont="1" applyFill="1" applyAlignment="1">
      <alignment vertical="center"/>
    </xf>
    <xf numFmtId="0" fontId="30" fillId="2333" borderId="1" xfId="47" applyFont="1" applyFill="1" applyAlignment="1">
      <alignment vertical="center"/>
    </xf>
    <xf numFmtId="0" fontId="1" fillId="2334" borderId="1" xfId="47" applyFill="1" applyAlignment="1">
      <alignment vertical="center"/>
    </xf>
    <xf numFmtId="0" fontId="30" fillId="2335" borderId="1" xfId="47" applyFont="1" applyFill="1" applyAlignment="1">
      <alignment vertical="center"/>
    </xf>
    <xf numFmtId="0" fontId="30" fillId="2336" borderId="1" xfId="47" applyFont="1" applyFill="1" applyAlignment="1">
      <alignment vertical="center"/>
    </xf>
    <xf numFmtId="0" fontId="30" fillId="2337" borderId="1" xfId="47" applyFont="1" applyFill="1" applyAlignment="1">
      <alignment vertical="center"/>
    </xf>
    <xf numFmtId="0" fontId="30" fillId="2338" borderId="1" xfId="47" applyFont="1" applyFill="1" applyAlignment="1">
      <alignment vertical="center"/>
    </xf>
    <xf numFmtId="0" fontId="30" fillId="2339" borderId="1" xfId="47" applyFont="1" applyFill="1" applyAlignment="1">
      <alignment vertical="center"/>
    </xf>
    <xf numFmtId="0" fontId="30" fillId="2340" borderId="1" xfId="47" applyFont="1" applyFill="1" applyAlignment="1">
      <alignment vertical="center"/>
    </xf>
    <xf numFmtId="0" fontId="30" fillId="2341" borderId="1" xfId="47" applyFont="1" applyFill="1" applyAlignment="1">
      <alignment vertical="center"/>
    </xf>
    <xf numFmtId="0" fontId="30" fillId="2342" borderId="1" xfId="47" applyFont="1" applyFill="1" applyAlignment="1">
      <alignment vertical="center"/>
    </xf>
    <xf numFmtId="0" fontId="1" fillId="2343" borderId="1" xfId="47" applyFill="1" applyAlignment="1">
      <alignment vertical="center"/>
    </xf>
    <xf numFmtId="0" fontId="30" fillId="2344" borderId="1" xfId="47" applyFont="1" applyFill="1" applyAlignment="1">
      <alignment vertical="center"/>
    </xf>
    <xf numFmtId="0" fontId="30" fillId="2345" borderId="1" xfId="47" applyFont="1" applyFill="1" applyAlignment="1">
      <alignment vertical="center"/>
    </xf>
    <xf numFmtId="0" fontId="30" fillId="2346" borderId="1" xfId="47" applyFont="1" applyFill="1" applyAlignment="1">
      <alignment vertical="center"/>
    </xf>
    <xf numFmtId="0" fontId="30" fillId="2347" borderId="1" xfId="47" applyFont="1" applyFill="1" applyAlignment="1">
      <alignment vertical="center"/>
    </xf>
    <xf numFmtId="0" fontId="1" fillId="2348" borderId="1" xfId="47" applyFill="1" applyAlignment="1">
      <alignment vertical="center"/>
    </xf>
    <xf numFmtId="0" fontId="30" fillId="2349" borderId="1" xfId="47" applyFont="1" applyFill="1" applyAlignment="1">
      <alignment vertical="center"/>
    </xf>
    <xf numFmtId="0" fontId="30" fillId="2350" borderId="1" xfId="47" applyFont="1" applyFill="1" applyAlignment="1">
      <alignment vertical="center"/>
    </xf>
    <xf numFmtId="0" fontId="30" fillId="2351" borderId="1" xfId="47" applyFont="1" applyFill="1" applyAlignment="1">
      <alignment vertical="center"/>
    </xf>
    <xf numFmtId="0" fontId="30" fillId="2352" borderId="1" xfId="47" applyFont="1" applyFill="1" applyAlignment="1">
      <alignment vertical="center"/>
    </xf>
    <xf numFmtId="0" fontId="30" fillId="2353" borderId="1" xfId="47" applyFont="1" applyFill="1" applyAlignment="1">
      <alignment vertical="center"/>
    </xf>
    <xf numFmtId="0" fontId="30" fillId="2354" borderId="1" xfId="47" applyFont="1" applyFill="1" applyAlignment="1">
      <alignment vertical="center"/>
    </xf>
    <xf numFmtId="0" fontId="30" fillId="2355" borderId="1" xfId="47" applyFont="1" applyFill="1" applyAlignment="1">
      <alignment vertical="center"/>
    </xf>
    <xf numFmtId="0" fontId="30" fillId="2356" borderId="1" xfId="47" applyFont="1" applyFill="1" applyAlignment="1">
      <alignment vertical="center"/>
    </xf>
    <xf numFmtId="0" fontId="30" fillId="2357" borderId="1" xfId="47" applyFont="1" applyFill="1" applyAlignment="1">
      <alignment vertical="center"/>
    </xf>
    <xf numFmtId="0" fontId="1" fillId="2358" borderId="1" xfId="47" applyFill="1" applyAlignment="1">
      <alignment vertical="center"/>
    </xf>
    <xf numFmtId="0" fontId="30" fillId="2359" borderId="1" xfId="47" applyFont="1" applyFill="1" applyAlignment="1">
      <alignment vertical="center"/>
    </xf>
    <xf numFmtId="0" fontId="1" fillId="2360" borderId="1" xfId="47" applyFill="1" applyAlignment="1">
      <alignment vertical="center"/>
    </xf>
    <xf numFmtId="0" fontId="30" fillId="2361" borderId="1" xfId="47" applyFont="1" applyFill="1" applyAlignment="1">
      <alignment vertical="center"/>
    </xf>
    <xf numFmtId="0" fontId="30" fillId="2362" borderId="1" xfId="47" applyFont="1" applyFill="1" applyAlignment="1">
      <alignment vertical="center"/>
    </xf>
    <xf numFmtId="0" fontId="1" fillId="2363" borderId="1" xfId="47" applyFill="1" applyAlignment="1">
      <alignment vertical="center"/>
    </xf>
    <xf numFmtId="0" fontId="30" fillId="2364" borderId="1" xfId="47" applyFont="1" applyFill="1" applyAlignment="1">
      <alignment vertical="center"/>
    </xf>
    <xf numFmtId="0" fontId="1" fillId="2365" borderId="1" xfId="47" applyFill="1" applyAlignment="1">
      <alignment vertical="center"/>
    </xf>
    <xf numFmtId="0" fontId="30" fillId="2366" borderId="1" xfId="47" applyFont="1" applyFill="1" applyAlignment="1">
      <alignment vertical="center"/>
    </xf>
    <xf numFmtId="0" fontId="1" fillId="2367" borderId="1" xfId="47" applyFill="1" applyAlignment="1">
      <alignment vertical="center"/>
    </xf>
    <xf numFmtId="0" fontId="30" fillId="2368" borderId="1" xfId="47" applyFont="1" applyFill="1" applyAlignment="1">
      <alignment vertical="center"/>
    </xf>
    <xf numFmtId="0" fontId="30" fillId="2369" borderId="1" xfId="47" applyFont="1" applyFill="1" applyAlignment="1">
      <alignment vertical="center"/>
    </xf>
    <xf numFmtId="0" fontId="1" fillId="2370" borderId="1" xfId="47" applyFill="1" applyAlignment="1">
      <alignment vertical="center"/>
    </xf>
    <xf numFmtId="0" fontId="30" fillId="2371" borderId="1" xfId="47" applyFont="1" applyFill="1" applyAlignment="1">
      <alignment vertical="center"/>
    </xf>
    <xf numFmtId="0" fontId="1" fillId="2372" borderId="1" xfId="47" applyFill="1" applyAlignment="1">
      <alignment vertical="center"/>
    </xf>
    <xf numFmtId="0" fontId="30" fillId="2373" borderId="1" xfId="47" applyFont="1" applyFill="1" applyAlignment="1">
      <alignment vertical="center"/>
    </xf>
    <xf numFmtId="0" fontId="1" fillId="2374" borderId="1" xfId="47" applyFill="1" applyAlignment="1">
      <alignment vertical="center"/>
    </xf>
    <xf numFmtId="0" fontId="30" fillId="2375" borderId="1" xfId="47" applyFont="1" applyFill="1" applyAlignment="1">
      <alignment vertical="center"/>
    </xf>
    <xf numFmtId="0" fontId="30" fillId="2376" borderId="1" xfId="47" applyFont="1" applyFill="1" applyAlignment="1">
      <alignment vertical="center"/>
    </xf>
    <xf numFmtId="0" fontId="1" fillId="2377" borderId="1" xfId="47" applyFill="1" applyAlignment="1">
      <alignment vertical="center"/>
    </xf>
    <xf numFmtId="0" fontId="30" fillId="2378" borderId="1" xfId="47" applyFont="1" applyFill="1" applyAlignment="1">
      <alignment vertical="center"/>
    </xf>
    <xf numFmtId="0" fontId="1" fillId="2379" borderId="1" xfId="47" applyFill="1" applyAlignment="1">
      <alignment vertical="center"/>
    </xf>
    <xf numFmtId="0" fontId="30" fillId="2380" borderId="1" xfId="47" applyFont="1" applyFill="1" applyAlignment="1">
      <alignment vertical="center"/>
    </xf>
    <xf numFmtId="0" fontId="1" fillId="2381" borderId="1" xfId="47" applyFill="1" applyAlignment="1">
      <alignment vertical="center"/>
    </xf>
    <xf numFmtId="0" fontId="30" fillId="2382" borderId="1" xfId="47" applyFont="1" applyFill="1" applyAlignment="1">
      <alignment vertical="center"/>
    </xf>
    <xf numFmtId="0" fontId="30" fillId="2383" borderId="1" xfId="47" applyFont="1" applyFill="1" applyAlignment="1">
      <alignment vertical="center"/>
    </xf>
    <xf numFmtId="0" fontId="1" fillId="2384" borderId="1" xfId="47" applyFill="1" applyAlignment="1">
      <alignment vertical="center"/>
    </xf>
    <xf numFmtId="0" fontId="30" fillId="2385" borderId="1" xfId="47" applyFont="1" applyFill="1" applyAlignment="1">
      <alignment vertical="center"/>
    </xf>
    <xf numFmtId="0" fontId="1" fillId="2386" borderId="1" xfId="47" applyFill="1" applyAlignment="1">
      <alignment vertical="center"/>
    </xf>
    <xf numFmtId="0" fontId="30" fillId="2387" borderId="1" xfId="47" applyFont="1" applyFill="1" applyAlignment="1">
      <alignment vertical="center"/>
    </xf>
    <xf numFmtId="0" fontId="1" fillId="2388" borderId="1" xfId="47" applyFill="1" applyAlignment="1">
      <alignment vertical="center"/>
    </xf>
    <xf numFmtId="0" fontId="30" fillId="2389" borderId="1" xfId="47" applyFont="1" applyFill="1" applyAlignment="1">
      <alignment vertical="center"/>
    </xf>
    <xf numFmtId="0" fontId="30" fillId="2390" borderId="1" xfId="47" applyFont="1" applyFill="1" applyAlignment="1">
      <alignment vertical="center"/>
    </xf>
    <xf numFmtId="0" fontId="30" fillId="2391" borderId="1" xfId="47" applyFont="1" applyFill="1" applyAlignment="1">
      <alignment vertical="center"/>
    </xf>
    <xf numFmtId="0" fontId="30" fillId="2392" borderId="1" xfId="47" applyFont="1" applyFill="1" applyAlignment="1">
      <alignment vertical="center"/>
    </xf>
    <xf numFmtId="0" fontId="30" fillId="2393" borderId="1" xfId="47" applyFont="1" applyFill="1" applyAlignment="1">
      <alignment vertical="center"/>
    </xf>
    <xf numFmtId="0" fontId="30" fillId="2394" borderId="1" xfId="47" applyFont="1" applyFill="1" applyAlignment="1">
      <alignment vertical="center"/>
    </xf>
    <xf numFmtId="0" fontId="30" fillId="2395" borderId="1" xfId="47" applyFont="1" applyFill="1" applyAlignment="1">
      <alignment vertical="center"/>
    </xf>
    <xf numFmtId="0" fontId="30" fillId="2396" borderId="1" xfId="47" applyFont="1" applyFill="1" applyAlignment="1">
      <alignment vertical="center"/>
    </xf>
    <xf numFmtId="0" fontId="30" fillId="2397" borderId="1" xfId="47" applyFont="1" applyFill="1" applyAlignment="1">
      <alignment vertical="center"/>
    </xf>
    <xf numFmtId="0" fontId="30" fillId="2398" borderId="1" xfId="47" applyFont="1" applyFill="1" applyAlignment="1">
      <alignment vertical="center"/>
    </xf>
    <xf numFmtId="0" fontId="30" fillId="2399" borderId="1" xfId="47" applyFont="1" applyFill="1" applyAlignment="1">
      <alignment vertical="center"/>
    </xf>
    <xf numFmtId="0" fontId="30" fillId="2400" borderId="1" xfId="47" applyFont="1" applyFill="1" applyAlignment="1">
      <alignment vertical="center"/>
    </xf>
    <xf numFmtId="0" fontId="30" fillId="2401" borderId="1" xfId="47" applyFont="1" applyFill="1" applyAlignment="1">
      <alignment vertical="center"/>
    </xf>
    <xf numFmtId="0" fontId="1" fillId="2402" borderId="1" xfId="47" applyFill="1" applyAlignment="1">
      <alignment vertical="center"/>
    </xf>
    <xf numFmtId="0" fontId="30" fillId="2403" borderId="1" xfId="47" applyFont="1" applyFill="1" applyAlignment="1">
      <alignment vertical="center"/>
    </xf>
    <xf numFmtId="0" fontId="30" fillId="2404" borderId="1" xfId="47" applyFont="1" applyFill="1" applyAlignment="1">
      <alignment vertical="center"/>
    </xf>
    <xf numFmtId="0" fontId="30" fillId="2405" borderId="1" xfId="47" applyFont="1" applyFill="1" applyAlignment="1">
      <alignment vertical="center"/>
    </xf>
    <xf numFmtId="0" fontId="30" fillId="2406" borderId="1" xfId="47" applyFont="1" applyFill="1" applyAlignment="1">
      <alignment vertical="center"/>
    </xf>
    <xf numFmtId="0" fontId="30" fillId="2407" borderId="1" xfId="47" applyFont="1" applyFill="1" applyAlignment="1">
      <alignment vertical="center"/>
    </xf>
    <xf numFmtId="0" fontId="30" fillId="2408" borderId="1" xfId="47" applyFont="1" applyFill="1" applyAlignment="1">
      <alignment vertical="center"/>
    </xf>
    <xf numFmtId="0" fontId="30" fillId="2409" borderId="1" xfId="47" applyFont="1" applyFill="1" applyAlignment="1">
      <alignment vertical="center"/>
    </xf>
    <xf numFmtId="0" fontId="30" fillId="2410" borderId="1" xfId="47" applyFont="1" applyFill="1" applyAlignment="1">
      <alignment vertical="center"/>
    </xf>
    <xf numFmtId="0" fontId="30" fillId="2411" borderId="1" xfId="47" applyFont="1" applyFill="1" applyAlignment="1">
      <alignment vertical="center"/>
    </xf>
    <xf numFmtId="0" fontId="30" fillId="2412" borderId="1" xfId="47" applyFont="1" applyFill="1" applyAlignment="1">
      <alignment vertical="center"/>
    </xf>
    <xf numFmtId="0" fontId="30" fillId="2413" borderId="1" xfId="47" applyFont="1" applyFill="1" applyAlignment="1">
      <alignment vertical="center"/>
    </xf>
    <xf numFmtId="0" fontId="30" fillId="2414" borderId="1" xfId="47" applyFont="1" applyFill="1" applyAlignment="1">
      <alignment vertical="center"/>
    </xf>
    <xf numFmtId="0" fontId="30" fillId="2415" borderId="1" xfId="47" applyFont="1" applyFill="1" applyAlignment="1">
      <alignment vertical="center"/>
    </xf>
    <xf numFmtId="0" fontId="30" fillId="2416" borderId="1" xfId="47" applyFont="1" applyFill="1" applyAlignment="1">
      <alignment vertical="center"/>
    </xf>
    <xf numFmtId="0" fontId="30" fillId="2417" borderId="1" xfId="47" applyFont="1" applyFill="1" applyAlignment="1">
      <alignment vertical="center"/>
    </xf>
    <xf numFmtId="0" fontId="30" fillId="2418" borderId="1" xfId="47" applyFont="1" applyFill="1" applyAlignment="1">
      <alignment vertical="center"/>
    </xf>
    <xf numFmtId="0" fontId="30" fillId="2419" borderId="1" xfId="47" applyFont="1" applyFill="1" applyAlignment="1">
      <alignment vertical="center"/>
    </xf>
    <xf numFmtId="0" fontId="30" fillId="2420" borderId="1" xfId="47" applyFont="1" applyFill="1" applyAlignment="1">
      <alignment vertical="center"/>
    </xf>
    <xf numFmtId="0" fontId="30" fillId="2421" borderId="1" xfId="47" applyFont="1" applyFill="1" applyAlignment="1">
      <alignment vertical="center"/>
    </xf>
    <xf numFmtId="0" fontId="30" fillId="2422" borderId="1" xfId="47" applyFont="1" applyFill="1" applyAlignment="1">
      <alignment vertical="center"/>
    </xf>
    <xf numFmtId="0" fontId="30" fillId="2423" borderId="1" xfId="47" applyFont="1" applyFill="1" applyAlignment="1">
      <alignment vertical="center"/>
    </xf>
    <xf numFmtId="0" fontId="30" fillId="2424" borderId="1" xfId="47" applyFont="1" applyFill="1" applyAlignment="1">
      <alignment vertical="center"/>
    </xf>
    <xf numFmtId="0" fontId="30" fillId="2425" borderId="1" xfId="47" applyFont="1" applyFill="1" applyAlignment="1">
      <alignment vertical="center"/>
    </xf>
    <xf numFmtId="0" fontId="30" fillId="2426" borderId="1" xfId="47" applyFont="1" applyFill="1" applyAlignment="1">
      <alignment vertical="center"/>
    </xf>
    <xf numFmtId="0" fontId="30" fillId="2427" borderId="1" xfId="47" applyFont="1" applyFill="1" applyAlignment="1">
      <alignment vertical="center"/>
    </xf>
    <xf numFmtId="0" fontId="30" fillId="2428" borderId="1" xfId="47" applyFont="1" applyFill="1" applyAlignment="1">
      <alignment vertical="center"/>
    </xf>
    <xf numFmtId="0" fontId="30" fillId="2429" borderId="1" xfId="47" applyFont="1" applyFill="1" applyAlignment="1">
      <alignment vertical="center"/>
    </xf>
    <xf numFmtId="0" fontId="30" fillId="2430" borderId="1" xfId="47" applyFont="1" applyFill="1" applyAlignment="1">
      <alignment vertical="center"/>
    </xf>
    <xf numFmtId="0" fontId="30" fillId="2431" borderId="1" xfId="47" applyFont="1" applyFill="1" applyAlignment="1">
      <alignment vertical="center"/>
    </xf>
    <xf numFmtId="0" fontId="30" fillId="2432" borderId="1" xfId="47" applyFont="1" applyFill="1" applyAlignment="1">
      <alignment vertical="center"/>
    </xf>
    <xf numFmtId="0" fontId="30" fillId="2433" borderId="1" xfId="47" applyFont="1" applyFill="1" applyAlignment="1">
      <alignment vertical="center"/>
    </xf>
    <xf numFmtId="0" fontId="30" fillId="2434" borderId="1" xfId="47" applyFont="1" applyFill="1" applyAlignment="1">
      <alignment vertical="center"/>
    </xf>
    <xf numFmtId="0" fontId="30" fillId="2435" borderId="1" xfId="47" applyFont="1" applyFill="1" applyAlignment="1">
      <alignment vertical="center"/>
    </xf>
    <xf numFmtId="0" fontId="30" fillId="2436" borderId="1" xfId="47" applyFont="1" applyFill="1" applyAlignment="1">
      <alignment vertical="center"/>
    </xf>
    <xf numFmtId="0" fontId="30" fillId="2437" borderId="1" xfId="47" applyFont="1" applyFill="1" applyAlignment="1">
      <alignment vertical="center"/>
    </xf>
    <xf numFmtId="0" fontId="30" fillId="2438" borderId="1" xfId="47" applyFont="1" applyFill="1" applyAlignment="1">
      <alignment vertical="center"/>
    </xf>
    <xf numFmtId="0" fontId="30" fillId="2439" borderId="1" xfId="47" applyFont="1" applyFill="1" applyAlignment="1">
      <alignment vertical="center"/>
    </xf>
    <xf numFmtId="0" fontId="30" fillId="2440" borderId="1" xfId="47" applyFont="1" applyFill="1" applyAlignment="1">
      <alignment vertical="center"/>
    </xf>
    <xf numFmtId="0" fontId="30" fillId="2441" borderId="1" xfId="47" applyFont="1" applyFill="1" applyAlignment="1">
      <alignment vertical="center"/>
    </xf>
    <xf numFmtId="0" fontId="30" fillId="2442" borderId="1" xfId="47" applyFont="1" applyFill="1" applyAlignment="1">
      <alignment vertical="center"/>
    </xf>
    <xf numFmtId="0" fontId="30" fillId="2443" borderId="1" xfId="47" applyFont="1" applyFill="1" applyAlignment="1">
      <alignment vertical="center"/>
    </xf>
    <xf numFmtId="0" fontId="30" fillId="2444" borderId="1" xfId="47" applyFont="1" applyFill="1" applyAlignment="1">
      <alignment vertical="center"/>
    </xf>
    <xf numFmtId="0" fontId="30" fillId="233" borderId="1" xfId="47" applyFont="1" applyFill="1" applyAlignment="1">
      <alignment vertical="center"/>
    </xf>
    <xf numFmtId="0" fontId="30" fillId="2445" borderId="1" xfId="47" applyFont="1" applyFill="1" applyAlignment="1">
      <alignment vertical="center"/>
    </xf>
    <xf numFmtId="0" fontId="30" fillId="2446" borderId="1" xfId="47" applyFont="1" applyFill="1" applyAlignment="1">
      <alignment vertical="center"/>
    </xf>
    <xf numFmtId="0" fontId="30" fillId="2447" borderId="1" xfId="47" applyFont="1" applyFill="1" applyAlignment="1">
      <alignment vertical="center"/>
    </xf>
    <xf numFmtId="0" fontId="30" fillId="2448" borderId="1" xfId="47" applyFont="1" applyFill="1" applyAlignment="1">
      <alignment vertical="center"/>
    </xf>
    <xf numFmtId="0" fontId="30" fillId="2449" borderId="1" xfId="47" applyFont="1" applyFill="1" applyAlignment="1">
      <alignment vertical="center"/>
    </xf>
    <xf numFmtId="0" fontId="30" fillId="2450" borderId="1" xfId="47" applyFont="1" applyFill="1" applyAlignment="1">
      <alignment vertical="center"/>
    </xf>
    <xf numFmtId="0" fontId="30" fillId="2451" borderId="1" xfId="47" applyFont="1" applyFill="1" applyAlignment="1">
      <alignment vertical="center"/>
    </xf>
    <xf numFmtId="0" fontId="30" fillId="2452" borderId="1" xfId="47" applyFont="1" applyFill="1" applyAlignment="1">
      <alignment vertical="center"/>
    </xf>
    <xf numFmtId="0" fontId="30" fillId="2453" borderId="1" xfId="47" applyFont="1" applyFill="1" applyAlignment="1">
      <alignment vertical="center"/>
    </xf>
    <xf numFmtId="0" fontId="30" fillId="2454" borderId="1" xfId="47" applyFont="1" applyFill="1" applyAlignment="1">
      <alignment vertical="center"/>
    </xf>
    <xf numFmtId="0" fontId="1" fillId="181" borderId="1" xfId="47" applyFill="1" applyAlignment="1">
      <alignment vertical="center"/>
    </xf>
    <xf numFmtId="0" fontId="286" fillId="181" borderId="1" xfId="47" applyFont="1" applyFill="1" applyAlignment="1">
      <alignment horizontal="center" vertical="center"/>
    </xf>
    <xf numFmtId="0" fontId="19" fillId="8" borderId="1" xfId="29" applyFont="1" applyFill="1" applyAlignment="1">
      <alignment horizontal="right" vertical="center"/>
    </xf>
    <xf numFmtId="0" fontId="403" fillId="8" borderId="1" xfId="46" applyFont="1" applyFill="1" applyAlignment="1">
      <alignment vertical="center"/>
    </xf>
    <xf numFmtId="0" fontId="10" fillId="8" borderId="1" xfId="46" applyFont="1" applyFill="1" applyAlignment="1">
      <alignment vertical="center"/>
    </xf>
    <xf numFmtId="0" fontId="400" fillId="157" borderId="1" xfId="5" applyFont="1" applyFill="1" applyAlignment="1">
      <alignment vertical="center"/>
    </xf>
    <xf numFmtId="0" fontId="149" fillId="0" borderId="1" xfId="12" applyFont="1" applyAlignment="1">
      <alignment vertical="center"/>
    </xf>
    <xf numFmtId="0" fontId="149" fillId="0" borderId="1" xfId="12" applyFont="1"/>
    <xf numFmtId="0" fontId="149" fillId="0" borderId="2" xfId="12" applyFont="1" applyBorder="1" applyAlignment="1">
      <alignment vertical="center"/>
    </xf>
    <xf numFmtId="0" fontId="149" fillId="0" borderId="3" xfId="12" applyFont="1" applyBorder="1" applyAlignment="1">
      <alignment horizontal="center" vertical="center"/>
    </xf>
    <xf numFmtId="0" fontId="149" fillId="0" borderId="4" xfId="12" applyFont="1" applyBorder="1" applyAlignment="1">
      <alignment horizontal="right" vertical="center"/>
    </xf>
    <xf numFmtId="0" fontId="149" fillId="0" borderId="67" xfId="12" applyFont="1" applyBorder="1" applyAlignment="1">
      <alignment vertical="center"/>
    </xf>
    <xf numFmtId="0" fontId="149" fillId="0" borderId="1" xfId="12" applyFont="1" applyAlignment="1">
      <alignment horizontal="center" vertical="center"/>
    </xf>
    <xf numFmtId="0" fontId="149" fillId="0" borderId="25" xfId="12" applyFont="1" applyBorder="1" applyAlignment="1">
      <alignment horizontal="right" vertical="center"/>
    </xf>
    <xf numFmtId="0" fontId="433" fillId="0" borderId="67" xfId="12" applyFont="1" applyBorder="1" applyAlignment="1">
      <alignment horizontal="centerContinuous" vertical="center"/>
    </xf>
    <xf numFmtId="0" fontId="433" fillId="0" borderId="1" xfId="12" applyFont="1" applyAlignment="1">
      <alignment horizontal="centerContinuous" vertical="center"/>
    </xf>
    <xf numFmtId="0" fontId="324" fillId="0" borderId="25" xfId="12" applyFont="1" applyBorder="1" applyAlignment="1">
      <alignment horizontal="centerContinuous" vertical="center"/>
    </xf>
    <xf numFmtId="0" fontId="149" fillId="0" borderId="25" xfId="12" applyFont="1" applyBorder="1" applyAlignment="1">
      <alignment vertical="center"/>
    </xf>
    <xf numFmtId="0" fontId="149" fillId="0" borderId="67" xfId="12" applyFont="1" applyBorder="1" applyAlignment="1">
      <alignment horizontal="centerContinuous" vertical="center" wrapText="1"/>
    </xf>
    <xf numFmtId="0" fontId="149" fillId="0" borderId="1" xfId="12" applyFont="1" applyAlignment="1">
      <alignment horizontal="centerContinuous" vertical="center" wrapText="1"/>
    </xf>
    <xf numFmtId="0" fontId="149" fillId="0" borderId="25" xfId="12" applyFont="1" applyBorder="1" applyAlignment="1">
      <alignment horizontal="centerContinuous" vertical="center" wrapText="1"/>
    </xf>
    <xf numFmtId="0" fontId="149" fillId="0" borderId="229" xfId="12" applyFont="1" applyBorder="1" applyAlignment="1">
      <alignment horizontal="centerContinuous" vertical="center" wrapText="1"/>
    </xf>
    <xf numFmtId="0" fontId="149" fillId="0" borderId="202" xfId="12" applyFont="1" applyBorder="1" applyAlignment="1">
      <alignment horizontal="centerContinuous" vertical="center" wrapText="1"/>
    </xf>
    <xf numFmtId="0" fontId="147" fillId="0" borderId="202" xfId="12" applyFont="1" applyBorder="1" applyAlignment="1">
      <alignment horizontal="center" vertical="center" wrapText="1"/>
    </xf>
    <xf numFmtId="0" fontId="147" fillId="0" borderId="1" xfId="12" applyFont="1" applyAlignment="1">
      <alignment horizontal="center" vertical="center" wrapText="1"/>
    </xf>
    <xf numFmtId="0" fontId="147" fillId="0" borderId="25" xfId="12" applyFont="1" applyBorder="1" applyAlignment="1">
      <alignment horizontal="center" vertical="center" wrapText="1"/>
    </xf>
    <xf numFmtId="0" fontId="147" fillId="0" borderId="67" xfId="12" applyFont="1" applyBorder="1" applyAlignment="1">
      <alignment horizontal="centerContinuous" vertical="center"/>
    </xf>
    <xf numFmtId="0" fontId="147" fillId="0" borderId="1" xfId="12" applyFont="1" applyAlignment="1">
      <alignment horizontal="centerContinuous" vertical="center"/>
    </xf>
    <xf numFmtId="0" fontId="147" fillId="0" borderId="84" xfId="12" applyFont="1" applyBorder="1" applyAlignment="1">
      <alignment horizontal="centerContinuous" vertical="center"/>
    </xf>
    <xf numFmtId="0" fontId="147" fillId="0" borderId="98" xfId="12" applyFont="1" applyBorder="1" applyAlignment="1">
      <alignment horizontal="centerContinuous" vertical="center"/>
    </xf>
    <xf numFmtId="0" fontId="434" fillId="0" borderId="85" xfId="12" applyFont="1" applyBorder="1" applyAlignment="1">
      <alignment horizontal="centerContinuous" vertical="center"/>
    </xf>
    <xf numFmtId="0" fontId="149" fillId="0" borderId="2" xfId="12" applyFont="1" applyBorder="1" applyAlignment="1">
      <alignment horizontal="centerContinuous" vertical="center" wrapText="1"/>
    </xf>
    <xf numFmtId="0" fontId="149" fillId="0" borderId="3" xfId="12" applyFont="1" applyBorder="1" applyAlignment="1">
      <alignment horizontal="centerContinuous" vertical="center" wrapText="1"/>
    </xf>
    <xf numFmtId="0" fontId="147" fillId="0" borderId="3" xfId="12" applyFont="1" applyBorder="1" applyAlignment="1">
      <alignment horizontal="center" vertical="center" wrapText="1"/>
    </xf>
    <xf numFmtId="0" fontId="147" fillId="0" borderId="67" xfId="12" applyFont="1" applyBorder="1" applyAlignment="1">
      <alignment horizontal="centerContinuous" vertical="center" wrapText="1"/>
    </xf>
    <xf numFmtId="0" fontId="147" fillId="0" borderId="1" xfId="12" applyFont="1" applyAlignment="1">
      <alignment horizontal="centerContinuous" vertical="center" wrapText="1"/>
    </xf>
    <xf numFmtId="0" fontId="149" fillId="0" borderId="14" xfId="12" applyFont="1" applyBorder="1" applyAlignment="1">
      <alignment horizontal="centerContinuous" vertical="center" wrapText="1"/>
    </xf>
    <xf numFmtId="0" fontId="240" fillId="137" borderId="67" xfId="12" applyFont="1" applyFill="1" applyBorder="1" applyAlignment="1">
      <alignment horizontal="centerContinuous" vertical="center" wrapText="1"/>
    </xf>
    <xf numFmtId="0" fontId="240" fillId="137" borderId="1" xfId="12" applyFont="1" applyFill="1" applyAlignment="1">
      <alignment horizontal="centerContinuous" vertical="center" wrapText="1"/>
    </xf>
    <xf numFmtId="0" fontId="240" fillId="137" borderId="25" xfId="12" applyFont="1" applyFill="1" applyBorder="1" applyAlignment="1">
      <alignment horizontal="centerContinuous" vertical="center" wrapText="1"/>
    </xf>
    <xf numFmtId="0" fontId="149" fillId="0" borderId="67" xfId="12" applyFont="1" applyBorder="1" applyAlignment="1">
      <alignment horizontal="centerContinuous" vertical="center"/>
    </xf>
    <xf numFmtId="0" fontId="149" fillId="0" borderId="1" xfId="12" applyFont="1" applyAlignment="1">
      <alignment horizontal="right" vertical="center" wrapText="1"/>
    </xf>
    <xf numFmtId="0" fontId="149" fillId="0" borderId="122" xfId="12" applyFont="1" applyBorder="1" applyAlignment="1">
      <alignment horizontal="center" vertical="center" wrapText="1"/>
    </xf>
    <xf numFmtId="0" fontId="147" fillId="0" borderId="1" xfId="12" applyFont="1" applyAlignment="1">
      <alignment horizontal="right" vertical="center"/>
    </xf>
    <xf numFmtId="0" fontId="147" fillId="0" borderId="122" xfId="12" applyFont="1" applyBorder="1" applyAlignment="1">
      <alignment horizontal="center" vertical="center"/>
    </xf>
    <xf numFmtId="0" fontId="149" fillId="0" borderId="1" xfId="12" applyFont="1" applyAlignment="1">
      <alignment horizontal="centerContinuous" vertical="center"/>
    </xf>
    <xf numFmtId="0" fontId="241" fillId="137" borderId="67" xfId="12" applyFont="1" applyFill="1" applyBorder="1" applyAlignment="1">
      <alignment horizontal="centerContinuous" vertical="center" wrapText="1"/>
    </xf>
    <xf numFmtId="0" fontId="241" fillId="137" borderId="1" xfId="12" applyFont="1" applyFill="1" applyAlignment="1">
      <alignment horizontal="centerContinuous" vertical="center" wrapText="1"/>
    </xf>
    <xf numFmtId="0" fontId="147" fillId="0" borderId="67" xfId="12" applyFont="1" applyBorder="1" applyAlignment="1">
      <alignment horizontal="center" vertical="center" wrapText="1"/>
    </xf>
    <xf numFmtId="0" fontId="149" fillId="0" borderId="67" xfId="12" applyFont="1" applyBorder="1" applyAlignment="1">
      <alignment horizontal="center" vertical="center" wrapText="1"/>
    </xf>
    <xf numFmtId="0" fontId="149" fillId="0" borderId="1" xfId="12" applyFont="1" applyAlignment="1">
      <alignment horizontal="center" vertical="center" wrapText="1"/>
    </xf>
    <xf numFmtId="0" fontId="219" fillId="0" borderId="1" xfId="12" applyFont="1" applyAlignment="1">
      <alignment horizontal="centerContinuous" vertical="center"/>
    </xf>
    <xf numFmtId="0" fontId="434" fillId="0" borderId="1" xfId="12" applyFont="1" applyAlignment="1">
      <alignment horizontal="centerContinuous" vertical="center"/>
    </xf>
    <xf numFmtId="0" fontId="219" fillId="0" borderId="1" xfId="12" applyFont="1" applyAlignment="1">
      <alignment vertical="center"/>
    </xf>
    <xf numFmtId="0" fontId="434" fillId="0" borderId="1" xfId="12" applyFont="1" applyAlignment="1">
      <alignment horizontal="center" vertical="center"/>
    </xf>
    <xf numFmtId="0" fontId="261" fillId="0" borderId="1" xfId="12" applyFont="1" applyAlignment="1">
      <alignment vertical="center"/>
    </xf>
    <xf numFmtId="0" fontId="262" fillId="0" borderId="1" xfId="12" applyFont="1" applyAlignment="1">
      <alignment horizontal="center" vertical="center"/>
    </xf>
    <xf numFmtId="0" fontId="435" fillId="0" borderId="1" xfId="12" applyFont="1" applyAlignment="1">
      <alignment vertical="center"/>
    </xf>
    <xf numFmtId="0" fontId="436" fillId="0" borderId="1" xfId="12" applyFont="1" applyAlignment="1">
      <alignment horizontal="center" vertical="center"/>
    </xf>
    <xf numFmtId="0" fontId="149" fillId="130" borderId="1" xfId="12" applyFont="1" applyFill="1" applyAlignment="1">
      <alignment vertical="center"/>
    </xf>
    <xf numFmtId="0" fontId="147" fillId="130" borderId="1" xfId="12" applyFont="1" applyFill="1" applyAlignment="1">
      <alignment horizontal="center" vertical="center"/>
    </xf>
    <xf numFmtId="0" fontId="147" fillId="0" borderId="25" xfId="12" applyFont="1" applyBorder="1" applyAlignment="1">
      <alignment horizontal="center" vertical="center"/>
    </xf>
    <xf numFmtId="0" fontId="437" fillId="137" borderId="67" xfId="12" applyFont="1" applyFill="1" applyBorder="1" applyAlignment="1">
      <alignment horizontal="centerContinuous" vertical="center"/>
    </xf>
    <xf numFmtId="0" fontId="437" fillId="137" borderId="1" xfId="12" applyFont="1" applyFill="1" applyAlignment="1">
      <alignment horizontal="centerContinuous" vertical="center"/>
    </xf>
    <xf numFmtId="0" fontId="149" fillId="0" borderId="67" xfId="12" applyFont="1" applyBorder="1" applyAlignment="1">
      <alignment horizontal="center" vertical="center"/>
    </xf>
    <xf numFmtId="0" fontId="149" fillId="0" borderId="25" xfId="12" applyFont="1" applyBorder="1" applyAlignment="1">
      <alignment horizontal="center" vertical="center"/>
    </xf>
    <xf numFmtId="0" fontId="149" fillId="46" borderId="230" xfId="12" applyFont="1" applyFill="1" applyBorder="1" applyAlignment="1">
      <alignment vertical="center"/>
    </xf>
    <xf numFmtId="0" fontId="147" fillId="0" borderId="1" xfId="12" applyFont="1" applyAlignment="1">
      <alignment horizontal="center" vertical="center"/>
    </xf>
    <xf numFmtId="0" fontId="316" fillId="0" borderId="231" xfId="12" applyFont="1" applyBorder="1" applyAlignment="1">
      <alignment horizontal="center" vertical="center"/>
    </xf>
    <xf numFmtId="0" fontId="147" fillId="217" borderId="60" xfId="12" applyFont="1" applyFill="1" applyBorder="1" applyAlignment="1">
      <alignment horizontal="center" vertical="center"/>
    </xf>
    <xf numFmtId="0" fontId="149" fillId="0" borderId="3" xfId="12" applyFont="1" applyBorder="1" applyAlignment="1">
      <alignment vertical="center"/>
    </xf>
    <xf numFmtId="0" fontId="147" fillId="0" borderId="4" xfId="12" applyFont="1" applyBorder="1" applyAlignment="1">
      <alignment vertical="center"/>
    </xf>
    <xf numFmtId="2" fontId="194" fillId="89" borderId="60" xfId="12" applyNumberFormat="1" applyFont="1" applyFill="1" applyBorder="1" applyAlignment="1" applyProtection="1">
      <alignment horizontal="center" vertical="center"/>
      <protection locked="0"/>
    </xf>
    <xf numFmtId="0" fontId="147" fillId="0" borderId="25" xfId="12" applyFont="1" applyBorder="1" applyAlignment="1">
      <alignment vertical="center"/>
    </xf>
    <xf numFmtId="0" fontId="149" fillId="0" borderId="232" xfId="12" applyFont="1" applyBorder="1" applyAlignment="1">
      <alignment vertical="center"/>
    </xf>
    <xf numFmtId="2" fontId="194" fillId="87" borderId="60" xfId="12" applyNumberFormat="1" applyFont="1" applyFill="1" applyBorder="1" applyAlignment="1" applyProtection="1">
      <alignment horizontal="center" vertical="center"/>
      <protection locked="0"/>
    </xf>
    <xf numFmtId="2" fontId="147" fillId="85" borderId="60" xfId="12" applyNumberFormat="1" applyFont="1" applyFill="1" applyBorder="1" applyAlignment="1" applyProtection="1">
      <alignment horizontal="center" vertical="center"/>
      <protection locked="0"/>
    </xf>
    <xf numFmtId="0" fontId="316" fillId="0" borderId="233" xfId="12" applyFont="1" applyBorder="1" applyAlignment="1">
      <alignment horizontal="center" vertical="center"/>
    </xf>
    <xf numFmtId="2" fontId="147" fillId="125" borderId="60" xfId="12" applyNumberFormat="1" applyFont="1" applyFill="1" applyBorder="1" applyAlignment="1" applyProtection="1">
      <alignment horizontal="center" vertical="center"/>
      <protection locked="0"/>
    </xf>
    <xf numFmtId="0" fontId="149" fillId="0" borderId="82" xfId="12" applyFont="1" applyBorder="1" applyAlignment="1">
      <alignment horizontal="centerContinuous" vertical="center"/>
    </xf>
    <xf numFmtId="0" fontId="149" fillId="0" borderId="83" xfId="12" applyFont="1" applyBorder="1" applyAlignment="1">
      <alignment horizontal="centerContinuous" vertical="center"/>
    </xf>
    <xf numFmtId="0" fontId="147" fillId="0" borderId="166" xfId="12" applyFont="1" applyBorder="1" applyAlignment="1">
      <alignment horizontal="centerContinuous" vertical="center"/>
    </xf>
    <xf numFmtId="2" fontId="194" fillId="227" borderId="60" xfId="12" applyNumberFormat="1" applyFont="1" applyFill="1" applyBorder="1" applyAlignment="1" applyProtection="1">
      <alignment horizontal="center" vertical="center"/>
      <protection locked="0"/>
    </xf>
    <xf numFmtId="0" fontId="149" fillId="0" borderId="168" xfId="12" applyFont="1" applyBorder="1" applyAlignment="1">
      <alignment horizontal="center" vertical="center"/>
    </xf>
    <xf numFmtId="0" fontId="149" fillId="0" borderId="168" xfId="12" applyFont="1" applyBorder="1" applyAlignment="1">
      <alignment horizontal="center" vertical="center" wrapText="1"/>
    </xf>
    <xf numFmtId="2" fontId="147" fillId="84" borderId="60" xfId="12" applyNumberFormat="1" applyFont="1" applyFill="1" applyBorder="1" applyAlignment="1" applyProtection="1">
      <alignment horizontal="center" vertical="center"/>
      <protection locked="0"/>
    </xf>
    <xf numFmtId="2" fontId="194" fillId="83" borderId="60" xfId="12" applyNumberFormat="1" applyFont="1" applyFill="1" applyBorder="1" applyAlignment="1" applyProtection="1">
      <alignment horizontal="center" vertical="center"/>
      <protection locked="0"/>
    </xf>
    <xf numFmtId="2" fontId="147" fillId="123" borderId="60" xfId="12" applyNumberFormat="1" applyFont="1" applyFill="1" applyBorder="1" applyAlignment="1" applyProtection="1">
      <alignment horizontal="center" vertical="center"/>
      <protection locked="0"/>
    </xf>
    <xf numFmtId="2" fontId="194" fillId="205" borderId="60" xfId="12" applyNumberFormat="1" applyFont="1" applyFill="1" applyBorder="1" applyAlignment="1" applyProtection="1">
      <alignment horizontal="center" vertical="center"/>
      <protection locked="0"/>
    </xf>
    <xf numFmtId="0" fontId="257" fillId="89" borderId="3" xfId="12" applyFont="1" applyFill="1" applyBorder="1" applyAlignment="1">
      <alignment horizontal="centerContinuous" vertical="center"/>
    </xf>
    <xf numFmtId="0" fontId="316" fillId="0" borderId="4" xfId="12" applyFont="1" applyBorder="1" applyAlignment="1">
      <alignment vertical="center"/>
    </xf>
    <xf numFmtId="2" fontId="194" fillId="224" borderId="60" xfId="12" applyNumberFormat="1" applyFont="1" applyFill="1" applyBorder="1" applyAlignment="1" applyProtection="1">
      <alignment horizontal="center" vertical="center"/>
      <protection locked="0"/>
    </xf>
    <xf numFmtId="0" fontId="257" fillId="87" borderId="1" xfId="12" applyFont="1" applyFill="1" applyAlignment="1">
      <alignment horizontal="centerContinuous" vertical="center"/>
    </xf>
    <xf numFmtId="0" fontId="434" fillId="0" borderId="25" xfId="12" applyFont="1" applyBorder="1" applyAlignment="1">
      <alignment vertical="center"/>
    </xf>
    <xf numFmtId="2" fontId="194" fillId="191" borderId="60" xfId="12" applyNumberFormat="1" applyFont="1" applyFill="1" applyBorder="1" applyAlignment="1" applyProtection="1">
      <alignment horizontal="center" vertical="center"/>
      <protection locked="0"/>
    </xf>
    <xf numFmtId="0" fontId="149" fillId="85" borderId="1" xfId="12" applyFont="1" applyFill="1" applyAlignment="1">
      <alignment horizontal="centerContinuous" vertical="center"/>
    </xf>
    <xf numFmtId="0" fontId="438" fillId="0" borderId="25" xfId="12" applyFont="1" applyBorder="1" applyAlignment="1">
      <alignment vertical="center"/>
    </xf>
    <xf numFmtId="2" fontId="147" fillId="135" borderId="60" xfId="12" applyNumberFormat="1" applyFont="1" applyFill="1" applyBorder="1" applyAlignment="1" applyProtection="1">
      <alignment horizontal="center" vertical="center"/>
      <protection locked="0"/>
    </xf>
    <xf numFmtId="0" fontId="257" fillId="84" borderId="1" xfId="12" applyFont="1" applyFill="1" applyAlignment="1">
      <alignment horizontal="centerContinuous" vertical="center"/>
    </xf>
    <xf numFmtId="0" fontId="258" fillId="0" borderId="25" xfId="12" applyFont="1" applyBorder="1" applyAlignment="1">
      <alignment vertical="center"/>
    </xf>
    <xf numFmtId="2" fontId="147" fillId="218" borderId="60" xfId="12" applyNumberFormat="1" applyFont="1" applyFill="1" applyBorder="1" applyAlignment="1" applyProtection="1">
      <alignment horizontal="center" vertical="center"/>
      <protection locked="0"/>
    </xf>
    <xf numFmtId="0" fontId="257" fillId="83" borderId="1" xfId="12" applyFont="1" applyFill="1" applyAlignment="1">
      <alignment horizontal="centerContinuous" vertical="center"/>
    </xf>
    <xf numFmtId="0" fontId="262" fillId="0" borderId="25" xfId="12" applyFont="1" applyBorder="1" applyAlignment="1">
      <alignment vertical="center"/>
    </xf>
    <xf numFmtId="0" fontId="145" fillId="0" borderId="67" xfId="12" applyFont="1" applyBorder="1" applyAlignment="1">
      <alignment horizontal="centerContinuous" vertical="center"/>
    </xf>
    <xf numFmtId="0" fontId="241" fillId="137" borderId="234" xfId="14" applyFont="1" applyFill="1" applyBorder="1" applyAlignment="1">
      <alignment horizontal="centerContinuous" vertical="center"/>
    </xf>
    <xf numFmtId="0" fontId="241" fillId="0" borderId="25" xfId="12" applyFont="1" applyBorder="1" applyAlignment="1">
      <alignment horizontal="centerContinuous" vertical="center"/>
    </xf>
    <xf numFmtId="2" fontId="147" fillId="129" borderId="60" xfId="12" applyNumberFormat="1" applyFont="1" applyFill="1" applyBorder="1" applyAlignment="1" applyProtection="1">
      <alignment horizontal="center" vertical="center"/>
      <protection locked="0"/>
    </xf>
    <xf numFmtId="0" fontId="149" fillId="201" borderId="1" xfId="12" applyFont="1" applyFill="1" applyAlignment="1">
      <alignment horizontal="center" vertical="center"/>
    </xf>
    <xf numFmtId="0" fontId="149" fillId="0" borderId="1" xfId="24" applyFont="1" applyAlignment="1">
      <alignment vertical="center"/>
    </xf>
    <xf numFmtId="0" fontId="194" fillId="137" borderId="146" xfId="14" applyFont="1" applyFill="1" applyBorder="1" applyAlignment="1">
      <alignment horizontal="centerContinuous" vertical="center"/>
    </xf>
    <xf numFmtId="0" fontId="194" fillId="137" borderId="74" xfId="14" applyFont="1" applyFill="1" applyBorder="1" applyAlignment="1">
      <alignment horizontal="centerContinuous" vertical="center"/>
    </xf>
    <xf numFmtId="0" fontId="439" fillId="137" borderId="235" xfId="14" applyFont="1" applyFill="1" applyBorder="1" applyAlignment="1">
      <alignment horizontal="centerContinuous" vertical="center"/>
    </xf>
    <xf numFmtId="0" fontId="149" fillId="125" borderId="1" xfId="12" applyFont="1" applyFill="1" applyAlignment="1">
      <alignment vertical="center"/>
    </xf>
    <xf numFmtId="0" fontId="10" fillId="0" borderId="1" xfId="2" applyFont="1" applyAlignment="1">
      <alignment vertical="center"/>
    </xf>
    <xf numFmtId="0" fontId="406" fillId="0" borderId="236" xfId="2" applyFont="1" applyBorder="1" applyAlignment="1">
      <alignment vertical="center" wrapText="1"/>
    </xf>
    <xf numFmtId="0" fontId="9" fillId="75" borderId="236" xfId="2" applyFont="1" applyFill="1" applyBorder="1" applyAlignment="1">
      <alignment horizontal="center" vertical="center" wrapText="1"/>
    </xf>
    <xf numFmtId="0" fontId="406" fillId="0" borderId="236" xfId="2" applyFont="1" applyBorder="1" applyAlignment="1">
      <alignment horizontal="center" vertical="center" wrapText="1"/>
    </xf>
    <xf numFmtId="0" fontId="159" fillId="176" borderId="236" xfId="2" applyFont="1" applyFill="1" applyBorder="1" applyAlignment="1">
      <alignment vertical="center" wrapText="1"/>
    </xf>
    <xf numFmtId="0" fontId="159" fillId="178" borderId="236" xfId="2" applyFont="1" applyFill="1" applyBorder="1" applyAlignment="1">
      <alignment vertical="center" wrapText="1"/>
    </xf>
    <xf numFmtId="0" fontId="159" fillId="175" borderId="236" xfId="2" applyFont="1" applyFill="1" applyBorder="1" applyAlignment="1">
      <alignment vertical="center" wrapText="1"/>
    </xf>
    <xf numFmtId="0" fontId="159" fillId="172" borderId="236" xfId="2" applyFont="1" applyFill="1" applyBorder="1" applyAlignment="1">
      <alignment vertical="center" wrapText="1"/>
    </xf>
    <xf numFmtId="0" fontId="159" fillId="11" borderId="236" xfId="2" applyFont="1" applyFill="1" applyBorder="1" applyAlignment="1">
      <alignment vertical="center" wrapText="1"/>
    </xf>
    <xf numFmtId="0" fontId="159" fillId="174" borderId="236" xfId="2" applyFont="1" applyFill="1" applyBorder="1" applyAlignment="1">
      <alignment vertical="center" wrapText="1"/>
    </xf>
    <xf numFmtId="0" fontId="159" fillId="169" borderId="236" xfId="2" applyFont="1" applyFill="1" applyBorder="1" applyAlignment="1">
      <alignment vertical="center" wrapText="1"/>
    </xf>
    <xf numFmtId="0" fontId="159" fillId="171" borderId="236" xfId="2" applyFont="1" applyFill="1" applyBorder="1" applyAlignment="1">
      <alignment vertical="center" wrapText="1"/>
    </xf>
    <xf numFmtId="0" fontId="159" fillId="168" borderId="236" xfId="2" applyFont="1" applyFill="1" applyBorder="1" applyAlignment="1">
      <alignment vertical="center" wrapText="1"/>
    </xf>
    <xf numFmtId="0" fontId="159" fillId="177" borderId="236" xfId="2" applyFont="1" applyFill="1" applyBorder="1" applyAlignment="1">
      <alignment vertical="center" wrapText="1"/>
    </xf>
    <xf numFmtId="0" fontId="159" fillId="173" borderId="236" xfId="2" applyFont="1" applyFill="1" applyBorder="1" applyAlignment="1">
      <alignment vertical="center" wrapText="1"/>
    </xf>
    <xf numFmtId="0" fontId="159" fillId="164" borderId="236" xfId="2" applyFont="1" applyFill="1" applyBorder="1" applyAlignment="1">
      <alignment vertical="center" wrapText="1"/>
    </xf>
    <xf numFmtId="0" fontId="159" fillId="167" borderId="236" xfId="2" applyFont="1" applyFill="1" applyBorder="1" applyAlignment="1">
      <alignment vertical="center" wrapText="1"/>
    </xf>
    <xf numFmtId="0" fontId="159" fillId="5" borderId="236" xfId="2" applyFont="1" applyFill="1" applyBorder="1" applyAlignment="1">
      <alignment vertical="center" wrapText="1"/>
    </xf>
    <xf numFmtId="0" fontId="159" fillId="17" borderId="236" xfId="2" applyFont="1" applyFill="1" applyBorder="1" applyAlignment="1">
      <alignment vertical="center" wrapText="1"/>
    </xf>
    <xf numFmtId="0" fontId="159" fillId="162" borderId="236" xfId="2" applyFont="1" applyFill="1" applyBorder="1" applyAlignment="1">
      <alignment vertical="center" wrapText="1"/>
    </xf>
    <xf numFmtId="0" fontId="406" fillId="0" borderId="236" xfId="2" applyFont="1" applyBorder="1" applyAlignment="1">
      <alignment vertical="center"/>
    </xf>
    <xf numFmtId="0" fontId="9" fillId="75" borderId="236" xfId="2" applyFont="1" applyFill="1" applyBorder="1" applyAlignment="1">
      <alignment horizontal="center" vertical="center"/>
    </xf>
    <xf numFmtId="0" fontId="6" fillId="75" borderId="236" xfId="2" applyFont="1" applyFill="1" applyBorder="1" applyAlignment="1">
      <alignment horizontal="left" vertical="center"/>
    </xf>
    <xf numFmtId="0" fontId="10" fillId="0" borderId="0" xfId="0" applyFont="1" applyAlignment="1">
      <alignment vertical="center"/>
    </xf>
    <xf numFmtId="0" fontId="159" fillId="162" borderId="237" xfId="0" applyFont="1" applyFill="1" applyBorder="1" applyAlignment="1">
      <alignment horizontal="center" vertical="center"/>
    </xf>
    <xf numFmtId="0" fontId="159" fillId="162" borderId="1" xfId="0" applyFont="1" applyFill="1" applyBorder="1" applyAlignment="1">
      <alignment horizontal="center" vertical="center"/>
    </xf>
    <xf numFmtId="0" fontId="159" fillId="162" borderId="17" xfId="0" applyFont="1" applyFill="1" applyBorder="1" applyAlignment="1">
      <alignment horizontal="center" vertical="center"/>
    </xf>
    <xf numFmtId="0" fontId="28" fillId="163" borderId="1" xfId="0" applyFont="1" applyFill="1" applyBorder="1" applyAlignment="1">
      <alignment vertical="center"/>
    </xf>
    <xf numFmtId="0" fontId="28" fillId="163" borderId="17" xfId="0" applyFont="1" applyFill="1" applyBorder="1" applyAlignment="1">
      <alignment vertical="center"/>
    </xf>
    <xf numFmtId="0" fontId="159" fillId="5" borderId="237" xfId="0" applyFont="1" applyFill="1" applyBorder="1" applyAlignment="1">
      <alignment horizontal="center" vertical="center"/>
    </xf>
    <xf numFmtId="0" fontId="159" fillId="5" borderId="1" xfId="0" applyFont="1" applyFill="1" applyBorder="1" applyAlignment="1">
      <alignment horizontal="center" vertical="center"/>
    </xf>
    <xf numFmtId="0" fontId="28" fillId="8" borderId="1" xfId="0" applyFont="1" applyFill="1" applyBorder="1" applyAlignment="1">
      <alignment vertical="center"/>
    </xf>
    <xf numFmtId="0" fontId="28" fillId="8" borderId="17" xfId="0" applyFont="1" applyFill="1" applyBorder="1" applyAlignment="1">
      <alignment vertical="center"/>
    </xf>
    <xf numFmtId="0" fontId="159" fillId="2455" borderId="237" xfId="0" applyFont="1" applyFill="1" applyBorder="1" applyAlignment="1">
      <alignment horizontal="center" vertical="center"/>
    </xf>
    <xf numFmtId="0" fontId="159" fillId="2455" borderId="1" xfId="0" applyFont="1" applyFill="1" applyBorder="1" applyAlignment="1">
      <alignment horizontal="center" vertical="center"/>
    </xf>
    <xf numFmtId="0" fontId="159" fillId="167" borderId="237" xfId="0" applyFont="1" applyFill="1" applyBorder="1" applyAlignment="1">
      <alignment horizontal="center" vertical="center"/>
    </xf>
    <xf numFmtId="0" fontId="159" fillId="167" borderId="1" xfId="0" applyFont="1" applyFill="1" applyBorder="1" applyAlignment="1">
      <alignment horizontal="center" vertical="center"/>
    </xf>
    <xf numFmtId="0" fontId="159" fillId="164" borderId="237" xfId="0" applyFont="1" applyFill="1" applyBorder="1" applyAlignment="1">
      <alignment horizontal="center" vertical="center"/>
    </xf>
    <xf numFmtId="0" fontId="159" fillId="164" borderId="1" xfId="0" applyFont="1" applyFill="1" applyBorder="1" applyAlignment="1">
      <alignment horizontal="center" vertical="center"/>
    </xf>
    <xf numFmtId="0" fontId="159" fillId="173" borderId="237" xfId="0" applyFont="1" applyFill="1" applyBorder="1" applyAlignment="1">
      <alignment horizontal="center" vertical="center"/>
    </xf>
    <xf numFmtId="0" fontId="159" fillId="173" borderId="1" xfId="0" applyFont="1" applyFill="1" applyBorder="1" applyAlignment="1">
      <alignment horizontal="center" vertical="center"/>
    </xf>
    <xf numFmtId="0" fontId="159" fillId="177" borderId="237" xfId="0" applyFont="1" applyFill="1" applyBorder="1" applyAlignment="1">
      <alignment horizontal="center" vertical="center"/>
    </xf>
    <xf numFmtId="0" fontId="159" fillId="177" borderId="1" xfId="0" applyFont="1" applyFill="1" applyBorder="1" applyAlignment="1">
      <alignment horizontal="center" vertical="center"/>
    </xf>
    <xf numFmtId="0" fontId="159" fillId="168" borderId="237" xfId="0" applyFont="1" applyFill="1" applyBorder="1" applyAlignment="1">
      <alignment horizontal="center" vertical="center"/>
    </xf>
    <xf numFmtId="0" fontId="159" fillId="2456" borderId="1" xfId="0" applyFont="1" applyFill="1" applyBorder="1" applyAlignment="1">
      <alignment horizontal="center" vertical="center"/>
    </xf>
    <xf numFmtId="0" fontId="159" fillId="171" borderId="237" xfId="0" applyFont="1" applyFill="1" applyBorder="1" applyAlignment="1">
      <alignment horizontal="center" vertical="center"/>
    </xf>
    <xf numFmtId="0" fontId="159" fillId="171" borderId="1" xfId="0" applyFont="1" applyFill="1" applyBorder="1" applyAlignment="1">
      <alignment horizontal="center" vertical="center"/>
    </xf>
    <xf numFmtId="0" fontId="159" fillId="2457" borderId="237" xfId="0" applyFont="1" applyFill="1" applyBorder="1" applyAlignment="1">
      <alignment horizontal="center" vertical="center"/>
    </xf>
    <xf numFmtId="0" fontId="159" fillId="2457" borderId="1" xfId="0" applyFont="1" applyFill="1" applyBorder="1" applyAlignment="1">
      <alignment horizontal="center" vertical="center"/>
    </xf>
    <xf numFmtId="0" fontId="159" fillId="2458" borderId="237" xfId="0" applyFont="1" applyFill="1" applyBorder="1" applyAlignment="1">
      <alignment horizontal="center" vertical="center"/>
    </xf>
    <xf numFmtId="0" fontId="159" fillId="2458" borderId="1" xfId="0" applyFont="1" applyFill="1" applyBorder="1" applyAlignment="1">
      <alignment horizontal="center" vertical="center"/>
    </xf>
    <xf numFmtId="0" fontId="159" fillId="11" borderId="237" xfId="0" applyFont="1" applyFill="1" applyBorder="1" applyAlignment="1">
      <alignment horizontal="center" vertical="center"/>
    </xf>
    <xf numFmtId="0" fontId="159" fillId="11" borderId="1" xfId="0" applyFont="1" applyFill="1" applyBorder="1" applyAlignment="1">
      <alignment horizontal="center" vertical="center"/>
    </xf>
    <xf numFmtId="0" fontId="159" fillId="172" borderId="237" xfId="0" applyFont="1" applyFill="1" applyBorder="1" applyAlignment="1">
      <alignment horizontal="center" vertical="center"/>
    </xf>
    <xf numFmtId="0" fontId="159" fillId="172" borderId="1" xfId="0" applyFont="1" applyFill="1" applyBorder="1" applyAlignment="1">
      <alignment horizontal="center" vertical="center"/>
    </xf>
    <xf numFmtId="0" fontId="159" fillId="175" borderId="237" xfId="0" applyFont="1" applyFill="1" applyBorder="1" applyAlignment="1">
      <alignment horizontal="center" vertical="center"/>
    </xf>
    <xf numFmtId="0" fontId="159" fillId="175" borderId="1" xfId="0" applyFont="1" applyFill="1" applyBorder="1" applyAlignment="1">
      <alignment horizontal="center" vertical="center"/>
    </xf>
    <xf numFmtId="0" fontId="159" fillId="178" borderId="237" xfId="0" applyFont="1" applyFill="1" applyBorder="1" applyAlignment="1">
      <alignment horizontal="center" vertical="center"/>
    </xf>
    <xf numFmtId="0" fontId="159" fillId="178" borderId="1" xfId="0" applyFont="1" applyFill="1" applyBorder="1" applyAlignment="1">
      <alignment horizontal="center" vertical="center"/>
    </xf>
    <xf numFmtId="0" fontId="159" fillId="2459" borderId="237" xfId="0" applyFont="1" applyFill="1" applyBorder="1" applyAlignment="1">
      <alignment horizontal="center" vertical="center"/>
    </xf>
    <xf numFmtId="0" fontId="159" fillId="2459" borderId="1" xfId="0" applyFont="1" applyFill="1" applyBorder="1" applyAlignment="1">
      <alignment horizontal="center" vertical="center"/>
    </xf>
    <xf numFmtId="0" fontId="10" fillId="0" borderId="201" xfId="0" applyFont="1" applyBorder="1" applyAlignment="1">
      <alignment vertical="center"/>
    </xf>
    <xf numFmtId="0" fontId="10" fillId="0" borderId="202" xfId="0" applyFont="1" applyBorder="1" applyAlignment="1">
      <alignment vertical="center"/>
    </xf>
    <xf numFmtId="0" fontId="10" fillId="8" borderId="202" xfId="0" applyFont="1" applyFill="1" applyBorder="1" applyAlignment="1">
      <alignment vertical="center"/>
    </xf>
    <xf numFmtId="0" fontId="10" fillId="8" borderId="205" xfId="0" applyFont="1" applyFill="1" applyBorder="1" applyAlignment="1">
      <alignment vertical="center"/>
    </xf>
    <xf numFmtId="0" fontId="159" fillId="162" borderId="237" xfId="0" applyFont="1" applyFill="1" applyBorder="1" applyAlignment="1">
      <alignment horizontal="center" vertical="center" wrapText="1"/>
    </xf>
    <xf numFmtId="0" fontId="159" fillId="162" borderId="1" xfId="0" applyFont="1" applyFill="1" applyBorder="1" applyAlignment="1">
      <alignment horizontal="center" vertical="center" wrapText="1"/>
    </xf>
    <xf numFmtId="0" fontId="159" fillId="162" borderId="17" xfId="0" applyFont="1" applyFill="1" applyBorder="1" applyAlignment="1">
      <alignment horizontal="center" vertical="center" wrapText="1"/>
    </xf>
    <xf numFmtId="0" fontId="28" fillId="2460" borderId="237" xfId="0" applyFont="1" applyFill="1" applyBorder="1" applyAlignment="1">
      <alignment horizontal="right" vertical="center" wrapText="1"/>
    </xf>
    <xf numFmtId="0" fontId="159" fillId="173" borderId="1" xfId="0" applyFont="1" applyFill="1" applyBorder="1" applyAlignment="1">
      <alignment horizontal="center" vertical="center" wrapText="1"/>
    </xf>
    <xf numFmtId="0" fontId="28" fillId="2460" borderId="1" xfId="0" applyFont="1" applyFill="1" applyBorder="1" applyAlignment="1">
      <alignment vertical="center" wrapText="1"/>
    </xf>
    <xf numFmtId="0" fontId="28" fillId="2460" borderId="1" xfId="0" applyFont="1" applyFill="1" applyBorder="1" applyAlignment="1">
      <alignment horizontal="center" vertical="center" wrapText="1"/>
    </xf>
    <xf numFmtId="0" fontId="28" fillId="2460" borderId="17" xfId="0" applyFont="1" applyFill="1" applyBorder="1" applyAlignment="1">
      <alignment vertical="center" wrapText="1"/>
    </xf>
    <xf numFmtId="0" fontId="28" fillId="8" borderId="237" xfId="0" applyFont="1" applyFill="1" applyBorder="1" applyAlignment="1">
      <alignment horizontal="right" vertical="center" wrapText="1"/>
    </xf>
    <xf numFmtId="0" fontId="159" fillId="168" borderId="1" xfId="0" applyFont="1" applyFill="1" applyBorder="1" applyAlignment="1">
      <alignment horizontal="center" vertical="center" wrapText="1"/>
    </xf>
    <xf numFmtId="0" fontId="28" fillId="8" borderId="1" xfId="0" applyFont="1" applyFill="1" applyBorder="1" applyAlignment="1">
      <alignment vertical="center" wrapText="1"/>
    </xf>
    <xf numFmtId="0" fontId="28" fillId="8" borderId="1" xfId="0" applyFont="1" applyFill="1" applyBorder="1" applyAlignment="1">
      <alignment horizontal="center" vertical="center" wrapText="1"/>
    </xf>
    <xf numFmtId="0" fontId="28" fillId="8" borderId="17" xfId="0" applyFont="1" applyFill="1" applyBorder="1" applyAlignment="1">
      <alignment vertical="center" wrapText="1"/>
    </xf>
    <xf numFmtId="0" fontId="159" fillId="5" borderId="1" xfId="0" applyFont="1" applyFill="1" applyBorder="1" applyAlignment="1">
      <alignment horizontal="center" vertical="center" wrapText="1"/>
    </xf>
    <xf numFmtId="0" fontId="159" fillId="2457" borderId="1" xfId="0" applyFont="1" applyFill="1" applyBorder="1" applyAlignment="1">
      <alignment horizontal="center" vertical="center" wrapText="1"/>
    </xf>
    <xf numFmtId="0" fontId="159" fillId="171" borderId="1" xfId="0" applyFont="1" applyFill="1" applyBorder="1" applyAlignment="1">
      <alignment horizontal="center" vertical="center" wrapText="1"/>
    </xf>
    <xf numFmtId="0" fontId="159" fillId="167" borderId="1" xfId="0" applyFont="1" applyFill="1" applyBorder="1" applyAlignment="1">
      <alignment horizontal="center" vertical="center" wrapText="1"/>
    </xf>
    <xf numFmtId="0" fontId="159" fillId="175" borderId="1" xfId="0" applyFont="1" applyFill="1" applyBorder="1" applyAlignment="1">
      <alignment horizontal="center" vertical="center" wrapText="1"/>
    </xf>
    <xf numFmtId="0" fontId="10" fillId="8" borderId="201" xfId="0" applyFont="1" applyFill="1" applyBorder="1" applyAlignment="1">
      <alignment horizontal="right" vertical="center"/>
    </xf>
    <xf numFmtId="0" fontId="159" fillId="162" borderId="1" xfId="0" applyFont="1" applyFill="1" applyBorder="1" applyAlignment="1">
      <alignment horizontal="left" vertical="center" wrapText="1"/>
    </xf>
    <xf numFmtId="0" fontId="10" fillId="8" borderId="202" xfId="0" applyFont="1" applyFill="1" applyBorder="1" applyAlignment="1">
      <alignment horizontal="center" vertical="center"/>
    </xf>
    <xf numFmtId="0" fontId="159" fillId="162" borderId="206" xfId="2" applyFont="1" applyFill="1" applyBorder="1" applyAlignment="1">
      <alignment horizontal="center" vertical="center" wrapText="1"/>
    </xf>
    <xf numFmtId="0" fontId="159" fillId="162" borderId="189" xfId="2" applyFont="1" applyFill="1" applyBorder="1" applyAlignment="1">
      <alignment horizontal="left" vertical="center" wrapText="1"/>
    </xf>
    <xf numFmtId="0" fontId="19" fillId="8" borderId="189" xfId="29" applyFont="1" applyFill="1" applyBorder="1" applyAlignment="1">
      <alignment vertical="center"/>
    </xf>
    <xf numFmtId="0" fontId="10" fillId="0" borderId="212" xfId="2" applyFont="1" applyBorder="1" applyAlignment="1">
      <alignment vertical="center"/>
    </xf>
    <xf numFmtId="0" fontId="159" fillId="0" borderId="237" xfId="2" applyFont="1" applyBorder="1" applyAlignment="1">
      <alignment horizontal="center" vertical="center" wrapText="1"/>
    </xf>
    <xf numFmtId="0" fontId="406" fillId="0" borderId="1" xfId="2" applyFont="1" applyAlignment="1">
      <alignment horizontal="left" vertical="center" wrapText="1"/>
    </xf>
    <xf numFmtId="0" fontId="10" fillId="0" borderId="17" xfId="2" applyFont="1" applyBorder="1" applyAlignment="1">
      <alignment vertical="center"/>
    </xf>
    <xf numFmtId="0" fontId="10" fillId="0" borderId="237" xfId="2" applyFont="1" applyBorder="1" applyAlignment="1">
      <alignment vertical="center"/>
    </xf>
    <xf numFmtId="0" fontId="10" fillId="0" borderId="1" xfId="2" applyFont="1" applyAlignment="1">
      <alignment horizontal="left" vertical="center"/>
    </xf>
    <xf numFmtId="0" fontId="16" fillId="0" borderId="1" xfId="2" applyFont="1" applyAlignment="1">
      <alignment horizontal="left" vertical="center"/>
    </xf>
    <xf numFmtId="0" fontId="16" fillId="0" borderId="1" xfId="2" applyFont="1" applyAlignment="1">
      <alignment vertical="center"/>
    </xf>
    <xf numFmtId="0" fontId="10" fillId="0" borderId="201" xfId="2" applyFont="1" applyBorder="1" applyAlignment="1">
      <alignment vertical="center"/>
    </xf>
    <xf numFmtId="0" fontId="10" fillId="0" borderId="202" xfId="2" applyFont="1" applyBorder="1" applyAlignment="1">
      <alignment vertical="center"/>
    </xf>
    <xf numFmtId="0" fontId="10" fillId="0" borderId="205" xfId="2" applyFont="1" applyBorder="1" applyAlignment="1">
      <alignment vertical="center"/>
    </xf>
    <xf numFmtId="0" fontId="440" fillId="13" borderId="238" xfId="2" applyFont="1" applyFill="1" applyBorder="1" applyAlignment="1">
      <alignment horizontal="center" vertical="center" wrapText="1"/>
    </xf>
    <xf numFmtId="0" fontId="406" fillId="2461" borderId="239" xfId="2" applyFont="1" applyFill="1" applyBorder="1" applyAlignment="1">
      <alignment horizontal="center" vertical="center" wrapText="1"/>
    </xf>
    <xf numFmtId="0" fontId="406" fillId="0" borderId="239" xfId="2" applyFont="1" applyBorder="1" applyAlignment="1">
      <alignment horizontal="left" vertical="center" wrapText="1"/>
    </xf>
    <xf numFmtId="0" fontId="406" fillId="2462" borderId="239" xfId="2" applyFont="1" applyFill="1" applyBorder="1" applyAlignment="1">
      <alignment horizontal="center" vertical="center" wrapText="1"/>
    </xf>
    <xf numFmtId="0" fontId="406" fillId="11" borderId="239" xfId="2" applyFont="1" applyFill="1" applyBorder="1" applyAlignment="1">
      <alignment horizontal="center" vertical="center" wrapText="1"/>
    </xf>
    <xf numFmtId="0" fontId="406" fillId="5" borderId="239" xfId="2" applyFont="1" applyFill="1" applyBorder="1" applyAlignment="1">
      <alignment horizontal="center" vertical="center" wrapText="1"/>
    </xf>
    <xf numFmtId="0" fontId="406" fillId="164" borderId="239" xfId="2" applyFont="1" applyFill="1" applyBorder="1" applyAlignment="1">
      <alignment horizontal="center" vertical="center" wrapText="1"/>
    </xf>
    <xf numFmtId="0" fontId="406" fillId="2463" borderId="239" xfId="2" applyFont="1" applyFill="1" applyBorder="1" applyAlignment="1">
      <alignment horizontal="center" vertical="center" wrapText="1"/>
    </xf>
    <xf numFmtId="0" fontId="406" fillId="2464" borderId="239" xfId="2" applyFont="1" applyFill="1" applyBorder="1" applyAlignment="1">
      <alignment horizontal="center" vertical="center" wrapText="1"/>
    </xf>
    <xf numFmtId="0" fontId="406" fillId="173" borderId="239" xfId="2" applyFont="1" applyFill="1" applyBorder="1" applyAlignment="1">
      <alignment horizontal="center" vertical="center" wrapText="1"/>
    </xf>
    <xf numFmtId="0" fontId="406" fillId="166" borderId="239" xfId="2" applyFont="1" applyFill="1" applyBorder="1" applyAlignment="1">
      <alignment horizontal="center" vertical="center" wrapText="1"/>
    </xf>
    <xf numFmtId="0" fontId="406" fillId="167" borderId="239" xfId="2" applyFont="1" applyFill="1" applyBorder="1" applyAlignment="1">
      <alignment horizontal="center" vertical="center" wrapText="1"/>
    </xf>
    <xf numFmtId="0" fontId="406" fillId="2465" borderId="239" xfId="2" applyFont="1" applyFill="1" applyBorder="1" applyAlignment="1">
      <alignment horizontal="center" vertical="center" wrapText="1"/>
    </xf>
    <xf numFmtId="0" fontId="406" fillId="177" borderId="239" xfId="2" applyFont="1" applyFill="1" applyBorder="1" applyAlignment="1">
      <alignment horizontal="center" vertical="center" wrapText="1"/>
    </xf>
    <xf numFmtId="0" fontId="406" fillId="2466" borderId="239" xfId="2" applyFont="1" applyFill="1" applyBorder="1" applyAlignment="1">
      <alignment horizontal="center" vertical="center" wrapText="1"/>
    </xf>
    <xf numFmtId="0" fontId="406" fillId="171" borderId="239" xfId="2" applyFont="1" applyFill="1" applyBorder="1" applyAlignment="1">
      <alignment horizontal="center" vertical="center" wrapText="1"/>
    </xf>
    <xf numFmtId="0" fontId="406" fillId="2467" borderId="239" xfId="2" applyFont="1" applyFill="1" applyBorder="1" applyAlignment="1">
      <alignment horizontal="center" vertical="center" wrapText="1"/>
    </xf>
    <xf numFmtId="0" fontId="406" fillId="174" borderId="239" xfId="2" applyFont="1" applyFill="1" applyBorder="1" applyAlignment="1">
      <alignment horizontal="center" vertical="center" wrapText="1"/>
    </xf>
    <xf numFmtId="0" fontId="159" fillId="13" borderId="238" xfId="2" applyFont="1" applyFill="1" applyBorder="1" applyAlignment="1">
      <alignment horizontal="center" vertical="center" wrapText="1"/>
    </xf>
    <xf numFmtId="0" fontId="440" fillId="2468" borderId="189" xfId="0" applyFont="1" applyFill="1" applyBorder="1" applyAlignment="1">
      <alignment horizontal="center" vertical="center"/>
    </xf>
    <xf numFmtId="0" fontId="440" fillId="2468" borderId="212" xfId="0" applyFont="1" applyFill="1" applyBorder="1" applyAlignment="1">
      <alignment horizontal="center" vertical="center"/>
    </xf>
    <xf numFmtId="0" fontId="408" fillId="2469" borderId="1" xfId="0" applyFont="1" applyFill="1" applyBorder="1" applyAlignment="1">
      <alignment horizontal="center" vertical="center"/>
    </xf>
    <xf numFmtId="0" fontId="406" fillId="2470" borderId="1" xfId="0" applyFont="1" applyFill="1" applyBorder="1" applyAlignment="1">
      <alignment horizontal="center" vertical="center"/>
    </xf>
    <xf numFmtId="0" fontId="406" fillId="173" borderId="1" xfId="0" applyFont="1" applyFill="1" applyBorder="1" applyAlignment="1">
      <alignment horizontal="center" vertical="center"/>
    </xf>
    <xf numFmtId="0" fontId="406" fillId="2471" borderId="1" xfId="0" applyFont="1" applyFill="1" applyBorder="1" applyAlignment="1">
      <alignment horizontal="center" vertical="center"/>
    </xf>
    <xf numFmtId="0" fontId="406" fillId="2472" borderId="1" xfId="0" applyFont="1" applyFill="1" applyBorder="1" applyAlignment="1">
      <alignment horizontal="center" vertical="center"/>
    </xf>
    <xf numFmtId="0" fontId="408" fillId="75" borderId="1" xfId="0" applyFont="1" applyFill="1" applyBorder="1" applyAlignment="1">
      <alignment horizontal="center" vertical="center"/>
    </xf>
    <xf numFmtId="0" fontId="441" fillId="0" borderId="202" xfId="0" applyFont="1" applyBorder="1" applyAlignment="1">
      <alignment vertical="center"/>
    </xf>
    <xf numFmtId="0" fontId="441" fillId="0" borderId="205" xfId="0" applyFont="1" applyBorder="1" applyAlignment="1">
      <alignment vertical="center"/>
    </xf>
    <xf numFmtId="0" fontId="28" fillId="163" borderId="1" xfId="0" applyFont="1" applyFill="1" applyBorder="1" applyAlignment="1">
      <alignment horizontal="center" vertical="center"/>
    </xf>
    <xf numFmtId="0" fontId="28" fillId="8" borderId="1" xfId="0" applyFont="1" applyFill="1" applyBorder="1" applyAlignment="1">
      <alignment horizontal="center" vertical="center"/>
    </xf>
    <xf numFmtId="0" fontId="440" fillId="2468" borderId="206" xfId="0" applyFont="1" applyFill="1" applyBorder="1" applyAlignment="1">
      <alignment horizontal="right" vertical="center"/>
    </xf>
    <xf numFmtId="0" fontId="28" fillId="163" borderId="237" xfId="0" applyFont="1" applyFill="1" applyBorder="1" applyAlignment="1">
      <alignment horizontal="right" vertical="center"/>
    </xf>
    <xf numFmtId="0" fontId="28" fillId="8" borderId="237" xfId="0" applyFont="1" applyFill="1" applyBorder="1" applyAlignment="1">
      <alignment horizontal="right" vertical="center"/>
    </xf>
    <xf numFmtId="0" fontId="441" fillId="0" borderId="201" xfId="0" applyFont="1" applyBorder="1" applyAlignment="1">
      <alignment vertical="center"/>
    </xf>
    <xf numFmtId="0" fontId="329" fillId="160" borderId="1" xfId="5" applyFont="1" applyFill="1" applyAlignment="1">
      <alignment horizontal="left" vertical="center"/>
    </xf>
    <xf numFmtId="0" fontId="161" fillId="160" borderId="18" xfId="5" applyFont="1" applyFill="1" applyBorder="1" applyAlignment="1">
      <alignment horizontal="center" vertical="center"/>
    </xf>
    <xf numFmtId="0" fontId="161" fillId="160" borderId="1" xfId="5" applyFont="1" applyFill="1" applyAlignment="1">
      <alignment horizontal="center" vertical="center"/>
    </xf>
    <xf numFmtId="0" fontId="161" fillId="160" borderId="201" xfId="5" applyFont="1" applyFill="1" applyBorder="1" applyAlignment="1">
      <alignment horizontal="center" vertical="center"/>
    </xf>
    <xf numFmtId="0" fontId="161" fillId="160" borderId="202" xfId="5" applyFont="1" applyFill="1" applyBorder="1" applyAlignment="1">
      <alignment horizontal="center" vertical="center"/>
    </xf>
    <xf numFmtId="0" fontId="329" fillId="160" borderId="1" xfId="5" applyFont="1" applyFill="1" applyAlignment="1">
      <alignment horizontal="left" vertical="center" wrapText="1"/>
    </xf>
    <xf numFmtId="0" fontId="24" fillId="0" borderId="1" xfId="2" applyFont="1" applyAlignment="1">
      <alignment horizontal="left" vertical="center" wrapText="1"/>
    </xf>
    <xf numFmtId="0" fontId="26" fillId="15" borderId="1" xfId="2" applyFont="1" applyFill="1" applyAlignment="1">
      <alignment horizontal="center" vertical="center"/>
    </xf>
    <xf numFmtId="0" fontId="24" fillId="12" borderId="1" xfId="2" applyFont="1" applyFill="1" applyAlignment="1">
      <alignment horizontal="left" vertical="center" wrapText="1"/>
    </xf>
    <xf numFmtId="0" fontId="62" fillId="13" borderId="206" xfId="0" applyFont="1" applyFill="1" applyBorder="1" applyAlignment="1">
      <alignment horizontal="center" vertical="center"/>
    </xf>
    <xf numFmtId="0" fontId="62" fillId="13" borderId="189" xfId="0" applyFont="1" applyFill="1" applyBorder="1" applyAlignment="1">
      <alignment horizontal="center" vertical="center"/>
    </xf>
    <xf numFmtId="0" fontId="62" fillId="13" borderId="212" xfId="0" applyFont="1" applyFill="1" applyBorder="1" applyAlignment="1">
      <alignment horizontal="center" vertical="center"/>
    </xf>
    <xf numFmtId="0" fontId="95" fillId="163" borderId="210" xfId="46" applyFont="1" applyFill="1" applyBorder="1" applyAlignment="1">
      <alignment horizontal="center" vertical="center"/>
    </xf>
    <xf numFmtId="0" fontId="95" fillId="163" borderId="17" xfId="46" applyFont="1" applyFill="1" applyBorder="1" applyAlignment="1">
      <alignment horizontal="center" vertical="center"/>
    </xf>
    <xf numFmtId="0" fontId="406" fillId="164" borderId="211" xfId="46" applyFont="1" applyFill="1" applyBorder="1" applyAlignment="1">
      <alignment horizontal="center" vertical="center"/>
    </xf>
    <xf numFmtId="0" fontId="406" fillId="164" borderId="27" xfId="46" applyFont="1" applyFill="1" applyBorder="1" applyAlignment="1">
      <alignment horizontal="center" vertical="center"/>
    </xf>
    <xf numFmtId="0" fontId="406" fillId="164" borderId="16" xfId="46" applyFont="1" applyFill="1" applyBorder="1" applyAlignment="1">
      <alignment horizontal="center" vertical="center"/>
    </xf>
    <xf numFmtId="0" fontId="33" fillId="165" borderId="211" xfId="46" applyFont="1" applyFill="1" applyBorder="1" applyAlignment="1">
      <alignment horizontal="center" vertical="center"/>
    </xf>
    <xf numFmtId="0" fontId="33" fillId="165" borderId="27" xfId="46" applyFont="1" applyFill="1" applyBorder="1" applyAlignment="1">
      <alignment horizontal="center" vertical="center"/>
    </xf>
    <xf numFmtId="0" fontId="33" fillId="165" borderId="16" xfId="46" applyFont="1" applyFill="1" applyBorder="1" applyAlignment="1">
      <alignment horizontal="center" vertical="center"/>
    </xf>
    <xf numFmtId="0" fontId="28" fillId="163" borderId="211" xfId="46" applyFont="1" applyFill="1" applyBorder="1" applyAlignment="1">
      <alignment horizontal="center" vertical="center"/>
    </xf>
    <xf numFmtId="0" fontId="28" fillId="163" borderId="27" xfId="46" applyFont="1" applyFill="1" applyBorder="1" applyAlignment="1">
      <alignment horizontal="center" vertical="center"/>
    </xf>
    <xf numFmtId="0" fontId="28" fillId="163" borderId="16" xfId="46" applyFont="1" applyFill="1" applyBorder="1" applyAlignment="1">
      <alignment horizontal="center" vertical="center"/>
    </xf>
    <xf numFmtId="0" fontId="406" fillId="166" borderId="211" xfId="46" applyFont="1" applyFill="1" applyBorder="1" applyAlignment="1">
      <alignment horizontal="center" vertical="center"/>
    </xf>
    <xf numFmtId="0" fontId="406" fillId="166" borderId="27" xfId="46" applyFont="1" applyFill="1" applyBorder="1" applyAlignment="1">
      <alignment horizontal="center" vertical="center"/>
    </xf>
    <xf numFmtId="0" fontId="406" fillId="166" borderId="16" xfId="46" applyFont="1" applyFill="1" applyBorder="1" applyAlignment="1">
      <alignment horizontal="center" vertical="center"/>
    </xf>
    <xf numFmtId="0" fontId="406" fillId="17" borderId="211" xfId="46" applyFont="1" applyFill="1" applyBorder="1" applyAlignment="1">
      <alignment horizontal="center" vertical="center"/>
    </xf>
    <xf numFmtId="0" fontId="406" fillId="17" borderId="27" xfId="46" applyFont="1" applyFill="1" applyBorder="1" applyAlignment="1">
      <alignment horizontal="center" vertical="center"/>
    </xf>
    <xf numFmtId="0" fontId="406" fillId="17" borderId="16" xfId="46" applyFont="1" applyFill="1" applyBorder="1" applyAlignment="1">
      <alignment horizontal="center" vertical="center"/>
    </xf>
    <xf numFmtId="0" fontId="33" fillId="165" borderId="1" xfId="46" applyFont="1" applyFill="1" applyAlignment="1">
      <alignment horizontal="center" vertical="center"/>
    </xf>
    <xf numFmtId="0" fontId="406" fillId="167" borderId="211" xfId="46" applyFont="1" applyFill="1" applyBorder="1" applyAlignment="1">
      <alignment horizontal="center" vertical="center"/>
    </xf>
    <xf numFmtId="0" fontId="406" fillId="167" borderId="27" xfId="46" applyFont="1" applyFill="1" applyBorder="1" applyAlignment="1">
      <alignment horizontal="center" vertical="center"/>
    </xf>
    <xf numFmtId="0" fontId="406" fillId="167" borderId="16" xfId="46" applyFont="1" applyFill="1" applyBorder="1" applyAlignment="1">
      <alignment horizontal="center" vertical="center"/>
    </xf>
    <xf numFmtId="0" fontId="406" fillId="168" borderId="211" xfId="46" applyFont="1" applyFill="1" applyBorder="1" applyAlignment="1">
      <alignment horizontal="center" vertical="center"/>
    </xf>
    <xf numFmtId="0" fontId="406" fillId="168" borderId="27" xfId="46" applyFont="1" applyFill="1" applyBorder="1" applyAlignment="1">
      <alignment horizontal="center" vertical="center"/>
    </xf>
    <xf numFmtId="0" fontId="406" fillId="168" borderId="16" xfId="46" applyFont="1" applyFill="1" applyBorder="1" applyAlignment="1">
      <alignment horizontal="center" vertical="center"/>
    </xf>
    <xf numFmtId="0" fontId="406" fillId="11" borderId="211" xfId="46" applyFont="1" applyFill="1" applyBorder="1" applyAlignment="1">
      <alignment horizontal="center" vertical="center"/>
    </xf>
    <xf numFmtId="0" fontId="406" fillId="11" borderId="27" xfId="46" applyFont="1" applyFill="1" applyBorder="1" applyAlignment="1">
      <alignment horizontal="center" vertical="center"/>
    </xf>
    <xf numFmtId="0" fontId="406" fillId="11" borderId="16" xfId="46" applyFont="1" applyFill="1" applyBorder="1" applyAlignment="1">
      <alignment horizontal="center" vertical="center"/>
    </xf>
    <xf numFmtId="0" fontId="406" fillId="54" borderId="27" xfId="46" applyFont="1" applyFill="1" applyBorder="1" applyAlignment="1">
      <alignment horizontal="center" vertical="center"/>
    </xf>
    <xf numFmtId="0" fontId="406" fillId="169" borderId="211" xfId="46" applyFont="1" applyFill="1" applyBorder="1" applyAlignment="1">
      <alignment horizontal="center" vertical="center"/>
    </xf>
    <xf numFmtId="0" fontId="406" fillId="169" borderId="27" xfId="46" applyFont="1" applyFill="1" applyBorder="1" applyAlignment="1">
      <alignment horizontal="center" vertical="center"/>
    </xf>
    <xf numFmtId="0" fontId="406" fillId="169" borderId="16" xfId="46" applyFont="1" applyFill="1" applyBorder="1" applyAlignment="1">
      <alignment horizontal="center" vertical="center"/>
    </xf>
    <xf numFmtId="0" fontId="408" fillId="41" borderId="18" xfId="46" applyFont="1" applyFill="1" applyBorder="1" applyAlignment="1">
      <alignment horizontal="center" vertical="center"/>
    </xf>
    <xf numFmtId="0" fontId="406" fillId="16" borderId="18" xfId="46" applyFont="1" applyFill="1" applyBorder="1" applyAlignment="1">
      <alignment horizontal="center" vertical="center"/>
    </xf>
    <xf numFmtId="0" fontId="406" fillId="167" borderId="211" xfId="46" applyFont="1" applyFill="1" applyBorder="1" applyAlignment="1">
      <alignment horizontal="center" vertical="center" wrapText="1"/>
    </xf>
    <xf numFmtId="0" fontId="406" fillId="167" borderId="27" xfId="46" applyFont="1" applyFill="1" applyBorder="1" applyAlignment="1">
      <alignment horizontal="center" vertical="center" wrapText="1"/>
    </xf>
    <xf numFmtId="0" fontId="406" fillId="167" borderId="16" xfId="46" applyFont="1" applyFill="1" applyBorder="1" applyAlignment="1">
      <alignment horizontal="center" vertical="center" wrapText="1"/>
    </xf>
    <xf numFmtId="0" fontId="33" fillId="170" borderId="211" xfId="46" applyFont="1" applyFill="1" applyBorder="1" applyAlignment="1">
      <alignment horizontal="center" vertical="center"/>
    </xf>
    <xf numFmtId="0" fontId="33" fillId="170" borderId="27" xfId="46" applyFont="1" applyFill="1" applyBorder="1" applyAlignment="1">
      <alignment horizontal="center" vertical="center"/>
    </xf>
    <xf numFmtId="0" fontId="33" fillId="170" borderId="16" xfId="46" applyFont="1" applyFill="1" applyBorder="1" applyAlignment="1">
      <alignment horizontal="center" vertical="center"/>
    </xf>
    <xf numFmtId="0" fontId="406" fillId="171" borderId="211" xfId="46" applyFont="1" applyFill="1" applyBorder="1" applyAlignment="1">
      <alignment horizontal="center" vertical="center" wrapText="1"/>
    </xf>
    <xf numFmtId="0" fontId="406" fillId="171" borderId="27" xfId="46" applyFont="1" applyFill="1" applyBorder="1" applyAlignment="1">
      <alignment horizontal="center" vertical="center" wrapText="1"/>
    </xf>
    <xf numFmtId="0" fontId="406" fillId="171" borderId="16" xfId="46" applyFont="1" applyFill="1" applyBorder="1" applyAlignment="1">
      <alignment horizontal="center" vertical="center" wrapText="1"/>
    </xf>
    <xf numFmtId="0" fontId="406" fillId="172" borderId="211" xfId="46" applyFont="1" applyFill="1" applyBorder="1" applyAlignment="1">
      <alignment horizontal="center" vertical="center"/>
    </xf>
    <xf numFmtId="0" fontId="406" fillId="172" borderId="27" xfId="46" applyFont="1" applyFill="1" applyBorder="1" applyAlignment="1">
      <alignment horizontal="center" vertical="center"/>
    </xf>
    <xf numFmtId="0" fontId="406" fillId="172" borderId="16" xfId="46" applyFont="1" applyFill="1" applyBorder="1" applyAlignment="1">
      <alignment horizontal="center" vertical="center"/>
    </xf>
    <xf numFmtId="0" fontId="406" fillId="172" borderId="211" xfId="46" applyFont="1" applyFill="1" applyBorder="1" applyAlignment="1">
      <alignment horizontal="center" vertical="center" wrapText="1"/>
    </xf>
    <xf numFmtId="0" fontId="406" fillId="172" borderId="27" xfId="46" applyFont="1" applyFill="1" applyBorder="1" applyAlignment="1">
      <alignment horizontal="center" vertical="center" wrapText="1"/>
    </xf>
    <xf numFmtId="0" fontId="406" fillId="172" borderId="16" xfId="46" applyFont="1" applyFill="1" applyBorder="1" applyAlignment="1">
      <alignment horizontal="center" vertical="center" wrapText="1"/>
    </xf>
    <xf numFmtId="0" fontId="406" fillId="164" borderId="211" xfId="46" applyFont="1" applyFill="1" applyBorder="1" applyAlignment="1">
      <alignment horizontal="center" vertical="center" wrapText="1"/>
    </xf>
    <xf numFmtId="0" fontId="406" fillId="164" borderId="27" xfId="46" applyFont="1" applyFill="1" applyBorder="1" applyAlignment="1">
      <alignment horizontal="center" vertical="center" wrapText="1"/>
    </xf>
    <xf numFmtId="0" fontId="406" fillId="164" borderId="16" xfId="46" applyFont="1" applyFill="1" applyBorder="1" applyAlignment="1">
      <alignment horizontal="center" vertical="center" wrapText="1"/>
    </xf>
    <xf numFmtId="0" fontId="406" fillId="173" borderId="211" xfId="46" applyFont="1" applyFill="1" applyBorder="1" applyAlignment="1">
      <alignment horizontal="center" vertical="center"/>
    </xf>
    <xf numFmtId="0" fontId="406" fillId="173" borderId="27" xfId="46" applyFont="1" applyFill="1" applyBorder="1" applyAlignment="1">
      <alignment horizontal="center" vertical="center"/>
    </xf>
    <xf numFmtId="0" fontId="406" fillId="173" borderId="16" xfId="46" applyFont="1" applyFill="1" applyBorder="1" applyAlignment="1">
      <alignment horizontal="center" vertical="center"/>
    </xf>
    <xf numFmtId="0" fontId="406" fillId="173" borderId="211" xfId="46" applyFont="1" applyFill="1" applyBorder="1" applyAlignment="1">
      <alignment horizontal="center" vertical="center" wrapText="1"/>
    </xf>
    <xf numFmtId="0" fontId="406" fillId="173" borderId="27" xfId="46" applyFont="1" applyFill="1" applyBorder="1" applyAlignment="1">
      <alignment horizontal="center" vertical="center" wrapText="1"/>
    </xf>
    <xf numFmtId="0" fontId="406" fillId="173" borderId="16" xfId="46" applyFont="1" applyFill="1" applyBorder="1" applyAlignment="1">
      <alignment horizontal="center" vertical="center" wrapText="1"/>
    </xf>
    <xf numFmtId="0" fontId="406" fillId="11" borderId="211" xfId="46" applyFont="1" applyFill="1" applyBorder="1" applyAlignment="1">
      <alignment horizontal="center" vertical="center" wrapText="1"/>
    </xf>
    <xf numFmtId="0" fontId="406" fillId="11" borderId="27" xfId="46" applyFont="1" applyFill="1" applyBorder="1" applyAlignment="1">
      <alignment horizontal="center" vertical="center" wrapText="1"/>
    </xf>
    <xf numFmtId="0" fontId="406" fillId="11" borderId="16" xfId="46" applyFont="1" applyFill="1" applyBorder="1" applyAlignment="1">
      <alignment horizontal="center" vertical="center" wrapText="1"/>
    </xf>
    <xf numFmtId="0" fontId="406" fillId="174" borderId="211" xfId="46" applyFont="1" applyFill="1" applyBorder="1" applyAlignment="1">
      <alignment horizontal="center" vertical="center" wrapText="1"/>
    </xf>
    <xf numFmtId="0" fontId="406" fillId="174" borderId="27" xfId="46" applyFont="1" applyFill="1" applyBorder="1" applyAlignment="1">
      <alignment horizontal="center" vertical="center" wrapText="1"/>
    </xf>
    <xf numFmtId="0" fontId="406" fillId="174" borderId="16" xfId="46" applyFont="1" applyFill="1" applyBorder="1" applyAlignment="1">
      <alignment horizontal="center" vertical="center" wrapText="1"/>
    </xf>
    <xf numFmtId="0" fontId="406" fillId="175" borderId="211" xfId="46" applyFont="1" applyFill="1" applyBorder="1" applyAlignment="1">
      <alignment horizontal="center" vertical="center"/>
    </xf>
    <xf numFmtId="0" fontId="406" fillId="175" borderId="27" xfId="46" applyFont="1" applyFill="1" applyBorder="1" applyAlignment="1">
      <alignment horizontal="center" vertical="center"/>
    </xf>
    <xf numFmtId="0" fontId="406" fillId="175" borderId="16" xfId="46" applyFont="1" applyFill="1" applyBorder="1" applyAlignment="1">
      <alignment horizontal="center" vertical="center"/>
    </xf>
    <xf numFmtId="0" fontId="406" fillId="175" borderId="211" xfId="46" applyFont="1" applyFill="1" applyBorder="1" applyAlignment="1">
      <alignment horizontal="center" vertical="center" wrapText="1"/>
    </xf>
    <xf numFmtId="0" fontId="406" fillId="175" borderId="27" xfId="46" applyFont="1" applyFill="1" applyBorder="1" applyAlignment="1">
      <alignment horizontal="center" vertical="center" wrapText="1"/>
    </xf>
    <xf numFmtId="0" fontId="406" fillId="175" borderId="16" xfId="46" applyFont="1" applyFill="1" applyBorder="1" applyAlignment="1">
      <alignment horizontal="center" vertical="center" wrapText="1"/>
    </xf>
    <xf numFmtId="0" fontId="406" fillId="162" borderId="211" xfId="46" applyFont="1" applyFill="1" applyBorder="1" applyAlignment="1">
      <alignment horizontal="center" vertical="center"/>
    </xf>
    <xf numFmtId="0" fontId="406" fillId="162" borderId="27" xfId="46" applyFont="1" applyFill="1" applyBorder="1" applyAlignment="1">
      <alignment horizontal="center" vertical="center"/>
    </xf>
    <xf numFmtId="0" fontId="406" fillId="162" borderId="16" xfId="46" applyFont="1" applyFill="1" applyBorder="1" applyAlignment="1">
      <alignment horizontal="center" vertical="center"/>
    </xf>
    <xf numFmtId="0" fontId="406" fillId="162" borderId="211" xfId="46" applyFont="1" applyFill="1" applyBorder="1" applyAlignment="1">
      <alignment horizontal="center" vertical="center" wrapText="1"/>
    </xf>
    <xf numFmtId="0" fontId="406" fillId="162" borderId="27" xfId="46" applyFont="1" applyFill="1" applyBorder="1" applyAlignment="1">
      <alignment horizontal="center" vertical="center" wrapText="1"/>
    </xf>
    <xf numFmtId="0" fontId="406" fillId="162" borderId="16" xfId="46" applyFont="1" applyFill="1" applyBorder="1" applyAlignment="1">
      <alignment horizontal="center" vertical="center" wrapText="1"/>
    </xf>
    <xf numFmtId="0" fontId="406" fillId="168" borderId="211" xfId="46" applyFont="1" applyFill="1" applyBorder="1" applyAlignment="1">
      <alignment horizontal="center" vertical="center" wrapText="1"/>
    </xf>
    <xf numFmtId="0" fontId="406" fillId="168" borderId="27" xfId="46" applyFont="1" applyFill="1" applyBorder="1" applyAlignment="1">
      <alignment horizontal="center" vertical="center" wrapText="1"/>
    </xf>
    <xf numFmtId="0" fontId="406" fillId="168" borderId="16" xfId="46" applyFont="1" applyFill="1" applyBorder="1" applyAlignment="1">
      <alignment horizontal="center" vertical="center" wrapText="1"/>
    </xf>
    <xf numFmtId="0" fontId="406" fillId="5" borderId="211" xfId="46" applyFont="1" applyFill="1" applyBorder="1" applyAlignment="1">
      <alignment horizontal="center" vertical="center"/>
    </xf>
    <xf numFmtId="0" fontId="406" fillId="5" borderId="27" xfId="46" applyFont="1" applyFill="1" applyBorder="1" applyAlignment="1">
      <alignment horizontal="center" vertical="center"/>
    </xf>
    <xf numFmtId="0" fontId="406" fillId="5" borderId="16" xfId="46" applyFont="1" applyFill="1" applyBorder="1" applyAlignment="1">
      <alignment horizontal="center" vertical="center"/>
    </xf>
    <xf numFmtId="0" fontId="406" fillId="5" borderId="211" xfId="46" applyFont="1" applyFill="1" applyBorder="1" applyAlignment="1">
      <alignment horizontal="center" vertical="center" wrapText="1"/>
    </xf>
    <xf numFmtId="0" fontId="406" fillId="5" borderId="27" xfId="46" applyFont="1" applyFill="1" applyBorder="1" applyAlignment="1">
      <alignment horizontal="center" vertical="center" wrapText="1"/>
    </xf>
    <xf numFmtId="0" fontId="406" fillId="5" borderId="16" xfId="46" applyFont="1" applyFill="1" applyBorder="1" applyAlignment="1">
      <alignment horizontal="center" vertical="center" wrapText="1"/>
    </xf>
    <xf numFmtId="0" fontId="406" fillId="176" borderId="211" xfId="46" applyFont="1" applyFill="1" applyBorder="1" applyAlignment="1">
      <alignment horizontal="center" vertical="center"/>
    </xf>
    <xf numFmtId="0" fontId="406" fillId="176" borderId="27" xfId="46" applyFont="1" applyFill="1" applyBorder="1" applyAlignment="1">
      <alignment horizontal="center" vertical="center"/>
    </xf>
    <xf numFmtId="0" fontId="406" fillId="176" borderId="16" xfId="46" applyFont="1" applyFill="1" applyBorder="1" applyAlignment="1">
      <alignment horizontal="center" vertical="center"/>
    </xf>
    <xf numFmtId="0" fontId="406" fillId="176" borderId="211" xfId="46" applyFont="1" applyFill="1" applyBorder="1" applyAlignment="1">
      <alignment horizontal="center" vertical="center" wrapText="1"/>
    </xf>
    <xf numFmtId="0" fontId="406" fillId="176" borderId="27" xfId="46" applyFont="1" applyFill="1" applyBorder="1" applyAlignment="1">
      <alignment horizontal="center" vertical="center" wrapText="1"/>
    </xf>
    <xf numFmtId="0" fontId="406" fillId="176" borderId="16" xfId="46" applyFont="1" applyFill="1" applyBorder="1" applyAlignment="1">
      <alignment horizontal="center" vertical="center" wrapText="1"/>
    </xf>
    <xf numFmtId="0" fontId="406" fillId="177" borderId="211" xfId="46" applyFont="1" applyFill="1" applyBorder="1" applyAlignment="1">
      <alignment horizontal="center" vertical="center"/>
    </xf>
    <xf numFmtId="0" fontId="406" fillId="177" borderId="27" xfId="46" applyFont="1" applyFill="1" applyBorder="1" applyAlignment="1">
      <alignment horizontal="center" vertical="center"/>
    </xf>
    <xf numFmtId="0" fontId="406" fillId="177" borderId="16" xfId="46" applyFont="1" applyFill="1" applyBorder="1" applyAlignment="1">
      <alignment horizontal="center" vertical="center"/>
    </xf>
    <xf numFmtId="0" fontId="406" fillId="177" borderId="211" xfId="46" applyFont="1" applyFill="1" applyBorder="1" applyAlignment="1">
      <alignment horizontal="center" vertical="center" wrapText="1"/>
    </xf>
    <xf numFmtId="0" fontId="406" fillId="177" borderId="27" xfId="46" applyFont="1" applyFill="1" applyBorder="1" applyAlignment="1">
      <alignment horizontal="center" vertical="center" wrapText="1"/>
    </xf>
    <xf numFmtId="0" fontId="406" fillId="177" borderId="16" xfId="46" applyFont="1" applyFill="1" applyBorder="1" applyAlignment="1">
      <alignment horizontal="center" vertical="center" wrapText="1"/>
    </xf>
    <xf numFmtId="0" fontId="406" fillId="171" borderId="211" xfId="46" applyFont="1" applyFill="1" applyBorder="1" applyAlignment="1">
      <alignment horizontal="center" vertical="center"/>
    </xf>
    <xf numFmtId="0" fontId="406" fillId="171" borderId="27" xfId="46" applyFont="1" applyFill="1" applyBorder="1" applyAlignment="1">
      <alignment horizontal="center" vertical="center"/>
    </xf>
    <xf numFmtId="0" fontId="406" fillId="171" borderId="16" xfId="46" applyFont="1" applyFill="1" applyBorder="1" applyAlignment="1">
      <alignment horizontal="center" vertical="center"/>
    </xf>
    <xf numFmtId="0" fontId="406" fillId="178" borderId="211" xfId="46" applyFont="1" applyFill="1" applyBorder="1" applyAlignment="1">
      <alignment horizontal="center" vertical="center"/>
    </xf>
    <xf numFmtId="0" fontId="406" fillId="178" borderId="27" xfId="46" applyFont="1" applyFill="1" applyBorder="1" applyAlignment="1">
      <alignment horizontal="center" vertical="center"/>
    </xf>
    <xf numFmtId="0" fontId="406" fillId="178" borderId="16" xfId="46" applyFont="1" applyFill="1" applyBorder="1" applyAlignment="1">
      <alignment horizontal="center" vertical="center"/>
    </xf>
    <xf numFmtId="0" fontId="406" fillId="178" borderId="211" xfId="46" applyFont="1" applyFill="1" applyBorder="1" applyAlignment="1">
      <alignment horizontal="center" vertical="center" wrapText="1"/>
    </xf>
    <xf numFmtId="0" fontId="406" fillId="178" borderId="27" xfId="46" applyFont="1" applyFill="1" applyBorder="1" applyAlignment="1">
      <alignment horizontal="center" vertical="center" wrapText="1"/>
    </xf>
    <xf numFmtId="0" fontId="406" fillId="178" borderId="16" xfId="46" applyFont="1" applyFill="1" applyBorder="1" applyAlignment="1">
      <alignment horizontal="center" vertical="center" wrapText="1"/>
    </xf>
    <xf numFmtId="0" fontId="33" fillId="179" borderId="211" xfId="46" applyFont="1" applyFill="1" applyBorder="1" applyAlignment="1">
      <alignment horizontal="center" vertical="center"/>
    </xf>
    <xf numFmtId="0" fontId="33" fillId="179" borderId="27" xfId="46" applyFont="1" applyFill="1" applyBorder="1" applyAlignment="1">
      <alignment horizontal="center" vertical="center"/>
    </xf>
    <xf numFmtId="0" fontId="33" fillId="179" borderId="16" xfId="46" applyFont="1" applyFill="1" applyBorder="1" applyAlignment="1">
      <alignment horizontal="center" vertical="center"/>
    </xf>
    <xf numFmtId="0" fontId="170" fillId="80" borderId="85" xfId="5" applyFont="1" applyFill="1" applyBorder="1" applyAlignment="1">
      <alignment horizontal="center" vertical="center" wrapText="1"/>
    </xf>
    <xf numFmtId="0" fontId="170" fillId="80" borderId="98" xfId="5" applyFont="1" applyFill="1" applyBorder="1" applyAlignment="1">
      <alignment horizontal="center" vertical="center" wrapText="1"/>
    </xf>
    <xf numFmtId="0" fontId="170" fillId="80" borderId="138" xfId="5" applyFont="1" applyFill="1" applyBorder="1" applyAlignment="1">
      <alignment horizontal="center" vertical="center" wrapText="1"/>
    </xf>
    <xf numFmtId="0" fontId="170" fillId="80" borderId="25" xfId="5" applyFont="1" applyFill="1" applyBorder="1" applyAlignment="1">
      <alignment horizontal="center" vertical="center" wrapText="1"/>
    </xf>
    <xf numFmtId="0" fontId="170" fillId="80" borderId="1" xfId="5" applyFont="1" applyFill="1" applyAlignment="1">
      <alignment horizontal="center" vertical="center" wrapText="1"/>
    </xf>
    <xf numFmtId="0" fontId="170" fillId="80" borderId="17" xfId="5" applyFont="1" applyFill="1" applyBorder="1" applyAlignment="1">
      <alignment horizontal="center" vertical="center" wrapText="1"/>
    </xf>
    <xf numFmtId="0" fontId="170" fillId="80" borderId="14" xfId="5" applyFont="1" applyFill="1" applyBorder="1" applyAlignment="1">
      <alignment horizontal="center" vertical="center" wrapText="1"/>
    </xf>
    <xf numFmtId="0" fontId="170" fillId="80" borderId="11" xfId="5" applyFont="1" applyFill="1" applyBorder="1" applyAlignment="1">
      <alignment horizontal="center" vertical="center" wrapText="1"/>
    </xf>
    <xf numFmtId="0" fontId="170" fillId="80" borderId="5" xfId="5" applyFont="1" applyFill="1" applyBorder="1" applyAlignment="1">
      <alignment horizontal="center" vertical="center" wrapText="1"/>
    </xf>
    <xf numFmtId="0" fontId="306" fillId="0" borderId="162" xfId="5" applyFont="1" applyBorder="1" applyAlignment="1">
      <alignment horizontal="center" vertical="center"/>
    </xf>
    <xf numFmtId="0" fontId="306" fillId="0" borderId="98" xfId="5" applyFont="1" applyBorder="1" applyAlignment="1">
      <alignment horizontal="center" vertical="center"/>
    </xf>
    <xf numFmtId="0" fontId="306" fillId="0" borderId="138" xfId="5" applyFont="1" applyBorder="1" applyAlignment="1">
      <alignment horizontal="center" vertical="center"/>
    </xf>
    <xf numFmtId="0" fontId="306" fillId="0" borderId="18" xfId="5" applyFont="1" applyBorder="1" applyAlignment="1">
      <alignment horizontal="center" vertical="center"/>
    </xf>
    <xf numFmtId="0" fontId="306" fillId="0" borderId="1" xfId="5" applyFont="1" applyAlignment="1">
      <alignment horizontal="center" vertical="center"/>
    </xf>
    <xf numFmtId="0" fontId="306" fillId="0" borderId="17" xfId="5" applyFont="1" applyBorder="1" applyAlignment="1">
      <alignment horizontal="center" vertical="center"/>
    </xf>
    <xf numFmtId="0" fontId="306" fillId="0" borderId="43" xfId="5" applyFont="1" applyBorder="1" applyAlignment="1">
      <alignment horizontal="center" vertical="center"/>
    </xf>
    <xf numFmtId="0" fontId="306" fillId="0" borderId="45" xfId="5" applyFont="1" applyBorder="1" applyAlignment="1">
      <alignment horizontal="center" vertical="center"/>
    </xf>
    <xf numFmtId="0" fontId="306" fillId="0" borderId="44" xfId="5" applyFont="1" applyBorder="1" applyAlignment="1">
      <alignment horizontal="center" vertical="center"/>
    </xf>
    <xf numFmtId="0" fontId="171" fillId="81" borderId="162" xfId="5" applyFont="1" applyFill="1" applyBorder="1" applyAlignment="1">
      <alignment horizontal="center" vertical="center"/>
    </xf>
    <xf numFmtId="0" fontId="171" fillId="81" borderId="98" xfId="5" applyFont="1" applyFill="1" applyBorder="1" applyAlignment="1">
      <alignment horizontal="center" vertical="center"/>
    </xf>
    <xf numFmtId="0" fontId="171" fillId="81" borderId="84" xfId="5" applyFont="1" applyFill="1" applyBorder="1" applyAlignment="1">
      <alignment horizontal="center" vertical="center"/>
    </xf>
    <xf numFmtId="0" fontId="173" fillId="8" borderId="18" xfId="5" applyFont="1" applyFill="1" applyBorder="1" applyAlignment="1">
      <alignment horizontal="center" vertical="center" wrapText="1"/>
    </xf>
    <xf numFmtId="0" fontId="173" fillId="8" borderId="1" xfId="5" applyFont="1" applyFill="1" applyAlignment="1">
      <alignment horizontal="center" vertical="center" wrapText="1"/>
    </xf>
    <xf numFmtId="0" fontId="173" fillId="8" borderId="67" xfId="5" applyFont="1" applyFill="1" applyBorder="1" applyAlignment="1">
      <alignment horizontal="center" vertical="center" wrapText="1"/>
    </xf>
    <xf numFmtId="0" fontId="169" fillId="0" borderId="18" xfId="5" applyFont="1" applyBorder="1" applyAlignment="1">
      <alignment horizontal="center" vertical="center" wrapText="1"/>
    </xf>
    <xf numFmtId="0" fontId="169" fillId="0" borderId="1" xfId="5" applyFont="1" applyAlignment="1">
      <alignment horizontal="center" vertical="center" wrapText="1"/>
    </xf>
    <xf numFmtId="0" fontId="169" fillId="0" borderId="67" xfId="5" applyFont="1" applyBorder="1" applyAlignment="1">
      <alignment horizontal="center" vertical="center" wrapText="1"/>
    </xf>
    <xf numFmtId="0" fontId="171" fillId="0" borderId="54" xfId="5" applyFont="1" applyBorder="1" applyAlignment="1">
      <alignment horizontal="center" vertical="center" wrapText="1"/>
    </xf>
    <xf numFmtId="0" fontId="171" fillId="0" borderId="56" xfId="5" applyFont="1" applyBorder="1" applyAlignment="1">
      <alignment horizontal="center" vertical="center" wrapText="1"/>
    </xf>
    <xf numFmtId="0" fontId="171" fillId="0" borderId="55" xfId="5" applyFont="1" applyBorder="1" applyAlignment="1">
      <alignment horizontal="center" vertical="center" wrapText="1"/>
    </xf>
    <xf numFmtId="0" fontId="171" fillId="0" borderId="6" xfId="5" applyFont="1" applyBorder="1" applyAlignment="1">
      <alignment horizontal="center" vertical="center" wrapText="1"/>
    </xf>
    <xf numFmtId="0" fontId="171" fillId="0" borderId="11" xfId="5" applyFont="1" applyBorder="1" applyAlignment="1">
      <alignment horizontal="center" vertical="center" wrapText="1"/>
    </xf>
    <xf numFmtId="0" fontId="171" fillId="0" borderId="5" xfId="5" applyFont="1" applyBorder="1" applyAlignment="1">
      <alignment horizontal="center" vertical="center" wrapText="1"/>
    </xf>
    <xf numFmtId="0" fontId="169" fillId="0" borderId="6" xfId="5" applyFont="1" applyBorder="1" applyAlignment="1">
      <alignment horizontal="center" vertical="center" wrapText="1"/>
    </xf>
    <xf numFmtId="0" fontId="169" fillId="0" borderId="11" xfId="5" applyFont="1" applyBorder="1" applyAlignment="1">
      <alignment horizontal="center" vertical="center" wrapText="1"/>
    </xf>
    <xf numFmtId="0" fontId="169" fillId="0" borderId="104" xfId="5" applyFont="1" applyBorder="1" applyAlignment="1">
      <alignment horizontal="center" vertical="center" wrapText="1"/>
    </xf>
    <xf numFmtId="174" fontId="172" fillId="8" borderId="164" xfId="5" applyNumberFormat="1" applyFont="1" applyFill="1" applyBorder="1" applyAlignment="1">
      <alignment horizontal="center" vertical="center"/>
    </xf>
    <xf numFmtId="174" fontId="172" fillId="8" borderId="165" xfId="5" applyNumberFormat="1" applyFont="1" applyFill="1" applyBorder="1" applyAlignment="1">
      <alignment horizontal="center" vertical="center"/>
    </xf>
    <xf numFmtId="0" fontId="308" fillId="8" borderId="85" xfId="5" applyFont="1" applyFill="1" applyBorder="1" applyAlignment="1">
      <alignment horizontal="center" vertical="center" wrapText="1"/>
    </xf>
    <xf numFmtId="0" fontId="308" fillId="8" borderId="98" xfId="5" applyFont="1" applyFill="1" applyBorder="1" applyAlignment="1">
      <alignment horizontal="center" vertical="center" wrapText="1"/>
    </xf>
    <xf numFmtId="0" fontId="308" fillId="8" borderId="84" xfId="5" applyFont="1" applyFill="1" applyBorder="1" applyAlignment="1">
      <alignment horizontal="center" vertical="center" wrapText="1"/>
    </xf>
    <xf numFmtId="0" fontId="161" fillId="136" borderId="189" xfId="23" applyFont="1" applyFill="1" applyBorder="1" applyAlignment="1">
      <alignment horizontal="center" vertical="center" wrapText="1"/>
    </xf>
    <xf numFmtId="0" fontId="161" fillId="136" borderId="1" xfId="23" applyFont="1" applyFill="1" applyAlignment="1">
      <alignment horizontal="center" vertical="center" wrapText="1"/>
    </xf>
    <xf numFmtId="0" fontId="161" fillId="136" borderId="85" xfId="23" applyFont="1" applyFill="1" applyBorder="1" applyAlignment="1">
      <alignment horizontal="center" vertical="center" wrapText="1"/>
    </xf>
    <xf numFmtId="0" fontId="161" fillId="136" borderId="98" xfId="23" applyFont="1" applyFill="1" applyBorder="1" applyAlignment="1">
      <alignment horizontal="center" vertical="center" wrapText="1"/>
    </xf>
    <xf numFmtId="0" fontId="161" fillId="136" borderId="84" xfId="23" applyFont="1" applyFill="1" applyBorder="1" applyAlignment="1">
      <alignment horizontal="center" vertical="center" wrapText="1"/>
    </xf>
    <xf numFmtId="0" fontId="253" fillId="15" borderId="25" xfId="35" applyFont="1" applyFill="1" applyBorder="1" applyAlignment="1">
      <alignment horizontal="center" vertical="center"/>
    </xf>
    <xf numFmtId="0" fontId="310" fillId="0" borderId="1" xfId="35" applyFont="1" applyAlignment="1">
      <alignment horizontal="center" vertical="center" wrapText="1"/>
    </xf>
    <xf numFmtId="0" fontId="310" fillId="0" borderId="67" xfId="35" applyFont="1" applyBorder="1" applyAlignment="1">
      <alignment horizontal="center" vertical="center" wrapText="1"/>
    </xf>
    <xf numFmtId="0" fontId="193" fillId="15" borderId="25" xfId="35" applyFont="1" applyFill="1" applyBorder="1" applyAlignment="1">
      <alignment horizontal="center" vertical="center"/>
    </xf>
    <xf numFmtId="0" fontId="310" fillId="0" borderId="1" xfId="35" applyFont="1" applyAlignment="1">
      <alignment horizontal="center" vertical="center"/>
    </xf>
    <xf numFmtId="0" fontId="310" fillId="0" borderId="67" xfId="35" applyFont="1" applyBorder="1" applyAlignment="1">
      <alignment horizontal="center" vertical="center"/>
    </xf>
    <xf numFmtId="0" fontId="241" fillId="64" borderId="25" xfId="5" applyFont="1" applyFill="1" applyBorder="1" applyAlignment="1">
      <alignment horizontal="center" vertical="center" wrapText="1"/>
    </xf>
    <xf numFmtId="0" fontId="311" fillId="82" borderId="1" xfId="34" applyFont="1" applyFill="1" applyAlignment="1">
      <alignment horizontal="center" vertical="center"/>
    </xf>
    <xf numFmtId="0" fontId="147" fillId="96" borderId="1" xfId="5" applyFont="1" applyFill="1" applyAlignment="1">
      <alignment horizontal="center" vertical="center" wrapText="1"/>
    </xf>
    <xf numFmtId="0" fontId="312" fillId="82" borderId="1" xfId="34" applyFont="1" applyFill="1" applyAlignment="1">
      <alignment horizontal="center" vertical="center"/>
    </xf>
    <xf numFmtId="0" fontId="147" fillId="59" borderId="67" xfId="5" applyFont="1" applyFill="1" applyBorder="1" applyAlignment="1">
      <alignment horizontal="center" vertical="center" wrapText="1"/>
    </xf>
    <xf numFmtId="0" fontId="147" fillId="59" borderId="1" xfId="5" applyFont="1" applyFill="1" applyAlignment="1">
      <alignment horizontal="center" vertical="center" wrapText="1"/>
    </xf>
    <xf numFmtId="0" fontId="147" fillId="96" borderId="67" xfId="5" applyFont="1" applyFill="1" applyBorder="1" applyAlignment="1">
      <alignment horizontal="center" vertical="center" wrapText="1"/>
    </xf>
    <xf numFmtId="0" fontId="313" fillId="82" borderId="1" xfId="34" applyFont="1" applyFill="1" applyAlignment="1">
      <alignment horizontal="center" vertical="center"/>
    </xf>
    <xf numFmtId="0" fontId="147" fillId="96" borderId="25" xfId="5" applyFont="1" applyFill="1" applyBorder="1" applyAlignment="1">
      <alignment horizontal="center" vertical="center" wrapText="1"/>
    </xf>
    <xf numFmtId="0" fontId="241" fillId="64" borderId="1" xfId="5" applyFont="1" applyFill="1" applyAlignment="1">
      <alignment horizontal="center" vertical="center" wrapText="1"/>
    </xf>
    <xf numFmtId="0" fontId="152" fillId="82" borderId="1" xfId="34" applyFont="1" applyFill="1" applyAlignment="1">
      <alignment horizontal="center" vertical="center"/>
    </xf>
    <xf numFmtId="0" fontId="241" fillId="64" borderId="67" xfId="5" applyFont="1" applyFill="1" applyBorder="1" applyAlignment="1">
      <alignment horizontal="center" vertical="center" wrapText="1"/>
    </xf>
    <xf numFmtId="0" fontId="147" fillId="59" borderId="25" xfId="5" applyFont="1" applyFill="1" applyBorder="1" applyAlignment="1">
      <alignment horizontal="center" vertical="center" wrapText="1"/>
    </xf>
    <xf numFmtId="0" fontId="147" fillId="59" borderId="4" xfId="5" applyFont="1" applyFill="1" applyBorder="1" applyAlignment="1">
      <alignment horizontal="center" vertical="center" wrapText="1"/>
    </xf>
    <xf numFmtId="0" fontId="311" fillId="82" borderId="3" xfId="34" applyFont="1" applyFill="1" applyBorder="1" applyAlignment="1">
      <alignment horizontal="center" vertical="center"/>
    </xf>
    <xf numFmtId="0" fontId="147" fillId="96" borderId="2" xfId="5" applyFont="1" applyFill="1" applyBorder="1" applyAlignment="1">
      <alignment horizontal="center" vertical="center" wrapText="1"/>
    </xf>
    <xf numFmtId="0" fontId="314" fillId="137" borderId="18" xfId="14" applyFont="1" applyFill="1" applyBorder="1" applyAlignment="1">
      <alignment horizontal="center" vertical="center"/>
    </xf>
    <xf numFmtId="0" fontId="314" fillId="137" borderId="1" xfId="14" applyFont="1" applyFill="1" applyAlignment="1">
      <alignment horizontal="center" vertical="center"/>
    </xf>
    <xf numFmtId="0" fontId="147" fillId="0" borderId="18" xfId="36" applyFont="1" applyBorder="1" applyAlignment="1">
      <alignment horizontal="center" vertical="center"/>
    </xf>
    <xf numFmtId="0" fontId="147" fillId="0" borderId="1" xfId="36" applyFont="1" applyAlignment="1">
      <alignment horizontal="center" vertical="center"/>
    </xf>
    <xf numFmtId="0" fontId="149" fillId="0" borderId="1" xfId="36" applyFont="1" applyAlignment="1">
      <alignment horizontal="left" vertical="center" wrapText="1"/>
    </xf>
    <xf numFmtId="0" fontId="255" fillId="138" borderId="18" xfId="36" applyFont="1" applyFill="1" applyBorder="1" applyAlignment="1">
      <alignment horizontal="center" vertical="center"/>
    </xf>
    <xf numFmtId="0" fontId="255" fillId="138" borderId="1" xfId="36" applyFont="1" applyFill="1" applyAlignment="1">
      <alignment horizontal="center" vertical="center"/>
    </xf>
    <xf numFmtId="0" fontId="147" fillId="96" borderId="3" xfId="5" applyFont="1" applyFill="1" applyBorder="1" applyAlignment="1">
      <alignment horizontal="center" vertical="center" wrapText="1"/>
    </xf>
    <xf numFmtId="0" fontId="152" fillId="82" borderId="3" xfId="34" applyFont="1" applyFill="1" applyBorder="1" applyAlignment="1">
      <alignment horizontal="center" vertical="center"/>
    </xf>
    <xf numFmtId="0" fontId="241" fillId="64" borderId="2" xfId="5" applyFont="1" applyFill="1" applyBorder="1" applyAlignment="1">
      <alignment horizontal="center" vertical="center" wrapText="1"/>
    </xf>
    <xf numFmtId="0" fontId="241" fillId="64" borderId="3" xfId="5" applyFont="1" applyFill="1" applyBorder="1" applyAlignment="1">
      <alignment horizontal="center" vertical="center" wrapText="1"/>
    </xf>
    <xf numFmtId="0" fontId="197" fillId="0" borderId="27" xfId="5" applyFont="1" applyBorder="1" applyAlignment="1">
      <alignment horizontal="center" vertical="center" wrapText="1"/>
    </xf>
    <xf numFmtId="0" fontId="197" fillId="0" borderId="16" xfId="5" applyFont="1" applyBorder="1" applyAlignment="1">
      <alignment horizontal="center" vertical="center" wrapText="1"/>
    </xf>
    <xf numFmtId="0" fontId="147" fillId="0" borderId="32" xfId="5" applyFont="1" applyBorder="1" applyAlignment="1">
      <alignment horizontal="center" vertical="center" wrapText="1"/>
    </xf>
    <xf numFmtId="0" fontId="147" fillId="0" borderId="27" xfId="5" applyFont="1" applyBorder="1" applyAlignment="1">
      <alignment horizontal="center" vertical="center" wrapText="1"/>
    </xf>
    <xf numFmtId="0" fontId="147" fillId="0" borderId="16" xfId="5" applyFont="1" applyBorder="1" applyAlignment="1">
      <alignment horizontal="center" vertical="center" wrapText="1"/>
    </xf>
    <xf numFmtId="0" fontId="188" fillId="86" borderId="32" xfId="5" applyFont="1" applyFill="1" applyBorder="1" applyAlignment="1">
      <alignment horizontal="center" vertical="center" wrapText="1"/>
    </xf>
    <xf numFmtId="0" fontId="188" fillId="86" borderId="27" xfId="5" applyFont="1" applyFill="1" applyBorder="1" applyAlignment="1">
      <alignment horizontal="center" vertical="center" wrapText="1"/>
    </xf>
    <xf numFmtId="0" fontId="178" fillId="0" borderId="27" xfId="5" applyFont="1" applyBorder="1" applyAlignment="1">
      <alignment horizontal="center" vertical="center" wrapText="1"/>
    </xf>
    <xf numFmtId="0" fontId="178" fillId="0" borderId="16" xfId="5" applyFont="1" applyBorder="1" applyAlignment="1">
      <alignment horizontal="center" vertical="center" wrapText="1"/>
    </xf>
    <xf numFmtId="0" fontId="164" fillId="66" borderId="27" xfId="5" applyFont="1" applyFill="1" applyBorder="1" applyAlignment="1">
      <alignment horizontal="center" vertical="center" wrapText="1"/>
    </xf>
    <xf numFmtId="0" fontId="164" fillId="66" borderId="16" xfId="5" applyFont="1" applyFill="1" applyBorder="1" applyAlignment="1">
      <alignment horizontal="center" vertical="center" wrapText="1"/>
    </xf>
    <xf numFmtId="0" fontId="164" fillId="0" borderId="27" xfId="5" applyFont="1" applyBorder="1" applyAlignment="1">
      <alignment horizontal="center" vertical="center" wrapText="1"/>
    </xf>
    <xf numFmtId="0" fontId="164" fillId="0" borderId="16" xfId="5" applyFont="1" applyBorder="1" applyAlignment="1">
      <alignment horizontal="center" vertical="center" wrapText="1"/>
    </xf>
    <xf numFmtId="0" fontId="213" fillId="0" borderId="27" xfId="5" applyFont="1" applyBorder="1" applyAlignment="1">
      <alignment horizontal="center" vertical="center" wrapText="1"/>
    </xf>
    <xf numFmtId="0" fontId="213" fillId="0" borderId="16" xfId="5" applyFont="1" applyBorder="1" applyAlignment="1">
      <alignment horizontal="center" vertical="center" wrapText="1"/>
    </xf>
    <xf numFmtId="0" fontId="178" fillId="136" borderId="18" xfId="23" applyFont="1" applyFill="1" applyBorder="1" applyAlignment="1">
      <alignment horizontal="center" vertical="center" wrapText="1"/>
    </xf>
    <xf numFmtId="0" fontId="178" fillId="136" borderId="1" xfId="23" applyFont="1" applyFill="1" applyAlignment="1">
      <alignment horizontal="center" vertical="center" wrapText="1"/>
    </xf>
    <xf numFmtId="0" fontId="251" fillId="0" borderId="32" xfId="23" applyFont="1" applyBorder="1" applyAlignment="1">
      <alignment horizontal="center" vertical="center" wrapText="1"/>
    </xf>
    <xf numFmtId="0" fontId="251" fillId="0" borderId="27" xfId="23" applyFont="1" applyBorder="1" applyAlignment="1">
      <alignment horizontal="center" vertical="center" wrapText="1"/>
    </xf>
    <xf numFmtId="0" fontId="251" fillId="0" borderId="16" xfId="23" applyFont="1" applyBorder="1" applyAlignment="1">
      <alignment horizontal="center" vertical="center" wrapText="1"/>
    </xf>
    <xf numFmtId="0" fontId="164" fillId="139" borderId="32" xfId="23" applyFont="1" applyFill="1" applyBorder="1" applyAlignment="1">
      <alignment horizontal="center" vertical="center" wrapText="1"/>
    </xf>
    <xf numFmtId="0" fontId="164" fillId="139" borderId="27" xfId="23" applyFont="1" applyFill="1" applyBorder="1" applyAlignment="1">
      <alignment horizontal="center" vertical="center" wrapText="1"/>
    </xf>
    <xf numFmtId="0" fontId="164" fillId="139" borderId="16" xfId="23" applyFont="1" applyFill="1" applyBorder="1" applyAlignment="1">
      <alignment horizontal="center" vertical="center" wrapText="1"/>
    </xf>
    <xf numFmtId="0" fontId="164" fillId="140" borderId="32" xfId="23" applyFont="1" applyFill="1" applyBorder="1" applyAlignment="1">
      <alignment horizontal="center" vertical="center" wrapText="1"/>
    </xf>
    <xf numFmtId="0" fontId="164" fillId="140" borderId="27" xfId="23" applyFont="1" applyFill="1" applyBorder="1" applyAlignment="1">
      <alignment horizontal="center" vertical="center" wrapText="1"/>
    </xf>
    <xf numFmtId="0" fontId="164" fillId="140" borderId="16" xfId="23" applyFont="1" applyFill="1" applyBorder="1" applyAlignment="1">
      <alignment horizontal="center" vertical="center" wrapText="1"/>
    </xf>
    <xf numFmtId="0" fontId="164" fillId="141" borderId="32" xfId="23" applyFont="1" applyFill="1" applyBorder="1" applyAlignment="1">
      <alignment horizontal="center" vertical="center" wrapText="1"/>
    </xf>
    <xf numFmtId="0" fontId="164" fillId="141" borderId="27" xfId="23" applyFont="1" applyFill="1" applyBorder="1" applyAlignment="1">
      <alignment horizontal="center" vertical="center" wrapText="1"/>
    </xf>
    <xf numFmtId="0" fontId="164" fillId="141" borderId="16" xfId="23" applyFont="1" applyFill="1" applyBorder="1" applyAlignment="1">
      <alignment horizontal="center" vertical="center" wrapText="1"/>
    </xf>
    <xf numFmtId="0" fontId="203" fillId="86" borderId="189" xfId="5" applyFont="1" applyFill="1" applyBorder="1" applyAlignment="1">
      <alignment horizontal="center" vertical="center" wrapText="1"/>
    </xf>
    <xf numFmtId="0" fontId="203" fillId="86" borderId="45" xfId="5" applyFont="1" applyFill="1" applyBorder="1" applyAlignment="1">
      <alignment horizontal="center" vertical="center" wrapText="1"/>
    </xf>
    <xf numFmtId="0" fontId="204" fillId="106" borderId="189" xfId="5" applyFont="1" applyFill="1" applyBorder="1" applyAlignment="1">
      <alignment horizontal="center" vertical="center" wrapText="1"/>
    </xf>
    <xf numFmtId="0" fontId="204" fillId="106" borderId="45" xfId="5" applyFont="1" applyFill="1" applyBorder="1" applyAlignment="1">
      <alignment horizontal="center" vertical="center" wrapText="1"/>
    </xf>
    <xf numFmtId="0" fontId="210" fillId="0" borderId="27" xfId="5" applyFont="1" applyBorder="1" applyAlignment="1">
      <alignment horizontal="center" vertical="center" wrapText="1"/>
    </xf>
    <xf numFmtId="0" fontId="210" fillId="0" borderId="16" xfId="5" applyFont="1" applyBorder="1" applyAlignment="1">
      <alignment horizontal="center" vertical="center" wrapText="1"/>
    </xf>
    <xf numFmtId="0" fontId="203" fillId="65" borderId="189" xfId="5" applyFont="1" applyFill="1" applyBorder="1" applyAlignment="1">
      <alignment horizontal="center" vertical="center" wrapText="1"/>
    </xf>
    <xf numFmtId="0" fontId="203" fillId="65" borderId="45" xfId="5" applyFont="1" applyFill="1" applyBorder="1" applyAlignment="1">
      <alignment horizontal="center" vertical="center" wrapText="1"/>
    </xf>
    <xf numFmtId="0" fontId="256" fillId="138" borderId="18" xfId="36" applyFont="1" applyFill="1" applyBorder="1" applyAlignment="1">
      <alignment horizontal="center" vertical="center"/>
    </xf>
    <xf numFmtId="0" fontId="256" fillId="138" borderId="1" xfId="36" applyFont="1" applyFill="1" applyAlignment="1">
      <alignment horizontal="center" vertical="center"/>
    </xf>
    <xf numFmtId="0" fontId="147" fillId="0" borderId="32" xfId="5" applyFont="1" applyBorder="1" applyAlignment="1">
      <alignment horizontal="center" vertical="center"/>
    </xf>
    <xf numFmtId="0" fontId="147" fillId="0" borderId="27" xfId="5" applyFont="1" applyBorder="1" applyAlignment="1">
      <alignment horizontal="center" vertical="center"/>
    </xf>
    <xf numFmtId="0" fontId="147" fillId="0" borderId="16" xfId="5" applyFont="1" applyBorder="1" applyAlignment="1">
      <alignment horizontal="center" vertical="center"/>
    </xf>
    <xf numFmtId="0" fontId="213" fillId="0" borderId="27" xfId="23" applyFont="1" applyBorder="1" applyAlignment="1">
      <alignment horizontal="center" vertical="center" wrapText="1"/>
    </xf>
    <xf numFmtId="0" fontId="213" fillId="0" borderId="16" xfId="23" applyFont="1" applyBorder="1" applyAlignment="1">
      <alignment horizontal="center" vertical="center" wrapText="1"/>
    </xf>
    <xf numFmtId="0" fontId="147" fillId="58" borderId="89" xfId="36" applyFont="1" applyFill="1" applyBorder="1" applyAlignment="1">
      <alignment horizontal="center" vertical="center" wrapText="1"/>
    </xf>
    <xf numFmtId="0" fontId="147" fillId="58" borderId="65" xfId="36" applyFont="1" applyFill="1" applyBorder="1" applyAlignment="1">
      <alignment horizontal="center" vertical="center" wrapText="1"/>
    </xf>
    <xf numFmtId="0" fontId="147" fillId="58" borderId="161" xfId="36" applyFont="1" applyFill="1" applyBorder="1" applyAlignment="1">
      <alignment horizontal="center" vertical="center" wrapText="1"/>
    </xf>
    <xf numFmtId="0" fontId="318" fillId="82" borderId="191" xfId="36" applyFont="1" applyFill="1" applyBorder="1" applyAlignment="1">
      <alignment horizontal="center" vertical="center"/>
    </xf>
    <xf numFmtId="0" fontId="318" fillId="82" borderId="195" xfId="36" applyFont="1" applyFill="1" applyBorder="1" applyAlignment="1">
      <alignment horizontal="center" vertical="center"/>
    </xf>
    <xf numFmtId="0" fontId="319" fillId="82" borderId="192" xfId="36" applyFont="1" applyFill="1" applyBorder="1" applyAlignment="1">
      <alignment horizontal="center" vertical="center"/>
    </xf>
    <xf numFmtId="0" fontId="319" fillId="82" borderId="196" xfId="36" applyFont="1" applyFill="1" applyBorder="1" applyAlignment="1">
      <alignment horizontal="center" vertical="center"/>
    </xf>
    <xf numFmtId="0" fontId="320" fillId="82" borderId="193" xfId="36" applyFont="1" applyFill="1" applyBorder="1" applyAlignment="1">
      <alignment horizontal="center" vertical="center"/>
    </xf>
    <xf numFmtId="0" fontId="320" fillId="82" borderId="197" xfId="36" applyFont="1" applyFill="1" applyBorder="1" applyAlignment="1">
      <alignment horizontal="center" vertical="center"/>
    </xf>
    <xf numFmtId="0" fontId="161" fillId="105" borderId="194" xfId="33" applyFont="1" applyFill="1" applyBorder="1" applyAlignment="1">
      <alignment horizontal="center" vertical="center"/>
    </xf>
    <xf numFmtId="0" fontId="161" fillId="105" borderId="198" xfId="33" applyFont="1" applyFill="1" applyBorder="1" applyAlignment="1">
      <alignment horizontal="center" vertical="center"/>
    </xf>
    <xf numFmtId="0" fontId="197" fillId="0" borderId="27" xfId="23" applyFont="1" applyBorder="1" applyAlignment="1">
      <alignment horizontal="center" vertical="center" wrapText="1"/>
    </xf>
    <xf numFmtId="0" fontId="197" fillId="0" borderId="16" xfId="23" applyFont="1" applyBorder="1" applyAlignment="1">
      <alignment horizontal="center" vertical="center" wrapText="1"/>
    </xf>
    <xf numFmtId="0" fontId="207" fillId="0" borderId="27" xfId="5" applyFont="1" applyBorder="1" applyAlignment="1">
      <alignment horizontal="center" vertical="center" wrapText="1"/>
    </xf>
    <xf numFmtId="0" fontId="207" fillId="0" borderId="16" xfId="5" applyFont="1" applyBorder="1" applyAlignment="1">
      <alignment horizontal="center" vertical="center" wrapText="1"/>
    </xf>
    <xf numFmtId="0" fontId="240" fillId="138" borderId="18" xfId="36" applyFont="1" applyFill="1" applyBorder="1" applyAlignment="1">
      <alignment horizontal="left" vertical="center" wrapText="1"/>
    </xf>
    <xf numFmtId="0" fontId="240" fillId="138" borderId="1" xfId="36" applyFont="1" applyFill="1" applyAlignment="1">
      <alignment horizontal="left" vertical="center" wrapText="1"/>
    </xf>
    <xf numFmtId="0" fontId="161" fillId="145" borderId="1" xfId="36" applyFont="1" applyFill="1" applyAlignment="1">
      <alignment horizontal="center" vertical="center"/>
    </xf>
    <xf numFmtId="0" fontId="240" fillId="138" borderId="18" xfId="36" applyFont="1" applyFill="1" applyBorder="1" applyAlignment="1">
      <alignment horizontal="center" vertical="center"/>
    </xf>
    <xf numFmtId="0" fontId="240" fillId="138" borderId="1" xfId="36" applyFont="1" applyFill="1" applyAlignment="1">
      <alignment horizontal="center" vertical="center"/>
    </xf>
    <xf numFmtId="0" fontId="164" fillId="136" borderId="32" xfId="23" applyFont="1" applyFill="1" applyBorder="1" applyAlignment="1">
      <alignment horizontal="center" vertical="center" wrapText="1"/>
    </xf>
    <xf numFmtId="0" fontId="164" fillId="136" borderId="27" xfId="23" applyFont="1" applyFill="1" applyBorder="1" applyAlignment="1">
      <alignment horizontal="center" vertical="center" wrapText="1"/>
    </xf>
    <xf numFmtId="0" fontId="164" fillId="136" borderId="16" xfId="23" applyFont="1" applyFill="1" applyBorder="1" applyAlignment="1">
      <alignment horizontal="center" vertical="center" wrapText="1"/>
    </xf>
    <xf numFmtId="0" fontId="216" fillId="0" borderId="27" xfId="5" applyFont="1" applyBorder="1" applyAlignment="1">
      <alignment horizontal="center" vertical="center" wrapText="1"/>
    </xf>
    <xf numFmtId="0" fontId="216" fillId="0" borderId="16" xfId="5" applyFont="1" applyBorder="1" applyAlignment="1">
      <alignment horizontal="center" vertical="center" wrapText="1"/>
    </xf>
    <xf numFmtId="0" fontId="183" fillId="0" borderId="27" xfId="5" applyFont="1" applyBorder="1" applyAlignment="1">
      <alignment horizontal="center" vertical="center" wrapText="1"/>
    </xf>
    <xf numFmtId="0" fontId="183" fillId="0" borderId="16" xfId="5" applyFont="1" applyBorder="1" applyAlignment="1">
      <alignment horizontal="center" vertical="center" wrapText="1"/>
    </xf>
    <xf numFmtId="0" fontId="149" fillId="0" borderId="27" xfId="5" applyFont="1" applyBorder="1" applyAlignment="1">
      <alignment horizontal="center" vertical="center" wrapText="1"/>
    </xf>
    <xf numFmtId="0" fontId="149" fillId="0" borderId="16" xfId="5" applyFont="1" applyBorder="1" applyAlignment="1">
      <alignment horizontal="center" vertical="center" wrapText="1"/>
    </xf>
    <xf numFmtId="0" fontId="171" fillId="58" borderId="18" xfId="36" applyFont="1" applyFill="1" applyBorder="1" applyAlignment="1">
      <alignment horizontal="center" vertical="center"/>
    </xf>
    <xf numFmtId="0" fontId="171" fillId="58" borderId="1" xfId="36" applyFont="1" applyFill="1" applyAlignment="1">
      <alignment horizontal="center" vertical="center"/>
    </xf>
    <xf numFmtId="0" fontId="270" fillId="0" borderId="27" xfId="5" applyFont="1" applyBorder="1" applyAlignment="1">
      <alignment horizontal="center" vertical="center" wrapText="1"/>
    </xf>
    <xf numFmtId="0" fontId="270" fillId="0" borderId="16" xfId="5" applyFont="1" applyBorder="1" applyAlignment="1">
      <alignment horizontal="center" vertical="center" wrapText="1"/>
    </xf>
    <xf numFmtId="0" fontId="213" fillId="0" borderId="168" xfId="23" applyFont="1" applyBorder="1" applyAlignment="1">
      <alignment horizontal="center" vertical="center" wrapText="1"/>
    </xf>
    <xf numFmtId="0" fontId="213" fillId="0" borderId="172" xfId="23" applyFont="1" applyBorder="1" applyAlignment="1">
      <alignment horizontal="center" vertical="center" wrapText="1"/>
    </xf>
    <xf numFmtId="0" fontId="169" fillId="59" borderId="27" xfId="5" applyFont="1" applyFill="1" applyBorder="1" applyAlignment="1">
      <alignment horizontal="center" vertical="center" wrapText="1"/>
    </xf>
    <xf numFmtId="0" fontId="169" fillId="59" borderId="16" xfId="5" applyFont="1" applyFill="1" applyBorder="1" applyAlignment="1">
      <alignment horizontal="center" vertical="center" wrapText="1"/>
    </xf>
    <xf numFmtId="0" fontId="164" fillId="106" borderId="27" xfId="5" applyFont="1" applyFill="1" applyBorder="1" applyAlignment="1">
      <alignment horizontal="center" vertical="center" wrapText="1"/>
    </xf>
    <xf numFmtId="0" fontId="164" fillId="106" borderId="16" xfId="5" applyFont="1" applyFill="1" applyBorder="1" applyAlignment="1">
      <alignment horizontal="center" vertical="center" wrapText="1"/>
    </xf>
    <xf numFmtId="0" fontId="161" fillId="126" borderId="18" xfId="36" applyFont="1" applyFill="1" applyBorder="1" applyAlignment="1">
      <alignment horizontal="center" vertical="center"/>
    </xf>
    <xf numFmtId="0" fontId="161" fillId="126" borderId="1" xfId="36" applyFont="1" applyFill="1" applyAlignment="1">
      <alignment horizontal="center" vertical="center"/>
    </xf>
    <xf numFmtId="0" fontId="216" fillId="106" borderId="27" xfId="5" quotePrefix="1" applyFont="1" applyFill="1" applyBorder="1" applyAlignment="1">
      <alignment horizontal="center" vertical="center" wrapText="1"/>
    </xf>
    <xf numFmtId="0" fontId="216" fillId="106" borderId="16" xfId="5" applyFont="1" applyFill="1" applyBorder="1" applyAlignment="1">
      <alignment horizontal="center" vertical="center" wrapText="1"/>
    </xf>
    <xf numFmtId="0" fontId="188" fillId="61" borderId="32" xfId="33" applyFont="1" applyFill="1" applyBorder="1" applyAlignment="1">
      <alignment horizontal="center" vertical="center" wrapText="1"/>
    </xf>
    <xf numFmtId="0" fontId="188" fillId="61" borderId="37" xfId="33" applyFont="1" applyFill="1" applyBorder="1" applyAlignment="1">
      <alignment horizontal="center" vertical="center" wrapText="1"/>
    </xf>
    <xf numFmtId="0" fontId="217" fillId="61" borderId="32" xfId="33" applyFont="1" applyFill="1" applyBorder="1" applyAlignment="1">
      <alignment horizontal="center" vertical="center" wrapText="1"/>
    </xf>
    <xf numFmtId="0" fontId="217" fillId="61" borderId="37" xfId="33" applyFont="1" applyFill="1" applyBorder="1" applyAlignment="1">
      <alignment horizontal="center" vertical="center" wrapText="1"/>
    </xf>
    <xf numFmtId="0" fontId="147" fillId="126" borderId="18" xfId="36" applyFont="1" applyFill="1" applyBorder="1" applyAlignment="1">
      <alignment horizontal="center" vertical="center"/>
    </xf>
    <xf numFmtId="0" fontId="147" fillId="126" borderId="1" xfId="36" applyFont="1" applyFill="1" applyAlignment="1">
      <alignment horizontal="center" vertical="center"/>
    </xf>
    <xf numFmtId="0" fontId="188" fillId="60" borderId="32" xfId="33" applyFont="1" applyFill="1" applyBorder="1" applyAlignment="1">
      <alignment horizontal="center" vertical="center" wrapText="1"/>
    </xf>
    <xf numFmtId="0" fontId="188" fillId="60" borderId="37" xfId="33" applyFont="1" applyFill="1" applyBorder="1" applyAlignment="1">
      <alignment horizontal="center" vertical="center" wrapText="1"/>
    </xf>
    <xf numFmtId="0" fontId="213" fillId="62" borderId="32" xfId="33" applyFont="1" applyFill="1" applyBorder="1" applyAlignment="1">
      <alignment horizontal="center" vertical="center" wrapText="1"/>
    </xf>
    <xf numFmtId="0" fontId="213" fillId="62" borderId="37" xfId="33" applyFont="1" applyFill="1" applyBorder="1" applyAlignment="1">
      <alignment horizontal="center" vertical="center" wrapText="1"/>
    </xf>
    <xf numFmtId="0" fontId="178" fillId="136" borderId="32" xfId="23" applyFont="1" applyFill="1" applyBorder="1" applyAlignment="1">
      <alignment horizontal="center" vertical="center" wrapText="1"/>
    </xf>
    <xf numFmtId="0" fontId="178" fillId="136" borderId="27" xfId="23" applyFont="1" applyFill="1" applyBorder="1" applyAlignment="1">
      <alignment horizontal="center" vertical="center" wrapText="1"/>
    </xf>
    <xf numFmtId="0" fontId="178" fillId="136" borderId="16" xfId="23" applyFont="1" applyFill="1" applyBorder="1" applyAlignment="1">
      <alignment horizontal="center" vertical="center" wrapText="1"/>
    </xf>
    <xf numFmtId="0" fontId="213" fillId="8" borderId="27" xfId="5" applyFont="1" applyFill="1" applyBorder="1" applyAlignment="1">
      <alignment horizontal="center" vertical="center" wrapText="1"/>
    </xf>
    <xf numFmtId="0" fontId="213" fillId="8" borderId="16" xfId="5" applyFont="1" applyFill="1" applyBorder="1" applyAlignment="1">
      <alignment horizontal="center" vertical="center" wrapText="1"/>
    </xf>
    <xf numFmtId="0" fontId="188" fillId="64" borderId="32" xfId="5" applyFont="1" applyFill="1" applyBorder="1" applyAlignment="1">
      <alignment horizontal="center" vertical="center" wrapText="1"/>
    </xf>
    <xf numFmtId="0" fontId="188" fillId="64" borderId="27" xfId="5" applyFont="1" applyFill="1" applyBorder="1" applyAlignment="1">
      <alignment horizontal="center" vertical="center" wrapText="1"/>
    </xf>
    <xf numFmtId="0" fontId="188" fillId="64" borderId="16" xfId="5" applyFont="1" applyFill="1" applyBorder="1" applyAlignment="1">
      <alignment horizontal="center" vertical="center" wrapText="1"/>
    </xf>
    <xf numFmtId="0" fontId="164" fillId="84" borderId="32" xfId="5" applyFont="1" applyFill="1" applyBorder="1" applyAlignment="1">
      <alignment horizontal="center" vertical="center" wrapText="1"/>
    </xf>
    <xf numFmtId="0" fontId="164" fillId="84" borderId="27" xfId="5" applyFont="1" applyFill="1" applyBorder="1" applyAlignment="1">
      <alignment horizontal="center" vertical="center" wrapText="1"/>
    </xf>
    <xf numFmtId="0" fontId="164" fillId="84" borderId="16" xfId="5" applyFont="1" applyFill="1" applyBorder="1" applyAlignment="1">
      <alignment horizontal="center" vertical="center" wrapText="1"/>
    </xf>
    <xf numFmtId="0" fontId="188" fillId="149" borderId="92" xfId="5" applyFont="1" applyFill="1" applyBorder="1" applyAlignment="1">
      <alignment horizontal="center" vertical="center" wrapText="1"/>
    </xf>
    <xf numFmtId="0" fontId="188" fillId="149" borderId="168" xfId="5" applyFont="1" applyFill="1" applyBorder="1" applyAlignment="1">
      <alignment horizontal="center" vertical="center" wrapText="1"/>
    </xf>
    <xf numFmtId="0" fontId="188" fillId="149" borderId="172" xfId="5" applyFont="1" applyFill="1" applyBorder="1" applyAlignment="1">
      <alignment horizontal="center" vertical="center" wrapText="1"/>
    </xf>
    <xf numFmtId="0" fontId="188" fillId="86" borderId="92" xfId="5" applyFont="1" applyFill="1" applyBorder="1" applyAlignment="1">
      <alignment horizontal="center" vertical="center"/>
    </xf>
    <xf numFmtId="0" fontId="188" fillId="86" borderId="168" xfId="5" applyFont="1" applyFill="1" applyBorder="1" applyAlignment="1">
      <alignment horizontal="center" vertical="center"/>
    </xf>
    <xf numFmtId="0" fontId="188" fillId="119" borderId="173" xfId="5" applyFont="1" applyFill="1" applyBorder="1" applyAlignment="1">
      <alignment horizontal="center" vertical="center" wrapText="1"/>
    </xf>
    <xf numFmtId="0" fontId="188" fillId="119" borderId="174" xfId="5" applyFont="1" applyFill="1" applyBorder="1" applyAlignment="1">
      <alignment horizontal="center" vertical="center" wrapText="1"/>
    </xf>
    <xf numFmtId="0" fontId="188" fillId="119" borderId="175" xfId="5" applyFont="1" applyFill="1" applyBorder="1" applyAlignment="1">
      <alignment horizontal="center" vertical="center" wrapText="1"/>
    </xf>
    <xf numFmtId="0" fontId="188" fillId="61" borderId="173" xfId="5" applyFont="1" applyFill="1" applyBorder="1" applyAlignment="1">
      <alignment horizontal="center" vertical="center" wrapText="1"/>
    </xf>
    <xf numFmtId="0" fontId="188" fillId="61" borderId="174" xfId="5" applyFont="1" applyFill="1" applyBorder="1" applyAlignment="1">
      <alignment horizontal="center" vertical="center" wrapText="1"/>
    </xf>
    <xf numFmtId="0" fontId="188" fillId="61" borderId="175" xfId="5" applyFont="1" applyFill="1" applyBorder="1" applyAlignment="1">
      <alignment horizontal="center" vertical="center" wrapText="1"/>
    </xf>
    <xf numFmtId="0" fontId="188" fillId="60" borderId="173" xfId="5" applyFont="1" applyFill="1" applyBorder="1" applyAlignment="1">
      <alignment horizontal="center" vertical="center" wrapText="1"/>
    </xf>
    <xf numFmtId="0" fontId="188" fillId="60" borderId="174" xfId="5" applyFont="1" applyFill="1" applyBorder="1" applyAlignment="1">
      <alignment horizontal="center" vertical="center" wrapText="1"/>
    </xf>
    <xf numFmtId="0" fontId="188" fillId="60" borderId="175" xfId="5" applyFont="1" applyFill="1" applyBorder="1" applyAlignment="1">
      <alignment horizontal="center" vertical="center" wrapText="1"/>
    </xf>
    <xf numFmtId="0" fontId="164" fillId="8" borderId="32" xfId="5" applyFont="1" applyFill="1" applyBorder="1" applyAlignment="1">
      <alignment horizontal="center" vertical="center" wrapText="1"/>
    </xf>
    <xf numFmtId="0" fontId="164" fillId="8" borderId="27" xfId="5" applyFont="1" applyFill="1" applyBorder="1" applyAlignment="1">
      <alignment horizontal="center" vertical="center" wrapText="1"/>
    </xf>
    <xf numFmtId="0" fontId="164" fillId="8" borderId="16" xfId="5" applyFont="1" applyFill="1" applyBorder="1" applyAlignment="1">
      <alignment horizontal="center" vertical="center" wrapText="1"/>
    </xf>
    <xf numFmtId="0" fontId="164" fillId="96" borderId="32" xfId="5" applyFont="1" applyFill="1" applyBorder="1" applyAlignment="1">
      <alignment horizontal="center" vertical="center" wrapText="1"/>
    </xf>
    <xf numFmtId="0" fontId="164" fillId="96" borderId="27" xfId="5" applyFont="1" applyFill="1" applyBorder="1" applyAlignment="1">
      <alignment horizontal="center" vertical="center" wrapText="1"/>
    </xf>
    <xf numFmtId="0" fontId="164" fillId="96" borderId="16" xfId="5" applyFont="1" applyFill="1" applyBorder="1" applyAlignment="1">
      <alignment horizontal="center" vertical="center" wrapText="1"/>
    </xf>
    <xf numFmtId="0" fontId="188" fillId="86" borderId="92" xfId="5" applyFont="1" applyFill="1" applyBorder="1" applyAlignment="1">
      <alignment horizontal="center" vertical="center" wrapText="1"/>
    </xf>
    <xf numFmtId="0" fontId="188" fillId="86" borderId="168" xfId="5" applyFont="1" applyFill="1" applyBorder="1" applyAlignment="1">
      <alignment horizontal="center" vertical="center" wrapText="1"/>
    </xf>
    <xf numFmtId="0" fontId="188" fillId="86" borderId="172" xfId="5" applyFont="1" applyFill="1" applyBorder="1" applyAlignment="1">
      <alignment horizontal="center" vertical="center" wrapText="1"/>
    </xf>
    <xf numFmtId="0" fontId="164" fillId="62" borderId="92" xfId="5" applyFont="1" applyFill="1" applyBorder="1" applyAlignment="1">
      <alignment horizontal="center" vertical="center" wrapText="1"/>
    </xf>
    <xf numFmtId="0" fontId="164" fillId="62" borderId="168" xfId="5" applyFont="1" applyFill="1" applyBorder="1" applyAlignment="1">
      <alignment horizontal="center" vertical="center" wrapText="1"/>
    </xf>
    <xf numFmtId="0" fontId="164" fillId="62" borderId="172" xfId="5" applyFont="1" applyFill="1" applyBorder="1" applyAlignment="1">
      <alignment horizontal="center" vertical="center" wrapText="1"/>
    </xf>
    <xf numFmtId="0" fontId="171" fillId="136" borderId="188" xfId="23" applyFont="1" applyFill="1" applyBorder="1" applyAlignment="1">
      <alignment horizontal="center" vertical="center"/>
    </xf>
    <xf numFmtId="0" fontId="171" fillId="136" borderId="189" xfId="23" applyFont="1" applyFill="1" applyBorder="1" applyAlignment="1">
      <alignment horizontal="center" vertical="center"/>
    </xf>
    <xf numFmtId="0" fontId="171" fillId="136" borderId="18" xfId="23" applyFont="1" applyFill="1" applyBorder="1" applyAlignment="1">
      <alignment horizontal="center" vertical="center"/>
    </xf>
    <xf numFmtId="0" fontId="171" fillId="136" borderId="1" xfId="23" applyFont="1" applyFill="1" applyAlignment="1">
      <alignment horizontal="center" vertical="center"/>
    </xf>
    <xf numFmtId="0" fontId="171" fillId="136" borderId="201" xfId="23" applyFont="1" applyFill="1" applyBorder="1" applyAlignment="1">
      <alignment horizontal="center" vertical="center"/>
    </xf>
    <xf numFmtId="0" fontId="171" fillId="136" borderId="202" xfId="23" applyFont="1" applyFill="1" applyBorder="1" applyAlignment="1">
      <alignment horizontal="center" vertical="center"/>
    </xf>
    <xf numFmtId="0" fontId="164" fillId="8" borderId="92" xfId="5" applyFont="1" applyFill="1" applyBorder="1" applyAlignment="1">
      <alignment horizontal="center" vertical="center" wrapText="1"/>
    </xf>
    <xf numFmtId="0" fontId="164" fillId="8" borderId="168" xfId="5" applyFont="1" applyFill="1" applyBorder="1" applyAlignment="1">
      <alignment horizontal="center" vertical="center" wrapText="1"/>
    </xf>
    <xf numFmtId="0" fontId="164" fillId="8" borderId="172" xfId="5" applyFont="1" applyFill="1" applyBorder="1" applyAlignment="1">
      <alignment horizontal="center" vertical="center" wrapText="1"/>
    </xf>
    <xf numFmtId="0" fontId="164" fillId="151" borderId="32" xfId="23" applyFont="1" applyFill="1" applyBorder="1" applyAlignment="1">
      <alignment horizontal="center" vertical="center" wrapText="1"/>
    </xf>
    <xf numFmtId="0" fontId="164" fillId="151" borderId="27" xfId="23" applyFont="1" applyFill="1" applyBorder="1" applyAlignment="1">
      <alignment horizontal="center" vertical="center" wrapText="1"/>
    </xf>
    <xf numFmtId="0" fontId="164" fillId="151" borderId="16" xfId="23" applyFont="1" applyFill="1" applyBorder="1" applyAlignment="1">
      <alignment horizontal="center" vertical="center" wrapText="1"/>
    </xf>
    <xf numFmtId="0" fontId="149" fillId="0" borderId="25" xfId="12" applyFont="1" applyBorder="1" applyAlignment="1">
      <alignment horizontal="center" vertical="center" wrapText="1"/>
    </xf>
    <xf numFmtId="0" fontId="149" fillId="0" borderId="1" xfId="12" applyFont="1" applyAlignment="1">
      <alignment horizontal="center" vertical="center" wrapText="1"/>
    </xf>
    <xf numFmtId="0" fontId="149" fillId="0" borderId="67" xfId="12" applyFont="1" applyBorder="1" applyAlignment="1">
      <alignment horizontal="center" vertical="center" wrapText="1"/>
    </xf>
    <xf numFmtId="0" fontId="241" fillId="137" borderId="25" xfId="12" applyFont="1" applyFill="1" applyBorder="1" applyAlignment="1">
      <alignment horizontal="center" vertical="center" wrapText="1"/>
    </xf>
    <xf numFmtId="0" fontId="241" fillId="137" borderId="4" xfId="12" applyFont="1" applyFill="1" applyBorder="1" applyAlignment="1">
      <alignment horizontal="center" vertical="center" wrapText="1"/>
    </xf>
    <xf numFmtId="0" fontId="147" fillId="0" borderId="25" xfId="12" applyFont="1" applyBorder="1" applyAlignment="1">
      <alignment horizontal="center" vertical="center" wrapText="1"/>
    </xf>
    <xf numFmtId="0" fontId="147" fillId="0" borderId="14" xfId="12" applyFont="1" applyBorder="1" applyAlignment="1">
      <alignment horizontal="center" vertical="center" wrapText="1"/>
    </xf>
    <xf numFmtId="0" fontId="164" fillId="63" borderId="32" xfId="5" applyFont="1" applyFill="1" applyBorder="1" applyAlignment="1">
      <alignment horizontal="center" vertical="center" wrapText="1"/>
    </xf>
    <xf numFmtId="0" fontId="164" fillId="63" borderId="27" xfId="5" applyFont="1" applyFill="1" applyBorder="1" applyAlignment="1">
      <alignment horizontal="center" vertical="center" wrapText="1"/>
    </xf>
    <xf numFmtId="0" fontId="164" fillId="63" borderId="16" xfId="5" applyFont="1" applyFill="1" applyBorder="1" applyAlignment="1">
      <alignment horizontal="center" vertical="center" wrapText="1"/>
    </xf>
    <xf numFmtId="0" fontId="162" fillId="90" borderId="89" xfId="23" applyFont="1" applyFill="1" applyBorder="1" applyAlignment="1">
      <alignment horizontal="center" vertical="center"/>
    </xf>
    <xf numFmtId="0" fontId="162" fillId="90" borderId="65" xfId="23" applyFont="1" applyFill="1" applyBorder="1" applyAlignment="1">
      <alignment horizontal="center" vertical="center"/>
    </xf>
    <xf numFmtId="0" fontId="162" fillId="90" borderId="161" xfId="23" applyFont="1" applyFill="1" applyBorder="1" applyAlignment="1">
      <alignment horizontal="center" vertical="center"/>
    </xf>
    <xf numFmtId="0" fontId="147" fillId="63" borderId="32" xfId="5" applyFont="1" applyFill="1" applyBorder="1" applyAlignment="1">
      <alignment horizontal="center" vertical="center" wrapText="1"/>
    </xf>
    <xf numFmtId="0" fontId="147" fillId="63" borderId="27" xfId="5" applyFont="1" applyFill="1" applyBorder="1" applyAlignment="1">
      <alignment horizontal="center" vertical="center" wrapText="1"/>
    </xf>
    <xf numFmtId="0" fontId="147" fillId="63" borderId="16" xfId="5" applyFont="1" applyFill="1" applyBorder="1" applyAlignment="1">
      <alignment horizontal="center" vertical="center" wrapText="1"/>
    </xf>
    <xf numFmtId="0" fontId="147" fillId="63" borderId="1" xfId="5" applyFont="1" applyFill="1" applyAlignment="1">
      <alignment horizontal="center" vertical="center"/>
    </xf>
    <xf numFmtId="0" fontId="264" fillId="15" borderId="32" xfId="5" applyFont="1" applyFill="1" applyBorder="1" applyAlignment="1">
      <alignment horizontal="center" vertical="center" wrapText="1"/>
    </xf>
    <xf numFmtId="0" fontId="264" fillId="15" borderId="27" xfId="5" applyFont="1" applyFill="1" applyBorder="1" applyAlignment="1">
      <alignment horizontal="center" vertical="center" wrapText="1"/>
    </xf>
    <xf numFmtId="0" fontId="264" fillId="15" borderId="16" xfId="5" applyFont="1" applyFill="1" applyBorder="1" applyAlignment="1">
      <alignment horizontal="center" vertical="center" wrapText="1"/>
    </xf>
    <xf numFmtId="0" fontId="231" fillId="15" borderId="32" xfId="5" applyFont="1" applyFill="1" applyBorder="1" applyAlignment="1">
      <alignment horizontal="center" vertical="center" wrapText="1"/>
    </xf>
    <xf numFmtId="0" fontId="231" fillId="15" borderId="27" xfId="5" applyFont="1" applyFill="1" applyBorder="1" applyAlignment="1">
      <alignment horizontal="center" vertical="center" wrapText="1"/>
    </xf>
    <xf numFmtId="0" fontId="231" fillId="15" borderId="16" xfId="5" applyFont="1" applyFill="1" applyBorder="1" applyAlignment="1">
      <alignment horizontal="center" vertical="center" wrapText="1"/>
    </xf>
    <xf numFmtId="0" fontId="231" fillId="15" borderId="1" xfId="5" applyFont="1" applyFill="1" applyAlignment="1">
      <alignment horizontal="center" vertical="center"/>
    </xf>
    <xf numFmtId="0" fontId="164" fillId="126" borderId="32" xfId="5" applyFont="1" applyFill="1" applyBorder="1" applyAlignment="1">
      <alignment horizontal="center" vertical="center" wrapText="1"/>
    </xf>
    <xf numFmtId="0" fontId="164" fillId="126" borderId="27" xfId="5" applyFont="1" applyFill="1" applyBorder="1" applyAlignment="1">
      <alignment horizontal="center" vertical="center" wrapText="1"/>
    </xf>
    <xf numFmtId="0" fontId="164" fillId="126" borderId="16" xfId="5" applyFont="1" applyFill="1" applyBorder="1" applyAlignment="1">
      <alignment horizontal="center" vertical="center" wrapText="1"/>
    </xf>
    <xf numFmtId="0" fontId="147" fillId="126" borderId="32" xfId="5" applyFont="1" applyFill="1" applyBorder="1" applyAlignment="1">
      <alignment horizontal="center" vertical="center" wrapText="1"/>
    </xf>
    <xf numFmtId="0" fontId="147" fillId="126" borderId="27" xfId="5" applyFont="1" applyFill="1" applyBorder="1" applyAlignment="1">
      <alignment horizontal="center" vertical="center" wrapText="1"/>
    </xf>
    <xf numFmtId="0" fontId="147" fillId="126" borderId="16" xfId="5" applyFont="1" applyFill="1" applyBorder="1" applyAlignment="1">
      <alignment horizontal="center" vertical="center" wrapText="1"/>
    </xf>
    <xf numFmtId="0" fontId="147" fillId="126" borderId="1" xfId="5" applyFont="1" applyFill="1" applyAlignment="1">
      <alignment horizontal="center" vertical="center"/>
    </xf>
    <xf numFmtId="0" fontId="164" fillId="62" borderId="32" xfId="5" applyFont="1" applyFill="1" applyBorder="1" applyAlignment="1">
      <alignment horizontal="center" vertical="center" wrapText="1"/>
    </xf>
    <xf numFmtId="0" fontId="164" fillId="62" borderId="27" xfId="5" applyFont="1" applyFill="1" applyBorder="1" applyAlignment="1">
      <alignment horizontal="center" vertical="center" wrapText="1"/>
    </xf>
    <xf numFmtId="0" fontId="164" fillId="62" borderId="16" xfId="5" applyFont="1" applyFill="1" applyBorder="1" applyAlignment="1">
      <alignment horizontal="center" vertical="center" wrapText="1"/>
    </xf>
    <xf numFmtId="0" fontId="147" fillId="62" borderId="32" xfId="5" applyFont="1" applyFill="1" applyBorder="1" applyAlignment="1">
      <alignment horizontal="center" vertical="center" wrapText="1"/>
    </xf>
    <xf numFmtId="0" fontId="147" fillId="62" borderId="27" xfId="5" applyFont="1" applyFill="1" applyBorder="1" applyAlignment="1">
      <alignment horizontal="center" vertical="center" wrapText="1"/>
    </xf>
    <xf numFmtId="0" fontId="147" fillId="62" borderId="16" xfId="5" applyFont="1" applyFill="1" applyBorder="1" applyAlignment="1">
      <alignment horizontal="center" vertical="center" wrapText="1"/>
    </xf>
    <xf numFmtId="0" fontId="147" fillId="62" borderId="1" xfId="5" applyFont="1" applyFill="1" applyAlignment="1">
      <alignment horizontal="center" vertical="center"/>
    </xf>
    <xf numFmtId="0" fontId="213" fillId="62" borderId="32" xfId="5" applyFont="1" applyFill="1" applyBorder="1" applyAlignment="1">
      <alignment horizontal="center" vertical="center" wrapText="1"/>
    </xf>
    <xf numFmtId="0" fontId="213" fillId="62" borderId="27" xfId="5" applyFont="1" applyFill="1" applyBorder="1" applyAlignment="1">
      <alignment horizontal="center" vertical="center" wrapText="1"/>
    </xf>
    <xf numFmtId="0" fontId="213" fillId="62" borderId="16" xfId="5" applyFont="1" applyFill="1" applyBorder="1" applyAlignment="1">
      <alignment horizontal="center" vertical="center" wrapText="1"/>
    </xf>
    <xf numFmtId="0" fontId="241" fillId="60" borderId="32" xfId="5" applyFont="1" applyFill="1" applyBorder="1" applyAlignment="1">
      <alignment horizontal="center" vertical="center" wrapText="1"/>
    </xf>
    <xf numFmtId="0" fontId="241" fillId="60" borderId="27" xfId="5" applyFont="1" applyFill="1" applyBorder="1" applyAlignment="1">
      <alignment horizontal="center" vertical="center" wrapText="1"/>
    </xf>
    <xf numFmtId="0" fontId="241" fillId="60" borderId="16" xfId="5" applyFont="1" applyFill="1" applyBorder="1" applyAlignment="1">
      <alignment horizontal="center" vertical="center" wrapText="1"/>
    </xf>
    <xf numFmtId="0" fontId="188" fillId="60" borderId="32" xfId="5" applyFont="1" applyFill="1" applyBorder="1" applyAlignment="1">
      <alignment horizontal="center" vertical="center" wrapText="1"/>
    </xf>
    <xf numFmtId="0" fontId="188" fillId="60" borderId="27" xfId="5" applyFont="1" applyFill="1" applyBorder="1" applyAlignment="1">
      <alignment horizontal="center" vertical="center" wrapText="1"/>
    </xf>
    <xf numFmtId="0" fontId="188" fillId="60" borderId="16" xfId="5" applyFont="1" applyFill="1" applyBorder="1" applyAlignment="1">
      <alignment horizontal="center" vertical="center" wrapText="1"/>
    </xf>
    <xf numFmtId="0" fontId="241" fillId="60" borderId="1" xfId="5" applyFont="1" applyFill="1" applyAlignment="1">
      <alignment horizontal="center" vertical="center"/>
    </xf>
    <xf numFmtId="0" fontId="241" fillId="61" borderId="32" xfId="5" applyFont="1" applyFill="1" applyBorder="1" applyAlignment="1">
      <alignment horizontal="center" vertical="center" wrapText="1"/>
    </xf>
    <xf numFmtId="0" fontId="241" fillId="61" borderId="27" xfId="5" applyFont="1" applyFill="1" applyBorder="1" applyAlignment="1">
      <alignment horizontal="center" vertical="center" wrapText="1"/>
    </xf>
    <xf numFmtId="0" fontId="241" fillId="61" borderId="16" xfId="5" applyFont="1" applyFill="1" applyBorder="1" applyAlignment="1">
      <alignment horizontal="center" vertical="center" wrapText="1"/>
    </xf>
    <xf numFmtId="0" fontId="188" fillId="61" borderId="32" xfId="5" applyFont="1" applyFill="1" applyBorder="1" applyAlignment="1">
      <alignment horizontal="center" vertical="center" wrapText="1"/>
    </xf>
    <xf numFmtId="0" fontId="188" fillId="61" borderId="27" xfId="5" applyFont="1" applyFill="1" applyBorder="1" applyAlignment="1">
      <alignment horizontal="center" vertical="center" wrapText="1"/>
    </xf>
    <xf numFmtId="0" fontId="188" fillId="61" borderId="16" xfId="5" applyFont="1" applyFill="1" applyBorder="1" applyAlignment="1">
      <alignment horizontal="center" vertical="center" wrapText="1"/>
    </xf>
    <xf numFmtId="0" fontId="241" fillId="119" borderId="1" xfId="5" applyFont="1" applyFill="1" applyAlignment="1">
      <alignment horizontal="center" vertical="center"/>
    </xf>
    <xf numFmtId="0" fontId="241" fillId="61" borderId="1" xfId="5" applyFont="1" applyFill="1" applyAlignment="1">
      <alignment horizontal="center" vertical="center"/>
    </xf>
    <xf numFmtId="0" fontId="147" fillId="59" borderId="32" xfId="5" applyFont="1" applyFill="1" applyBorder="1" applyAlignment="1">
      <alignment horizontal="center" vertical="center" wrapText="1"/>
    </xf>
    <xf numFmtId="0" fontId="147" fillId="59" borderId="27" xfId="5" applyFont="1" applyFill="1" applyBorder="1" applyAlignment="1">
      <alignment horizontal="center" vertical="center" wrapText="1"/>
    </xf>
    <xf numFmtId="0" fontId="147" fillId="59" borderId="16" xfId="5" applyFont="1" applyFill="1" applyBorder="1" applyAlignment="1">
      <alignment horizontal="center" vertical="center" wrapText="1"/>
    </xf>
    <xf numFmtId="0" fontId="164" fillId="59" borderId="32" xfId="5" applyFont="1" applyFill="1" applyBorder="1" applyAlignment="1">
      <alignment horizontal="center" vertical="center" wrapText="1"/>
    </xf>
    <xf numFmtId="0" fontId="164" fillId="59" borderId="27" xfId="5" applyFont="1" applyFill="1" applyBorder="1" applyAlignment="1">
      <alignment horizontal="center" vertical="center" wrapText="1"/>
    </xf>
    <xf numFmtId="0" fontId="164" fillId="59" borderId="16" xfId="5" applyFont="1" applyFill="1" applyBorder="1" applyAlignment="1">
      <alignment horizontal="center" vertical="center" wrapText="1"/>
    </xf>
    <xf numFmtId="0" fontId="147" fillId="15" borderId="32" xfId="5" applyFont="1" applyFill="1" applyBorder="1" applyAlignment="1">
      <alignment horizontal="center" vertical="center" wrapText="1"/>
    </xf>
    <xf numFmtId="0" fontId="147" fillId="15" borderId="27" xfId="5" applyFont="1" applyFill="1" applyBorder="1" applyAlignment="1">
      <alignment horizontal="center" vertical="center" wrapText="1"/>
    </xf>
    <xf numFmtId="0" fontId="147" fillId="15" borderId="16" xfId="5" applyFont="1" applyFill="1" applyBorder="1" applyAlignment="1">
      <alignment horizontal="center" vertical="center" wrapText="1"/>
    </xf>
    <xf numFmtId="0" fontId="164" fillId="15" borderId="32" xfId="5" applyFont="1" applyFill="1" applyBorder="1" applyAlignment="1">
      <alignment horizontal="center" vertical="center" wrapText="1"/>
    </xf>
    <xf numFmtId="0" fontId="164" fillId="15" borderId="27" xfId="5" applyFont="1" applyFill="1" applyBorder="1" applyAlignment="1">
      <alignment horizontal="center" vertical="center" wrapText="1"/>
    </xf>
    <xf numFmtId="0" fontId="164" fillId="15" borderId="16" xfId="5" applyFont="1" applyFill="1" applyBorder="1" applyAlignment="1">
      <alignment horizontal="center" vertical="center" wrapText="1"/>
    </xf>
    <xf numFmtId="0" fontId="147" fillId="59" borderId="1" xfId="5" applyFont="1" applyFill="1" applyAlignment="1">
      <alignment horizontal="center" vertical="center"/>
    </xf>
    <xf numFmtId="0" fontId="147" fillId="15" borderId="1" xfId="5" applyFont="1" applyFill="1" applyAlignment="1">
      <alignment horizontal="center" vertical="center"/>
    </xf>
    <xf numFmtId="0" fontId="148" fillId="63" borderId="32" xfId="5" applyFont="1" applyFill="1" applyBorder="1" applyAlignment="1">
      <alignment horizontal="center" vertical="center" wrapText="1"/>
    </xf>
    <xf numFmtId="0" fontId="148" fillId="63" borderId="27" xfId="5" applyFont="1" applyFill="1" applyBorder="1" applyAlignment="1">
      <alignment horizontal="center" vertical="center" wrapText="1"/>
    </xf>
    <xf numFmtId="0" fontId="148" fillId="63" borderId="16" xfId="5" applyFont="1" applyFill="1" applyBorder="1" applyAlignment="1">
      <alignment horizontal="center" vertical="center" wrapText="1"/>
    </xf>
    <xf numFmtId="0" fontId="210" fillId="63" borderId="32" xfId="5" applyFont="1" applyFill="1" applyBorder="1" applyAlignment="1">
      <alignment horizontal="center" vertical="center" wrapText="1"/>
    </xf>
    <xf numFmtId="0" fontId="210" fillId="63" borderId="27" xfId="5" applyFont="1" applyFill="1" applyBorder="1" applyAlignment="1">
      <alignment horizontal="center" vertical="center" wrapText="1"/>
    </xf>
    <xf numFmtId="0" fontId="210" fillId="63" borderId="16" xfId="5" applyFont="1" applyFill="1" applyBorder="1" applyAlignment="1">
      <alignment horizontal="center" vertical="center" wrapText="1"/>
    </xf>
    <xf numFmtId="0" fontId="164" fillId="57" borderId="32" xfId="5" applyFont="1" applyFill="1" applyBorder="1" applyAlignment="1">
      <alignment horizontal="center" vertical="center" wrapText="1"/>
    </xf>
    <xf numFmtId="0" fontId="164" fillId="57" borderId="27" xfId="5" applyFont="1" applyFill="1" applyBorder="1" applyAlignment="1">
      <alignment horizontal="center" vertical="center" wrapText="1"/>
    </xf>
    <xf numFmtId="0" fontId="164" fillId="57" borderId="16" xfId="5" applyFont="1" applyFill="1" applyBorder="1" applyAlignment="1">
      <alignment horizontal="center" vertical="center" wrapText="1"/>
    </xf>
    <xf numFmtId="0" fontId="270" fillId="63" borderId="32" xfId="5" applyFont="1" applyFill="1" applyBorder="1" applyAlignment="1">
      <alignment horizontal="center" vertical="center" wrapText="1"/>
    </xf>
    <xf numFmtId="0" fontId="270" fillId="63" borderId="27" xfId="5" applyFont="1" applyFill="1" applyBorder="1" applyAlignment="1">
      <alignment horizontal="center" vertical="center" wrapText="1"/>
    </xf>
    <xf numFmtId="0" fontId="270" fillId="63" borderId="16" xfId="5" applyFont="1" applyFill="1" applyBorder="1" applyAlignment="1">
      <alignment horizontal="center" vertical="center" wrapText="1"/>
    </xf>
    <xf numFmtId="0" fontId="147" fillId="57" borderId="32" xfId="5" applyFont="1" applyFill="1" applyBorder="1" applyAlignment="1">
      <alignment horizontal="center" vertical="center" wrapText="1"/>
    </xf>
    <xf numFmtId="0" fontId="147" fillId="57" borderId="27" xfId="5" applyFont="1" applyFill="1" applyBorder="1" applyAlignment="1">
      <alignment horizontal="center" vertical="center" wrapText="1"/>
    </xf>
    <xf numFmtId="0" fontId="147" fillId="57" borderId="16" xfId="5" applyFont="1" applyFill="1" applyBorder="1" applyAlignment="1">
      <alignment horizontal="center" vertical="center" wrapText="1"/>
    </xf>
    <xf numFmtId="0" fontId="162" fillId="57" borderId="68" xfId="23" applyFont="1" applyFill="1" applyBorder="1" applyAlignment="1">
      <alignment horizontal="center" vertical="center" wrapText="1"/>
    </xf>
    <xf numFmtId="0" fontId="162" fillId="57" borderId="35" xfId="23" applyFont="1" applyFill="1" applyBorder="1" applyAlignment="1">
      <alignment horizontal="center" vertical="center" wrapText="1"/>
    </xf>
    <xf numFmtId="0" fontId="162" fillId="57" borderId="18" xfId="23" applyFont="1" applyFill="1" applyBorder="1" applyAlignment="1">
      <alignment horizontal="center" vertical="center" wrapText="1"/>
    </xf>
    <xf numFmtId="0" fontId="162" fillId="57" borderId="1" xfId="23" applyFont="1" applyFill="1" applyAlignment="1">
      <alignment horizontal="center" vertical="center" wrapText="1"/>
    </xf>
    <xf numFmtId="0" fontId="171" fillId="57" borderId="34" xfId="5" applyFont="1" applyFill="1" applyBorder="1" applyAlignment="1">
      <alignment horizontal="center" vertical="center" wrapText="1"/>
    </xf>
    <xf numFmtId="0" fontId="171" fillId="57" borderId="5" xfId="5" applyFont="1" applyFill="1" applyBorder="1" applyAlignment="1">
      <alignment horizontal="center" vertical="center" wrapText="1"/>
    </xf>
    <xf numFmtId="0" fontId="147" fillId="57" borderId="1" xfId="5" applyFont="1" applyFill="1" applyAlignment="1">
      <alignment horizontal="center" vertical="center"/>
    </xf>
    <xf numFmtId="0" fontId="147" fillId="66" borderId="32" xfId="5" applyFont="1" applyFill="1" applyBorder="1" applyAlignment="1">
      <alignment horizontal="center" vertical="center" wrapText="1"/>
    </xf>
    <xf numFmtId="0" fontId="147" fillId="66" borderId="27" xfId="5" applyFont="1" applyFill="1" applyBorder="1" applyAlignment="1">
      <alignment horizontal="center" vertical="center" wrapText="1"/>
    </xf>
    <xf numFmtId="0" fontId="147" fillId="66" borderId="16" xfId="5" applyFont="1" applyFill="1" applyBorder="1" applyAlignment="1">
      <alignment horizontal="center" vertical="center" wrapText="1"/>
    </xf>
    <xf numFmtId="0" fontId="164" fillId="66" borderId="32" xfId="5" applyFont="1" applyFill="1" applyBorder="1" applyAlignment="1">
      <alignment horizontal="center" vertical="center" wrapText="1"/>
    </xf>
    <xf numFmtId="0" fontId="147" fillId="66" borderId="1" xfId="5" applyFont="1" applyFill="1" applyAlignment="1">
      <alignment horizontal="center" vertical="center"/>
    </xf>
    <xf numFmtId="0" fontId="265" fillId="15" borderId="32" xfId="5" applyFont="1" applyFill="1" applyBorder="1" applyAlignment="1">
      <alignment horizontal="center" vertical="center" wrapText="1"/>
    </xf>
    <xf numFmtId="0" fontId="265" fillId="15" borderId="27" xfId="5" applyFont="1" applyFill="1" applyBorder="1" applyAlignment="1">
      <alignment horizontal="center" vertical="center" wrapText="1"/>
    </xf>
    <xf numFmtId="0" fontId="265" fillId="15" borderId="16" xfId="5" applyFont="1" applyFill="1" applyBorder="1" applyAlignment="1">
      <alignment horizontal="center" vertical="center" wrapText="1"/>
    </xf>
    <xf numFmtId="0" fontId="147" fillId="96" borderId="32" xfId="5" applyFont="1" applyFill="1" applyBorder="1" applyAlignment="1">
      <alignment horizontal="center" vertical="center" wrapText="1"/>
    </xf>
    <xf numFmtId="0" fontId="147" fillId="96" borderId="27" xfId="5" applyFont="1" applyFill="1" applyBorder="1" applyAlignment="1">
      <alignment horizontal="center" vertical="center" wrapText="1"/>
    </xf>
    <xf numFmtId="0" fontId="147" fillId="96" borderId="16" xfId="5" applyFont="1" applyFill="1" applyBorder="1" applyAlignment="1">
      <alignment horizontal="center" vertical="center" wrapText="1"/>
    </xf>
    <xf numFmtId="0" fontId="260" fillId="8" borderId="32" xfId="5" applyFont="1" applyFill="1" applyBorder="1" applyAlignment="1">
      <alignment horizontal="center" vertical="center" wrapText="1"/>
    </xf>
    <xf numFmtId="0" fontId="260" fillId="8" borderId="27" xfId="5" applyFont="1" applyFill="1" applyBorder="1" applyAlignment="1">
      <alignment horizontal="center" vertical="center" wrapText="1"/>
    </xf>
    <xf numFmtId="0" fontId="260" fillId="8" borderId="16" xfId="5" applyFont="1" applyFill="1" applyBorder="1" applyAlignment="1">
      <alignment horizontal="center" vertical="center" wrapText="1"/>
    </xf>
    <xf numFmtId="0" fontId="147" fillId="96" borderId="1" xfId="5" applyFont="1" applyFill="1" applyAlignment="1">
      <alignment horizontal="center" vertical="center"/>
    </xf>
    <xf numFmtId="0" fontId="241" fillId="64" borderId="32" xfId="5" applyFont="1" applyFill="1" applyBorder="1" applyAlignment="1">
      <alignment horizontal="center" vertical="center" wrapText="1"/>
    </xf>
    <xf numFmtId="0" fontId="241" fillId="64" borderId="27" xfId="5" applyFont="1" applyFill="1" applyBorder="1" applyAlignment="1">
      <alignment horizontal="center" vertical="center" wrapText="1"/>
    </xf>
    <xf numFmtId="0" fontId="241" fillId="64" borderId="16" xfId="5" applyFont="1" applyFill="1" applyBorder="1" applyAlignment="1">
      <alignment horizontal="center" vertical="center" wrapText="1"/>
    </xf>
    <xf numFmtId="0" fontId="194" fillId="64" borderId="1" xfId="5" applyFont="1" applyFill="1" applyAlignment="1">
      <alignment horizontal="center" vertical="center"/>
    </xf>
    <xf numFmtId="0" fontId="171" fillId="0" borderId="162" xfId="5" applyFont="1" applyBorder="1" applyAlignment="1">
      <alignment horizontal="center" vertical="center" wrapText="1"/>
    </xf>
    <xf numFmtId="0" fontId="171" fillId="0" borderId="98" xfId="5" applyFont="1" applyBorder="1" applyAlignment="1">
      <alignment horizontal="center" vertical="center" wrapText="1"/>
    </xf>
    <xf numFmtId="0" fontId="171" fillId="0" borderId="138" xfId="5" applyFont="1" applyBorder="1" applyAlignment="1">
      <alignment horizontal="center" vertical="center" wrapText="1"/>
    </xf>
    <xf numFmtId="0" fontId="171" fillId="0" borderId="18" xfId="5" applyFont="1" applyBorder="1" applyAlignment="1">
      <alignment horizontal="center" vertical="center" wrapText="1"/>
    </xf>
    <xf numFmtId="0" fontId="171" fillId="0" borderId="1" xfId="5" applyFont="1" applyAlignment="1">
      <alignment horizontal="center" vertical="center" wrapText="1"/>
    </xf>
    <xf numFmtId="0" fontId="171" fillId="0" borderId="17" xfId="5" applyFont="1" applyBorder="1" applyAlignment="1">
      <alignment horizontal="center" vertical="center" wrapText="1"/>
    </xf>
    <xf numFmtId="0" fontId="171" fillId="0" borderId="43" xfId="5" applyFont="1" applyBorder="1" applyAlignment="1">
      <alignment horizontal="center" vertical="center" wrapText="1"/>
    </xf>
    <xf numFmtId="0" fontId="171" fillId="0" borderId="45" xfId="5" applyFont="1" applyBorder="1" applyAlignment="1">
      <alignment horizontal="center" vertical="center" wrapText="1"/>
    </xf>
    <xf numFmtId="0" fontId="171" fillId="0" borderId="44" xfId="5" applyFont="1" applyBorder="1" applyAlignment="1">
      <alignment horizontal="center" vertical="center" wrapText="1"/>
    </xf>
    <xf numFmtId="0" fontId="147" fillId="0" borderId="54" xfId="5" applyFont="1" applyBorder="1" applyAlignment="1">
      <alignment horizontal="center" vertical="center" wrapText="1"/>
    </xf>
    <xf numFmtId="0" fontId="147" fillId="0" borderId="56" xfId="5" applyFont="1" applyBorder="1" applyAlignment="1">
      <alignment horizontal="center" vertical="center" wrapText="1"/>
    </xf>
    <xf numFmtId="0" fontId="147" fillId="0" borderId="55" xfId="5" applyFont="1" applyBorder="1" applyAlignment="1">
      <alignment horizontal="center" vertical="center" wrapText="1"/>
    </xf>
    <xf numFmtId="0" fontId="147" fillId="0" borderId="6" xfId="5" applyFont="1" applyBorder="1" applyAlignment="1">
      <alignment horizontal="center" vertical="center" wrapText="1"/>
    </xf>
    <xf numFmtId="0" fontId="147" fillId="0" borderId="11" xfId="5" applyFont="1" applyBorder="1" applyAlignment="1">
      <alignment horizontal="center" vertical="center" wrapText="1"/>
    </xf>
    <xf numFmtId="0" fontId="147" fillId="0" borderId="5" xfId="5" applyFont="1" applyBorder="1" applyAlignment="1">
      <alignment horizontal="center" vertical="center" wrapText="1"/>
    </xf>
    <xf numFmtId="0" fontId="164" fillId="8" borderId="173" xfId="5" applyFont="1" applyFill="1" applyBorder="1" applyAlignment="1">
      <alignment horizontal="center" vertical="center" wrapText="1"/>
    </xf>
    <xf numFmtId="0" fontId="164" fillId="8" borderId="174" xfId="5" applyFont="1" applyFill="1" applyBorder="1" applyAlignment="1">
      <alignment horizontal="center" vertical="center" wrapText="1"/>
    </xf>
    <xf numFmtId="0" fontId="164" fillId="8" borderId="175" xfId="5" applyFont="1" applyFill="1" applyBorder="1" applyAlignment="1">
      <alignment horizontal="center" vertical="center" wrapText="1"/>
    </xf>
    <xf numFmtId="0" fontId="164" fillId="126" borderId="92" xfId="5" applyFont="1" applyFill="1" applyBorder="1" applyAlignment="1">
      <alignment horizontal="center" vertical="center" wrapText="1"/>
    </xf>
    <xf numFmtId="0" fontId="164" fillId="126" borderId="168" xfId="5" applyFont="1" applyFill="1" applyBorder="1" applyAlignment="1">
      <alignment horizontal="center" vertical="center" wrapText="1"/>
    </xf>
    <xf numFmtId="0" fontId="164" fillId="126" borderId="172" xfId="5" applyFont="1" applyFill="1" applyBorder="1" applyAlignment="1">
      <alignment horizontal="center" vertical="center" wrapText="1"/>
    </xf>
    <xf numFmtId="0" fontId="188" fillId="64" borderId="92" xfId="5" applyFont="1" applyFill="1" applyBorder="1" applyAlignment="1">
      <alignment horizontal="center" vertical="center" wrapText="1"/>
    </xf>
    <xf numFmtId="0" fontId="188" fillId="64" borderId="168" xfId="5" applyFont="1" applyFill="1" applyBorder="1" applyAlignment="1">
      <alignment horizontal="center" vertical="center" wrapText="1"/>
    </xf>
    <xf numFmtId="0" fontId="188" fillId="64" borderId="172" xfId="5" applyFont="1" applyFill="1" applyBorder="1" applyAlignment="1">
      <alignment horizontal="center" vertical="center" wrapText="1"/>
    </xf>
    <xf numFmtId="0" fontId="209" fillId="15" borderId="92" xfId="5" applyFont="1" applyFill="1" applyBorder="1" applyAlignment="1">
      <alignment horizontal="center" vertical="center" wrapText="1"/>
    </xf>
    <xf numFmtId="0" fontId="209" fillId="15" borderId="168" xfId="5" applyFont="1" applyFill="1" applyBorder="1" applyAlignment="1">
      <alignment horizontal="center" vertical="center" wrapText="1"/>
    </xf>
    <xf numFmtId="0" fontId="209" fillId="15" borderId="172" xfId="5" applyFont="1" applyFill="1" applyBorder="1" applyAlignment="1">
      <alignment horizontal="center" vertical="center" wrapText="1"/>
    </xf>
    <xf numFmtId="0" fontId="164" fillId="106" borderId="92" xfId="5" applyFont="1" applyFill="1" applyBorder="1" applyAlignment="1">
      <alignment horizontal="center" vertical="center" wrapText="1"/>
    </xf>
    <xf numFmtId="0" fontId="164" fillId="106" borderId="168" xfId="5" applyFont="1" applyFill="1" applyBorder="1" applyAlignment="1">
      <alignment horizontal="center" vertical="center" wrapText="1"/>
    </xf>
    <xf numFmtId="0" fontId="164" fillId="106" borderId="172" xfId="5" applyFont="1" applyFill="1" applyBorder="1" applyAlignment="1">
      <alignment horizontal="center" vertical="center" wrapText="1"/>
    </xf>
    <xf numFmtId="0" fontId="164" fillId="63" borderId="92" xfId="5" applyFont="1" applyFill="1" applyBorder="1" applyAlignment="1">
      <alignment horizontal="center" vertical="center" wrapText="1"/>
    </xf>
    <xf numFmtId="0" fontId="164" fillId="63" borderId="168" xfId="5" applyFont="1" applyFill="1" applyBorder="1" applyAlignment="1">
      <alignment horizontal="center" vertical="center" wrapText="1"/>
    </xf>
    <xf numFmtId="0" fontId="164" fillId="63" borderId="172" xfId="5" applyFont="1" applyFill="1" applyBorder="1" applyAlignment="1">
      <alignment horizontal="center" vertical="center" wrapText="1"/>
    </xf>
    <xf numFmtId="0" fontId="164" fillId="96" borderId="92" xfId="5" applyFont="1" applyFill="1" applyBorder="1" applyAlignment="1">
      <alignment horizontal="center" vertical="center" wrapText="1"/>
    </xf>
    <xf numFmtId="0" fontId="164" fillId="96" borderId="168" xfId="5" applyFont="1" applyFill="1" applyBorder="1" applyAlignment="1">
      <alignment horizontal="center" vertical="center" wrapText="1"/>
    </xf>
    <xf numFmtId="0" fontId="164" fillId="96" borderId="172" xfId="5" applyFont="1" applyFill="1" applyBorder="1" applyAlignment="1">
      <alignment horizontal="center" vertical="center" wrapText="1"/>
    </xf>
    <xf numFmtId="0" fontId="164" fillId="106" borderId="170" xfId="5" applyFont="1" applyFill="1" applyBorder="1" applyAlignment="1">
      <alignment horizontal="center" vertical="center" wrapText="1"/>
    </xf>
    <xf numFmtId="0" fontId="178" fillId="0" borderId="170" xfId="5" applyFont="1" applyBorder="1" applyAlignment="1">
      <alignment horizontal="center" vertical="center" wrapText="1"/>
    </xf>
    <xf numFmtId="0" fontId="164" fillId="8" borderId="171" xfId="23" applyFont="1" applyFill="1" applyBorder="1" applyAlignment="1">
      <alignment horizontal="center" vertical="center" wrapText="1"/>
    </xf>
    <xf numFmtId="0" fontId="164" fillId="8" borderId="1" xfId="23" applyFont="1" applyFill="1" applyAlignment="1">
      <alignment horizontal="center" vertical="center" wrapText="1"/>
    </xf>
    <xf numFmtId="0" fontId="213" fillId="8" borderId="171" xfId="23" applyFont="1" applyFill="1" applyBorder="1" applyAlignment="1">
      <alignment horizontal="center" vertical="center" wrapText="1"/>
    </xf>
    <xf numFmtId="0" fontId="213" fillId="8" borderId="1" xfId="23" applyFont="1" applyFill="1" applyAlignment="1">
      <alignment horizontal="center" vertical="center" wrapText="1"/>
    </xf>
    <xf numFmtId="0" fontId="161" fillId="0" borderId="32" xfId="5" applyFont="1" applyBorder="1" applyAlignment="1">
      <alignment horizontal="center" vertical="center" textRotation="90" wrapText="1"/>
    </xf>
    <xf numFmtId="0" fontId="161" fillId="0" borderId="27" xfId="5" applyFont="1" applyBorder="1" applyAlignment="1">
      <alignment horizontal="center" vertical="center" textRotation="90" wrapText="1"/>
    </xf>
    <xf numFmtId="0" fontId="161" fillId="0" borderId="16" xfId="5" applyFont="1" applyBorder="1" applyAlignment="1">
      <alignment horizontal="center" vertical="center" textRotation="90" wrapText="1"/>
    </xf>
    <xf numFmtId="0" fontId="164" fillId="0" borderId="170" xfId="5" applyFont="1" applyBorder="1" applyAlignment="1">
      <alignment horizontal="center" vertical="center" wrapText="1"/>
    </xf>
    <xf numFmtId="0" fontId="149" fillId="0" borderId="48" xfId="5" applyFont="1" applyBorder="1" applyAlignment="1">
      <alignment horizontal="center" vertical="center"/>
    </xf>
    <xf numFmtId="0" fontId="149" fillId="0" borderId="37" xfId="5" applyFont="1" applyBorder="1" applyAlignment="1">
      <alignment horizontal="center" vertical="center"/>
    </xf>
    <xf numFmtId="0" fontId="149" fillId="82" borderId="27" xfId="5" applyFont="1" applyFill="1" applyBorder="1" applyAlignment="1">
      <alignment horizontal="center" vertical="center"/>
    </xf>
    <xf numFmtId="0" fontId="149" fillId="82" borderId="37" xfId="5" applyFont="1" applyFill="1" applyBorder="1" applyAlignment="1">
      <alignment horizontal="center" vertical="center"/>
    </xf>
    <xf numFmtId="0" fontId="149" fillId="82" borderId="32" xfId="5" applyFont="1" applyFill="1" applyBorder="1" applyAlignment="1">
      <alignment horizontal="center" vertical="center"/>
    </xf>
    <xf numFmtId="0" fontId="188" fillId="60" borderId="92" xfId="5" applyFont="1" applyFill="1" applyBorder="1" applyAlignment="1">
      <alignment horizontal="center" vertical="center" wrapText="1"/>
    </xf>
    <xf numFmtId="0" fontId="188" fillId="60" borderId="168" xfId="5" applyFont="1" applyFill="1" applyBorder="1" applyAlignment="1">
      <alignment horizontal="center" vertical="center" wrapText="1"/>
    </xf>
    <xf numFmtId="0" fontId="188" fillId="60" borderId="172" xfId="5" applyFont="1" applyFill="1" applyBorder="1" applyAlignment="1">
      <alignment horizontal="center" vertical="center" wrapText="1"/>
    </xf>
    <xf numFmtId="0" fontId="169" fillId="13" borderId="1" xfId="5" applyFont="1" applyFill="1" applyAlignment="1">
      <alignment horizontal="center" vertical="center" wrapText="1"/>
    </xf>
    <xf numFmtId="0" fontId="197" fillId="13" borderId="1" xfId="5" applyFont="1" applyFill="1" applyAlignment="1">
      <alignment horizontal="center" vertical="center" wrapText="1"/>
    </xf>
    <xf numFmtId="0" fontId="147" fillId="13" borderId="68" xfId="5" applyFont="1" applyFill="1" applyBorder="1" applyAlignment="1">
      <alignment horizontal="center" vertical="center"/>
    </xf>
    <xf numFmtId="0" fontId="147" fillId="13" borderId="35" xfId="5" applyFont="1" applyFill="1" applyBorder="1" applyAlignment="1">
      <alignment horizontal="center" vertical="center"/>
    </xf>
    <xf numFmtId="0" fontId="147" fillId="13" borderId="34" xfId="5" applyFont="1" applyFill="1" applyBorder="1" applyAlignment="1">
      <alignment horizontal="center" vertical="center"/>
    </xf>
    <xf numFmtId="0" fontId="147" fillId="13" borderId="1" xfId="5" applyFont="1" applyFill="1" applyAlignment="1">
      <alignment horizontal="left" vertical="center"/>
    </xf>
    <xf numFmtId="0" fontId="188" fillId="61" borderId="92" xfId="5" applyFont="1" applyFill="1" applyBorder="1" applyAlignment="1">
      <alignment horizontal="center" vertical="center" wrapText="1"/>
    </xf>
    <xf numFmtId="0" fontId="188" fillId="61" borderId="168" xfId="5" applyFont="1" applyFill="1" applyBorder="1" applyAlignment="1">
      <alignment horizontal="center" vertical="center" wrapText="1"/>
    </xf>
    <xf numFmtId="0" fontId="188" fillId="61" borderId="172" xfId="5" applyFont="1" applyFill="1" applyBorder="1" applyAlignment="1">
      <alignment horizontal="center" vertical="center" wrapText="1"/>
    </xf>
    <xf numFmtId="0" fontId="188" fillId="119" borderId="92" xfId="5" applyFont="1" applyFill="1" applyBorder="1" applyAlignment="1">
      <alignment horizontal="center" vertical="center" wrapText="1"/>
    </xf>
    <xf numFmtId="0" fontId="188" fillId="119" borderId="168" xfId="5" applyFont="1" applyFill="1" applyBorder="1" applyAlignment="1">
      <alignment horizontal="center" vertical="center" wrapText="1"/>
    </xf>
    <xf numFmtId="0" fontId="188" fillId="119" borderId="172" xfId="5" applyFont="1" applyFill="1" applyBorder="1" applyAlignment="1">
      <alignment horizontal="center" vertical="center" wrapText="1"/>
    </xf>
    <xf numFmtId="0" fontId="27" fillId="60" borderId="92" xfId="5" applyFont="1" applyFill="1" applyBorder="1" applyAlignment="1">
      <alignment horizontal="center" vertical="center" wrapText="1"/>
    </xf>
    <xf numFmtId="0" fontId="27" fillId="60" borderId="168" xfId="5" applyFont="1" applyFill="1" applyBorder="1" applyAlignment="1">
      <alignment horizontal="center" vertical="center" wrapText="1"/>
    </xf>
    <xf numFmtId="0" fontId="27" fillId="60" borderId="172" xfId="5" applyFont="1" applyFill="1" applyBorder="1" applyAlignment="1">
      <alignment horizontal="center" vertical="center" wrapText="1"/>
    </xf>
    <xf numFmtId="0" fontId="213" fillId="62" borderId="92" xfId="5" applyFont="1" applyFill="1" applyBorder="1" applyAlignment="1">
      <alignment horizontal="center" vertical="center" wrapText="1"/>
    </xf>
    <xf numFmtId="0" fontId="213" fillId="62" borderId="168" xfId="5" applyFont="1" applyFill="1" applyBorder="1" applyAlignment="1">
      <alignment horizontal="center" vertical="center" wrapText="1"/>
    </xf>
    <xf numFmtId="0" fontId="213" fillId="62" borderId="172" xfId="5" applyFont="1" applyFill="1" applyBorder="1" applyAlignment="1">
      <alignment horizontal="center" vertical="center" wrapText="1"/>
    </xf>
    <xf numFmtId="0" fontId="206" fillId="8" borderId="1" xfId="23" applyFont="1" applyFill="1" applyAlignment="1">
      <alignment horizontal="center" vertical="center" wrapText="1"/>
    </xf>
    <xf numFmtId="0" fontId="164" fillId="0" borderId="27" xfId="5" quotePrefix="1" applyFont="1" applyBorder="1" applyAlignment="1">
      <alignment horizontal="center" vertical="center" wrapText="1"/>
    </xf>
    <xf numFmtId="0" fontId="240" fillId="119" borderId="176" xfId="23" applyFont="1" applyFill="1" applyBorder="1" applyAlignment="1">
      <alignment horizontal="center" vertical="center"/>
    </xf>
    <xf numFmtId="0" fontId="241" fillId="61" borderId="176" xfId="23" applyFont="1" applyFill="1" applyBorder="1" applyAlignment="1">
      <alignment horizontal="center" vertical="center"/>
    </xf>
    <xf numFmtId="0" fontId="241" fillId="60" borderId="1" xfId="23" applyFont="1" applyFill="1" applyAlignment="1">
      <alignment horizontal="center" vertical="center"/>
    </xf>
    <xf numFmtId="0" fontId="149" fillId="82" borderId="48" xfId="5" applyFont="1" applyFill="1" applyBorder="1" applyAlignment="1">
      <alignment horizontal="center" vertical="center"/>
    </xf>
    <xf numFmtId="0" fontId="149" fillId="82" borderId="16" xfId="5" applyFont="1" applyFill="1" applyBorder="1" applyAlignment="1">
      <alignment horizontal="center" vertical="center"/>
    </xf>
    <xf numFmtId="0" fontId="172" fillId="62" borderId="1" xfId="7" applyFont="1" applyFill="1" applyAlignment="1">
      <alignment horizontal="center" vertical="center"/>
    </xf>
    <xf numFmtId="0" fontId="164" fillId="96" borderId="92" xfId="5" applyFont="1" applyFill="1" applyBorder="1" applyAlignment="1">
      <alignment horizontal="center" vertical="center"/>
    </xf>
    <xf numFmtId="0" fontId="164" fillId="96" borderId="168" xfId="5" applyFont="1" applyFill="1" applyBorder="1" applyAlignment="1">
      <alignment horizontal="center" vertical="center"/>
    </xf>
    <xf numFmtId="0" fontId="172" fillId="59" borderId="92" xfId="5" applyFont="1" applyFill="1" applyBorder="1" applyAlignment="1">
      <alignment horizontal="center" vertical="center"/>
    </xf>
    <xf numFmtId="0" fontId="172" fillId="59" borderId="168" xfId="5" applyFont="1" applyFill="1" applyBorder="1" applyAlignment="1">
      <alignment horizontal="center" vertical="center"/>
    </xf>
    <xf numFmtId="0" fontId="164" fillId="59" borderId="92" xfId="5" applyFont="1" applyFill="1" applyBorder="1" applyAlignment="1">
      <alignment horizontal="center" vertical="center"/>
    </xf>
    <xf numFmtId="0" fontId="164" fillId="59" borderId="168" xfId="5" applyFont="1" applyFill="1" applyBorder="1" applyAlignment="1">
      <alignment horizontal="center" vertical="center"/>
    </xf>
    <xf numFmtId="0" fontId="164" fillId="15" borderId="92" xfId="5" applyFont="1" applyFill="1" applyBorder="1" applyAlignment="1">
      <alignment horizontal="center" vertical="center"/>
    </xf>
    <xf numFmtId="0" fontId="164" fillId="15" borderId="168" xfId="5" applyFont="1" applyFill="1" applyBorder="1" applyAlignment="1">
      <alignment horizontal="center" vertical="center"/>
    </xf>
    <xf numFmtId="0" fontId="164" fillId="106" borderId="92" xfId="5" applyFont="1" applyFill="1" applyBorder="1" applyAlignment="1">
      <alignment horizontal="center" vertical="center"/>
    </xf>
    <xf numFmtId="0" fontId="164" fillId="106" borderId="168" xfId="5" applyFont="1" applyFill="1" applyBorder="1" applyAlignment="1">
      <alignment horizontal="center" vertical="center"/>
    </xf>
    <xf numFmtId="0" fontId="172" fillId="110" borderId="1" xfId="5" applyFont="1" applyFill="1" applyAlignment="1">
      <alignment horizontal="center" vertical="center"/>
    </xf>
    <xf numFmtId="0" fontId="149" fillId="82" borderId="48" xfId="5" quotePrefix="1" applyFont="1" applyFill="1" applyBorder="1" applyAlignment="1">
      <alignment horizontal="center" vertical="center"/>
    </xf>
    <xf numFmtId="0" fontId="149" fillId="82" borderId="37" xfId="5" quotePrefix="1" applyFont="1" applyFill="1" applyBorder="1" applyAlignment="1">
      <alignment horizontal="center" vertical="center"/>
    </xf>
    <xf numFmtId="0" fontId="172" fillId="109" borderId="1" xfId="5" applyFont="1" applyFill="1" applyAlignment="1">
      <alignment horizontal="center" vertical="center" wrapText="1"/>
    </xf>
    <xf numFmtId="0" fontId="185" fillId="107" borderId="1" xfId="5" applyFont="1" applyFill="1" applyAlignment="1">
      <alignment horizontal="center" vertical="center"/>
    </xf>
    <xf numFmtId="0" fontId="188" fillId="65" borderId="92" xfId="5" applyFont="1" applyFill="1" applyBorder="1" applyAlignment="1">
      <alignment horizontal="center" vertical="center"/>
    </xf>
    <xf numFmtId="0" fontId="188" fillId="65" borderId="168" xfId="5" applyFont="1" applyFill="1" applyBorder="1" applyAlignment="1">
      <alignment horizontal="center" vertical="center"/>
    </xf>
    <xf numFmtId="0" fontId="164" fillId="66" borderId="92" xfId="5" applyFont="1" applyFill="1" applyBorder="1" applyAlignment="1">
      <alignment horizontal="center" vertical="center"/>
    </xf>
    <xf numFmtId="0" fontId="164" fillId="66" borderId="168" xfId="5" applyFont="1" applyFill="1" applyBorder="1" applyAlignment="1">
      <alignment horizontal="center" vertical="center"/>
    </xf>
    <xf numFmtId="0" fontId="210" fillId="106" borderId="92" xfId="5" applyFont="1" applyFill="1" applyBorder="1" applyAlignment="1">
      <alignment horizontal="center" vertical="center"/>
    </xf>
    <xf numFmtId="0" fontId="210" fillId="106" borderId="168" xfId="5" applyFont="1" applyFill="1" applyBorder="1" applyAlignment="1">
      <alignment horizontal="center" vertical="center"/>
    </xf>
    <xf numFmtId="0" fontId="188" fillId="86" borderId="92" xfId="5" applyFont="1" applyFill="1" applyBorder="1" applyAlignment="1">
      <alignment horizontal="left" vertical="center"/>
    </xf>
    <xf numFmtId="0" fontId="188" fillId="86" borderId="168" xfId="5" applyFont="1" applyFill="1" applyBorder="1" applyAlignment="1">
      <alignment horizontal="left" vertical="center"/>
    </xf>
    <xf numFmtId="0" fontId="164" fillId="15" borderId="92" xfId="5" applyFont="1" applyFill="1" applyBorder="1" applyAlignment="1">
      <alignment horizontal="center" vertical="center" wrapText="1"/>
    </xf>
    <xf numFmtId="0" fontId="164" fillId="15" borderId="168" xfId="5" applyFont="1" applyFill="1" applyBorder="1" applyAlignment="1">
      <alignment horizontal="center" vertical="center" wrapText="1"/>
    </xf>
    <xf numFmtId="0" fontId="164" fillId="15" borderId="172" xfId="5" applyFont="1" applyFill="1" applyBorder="1" applyAlignment="1">
      <alignment horizontal="center" vertical="center" wrapText="1"/>
    </xf>
    <xf numFmtId="0" fontId="188" fillId="65" borderId="92" xfId="5" applyFont="1" applyFill="1" applyBorder="1" applyAlignment="1">
      <alignment horizontal="center" vertical="center" wrapText="1"/>
    </xf>
    <xf numFmtId="0" fontId="188" fillId="65" borderId="168" xfId="5" applyFont="1" applyFill="1" applyBorder="1" applyAlignment="1">
      <alignment horizontal="center" vertical="center" wrapText="1"/>
    </xf>
    <xf numFmtId="0" fontId="188" fillId="65" borderId="172" xfId="5" applyFont="1" applyFill="1" applyBorder="1" applyAlignment="1">
      <alignment horizontal="center" vertical="center" wrapText="1"/>
    </xf>
    <xf numFmtId="0" fontId="164" fillId="66" borderId="92" xfId="5" applyFont="1" applyFill="1" applyBorder="1" applyAlignment="1">
      <alignment horizontal="center" vertical="center" wrapText="1"/>
    </xf>
    <xf numFmtId="0" fontId="164" fillId="66" borderId="168" xfId="5" applyFont="1" applyFill="1" applyBorder="1" applyAlignment="1">
      <alignment horizontal="center" vertical="center" wrapText="1"/>
    </xf>
    <xf numFmtId="0" fontId="164" fillId="66" borderId="172" xfId="5" applyFont="1" applyFill="1" applyBorder="1" applyAlignment="1">
      <alignment horizontal="center" vertical="center" wrapText="1"/>
    </xf>
    <xf numFmtId="0" fontId="210" fillId="106" borderId="92" xfId="5" applyFont="1" applyFill="1" applyBorder="1" applyAlignment="1">
      <alignment horizontal="center" vertical="center" wrapText="1"/>
    </xf>
    <xf numFmtId="0" fontId="210" fillId="106" borderId="168" xfId="5" applyFont="1" applyFill="1" applyBorder="1" applyAlignment="1">
      <alignment horizontal="center" vertical="center" wrapText="1"/>
    </xf>
    <xf numFmtId="0" fontId="210" fillId="106" borderId="172" xfId="5" applyFont="1" applyFill="1" applyBorder="1" applyAlignment="1">
      <alignment horizontal="center" vertical="center" wrapText="1"/>
    </xf>
    <xf numFmtId="0" fontId="210" fillId="0" borderId="170" xfId="5" applyFont="1" applyBorder="1" applyAlignment="1">
      <alignment horizontal="center" vertical="center" wrapText="1"/>
    </xf>
    <xf numFmtId="0" fontId="188" fillId="86" borderId="172" xfId="5" applyFont="1" applyFill="1" applyBorder="1" applyAlignment="1">
      <alignment horizontal="center" vertical="center"/>
    </xf>
    <xf numFmtId="0" fontId="169" fillId="0" borderId="48" xfId="5" applyFont="1" applyBorder="1" applyAlignment="1">
      <alignment horizontal="center"/>
    </xf>
    <xf numFmtId="0" fontId="169" fillId="0" borderId="37" xfId="5" applyFont="1" applyBorder="1" applyAlignment="1">
      <alignment horizontal="center"/>
    </xf>
    <xf numFmtId="0" fontId="218" fillId="71" borderId="1" xfId="5" applyFont="1" applyFill="1" applyAlignment="1">
      <alignment horizontal="center" vertical="center"/>
    </xf>
    <xf numFmtId="0" fontId="188" fillId="64" borderId="92" xfId="5" applyFont="1" applyFill="1" applyBorder="1" applyAlignment="1">
      <alignment horizontal="center" vertical="center"/>
    </xf>
    <xf numFmtId="0" fontId="188" fillId="64" borderId="168" xfId="5" applyFont="1" applyFill="1" applyBorder="1" applyAlignment="1">
      <alignment horizontal="center" vertical="center"/>
    </xf>
    <xf numFmtId="0" fontId="217" fillId="64" borderId="92" xfId="5" applyFont="1" applyFill="1" applyBorder="1" applyAlignment="1">
      <alignment horizontal="left" vertical="center"/>
    </xf>
    <xf numFmtId="0" fontId="217" fillId="64" borderId="168" xfId="5" applyFont="1" applyFill="1" applyBorder="1" applyAlignment="1">
      <alignment horizontal="left" vertical="center"/>
    </xf>
    <xf numFmtId="0" fontId="210" fillId="15" borderId="92" xfId="5" applyFont="1" applyFill="1" applyBorder="1" applyAlignment="1">
      <alignment horizontal="center" vertical="center"/>
    </xf>
    <xf numFmtId="0" fontId="210" fillId="15" borderId="168" xfId="5" applyFont="1" applyFill="1" applyBorder="1" applyAlignment="1">
      <alignment horizontal="center" vertical="center"/>
    </xf>
    <xf numFmtId="0" fontId="211" fillId="15" borderId="92" xfId="5" applyFont="1" applyFill="1" applyBorder="1" applyAlignment="1">
      <alignment horizontal="center" vertical="center"/>
    </xf>
    <xf numFmtId="0" fontId="211" fillId="15" borderId="168" xfId="5" applyFont="1" applyFill="1" applyBorder="1" applyAlignment="1">
      <alignment horizontal="center" vertical="center"/>
    </xf>
    <xf numFmtId="0" fontId="161" fillId="0" borderId="1" xfId="5" applyFont="1" applyAlignment="1">
      <alignment horizontal="center" vertical="center"/>
    </xf>
    <xf numFmtId="0" fontId="188" fillId="64" borderId="172" xfId="5" applyFont="1" applyFill="1" applyBorder="1" applyAlignment="1">
      <alignment horizontal="center" vertical="center"/>
    </xf>
    <xf numFmtId="0" fontId="164" fillId="96" borderId="172" xfId="5" applyFont="1" applyFill="1" applyBorder="1" applyAlignment="1">
      <alignment horizontal="center" vertical="center"/>
    </xf>
    <xf numFmtId="0" fontId="164" fillId="59" borderId="172" xfId="5" applyFont="1" applyFill="1" applyBorder="1" applyAlignment="1">
      <alignment horizontal="center" vertical="center"/>
    </xf>
    <xf numFmtId="0" fontId="210" fillId="15" borderId="172" xfId="5" applyFont="1" applyFill="1" applyBorder="1" applyAlignment="1">
      <alignment horizontal="center" vertical="center"/>
    </xf>
    <xf numFmtId="0" fontId="211" fillId="15" borderId="172" xfId="5" applyFont="1" applyFill="1" applyBorder="1" applyAlignment="1">
      <alignment horizontal="center" vertical="center"/>
    </xf>
    <xf numFmtId="0" fontId="172" fillId="96" borderId="171" xfId="23" applyFont="1" applyFill="1" applyBorder="1" applyAlignment="1">
      <alignment horizontal="center" vertical="center" wrapText="1"/>
    </xf>
    <xf numFmtId="0" fontId="172" fillId="96" borderId="1" xfId="23" applyFont="1" applyFill="1" applyAlignment="1">
      <alignment horizontal="center" vertical="center" wrapText="1"/>
    </xf>
    <xf numFmtId="0" fontId="164" fillId="59" borderId="171" xfId="23" applyFont="1" applyFill="1" applyBorder="1" applyAlignment="1">
      <alignment horizontal="center" vertical="center" wrapText="1"/>
    </xf>
    <xf numFmtId="0" fontId="164" fillId="59" borderId="1" xfId="23" applyFont="1" applyFill="1" applyAlignment="1">
      <alignment horizontal="center" vertical="center" wrapText="1"/>
    </xf>
    <xf numFmtId="0" fontId="164" fillId="59" borderId="92" xfId="5" applyFont="1" applyFill="1" applyBorder="1" applyAlignment="1">
      <alignment horizontal="center" vertical="center" wrapText="1"/>
    </xf>
    <xf numFmtId="0" fontId="164" fillId="59" borderId="168" xfId="5" applyFont="1" applyFill="1" applyBorder="1" applyAlignment="1">
      <alignment horizontal="center" vertical="center" wrapText="1"/>
    </xf>
    <xf numFmtId="0" fontId="164" fillId="59" borderId="172" xfId="5" applyFont="1" applyFill="1" applyBorder="1" applyAlignment="1">
      <alignment horizontal="center" vertical="center" wrapText="1"/>
    </xf>
    <xf numFmtId="0" fontId="206" fillId="0" borderId="27" xfId="5" applyFont="1" applyBorder="1" applyAlignment="1">
      <alignment horizontal="center" vertical="center" wrapText="1"/>
    </xf>
    <xf numFmtId="0" fontId="206" fillId="0" borderId="170" xfId="5" applyFont="1" applyBorder="1" applyAlignment="1">
      <alignment horizontal="center" vertical="center" wrapText="1"/>
    </xf>
    <xf numFmtId="0" fontId="149" fillId="0" borderId="27" xfId="5" applyFont="1" applyBorder="1" applyAlignment="1">
      <alignment horizontal="center" vertical="center"/>
    </xf>
    <xf numFmtId="0" fontId="193" fillId="82" borderId="68" xfId="23" applyFont="1" applyFill="1" applyBorder="1" applyAlignment="1">
      <alignment horizontal="center" vertical="center" wrapText="1"/>
    </xf>
    <xf numFmtId="0" fontId="193" fillId="82" borderId="35" xfId="23" applyFont="1" applyFill="1" applyBorder="1" applyAlignment="1">
      <alignment horizontal="center" vertical="center" wrapText="1"/>
    </xf>
    <xf numFmtId="0" fontId="193" fillId="82" borderId="34" xfId="23" applyFont="1" applyFill="1" applyBorder="1" applyAlignment="1">
      <alignment horizontal="center" vertical="center" wrapText="1"/>
    </xf>
    <xf numFmtId="0" fontId="193" fillId="82" borderId="6" xfId="23" applyFont="1" applyFill="1" applyBorder="1" applyAlignment="1">
      <alignment horizontal="center" vertical="center" wrapText="1"/>
    </xf>
    <xf numFmtId="0" fontId="193" fillId="82" borderId="11" xfId="23" applyFont="1" applyFill="1" applyBorder="1" applyAlignment="1">
      <alignment horizontal="center" vertical="center" wrapText="1"/>
    </xf>
    <xf numFmtId="0" fontId="193" fillId="82" borderId="5" xfId="23" applyFont="1" applyFill="1" applyBorder="1" applyAlignment="1">
      <alignment horizontal="center" vertical="center" wrapText="1"/>
    </xf>
    <xf numFmtId="0" fontId="147" fillId="0" borderId="25" xfId="5" applyFont="1" applyBorder="1" applyAlignment="1">
      <alignment horizontal="center" vertical="center"/>
    </xf>
    <xf numFmtId="0" fontId="147" fillId="0" borderId="1" xfId="5" applyFont="1" applyAlignment="1">
      <alignment horizontal="center" vertical="center"/>
    </xf>
    <xf numFmtId="0" fontId="147" fillId="0" borderId="67" xfId="5" applyFont="1" applyBorder="1" applyAlignment="1">
      <alignment horizontal="center" vertical="center"/>
    </xf>
    <xf numFmtId="0" fontId="147" fillId="0" borderId="166" xfId="8" applyFont="1" applyBorder="1" applyAlignment="1">
      <alignment horizontal="center" vertical="center"/>
    </xf>
    <xf numFmtId="0" fontId="147" fillId="0" borderId="83" xfId="8" applyFont="1" applyBorder="1" applyAlignment="1">
      <alignment horizontal="center" vertical="center"/>
    </xf>
    <xf numFmtId="0" fontId="147" fillId="0" borderId="82" xfId="8" applyFont="1" applyBorder="1" applyAlignment="1">
      <alignment horizontal="center" vertical="center"/>
    </xf>
    <xf numFmtId="0" fontId="147" fillId="0" borderId="1" xfId="5" applyFont="1" applyAlignment="1">
      <alignment horizontal="left" vertical="center" wrapText="1"/>
    </xf>
    <xf numFmtId="0" fontId="147" fillId="0" borderId="67" xfId="5" applyFont="1" applyBorder="1" applyAlignment="1">
      <alignment horizontal="left" vertical="center" wrapText="1"/>
    </xf>
    <xf numFmtId="0" fontId="147" fillId="82" borderId="36" xfId="23" applyFont="1" applyFill="1" applyBorder="1" applyAlignment="1">
      <alignment horizontal="center" vertical="center" wrapText="1"/>
    </xf>
    <xf numFmtId="0" fontId="147" fillId="82" borderId="50" xfId="23" applyFont="1" applyFill="1" applyBorder="1" applyAlignment="1">
      <alignment horizontal="center" vertical="center" wrapText="1"/>
    </xf>
    <xf numFmtId="0" fontId="147" fillId="82" borderId="47" xfId="23" applyFont="1" applyFill="1" applyBorder="1" applyAlignment="1">
      <alignment horizontal="center" vertical="center" wrapText="1"/>
    </xf>
    <xf numFmtId="0" fontId="164" fillId="13" borderId="28" xfId="5" applyFont="1" applyFill="1" applyBorder="1" applyAlignment="1">
      <alignment horizontal="center" vertical="center" wrapText="1"/>
    </xf>
    <xf numFmtId="0" fontId="164" fillId="13" borderId="77" xfId="5" applyFont="1" applyFill="1" applyBorder="1" applyAlignment="1">
      <alignment horizontal="center" vertical="center" wrapText="1"/>
    </xf>
    <xf numFmtId="0" fontId="171" fillId="0" borderId="54" xfId="5" applyFont="1" applyBorder="1" applyAlignment="1">
      <alignment horizontal="center" vertical="center"/>
    </xf>
    <xf numFmtId="0" fontId="171" fillId="0" borderId="56" xfId="5" applyFont="1" applyBorder="1" applyAlignment="1">
      <alignment horizontal="center" vertical="center"/>
    </xf>
    <xf numFmtId="0" fontId="171" fillId="0" borderId="55" xfId="5" applyFont="1" applyBorder="1" applyAlignment="1">
      <alignment horizontal="center" vertical="center"/>
    </xf>
    <xf numFmtId="0" fontId="171" fillId="0" borderId="6" xfId="5" applyFont="1" applyBorder="1" applyAlignment="1">
      <alignment horizontal="center" vertical="center"/>
    </xf>
    <xf numFmtId="0" fontId="171" fillId="0" borderId="11" xfId="5" applyFont="1" applyBorder="1" applyAlignment="1">
      <alignment horizontal="center" vertical="center"/>
    </xf>
    <xf numFmtId="0" fontId="171" fillId="0" borderId="5" xfId="5" applyFont="1" applyBorder="1" applyAlignment="1">
      <alignment horizontal="center" vertical="center"/>
    </xf>
    <xf numFmtId="0" fontId="164" fillId="84" borderId="92" xfId="5" applyFont="1" applyFill="1" applyBorder="1" applyAlignment="1">
      <alignment horizontal="center" vertical="center" wrapText="1"/>
    </xf>
    <xf numFmtId="0" fontId="164" fillId="84" borderId="168" xfId="5" applyFont="1" applyFill="1" applyBorder="1" applyAlignment="1">
      <alignment horizontal="center" vertical="center" wrapText="1"/>
    </xf>
    <xf numFmtId="0" fontId="164" fillId="84" borderId="172" xfId="5" applyFont="1" applyFill="1" applyBorder="1" applyAlignment="1">
      <alignment horizontal="center" vertical="center" wrapText="1"/>
    </xf>
    <xf numFmtId="0" fontId="172" fillId="59" borderId="92" xfId="5" applyFont="1" applyFill="1" applyBorder="1" applyAlignment="1">
      <alignment horizontal="center" vertical="center" wrapText="1"/>
    </xf>
    <xf numFmtId="0" fontId="172" fillId="59" borderId="168" xfId="5" applyFont="1" applyFill="1" applyBorder="1" applyAlignment="1">
      <alignment horizontal="center" vertical="center" wrapText="1"/>
    </xf>
    <xf numFmtId="0" fontId="172" fillId="59" borderId="172" xfId="5" applyFont="1" applyFill="1" applyBorder="1" applyAlignment="1">
      <alignment horizontal="center" vertical="center" wrapText="1"/>
    </xf>
    <xf numFmtId="0" fontId="210" fillId="63" borderId="92" xfId="5" applyFont="1" applyFill="1" applyBorder="1" applyAlignment="1">
      <alignment horizontal="center" vertical="center" wrapText="1"/>
    </xf>
    <xf numFmtId="0" fontId="210" fillId="63" borderId="168" xfId="5" applyFont="1" applyFill="1" applyBorder="1" applyAlignment="1">
      <alignment horizontal="center" vertical="center" wrapText="1"/>
    </xf>
    <xf numFmtId="0" fontId="210" fillId="63" borderId="172" xfId="5" applyFont="1" applyFill="1" applyBorder="1" applyAlignment="1">
      <alignment horizontal="center" vertical="center" wrapText="1"/>
    </xf>
    <xf numFmtId="0" fontId="210" fillId="15" borderId="92" xfId="5" applyFont="1" applyFill="1" applyBorder="1" applyAlignment="1">
      <alignment horizontal="center" vertical="center" wrapText="1"/>
    </xf>
    <xf numFmtId="0" fontId="210" fillId="15" borderId="168" xfId="5" applyFont="1" applyFill="1" applyBorder="1" applyAlignment="1">
      <alignment horizontal="center" vertical="center" wrapText="1"/>
    </xf>
    <xf numFmtId="0" fontId="210" fillId="15" borderId="172" xfId="5" applyFont="1" applyFill="1" applyBorder="1" applyAlignment="1">
      <alignment horizontal="center" vertical="center" wrapText="1"/>
    </xf>
    <xf numFmtId="0" fontId="188" fillId="64" borderId="57" xfId="5" applyFont="1" applyFill="1" applyBorder="1" applyAlignment="1">
      <alignment horizontal="center" vertical="center" wrapText="1"/>
    </xf>
    <xf numFmtId="0" fontId="188" fillId="64" borderId="29" xfId="5" applyFont="1" applyFill="1" applyBorder="1" applyAlignment="1">
      <alignment horizontal="center" vertical="center" wrapText="1"/>
    </xf>
    <xf numFmtId="0" fontId="188" fillId="64" borderId="46" xfId="5" applyFont="1" applyFill="1" applyBorder="1" applyAlignment="1">
      <alignment horizontal="center" vertical="center" wrapText="1"/>
    </xf>
    <xf numFmtId="0" fontId="211" fillId="15" borderId="32" xfId="5" applyFont="1" applyFill="1" applyBorder="1" applyAlignment="1">
      <alignment horizontal="center" vertical="center" wrapText="1"/>
    </xf>
    <xf numFmtId="0" fontId="211" fillId="15" borderId="27" xfId="5" applyFont="1" applyFill="1" applyBorder="1" applyAlignment="1">
      <alignment horizontal="center" vertical="center" wrapText="1"/>
    </xf>
    <xf numFmtId="0" fontId="211" fillId="15" borderId="16" xfId="5" applyFont="1" applyFill="1" applyBorder="1" applyAlignment="1">
      <alignment horizontal="center" vertical="center" wrapText="1"/>
    </xf>
    <xf numFmtId="0" fontId="164" fillId="13" borderId="27" xfId="5" applyFont="1" applyFill="1" applyBorder="1" applyAlignment="1">
      <alignment horizontal="center" vertical="center" wrapText="1"/>
    </xf>
    <xf numFmtId="0" fontId="171" fillId="0" borderId="162" xfId="5" applyFont="1" applyBorder="1" applyAlignment="1">
      <alignment horizontal="center" vertical="center"/>
    </xf>
    <xf numFmtId="0" fontId="171" fillId="0" borderId="98" xfId="5" applyFont="1" applyBorder="1" applyAlignment="1">
      <alignment horizontal="center" vertical="center"/>
    </xf>
    <xf numFmtId="0" fontId="171" fillId="0" borderId="138" xfId="5" applyFont="1" applyBorder="1" applyAlignment="1">
      <alignment horizontal="center" vertical="center"/>
    </xf>
    <xf numFmtId="0" fontId="171" fillId="0" borderId="18" xfId="5" applyFont="1" applyBorder="1" applyAlignment="1">
      <alignment horizontal="center" vertical="center"/>
    </xf>
    <xf numFmtId="0" fontId="171" fillId="0" borderId="1" xfId="5" applyFont="1" applyAlignment="1">
      <alignment horizontal="center" vertical="center"/>
    </xf>
    <xf numFmtId="0" fontId="171" fillId="0" borderId="17" xfId="5" applyFont="1" applyBorder="1" applyAlignment="1">
      <alignment horizontal="center" vertical="center"/>
    </xf>
    <xf numFmtId="0" fontId="171" fillId="0" borderId="43" xfId="5" applyFont="1" applyBorder="1" applyAlignment="1">
      <alignment horizontal="center" vertical="center"/>
    </xf>
    <xf numFmtId="0" fontId="171" fillId="0" borderId="45" xfId="5" applyFont="1" applyBorder="1" applyAlignment="1">
      <alignment horizontal="center" vertical="center"/>
    </xf>
    <xf numFmtId="0" fontId="171" fillId="0" borderId="44" xfId="5" applyFont="1" applyBorder="1" applyAlignment="1">
      <alignment horizontal="center" vertical="center"/>
    </xf>
    <xf numFmtId="0" fontId="288" fillId="0" borderId="32" xfId="25" applyFont="1" applyBorder="1" applyAlignment="1">
      <alignment horizontal="center" vertical="center" wrapText="1"/>
    </xf>
    <xf numFmtId="0" fontId="288" fillId="0" borderId="27" xfId="25" applyFont="1" applyBorder="1" applyAlignment="1">
      <alignment horizontal="center" vertical="center" wrapText="1"/>
    </xf>
    <xf numFmtId="0" fontId="288" fillId="0" borderId="16" xfId="25" applyFont="1" applyBorder="1" applyAlignment="1">
      <alignment horizontal="center" vertical="center" wrapText="1"/>
    </xf>
    <xf numFmtId="0" fontId="31" fillId="82" borderId="27" xfId="25" applyFont="1" applyFill="1" applyBorder="1" applyAlignment="1">
      <alignment horizontal="center" vertical="top" wrapText="1" shrinkToFit="1"/>
    </xf>
    <xf numFmtId="0" fontId="31" fillId="82" borderId="16" xfId="25" applyFont="1" applyFill="1" applyBorder="1" applyAlignment="1">
      <alignment horizontal="center" vertical="top" wrapText="1" shrinkToFit="1"/>
    </xf>
    <xf numFmtId="0" fontId="292" fillId="127" borderId="32" xfId="25" applyFont="1" applyFill="1" applyBorder="1" applyAlignment="1">
      <alignment horizontal="center" vertical="center" wrapText="1" shrinkToFit="1"/>
    </xf>
    <xf numFmtId="0" fontId="292" fillId="127" borderId="27" xfId="25" applyFont="1" applyFill="1" applyBorder="1" applyAlignment="1">
      <alignment horizontal="center" vertical="center" wrapText="1" shrinkToFit="1"/>
    </xf>
    <xf numFmtId="0" fontId="292" fillId="127" borderId="16" xfId="25" applyFont="1" applyFill="1" applyBorder="1" applyAlignment="1">
      <alignment horizontal="center" vertical="center" wrapText="1" shrinkToFit="1"/>
    </xf>
    <xf numFmtId="0" fontId="31" fillId="82" borderId="32" xfId="25" applyFont="1" applyFill="1" applyBorder="1" applyAlignment="1">
      <alignment horizontal="center" vertical="center" wrapText="1" shrinkToFit="1"/>
    </xf>
    <xf numFmtId="0" fontId="31" fillId="82" borderId="27" xfId="25" applyFont="1" applyFill="1" applyBorder="1" applyAlignment="1">
      <alignment horizontal="center" vertical="center" wrapText="1" shrinkToFit="1"/>
    </xf>
    <xf numFmtId="0" fontId="31" fillId="0" borderId="32" xfId="25" applyFont="1" applyBorder="1" applyAlignment="1">
      <alignment horizontal="center" vertical="center" wrapText="1" shrinkToFit="1"/>
    </xf>
    <xf numFmtId="0" fontId="31" fillId="0" borderId="27" xfId="25" applyFont="1" applyBorder="1" applyAlignment="1">
      <alignment horizontal="center" vertical="center" wrapText="1" shrinkToFit="1"/>
    </xf>
    <xf numFmtId="0" fontId="31" fillId="0" borderId="16" xfId="25" applyFont="1" applyBorder="1" applyAlignment="1">
      <alignment horizontal="center" vertical="center" wrapText="1" shrinkToFit="1"/>
    </xf>
    <xf numFmtId="0" fontId="291" fillId="129" borderId="32" xfId="25" applyFont="1" applyFill="1" applyBorder="1" applyAlignment="1">
      <alignment horizontal="center" textRotation="90" wrapText="1"/>
    </xf>
    <xf numFmtId="0" fontId="291" fillId="129" borderId="27" xfId="25" applyFont="1" applyFill="1" applyBorder="1" applyAlignment="1">
      <alignment horizontal="center" textRotation="90" wrapText="1"/>
    </xf>
    <xf numFmtId="0" fontId="291" fillId="129" borderId="16" xfId="25" applyFont="1" applyFill="1" applyBorder="1" applyAlignment="1">
      <alignment horizontal="center" textRotation="90" wrapText="1"/>
    </xf>
    <xf numFmtId="0" fontId="292" fillId="0" borderId="32" xfId="25" applyFont="1" applyBorder="1" applyAlignment="1">
      <alignment horizontal="center" vertical="center" wrapText="1"/>
    </xf>
    <xf numFmtId="0" fontId="292" fillId="0" borderId="27" xfId="25" applyFont="1" applyBorder="1" applyAlignment="1">
      <alignment horizontal="center" vertical="center" wrapText="1"/>
    </xf>
    <xf numFmtId="0" fontId="292" fillId="0" borderId="16" xfId="25" applyFont="1" applyBorder="1" applyAlignment="1">
      <alignment horizontal="center" vertical="center" wrapText="1"/>
    </xf>
    <xf numFmtId="0" fontId="292" fillId="130" borderId="32" xfId="25" applyFont="1" applyFill="1" applyBorder="1" applyAlignment="1">
      <alignment horizontal="center" vertical="center" wrapText="1" shrinkToFit="1"/>
    </xf>
    <xf numFmtId="0" fontId="292" fillId="130" borderId="27" xfId="25" applyFont="1" applyFill="1" applyBorder="1" applyAlignment="1">
      <alignment horizontal="center" vertical="center" wrapText="1" shrinkToFit="1"/>
    </xf>
    <xf numFmtId="0" fontId="292" fillId="130" borderId="16" xfId="25" applyFont="1" applyFill="1" applyBorder="1" applyAlignment="1">
      <alignment horizontal="center" vertical="center" wrapText="1" shrinkToFit="1"/>
    </xf>
    <xf numFmtId="0" fontId="293" fillId="0" borderId="32" xfId="25" applyFont="1" applyBorder="1" applyAlignment="1">
      <alignment horizontal="center" vertical="center" wrapText="1" shrinkToFit="1"/>
    </xf>
    <xf numFmtId="0" fontId="293" fillId="0" borderId="27" xfId="25" applyFont="1" applyBorder="1" applyAlignment="1">
      <alignment horizontal="center" vertical="center" wrapText="1" shrinkToFit="1"/>
    </xf>
    <xf numFmtId="0" fontId="293" fillId="0" borderId="16" xfId="25" applyFont="1" applyBorder="1" applyAlignment="1">
      <alignment horizontal="center" vertical="center" wrapText="1" shrinkToFit="1"/>
    </xf>
    <xf numFmtId="0" fontId="31" fillId="82" borderId="32" xfId="25" applyFont="1" applyFill="1" applyBorder="1" applyAlignment="1">
      <alignment horizontal="center" wrapText="1" shrinkToFit="1"/>
    </xf>
    <xf numFmtId="0" fontId="31" fillId="82" borderId="27" xfId="25" applyFont="1" applyFill="1" applyBorder="1" applyAlignment="1">
      <alignment horizontal="center" wrapText="1" shrinkToFit="1"/>
    </xf>
    <xf numFmtId="0" fontId="293" fillId="0" borderId="27" xfId="25" applyFont="1" applyBorder="1" applyAlignment="1">
      <alignment horizontal="center" vertical="top" wrapText="1" shrinkToFit="1"/>
    </xf>
    <xf numFmtId="0" fontId="293" fillId="0" borderId="16" xfId="25" applyFont="1" applyBorder="1" applyAlignment="1">
      <alignment horizontal="center" vertical="top" wrapText="1" shrinkToFit="1"/>
    </xf>
    <xf numFmtId="0" fontId="31" fillId="82" borderId="16" xfId="25" applyFont="1" applyFill="1" applyBorder="1" applyAlignment="1">
      <alignment horizontal="center" vertical="center" wrapText="1" shrinkToFit="1"/>
    </xf>
    <xf numFmtId="0" fontId="296" fillId="98" borderId="68" xfId="5" applyFont="1" applyFill="1" applyBorder="1" applyAlignment="1">
      <alignment horizontal="center" vertical="center" wrapText="1"/>
    </xf>
    <xf numFmtId="0" fontId="296" fillId="98" borderId="18" xfId="5" applyFont="1" applyFill="1" applyBorder="1" applyAlignment="1">
      <alignment horizontal="center" vertical="center" wrapText="1"/>
    </xf>
    <xf numFmtId="0" fontId="296" fillId="98" borderId="6" xfId="5" applyFont="1" applyFill="1" applyBorder="1" applyAlignment="1">
      <alignment horizontal="center" vertical="center" wrapText="1"/>
    </xf>
    <xf numFmtId="0" fontId="290" fillId="0" borderId="178" xfId="25" applyFont="1" applyBorder="1" applyAlignment="1">
      <alignment horizontal="center" vertical="center" wrapText="1"/>
    </xf>
    <xf numFmtId="0" fontId="290" fillId="0" borderId="179" xfId="25" applyFont="1" applyBorder="1" applyAlignment="1">
      <alignment horizontal="center" vertical="center" wrapText="1"/>
    </xf>
    <xf numFmtId="0" fontId="88" fillId="0" borderId="32" xfId="25" applyFont="1" applyBorder="1" applyAlignment="1">
      <alignment horizontal="center" vertical="center" wrapText="1"/>
    </xf>
    <xf numFmtId="0" fontId="88" fillId="0" borderId="27" xfId="25" applyFont="1" applyBorder="1" applyAlignment="1">
      <alignment horizontal="center" vertical="center" wrapText="1"/>
    </xf>
    <xf numFmtId="0" fontId="88" fillId="0" borderId="16" xfId="25" applyFont="1" applyBorder="1" applyAlignment="1">
      <alignment horizontal="center" vertical="center" wrapText="1"/>
    </xf>
    <xf numFmtId="0" fontId="299" fillId="93" borderId="32" xfId="5" applyFont="1" applyFill="1" applyBorder="1" applyAlignment="1">
      <alignment horizontal="center" vertical="center" wrapText="1"/>
    </xf>
    <xf numFmtId="0" fontId="299" fillId="93" borderId="180" xfId="5" applyFont="1" applyFill="1" applyBorder="1" applyAlignment="1">
      <alignment horizontal="center" vertical="center" wrapText="1"/>
    </xf>
    <xf numFmtId="0" fontId="293" fillId="0" borderId="37" xfId="25" applyFont="1" applyBorder="1" applyAlignment="1">
      <alignment horizontal="center" vertical="center" wrapText="1" shrinkToFit="1"/>
    </xf>
    <xf numFmtId="0" fontId="292" fillId="85" borderId="32" xfId="25" applyFont="1" applyFill="1" applyBorder="1" applyAlignment="1">
      <alignment horizontal="center" vertical="center" wrapText="1" shrinkToFit="1"/>
    </xf>
    <xf numFmtId="0" fontId="292" fillId="85" borderId="27" xfId="25" applyFont="1" applyFill="1" applyBorder="1" applyAlignment="1">
      <alignment horizontal="center" vertical="center" wrapText="1" shrinkToFit="1"/>
    </xf>
    <xf numFmtId="0" fontId="292" fillId="85" borderId="16" xfId="25" applyFont="1" applyFill="1" applyBorder="1" applyAlignment="1">
      <alignment horizontal="center" vertical="center" wrapText="1" shrinkToFit="1"/>
    </xf>
    <xf numFmtId="0" fontId="301" fillId="129" borderId="32" xfId="25" applyFont="1" applyFill="1" applyBorder="1" applyAlignment="1">
      <alignment horizontal="center" vertical="center" textRotation="90"/>
    </xf>
    <xf numFmtId="0" fontId="301" fillId="129" borderId="27" xfId="25" applyFont="1" applyFill="1" applyBorder="1" applyAlignment="1">
      <alignment horizontal="center" vertical="center" textRotation="90"/>
    </xf>
    <xf numFmtId="0" fontId="88" fillId="102" borderId="182" xfId="5" applyFont="1" applyFill="1" applyBorder="1" applyAlignment="1">
      <alignment horizontal="center" vertical="center" wrapText="1"/>
    </xf>
    <xf numFmtId="0" fontId="88" fillId="102" borderId="183" xfId="5" applyFont="1" applyFill="1" applyBorder="1" applyAlignment="1">
      <alignment horizontal="center" vertical="center" wrapText="1"/>
    </xf>
    <xf numFmtId="0" fontId="302" fillId="131" borderId="32" xfId="5" applyFont="1" applyFill="1" applyBorder="1" applyAlignment="1">
      <alignment horizontal="center" vertical="center" wrapText="1"/>
    </xf>
    <xf numFmtId="0" fontId="302" fillId="131" borderId="27" xfId="5" applyFont="1" applyFill="1" applyBorder="1" applyAlignment="1">
      <alignment horizontal="center" vertical="center" wrapText="1"/>
    </xf>
    <xf numFmtId="0" fontId="302" fillId="131" borderId="16" xfId="5" applyFont="1" applyFill="1" applyBorder="1" applyAlignment="1">
      <alignment horizontal="center" vertical="center" wrapText="1"/>
    </xf>
    <xf numFmtId="0" fontId="31" fillId="133" borderId="185" xfId="5" applyFill="1" applyBorder="1" applyAlignment="1">
      <alignment horizontal="center" vertical="center" wrapText="1"/>
    </xf>
    <xf numFmtId="0" fontId="293" fillId="0" borderId="48" xfId="25" applyFont="1" applyBorder="1" applyAlignment="1">
      <alignment horizontal="center" vertical="center" wrapText="1" shrinkToFit="1"/>
    </xf>
    <xf numFmtId="0" fontId="301" fillId="129" borderId="16" xfId="25" applyFont="1" applyFill="1" applyBorder="1" applyAlignment="1">
      <alignment horizontal="center" vertical="center" textRotation="90"/>
    </xf>
    <xf numFmtId="0" fontId="303" fillId="92" borderId="187" xfId="5" applyFont="1" applyFill="1" applyBorder="1" applyAlignment="1">
      <alignment horizontal="center" vertical="center" wrapText="1"/>
    </xf>
    <xf numFmtId="0" fontId="303" fillId="92" borderId="27" xfId="5" applyFont="1" applyFill="1" applyBorder="1" applyAlignment="1">
      <alignment horizontal="center" vertical="center" wrapText="1"/>
    </xf>
    <xf numFmtId="0" fontId="303" fillId="92" borderId="16" xfId="5" applyFont="1" applyFill="1" applyBorder="1" applyAlignment="1">
      <alignment horizontal="center" vertical="center" wrapText="1"/>
    </xf>
    <xf numFmtId="0" fontId="293" fillId="0" borderId="32" xfId="25" applyFont="1" applyBorder="1" applyAlignment="1">
      <alignment horizontal="center" vertical="center" wrapText="1"/>
    </xf>
    <xf numFmtId="0" fontId="293" fillId="0" borderId="27" xfId="25" applyFont="1" applyBorder="1" applyAlignment="1">
      <alignment horizontal="center" vertical="center" wrapText="1"/>
    </xf>
    <xf numFmtId="0" fontId="293" fillId="0" borderId="16" xfId="25" applyFont="1" applyBorder="1" applyAlignment="1">
      <alignment horizontal="center" vertical="center" wrapText="1"/>
    </xf>
    <xf numFmtId="0" fontId="88" fillId="135" borderId="32" xfId="25" applyFont="1" applyFill="1" applyBorder="1" applyAlignment="1">
      <alignment horizontal="center" vertical="center" wrapText="1"/>
    </xf>
    <xf numFmtId="0" fontId="88" fillId="135" borderId="16" xfId="25" applyFont="1" applyFill="1" applyBorder="1" applyAlignment="1">
      <alignment horizontal="center" vertical="center" wrapText="1"/>
    </xf>
    <xf numFmtId="0" fontId="10" fillId="21" borderId="19" xfId="5" applyFont="1" applyFill="1" applyBorder="1" applyAlignment="1">
      <alignment horizontal="center" vertical="center" wrapText="1"/>
    </xf>
    <xf numFmtId="0" fontId="10" fillId="21" borderId="7" xfId="5" applyFont="1" applyFill="1" applyBorder="1" applyAlignment="1">
      <alignment horizontal="center" vertical="center" wrapText="1"/>
    </xf>
    <xf numFmtId="0" fontId="28" fillId="0" borderId="18" xfId="4" applyBorder="1" applyAlignment="1">
      <alignment horizontal="center" vertical="center"/>
    </xf>
    <xf numFmtId="0" fontId="28" fillId="0" borderId="17" xfId="4" applyBorder="1" applyAlignment="1">
      <alignment horizontal="center" vertical="center"/>
    </xf>
    <xf numFmtId="0" fontId="28" fillId="0" borderId="6" xfId="4" applyBorder="1" applyAlignment="1">
      <alignment horizontal="center" vertical="center"/>
    </xf>
    <xf numFmtId="0" fontId="28" fillId="0" borderId="5" xfId="4" applyBorder="1" applyAlignment="1">
      <alignment horizontal="center" vertical="center"/>
    </xf>
    <xf numFmtId="0" fontId="16" fillId="21" borderId="25" xfId="5" applyFont="1" applyFill="1" applyBorder="1" applyAlignment="1">
      <alignment horizontal="center" vertical="center"/>
    </xf>
    <xf numFmtId="0" fontId="16" fillId="21" borderId="17" xfId="5" applyFont="1" applyFill="1" applyBorder="1" applyAlignment="1">
      <alignment horizontal="center" vertical="center"/>
    </xf>
    <xf numFmtId="0" fontId="16" fillId="21" borderId="18" xfId="5" applyFont="1" applyFill="1" applyBorder="1" applyAlignment="1">
      <alignment horizontal="center" vertical="center"/>
    </xf>
    <xf numFmtId="0" fontId="16" fillId="21" borderId="1" xfId="5" applyFont="1" applyFill="1" applyAlignment="1">
      <alignment horizontal="center" vertical="center"/>
    </xf>
    <xf numFmtId="0" fontId="33" fillId="22" borderId="27" xfId="5" applyFont="1" applyFill="1" applyBorder="1" applyAlignment="1">
      <alignment horizontal="center" vertical="center" wrapText="1"/>
    </xf>
    <xf numFmtId="0" fontId="33" fillId="22" borderId="16" xfId="5" applyFont="1" applyFill="1" applyBorder="1" applyAlignment="1">
      <alignment horizontal="center" vertical="center" wrapText="1"/>
    </xf>
    <xf numFmtId="0" fontId="33" fillId="22" borderId="27" xfId="5" applyFont="1" applyFill="1" applyBorder="1" applyAlignment="1">
      <alignment horizontal="center" vertical="center"/>
    </xf>
    <xf numFmtId="0" fontId="33" fillId="22" borderId="26" xfId="5" applyFont="1" applyFill="1" applyBorder="1" applyAlignment="1">
      <alignment horizontal="center" vertical="center"/>
    </xf>
    <xf numFmtId="0" fontId="33" fillId="22" borderId="16" xfId="5" applyFont="1" applyFill="1" applyBorder="1" applyAlignment="1">
      <alignment horizontal="center" vertical="center"/>
    </xf>
    <xf numFmtId="0" fontId="33" fillId="22" borderId="15" xfId="5" applyFont="1" applyFill="1" applyBorder="1" applyAlignment="1">
      <alignment horizontal="center" vertical="center"/>
    </xf>
    <xf numFmtId="0" fontId="10" fillId="21" borderId="25" xfId="5" applyFont="1" applyFill="1" applyBorder="1" applyAlignment="1">
      <alignment horizontal="center" vertical="center" wrapText="1"/>
    </xf>
    <xf numFmtId="0" fontId="10" fillId="21" borderId="24" xfId="5" applyFont="1" applyFill="1" applyBorder="1" applyAlignment="1">
      <alignment horizontal="center" vertical="center" wrapText="1"/>
    </xf>
    <xf numFmtId="0" fontId="10" fillId="21" borderId="14" xfId="5" applyFont="1" applyFill="1" applyBorder="1" applyAlignment="1">
      <alignment horizontal="center" vertical="center" wrapText="1"/>
    </xf>
    <xf numFmtId="0" fontId="10" fillId="21" borderId="13" xfId="5" applyFont="1" applyFill="1" applyBorder="1" applyAlignment="1">
      <alignment horizontal="center" vertical="center" wrapText="1"/>
    </xf>
    <xf numFmtId="0" fontId="10" fillId="21" borderId="23" xfId="5" applyFont="1" applyFill="1" applyBorder="1" applyAlignment="1">
      <alignment horizontal="center" vertical="center" wrapText="1"/>
    </xf>
    <xf numFmtId="0" fontId="10" fillId="21" borderId="1" xfId="5" applyFont="1" applyFill="1" applyAlignment="1">
      <alignment horizontal="center" vertical="center" wrapText="1"/>
    </xf>
    <xf numFmtId="0" fontId="10" fillId="21" borderId="12" xfId="5" applyFont="1" applyFill="1" applyBorder="1" applyAlignment="1">
      <alignment horizontal="center" vertical="center" wrapText="1"/>
    </xf>
    <xf numFmtId="0" fontId="10" fillId="21" borderId="11" xfId="5" applyFont="1" applyFill="1" applyBorder="1" applyAlignment="1">
      <alignment horizontal="center" vertical="center" wrapText="1"/>
    </xf>
    <xf numFmtId="0" fontId="36" fillId="26" borderId="32" xfId="5" applyFont="1" applyFill="1" applyBorder="1" applyAlignment="1">
      <alignment horizontal="center" vertical="center" wrapText="1"/>
    </xf>
    <xf numFmtId="0" fontId="36" fillId="26" borderId="27" xfId="5" applyFont="1" applyFill="1" applyBorder="1" applyAlignment="1">
      <alignment horizontal="center" vertical="center" wrapText="1"/>
    </xf>
    <xf numFmtId="0" fontId="36" fillId="26" borderId="16" xfId="5" applyFont="1" applyFill="1" applyBorder="1" applyAlignment="1">
      <alignment horizontal="center" vertical="center" wrapText="1"/>
    </xf>
    <xf numFmtId="0" fontId="36" fillId="26" borderId="32" xfId="5" applyFont="1" applyFill="1" applyBorder="1" applyAlignment="1">
      <alignment horizontal="center" vertical="center"/>
    </xf>
    <xf numFmtId="0" fontId="36" fillId="26" borderId="27" xfId="5" applyFont="1" applyFill="1" applyBorder="1" applyAlignment="1">
      <alignment horizontal="center" vertical="center"/>
    </xf>
    <xf numFmtId="0" fontId="36" fillId="26" borderId="16" xfId="5" applyFont="1" applyFill="1" applyBorder="1" applyAlignment="1">
      <alignment horizontal="center" vertical="center"/>
    </xf>
    <xf numFmtId="0" fontId="33" fillId="22" borderId="22" xfId="5" applyFont="1" applyFill="1" applyBorder="1" applyAlignment="1">
      <alignment horizontal="center" vertical="center" wrapText="1"/>
    </xf>
    <xf numFmtId="0" fontId="33" fillId="22" borderId="10" xfId="5" applyFont="1" applyFill="1" applyBorder="1" applyAlignment="1">
      <alignment horizontal="center" vertical="center" wrapText="1"/>
    </xf>
    <xf numFmtId="0" fontId="33" fillId="22" borderId="21" xfId="5" applyFont="1" applyFill="1" applyBorder="1" applyAlignment="1">
      <alignment horizontal="center" vertical="center" wrapText="1"/>
    </xf>
    <xf numFmtId="0" fontId="33" fillId="22" borderId="9" xfId="5" applyFont="1" applyFill="1" applyBorder="1" applyAlignment="1">
      <alignment horizontal="center" vertical="center" wrapText="1"/>
    </xf>
    <xf numFmtId="0" fontId="10" fillId="21" borderId="20" xfId="5" applyFont="1" applyFill="1" applyBorder="1" applyAlignment="1">
      <alignment horizontal="center" vertical="center" wrapText="1"/>
    </xf>
    <xf numFmtId="0" fontId="10" fillId="21" borderId="8" xfId="5" applyFont="1" applyFill="1" applyBorder="1" applyAlignment="1">
      <alignment horizontal="center" vertical="center" wrapText="1"/>
    </xf>
    <xf numFmtId="0" fontId="28" fillId="25" borderId="35" xfId="4" applyFill="1" applyBorder="1" applyAlignment="1">
      <alignment horizontal="center" vertical="center" wrapText="1"/>
    </xf>
    <xf numFmtId="0" fontId="28" fillId="25" borderId="34" xfId="4" applyFill="1" applyBorder="1" applyAlignment="1">
      <alignment horizontal="center" vertical="center" wrapText="1"/>
    </xf>
    <xf numFmtId="0" fontId="28" fillId="25" borderId="1" xfId="4" applyFill="1" applyAlignment="1">
      <alignment horizontal="center" vertical="center" wrapText="1"/>
    </xf>
    <xf numFmtId="0" fontId="28" fillId="25" borderId="17" xfId="4" applyFill="1" applyBorder="1" applyAlignment="1">
      <alignment horizontal="center" vertical="center" wrapText="1"/>
    </xf>
    <xf numFmtId="0" fontId="28" fillId="25" borderId="11" xfId="4" applyFill="1" applyBorder="1" applyAlignment="1">
      <alignment horizontal="center" vertical="center" wrapText="1"/>
    </xf>
    <xf numFmtId="0" fontId="28" fillId="25" borderId="5" xfId="4" applyFill="1" applyBorder="1" applyAlignment="1">
      <alignment horizontal="center" vertical="center" wrapText="1"/>
    </xf>
    <xf numFmtId="164" fontId="37" fillId="17" borderId="27" xfId="5" applyNumberFormat="1" applyFont="1" applyFill="1" applyBorder="1" applyAlignment="1">
      <alignment horizontal="center" vertical="center"/>
    </xf>
    <xf numFmtId="164" fontId="37" fillId="17" borderId="16" xfId="5" applyNumberFormat="1" applyFont="1" applyFill="1" applyBorder="1" applyAlignment="1">
      <alignment horizontal="center" vertical="center"/>
    </xf>
    <xf numFmtId="0" fontId="34" fillId="24" borderId="1" xfId="5" applyFont="1" applyFill="1" applyAlignment="1">
      <alignment horizontal="center" vertical="center"/>
    </xf>
    <xf numFmtId="0" fontId="34" fillId="24" borderId="17" xfId="5" applyFont="1" applyFill="1" applyBorder="1" applyAlignment="1">
      <alignment horizontal="center" vertical="center"/>
    </xf>
    <xf numFmtId="0" fontId="34" fillId="22" borderId="27" xfId="5" applyFont="1" applyFill="1" applyBorder="1" applyAlignment="1">
      <alignment horizontal="center" vertical="center"/>
    </xf>
    <xf numFmtId="0" fontId="34" fillId="24" borderId="27" xfId="5" applyFont="1" applyFill="1" applyBorder="1" applyAlignment="1">
      <alignment horizontal="center" vertical="center"/>
    </xf>
    <xf numFmtId="0" fontId="34" fillId="24" borderId="26" xfId="5" applyFont="1" applyFill="1" applyBorder="1" applyAlignment="1">
      <alignment horizontal="center" vertical="center"/>
    </xf>
    <xf numFmtId="164" fontId="37" fillId="17" borderId="32" xfId="5" applyNumberFormat="1" applyFont="1" applyFill="1" applyBorder="1" applyAlignment="1">
      <alignment horizontal="center" vertical="center"/>
    </xf>
    <xf numFmtId="166" fontId="39" fillId="27" borderId="1" xfId="6" applyNumberFormat="1" applyFont="1" applyFill="1" applyAlignment="1">
      <alignment horizontal="center" vertical="center"/>
    </xf>
    <xf numFmtId="165" fontId="32" fillId="27" borderId="17" xfId="5" applyNumberFormat="1" applyFont="1" applyFill="1" applyBorder="1" applyAlignment="1">
      <alignment horizontal="left" vertical="center" wrapText="1"/>
    </xf>
    <xf numFmtId="166" fontId="39" fillId="27" borderId="18" xfId="6" applyNumberFormat="1" applyFont="1" applyFill="1" applyBorder="1" applyAlignment="1">
      <alignment horizontal="center" vertical="center"/>
    </xf>
    <xf numFmtId="166" fontId="39" fillId="27" borderId="23" xfId="6" applyNumberFormat="1" applyFont="1" applyFill="1" applyBorder="1" applyAlignment="1">
      <alignment horizontal="center" vertical="center"/>
    </xf>
    <xf numFmtId="165" fontId="32" fillId="27" borderId="24" xfId="5" applyNumberFormat="1" applyFont="1" applyFill="1" applyBorder="1" applyAlignment="1">
      <alignment horizontal="center" vertical="center" wrapText="1"/>
    </xf>
    <xf numFmtId="166" fontId="41" fillId="18" borderId="1" xfId="6" applyNumberFormat="1" applyFont="1" applyFill="1" applyAlignment="1">
      <alignment horizontal="center" vertical="center"/>
    </xf>
    <xf numFmtId="165" fontId="40" fillId="18" borderId="17" xfId="5" applyNumberFormat="1" applyFont="1" applyFill="1" applyBorder="1" applyAlignment="1">
      <alignment horizontal="left" vertical="center"/>
    </xf>
    <xf numFmtId="166" fontId="41" fillId="18" borderId="18" xfId="6" applyNumberFormat="1" applyFont="1" applyFill="1" applyBorder="1" applyAlignment="1">
      <alignment horizontal="center" vertical="center"/>
    </xf>
    <xf numFmtId="166" fontId="41" fillId="18" borderId="23" xfId="6" applyNumberFormat="1" applyFont="1" applyFill="1" applyBorder="1" applyAlignment="1">
      <alignment horizontal="center" vertical="center"/>
    </xf>
    <xf numFmtId="165" fontId="40" fillId="18" borderId="24" xfId="5" applyNumberFormat="1" applyFont="1" applyFill="1" applyBorder="1" applyAlignment="1">
      <alignment horizontal="left" vertical="center"/>
    </xf>
    <xf numFmtId="0" fontId="35" fillId="27" borderId="31" xfId="5" applyFont="1" applyFill="1" applyBorder="1" applyAlignment="1">
      <alignment horizontal="right" vertical="center" wrapText="1"/>
    </xf>
    <xf numFmtId="166" fontId="39" fillId="27" borderId="29" xfId="6" applyNumberFormat="1" applyFont="1" applyFill="1" applyBorder="1" applyAlignment="1">
      <alignment horizontal="center" vertical="center"/>
    </xf>
    <xf numFmtId="167" fontId="43" fillId="17" borderId="27" xfId="5" applyNumberFormat="1" applyFont="1" applyFill="1" applyBorder="1" applyAlignment="1">
      <alignment horizontal="center" vertical="center"/>
    </xf>
    <xf numFmtId="167" fontId="43" fillId="17" borderId="37" xfId="5" applyNumberFormat="1" applyFont="1" applyFill="1" applyBorder="1" applyAlignment="1">
      <alignment horizontal="center" vertical="center"/>
    </xf>
    <xf numFmtId="0" fontId="42" fillId="15" borderId="36" xfId="5" applyFont="1" applyFill="1" applyBorder="1" applyAlignment="1">
      <alignment horizontal="right" vertical="center" wrapText="1"/>
    </xf>
    <xf numFmtId="0" fontId="42" fillId="15" borderId="33" xfId="5" applyFont="1" applyFill="1" applyBorder="1" applyAlignment="1">
      <alignment horizontal="right" vertical="center" wrapText="1"/>
    </xf>
    <xf numFmtId="166" fontId="41" fillId="18" borderId="29" xfId="6" applyNumberFormat="1" applyFont="1" applyFill="1" applyBorder="1" applyAlignment="1">
      <alignment horizontal="center" vertical="center"/>
    </xf>
    <xf numFmtId="0" fontId="10" fillId="62" borderId="31" xfId="5" applyFont="1" applyFill="1" applyBorder="1" applyAlignment="1">
      <alignment horizontal="right" vertical="center" wrapText="1"/>
    </xf>
    <xf numFmtId="0" fontId="10" fillId="62" borderId="30" xfId="5" applyFont="1" applyFill="1" applyBorder="1" applyAlignment="1">
      <alignment horizontal="right" vertical="center" wrapText="1"/>
    </xf>
    <xf numFmtId="166" fontId="39" fillId="30" borderId="29" xfId="6" applyNumberFormat="1" applyFont="1" applyFill="1" applyBorder="1" applyAlignment="1">
      <alignment horizontal="center" vertical="center"/>
    </xf>
    <xf numFmtId="165" fontId="32" fillId="30" borderId="17" xfId="5" applyNumberFormat="1" applyFont="1" applyFill="1" applyBorder="1" applyAlignment="1">
      <alignment horizontal="left" vertical="center"/>
    </xf>
    <xf numFmtId="166" fontId="39" fillId="30" borderId="1" xfId="6" applyNumberFormat="1" applyFont="1" applyFill="1" applyAlignment="1">
      <alignment horizontal="center" vertical="center"/>
    </xf>
    <xf numFmtId="166" fontId="39" fillId="30" borderId="18" xfId="6" applyNumberFormat="1" applyFont="1" applyFill="1" applyBorder="1" applyAlignment="1">
      <alignment horizontal="center" vertical="center"/>
    </xf>
    <xf numFmtId="166" fontId="39" fillId="30" borderId="23" xfId="6" applyNumberFormat="1" applyFont="1" applyFill="1" applyBorder="1" applyAlignment="1">
      <alignment horizontal="center" vertical="center"/>
    </xf>
    <xf numFmtId="165" fontId="32" fillId="30" borderId="24" xfId="5" applyNumberFormat="1" applyFont="1" applyFill="1" applyBorder="1" applyAlignment="1">
      <alignment horizontal="left" vertical="center"/>
    </xf>
    <xf numFmtId="0" fontId="28" fillId="29" borderId="35" xfId="4" applyFill="1" applyBorder="1" applyAlignment="1">
      <alignment horizontal="center" vertical="center" wrapText="1"/>
    </xf>
    <xf numFmtId="0" fontId="28" fillId="29" borderId="34" xfId="4" applyFill="1" applyBorder="1" applyAlignment="1">
      <alignment horizontal="center" vertical="center" wrapText="1"/>
    </xf>
    <xf numFmtId="0" fontId="28" fillId="29" borderId="1" xfId="4" applyFill="1" applyAlignment="1">
      <alignment horizontal="center" vertical="center" wrapText="1"/>
    </xf>
    <xf numFmtId="0" fontId="28" fillId="29" borderId="17" xfId="4" applyFill="1" applyBorder="1" applyAlignment="1">
      <alignment horizontal="center" vertical="center" wrapText="1"/>
    </xf>
    <xf numFmtId="0" fontId="28" fillId="29" borderId="11" xfId="4" applyFill="1" applyBorder="1" applyAlignment="1">
      <alignment horizontal="center" vertical="center" wrapText="1"/>
    </xf>
    <xf numFmtId="0" fontId="28" fillId="29" borderId="5" xfId="4" applyFill="1" applyBorder="1" applyAlignment="1">
      <alignment horizontal="center" vertical="center" wrapText="1"/>
    </xf>
    <xf numFmtId="0" fontId="33" fillId="61" borderId="31" xfId="7" applyFont="1" applyFill="1" applyBorder="1" applyAlignment="1">
      <alignment horizontal="right" vertical="center" wrapText="1"/>
    </xf>
    <xf numFmtId="166" fontId="45" fillId="31" borderId="29" xfId="6" applyNumberFormat="1" applyFont="1" applyFill="1" applyBorder="1" applyAlignment="1">
      <alignment horizontal="center" vertical="center"/>
    </xf>
    <xf numFmtId="165" fontId="44" fillId="31" borderId="17" xfId="5" applyNumberFormat="1" applyFont="1" applyFill="1" applyBorder="1" applyAlignment="1">
      <alignment horizontal="left" vertical="center"/>
    </xf>
    <xf numFmtId="166" fontId="45" fillId="31" borderId="1" xfId="6" applyNumberFormat="1" applyFont="1" applyFill="1" applyAlignment="1">
      <alignment horizontal="center" vertical="center"/>
    </xf>
    <xf numFmtId="166" fontId="45" fillId="31" borderId="18" xfId="6" applyNumberFormat="1" applyFont="1" applyFill="1" applyBorder="1" applyAlignment="1">
      <alignment horizontal="center" vertical="center"/>
    </xf>
    <xf numFmtId="166" fontId="45" fillId="31" borderId="23" xfId="6" applyNumberFormat="1" applyFont="1" applyFill="1" applyBorder="1" applyAlignment="1">
      <alignment horizontal="center" vertical="center"/>
    </xf>
    <xf numFmtId="165" fontId="44" fillId="31" borderId="24" xfId="5" applyNumberFormat="1" applyFont="1" applyFill="1" applyBorder="1" applyAlignment="1">
      <alignment horizontal="left" vertical="center"/>
    </xf>
    <xf numFmtId="165" fontId="32" fillId="33" borderId="24" xfId="5" applyNumberFormat="1" applyFont="1" applyFill="1" applyBorder="1" applyAlignment="1">
      <alignment horizontal="left" vertical="center"/>
    </xf>
    <xf numFmtId="165" fontId="32" fillId="33" borderId="17" xfId="5" applyNumberFormat="1" applyFont="1" applyFill="1" applyBorder="1" applyAlignment="1">
      <alignment horizontal="left" vertical="center"/>
    </xf>
    <xf numFmtId="166" fontId="39" fillId="33" borderId="1" xfId="6" applyNumberFormat="1" applyFont="1" applyFill="1" applyAlignment="1">
      <alignment horizontal="center" vertical="center"/>
    </xf>
    <xf numFmtId="166" fontId="39" fillId="33" borderId="18" xfId="6" applyNumberFormat="1" applyFont="1" applyFill="1" applyBorder="1" applyAlignment="1">
      <alignment horizontal="center" vertical="center"/>
    </xf>
    <xf numFmtId="166" fontId="39" fillId="33" borderId="23" xfId="6" applyNumberFormat="1" applyFont="1" applyFill="1" applyBorder="1" applyAlignment="1">
      <alignment horizontal="center" vertical="center"/>
    </xf>
    <xf numFmtId="0" fontId="10" fillId="34" borderId="31" xfId="5" applyFont="1" applyFill="1" applyBorder="1" applyAlignment="1">
      <alignment horizontal="right" vertical="center" wrapText="1"/>
    </xf>
    <xf numFmtId="0" fontId="47" fillId="57" borderId="31" xfId="5" applyFont="1" applyFill="1" applyBorder="1" applyAlignment="1">
      <alignment horizontal="right" vertical="center" wrapText="1"/>
    </xf>
    <xf numFmtId="0" fontId="47" fillId="57" borderId="30" xfId="5" applyFont="1" applyFill="1" applyBorder="1" applyAlignment="1">
      <alignment horizontal="right" vertical="center" wrapText="1"/>
    </xf>
    <xf numFmtId="166" fontId="39" fillId="33" borderId="29" xfId="6" applyNumberFormat="1" applyFont="1" applyFill="1" applyBorder="1" applyAlignment="1">
      <alignment horizontal="center" vertical="center"/>
    </xf>
    <xf numFmtId="167" fontId="43" fillId="17" borderId="32" xfId="5" applyNumberFormat="1" applyFont="1" applyFill="1" applyBorder="1" applyAlignment="1">
      <alignment horizontal="center" vertical="center"/>
    </xf>
    <xf numFmtId="0" fontId="28" fillId="32" borderId="35" xfId="4" applyFill="1" applyBorder="1" applyAlignment="1">
      <alignment horizontal="center" vertical="center" wrapText="1"/>
    </xf>
    <xf numFmtId="0" fontId="28" fillId="32" borderId="34" xfId="4" applyFill="1" applyBorder="1" applyAlignment="1">
      <alignment horizontal="center" vertical="center" wrapText="1"/>
    </xf>
    <xf numFmtId="0" fontId="28" fillId="32" borderId="1" xfId="4" applyFill="1" applyAlignment="1">
      <alignment horizontal="center" vertical="center" wrapText="1"/>
    </xf>
    <xf numFmtId="0" fontId="28" fillId="32" borderId="17" xfId="4" applyFill="1" applyBorder="1" applyAlignment="1">
      <alignment horizontal="center" vertical="center" wrapText="1"/>
    </xf>
    <xf numFmtId="0" fontId="28" fillId="32" borderId="11" xfId="4" applyFill="1" applyBorder="1" applyAlignment="1">
      <alignment horizontal="center" vertical="center" wrapText="1"/>
    </xf>
    <xf numFmtId="0" fontId="28" fillId="32" borderId="5" xfId="4" applyFill="1" applyBorder="1" applyAlignment="1">
      <alignment horizontal="center" vertical="center" wrapText="1"/>
    </xf>
    <xf numFmtId="0" fontId="48" fillId="63" borderId="49" xfId="5" applyFont="1" applyFill="1" applyBorder="1" applyAlignment="1">
      <alignment horizontal="right" vertical="center" wrapText="1"/>
    </xf>
    <xf numFmtId="0" fontId="48" fillId="63" borderId="47" xfId="5" applyFont="1" applyFill="1" applyBorder="1" applyAlignment="1">
      <alignment horizontal="right" vertical="center" wrapText="1"/>
    </xf>
    <xf numFmtId="166" fontId="39" fillId="28" borderId="29" xfId="6" applyNumberFormat="1" applyFont="1" applyFill="1" applyBorder="1" applyAlignment="1">
      <alignment horizontal="center" vertical="center"/>
    </xf>
    <xf numFmtId="165" fontId="32" fillId="28" borderId="17" xfId="5" applyNumberFormat="1" applyFont="1" applyFill="1" applyBorder="1" applyAlignment="1">
      <alignment horizontal="left" vertical="center"/>
    </xf>
    <xf numFmtId="166" fontId="39" fillId="28" borderId="1" xfId="6" applyNumberFormat="1" applyFont="1" applyFill="1" applyAlignment="1">
      <alignment horizontal="center" vertical="center"/>
    </xf>
    <xf numFmtId="166" fontId="39" fillId="28" borderId="18" xfId="6" applyNumberFormat="1" applyFont="1" applyFill="1" applyBorder="1" applyAlignment="1">
      <alignment horizontal="center" vertical="center"/>
    </xf>
    <xf numFmtId="166" fontId="39" fillId="28" borderId="23" xfId="6" applyNumberFormat="1" applyFont="1" applyFill="1" applyBorder="1" applyAlignment="1">
      <alignment horizontal="center" vertical="center"/>
    </xf>
    <xf numFmtId="165" fontId="32" fillId="28" borderId="24" xfId="5" applyNumberFormat="1" applyFont="1" applyFill="1" applyBorder="1" applyAlignment="1">
      <alignment horizontal="left" vertical="center"/>
    </xf>
    <xf numFmtId="166" fontId="39" fillId="34" borderId="29" xfId="6" applyNumberFormat="1" applyFont="1" applyFill="1" applyBorder="1" applyAlignment="1">
      <alignment horizontal="center" vertical="center"/>
    </xf>
    <xf numFmtId="166" fontId="39" fillId="34" borderId="46" xfId="6" applyNumberFormat="1" applyFont="1" applyFill="1" applyBorder="1" applyAlignment="1">
      <alignment horizontal="center" vertical="center"/>
    </xf>
    <xf numFmtId="165" fontId="32" fillId="34" borderId="17" xfId="5" applyNumberFormat="1" applyFont="1" applyFill="1" applyBorder="1" applyAlignment="1">
      <alignment horizontal="left" vertical="center"/>
    </xf>
    <xf numFmtId="165" fontId="32" fillId="34" borderId="44" xfId="5" applyNumberFormat="1" applyFont="1" applyFill="1" applyBorder="1" applyAlignment="1">
      <alignment horizontal="left" vertical="center"/>
    </xf>
    <xf numFmtId="166" fontId="39" fillId="34" borderId="1" xfId="6" applyNumberFormat="1" applyFont="1" applyFill="1" applyAlignment="1">
      <alignment horizontal="center" vertical="center"/>
    </xf>
    <xf numFmtId="166" fontId="39" fillId="34" borderId="45" xfId="6" applyNumberFormat="1" applyFont="1" applyFill="1" applyBorder="1" applyAlignment="1">
      <alignment horizontal="center" vertical="center"/>
    </xf>
    <xf numFmtId="166" fontId="50" fillId="28" borderId="1" xfId="6" applyNumberFormat="1" applyFont="1" applyFill="1" applyAlignment="1">
      <alignment horizontal="center" vertical="center"/>
    </xf>
    <xf numFmtId="166" fontId="50" fillId="28" borderId="45" xfId="6" applyNumberFormat="1" applyFont="1" applyFill="1" applyBorder="1" applyAlignment="1">
      <alignment horizontal="center" vertical="center"/>
    </xf>
    <xf numFmtId="165" fontId="49" fillId="28" borderId="17" xfId="5" applyNumberFormat="1" applyFont="1" applyFill="1" applyBorder="1" applyAlignment="1">
      <alignment horizontal="left" vertical="center"/>
    </xf>
    <xf numFmtId="165" fontId="49" fillId="28" borderId="44" xfId="5" applyNumberFormat="1" applyFont="1" applyFill="1" applyBorder="1" applyAlignment="1">
      <alignment horizontal="left" vertical="center"/>
    </xf>
    <xf numFmtId="166" fontId="50" fillId="28" borderId="18" xfId="6" applyNumberFormat="1" applyFont="1" applyFill="1" applyBorder="1" applyAlignment="1">
      <alignment horizontal="center" vertical="center"/>
    </xf>
    <xf numFmtId="166" fontId="50" fillId="28" borderId="43" xfId="6" applyNumberFormat="1" applyFont="1" applyFill="1" applyBorder="1" applyAlignment="1">
      <alignment horizontal="center" vertical="center"/>
    </xf>
    <xf numFmtId="166" fontId="50" fillId="28" borderId="23" xfId="6" applyNumberFormat="1" applyFont="1" applyFill="1" applyBorder="1" applyAlignment="1">
      <alignment horizontal="center" vertical="center"/>
    </xf>
    <xf numFmtId="166" fontId="50" fillId="28" borderId="42" xfId="6" applyNumberFormat="1" applyFont="1" applyFill="1" applyBorder="1" applyAlignment="1">
      <alignment horizontal="center" vertical="center"/>
    </xf>
    <xf numFmtId="164" fontId="37" fillId="17" borderId="48" xfId="5" applyNumberFormat="1" applyFont="1" applyFill="1" applyBorder="1" applyAlignment="1">
      <alignment horizontal="center" vertical="center"/>
    </xf>
    <xf numFmtId="166" fontId="39" fillId="34" borderId="18" xfId="6" applyNumberFormat="1" applyFont="1" applyFill="1" applyBorder="1" applyAlignment="1">
      <alignment horizontal="center" vertical="center"/>
    </xf>
    <xf numFmtId="166" fontId="39" fillId="34" borderId="43" xfId="6" applyNumberFormat="1" applyFont="1" applyFill="1" applyBorder="1" applyAlignment="1">
      <alignment horizontal="center" vertical="center"/>
    </xf>
    <xf numFmtId="166" fontId="39" fillId="34" borderId="23" xfId="6" applyNumberFormat="1" applyFont="1" applyFill="1" applyBorder="1" applyAlignment="1">
      <alignment horizontal="center" vertical="center"/>
    </xf>
    <xf numFmtId="166" fontId="39" fillId="34" borderId="42" xfId="6" applyNumberFormat="1" applyFont="1" applyFill="1" applyBorder="1" applyAlignment="1">
      <alignment horizontal="center" vertical="center"/>
    </xf>
    <xf numFmtId="165" fontId="32" fillId="34" borderId="24" xfId="5" applyNumberFormat="1" applyFont="1" applyFill="1" applyBorder="1" applyAlignment="1">
      <alignment horizontal="left" vertical="center"/>
    </xf>
    <xf numFmtId="165" fontId="32" fillId="34" borderId="41" xfId="5" applyNumberFormat="1" applyFont="1" applyFill="1" applyBorder="1" applyAlignment="1">
      <alignment horizontal="left" vertical="center"/>
    </xf>
    <xf numFmtId="0" fontId="53" fillId="28" borderId="49" xfId="5" applyFont="1" applyFill="1" applyBorder="1" applyAlignment="1">
      <alignment horizontal="right" vertical="center" wrapText="1"/>
    </xf>
    <xf numFmtId="0" fontId="53" fillId="28" borderId="50" xfId="5" applyFont="1" applyFill="1" applyBorder="1" applyAlignment="1">
      <alignment horizontal="right" vertical="center" wrapText="1"/>
    </xf>
    <xf numFmtId="166" fontId="50" fillId="28" borderId="29" xfId="6" applyNumberFormat="1" applyFont="1" applyFill="1" applyBorder="1" applyAlignment="1">
      <alignment horizontal="center" vertical="center"/>
    </xf>
    <xf numFmtId="166" fontId="50" fillId="28" borderId="46" xfId="6" applyNumberFormat="1" applyFont="1" applyFill="1" applyBorder="1" applyAlignment="1">
      <alignment horizontal="center" vertical="center"/>
    </xf>
    <xf numFmtId="164" fontId="37" fillId="17" borderId="37" xfId="5" applyNumberFormat="1" applyFont="1" applyFill="1" applyBorder="1" applyAlignment="1">
      <alignment horizontal="center" vertical="center"/>
    </xf>
    <xf numFmtId="0" fontId="36" fillId="26" borderId="48" xfId="5" applyFont="1" applyFill="1" applyBorder="1" applyAlignment="1">
      <alignment horizontal="center" vertical="center"/>
    </xf>
    <xf numFmtId="165" fontId="49" fillId="28" borderId="24" xfId="5" applyNumberFormat="1" applyFont="1" applyFill="1" applyBorder="1" applyAlignment="1">
      <alignment horizontal="left" vertical="center"/>
    </xf>
    <xf numFmtId="165" fontId="49" fillId="28" borderId="41" xfId="5" applyNumberFormat="1" applyFont="1" applyFill="1" applyBorder="1" applyAlignment="1">
      <alignment horizontal="left" vertical="center"/>
    </xf>
    <xf numFmtId="164" fontId="37" fillId="17" borderId="51" xfId="5" applyNumberFormat="1" applyFont="1" applyFill="1" applyBorder="1" applyAlignment="1">
      <alignment horizontal="center" vertical="center"/>
    </xf>
    <xf numFmtId="0" fontId="28" fillId="16" borderId="35" xfId="4" applyFill="1" applyBorder="1" applyAlignment="1">
      <alignment horizontal="center" vertical="center"/>
    </xf>
    <xf numFmtId="0" fontId="28" fillId="16" borderId="34" xfId="4" applyFill="1" applyBorder="1" applyAlignment="1">
      <alignment horizontal="center" vertical="center"/>
    </xf>
    <xf numFmtId="0" fontId="28" fillId="16" borderId="11" xfId="4" applyFill="1" applyBorder="1" applyAlignment="1">
      <alignment horizontal="center" vertical="center"/>
    </xf>
    <xf numFmtId="0" fontId="28" fillId="16" borderId="5" xfId="4" applyFill="1" applyBorder="1" applyAlignment="1">
      <alignment horizontal="center" vertical="center"/>
    </xf>
    <xf numFmtId="166" fontId="55" fillId="18" borderId="57" xfId="6" applyNumberFormat="1" applyFont="1" applyFill="1" applyBorder="1" applyAlignment="1">
      <alignment horizontal="center" vertical="center"/>
    </xf>
    <xf numFmtId="166" fontId="55" fillId="18" borderId="29" xfId="6" applyNumberFormat="1" applyFont="1" applyFill="1" applyBorder="1" applyAlignment="1">
      <alignment horizontal="center" vertical="center"/>
    </xf>
    <xf numFmtId="166" fontId="55" fillId="18" borderId="46" xfId="6" applyNumberFormat="1" applyFont="1" applyFill="1" applyBorder="1" applyAlignment="1">
      <alignment horizontal="center" vertical="center"/>
    </xf>
    <xf numFmtId="165" fontId="54" fillId="18" borderId="55" xfId="5" applyNumberFormat="1" applyFont="1" applyFill="1" applyBorder="1" applyAlignment="1">
      <alignment horizontal="left" vertical="center"/>
    </xf>
    <xf numFmtId="165" fontId="54" fillId="18" borderId="17" xfId="5" applyNumberFormat="1" applyFont="1" applyFill="1" applyBorder="1" applyAlignment="1">
      <alignment horizontal="left" vertical="center"/>
    </xf>
    <xf numFmtId="165" fontId="54" fillId="18" borderId="44" xfId="5" applyNumberFormat="1" applyFont="1" applyFill="1" applyBorder="1" applyAlignment="1">
      <alignment horizontal="left" vertical="center"/>
    </xf>
    <xf numFmtId="166" fontId="55" fillId="18" borderId="56" xfId="6" applyNumberFormat="1" applyFont="1" applyFill="1" applyBorder="1" applyAlignment="1">
      <alignment horizontal="center" vertical="center"/>
    </xf>
    <xf numFmtId="166" fontId="55" fillId="18" borderId="1" xfId="6" applyNumberFormat="1" applyFont="1" applyFill="1" applyAlignment="1">
      <alignment horizontal="center" vertical="center"/>
    </xf>
    <xf numFmtId="166" fontId="55" fillId="18" borderId="45" xfId="6" applyNumberFormat="1" applyFont="1" applyFill="1" applyBorder="1" applyAlignment="1">
      <alignment horizontal="center" vertical="center"/>
    </xf>
    <xf numFmtId="166" fontId="55" fillId="18" borderId="54" xfId="6" applyNumberFormat="1" applyFont="1" applyFill="1" applyBorder="1" applyAlignment="1">
      <alignment horizontal="center" vertical="center"/>
    </xf>
    <xf numFmtId="166" fontId="55" fillId="18" borderId="18" xfId="6" applyNumberFormat="1" applyFont="1" applyFill="1" applyBorder="1" applyAlignment="1">
      <alignment horizontal="center" vertical="center"/>
    </xf>
    <xf numFmtId="166" fontId="55" fillId="18" borderId="43" xfId="6" applyNumberFormat="1" applyFont="1" applyFill="1" applyBorder="1" applyAlignment="1">
      <alignment horizontal="center" vertical="center"/>
    </xf>
    <xf numFmtId="166" fontId="55" fillId="18" borderId="53" xfId="6" applyNumberFormat="1" applyFont="1" applyFill="1" applyBorder="1" applyAlignment="1">
      <alignment horizontal="center" vertical="center"/>
    </xf>
    <xf numFmtId="166" fontId="55" fillId="18" borderId="23" xfId="6" applyNumberFormat="1" applyFont="1" applyFill="1" applyBorder="1" applyAlignment="1">
      <alignment horizontal="center" vertical="center"/>
    </xf>
    <xf numFmtId="166" fontId="55" fillId="18" borderId="42" xfId="6" applyNumberFormat="1" applyFont="1" applyFill="1" applyBorder="1" applyAlignment="1">
      <alignment horizontal="center" vertical="center"/>
    </xf>
    <xf numFmtId="165" fontId="54" fillId="18" borderId="52" xfId="5" applyNumberFormat="1" applyFont="1" applyFill="1" applyBorder="1" applyAlignment="1">
      <alignment horizontal="left" vertical="center"/>
    </xf>
    <xf numFmtId="165" fontId="54" fillId="18" borderId="24" xfId="5" applyNumberFormat="1" applyFont="1" applyFill="1" applyBorder="1" applyAlignment="1">
      <alignment horizontal="left" vertical="center"/>
    </xf>
    <xf numFmtId="165" fontId="54" fillId="18" borderId="41" xfId="5" applyNumberFormat="1" applyFont="1" applyFill="1" applyBorder="1" applyAlignment="1">
      <alignment horizontal="left" vertical="center"/>
    </xf>
    <xf numFmtId="0" fontId="28" fillId="37" borderId="35" xfId="4" applyFill="1" applyBorder="1" applyAlignment="1">
      <alignment horizontal="center" vertical="center" wrapText="1"/>
    </xf>
    <xf numFmtId="0" fontId="28" fillId="37" borderId="34" xfId="4" applyFill="1" applyBorder="1" applyAlignment="1">
      <alignment horizontal="center" vertical="center" wrapText="1"/>
    </xf>
    <xf numFmtId="0" fontId="28" fillId="37" borderId="1" xfId="4" applyFill="1" applyAlignment="1">
      <alignment horizontal="center" vertical="center" wrapText="1"/>
    </xf>
    <xf numFmtId="0" fontId="28" fillId="37" borderId="17" xfId="4" applyFill="1" applyBorder="1" applyAlignment="1">
      <alignment horizontal="center" vertical="center" wrapText="1"/>
    </xf>
    <xf numFmtId="0" fontId="28" fillId="37" borderId="11" xfId="4" applyFill="1" applyBorder="1" applyAlignment="1">
      <alignment horizontal="center" vertical="center" wrapText="1"/>
    </xf>
    <xf numFmtId="0" fontId="28" fillId="37" borderId="5" xfId="4" applyFill="1" applyBorder="1" applyAlignment="1">
      <alignment horizontal="center" vertical="center" wrapText="1"/>
    </xf>
    <xf numFmtId="167" fontId="43" fillId="17" borderId="48" xfId="5" applyNumberFormat="1" applyFont="1" applyFill="1" applyBorder="1" applyAlignment="1">
      <alignment horizontal="center" vertical="center"/>
    </xf>
    <xf numFmtId="166" fontId="39" fillId="16" borderId="29" xfId="6" applyNumberFormat="1" applyFont="1" applyFill="1" applyBorder="1" applyAlignment="1">
      <alignment horizontal="center" vertical="center"/>
    </xf>
    <xf numFmtId="165" fontId="32" fillId="16" borderId="17" xfId="5" applyNumberFormat="1" applyFont="1" applyFill="1" applyBorder="1" applyAlignment="1">
      <alignment horizontal="left" vertical="center"/>
    </xf>
    <xf numFmtId="166" fontId="39" fillId="16" borderId="1" xfId="6" applyNumberFormat="1" applyFont="1" applyFill="1" applyAlignment="1">
      <alignment horizontal="center" vertical="center"/>
    </xf>
    <xf numFmtId="166" fontId="39" fillId="16" borderId="18" xfId="6" applyNumberFormat="1" applyFont="1" applyFill="1" applyBorder="1" applyAlignment="1">
      <alignment horizontal="center" vertical="center"/>
    </xf>
    <xf numFmtId="166" fontId="39" fillId="16" borderId="23" xfId="6" applyNumberFormat="1" applyFont="1" applyFill="1" applyBorder="1" applyAlignment="1">
      <alignment horizontal="center" vertical="center"/>
    </xf>
    <xf numFmtId="165" fontId="32" fillId="16" borderId="24" xfId="5" applyNumberFormat="1" applyFont="1" applyFill="1" applyBorder="1" applyAlignment="1">
      <alignment horizontal="left" vertical="center"/>
    </xf>
    <xf numFmtId="166" fontId="39" fillId="40" borderId="1" xfId="6" applyNumberFormat="1" applyFont="1" applyFill="1" applyAlignment="1">
      <alignment horizontal="center" vertical="center"/>
    </xf>
    <xf numFmtId="165" fontId="32" fillId="40" borderId="17" xfId="5" applyNumberFormat="1" applyFont="1" applyFill="1" applyBorder="1" applyAlignment="1">
      <alignment horizontal="left" vertical="center"/>
    </xf>
    <xf numFmtId="166" fontId="45" fillId="41" borderId="63" xfId="6" applyNumberFormat="1" applyFont="1" applyFill="1" applyBorder="1" applyAlignment="1">
      <alignment horizontal="center" vertical="center"/>
    </xf>
    <xf numFmtId="166" fontId="45" fillId="41" borderId="29" xfId="6" applyNumberFormat="1" applyFont="1" applyFill="1" applyBorder="1" applyAlignment="1">
      <alignment horizontal="center" vertical="center"/>
    </xf>
    <xf numFmtId="0" fontId="36" fillId="26" borderId="37" xfId="5" applyFont="1" applyFill="1" applyBorder="1" applyAlignment="1">
      <alignment horizontal="center" vertical="center"/>
    </xf>
    <xf numFmtId="166" fontId="39" fillId="40" borderId="18" xfId="6" applyNumberFormat="1" applyFont="1" applyFill="1" applyBorder="1" applyAlignment="1">
      <alignment horizontal="center" vertical="center"/>
    </xf>
    <xf numFmtId="165" fontId="32" fillId="40" borderId="24" xfId="5" applyNumberFormat="1" applyFont="1" applyFill="1" applyBorder="1" applyAlignment="1">
      <alignment horizontal="left" vertical="center"/>
    </xf>
    <xf numFmtId="165" fontId="44" fillId="41" borderId="64" xfId="5" applyNumberFormat="1" applyFont="1" applyFill="1" applyBorder="1" applyAlignment="1">
      <alignment horizontal="left" vertical="center"/>
    </xf>
    <xf numFmtId="165" fontId="44" fillId="41" borderId="61" xfId="5" applyNumberFormat="1" applyFont="1" applyFill="1" applyBorder="1" applyAlignment="1">
      <alignment horizontal="left" vertical="center"/>
    </xf>
    <xf numFmtId="166" fontId="39" fillId="40" borderId="23" xfId="6" applyNumberFormat="1" applyFont="1" applyFill="1" applyBorder="1" applyAlignment="1">
      <alignment horizontal="center" vertical="center"/>
    </xf>
    <xf numFmtId="166" fontId="45" fillId="41" borderId="35" xfId="6" applyNumberFormat="1" applyFont="1" applyFill="1" applyBorder="1" applyAlignment="1">
      <alignment horizontal="center" vertical="center"/>
    </xf>
    <xf numFmtId="166" fontId="45" fillId="41" borderId="1" xfId="6" applyNumberFormat="1" applyFont="1" applyFill="1" applyAlignment="1">
      <alignment horizontal="center" vertical="center"/>
    </xf>
    <xf numFmtId="165" fontId="44" fillId="41" borderId="62" xfId="5" applyNumberFormat="1" applyFont="1" applyFill="1" applyBorder="1" applyAlignment="1">
      <alignment horizontal="left" vertical="center"/>
    </xf>
    <xf numFmtId="165" fontId="44" fillId="41" borderId="24" xfId="5" applyNumberFormat="1" applyFont="1" applyFill="1" applyBorder="1" applyAlignment="1">
      <alignment horizontal="left" vertical="center"/>
    </xf>
    <xf numFmtId="0" fontId="34" fillId="24" borderId="11" xfId="5" applyFont="1" applyFill="1" applyBorder="1" applyAlignment="1">
      <alignment horizontal="center" vertical="center"/>
    </xf>
    <xf numFmtId="0" fontId="16" fillId="21" borderId="14" xfId="5" applyFont="1" applyFill="1" applyBorder="1" applyAlignment="1">
      <alignment horizontal="center" vertical="center"/>
    </xf>
    <xf numFmtId="0" fontId="16" fillId="21" borderId="5" xfId="5" applyFont="1" applyFill="1" applyBorder="1" applyAlignment="1">
      <alignment horizontal="center" vertical="center"/>
    </xf>
    <xf numFmtId="0" fontId="65" fillId="23" borderId="1" xfId="5" applyFont="1" applyFill="1" applyAlignment="1">
      <alignment horizontal="right" vertical="center"/>
    </xf>
    <xf numFmtId="168" fontId="65" fillId="42" borderId="1" xfId="5" applyNumberFormat="1" applyFont="1" applyFill="1" applyAlignment="1">
      <alignment horizontal="center" vertical="center"/>
    </xf>
    <xf numFmtId="0" fontId="64" fillId="0" borderId="1" xfId="5" applyFont="1" applyAlignment="1">
      <alignment horizontal="right" vertical="center"/>
    </xf>
    <xf numFmtId="169" fontId="64" fillId="42" borderId="1" xfId="5" applyNumberFormat="1" applyFont="1" applyFill="1" applyAlignment="1">
      <alignment horizontal="center" vertical="center"/>
    </xf>
    <xf numFmtId="0" fontId="63" fillId="19" borderId="1" xfId="5" applyFont="1" applyFill="1" applyAlignment="1">
      <alignment horizontal="right" vertical="center"/>
    </xf>
    <xf numFmtId="168" fontId="62" fillId="19" borderId="1" xfId="5" applyNumberFormat="1" applyFont="1" applyFill="1" applyAlignment="1">
      <alignment horizontal="center" vertical="center"/>
    </xf>
    <xf numFmtId="0" fontId="60" fillId="22" borderId="68" xfId="5" applyFont="1" applyFill="1" applyBorder="1" applyAlignment="1">
      <alignment horizontal="center" vertical="center"/>
    </xf>
    <xf numFmtId="0" fontId="60" fillId="22" borderId="18" xfId="5" applyFont="1" applyFill="1" applyBorder="1" applyAlignment="1">
      <alignment horizontal="center" vertical="center"/>
    </xf>
    <xf numFmtId="0" fontId="28" fillId="39" borderId="35" xfId="4" applyFill="1" applyBorder="1" applyAlignment="1">
      <alignment horizontal="center" vertical="center" wrapText="1"/>
    </xf>
    <xf numFmtId="0" fontId="28" fillId="39" borderId="34" xfId="4" applyFill="1" applyBorder="1" applyAlignment="1">
      <alignment horizontal="center" vertical="center" wrapText="1"/>
    </xf>
    <xf numFmtId="0" fontId="28" fillId="39" borderId="1" xfId="4" applyFill="1" applyAlignment="1">
      <alignment horizontal="center" vertical="center" wrapText="1"/>
    </xf>
    <xf numFmtId="0" fontId="28" fillId="39" borderId="17" xfId="4" applyFill="1" applyBorder="1" applyAlignment="1">
      <alignment horizontal="center" vertical="center" wrapText="1"/>
    </xf>
    <xf numFmtId="0" fontId="28" fillId="39" borderId="11" xfId="4" applyFill="1" applyBorder="1" applyAlignment="1">
      <alignment horizontal="center" vertical="center" wrapText="1"/>
    </xf>
    <xf numFmtId="0" fontId="28" fillId="39" borderId="5" xfId="4" applyFill="1" applyBorder="1" applyAlignment="1">
      <alignment horizontal="center" vertical="center" wrapText="1"/>
    </xf>
    <xf numFmtId="166" fontId="39" fillId="40" borderId="29" xfId="6" applyNumberFormat="1" applyFont="1" applyFill="1" applyBorder="1" applyAlignment="1">
      <alignment horizontal="center" vertical="center"/>
    </xf>
    <xf numFmtId="0" fontId="28" fillId="39" borderId="35" xfId="3" applyFill="1" applyBorder="1" applyAlignment="1">
      <alignment horizontal="center" vertical="center" wrapText="1"/>
    </xf>
    <xf numFmtId="0" fontId="28" fillId="39" borderId="94" xfId="3" applyFill="1" applyBorder="1" applyAlignment="1">
      <alignment horizontal="center" vertical="center" wrapText="1"/>
    </xf>
    <xf numFmtId="0" fontId="28" fillId="39" borderId="1" xfId="3" applyFill="1" applyAlignment="1">
      <alignment horizontal="center" vertical="center" wrapText="1"/>
    </xf>
    <xf numFmtId="0" fontId="28" fillId="39" borderId="67" xfId="3" applyFill="1" applyBorder="1" applyAlignment="1">
      <alignment horizontal="center" vertical="center" wrapText="1"/>
    </xf>
    <xf numFmtId="0" fontId="28" fillId="32" borderId="35" xfId="3" applyFill="1" applyBorder="1" applyAlignment="1">
      <alignment horizontal="center" vertical="center" wrapText="1"/>
    </xf>
    <xf numFmtId="0" fontId="28" fillId="32" borderId="94" xfId="3" applyFill="1" applyBorder="1" applyAlignment="1">
      <alignment horizontal="center" vertical="center" wrapText="1"/>
    </xf>
    <xf numFmtId="0" fontId="28" fillId="32" borderId="1" xfId="3" applyFill="1" applyAlignment="1">
      <alignment horizontal="center" vertical="center" wrapText="1"/>
    </xf>
    <xf numFmtId="0" fontId="28" fillId="32" borderId="67" xfId="3" applyFill="1" applyBorder="1" applyAlignment="1">
      <alignment horizontal="center" vertical="center" wrapText="1"/>
    </xf>
    <xf numFmtId="0" fontId="28" fillId="29" borderId="35" xfId="3" applyFill="1" applyBorder="1" applyAlignment="1">
      <alignment horizontal="center" vertical="center" wrapText="1"/>
    </xf>
    <xf numFmtId="0" fontId="28" fillId="29" borderId="94" xfId="3" applyFill="1" applyBorder="1" applyAlignment="1">
      <alignment horizontal="center" vertical="center" wrapText="1"/>
    </xf>
    <xf numFmtId="0" fontId="28" fillId="29" borderId="1" xfId="3" applyFill="1" applyAlignment="1">
      <alignment horizontal="center" vertical="center" wrapText="1"/>
    </xf>
    <xf numFmtId="0" fontId="28" fillId="29" borderId="67" xfId="3" applyFill="1" applyBorder="1" applyAlignment="1">
      <alignment horizontal="center" vertical="center" wrapText="1"/>
    </xf>
    <xf numFmtId="0" fontId="34" fillId="22" borderId="1" xfId="5" applyFont="1" applyFill="1" applyAlignment="1">
      <alignment horizontal="center" vertical="center"/>
    </xf>
    <xf numFmtId="0" fontId="34" fillId="22" borderId="67" xfId="5" applyFont="1" applyFill="1" applyBorder="1" applyAlignment="1">
      <alignment horizontal="center" vertical="center"/>
    </xf>
    <xf numFmtId="0" fontId="66" fillId="21" borderId="25" xfId="5" applyFont="1" applyFill="1" applyBorder="1" applyAlignment="1">
      <alignment horizontal="center" vertical="center" wrapText="1"/>
    </xf>
    <xf numFmtId="0" fontId="66" fillId="21" borderId="17" xfId="5" applyFont="1" applyFill="1" applyBorder="1" applyAlignment="1">
      <alignment horizontal="center" vertical="center" wrapText="1"/>
    </xf>
    <xf numFmtId="168" fontId="61" fillId="26" borderId="1" xfId="5" applyNumberFormat="1" applyFont="1" applyFill="1" applyAlignment="1">
      <alignment horizontal="center" vertical="center"/>
    </xf>
    <xf numFmtId="168" fontId="61" fillId="26" borderId="67" xfId="5" applyNumberFormat="1" applyFont="1" applyFill="1" applyBorder="1" applyAlignment="1">
      <alignment horizontal="center" vertical="center"/>
    </xf>
    <xf numFmtId="168" fontId="61" fillId="26" borderId="25" xfId="5" applyNumberFormat="1" applyFont="1" applyFill="1" applyBorder="1" applyAlignment="1">
      <alignment horizontal="center" vertical="center"/>
    </xf>
    <xf numFmtId="168" fontId="61" fillId="26" borderId="17" xfId="5" applyNumberFormat="1" applyFont="1" applyFill="1" applyBorder="1" applyAlignment="1">
      <alignment horizontal="center" vertical="center"/>
    </xf>
    <xf numFmtId="0" fontId="77" fillId="0" borderId="1" xfId="10" applyFont="1" applyAlignment="1">
      <alignment horizontal="left" vertical="center"/>
    </xf>
    <xf numFmtId="0" fontId="26" fillId="45" borderId="89" xfId="11" applyFont="1" applyFill="1" applyBorder="1" applyAlignment="1">
      <alignment horizontal="center" vertical="center" wrapText="1"/>
    </xf>
    <xf numFmtId="0" fontId="26" fillId="45" borderId="65" xfId="11" applyFont="1" applyFill="1" applyBorder="1" applyAlignment="1">
      <alignment horizontal="center" vertical="center" wrapText="1"/>
    </xf>
    <xf numFmtId="0" fontId="33" fillId="64" borderId="36" xfId="5" applyFont="1" applyFill="1" applyBorder="1" applyAlignment="1">
      <alignment horizontal="right" vertical="center" wrapText="1"/>
    </xf>
    <xf numFmtId="0" fontId="33" fillId="64" borderId="33" xfId="5" applyFont="1" applyFill="1" applyBorder="1" applyAlignment="1">
      <alignment horizontal="right" vertical="center" wrapText="1"/>
    </xf>
    <xf numFmtId="0" fontId="33" fillId="22" borderId="18" xfId="4" applyFont="1" applyFill="1" applyBorder="1" applyAlignment="1">
      <alignment horizontal="center" vertical="center"/>
    </xf>
    <xf numFmtId="0" fontId="33" fillId="22" borderId="1" xfId="4" applyFont="1" applyFill="1" applyAlignment="1">
      <alignment horizontal="center" vertical="center"/>
    </xf>
    <xf numFmtId="0" fontId="28" fillId="37" borderId="68" xfId="3" applyFill="1" applyBorder="1" applyAlignment="1">
      <alignment horizontal="center" vertical="center" wrapText="1"/>
    </xf>
    <xf numFmtId="0" fontId="28" fillId="37" borderId="94" xfId="3" applyFill="1" applyBorder="1" applyAlignment="1">
      <alignment horizontal="center" vertical="center" wrapText="1"/>
    </xf>
    <xf numFmtId="0" fontId="28" fillId="37" borderId="18" xfId="3" applyFill="1" applyBorder="1" applyAlignment="1">
      <alignment horizontal="center" vertical="center" wrapText="1"/>
    </xf>
    <xf numFmtId="0" fontId="28" fillId="37" borderId="67" xfId="3" applyFill="1" applyBorder="1" applyAlignment="1">
      <alignment horizontal="center" vertical="center" wrapText="1"/>
    </xf>
    <xf numFmtId="0" fontId="28" fillId="32" borderId="68" xfId="3" applyFill="1" applyBorder="1" applyAlignment="1">
      <alignment horizontal="center" vertical="center" wrapText="1"/>
    </xf>
    <xf numFmtId="0" fontId="28" fillId="32" borderId="18" xfId="3" applyFill="1" applyBorder="1" applyAlignment="1">
      <alignment horizontal="center" vertical="center" wrapText="1"/>
    </xf>
    <xf numFmtId="0" fontId="28" fillId="32" borderId="6" xfId="3" applyFill="1" applyBorder="1" applyAlignment="1">
      <alignment horizontal="center" vertical="center" wrapText="1"/>
    </xf>
    <xf numFmtId="0" fontId="28" fillId="32" borderId="104" xfId="3" applyFill="1" applyBorder="1" applyAlignment="1">
      <alignment horizontal="center" vertical="center" wrapText="1"/>
    </xf>
    <xf numFmtId="0" fontId="28" fillId="29" borderId="68" xfId="3" applyFill="1" applyBorder="1" applyAlignment="1">
      <alignment horizontal="center" vertical="center" wrapText="1"/>
    </xf>
    <xf numFmtId="0" fontId="28" fillId="29" borderId="18" xfId="3" applyFill="1" applyBorder="1" applyAlignment="1">
      <alignment horizontal="center" vertical="center" wrapText="1"/>
    </xf>
    <xf numFmtId="0" fontId="42" fillId="18" borderId="111" xfId="5" applyFont="1" applyFill="1" applyBorder="1" applyAlignment="1">
      <alignment horizontal="right" vertical="center" wrapText="1"/>
    </xf>
    <xf numFmtId="0" fontId="42" fillId="18" borderId="109" xfId="5" applyFont="1" applyFill="1" applyBorder="1" applyAlignment="1">
      <alignment horizontal="right" vertical="center" wrapText="1"/>
    </xf>
    <xf numFmtId="0" fontId="70" fillId="17" borderId="25" xfId="5" applyFont="1" applyFill="1" applyBorder="1" applyAlignment="1">
      <alignment horizontal="center" vertical="center"/>
    </xf>
    <xf numFmtId="9" fontId="32" fillId="0" borderId="94" xfId="9" applyNumberFormat="1" applyFont="1" applyBorder="1" applyAlignment="1">
      <alignment horizontal="center" vertical="center"/>
    </xf>
    <xf numFmtId="9" fontId="32" fillId="0" borderId="70" xfId="9" applyNumberFormat="1" applyFont="1" applyBorder="1" applyAlignment="1">
      <alignment horizontal="center" vertical="center"/>
    </xf>
    <xf numFmtId="166" fontId="39" fillId="0" borderId="110" xfId="6" applyNumberFormat="1" applyFont="1" applyBorder="1" applyAlignment="1">
      <alignment horizontal="center" vertical="center"/>
    </xf>
    <xf numFmtId="166" fontId="39" fillId="0" borderId="25" xfId="6" applyNumberFormat="1" applyFont="1" applyBorder="1" applyAlignment="1">
      <alignment horizontal="center" vertical="center"/>
    </xf>
    <xf numFmtId="165" fontId="32" fillId="0" borderId="34" xfId="5" applyNumberFormat="1" applyFont="1" applyBorder="1" applyAlignment="1">
      <alignment horizontal="center" vertical="center"/>
    </xf>
    <xf numFmtId="165" fontId="32" fillId="0" borderId="17" xfId="5" applyNumberFormat="1" applyFont="1" applyBorder="1" applyAlignment="1">
      <alignment horizontal="center" vertical="center"/>
    </xf>
    <xf numFmtId="0" fontId="28" fillId="25" borderId="68" xfId="3" applyFill="1" applyBorder="1" applyAlignment="1">
      <alignment horizontal="center" vertical="center" wrapText="1"/>
    </xf>
    <xf numFmtId="0" fontId="28" fillId="25" borderId="94" xfId="3" applyFill="1" applyBorder="1" applyAlignment="1">
      <alignment horizontal="center" vertical="center" wrapText="1"/>
    </xf>
    <xf numFmtId="0" fontId="28" fillId="25" borderId="18" xfId="3" applyFill="1" applyBorder="1" applyAlignment="1">
      <alignment horizontal="center" vertical="center" wrapText="1"/>
    </xf>
    <xf numFmtId="0" fontId="28" fillId="25" borderId="67" xfId="3" applyFill="1" applyBorder="1" applyAlignment="1">
      <alignment horizontal="center" vertical="center" wrapText="1"/>
    </xf>
    <xf numFmtId="0" fontId="28" fillId="25" borderId="6" xfId="3" applyFill="1" applyBorder="1" applyAlignment="1">
      <alignment horizontal="center" vertical="center" wrapText="1"/>
    </xf>
    <xf numFmtId="0" fontId="28" fillId="25" borderId="104" xfId="3" applyFill="1" applyBorder="1" applyAlignment="1">
      <alignment horizontal="center" vertical="center" wrapText="1"/>
    </xf>
    <xf numFmtId="0" fontId="10" fillId="34" borderId="114" xfId="5" applyFont="1" applyFill="1" applyBorder="1" applyAlignment="1">
      <alignment horizontal="right" vertical="center" wrapText="1"/>
    </xf>
    <xf numFmtId="0" fontId="10" fillId="34" borderId="109" xfId="5" applyFont="1" applyFill="1" applyBorder="1" applyAlignment="1">
      <alignment horizontal="right" vertical="center" wrapText="1"/>
    </xf>
    <xf numFmtId="0" fontId="53" fillId="28" borderId="114" xfId="5" applyFont="1" applyFill="1" applyBorder="1" applyAlignment="1">
      <alignment horizontal="right" vertical="center" wrapText="1"/>
    </xf>
    <xf numFmtId="0" fontId="53" fillId="28" borderId="109" xfId="5" applyFont="1" applyFill="1" applyBorder="1" applyAlignment="1">
      <alignment horizontal="right" vertical="center" wrapText="1"/>
    </xf>
    <xf numFmtId="0" fontId="70" fillId="17" borderId="118" xfId="5" applyFont="1" applyFill="1" applyBorder="1" applyAlignment="1">
      <alignment horizontal="center" vertical="center"/>
    </xf>
    <xf numFmtId="9" fontId="32" fillId="0" borderId="113" xfId="9" applyNumberFormat="1" applyFont="1" applyBorder="1" applyAlignment="1">
      <alignment horizontal="center" vertical="center"/>
    </xf>
    <xf numFmtId="0" fontId="70" fillId="17" borderId="115" xfId="5" applyFont="1" applyFill="1" applyBorder="1" applyAlignment="1">
      <alignment horizontal="center" vertical="center"/>
    </xf>
    <xf numFmtId="0" fontId="70" fillId="17" borderId="76" xfId="5" applyFont="1" applyFill="1" applyBorder="1" applyAlignment="1">
      <alignment horizontal="center" vertical="center"/>
    </xf>
    <xf numFmtId="9" fontId="32" fillId="0" borderId="67" xfId="9" applyNumberFormat="1" applyFont="1" applyBorder="1" applyAlignment="1">
      <alignment horizontal="center" vertical="center"/>
    </xf>
    <xf numFmtId="0" fontId="73" fillId="0" borderId="85" xfId="5" applyFont="1" applyBorder="1" applyAlignment="1">
      <alignment horizontal="center" vertical="center" wrapText="1"/>
    </xf>
    <xf numFmtId="0" fontId="73" fillId="0" borderId="84" xfId="5" applyFont="1" applyBorder="1" applyAlignment="1">
      <alignment horizontal="center" vertical="center" wrapText="1"/>
    </xf>
    <xf numFmtId="168" fontId="70" fillId="26" borderId="81" xfId="5" applyNumberFormat="1" applyFont="1" applyFill="1" applyBorder="1" applyAlignment="1">
      <alignment horizontal="center" vertical="center"/>
    </xf>
    <xf numFmtId="168" fontId="70" fillId="26" borderId="80" xfId="5" applyNumberFormat="1" applyFont="1" applyFill="1" applyBorder="1" applyAlignment="1">
      <alignment horizontal="center" vertical="center"/>
    </xf>
    <xf numFmtId="0" fontId="7" fillId="23" borderId="76" xfId="5" applyFont="1" applyFill="1" applyBorder="1" applyAlignment="1">
      <alignment horizontal="center" vertical="center" wrapText="1"/>
    </xf>
    <xf numFmtId="0" fontId="7" fillId="23" borderId="75" xfId="5" applyFont="1" applyFill="1" applyBorder="1" applyAlignment="1">
      <alignment horizontal="center" vertical="center" wrapText="1"/>
    </xf>
    <xf numFmtId="0" fontId="78" fillId="0" borderId="85" xfId="5" applyFont="1" applyBorder="1" applyAlignment="1">
      <alignment horizontal="center" vertical="center" wrapText="1"/>
    </xf>
    <xf numFmtId="0" fontId="78" fillId="0" borderId="84" xfId="5" applyFont="1" applyBorder="1" applyAlignment="1">
      <alignment horizontal="center" vertical="center" wrapText="1"/>
    </xf>
    <xf numFmtId="168" fontId="37" fillId="26" borderId="25" xfId="5" applyNumberFormat="1" applyFont="1" applyFill="1" applyBorder="1" applyAlignment="1">
      <alignment horizontal="center" vertical="center"/>
    </xf>
    <xf numFmtId="168" fontId="37" fillId="26" borderId="67" xfId="5" applyNumberFormat="1" applyFont="1" applyFill="1" applyBorder="1" applyAlignment="1">
      <alignment horizontal="center" vertical="center"/>
    </xf>
    <xf numFmtId="0" fontId="7" fillId="23" borderId="88" xfId="5" applyFont="1" applyFill="1" applyBorder="1" applyAlignment="1">
      <alignment horizontal="center" vertical="center" wrapText="1"/>
    </xf>
    <xf numFmtId="0" fontId="7" fillId="23" borderId="87" xfId="5" applyFont="1" applyFill="1" applyBorder="1" applyAlignment="1">
      <alignment horizontal="center" vertical="center" wrapText="1"/>
    </xf>
    <xf numFmtId="0" fontId="31" fillId="0" borderId="91" xfId="12" applyBorder="1" applyAlignment="1">
      <alignment horizontal="center" vertical="center"/>
    </xf>
    <xf numFmtId="0" fontId="31" fillId="0" borderId="56" xfId="12" applyBorder="1" applyAlignment="1">
      <alignment horizontal="center" vertical="center"/>
    </xf>
    <xf numFmtId="0" fontId="31" fillId="0" borderId="55" xfId="12" applyBorder="1" applyAlignment="1">
      <alignment horizontal="center" vertical="center"/>
    </xf>
    <xf numFmtId="0" fontId="31" fillId="0" borderId="4" xfId="12" applyBorder="1" applyAlignment="1">
      <alignment horizontal="center" vertical="center"/>
    </xf>
    <xf numFmtId="0" fontId="31" fillId="0" borderId="3" xfId="12" applyBorder="1" applyAlignment="1">
      <alignment horizontal="center" vertical="center"/>
    </xf>
    <xf numFmtId="0" fontId="31" fillId="0" borderId="90" xfId="12" applyBorder="1" applyAlignment="1">
      <alignment horizontal="center" vertical="center"/>
    </xf>
    <xf numFmtId="0" fontId="60" fillId="22" borderId="103" xfId="6" applyFont="1" applyFill="1" applyBorder="1" applyAlignment="1">
      <alignment horizontal="center" vertical="center"/>
    </xf>
    <xf numFmtId="0" fontId="60" fillId="22" borderId="102" xfId="6" applyFont="1" applyFill="1" applyBorder="1" applyAlignment="1">
      <alignment horizontal="center" vertical="center"/>
    </xf>
    <xf numFmtId="0" fontId="60" fillId="22" borderId="101" xfId="6" applyFont="1" applyFill="1" applyBorder="1" applyAlignment="1">
      <alignment horizontal="center" vertical="center"/>
    </xf>
    <xf numFmtId="0" fontId="76" fillId="53" borderId="35" xfId="10" applyFill="1" applyBorder="1" applyAlignment="1">
      <alignment horizontal="left" vertical="center"/>
    </xf>
    <xf numFmtId="0" fontId="76" fillId="53" borderId="94" xfId="10" applyFill="1" applyBorder="1" applyAlignment="1">
      <alignment horizontal="left" vertical="center"/>
    </xf>
    <xf numFmtId="0" fontId="93" fillId="52" borderId="85" xfId="12" applyFont="1" applyFill="1" applyBorder="1" applyAlignment="1">
      <alignment horizontal="center" vertical="center"/>
    </xf>
    <xf numFmtId="0" fontId="93" fillId="52" borderId="98" xfId="12" applyFont="1" applyFill="1" applyBorder="1" applyAlignment="1">
      <alignment horizontal="center" vertical="center"/>
    </xf>
    <xf numFmtId="0" fontId="93" fillId="52" borderId="84" xfId="12" applyFont="1" applyFill="1" applyBorder="1" applyAlignment="1">
      <alignment horizontal="center" vertical="center"/>
    </xf>
    <xf numFmtId="0" fontId="92" fillId="50" borderId="25" xfId="12" applyFont="1" applyFill="1" applyBorder="1" applyAlignment="1">
      <alignment horizontal="center" vertical="center" wrapText="1"/>
    </xf>
    <xf numFmtId="0" fontId="92" fillId="50" borderId="1" xfId="12" applyFont="1" applyFill="1" applyAlignment="1">
      <alignment horizontal="center" vertical="center" wrapText="1"/>
    </xf>
    <xf numFmtId="0" fontId="92" fillId="50" borderId="67" xfId="12" applyFont="1" applyFill="1" applyBorder="1" applyAlignment="1">
      <alignment horizontal="center" vertical="center" wrapText="1"/>
    </xf>
    <xf numFmtId="0" fontId="90" fillId="46" borderId="35" xfId="12" applyFont="1" applyFill="1" applyBorder="1" applyAlignment="1">
      <alignment horizontal="center" vertical="center" wrapText="1"/>
    </xf>
    <xf numFmtId="0" fontId="90" fillId="46" borderId="34" xfId="12" applyFont="1" applyFill="1" applyBorder="1" applyAlignment="1">
      <alignment horizontal="center" vertical="center" wrapText="1"/>
    </xf>
    <xf numFmtId="0" fontId="28" fillId="37" borderId="35" xfId="3" applyFill="1" applyBorder="1" applyAlignment="1">
      <alignment horizontal="center" vertical="center" wrapText="1"/>
    </xf>
    <xf numFmtId="0" fontId="28" fillId="37" borderId="1" xfId="3" applyFill="1" applyAlignment="1">
      <alignment horizontal="center" vertical="center" wrapText="1"/>
    </xf>
    <xf numFmtId="0" fontId="47" fillId="33" borderId="114" xfId="5" applyFont="1" applyFill="1" applyBorder="1" applyAlignment="1">
      <alignment horizontal="right" vertical="center" wrapText="1"/>
    </xf>
    <xf numFmtId="0" fontId="47" fillId="33" borderId="112" xfId="5" applyFont="1" applyFill="1" applyBorder="1" applyAlignment="1">
      <alignment horizontal="right" vertical="center" wrapText="1"/>
    </xf>
    <xf numFmtId="9" fontId="32" fillId="0" borderId="104" xfId="9" applyNumberFormat="1" applyFont="1" applyBorder="1" applyAlignment="1">
      <alignment horizontal="center" vertical="center"/>
    </xf>
    <xf numFmtId="166" fontId="39" fillId="0" borderId="14" xfId="6" applyNumberFormat="1" applyFont="1" applyBorder="1" applyAlignment="1">
      <alignment horizontal="center" vertical="center"/>
    </xf>
    <xf numFmtId="165" fontId="32" fillId="0" borderId="5" xfId="5" applyNumberFormat="1" applyFont="1" applyBorder="1" applyAlignment="1">
      <alignment horizontal="center" vertical="center"/>
    </xf>
    <xf numFmtId="0" fontId="114" fillId="23" borderId="25" xfId="5" applyFont="1" applyFill="1" applyBorder="1" applyAlignment="1">
      <alignment horizontal="center" vertical="center" wrapText="1"/>
    </xf>
    <xf numFmtId="0" fontId="114" fillId="23" borderId="67" xfId="5" applyFont="1" applyFill="1" applyBorder="1" applyAlignment="1">
      <alignment horizontal="center" vertical="center" wrapText="1"/>
    </xf>
    <xf numFmtId="0" fontId="28" fillId="39" borderId="68" xfId="3" applyFill="1" applyBorder="1" applyAlignment="1">
      <alignment horizontal="center" vertical="center" wrapText="1"/>
    </xf>
    <xf numFmtId="0" fontId="28" fillId="39" borderId="18" xfId="3" applyFill="1" applyBorder="1" applyAlignment="1">
      <alignment horizontal="center" vertical="center" wrapText="1"/>
    </xf>
    <xf numFmtId="0" fontId="28" fillId="39" borderId="6" xfId="3" applyFill="1" applyBorder="1" applyAlignment="1">
      <alignment horizontal="center" vertical="center" wrapText="1"/>
    </xf>
    <xf numFmtId="0" fontId="28" fillId="39" borderId="104" xfId="3" applyFill="1" applyBorder="1" applyAlignment="1">
      <alignment horizontal="center" vertical="center" wrapText="1"/>
    </xf>
    <xf numFmtId="0" fontId="70" fillId="17" borderId="120" xfId="5" applyFont="1" applyFill="1" applyBorder="1" applyAlignment="1">
      <alignment horizontal="center" vertical="center"/>
    </xf>
    <xf numFmtId="0" fontId="28" fillId="16" borderId="68" xfId="3" applyFill="1" applyBorder="1" applyAlignment="1">
      <alignment horizontal="center" vertical="center"/>
    </xf>
    <xf numFmtId="0" fontId="28" fillId="16" borderId="94" xfId="3" applyFill="1" applyBorder="1" applyAlignment="1">
      <alignment horizontal="center" vertical="center"/>
    </xf>
    <xf numFmtId="0" fontId="28" fillId="16" borderId="6" xfId="3" applyFill="1" applyBorder="1" applyAlignment="1">
      <alignment horizontal="center" vertical="center"/>
    </xf>
    <xf numFmtId="0" fontId="28" fillId="16" borderId="104" xfId="3" applyFill="1" applyBorder="1" applyAlignment="1">
      <alignment horizontal="center" vertical="center"/>
    </xf>
    <xf numFmtId="0" fontId="60" fillId="55" borderId="85" xfId="6" applyFont="1" applyFill="1" applyBorder="1" applyAlignment="1">
      <alignment horizontal="center" vertical="center"/>
    </xf>
    <xf numFmtId="0" fontId="60" fillId="55" borderId="138" xfId="6" applyFont="1" applyFill="1" applyBorder="1" applyAlignment="1">
      <alignment horizontal="center" vertical="center"/>
    </xf>
    <xf numFmtId="168" fontId="37" fillId="42" borderId="137" xfId="5" applyNumberFormat="1" applyFont="1" applyFill="1" applyBorder="1" applyAlignment="1">
      <alignment horizontal="center" vertical="center"/>
    </xf>
    <xf numFmtId="168" fontId="37" fillId="42" borderId="136" xfId="5" applyNumberFormat="1" applyFont="1" applyFill="1" applyBorder="1" applyAlignment="1">
      <alignment horizontal="center" vertical="center"/>
    </xf>
    <xf numFmtId="0" fontId="37" fillId="23" borderId="136" xfId="5" applyFont="1" applyFill="1" applyBorder="1" applyAlignment="1">
      <alignment horizontal="left" vertical="center"/>
    </xf>
    <xf numFmtId="0" fontId="37" fillId="23" borderId="135" xfId="5" applyFont="1" applyFill="1" applyBorder="1" applyAlignment="1">
      <alignment horizontal="left" vertical="center"/>
    </xf>
    <xf numFmtId="0" fontId="60" fillId="55" borderId="25" xfId="6" applyFont="1" applyFill="1" applyBorder="1" applyAlignment="1">
      <alignment horizontal="center" vertical="center" wrapText="1"/>
    </xf>
    <xf numFmtId="0" fontId="73" fillId="23" borderId="134" xfId="5" applyFont="1" applyFill="1" applyBorder="1" applyAlignment="1">
      <alignment horizontal="center" vertical="center" wrapText="1"/>
    </xf>
    <xf numFmtId="0" fontId="73" fillId="23" borderId="133" xfId="5" applyFont="1" applyFill="1" applyBorder="1" applyAlignment="1">
      <alignment horizontal="center" vertical="center" wrapText="1"/>
    </xf>
    <xf numFmtId="0" fontId="73" fillId="23" borderId="130" xfId="5" applyFont="1" applyFill="1" applyBorder="1" applyAlignment="1">
      <alignment horizontal="center" vertical="center" wrapText="1"/>
    </xf>
    <xf numFmtId="0" fontId="73" fillId="23" borderId="129" xfId="5" applyFont="1" applyFill="1" applyBorder="1" applyAlignment="1">
      <alignment horizontal="center" vertical="center" wrapText="1"/>
    </xf>
    <xf numFmtId="169" fontId="59" fillId="42" borderId="132" xfId="5" applyNumberFormat="1" applyFont="1" applyFill="1" applyBorder="1" applyAlignment="1">
      <alignment horizontal="center" vertical="center"/>
    </xf>
    <xf numFmtId="169" fontId="59" fillId="42" borderId="128" xfId="5" applyNumberFormat="1" applyFont="1" applyFill="1" applyBorder="1" applyAlignment="1">
      <alignment horizontal="center" vertical="center"/>
    </xf>
    <xf numFmtId="0" fontId="59" fillId="0" borderId="132" xfId="5" applyFont="1" applyBorder="1" applyAlignment="1">
      <alignment horizontal="left" vertical="center"/>
    </xf>
    <xf numFmtId="0" fontId="59" fillId="0" borderId="131" xfId="5" applyFont="1" applyBorder="1" applyAlignment="1">
      <alignment horizontal="left" vertical="center"/>
    </xf>
    <xf numFmtId="0" fontId="59" fillId="0" borderId="128" xfId="5" applyFont="1" applyBorder="1" applyAlignment="1">
      <alignment horizontal="left" vertical="center"/>
    </xf>
    <xf numFmtId="0" fontId="59" fillId="0" borderId="127" xfId="5" applyFont="1" applyBorder="1" applyAlignment="1">
      <alignment horizontal="left" vertical="center"/>
    </xf>
    <xf numFmtId="168" fontId="70" fillId="26" borderId="126" xfId="5" applyNumberFormat="1" applyFont="1" applyFill="1" applyBorder="1" applyAlignment="1">
      <alignment horizontal="center" vertical="center"/>
    </xf>
    <xf numFmtId="168" fontId="70" fillId="26" borderId="125" xfId="5" applyNumberFormat="1" applyFont="1" applyFill="1" applyBorder="1" applyAlignment="1">
      <alignment horizontal="center" vertical="center"/>
    </xf>
    <xf numFmtId="168" fontId="10" fillId="19" borderId="11" xfId="5" applyNumberFormat="1" applyFont="1" applyFill="1" applyBorder="1" applyAlignment="1">
      <alignment horizontal="center" vertical="center"/>
    </xf>
    <xf numFmtId="0" fontId="10" fillId="19" borderId="11" xfId="5" applyFont="1" applyFill="1" applyBorder="1" applyAlignment="1">
      <alignment horizontal="left" vertical="center"/>
    </xf>
    <xf numFmtId="0" fontId="10" fillId="19" borderId="104" xfId="5" applyFont="1" applyFill="1" applyBorder="1" applyAlignment="1">
      <alignment horizontal="left" vertical="center"/>
    </xf>
    <xf numFmtId="0" fontId="37" fillId="26" borderId="25" xfId="5" applyFont="1" applyFill="1" applyBorder="1" applyAlignment="1">
      <alignment horizontal="center" vertical="center"/>
    </xf>
    <xf numFmtId="0" fontId="121" fillId="17" borderId="77" xfId="5" applyFont="1" applyFill="1" applyBorder="1" applyAlignment="1">
      <alignment horizontal="center" vertical="center"/>
    </xf>
    <xf numFmtId="0" fontId="42" fillId="18" borderId="35" xfId="5" applyFont="1" applyFill="1" applyBorder="1" applyAlignment="1">
      <alignment horizontal="left" vertical="center" wrapText="1"/>
    </xf>
    <xf numFmtId="0" fontId="42" fillId="18" borderId="34" xfId="5" applyFont="1" applyFill="1" applyBorder="1" applyAlignment="1">
      <alignment horizontal="left" vertical="center" wrapText="1"/>
    </xf>
    <xf numFmtId="0" fontId="42" fillId="18" borderId="45" xfId="5" applyFont="1" applyFill="1" applyBorder="1" applyAlignment="1">
      <alignment horizontal="left" vertical="center" wrapText="1"/>
    </xf>
    <xf numFmtId="0" fontId="42" fillId="18" borderId="44" xfId="5" applyFont="1" applyFill="1" applyBorder="1" applyAlignment="1">
      <alignment horizontal="left" vertical="center" wrapText="1"/>
    </xf>
    <xf numFmtId="0" fontId="121" fillId="17" borderId="25" xfId="5" applyFont="1" applyFill="1" applyBorder="1" applyAlignment="1">
      <alignment horizontal="center" vertical="center"/>
    </xf>
    <xf numFmtId="0" fontId="37" fillId="26" borderId="118" xfId="5" applyFont="1" applyFill="1" applyBorder="1" applyAlignment="1">
      <alignment horizontal="center" vertical="center"/>
    </xf>
    <xf numFmtId="0" fontId="121" fillId="17" borderId="118" xfId="5" applyFont="1" applyFill="1" applyBorder="1" applyAlignment="1">
      <alignment horizontal="center" vertical="center"/>
    </xf>
    <xf numFmtId="0" fontId="121" fillId="17" borderId="150" xfId="5" applyFont="1" applyFill="1" applyBorder="1" applyAlignment="1">
      <alignment horizontal="center" vertical="center"/>
    </xf>
    <xf numFmtId="0" fontId="37" fillId="26" borderId="148" xfId="5" applyFont="1" applyFill="1" applyBorder="1" applyAlignment="1">
      <alignment horizontal="center" vertical="center"/>
    </xf>
    <xf numFmtId="0" fontId="37" fillId="26" borderId="77" xfId="5" applyFont="1" applyFill="1" applyBorder="1" applyAlignment="1">
      <alignment horizontal="center" vertical="center"/>
    </xf>
    <xf numFmtId="0" fontId="37" fillId="26" borderId="147" xfId="5" applyFont="1" applyFill="1" applyBorder="1" applyAlignment="1">
      <alignment horizontal="center" vertical="center"/>
    </xf>
    <xf numFmtId="0" fontId="37" fillId="26" borderId="115" xfId="5" applyFont="1" applyFill="1" applyBorder="1" applyAlignment="1">
      <alignment horizontal="center" vertical="center"/>
    </xf>
    <xf numFmtId="0" fontId="37" fillId="26" borderId="76" xfId="5" applyFont="1" applyFill="1" applyBorder="1" applyAlignment="1">
      <alignment horizontal="center" vertical="center"/>
    </xf>
    <xf numFmtId="0" fontId="121" fillId="17" borderId="148" xfId="5" applyFont="1" applyFill="1" applyBorder="1" applyAlignment="1">
      <alignment horizontal="center" vertical="center"/>
    </xf>
    <xf numFmtId="0" fontId="121" fillId="17" borderId="147" xfId="5" applyFont="1" applyFill="1" applyBorder="1" applyAlignment="1">
      <alignment horizontal="center" vertical="center"/>
    </xf>
    <xf numFmtId="0" fontId="47" fillId="33" borderId="56" xfId="5" applyFont="1" applyFill="1" applyBorder="1" applyAlignment="1">
      <alignment horizontal="left" vertical="center" wrapText="1"/>
    </xf>
    <xf numFmtId="0" fontId="47" fillId="33" borderId="55" xfId="5" applyFont="1" applyFill="1" applyBorder="1" applyAlignment="1">
      <alignment horizontal="left" vertical="center" wrapText="1"/>
    </xf>
    <xf numFmtId="0" fontId="47" fillId="33" borderId="11" xfId="5" applyFont="1" applyFill="1" applyBorder="1" applyAlignment="1">
      <alignment horizontal="left" vertical="center" wrapText="1"/>
    </xf>
    <xf numFmtId="0" fontId="47" fillId="33" borderId="5" xfId="5" applyFont="1" applyFill="1" applyBorder="1" applyAlignment="1">
      <alignment horizontal="left" vertical="center" wrapText="1"/>
    </xf>
    <xf numFmtId="0" fontId="10" fillId="34" borderId="56" xfId="5" applyFont="1" applyFill="1" applyBorder="1" applyAlignment="1">
      <alignment horizontal="left" vertical="center" wrapText="1"/>
    </xf>
    <xf numFmtId="0" fontId="10" fillId="34" borderId="55" xfId="5" applyFont="1" applyFill="1" applyBorder="1" applyAlignment="1">
      <alignment horizontal="left" vertical="center" wrapText="1"/>
    </xf>
    <xf numFmtId="0" fontId="10" fillId="34" borderId="45" xfId="5" applyFont="1" applyFill="1" applyBorder="1" applyAlignment="1">
      <alignment horizontal="left" vertical="center" wrapText="1"/>
    </xf>
    <xf numFmtId="0" fontId="10" fillId="34" borderId="44" xfId="5" applyFont="1" applyFill="1" applyBorder="1" applyAlignment="1">
      <alignment horizontal="left" vertical="center" wrapText="1"/>
    </xf>
    <xf numFmtId="0" fontId="37" fillId="26" borderId="14" xfId="5" applyFont="1" applyFill="1" applyBorder="1" applyAlignment="1">
      <alignment horizontal="center" vertical="center"/>
    </xf>
    <xf numFmtId="0" fontId="53" fillId="28" borderId="56" xfId="5" applyFont="1" applyFill="1" applyBorder="1" applyAlignment="1">
      <alignment horizontal="left" vertical="center" wrapText="1"/>
    </xf>
    <xf numFmtId="0" fontId="53" fillId="28" borderId="55" xfId="5" applyFont="1" applyFill="1" applyBorder="1" applyAlignment="1">
      <alignment horizontal="left" vertical="center" wrapText="1"/>
    </xf>
    <xf numFmtId="0" fontId="53" fillId="28" borderId="45" xfId="5" applyFont="1" applyFill="1" applyBorder="1" applyAlignment="1">
      <alignment horizontal="left" vertical="center" wrapText="1"/>
    </xf>
    <xf numFmtId="0" fontId="53" fillId="28" borderId="44" xfId="5" applyFont="1" applyFill="1" applyBorder="1" applyAlignment="1">
      <alignment horizontal="left" vertical="center" wrapText="1"/>
    </xf>
    <xf numFmtId="0" fontId="37" fillId="26" borderId="120" xfId="5" applyFont="1" applyFill="1" applyBorder="1" applyAlignment="1">
      <alignment horizontal="center" vertical="center"/>
    </xf>
    <xf numFmtId="0" fontId="37" fillId="26" borderId="152" xfId="5" applyFont="1" applyFill="1" applyBorder="1" applyAlignment="1">
      <alignment horizontal="center" vertical="center"/>
    </xf>
    <xf numFmtId="0" fontId="121" fillId="17" borderId="152" xfId="5" applyFont="1" applyFill="1" applyBorder="1" applyAlignment="1">
      <alignment horizontal="center" vertical="center"/>
    </xf>
    <xf numFmtId="0" fontId="37" fillId="26" borderId="150" xfId="5" applyFont="1" applyFill="1" applyBorder="1" applyAlignment="1">
      <alignment horizontal="center" vertical="center"/>
    </xf>
    <xf numFmtId="0" fontId="129" fillId="18" borderId="89" xfId="3" applyFont="1" applyFill="1" applyBorder="1" applyAlignment="1">
      <alignment horizontal="center" vertical="center"/>
    </xf>
    <xf numFmtId="0" fontId="129" fillId="18" borderId="65" xfId="3" applyFont="1" applyFill="1" applyBorder="1" applyAlignment="1">
      <alignment horizontal="center" vertical="center"/>
    </xf>
    <xf numFmtId="0" fontId="126" fillId="56" borderId="18" xfId="6" applyFont="1" applyFill="1" applyBorder="1" applyAlignment="1">
      <alignment horizontal="center" vertical="center" wrapText="1"/>
    </xf>
    <xf numFmtId="0" fontId="126" fillId="56" borderId="1" xfId="6" applyFont="1" applyFill="1" applyAlignment="1">
      <alignment horizontal="center" vertical="center" wrapText="1"/>
    </xf>
    <xf numFmtId="0" fontId="66" fillId="21" borderId="18" xfId="5" applyFont="1" applyFill="1" applyBorder="1" applyAlignment="1">
      <alignment horizontal="center" vertical="center"/>
    </xf>
    <xf numFmtId="0" fontId="66" fillId="21" borderId="17" xfId="5" applyFont="1" applyFill="1" applyBorder="1" applyAlignment="1">
      <alignment horizontal="center" vertical="center"/>
    </xf>
    <xf numFmtId="0" fontId="123" fillId="23" borderId="1" xfId="3" applyFont="1" applyFill="1" applyAlignment="1">
      <alignment horizontal="center" vertical="center"/>
    </xf>
    <xf numFmtId="0" fontId="123" fillId="23" borderId="11" xfId="3" applyFont="1" applyFill="1" applyBorder="1" applyAlignment="1">
      <alignment horizontal="center" vertical="center"/>
    </xf>
    <xf numFmtId="0" fontId="128" fillId="22" borderId="25" xfId="5" applyFont="1" applyFill="1" applyBorder="1" applyAlignment="1">
      <alignment horizontal="center" vertical="center"/>
    </xf>
    <xf numFmtId="0" fontId="128" fillId="22" borderId="17" xfId="5" applyFont="1" applyFill="1" applyBorder="1" applyAlignment="1">
      <alignment horizontal="center" vertical="center"/>
    </xf>
    <xf numFmtId="0" fontId="60" fillId="56" borderId="160" xfId="6" applyFont="1" applyFill="1" applyBorder="1" applyAlignment="1">
      <alignment horizontal="center" vertical="center"/>
    </xf>
    <xf numFmtId="0" fontId="60" fillId="56" borderId="159" xfId="6" applyFont="1" applyFill="1" applyBorder="1" applyAlignment="1">
      <alignment horizontal="center" vertical="center"/>
    </xf>
    <xf numFmtId="168" fontId="37" fillId="26" borderId="155" xfId="5" applyNumberFormat="1" applyFont="1" applyFill="1" applyBorder="1" applyAlignment="1">
      <alignment horizontal="center" vertical="center"/>
    </xf>
    <xf numFmtId="168" fontId="10" fillId="19" borderId="6" xfId="5" applyNumberFormat="1" applyFont="1" applyFill="1" applyBorder="1" applyAlignment="1">
      <alignment horizontal="center" vertical="center"/>
    </xf>
    <xf numFmtId="168" fontId="121" fillId="26" borderId="25" xfId="5" applyNumberFormat="1" applyFont="1" applyFill="1" applyBorder="1" applyAlignment="1">
      <alignment horizontal="center" vertical="center"/>
    </xf>
    <xf numFmtId="168" fontId="121" fillId="26" borderId="155" xfId="5" applyNumberFormat="1" applyFont="1" applyFill="1" applyBorder="1" applyAlignment="1">
      <alignment horizontal="center" vertical="center"/>
    </xf>
    <xf numFmtId="0" fontId="124" fillId="23" borderId="154" xfId="5" applyFont="1" applyFill="1" applyBorder="1" applyAlignment="1">
      <alignment horizontal="center" vertical="center" wrapText="1"/>
    </xf>
    <xf numFmtId="0" fontId="124" fillId="23" borderId="153" xfId="5" applyFont="1" applyFill="1" applyBorder="1" applyAlignment="1">
      <alignment horizontal="center" vertical="center" wrapText="1"/>
    </xf>
    <xf numFmtId="0" fontId="7" fillId="23" borderId="154" xfId="5" applyFont="1" applyFill="1" applyBorder="1" applyAlignment="1">
      <alignment horizontal="center" vertical="center" wrapText="1"/>
    </xf>
    <xf numFmtId="0" fontId="7" fillId="23" borderId="153" xfId="5" applyFont="1" applyFill="1" applyBorder="1" applyAlignment="1">
      <alignment horizontal="center" vertical="center" wrapText="1"/>
    </xf>
    <xf numFmtId="0" fontId="126" fillId="56" borderId="25" xfId="6" applyFont="1" applyFill="1" applyBorder="1" applyAlignment="1">
      <alignment horizontal="center" vertical="center"/>
    </xf>
    <xf numFmtId="0" fontId="78" fillId="23" borderId="154" xfId="5" applyFont="1" applyFill="1" applyBorder="1" applyAlignment="1">
      <alignment horizontal="center" vertical="center" wrapText="1"/>
    </xf>
    <xf numFmtId="0" fontId="78" fillId="23" borderId="157" xfId="5" applyFont="1" applyFill="1" applyBorder="1" applyAlignment="1">
      <alignment horizontal="center" vertical="center" wrapText="1"/>
    </xf>
    <xf numFmtId="0" fontId="78" fillId="23" borderId="25" xfId="5" applyFont="1" applyFill="1" applyBorder="1" applyAlignment="1">
      <alignment horizontal="center" vertical="center" wrapText="1"/>
    </xf>
    <xf numFmtId="0" fontId="78" fillId="23" borderId="155" xfId="5" applyFont="1" applyFill="1" applyBorder="1" applyAlignment="1">
      <alignment horizontal="center" vertical="center" wrapText="1"/>
    </xf>
    <xf numFmtId="169" fontId="59" fillId="42" borderId="158" xfId="5" applyNumberFormat="1" applyFont="1" applyFill="1" applyBorder="1" applyAlignment="1">
      <alignment horizontal="center" vertical="center"/>
    </xf>
    <xf numFmtId="169" fontId="59" fillId="42" borderId="156" xfId="5" applyNumberFormat="1" applyFont="1" applyFill="1" applyBorder="1" applyAlignment="1">
      <alignment horizontal="center" vertical="center"/>
    </xf>
    <xf numFmtId="0" fontId="125" fillId="23" borderId="154" xfId="5" applyFont="1" applyFill="1" applyBorder="1" applyAlignment="1">
      <alignment horizontal="center" vertical="center" wrapText="1"/>
    </xf>
    <xf numFmtId="0" fontId="125" fillId="23" borderId="157" xfId="5" applyFont="1" applyFill="1" applyBorder="1" applyAlignment="1">
      <alignment horizontal="center" vertical="center" wrapText="1"/>
    </xf>
    <xf numFmtId="0" fontId="125" fillId="23" borderId="25" xfId="5" applyFont="1" applyFill="1" applyBorder="1" applyAlignment="1">
      <alignment horizontal="center" vertical="center" wrapText="1"/>
    </xf>
    <xf numFmtId="0" fontId="125" fillId="23" borderId="155" xfId="5" applyFont="1" applyFill="1" applyBorder="1" applyAlignment="1">
      <alignment horizontal="center" vertical="center" wrapText="1"/>
    </xf>
    <xf numFmtId="0" fontId="162" fillId="8" borderId="1" xfId="5" applyFont="1" applyFill="1" applyAlignment="1">
      <alignment horizontal="center" wrapText="1"/>
    </xf>
    <xf numFmtId="0" fontId="413" fillId="8" borderId="1" xfId="50" applyFill="1" applyAlignment="1">
      <alignment horizontal="left" vertical="center"/>
    </xf>
    <xf numFmtId="0" fontId="414" fillId="91" borderId="1" xfId="20" applyFont="1" applyFill="1" applyAlignment="1">
      <alignment horizontal="center" vertical="center" wrapText="1"/>
    </xf>
    <xf numFmtId="1" fontId="241" fillId="189" borderId="1" xfId="20" applyNumberFormat="1" applyFont="1" applyFill="1" applyAlignment="1" applyProtection="1">
      <alignment horizontal="center" vertical="center" wrapText="1"/>
      <protection hidden="1"/>
    </xf>
    <xf numFmtId="0" fontId="160" fillId="8" borderId="1" xfId="47" applyFont="1" applyFill="1" applyAlignment="1">
      <alignment horizontal="center" vertical="center"/>
    </xf>
    <xf numFmtId="1" fontId="147" fillId="96" borderId="1" xfId="20" applyNumberFormat="1" applyFont="1" applyFill="1" applyAlignment="1" applyProtection="1">
      <alignment horizontal="center" vertical="center" wrapText="1"/>
      <protection hidden="1"/>
    </xf>
    <xf numFmtId="1" fontId="241" fillId="64" borderId="1" xfId="20" applyNumberFormat="1" applyFont="1" applyFill="1" applyAlignment="1" applyProtection="1">
      <alignment horizontal="center" vertical="center" wrapText="1"/>
      <protection hidden="1"/>
    </xf>
    <xf numFmtId="0" fontId="147" fillId="8" borderId="202" xfId="12" applyFont="1" applyFill="1" applyBorder="1" applyAlignment="1">
      <alignment horizontal="center" vertical="center"/>
    </xf>
    <xf numFmtId="0" fontId="172" fillId="8" borderId="206" xfId="12" applyFont="1" applyFill="1" applyBorder="1" applyAlignment="1">
      <alignment horizontal="center" vertical="center" wrapText="1"/>
    </xf>
    <xf numFmtId="0" fontId="172" fillId="8" borderId="212" xfId="12" applyFont="1" applyFill="1" applyBorder="1" applyAlignment="1">
      <alignment horizontal="center" vertical="center" wrapText="1"/>
    </xf>
    <xf numFmtId="0" fontId="172" fillId="8" borderId="18" xfId="12" applyFont="1" applyFill="1" applyBorder="1" applyAlignment="1">
      <alignment horizontal="center" vertical="center" wrapText="1"/>
    </xf>
    <xf numFmtId="0" fontId="172" fillId="8" borderId="17" xfId="12" applyFont="1" applyFill="1" applyBorder="1" applyAlignment="1">
      <alignment horizontal="center" vertical="center" wrapText="1"/>
    </xf>
    <xf numFmtId="0" fontId="172" fillId="8" borderId="201" xfId="12" applyFont="1" applyFill="1" applyBorder="1" applyAlignment="1">
      <alignment horizontal="center" vertical="center" wrapText="1"/>
    </xf>
    <xf numFmtId="0" fontId="172" fillId="8" borderId="205" xfId="12" applyFont="1" applyFill="1" applyBorder="1" applyAlignment="1">
      <alignment horizontal="center" vertical="center" wrapText="1"/>
    </xf>
    <xf numFmtId="1" fontId="241" fillId="149" borderId="1" xfId="20" applyNumberFormat="1" applyFont="1" applyFill="1" applyAlignment="1" applyProtection="1">
      <alignment horizontal="center" vertical="center" wrapText="1"/>
      <protection hidden="1"/>
    </xf>
    <xf numFmtId="1" fontId="147" fillId="112" borderId="1" xfId="20" applyNumberFormat="1" applyFont="1" applyFill="1" applyAlignment="1" applyProtection="1">
      <alignment horizontal="center" vertical="center" wrapText="1"/>
      <protection hidden="1"/>
    </xf>
    <xf numFmtId="1" fontId="147" fillId="8" borderId="206" xfId="20" applyNumberFormat="1" applyFont="1" applyFill="1" applyBorder="1" applyAlignment="1" applyProtection="1">
      <alignment horizontal="center" vertical="center" wrapText="1"/>
      <protection hidden="1"/>
    </xf>
    <xf numFmtId="1" fontId="147" fillId="8" borderId="212" xfId="20" applyNumberFormat="1" applyFont="1" applyFill="1" applyBorder="1" applyAlignment="1" applyProtection="1">
      <alignment horizontal="center" vertical="center" wrapText="1"/>
      <protection hidden="1"/>
    </xf>
    <xf numFmtId="1" fontId="147" fillId="8" borderId="201" xfId="20" applyNumberFormat="1" applyFont="1" applyFill="1" applyBorder="1" applyAlignment="1" applyProtection="1">
      <alignment horizontal="center" vertical="center" wrapText="1"/>
      <protection hidden="1"/>
    </xf>
    <xf numFmtId="1" fontId="147" fillId="8" borderId="205" xfId="20" applyNumberFormat="1" applyFont="1" applyFill="1" applyBorder="1" applyAlignment="1" applyProtection="1">
      <alignment horizontal="center" vertical="center" wrapText="1"/>
      <protection hidden="1"/>
    </xf>
    <xf numFmtId="1" fontId="241" fillId="146" borderId="1" xfId="20" applyNumberFormat="1" applyFont="1" applyFill="1" applyAlignment="1" applyProtection="1">
      <alignment horizontal="center" vertical="center" wrapText="1"/>
      <protection hidden="1"/>
    </xf>
    <xf numFmtId="1" fontId="147" fillId="66" borderId="1" xfId="20" applyNumberFormat="1" applyFont="1" applyFill="1" applyAlignment="1" applyProtection="1">
      <alignment horizontal="center" vertical="center" wrapText="1"/>
      <protection hidden="1"/>
    </xf>
    <xf numFmtId="0" fontId="423" fillId="0" borderId="1" xfId="51" applyFont="1" applyAlignment="1" applyProtection="1">
      <alignment horizontal="center" vertical="center" wrapText="1"/>
    </xf>
    <xf numFmtId="0" fontId="423" fillId="0" borderId="1" xfId="51" applyFont="1" applyBorder="1" applyAlignment="1" applyProtection="1">
      <alignment horizontal="center" vertical="center" wrapText="1"/>
    </xf>
    <xf numFmtId="0" fontId="176" fillId="8" borderId="206" xfId="12" applyFont="1" applyFill="1" applyBorder="1" applyAlignment="1">
      <alignment horizontal="center" vertical="center"/>
    </xf>
    <xf numFmtId="0" fontId="176" fillId="8" borderId="212" xfId="12" applyFont="1" applyFill="1" applyBorder="1" applyAlignment="1">
      <alignment horizontal="center" vertical="center"/>
    </xf>
    <xf numFmtId="0" fontId="310" fillId="0" borderId="217" xfId="47" applyFont="1" applyBorder="1" applyAlignment="1">
      <alignment horizontal="center" vertical="center"/>
    </xf>
    <xf numFmtId="0" fontId="310" fillId="0" borderId="218" xfId="47" applyFont="1" applyBorder="1" applyAlignment="1">
      <alignment horizontal="center" vertical="center"/>
    </xf>
    <xf numFmtId="0" fontId="310" fillId="0" borderId="219" xfId="47" applyFont="1" applyBorder="1" applyAlignment="1">
      <alignment horizontal="center" vertical="center"/>
    </xf>
    <xf numFmtId="0" fontId="178" fillId="8" borderId="18" xfId="12" applyFont="1" applyFill="1" applyBorder="1" applyAlignment="1">
      <alignment horizontal="center" vertical="center"/>
    </xf>
    <xf numFmtId="0" fontId="178" fillId="8" borderId="17" xfId="12" applyFont="1" applyFill="1" applyBorder="1" applyAlignment="1">
      <alignment horizontal="center" vertical="center"/>
    </xf>
    <xf numFmtId="1" fontId="310" fillId="86" borderId="1" xfId="20" applyNumberFormat="1" applyFont="1" applyFill="1" applyAlignment="1" applyProtection="1">
      <alignment horizontal="center" vertical="center" wrapText="1"/>
      <protection hidden="1"/>
    </xf>
    <xf numFmtId="1" fontId="147" fillId="63" borderId="1" xfId="20" applyNumberFormat="1" applyFont="1" applyFill="1" applyAlignment="1" applyProtection="1">
      <alignment horizontal="center" vertical="center" wrapText="1"/>
      <protection hidden="1"/>
    </xf>
    <xf numFmtId="1" fontId="147" fillId="231" borderId="1" xfId="20" applyNumberFormat="1" applyFont="1" applyFill="1" applyAlignment="1" applyProtection="1">
      <alignment horizontal="center" vertical="center" wrapText="1"/>
      <protection hidden="1"/>
    </xf>
    <xf numFmtId="1" fontId="147" fillId="232" borderId="1" xfId="20" applyNumberFormat="1" applyFont="1" applyFill="1" applyAlignment="1" applyProtection="1">
      <alignment horizontal="center" vertical="center" wrapText="1"/>
      <protection hidden="1"/>
    </xf>
    <xf numFmtId="0" fontId="176" fillId="8" borderId="18" xfId="12" applyFont="1" applyFill="1" applyBorder="1" applyAlignment="1">
      <alignment horizontal="center" vertical="center"/>
    </xf>
    <xf numFmtId="0" fontId="176" fillId="8" borderId="17" xfId="12" applyFont="1" applyFill="1" applyBorder="1" applyAlignment="1">
      <alignment horizontal="center" vertical="center"/>
    </xf>
    <xf numFmtId="0" fontId="277" fillId="82" borderId="214" xfId="25" applyFont="1" applyFill="1" applyBorder="1" applyAlignment="1">
      <alignment horizontal="center" vertical="center"/>
    </xf>
    <xf numFmtId="0" fontId="277" fillId="82" borderId="215" xfId="25" applyFont="1" applyFill="1" applyBorder="1" applyAlignment="1">
      <alignment horizontal="center" vertical="center"/>
    </xf>
    <xf numFmtId="0" fontId="277" fillId="82" borderId="216" xfId="25" applyFont="1" applyFill="1" applyBorder="1" applyAlignment="1">
      <alignment horizontal="center" vertical="center"/>
    </xf>
    <xf numFmtId="1" fontId="147" fillId="126" borderId="1" xfId="20" applyNumberFormat="1" applyFont="1" applyFill="1" applyAlignment="1" applyProtection="1">
      <alignment horizontal="center" vertical="center" wrapText="1"/>
      <protection hidden="1"/>
    </xf>
    <xf numFmtId="1" fontId="241" fillId="264" borderId="1" xfId="20" applyNumberFormat="1" applyFont="1" applyFill="1" applyAlignment="1" applyProtection="1">
      <alignment horizontal="center" vertical="center" wrapText="1"/>
      <protection hidden="1"/>
    </xf>
    <xf numFmtId="1" fontId="241" fillId="245" borderId="1" xfId="20" applyNumberFormat="1" applyFont="1" applyFill="1" applyAlignment="1" applyProtection="1">
      <alignment horizontal="center" vertical="center" wrapText="1"/>
      <protection hidden="1"/>
    </xf>
    <xf numFmtId="1" fontId="147" fillId="59" borderId="1" xfId="20" applyNumberFormat="1" applyFont="1" applyFill="1" applyAlignment="1" applyProtection="1">
      <alignment horizontal="center" vertical="center" wrapText="1"/>
      <protection hidden="1"/>
    </xf>
    <xf numFmtId="1" fontId="147" fillId="62" borderId="1" xfId="20" applyNumberFormat="1" applyFont="1" applyFill="1" applyAlignment="1" applyProtection="1">
      <alignment horizontal="center" vertical="center" wrapText="1"/>
      <protection hidden="1"/>
    </xf>
    <xf numFmtId="0" fontId="178" fillId="8" borderId="201" xfId="12" applyFont="1" applyFill="1" applyBorder="1" applyAlignment="1">
      <alignment horizontal="center" vertical="center"/>
    </xf>
    <xf numFmtId="0" fontId="178" fillId="8" borderId="205" xfId="12" applyFont="1" applyFill="1" applyBorder="1" applyAlignment="1">
      <alignment horizontal="center" vertical="center"/>
    </xf>
  </cellXfs>
  <cellStyles count="53">
    <cellStyle name="Lien hypertexte" xfId="45" builtinId="8"/>
    <cellStyle name="Lien hypertexte 2" xfId="17" xr:uid="{9EDE23F9-D145-45CC-BA3E-D86BDE60DC22}"/>
    <cellStyle name="Lien hypertexte 2 2" xfId="22" xr:uid="{5B12DA31-2FB8-4207-88E2-D2D2727D5D6E}"/>
    <cellStyle name="Lien hypertexte 2 2 2" xfId="50" xr:uid="{F6761288-321A-48FB-986E-BD08E6811A78}"/>
    <cellStyle name="Lien hypertexte 2 2 3" xfId="32" xr:uid="{D2766DD3-3618-4F64-9D09-740D3CDE3252}"/>
    <cellStyle name="Lien hypertexte 2 3" xfId="28" xr:uid="{8C334927-1F45-4044-BBF9-2FBD676F5A5F}"/>
    <cellStyle name="Lien hypertexte 3 2 2" xfId="10" xr:uid="{52B8A3AD-DDF3-4010-B795-56A1A7D39DF6}"/>
    <cellStyle name="Lien hypertexte_Copie de cc2_festival_menus_gemrcn_2011" xfId="51" xr:uid="{DDB19230-F0AB-4F10-9EF5-DDE478207A8B}"/>
    <cellStyle name="Lien hypertexte_PG Positionnement 2009 2" xfId="43" xr:uid="{15C7BC56-09E1-4A4B-A8AC-569274447644}"/>
    <cellStyle name="Normal" xfId="0" builtinId="0"/>
    <cellStyle name="Normal 10" xfId="15" xr:uid="{336A33E7-114F-4C01-B397-0FC7BF050C93}"/>
    <cellStyle name="Normal 10 2" xfId="41" xr:uid="{733DED40-B646-4BE7-B15F-E853CACE9278}"/>
    <cellStyle name="Normal 10 2 2" xfId="36" xr:uid="{E4500186-59CC-430A-BF6C-661FFF181E1D}"/>
    <cellStyle name="Normal 10 2 2 2 2 3 2 3 2 2 4 2" xfId="19" xr:uid="{0F4E8348-F296-417C-852C-B19EE3D5F9FA}"/>
    <cellStyle name="Normal 10 2 2 2 2 3 2 3 2 2 4 2 2" xfId="47" xr:uid="{ADF7BA4B-D3D7-4DE2-8880-3BBF75588823}"/>
    <cellStyle name="Normal 12" xfId="30" xr:uid="{C5E38436-EBDA-4F41-8FAF-0F0838653BB4}"/>
    <cellStyle name="Normal 12 2" xfId="12" xr:uid="{1A330B12-E460-429E-926D-83F97CF1763B}"/>
    <cellStyle name="Normal 14 2" xfId="3" xr:uid="{66459507-2753-4B10-8882-19A9613EF305}"/>
    <cellStyle name="Normal 15 2" xfId="4" xr:uid="{EC72337B-AA4E-4F72-B081-8B6F2656E70E}"/>
    <cellStyle name="Normal 2 2" xfId="18" xr:uid="{A80B814B-33FE-416A-8D6E-1B343F592CB0}"/>
    <cellStyle name="Normal 2 2 2 2" xfId="5" xr:uid="{DA5F4AD8-391F-44D9-8C14-D0338ECE0BD1}"/>
    <cellStyle name="Normal 2 2 2 2 2" xfId="20" xr:uid="{AD650E97-894C-4B0B-B962-D3531BEE9718}"/>
    <cellStyle name="Normal 2 2 3 2" xfId="2" xr:uid="{187C2559-94B0-457E-AD74-2C03273667BB}"/>
    <cellStyle name="Normal 2 3" xfId="29" xr:uid="{2FAD9AD4-B32C-44A0-AEF4-FDE3602ABB18}"/>
    <cellStyle name="Normal 2 3 2" xfId="1" xr:uid="{89DB5129-1330-40FF-9D55-99566DC8A062}"/>
    <cellStyle name="Normal 2 4" xfId="16" xr:uid="{88008418-24A5-4C57-B976-E709A9073814}"/>
    <cellStyle name="Normal 2 5" xfId="46" xr:uid="{8466ACE0-185A-4A29-AD31-EBFD2D66E51D}"/>
    <cellStyle name="Normal 3 2 2" xfId="8" xr:uid="{0BD69B82-E220-437B-80E0-A27C847CDCE7}"/>
    <cellStyle name="Normal 3 3" xfId="39" xr:uid="{921CC374-680D-4773-900A-C552BAB60118}"/>
    <cellStyle name="Normal 4 3" xfId="26" xr:uid="{21C7EF7B-7FFD-4B1D-97A4-203028FE777A}"/>
    <cellStyle name="Normal 4 3 2" xfId="52" xr:uid="{01E1E01C-ED10-42FB-9C04-8B21C5B12E0C}"/>
    <cellStyle name="Normal 4 3 4" xfId="38" xr:uid="{19BF7A9A-1A70-4302-BE73-046CBCADDF1E}"/>
    <cellStyle name="Normal 4 3 4 2 2 2 4" xfId="49" xr:uid="{7EEDFC65-2307-4C05-840A-605DA6435F99}"/>
    <cellStyle name="Normal 4 4 2" xfId="33" xr:uid="{FE430F1F-2BAF-4B08-B067-6223D270D28D}"/>
    <cellStyle name="Normal 7 2 2" xfId="13" xr:uid="{91ACD3B0-F177-4C05-B8BF-AFDC2B1EC3DF}"/>
    <cellStyle name="Normal 9 3" xfId="27" xr:uid="{720FBA5A-0AB2-43EC-93BE-623092B46650}"/>
    <cellStyle name="Normal 9 3 2" xfId="35" xr:uid="{C4FF49D4-D020-4E6B-B134-59E380279001}"/>
    <cellStyle name="Normal 9 4 2" xfId="37" xr:uid="{F615CFA4-4AB7-4C7B-AD36-C947329628C5}"/>
    <cellStyle name="Normal_Base de données recettes (1)" xfId="24" xr:uid="{B8BF5843-654D-4275-9D53-C3ED7BB9617A}"/>
    <cellStyle name="Normal_Comparer recettes 2009 OK 2" xfId="40" xr:uid="{F025A122-9BF0-4D89-9C8F-807C47E6F688}"/>
    <cellStyle name="Normal_Comparer recettes 2009 OK 2 2" xfId="48" xr:uid="{F05C7F05-2DA8-4988-8606-3DC12D964B41}"/>
    <cellStyle name="Normal_EFECTIF1 2" xfId="11" xr:uid="{86D624EF-EF59-476C-8EA0-99CEE433896A}"/>
    <cellStyle name="Normal_Forum Marais 15 09 2001" xfId="21" xr:uid="{6C0AEE44-DC5D-405F-897C-6C3AB9524965}"/>
    <cellStyle name="Normal_Forum Marais 15 09 2001 2" xfId="31" xr:uid="{82FD7B0A-517F-46FF-B571-391F2D845D0D}"/>
    <cellStyle name="Normal_Forum Marais 15 09 2001 3" xfId="9" xr:uid="{E543AADC-50BA-4504-81E8-C82550C9BF33}"/>
    <cellStyle name="Normal_Forum Marais 15 09 2001_Fiche technique C2 Mars 2008 " xfId="42" xr:uid="{0A8EC233-6013-4E8F-9C5F-63022577EB7C}"/>
    <cellStyle name="Normal_Gantt 27 janvier 2" xfId="44" xr:uid="{727B211C-89E0-4ED9-90C4-2556A221925B}"/>
    <cellStyle name="Normal_GERMCN UPC brouillon 25_10" xfId="25" xr:uid="{49A4CFC1-A4CC-4B95-80AB-F0F747D68969}"/>
    <cellStyle name="Normal_Marché 2002 filtre automatique" xfId="34" xr:uid="{F206DE7A-5658-49E9-9A53-DD8E91839E81}"/>
    <cellStyle name="Normal_Marché 2002 filtre automatique 2" xfId="6" xr:uid="{2E70E9C7-E73E-4812-8F71-4E8D981BA1DC}"/>
    <cellStyle name="Normal_Menussuite" xfId="7" xr:uid="{252EDCC2-62BE-4BEF-BFA3-75B4C49AEDEB}"/>
    <cellStyle name="Normal_Modèle de Positionnement 2003" xfId="14" xr:uid="{2276D1FE-97D4-4B7F-97FD-B9E3B2F1B81D}"/>
    <cellStyle name="Normal_space" xfId="23" xr:uid="{0BF606FA-1D4F-4FE9-96D5-B8FB6EBFC892}"/>
  </cellStyles>
  <dxfs count="21">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strike val="0"/>
        <outline val="0"/>
        <shadow val="0"/>
        <u val="none"/>
        <vertAlign val="baseline"/>
        <sz val="12"/>
        <name val="Calibri"/>
        <family val="2"/>
        <scheme val="none"/>
      </font>
      <alignment horizontal="center" vertical="center" textRotation="0" wrapText="1" indent="0" justifyLastLine="0" shrinkToFit="0" readingOrder="0"/>
    </dxf>
    <dxf>
      <font>
        <b/>
        <strike val="0"/>
        <outline val="0"/>
        <shadow val="0"/>
        <u val="none"/>
        <vertAlign val="baseline"/>
        <sz val="12"/>
        <name val="Calibri"/>
        <family val="2"/>
        <scheme val="none"/>
      </font>
      <alignment horizontal="center" vertical="center" textRotation="0" wrapText="1" indent="0" justifyLastLine="0" shrinkToFit="0" readingOrder="0"/>
    </dxf>
    <dxf>
      <font>
        <b/>
        <strike val="0"/>
        <outline val="0"/>
        <shadow val="0"/>
        <u val="none"/>
        <vertAlign val="baseline"/>
        <sz val="12"/>
        <name val="Calibri"/>
        <family val="2"/>
        <scheme val="none"/>
      </font>
      <alignment horizontal="center" vertical="center" textRotation="0" wrapText="1" indent="0" justifyLastLine="0" shrinkToFit="0" readingOrder="0"/>
    </dxf>
    <dxf>
      <font>
        <b/>
        <strike val="0"/>
        <outline val="0"/>
        <shadow val="0"/>
        <u val="none"/>
        <vertAlign val="baseline"/>
        <sz val="12"/>
        <name val="Calibri"/>
        <family val="2"/>
        <scheme val="none"/>
      </font>
      <alignment horizontal="center" vertical="center" textRotation="0" wrapText="1" indent="0" justifyLastLine="0" shrinkToFit="0" readingOrder="0"/>
    </dxf>
    <dxf>
      <font>
        <b/>
        <strike val="0"/>
        <outline val="0"/>
        <shadow val="0"/>
        <u val="none"/>
        <vertAlign val="baseline"/>
        <sz val="12"/>
        <name val="Calibri"/>
        <family val="2"/>
        <scheme val="none"/>
      </font>
      <alignment horizontal="center"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none"/>
      </font>
      <fill>
        <patternFill>
          <fgColor indexed="64"/>
          <bgColor theme="0"/>
        </patternFill>
      </fill>
      <alignment vertical="center" textRotation="0" indent="0" justifyLastLine="0" shrinkToFit="0" readingOrder="0"/>
    </dxf>
    <dxf>
      <font>
        <strike val="0"/>
        <outline val="0"/>
        <shadow val="0"/>
        <u val="none"/>
        <vertAlign val="baseline"/>
        <sz val="11"/>
        <color auto="1"/>
        <name val="Calibri"/>
        <family val="2"/>
        <scheme val="none"/>
      </font>
      <fill>
        <patternFill>
          <fgColor indexed="64"/>
          <bgColor theme="0"/>
        </patternFill>
      </fill>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s>
  <tableStyles count="0" defaultTableStyle="TableStyleMedium2" defaultPivotStyle="PivotStyleLight16"/>
  <colors>
    <mruColors>
      <color rgb="FF14A096"/>
      <color rgb="FF8ED973"/>
      <color rgb="FF3078BA"/>
      <color rgb="FFFFF2CC"/>
      <color rgb="FF0066FF"/>
      <color rgb="FF548235"/>
      <color rgb="FF008000"/>
      <color rgb="FF993366"/>
      <color rgb="FFFFCC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24</xdr:col>
      <xdr:colOff>381000</xdr:colOff>
      <xdr:row>91</xdr:row>
      <xdr:rowOff>155315</xdr:rowOff>
    </xdr:from>
    <xdr:to>
      <xdr:col>28</xdr:col>
      <xdr:colOff>130331</xdr:colOff>
      <xdr:row>96</xdr:row>
      <xdr:rowOff>450850</xdr:rowOff>
    </xdr:to>
    <xdr:pic>
      <xdr:nvPicPr>
        <xdr:cNvPr id="2" name="Picture 1">
          <a:extLst>
            <a:ext uri="{FF2B5EF4-FFF2-40B4-BE49-F238E27FC236}">
              <a16:creationId xmlns:a16="http://schemas.microsoft.com/office/drawing/2014/main" id="{1D413212-39C5-402A-83DF-1EFFA2BEA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12000" y="31978340"/>
          <a:ext cx="2797331" cy="281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323850</xdr:colOff>
      <xdr:row>53</xdr:row>
      <xdr:rowOff>0</xdr:rowOff>
    </xdr:from>
    <xdr:to>
      <xdr:col>9</xdr:col>
      <xdr:colOff>323850</xdr:colOff>
      <xdr:row>53</xdr:row>
      <xdr:rowOff>0</xdr:rowOff>
    </xdr:to>
    <xdr:sp macro="" textlink="">
      <xdr:nvSpPr>
        <xdr:cNvPr id="2" name="Line 1">
          <a:extLst>
            <a:ext uri="{FF2B5EF4-FFF2-40B4-BE49-F238E27FC236}">
              <a16:creationId xmlns:a16="http://schemas.microsoft.com/office/drawing/2014/main" id="{5E2FEF66-D12E-4C9E-9616-614A2685BBE9}"/>
            </a:ext>
          </a:extLst>
        </xdr:cNvPr>
        <xdr:cNvSpPr>
          <a:spLocks noChangeShapeType="1"/>
        </xdr:cNvSpPr>
      </xdr:nvSpPr>
      <xdr:spPr bwMode="auto">
        <a:xfrm>
          <a:off x="5495925" y="11763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53</xdr:row>
      <xdr:rowOff>0</xdr:rowOff>
    </xdr:from>
    <xdr:to>
      <xdr:col>3</xdr:col>
      <xdr:colOff>323850</xdr:colOff>
      <xdr:row>53</xdr:row>
      <xdr:rowOff>0</xdr:rowOff>
    </xdr:to>
    <xdr:sp macro="" textlink="">
      <xdr:nvSpPr>
        <xdr:cNvPr id="3" name="Line 7">
          <a:extLst>
            <a:ext uri="{FF2B5EF4-FFF2-40B4-BE49-F238E27FC236}">
              <a16:creationId xmlns:a16="http://schemas.microsoft.com/office/drawing/2014/main" id="{9FBB2AE7-4CA5-4AD2-AE7D-85496AB9980E}"/>
            </a:ext>
          </a:extLst>
        </xdr:cNvPr>
        <xdr:cNvSpPr>
          <a:spLocks noChangeShapeType="1"/>
        </xdr:cNvSpPr>
      </xdr:nvSpPr>
      <xdr:spPr bwMode="auto">
        <a:xfrm>
          <a:off x="1009650" y="11763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53</xdr:row>
      <xdr:rowOff>0</xdr:rowOff>
    </xdr:from>
    <xdr:to>
      <xdr:col>9</xdr:col>
      <xdr:colOff>323850</xdr:colOff>
      <xdr:row>53</xdr:row>
      <xdr:rowOff>0</xdr:rowOff>
    </xdr:to>
    <xdr:sp macro="" textlink="">
      <xdr:nvSpPr>
        <xdr:cNvPr id="4" name="Line 1">
          <a:extLst>
            <a:ext uri="{FF2B5EF4-FFF2-40B4-BE49-F238E27FC236}">
              <a16:creationId xmlns:a16="http://schemas.microsoft.com/office/drawing/2014/main" id="{C04F75AD-5151-4A9F-A332-19440F13DA00}"/>
            </a:ext>
          </a:extLst>
        </xdr:cNvPr>
        <xdr:cNvSpPr>
          <a:spLocks noChangeShapeType="1"/>
        </xdr:cNvSpPr>
      </xdr:nvSpPr>
      <xdr:spPr bwMode="auto">
        <a:xfrm>
          <a:off x="5495925" y="11763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 name="Line 7">
          <a:extLst>
            <a:ext uri="{FF2B5EF4-FFF2-40B4-BE49-F238E27FC236}">
              <a16:creationId xmlns:a16="http://schemas.microsoft.com/office/drawing/2014/main" id="{A782638A-4133-45E8-866D-1177A9790F6E}"/>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63</xdr:row>
      <xdr:rowOff>0</xdr:rowOff>
    </xdr:from>
    <xdr:to>
      <xdr:col>5</xdr:col>
      <xdr:colOff>323850</xdr:colOff>
      <xdr:row>63</xdr:row>
      <xdr:rowOff>0</xdr:rowOff>
    </xdr:to>
    <xdr:sp macro="" textlink="">
      <xdr:nvSpPr>
        <xdr:cNvPr id="6" name="Line 7">
          <a:extLst>
            <a:ext uri="{FF2B5EF4-FFF2-40B4-BE49-F238E27FC236}">
              <a16:creationId xmlns:a16="http://schemas.microsoft.com/office/drawing/2014/main" id="{569B8FA0-3165-4093-9CCA-94D1E979AE5E}"/>
            </a:ext>
          </a:extLst>
        </xdr:cNvPr>
        <xdr:cNvSpPr>
          <a:spLocks noChangeShapeType="1"/>
        </xdr:cNvSpPr>
      </xdr:nvSpPr>
      <xdr:spPr bwMode="auto">
        <a:xfrm>
          <a:off x="2505075"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 name="Line 7">
          <a:extLst>
            <a:ext uri="{FF2B5EF4-FFF2-40B4-BE49-F238E27FC236}">
              <a16:creationId xmlns:a16="http://schemas.microsoft.com/office/drawing/2014/main" id="{412A8CB2-518C-4955-A5C6-FC4801B2975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63</xdr:row>
      <xdr:rowOff>0</xdr:rowOff>
    </xdr:from>
    <xdr:to>
      <xdr:col>5</xdr:col>
      <xdr:colOff>323850</xdr:colOff>
      <xdr:row>63</xdr:row>
      <xdr:rowOff>0</xdr:rowOff>
    </xdr:to>
    <xdr:sp macro="" textlink="">
      <xdr:nvSpPr>
        <xdr:cNvPr id="8" name="Line 7">
          <a:extLst>
            <a:ext uri="{FF2B5EF4-FFF2-40B4-BE49-F238E27FC236}">
              <a16:creationId xmlns:a16="http://schemas.microsoft.com/office/drawing/2014/main" id="{2AE2F717-5A51-4E09-A827-EDB665F536D7}"/>
            </a:ext>
          </a:extLst>
        </xdr:cNvPr>
        <xdr:cNvSpPr>
          <a:spLocks noChangeShapeType="1"/>
        </xdr:cNvSpPr>
      </xdr:nvSpPr>
      <xdr:spPr bwMode="auto">
        <a:xfrm>
          <a:off x="2505075"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63</xdr:row>
      <xdr:rowOff>0</xdr:rowOff>
    </xdr:from>
    <xdr:to>
      <xdr:col>5</xdr:col>
      <xdr:colOff>323850</xdr:colOff>
      <xdr:row>63</xdr:row>
      <xdr:rowOff>0</xdr:rowOff>
    </xdr:to>
    <xdr:sp macro="" textlink="">
      <xdr:nvSpPr>
        <xdr:cNvPr id="9" name="Line 7">
          <a:extLst>
            <a:ext uri="{FF2B5EF4-FFF2-40B4-BE49-F238E27FC236}">
              <a16:creationId xmlns:a16="http://schemas.microsoft.com/office/drawing/2014/main" id="{E57CFA3D-ABC3-4207-A4D0-9FFDEDAEF576}"/>
            </a:ext>
          </a:extLst>
        </xdr:cNvPr>
        <xdr:cNvSpPr>
          <a:spLocks noChangeShapeType="1"/>
        </xdr:cNvSpPr>
      </xdr:nvSpPr>
      <xdr:spPr bwMode="auto">
        <a:xfrm>
          <a:off x="2505075"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69</xdr:row>
      <xdr:rowOff>0</xdr:rowOff>
    </xdr:from>
    <xdr:to>
      <xdr:col>5</xdr:col>
      <xdr:colOff>323850</xdr:colOff>
      <xdr:row>69</xdr:row>
      <xdr:rowOff>0</xdr:rowOff>
    </xdr:to>
    <xdr:sp macro="" textlink="">
      <xdr:nvSpPr>
        <xdr:cNvPr id="10" name="Line 7">
          <a:extLst>
            <a:ext uri="{FF2B5EF4-FFF2-40B4-BE49-F238E27FC236}">
              <a16:creationId xmlns:a16="http://schemas.microsoft.com/office/drawing/2014/main" id="{5BE7754F-96F4-4408-B4FB-E5228311F7F9}"/>
            </a:ext>
          </a:extLst>
        </xdr:cNvPr>
        <xdr:cNvSpPr>
          <a:spLocks noChangeShapeType="1"/>
        </xdr:cNvSpPr>
      </xdr:nvSpPr>
      <xdr:spPr bwMode="auto">
        <a:xfrm>
          <a:off x="2505075"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69</xdr:row>
      <xdr:rowOff>0</xdr:rowOff>
    </xdr:from>
    <xdr:to>
      <xdr:col>5</xdr:col>
      <xdr:colOff>323850</xdr:colOff>
      <xdr:row>69</xdr:row>
      <xdr:rowOff>0</xdr:rowOff>
    </xdr:to>
    <xdr:sp macro="" textlink="">
      <xdr:nvSpPr>
        <xdr:cNvPr id="11" name="Line 7">
          <a:extLst>
            <a:ext uri="{FF2B5EF4-FFF2-40B4-BE49-F238E27FC236}">
              <a16:creationId xmlns:a16="http://schemas.microsoft.com/office/drawing/2014/main" id="{17319E3A-0019-4C6E-9239-0FC64FFAEF38}"/>
            </a:ext>
          </a:extLst>
        </xdr:cNvPr>
        <xdr:cNvSpPr>
          <a:spLocks noChangeShapeType="1"/>
        </xdr:cNvSpPr>
      </xdr:nvSpPr>
      <xdr:spPr bwMode="auto">
        <a:xfrm>
          <a:off x="2505075"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69</xdr:row>
      <xdr:rowOff>0</xdr:rowOff>
    </xdr:from>
    <xdr:to>
      <xdr:col>5</xdr:col>
      <xdr:colOff>323850</xdr:colOff>
      <xdr:row>69</xdr:row>
      <xdr:rowOff>0</xdr:rowOff>
    </xdr:to>
    <xdr:sp macro="" textlink="">
      <xdr:nvSpPr>
        <xdr:cNvPr id="12" name="Line 7">
          <a:extLst>
            <a:ext uri="{FF2B5EF4-FFF2-40B4-BE49-F238E27FC236}">
              <a16:creationId xmlns:a16="http://schemas.microsoft.com/office/drawing/2014/main" id="{3D1055AB-B88F-45FB-BC10-31D2E2737536}"/>
            </a:ext>
          </a:extLst>
        </xdr:cNvPr>
        <xdr:cNvSpPr>
          <a:spLocks noChangeShapeType="1"/>
        </xdr:cNvSpPr>
      </xdr:nvSpPr>
      <xdr:spPr bwMode="auto">
        <a:xfrm>
          <a:off x="2505075"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3" name="Line 7">
          <a:extLst>
            <a:ext uri="{FF2B5EF4-FFF2-40B4-BE49-F238E27FC236}">
              <a16:creationId xmlns:a16="http://schemas.microsoft.com/office/drawing/2014/main" id="{8EA87DEE-704E-4F6D-BAE6-E4D565A96B1D}"/>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4" name="Line 7">
          <a:extLst>
            <a:ext uri="{FF2B5EF4-FFF2-40B4-BE49-F238E27FC236}">
              <a16:creationId xmlns:a16="http://schemas.microsoft.com/office/drawing/2014/main" id="{DD8E0BBA-8A41-4AE4-AB06-251FEDCEF356}"/>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5" name="Line 7">
          <a:extLst>
            <a:ext uri="{FF2B5EF4-FFF2-40B4-BE49-F238E27FC236}">
              <a16:creationId xmlns:a16="http://schemas.microsoft.com/office/drawing/2014/main" id="{BFE65EF5-57A4-49A5-8832-DF7FC4C9BD28}"/>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6" name="Line 7">
          <a:extLst>
            <a:ext uri="{FF2B5EF4-FFF2-40B4-BE49-F238E27FC236}">
              <a16:creationId xmlns:a16="http://schemas.microsoft.com/office/drawing/2014/main" id="{6D14CD05-8EF1-4E8B-B0BB-72CC5F9CE8C5}"/>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7" name="Line 7">
          <a:extLst>
            <a:ext uri="{FF2B5EF4-FFF2-40B4-BE49-F238E27FC236}">
              <a16:creationId xmlns:a16="http://schemas.microsoft.com/office/drawing/2014/main" id="{2BC8AEB3-B6E7-4A22-A3E7-7822004A9B1D}"/>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8" name="Line 7">
          <a:extLst>
            <a:ext uri="{FF2B5EF4-FFF2-40B4-BE49-F238E27FC236}">
              <a16:creationId xmlns:a16="http://schemas.microsoft.com/office/drawing/2014/main" id="{DCE710EC-E6BB-4B85-9F99-0738830E92D0}"/>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9" name="Line 7">
          <a:extLst>
            <a:ext uri="{FF2B5EF4-FFF2-40B4-BE49-F238E27FC236}">
              <a16:creationId xmlns:a16="http://schemas.microsoft.com/office/drawing/2014/main" id="{1FFCD57C-596C-4D4E-954F-41541239C844}"/>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0" name="Line 7">
          <a:extLst>
            <a:ext uri="{FF2B5EF4-FFF2-40B4-BE49-F238E27FC236}">
              <a16:creationId xmlns:a16="http://schemas.microsoft.com/office/drawing/2014/main" id="{CA23EB03-5A4F-480B-93DA-4A4E58E02F6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1" name="Line 7">
          <a:extLst>
            <a:ext uri="{FF2B5EF4-FFF2-40B4-BE49-F238E27FC236}">
              <a16:creationId xmlns:a16="http://schemas.microsoft.com/office/drawing/2014/main" id="{8E524924-4B60-40CF-95CB-D1ABAFDE672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2" name="Line 7">
          <a:extLst>
            <a:ext uri="{FF2B5EF4-FFF2-40B4-BE49-F238E27FC236}">
              <a16:creationId xmlns:a16="http://schemas.microsoft.com/office/drawing/2014/main" id="{4DA05AF5-C157-48E6-9F9D-F6A5DE59B2BF}"/>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3" name="Line 7">
          <a:extLst>
            <a:ext uri="{FF2B5EF4-FFF2-40B4-BE49-F238E27FC236}">
              <a16:creationId xmlns:a16="http://schemas.microsoft.com/office/drawing/2014/main" id="{6DC49411-4EB4-4EE9-AF6D-5BF407C709C3}"/>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4" name="Line 7">
          <a:extLst>
            <a:ext uri="{FF2B5EF4-FFF2-40B4-BE49-F238E27FC236}">
              <a16:creationId xmlns:a16="http://schemas.microsoft.com/office/drawing/2014/main" id="{42603C16-B2F9-48D5-B563-5AEC8B70E00D}"/>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5" name="Line 7">
          <a:extLst>
            <a:ext uri="{FF2B5EF4-FFF2-40B4-BE49-F238E27FC236}">
              <a16:creationId xmlns:a16="http://schemas.microsoft.com/office/drawing/2014/main" id="{207376E0-867F-47B4-8530-86CF7840565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26" name="Line 7">
          <a:extLst>
            <a:ext uri="{FF2B5EF4-FFF2-40B4-BE49-F238E27FC236}">
              <a16:creationId xmlns:a16="http://schemas.microsoft.com/office/drawing/2014/main" id="{73EE453A-8200-4875-B193-67E4C59DF63A}"/>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27" name="Line 7">
          <a:extLst>
            <a:ext uri="{FF2B5EF4-FFF2-40B4-BE49-F238E27FC236}">
              <a16:creationId xmlns:a16="http://schemas.microsoft.com/office/drawing/2014/main" id="{8ED1B59A-A3E3-44D3-9849-D77ECBAB481F}"/>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8" name="Line 7">
          <a:extLst>
            <a:ext uri="{FF2B5EF4-FFF2-40B4-BE49-F238E27FC236}">
              <a16:creationId xmlns:a16="http://schemas.microsoft.com/office/drawing/2014/main" id="{83C62AD6-EF55-4B1B-B67C-9C0A918A2433}"/>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29" name="Line 7">
          <a:extLst>
            <a:ext uri="{FF2B5EF4-FFF2-40B4-BE49-F238E27FC236}">
              <a16:creationId xmlns:a16="http://schemas.microsoft.com/office/drawing/2014/main" id="{332FAB4C-2121-4961-A085-18B0F6419B1C}"/>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0" name="Line 7">
          <a:extLst>
            <a:ext uri="{FF2B5EF4-FFF2-40B4-BE49-F238E27FC236}">
              <a16:creationId xmlns:a16="http://schemas.microsoft.com/office/drawing/2014/main" id="{1926356E-B999-439B-9224-93538338A11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1" name="Line 7">
          <a:extLst>
            <a:ext uri="{FF2B5EF4-FFF2-40B4-BE49-F238E27FC236}">
              <a16:creationId xmlns:a16="http://schemas.microsoft.com/office/drawing/2014/main" id="{39656FFF-05CA-4594-83F9-5636C19D5C25}"/>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2" name="Line 7">
          <a:extLst>
            <a:ext uri="{FF2B5EF4-FFF2-40B4-BE49-F238E27FC236}">
              <a16:creationId xmlns:a16="http://schemas.microsoft.com/office/drawing/2014/main" id="{0D246506-3174-4D0C-88C4-4DCCF8E76C3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33" name="Line 7">
          <a:extLst>
            <a:ext uri="{FF2B5EF4-FFF2-40B4-BE49-F238E27FC236}">
              <a16:creationId xmlns:a16="http://schemas.microsoft.com/office/drawing/2014/main" id="{5270D6D7-D97B-4D47-94C5-7ECA28CC349A}"/>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34" name="Line 7">
          <a:extLst>
            <a:ext uri="{FF2B5EF4-FFF2-40B4-BE49-F238E27FC236}">
              <a16:creationId xmlns:a16="http://schemas.microsoft.com/office/drawing/2014/main" id="{D2E33FD5-3236-407D-878E-64ED7430AFE8}"/>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5" name="Line 7">
          <a:extLst>
            <a:ext uri="{FF2B5EF4-FFF2-40B4-BE49-F238E27FC236}">
              <a16:creationId xmlns:a16="http://schemas.microsoft.com/office/drawing/2014/main" id="{E46B2C59-647C-41CD-96FD-66940DF5E78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6" name="Line 7">
          <a:extLst>
            <a:ext uri="{FF2B5EF4-FFF2-40B4-BE49-F238E27FC236}">
              <a16:creationId xmlns:a16="http://schemas.microsoft.com/office/drawing/2014/main" id="{BED3F328-2ADC-47F8-B623-7FBFCAB09300}"/>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7" name="Line 7">
          <a:extLst>
            <a:ext uri="{FF2B5EF4-FFF2-40B4-BE49-F238E27FC236}">
              <a16:creationId xmlns:a16="http://schemas.microsoft.com/office/drawing/2014/main" id="{17FB8BE3-120F-42BC-9512-B38B10BE75EC}"/>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8" name="Line 7">
          <a:extLst>
            <a:ext uri="{FF2B5EF4-FFF2-40B4-BE49-F238E27FC236}">
              <a16:creationId xmlns:a16="http://schemas.microsoft.com/office/drawing/2014/main" id="{13D91729-C9A7-4E36-A88B-444BD40D3E27}"/>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39" name="Line 7">
          <a:extLst>
            <a:ext uri="{FF2B5EF4-FFF2-40B4-BE49-F238E27FC236}">
              <a16:creationId xmlns:a16="http://schemas.microsoft.com/office/drawing/2014/main" id="{A1FF89BE-C28D-4611-A6DC-8B8910B1AC7F}"/>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0" name="Line 7">
          <a:extLst>
            <a:ext uri="{FF2B5EF4-FFF2-40B4-BE49-F238E27FC236}">
              <a16:creationId xmlns:a16="http://schemas.microsoft.com/office/drawing/2014/main" id="{3A446BF1-5157-4091-B1FA-4A5A504D8AE3}"/>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1" name="Line 7">
          <a:extLst>
            <a:ext uri="{FF2B5EF4-FFF2-40B4-BE49-F238E27FC236}">
              <a16:creationId xmlns:a16="http://schemas.microsoft.com/office/drawing/2014/main" id="{2A2496A6-C6E2-47A7-9DF4-BC9D6C2D188C}"/>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2" name="Line 7">
          <a:extLst>
            <a:ext uri="{FF2B5EF4-FFF2-40B4-BE49-F238E27FC236}">
              <a16:creationId xmlns:a16="http://schemas.microsoft.com/office/drawing/2014/main" id="{596C75BD-82B4-40C5-9F1F-9FF08D3EE59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3" name="Line 7">
          <a:extLst>
            <a:ext uri="{FF2B5EF4-FFF2-40B4-BE49-F238E27FC236}">
              <a16:creationId xmlns:a16="http://schemas.microsoft.com/office/drawing/2014/main" id="{4D29EDDD-D2EF-4116-873B-A42DEFB24F8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4" name="Line 7">
          <a:extLst>
            <a:ext uri="{FF2B5EF4-FFF2-40B4-BE49-F238E27FC236}">
              <a16:creationId xmlns:a16="http://schemas.microsoft.com/office/drawing/2014/main" id="{4B802B20-52B1-454F-ABA8-8D67B2DCC86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5" name="Line 7">
          <a:extLst>
            <a:ext uri="{FF2B5EF4-FFF2-40B4-BE49-F238E27FC236}">
              <a16:creationId xmlns:a16="http://schemas.microsoft.com/office/drawing/2014/main" id="{357F714D-5179-40B1-A5A5-FE2486EB614F}"/>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6" name="Line 7">
          <a:extLst>
            <a:ext uri="{FF2B5EF4-FFF2-40B4-BE49-F238E27FC236}">
              <a16:creationId xmlns:a16="http://schemas.microsoft.com/office/drawing/2014/main" id="{0D4A31DB-803B-4444-8F6A-9C31A4A72B1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7" name="Line 7">
          <a:extLst>
            <a:ext uri="{FF2B5EF4-FFF2-40B4-BE49-F238E27FC236}">
              <a16:creationId xmlns:a16="http://schemas.microsoft.com/office/drawing/2014/main" id="{69F5F778-A40C-4745-B902-A63788695B10}"/>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8" name="Line 7">
          <a:extLst>
            <a:ext uri="{FF2B5EF4-FFF2-40B4-BE49-F238E27FC236}">
              <a16:creationId xmlns:a16="http://schemas.microsoft.com/office/drawing/2014/main" id="{5E559C6A-8EF6-449A-B25D-E07F5ECBDEB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49" name="Line 7">
          <a:extLst>
            <a:ext uri="{FF2B5EF4-FFF2-40B4-BE49-F238E27FC236}">
              <a16:creationId xmlns:a16="http://schemas.microsoft.com/office/drawing/2014/main" id="{51384285-F13F-4087-8190-515BCFE25821}"/>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50" name="Line 7">
          <a:extLst>
            <a:ext uri="{FF2B5EF4-FFF2-40B4-BE49-F238E27FC236}">
              <a16:creationId xmlns:a16="http://schemas.microsoft.com/office/drawing/2014/main" id="{B5732870-4B63-46E0-9BB0-03C82152444B}"/>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 name="Line 7">
          <a:extLst>
            <a:ext uri="{FF2B5EF4-FFF2-40B4-BE49-F238E27FC236}">
              <a16:creationId xmlns:a16="http://schemas.microsoft.com/office/drawing/2014/main" id="{D7B1A39D-2078-4FEA-9D64-540BCD30C9F5}"/>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 name="Line 7">
          <a:extLst>
            <a:ext uri="{FF2B5EF4-FFF2-40B4-BE49-F238E27FC236}">
              <a16:creationId xmlns:a16="http://schemas.microsoft.com/office/drawing/2014/main" id="{41B2DAF8-AA20-44DD-A98D-42485C210128}"/>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53" name="Line 7">
          <a:extLst>
            <a:ext uri="{FF2B5EF4-FFF2-40B4-BE49-F238E27FC236}">
              <a16:creationId xmlns:a16="http://schemas.microsoft.com/office/drawing/2014/main" id="{8E6C9EEB-9275-45DD-A970-AC988B7E06D3}"/>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54" name="Line 7">
          <a:extLst>
            <a:ext uri="{FF2B5EF4-FFF2-40B4-BE49-F238E27FC236}">
              <a16:creationId xmlns:a16="http://schemas.microsoft.com/office/drawing/2014/main" id="{B69BBEF5-ADE7-4720-BAC8-280FE7E4B40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55" name="Line 7">
          <a:extLst>
            <a:ext uri="{FF2B5EF4-FFF2-40B4-BE49-F238E27FC236}">
              <a16:creationId xmlns:a16="http://schemas.microsoft.com/office/drawing/2014/main" id="{0BA25F38-B1BA-49C3-96AE-760D050CAC9E}"/>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56" name="Line 7">
          <a:extLst>
            <a:ext uri="{FF2B5EF4-FFF2-40B4-BE49-F238E27FC236}">
              <a16:creationId xmlns:a16="http://schemas.microsoft.com/office/drawing/2014/main" id="{1ABEC0C3-E95A-4CA6-8718-421CBB5B8F4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57" name="Line 7">
          <a:extLst>
            <a:ext uri="{FF2B5EF4-FFF2-40B4-BE49-F238E27FC236}">
              <a16:creationId xmlns:a16="http://schemas.microsoft.com/office/drawing/2014/main" id="{A2DCAB5E-E528-4BD0-BC89-DAD33BB82C3A}"/>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8" name="Line 7">
          <a:extLst>
            <a:ext uri="{FF2B5EF4-FFF2-40B4-BE49-F238E27FC236}">
              <a16:creationId xmlns:a16="http://schemas.microsoft.com/office/drawing/2014/main" id="{850ECDCF-D1CC-451F-AC5B-C38B042DD575}"/>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9" name="Line 7">
          <a:extLst>
            <a:ext uri="{FF2B5EF4-FFF2-40B4-BE49-F238E27FC236}">
              <a16:creationId xmlns:a16="http://schemas.microsoft.com/office/drawing/2014/main" id="{2C6F7DCD-A761-435B-85A2-C6D8ED49EC6D}"/>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0" name="Line 7">
          <a:extLst>
            <a:ext uri="{FF2B5EF4-FFF2-40B4-BE49-F238E27FC236}">
              <a16:creationId xmlns:a16="http://schemas.microsoft.com/office/drawing/2014/main" id="{A870F07D-3A10-46E1-A561-896A731B3D4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1" name="Line 7">
          <a:extLst>
            <a:ext uri="{FF2B5EF4-FFF2-40B4-BE49-F238E27FC236}">
              <a16:creationId xmlns:a16="http://schemas.microsoft.com/office/drawing/2014/main" id="{A49C3E6B-A8E4-4C7A-A83F-FF82C8086EED}"/>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2" name="Line 7">
          <a:extLst>
            <a:ext uri="{FF2B5EF4-FFF2-40B4-BE49-F238E27FC236}">
              <a16:creationId xmlns:a16="http://schemas.microsoft.com/office/drawing/2014/main" id="{364A930C-BB9F-4008-9040-437D35D6603C}"/>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3" name="Line 7">
          <a:extLst>
            <a:ext uri="{FF2B5EF4-FFF2-40B4-BE49-F238E27FC236}">
              <a16:creationId xmlns:a16="http://schemas.microsoft.com/office/drawing/2014/main" id="{0B25D729-2349-4A74-B230-8A051E50BDBD}"/>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4" name="Line 7">
          <a:extLst>
            <a:ext uri="{FF2B5EF4-FFF2-40B4-BE49-F238E27FC236}">
              <a16:creationId xmlns:a16="http://schemas.microsoft.com/office/drawing/2014/main" id="{DFAC1B3B-3230-4B5A-874E-F8D03E59D10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5" name="Line 7">
          <a:extLst>
            <a:ext uri="{FF2B5EF4-FFF2-40B4-BE49-F238E27FC236}">
              <a16:creationId xmlns:a16="http://schemas.microsoft.com/office/drawing/2014/main" id="{AE954693-0F21-4F5A-9D13-481DBC6DDDBB}"/>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6" name="Line 7">
          <a:extLst>
            <a:ext uri="{FF2B5EF4-FFF2-40B4-BE49-F238E27FC236}">
              <a16:creationId xmlns:a16="http://schemas.microsoft.com/office/drawing/2014/main" id="{FBD77E71-22B7-464D-A52F-F7717168B06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7" name="Line 7">
          <a:extLst>
            <a:ext uri="{FF2B5EF4-FFF2-40B4-BE49-F238E27FC236}">
              <a16:creationId xmlns:a16="http://schemas.microsoft.com/office/drawing/2014/main" id="{7719562C-FBA8-4D13-AF36-03D2E98BE2E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68" name="Line 7">
          <a:extLst>
            <a:ext uri="{FF2B5EF4-FFF2-40B4-BE49-F238E27FC236}">
              <a16:creationId xmlns:a16="http://schemas.microsoft.com/office/drawing/2014/main" id="{149BB22E-0AC2-44C4-B981-3D2EBEB96B44}"/>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69" name="Line 7">
          <a:extLst>
            <a:ext uri="{FF2B5EF4-FFF2-40B4-BE49-F238E27FC236}">
              <a16:creationId xmlns:a16="http://schemas.microsoft.com/office/drawing/2014/main" id="{E11846D3-E0B3-43D9-9B54-8A763E3BEE23}"/>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0" name="Line 7">
          <a:extLst>
            <a:ext uri="{FF2B5EF4-FFF2-40B4-BE49-F238E27FC236}">
              <a16:creationId xmlns:a16="http://schemas.microsoft.com/office/drawing/2014/main" id="{2805E557-7CF8-4055-9BDB-390B0B36462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1" name="Line 7">
          <a:extLst>
            <a:ext uri="{FF2B5EF4-FFF2-40B4-BE49-F238E27FC236}">
              <a16:creationId xmlns:a16="http://schemas.microsoft.com/office/drawing/2014/main" id="{6EE0B44E-EE38-423E-A700-6921640C0766}"/>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2" name="Line 7">
          <a:extLst>
            <a:ext uri="{FF2B5EF4-FFF2-40B4-BE49-F238E27FC236}">
              <a16:creationId xmlns:a16="http://schemas.microsoft.com/office/drawing/2014/main" id="{17411530-B007-419B-8921-71F1DEB9223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3" name="Line 7">
          <a:extLst>
            <a:ext uri="{FF2B5EF4-FFF2-40B4-BE49-F238E27FC236}">
              <a16:creationId xmlns:a16="http://schemas.microsoft.com/office/drawing/2014/main" id="{8AECEE65-D281-4FBD-BA65-FD2E2C09BC0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4" name="Line 7">
          <a:extLst>
            <a:ext uri="{FF2B5EF4-FFF2-40B4-BE49-F238E27FC236}">
              <a16:creationId xmlns:a16="http://schemas.microsoft.com/office/drawing/2014/main" id="{F7F5199A-6CBD-4B69-9DF6-EF89B402E2E7}"/>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5" name="Line 7">
          <a:extLst>
            <a:ext uri="{FF2B5EF4-FFF2-40B4-BE49-F238E27FC236}">
              <a16:creationId xmlns:a16="http://schemas.microsoft.com/office/drawing/2014/main" id="{F7F8F397-DF62-481D-8C58-07800808321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76" name="Line 7">
          <a:extLst>
            <a:ext uri="{FF2B5EF4-FFF2-40B4-BE49-F238E27FC236}">
              <a16:creationId xmlns:a16="http://schemas.microsoft.com/office/drawing/2014/main" id="{CF0DB9B3-EB16-4334-938C-4D3584503A37}"/>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77" name="Line 7">
          <a:extLst>
            <a:ext uri="{FF2B5EF4-FFF2-40B4-BE49-F238E27FC236}">
              <a16:creationId xmlns:a16="http://schemas.microsoft.com/office/drawing/2014/main" id="{93D97750-F200-4120-BE18-877C4D12572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78" name="Line 7">
          <a:extLst>
            <a:ext uri="{FF2B5EF4-FFF2-40B4-BE49-F238E27FC236}">
              <a16:creationId xmlns:a16="http://schemas.microsoft.com/office/drawing/2014/main" id="{1D4692A6-F523-4C5A-9DBE-8BF157FBAACB}"/>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79" name="Line 7">
          <a:extLst>
            <a:ext uri="{FF2B5EF4-FFF2-40B4-BE49-F238E27FC236}">
              <a16:creationId xmlns:a16="http://schemas.microsoft.com/office/drawing/2014/main" id="{C0545119-E018-4E81-ACA6-B4522F9EE35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 name="Line 7">
          <a:extLst>
            <a:ext uri="{FF2B5EF4-FFF2-40B4-BE49-F238E27FC236}">
              <a16:creationId xmlns:a16="http://schemas.microsoft.com/office/drawing/2014/main" id="{0933EC6D-4489-46A0-81B1-6C6A6B438C01}"/>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 name="Line 7">
          <a:extLst>
            <a:ext uri="{FF2B5EF4-FFF2-40B4-BE49-F238E27FC236}">
              <a16:creationId xmlns:a16="http://schemas.microsoft.com/office/drawing/2014/main" id="{8404BB8B-4DFA-43BF-8EF5-F951EC3136A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 name="Line 7">
          <a:extLst>
            <a:ext uri="{FF2B5EF4-FFF2-40B4-BE49-F238E27FC236}">
              <a16:creationId xmlns:a16="http://schemas.microsoft.com/office/drawing/2014/main" id="{D6CA79B4-6C80-4CCA-A71C-DA12DB61C95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3" name="Line 7">
          <a:extLst>
            <a:ext uri="{FF2B5EF4-FFF2-40B4-BE49-F238E27FC236}">
              <a16:creationId xmlns:a16="http://schemas.microsoft.com/office/drawing/2014/main" id="{844F1736-B155-44D7-A02D-8B0785A7E20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4" name="Line 7">
          <a:extLst>
            <a:ext uri="{FF2B5EF4-FFF2-40B4-BE49-F238E27FC236}">
              <a16:creationId xmlns:a16="http://schemas.microsoft.com/office/drawing/2014/main" id="{8F62AA10-E0F2-44BC-ABA7-BA8A2C97D000}"/>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5" name="Line 7">
          <a:extLst>
            <a:ext uri="{FF2B5EF4-FFF2-40B4-BE49-F238E27FC236}">
              <a16:creationId xmlns:a16="http://schemas.microsoft.com/office/drawing/2014/main" id="{AD2AAA39-C240-49A2-90F2-36E0FDA36E5A}"/>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6" name="Line 7">
          <a:extLst>
            <a:ext uri="{FF2B5EF4-FFF2-40B4-BE49-F238E27FC236}">
              <a16:creationId xmlns:a16="http://schemas.microsoft.com/office/drawing/2014/main" id="{8E9DC3FB-97C5-472E-B412-6F9907DFC87F}"/>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7" name="Line 7">
          <a:extLst>
            <a:ext uri="{FF2B5EF4-FFF2-40B4-BE49-F238E27FC236}">
              <a16:creationId xmlns:a16="http://schemas.microsoft.com/office/drawing/2014/main" id="{2C886586-B38F-4D36-8332-EB3C64AA51A3}"/>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8" name="Line 7">
          <a:extLst>
            <a:ext uri="{FF2B5EF4-FFF2-40B4-BE49-F238E27FC236}">
              <a16:creationId xmlns:a16="http://schemas.microsoft.com/office/drawing/2014/main" id="{88A1A83F-2766-46F9-AB54-006EDA5F3EF0}"/>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9" name="Line 7">
          <a:extLst>
            <a:ext uri="{FF2B5EF4-FFF2-40B4-BE49-F238E27FC236}">
              <a16:creationId xmlns:a16="http://schemas.microsoft.com/office/drawing/2014/main" id="{BD820849-82CC-42C7-A9D4-6F36E6E0BD6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0" name="Line 7">
          <a:extLst>
            <a:ext uri="{FF2B5EF4-FFF2-40B4-BE49-F238E27FC236}">
              <a16:creationId xmlns:a16="http://schemas.microsoft.com/office/drawing/2014/main" id="{9CD896E2-3CE4-402D-AF5F-F9EDC6CB4FD1}"/>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1" name="Line 7">
          <a:extLst>
            <a:ext uri="{FF2B5EF4-FFF2-40B4-BE49-F238E27FC236}">
              <a16:creationId xmlns:a16="http://schemas.microsoft.com/office/drawing/2014/main" id="{19B8117B-F90E-4F49-9200-11718D62DF88}"/>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2" name="Line 7">
          <a:extLst>
            <a:ext uri="{FF2B5EF4-FFF2-40B4-BE49-F238E27FC236}">
              <a16:creationId xmlns:a16="http://schemas.microsoft.com/office/drawing/2014/main" id="{C9878949-9E6A-40A3-AE59-2F0F0924710C}"/>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3" name="Line 7">
          <a:extLst>
            <a:ext uri="{FF2B5EF4-FFF2-40B4-BE49-F238E27FC236}">
              <a16:creationId xmlns:a16="http://schemas.microsoft.com/office/drawing/2014/main" id="{AD414122-37B4-4A25-9A30-5E88A0C1EAE4}"/>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4" name="Line 7">
          <a:extLst>
            <a:ext uri="{FF2B5EF4-FFF2-40B4-BE49-F238E27FC236}">
              <a16:creationId xmlns:a16="http://schemas.microsoft.com/office/drawing/2014/main" id="{D8BD9C64-97E3-4586-93A5-3C043D274B9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95" name="Line 7">
          <a:extLst>
            <a:ext uri="{FF2B5EF4-FFF2-40B4-BE49-F238E27FC236}">
              <a16:creationId xmlns:a16="http://schemas.microsoft.com/office/drawing/2014/main" id="{0A6583CB-45C8-48D2-9472-03622AB5C244}"/>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96" name="Line 7">
          <a:extLst>
            <a:ext uri="{FF2B5EF4-FFF2-40B4-BE49-F238E27FC236}">
              <a16:creationId xmlns:a16="http://schemas.microsoft.com/office/drawing/2014/main" id="{5EB5B19E-8636-4847-A0CA-F43F73B00556}"/>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97" name="Line 7">
          <a:extLst>
            <a:ext uri="{FF2B5EF4-FFF2-40B4-BE49-F238E27FC236}">
              <a16:creationId xmlns:a16="http://schemas.microsoft.com/office/drawing/2014/main" id="{3A3D1A72-7CBC-4E3F-AAA8-C9B507326639}"/>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8" name="Line 7">
          <a:extLst>
            <a:ext uri="{FF2B5EF4-FFF2-40B4-BE49-F238E27FC236}">
              <a16:creationId xmlns:a16="http://schemas.microsoft.com/office/drawing/2014/main" id="{54DEC203-DB69-4AD4-B2A6-A849A0FB7ED1}"/>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99" name="Line 7">
          <a:extLst>
            <a:ext uri="{FF2B5EF4-FFF2-40B4-BE49-F238E27FC236}">
              <a16:creationId xmlns:a16="http://schemas.microsoft.com/office/drawing/2014/main" id="{230BA3C7-1454-4C10-A018-7860FCA2C81A}"/>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00" name="Line 7">
          <a:extLst>
            <a:ext uri="{FF2B5EF4-FFF2-40B4-BE49-F238E27FC236}">
              <a16:creationId xmlns:a16="http://schemas.microsoft.com/office/drawing/2014/main" id="{AA348F8E-3604-47F7-AA04-908FBD4C98B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01" name="Line 7">
          <a:extLst>
            <a:ext uri="{FF2B5EF4-FFF2-40B4-BE49-F238E27FC236}">
              <a16:creationId xmlns:a16="http://schemas.microsoft.com/office/drawing/2014/main" id="{2CF32DBA-DAD4-4714-93CE-F58A3F144887}"/>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02" name="Line 7">
          <a:extLst>
            <a:ext uri="{FF2B5EF4-FFF2-40B4-BE49-F238E27FC236}">
              <a16:creationId xmlns:a16="http://schemas.microsoft.com/office/drawing/2014/main" id="{DEA43ECB-2F69-4DA3-8A25-38970D762F82}"/>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03" name="Line 7">
          <a:extLst>
            <a:ext uri="{FF2B5EF4-FFF2-40B4-BE49-F238E27FC236}">
              <a16:creationId xmlns:a16="http://schemas.microsoft.com/office/drawing/2014/main" id="{B2C157B2-63BD-441E-8070-251F808E044C}"/>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104" name="Line 7">
          <a:extLst>
            <a:ext uri="{FF2B5EF4-FFF2-40B4-BE49-F238E27FC236}">
              <a16:creationId xmlns:a16="http://schemas.microsoft.com/office/drawing/2014/main" id="{E97AE400-6E67-48CA-B9CC-BB803A120A00}"/>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105" name="Line 7">
          <a:extLst>
            <a:ext uri="{FF2B5EF4-FFF2-40B4-BE49-F238E27FC236}">
              <a16:creationId xmlns:a16="http://schemas.microsoft.com/office/drawing/2014/main" id="{4E40D017-88FF-480A-A0A6-8063D52A2B96}"/>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106" name="Line 7">
          <a:extLst>
            <a:ext uri="{FF2B5EF4-FFF2-40B4-BE49-F238E27FC236}">
              <a16:creationId xmlns:a16="http://schemas.microsoft.com/office/drawing/2014/main" id="{4F8FA2E2-6767-4AFD-8589-CFF9BFFBE663}"/>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07" name="Line 7">
          <a:extLst>
            <a:ext uri="{FF2B5EF4-FFF2-40B4-BE49-F238E27FC236}">
              <a16:creationId xmlns:a16="http://schemas.microsoft.com/office/drawing/2014/main" id="{17789D8E-A408-47BE-B5FB-8B4F19930699}"/>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08" name="Line 7">
          <a:extLst>
            <a:ext uri="{FF2B5EF4-FFF2-40B4-BE49-F238E27FC236}">
              <a16:creationId xmlns:a16="http://schemas.microsoft.com/office/drawing/2014/main" id="{40FF20E9-0ADB-4DFD-B87A-661A217336A1}"/>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09" name="Line 7">
          <a:extLst>
            <a:ext uri="{FF2B5EF4-FFF2-40B4-BE49-F238E27FC236}">
              <a16:creationId xmlns:a16="http://schemas.microsoft.com/office/drawing/2014/main" id="{0C9A62E8-FDCD-4DED-9F1D-36ECEB314FB9}"/>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10" name="Line 7">
          <a:extLst>
            <a:ext uri="{FF2B5EF4-FFF2-40B4-BE49-F238E27FC236}">
              <a16:creationId xmlns:a16="http://schemas.microsoft.com/office/drawing/2014/main" id="{26A96E17-021D-499D-9CC4-6B492198321E}"/>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11" name="Line 7">
          <a:extLst>
            <a:ext uri="{FF2B5EF4-FFF2-40B4-BE49-F238E27FC236}">
              <a16:creationId xmlns:a16="http://schemas.microsoft.com/office/drawing/2014/main" id="{B05FDD62-7012-427E-9088-EF1FF3C6C21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12" name="Line 7">
          <a:extLst>
            <a:ext uri="{FF2B5EF4-FFF2-40B4-BE49-F238E27FC236}">
              <a16:creationId xmlns:a16="http://schemas.microsoft.com/office/drawing/2014/main" id="{936FCC83-C353-4D1B-BD77-96CEC5D388A4}"/>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13" name="Line 7">
          <a:extLst>
            <a:ext uri="{FF2B5EF4-FFF2-40B4-BE49-F238E27FC236}">
              <a16:creationId xmlns:a16="http://schemas.microsoft.com/office/drawing/2014/main" id="{0555EDF7-78DF-46B2-BF10-11BB62EBD2C1}"/>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14" name="Line 7">
          <a:extLst>
            <a:ext uri="{FF2B5EF4-FFF2-40B4-BE49-F238E27FC236}">
              <a16:creationId xmlns:a16="http://schemas.microsoft.com/office/drawing/2014/main" id="{FCF43EF4-426D-4981-891E-A35CD8577629}"/>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15" name="Line 7">
          <a:extLst>
            <a:ext uri="{FF2B5EF4-FFF2-40B4-BE49-F238E27FC236}">
              <a16:creationId xmlns:a16="http://schemas.microsoft.com/office/drawing/2014/main" id="{AC042F93-FFCC-4679-A704-8E7A7D2A8B88}"/>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116" name="Line 7">
          <a:extLst>
            <a:ext uri="{FF2B5EF4-FFF2-40B4-BE49-F238E27FC236}">
              <a16:creationId xmlns:a16="http://schemas.microsoft.com/office/drawing/2014/main" id="{840CC902-F537-4737-9E5A-F18B210A8544}"/>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117" name="Line 7">
          <a:extLst>
            <a:ext uri="{FF2B5EF4-FFF2-40B4-BE49-F238E27FC236}">
              <a16:creationId xmlns:a16="http://schemas.microsoft.com/office/drawing/2014/main" id="{30CE307D-A9A1-41E6-8D69-5BEFF172A03C}"/>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118" name="Line 7">
          <a:extLst>
            <a:ext uri="{FF2B5EF4-FFF2-40B4-BE49-F238E27FC236}">
              <a16:creationId xmlns:a16="http://schemas.microsoft.com/office/drawing/2014/main" id="{ADF45C42-EC70-42D9-9FB0-41E7A8C7F70E}"/>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19" name="Line 7">
          <a:extLst>
            <a:ext uri="{FF2B5EF4-FFF2-40B4-BE49-F238E27FC236}">
              <a16:creationId xmlns:a16="http://schemas.microsoft.com/office/drawing/2014/main" id="{0C47C5CD-972A-4CF8-88C5-E82DB8EA2127}"/>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20" name="Line 7">
          <a:extLst>
            <a:ext uri="{FF2B5EF4-FFF2-40B4-BE49-F238E27FC236}">
              <a16:creationId xmlns:a16="http://schemas.microsoft.com/office/drawing/2014/main" id="{1BDA5330-7614-4A52-8751-A6FF971B433F}"/>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21" name="Line 7">
          <a:extLst>
            <a:ext uri="{FF2B5EF4-FFF2-40B4-BE49-F238E27FC236}">
              <a16:creationId xmlns:a16="http://schemas.microsoft.com/office/drawing/2014/main" id="{60BF4C53-DC3D-41D7-B9C6-616D73007026}"/>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22" name="Line 7">
          <a:extLst>
            <a:ext uri="{FF2B5EF4-FFF2-40B4-BE49-F238E27FC236}">
              <a16:creationId xmlns:a16="http://schemas.microsoft.com/office/drawing/2014/main" id="{E9B006F7-DE32-4D39-A28E-8751F077026E}"/>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23" name="Line 7">
          <a:extLst>
            <a:ext uri="{FF2B5EF4-FFF2-40B4-BE49-F238E27FC236}">
              <a16:creationId xmlns:a16="http://schemas.microsoft.com/office/drawing/2014/main" id="{C5418BF6-44D0-43E1-B060-BAD24830449E}"/>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xdr:row>
      <xdr:rowOff>0</xdr:rowOff>
    </xdr:from>
    <xdr:to>
      <xdr:col>3</xdr:col>
      <xdr:colOff>323850</xdr:colOff>
      <xdr:row>55</xdr:row>
      <xdr:rowOff>0</xdr:rowOff>
    </xdr:to>
    <xdr:sp macro="" textlink="">
      <xdr:nvSpPr>
        <xdr:cNvPr id="124" name="Line 7">
          <a:extLst>
            <a:ext uri="{FF2B5EF4-FFF2-40B4-BE49-F238E27FC236}">
              <a16:creationId xmlns:a16="http://schemas.microsoft.com/office/drawing/2014/main" id="{BFD5B6A6-2D55-41E9-85A8-796784FA9F4A}"/>
            </a:ext>
          </a:extLst>
        </xdr:cNvPr>
        <xdr:cNvSpPr>
          <a:spLocks noChangeShapeType="1"/>
        </xdr:cNvSpPr>
      </xdr:nvSpPr>
      <xdr:spPr bwMode="auto">
        <a:xfrm>
          <a:off x="100965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25" name="Line 7">
          <a:extLst>
            <a:ext uri="{FF2B5EF4-FFF2-40B4-BE49-F238E27FC236}">
              <a16:creationId xmlns:a16="http://schemas.microsoft.com/office/drawing/2014/main" id="{A637BF6A-0099-4886-BE9B-986A9BCBE9E4}"/>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26" name="Line 7">
          <a:extLst>
            <a:ext uri="{FF2B5EF4-FFF2-40B4-BE49-F238E27FC236}">
              <a16:creationId xmlns:a16="http://schemas.microsoft.com/office/drawing/2014/main" id="{73929EC1-8A61-4473-922A-46353EE5AC59}"/>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27" name="Line 7">
          <a:extLst>
            <a:ext uri="{FF2B5EF4-FFF2-40B4-BE49-F238E27FC236}">
              <a16:creationId xmlns:a16="http://schemas.microsoft.com/office/drawing/2014/main" id="{A260AFD1-70E0-4260-AA1B-30EDE89CBE8D}"/>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28" name="Line 7">
          <a:extLst>
            <a:ext uri="{FF2B5EF4-FFF2-40B4-BE49-F238E27FC236}">
              <a16:creationId xmlns:a16="http://schemas.microsoft.com/office/drawing/2014/main" id="{BEEE6383-F770-48AE-8560-B3399B68BF38}"/>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29" name="Line 7">
          <a:extLst>
            <a:ext uri="{FF2B5EF4-FFF2-40B4-BE49-F238E27FC236}">
              <a16:creationId xmlns:a16="http://schemas.microsoft.com/office/drawing/2014/main" id="{AACBDE3A-0404-4406-B874-F09C12C38AC7}"/>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130" name="Line 7">
          <a:extLst>
            <a:ext uri="{FF2B5EF4-FFF2-40B4-BE49-F238E27FC236}">
              <a16:creationId xmlns:a16="http://schemas.microsoft.com/office/drawing/2014/main" id="{8CBFCE1F-392E-4298-8F1D-0827E9DD0ED7}"/>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31" name="Line 7">
          <a:extLst>
            <a:ext uri="{FF2B5EF4-FFF2-40B4-BE49-F238E27FC236}">
              <a16:creationId xmlns:a16="http://schemas.microsoft.com/office/drawing/2014/main" id="{47398B02-D7A5-4C46-BAED-78108967A340}"/>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32" name="Line 7">
          <a:extLst>
            <a:ext uri="{FF2B5EF4-FFF2-40B4-BE49-F238E27FC236}">
              <a16:creationId xmlns:a16="http://schemas.microsoft.com/office/drawing/2014/main" id="{1223F798-59EE-4FA0-90F6-C03212C17E1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33" name="Line 7">
          <a:extLst>
            <a:ext uri="{FF2B5EF4-FFF2-40B4-BE49-F238E27FC236}">
              <a16:creationId xmlns:a16="http://schemas.microsoft.com/office/drawing/2014/main" id="{D8BE8625-A337-46DF-948F-EFCBE8D27DE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34" name="Line 7">
          <a:extLst>
            <a:ext uri="{FF2B5EF4-FFF2-40B4-BE49-F238E27FC236}">
              <a16:creationId xmlns:a16="http://schemas.microsoft.com/office/drawing/2014/main" id="{79FC1588-CC80-47DB-8163-9715E90D500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35" name="Line 7">
          <a:extLst>
            <a:ext uri="{FF2B5EF4-FFF2-40B4-BE49-F238E27FC236}">
              <a16:creationId xmlns:a16="http://schemas.microsoft.com/office/drawing/2014/main" id="{9186C275-C6AC-4920-8376-6F7C3C031A90}"/>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136" name="Line 7">
          <a:extLst>
            <a:ext uri="{FF2B5EF4-FFF2-40B4-BE49-F238E27FC236}">
              <a16:creationId xmlns:a16="http://schemas.microsoft.com/office/drawing/2014/main" id="{50D7F4CC-6549-4177-AC66-7848B414223B}"/>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37" name="Line 7">
          <a:extLst>
            <a:ext uri="{FF2B5EF4-FFF2-40B4-BE49-F238E27FC236}">
              <a16:creationId xmlns:a16="http://schemas.microsoft.com/office/drawing/2014/main" id="{C38091A4-61D8-4BD4-88BA-99C3A64302C0}"/>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38" name="Line 7">
          <a:extLst>
            <a:ext uri="{FF2B5EF4-FFF2-40B4-BE49-F238E27FC236}">
              <a16:creationId xmlns:a16="http://schemas.microsoft.com/office/drawing/2014/main" id="{60CC8E90-9524-4526-89B8-E0300616BF11}"/>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39" name="Line 7">
          <a:extLst>
            <a:ext uri="{FF2B5EF4-FFF2-40B4-BE49-F238E27FC236}">
              <a16:creationId xmlns:a16="http://schemas.microsoft.com/office/drawing/2014/main" id="{A0328091-0081-48CF-AE04-45E5E425A4DD}"/>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0" name="Line 7">
          <a:extLst>
            <a:ext uri="{FF2B5EF4-FFF2-40B4-BE49-F238E27FC236}">
              <a16:creationId xmlns:a16="http://schemas.microsoft.com/office/drawing/2014/main" id="{C63ECE89-9F2C-4AD9-A80D-7BCCE73D30DE}"/>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1" name="Line 7">
          <a:extLst>
            <a:ext uri="{FF2B5EF4-FFF2-40B4-BE49-F238E27FC236}">
              <a16:creationId xmlns:a16="http://schemas.microsoft.com/office/drawing/2014/main" id="{48840A7B-3D8E-4BC3-91D6-8B6A9F4E323E}"/>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2" name="Line 7">
          <a:extLst>
            <a:ext uri="{FF2B5EF4-FFF2-40B4-BE49-F238E27FC236}">
              <a16:creationId xmlns:a16="http://schemas.microsoft.com/office/drawing/2014/main" id="{6FF82730-43FA-43A3-9C92-AE51DEAF7E5F}"/>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3" name="Line 7">
          <a:extLst>
            <a:ext uri="{FF2B5EF4-FFF2-40B4-BE49-F238E27FC236}">
              <a16:creationId xmlns:a16="http://schemas.microsoft.com/office/drawing/2014/main" id="{671577FF-0456-4067-AEBC-4F53C817D0B5}"/>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4" name="Line 7">
          <a:extLst>
            <a:ext uri="{FF2B5EF4-FFF2-40B4-BE49-F238E27FC236}">
              <a16:creationId xmlns:a16="http://schemas.microsoft.com/office/drawing/2014/main" id="{A684D30B-1D78-49CA-A495-08776A2FC0AD}"/>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5" name="Line 7">
          <a:extLst>
            <a:ext uri="{FF2B5EF4-FFF2-40B4-BE49-F238E27FC236}">
              <a16:creationId xmlns:a16="http://schemas.microsoft.com/office/drawing/2014/main" id="{18F1D12E-44FB-4D24-930F-519BF3F84BE3}"/>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6" name="Line 7">
          <a:extLst>
            <a:ext uri="{FF2B5EF4-FFF2-40B4-BE49-F238E27FC236}">
              <a16:creationId xmlns:a16="http://schemas.microsoft.com/office/drawing/2014/main" id="{9AF9546A-E381-43A8-8029-51BDD2301797}"/>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7" name="Line 7">
          <a:extLst>
            <a:ext uri="{FF2B5EF4-FFF2-40B4-BE49-F238E27FC236}">
              <a16:creationId xmlns:a16="http://schemas.microsoft.com/office/drawing/2014/main" id="{70D3013D-43C5-4478-B719-6F8AE924F466}"/>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8" name="Line 7">
          <a:extLst>
            <a:ext uri="{FF2B5EF4-FFF2-40B4-BE49-F238E27FC236}">
              <a16:creationId xmlns:a16="http://schemas.microsoft.com/office/drawing/2014/main" id="{B7DA60EB-43B5-4451-8BE2-0C4F405A006F}"/>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49" name="Line 7">
          <a:extLst>
            <a:ext uri="{FF2B5EF4-FFF2-40B4-BE49-F238E27FC236}">
              <a16:creationId xmlns:a16="http://schemas.microsoft.com/office/drawing/2014/main" id="{0C870477-01BF-43D8-9A8E-BF6960A3BA38}"/>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0" name="Line 7">
          <a:extLst>
            <a:ext uri="{FF2B5EF4-FFF2-40B4-BE49-F238E27FC236}">
              <a16:creationId xmlns:a16="http://schemas.microsoft.com/office/drawing/2014/main" id="{5372A03A-7C7C-44CF-A54F-2459700D8E58}"/>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1" name="Line 7">
          <a:extLst>
            <a:ext uri="{FF2B5EF4-FFF2-40B4-BE49-F238E27FC236}">
              <a16:creationId xmlns:a16="http://schemas.microsoft.com/office/drawing/2014/main" id="{3E52E350-B431-411C-9B30-F5501F1A031B}"/>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2" name="Line 7">
          <a:extLst>
            <a:ext uri="{FF2B5EF4-FFF2-40B4-BE49-F238E27FC236}">
              <a16:creationId xmlns:a16="http://schemas.microsoft.com/office/drawing/2014/main" id="{26127790-FE10-49DF-AE29-5500F1810F15}"/>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3" name="Line 7">
          <a:extLst>
            <a:ext uri="{FF2B5EF4-FFF2-40B4-BE49-F238E27FC236}">
              <a16:creationId xmlns:a16="http://schemas.microsoft.com/office/drawing/2014/main" id="{EC7E0F36-D042-41BC-937C-F6A79D3A0D45}"/>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4" name="Line 7">
          <a:extLst>
            <a:ext uri="{FF2B5EF4-FFF2-40B4-BE49-F238E27FC236}">
              <a16:creationId xmlns:a16="http://schemas.microsoft.com/office/drawing/2014/main" id="{37CDE13C-A79B-426A-A579-794DCAF098F7}"/>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5" name="Line 7">
          <a:extLst>
            <a:ext uri="{FF2B5EF4-FFF2-40B4-BE49-F238E27FC236}">
              <a16:creationId xmlns:a16="http://schemas.microsoft.com/office/drawing/2014/main" id="{F673CEA8-812F-4AB6-976C-72798B1D1B89}"/>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6" name="Line 7">
          <a:extLst>
            <a:ext uri="{FF2B5EF4-FFF2-40B4-BE49-F238E27FC236}">
              <a16:creationId xmlns:a16="http://schemas.microsoft.com/office/drawing/2014/main" id="{9885F149-1AA4-4688-9461-F75D95B912FD}"/>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7" name="Line 7">
          <a:extLst>
            <a:ext uri="{FF2B5EF4-FFF2-40B4-BE49-F238E27FC236}">
              <a16:creationId xmlns:a16="http://schemas.microsoft.com/office/drawing/2014/main" id="{CC7E066C-A68A-4800-86BB-64AED7297234}"/>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8" name="Line 7">
          <a:extLst>
            <a:ext uri="{FF2B5EF4-FFF2-40B4-BE49-F238E27FC236}">
              <a16:creationId xmlns:a16="http://schemas.microsoft.com/office/drawing/2014/main" id="{2A3F706F-7A86-4171-A8F6-B12641FA2364}"/>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59" name="Line 7">
          <a:extLst>
            <a:ext uri="{FF2B5EF4-FFF2-40B4-BE49-F238E27FC236}">
              <a16:creationId xmlns:a16="http://schemas.microsoft.com/office/drawing/2014/main" id="{E5D343D6-2A56-41CE-BCCF-F908DE1E6B9F}"/>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0" name="Line 7">
          <a:extLst>
            <a:ext uri="{FF2B5EF4-FFF2-40B4-BE49-F238E27FC236}">
              <a16:creationId xmlns:a16="http://schemas.microsoft.com/office/drawing/2014/main" id="{01107445-6B26-467F-ABE4-290199D1F2A7}"/>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1" name="Line 7">
          <a:extLst>
            <a:ext uri="{FF2B5EF4-FFF2-40B4-BE49-F238E27FC236}">
              <a16:creationId xmlns:a16="http://schemas.microsoft.com/office/drawing/2014/main" id="{63D81525-7921-45D7-8361-2DDC6CCDDD62}"/>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2" name="Line 7">
          <a:extLst>
            <a:ext uri="{FF2B5EF4-FFF2-40B4-BE49-F238E27FC236}">
              <a16:creationId xmlns:a16="http://schemas.microsoft.com/office/drawing/2014/main" id="{B039118A-D58E-4230-AD25-E4B14D20CCBD}"/>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3" name="Line 7">
          <a:extLst>
            <a:ext uri="{FF2B5EF4-FFF2-40B4-BE49-F238E27FC236}">
              <a16:creationId xmlns:a16="http://schemas.microsoft.com/office/drawing/2014/main" id="{41BAE728-3C00-47EF-BEFE-61A1BFEC0513}"/>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4" name="Line 7">
          <a:extLst>
            <a:ext uri="{FF2B5EF4-FFF2-40B4-BE49-F238E27FC236}">
              <a16:creationId xmlns:a16="http://schemas.microsoft.com/office/drawing/2014/main" id="{BB7A97A5-2E62-46FD-8912-2F90AB55106B}"/>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5" name="Line 7">
          <a:extLst>
            <a:ext uri="{FF2B5EF4-FFF2-40B4-BE49-F238E27FC236}">
              <a16:creationId xmlns:a16="http://schemas.microsoft.com/office/drawing/2014/main" id="{F8A5E1C2-FE78-4B40-BF92-0D446ACE8AAC}"/>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6" name="Line 7">
          <a:extLst>
            <a:ext uri="{FF2B5EF4-FFF2-40B4-BE49-F238E27FC236}">
              <a16:creationId xmlns:a16="http://schemas.microsoft.com/office/drawing/2014/main" id="{FA686A3B-9C17-4926-A3BB-39DED5837D68}"/>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7" name="Line 7">
          <a:extLst>
            <a:ext uri="{FF2B5EF4-FFF2-40B4-BE49-F238E27FC236}">
              <a16:creationId xmlns:a16="http://schemas.microsoft.com/office/drawing/2014/main" id="{B8A1C042-74F7-4990-91CB-1A00A979A439}"/>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8" name="Line 7">
          <a:extLst>
            <a:ext uri="{FF2B5EF4-FFF2-40B4-BE49-F238E27FC236}">
              <a16:creationId xmlns:a16="http://schemas.microsoft.com/office/drawing/2014/main" id="{0BA63C3C-7788-4EA0-A763-4BF779315B2C}"/>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69" name="Line 7">
          <a:extLst>
            <a:ext uri="{FF2B5EF4-FFF2-40B4-BE49-F238E27FC236}">
              <a16:creationId xmlns:a16="http://schemas.microsoft.com/office/drawing/2014/main" id="{D0D7CBF6-9209-4DE4-8BB7-1074DF128C82}"/>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0" name="Line 7">
          <a:extLst>
            <a:ext uri="{FF2B5EF4-FFF2-40B4-BE49-F238E27FC236}">
              <a16:creationId xmlns:a16="http://schemas.microsoft.com/office/drawing/2014/main" id="{A673143E-4EA1-4FAB-A00F-0C4A35ABFC2A}"/>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1" name="Line 7">
          <a:extLst>
            <a:ext uri="{FF2B5EF4-FFF2-40B4-BE49-F238E27FC236}">
              <a16:creationId xmlns:a16="http://schemas.microsoft.com/office/drawing/2014/main" id="{550DB0A7-DE94-4F22-8871-63BC98A9EBA1}"/>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2" name="Line 7">
          <a:extLst>
            <a:ext uri="{FF2B5EF4-FFF2-40B4-BE49-F238E27FC236}">
              <a16:creationId xmlns:a16="http://schemas.microsoft.com/office/drawing/2014/main" id="{41E4F577-7326-4F5C-AE8A-D99DC3B9D159}"/>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3" name="Line 7">
          <a:extLst>
            <a:ext uri="{FF2B5EF4-FFF2-40B4-BE49-F238E27FC236}">
              <a16:creationId xmlns:a16="http://schemas.microsoft.com/office/drawing/2014/main" id="{4F8377E3-5F06-4A2F-A692-296A5F1C2613}"/>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4" name="Line 7">
          <a:extLst>
            <a:ext uri="{FF2B5EF4-FFF2-40B4-BE49-F238E27FC236}">
              <a16:creationId xmlns:a16="http://schemas.microsoft.com/office/drawing/2014/main" id="{235C57AB-3100-4F25-95EF-0653BB691F15}"/>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5" name="Line 7">
          <a:extLst>
            <a:ext uri="{FF2B5EF4-FFF2-40B4-BE49-F238E27FC236}">
              <a16:creationId xmlns:a16="http://schemas.microsoft.com/office/drawing/2014/main" id="{C2A67AF8-5F61-44D9-A63C-B30E14827DA1}"/>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6" name="Line 7">
          <a:extLst>
            <a:ext uri="{FF2B5EF4-FFF2-40B4-BE49-F238E27FC236}">
              <a16:creationId xmlns:a16="http://schemas.microsoft.com/office/drawing/2014/main" id="{42101EE6-25F5-458A-A8DD-28238F0E4B8C}"/>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7" name="Line 7">
          <a:extLst>
            <a:ext uri="{FF2B5EF4-FFF2-40B4-BE49-F238E27FC236}">
              <a16:creationId xmlns:a16="http://schemas.microsoft.com/office/drawing/2014/main" id="{51A2F1D5-C9E9-46DB-B215-87AE0C2DD371}"/>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8" name="Line 7">
          <a:extLst>
            <a:ext uri="{FF2B5EF4-FFF2-40B4-BE49-F238E27FC236}">
              <a16:creationId xmlns:a16="http://schemas.microsoft.com/office/drawing/2014/main" id="{DFD0DAB4-8D92-439B-A58B-ADC9A4854944}"/>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79" name="Line 7">
          <a:extLst>
            <a:ext uri="{FF2B5EF4-FFF2-40B4-BE49-F238E27FC236}">
              <a16:creationId xmlns:a16="http://schemas.microsoft.com/office/drawing/2014/main" id="{C7FB2FCF-C5C7-4182-AB3B-F8ED6B07E3C2}"/>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0" name="Line 7">
          <a:extLst>
            <a:ext uri="{FF2B5EF4-FFF2-40B4-BE49-F238E27FC236}">
              <a16:creationId xmlns:a16="http://schemas.microsoft.com/office/drawing/2014/main" id="{BC2FEE2F-4689-467B-871E-3842F953F0B7}"/>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1" name="Line 7">
          <a:extLst>
            <a:ext uri="{FF2B5EF4-FFF2-40B4-BE49-F238E27FC236}">
              <a16:creationId xmlns:a16="http://schemas.microsoft.com/office/drawing/2014/main" id="{86FB7316-473F-47FB-8A1E-78B2EFBCA740}"/>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2" name="Line 7">
          <a:extLst>
            <a:ext uri="{FF2B5EF4-FFF2-40B4-BE49-F238E27FC236}">
              <a16:creationId xmlns:a16="http://schemas.microsoft.com/office/drawing/2014/main" id="{A43888CD-2A4D-4B5F-8639-C4EF4C0375F1}"/>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3" name="Line 7">
          <a:extLst>
            <a:ext uri="{FF2B5EF4-FFF2-40B4-BE49-F238E27FC236}">
              <a16:creationId xmlns:a16="http://schemas.microsoft.com/office/drawing/2014/main" id="{CCED1B0E-43DE-4315-8385-AFF01576BEF9}"/>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4" name="Line 7">
          <a:extLst>
            <a:ext uri="{FF2B5EF4-FFF2-40B4-BE49-F238E27FC236}">
              <a16:creationId xmlns:a16="http://schemas.microsoft.com/office/drawing/2014/main" id="{E770621E-BAC7-49A4-AE5D-B34FE1C8FEB7}"/>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5" name="Line 7">
          <a:extLst>
            <a:ext uri="{FF2B5EF4-FFF2-40B4-BE49-F238E27FC236}">
              <a16:creationId xmlns:a16="http://schemas.microsoft.com/office/drawing/2014/main" id="{D08F1B3E-00DC-4D30-88DE-DAA9656ED3F8}"/>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6" name="Line 7">
          <a:extLst>
            <a:ext uri="{FF2B5EF4-FFF2-40B4-BE49-F238E27FC236}">
              <a16:creationId xmlns:a16="http://schemas.microsoft.com/office/drawing/2014/main" id="{5776BD2D-B6F4-4F34-8AF1-1A8EF84C72F6}"/>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69</xdr:row>
      <xdr:rowOff>0</xdr:rowOff>
    </xdr:from>
    <xdr:to>
      <xdr:col>3</xdr:col>
      <xdr:colOff>323850</xdr:colOff>
      <xdr:row>69</xdr:row>
      <xdr:rowOff>0</xdr:rowOff>
    </xdr:to>
    <xdr:sp macro="" textlink="">
      <xdr:nvSpPr>
        <xdr:cNvPr id="187" name="Line 7">
          <a:extLst>
            <a:ext uri="{FF2B5EF4-FFF2-40B4-BE49-F238E27FC236}">
              <a16:creationId xmlns:a16="http://schemas.microsoft.com/office/drawing/2014/main" id="{45638DAB-6298-4CDE-8458-367EE2AA3B3D}"/>
            </a:ext>
          </a:extLst>
        </xdr:cNvPr>
        <xdr:cNvSpPr>
          <a:spLocks noChangeShapeType="1"/>
        </xdr:cNvSpPr>
      </xdr:nvSpPr>
      <xdr:spPr bwMode="auto">
        <a:xfrm>
          <a:off x="100965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88" name="Line 7">
          <a:extLst>
            <a:ext uri="{FF2B5EF4-FFF2-40B4-BE49-F238E27FC236}">
              <a16:creationId xmlns:a16="http://schemas.microsoft.com/office/drawing/2014/main" id="{25A48FD4-C485-44D9-9D36-C197F4F2261D}"/>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89" name="Line 7">
          <a:extLst>
            <a:ext uri="{FF2B5EF4-FFF2-40B4-BE49-F238E27FC236}">
              <a16:creationId xmlns:a16="http://schemas.microsoft.com/office/drawing/2014/main" id="{F2750A58-27AB-46F4-9291-65074370A273}"/>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90" name="Line 7">
          <a:extLst>
            <a:ext uri="{FF2B5EF4-FFF2-40B4-BE49-F238E27FC236}">
              <a16:creationId xmlns:a16="http://schemas.microsoft.com/office/drawing/2014/main" id="{6ECCC67D-92F7-4DEF-99DC-0AAB257CA91E}"/>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91" name="Line 7">
          <a:extLst>
            <a:ext uri="{FF2B5EF4-FFF2-40B4-BE49-F238E27FC236}">
              <a16:creationId xmlns:a16="http://schemas.microsoft.com/office/drawing/2014/main" id="{2739AB3D-C3FE-429F-8C44-A8296E05E7C1}"/>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92" name="Line 7">
          <a:extLst>
            <a:ext uri="{FF2B5EF4-FFF2-40B4-BE49-F238E27FC236}">
              <a16:creationId xmlns:a16="http://schemas.microsoft.com/office/drawing/2014/main" id="{A65E76C3-F99E-4071-8518-5409BE31143E}"/>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193" name="Line 7">
          <a:extLst>
            <a:ext uri="{FF2B5EF4-FFF2-40B4-BE49-F238E27FC236}">
              <a16:creationId xmlns:a16="http://schemas.microsoft.com/office/drawing/2014/main" id="{F891F2F8-AAE8-4889-8E05-295A147992E4}"/>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103</xdr:row>
      <xdr:rowOff>0</xdr:rowOff>
    </xdr:from>
    <xdr:to>
      <xdr:col>3</xdr:col>
      <xdr:colOff>323850</xdr:colOff>
      <xdr:row>103</xdr:row>
      <xdr:rowOff>0</xdr:rowOff>
    </xdr:to>
    <xdr:sp macro="" textlink="">
      <xdr:nvSpPr>
        <xdr:cNvPr id="194" name="Line 7">
          <a:extLst>
            <a:ext uri="{FF2B5EF4-FFF2-40B4-BE49-F238E27FC236}">
              <a16:creationId xmlns:a16="http://schemas.microsoft.com/office/drawing/2014/main" id="{119AAF7C-99BA-4D40-BBCC-ABBC4A9EA84A}"/>
            </a:ext>
          </a:extLst>
        </xdr:cNvPr>
        <xdr:cNvSpPr>
          <a:spLocks noChangeShapeType="1"/>
        </xdr:cNvSpPr>
      </xdr:nvSpPr>
      <xdr:spPr bwMode="auto">
        <a:xfrm>
          <a:off x="1009650" y="2176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103</xdr:row>
      <xdr:rowOff>0</xdr:rowOff>
    </xdr:from>
    <xdr:to>
      <xdr:col>3</xdr:col>
      <xdr:colOff>323850</xdr:colOff>
      <xdr:row>103</xdr:row>
      <xdr:rowOff>0</xdr:rowOff>
    </xdr:to>
    <xdr:sp macro="" textlink="">
      <xdr:nvSpPr>
        <xdr:cNvPr id="195" name="Line 7">
          <a:extLst>
            <a:ext uri="{FF2B5EF4-FFF2-40B4-BE49-F238E27FC236}">
              <a16:creationId xmlns:a16="http://schemas.microsoft.com/office/drawing/2014/main" id="{2A642DC1-39DF-4DF6-9B20-34402183AD9A}"/>
            </a:ext>
          </a:extLst>
        </xdr:cNvPr>
        <xdr:cNvSpPr>
          <a:spLocks noChangeShapeType="1"/>
        </xdr:cNvSpPr>
      </xdr:nvSpPr>
      <xdr:spPr bwMode="auto">
        <a:xfrm>
          <a:off x="1009650" y="2176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103</xdr:row>
      <xdr:rowOff>0</xdr:rowOff>
    </xdr:from>
    <xdr:to>
      <xdr:col>3</xdr:col>
      <xdr:colOff>323850</xdr:colOff>
      <xdr:row>103</xdr:row>
      <xdr:rowOff>0</xdr:rowOff>
    </xdr:to>
    <xdr:sp macro="" textlink="">
      <xdr:nvSpPr>
        <xdr:cNvPr id="196" name="Line 7">
          <a:extLst>
            <a:ext uri="{FF2B5EF4-FFF2-40B4-BE49-F238E27FC236}">
              <a16:creationId xmlns:a16="http://schemas.microsoft.com/office/drawing/2014/main" id="{A2C79BBC-9DC5-45EB-9E5D-B6D8BE51DA9F}"/>
            </a:ext>
          </a:extLst>
        </xdr:cNvPr>
        <xdr:cNvSpPr>
          <a:spLocks noChangeShapeType="1"/>
        </xdr:cNvSpPr>
      </xdr:nvSpPr>
      <xdr:spPr bwMode="auto">
        <a:xfrm>
          <a:off x="1009650" y="2176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103</xdr:row>
      <xdr:rowOff>0</xdr:rowOff>
    </xdr:from>
    <xdr:to>
      <xdr:col>3</xdr:col>
      <xdr:colOff>323850</xdr:colOff>
      <xdr:row>103</xdr:row>
      <xdr:rowOff>0</xdr:rowOff>
    </xdr:to>
    <xdr:sp macro="" textlink="">
      <xdr:nvSpPr>
        <xdr:cNvPr id="197" name="Line 7">
          <a:extLst>
            <a:ext uri="{FF2B5EF4-FFF2-40B4-BE49-F238E27FC236}">
              <a16:creationId xmlns:a16="http://schemas.microsoft.com/office/drawing/2014/main" id="{8453C8AA-6E59-4BC9-AE55-7557C5EA85B3}"/>
            </a:ext>
          </a:extLst>
        </xdr:cNvPr>
        <xdr:cNvSpPr>
          <a:spLocks noChangeShapeType="1"/>
        </xdr:cNvSpPr>
      </xdr:nvSpPr>
      <xdr:spPr bwMode="auto">
        <a:xfrm>
          <a:off x="1009650" y="2176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103</xdr:row>
      <xdr:rowOff>0</xdr:rowOff>
    </xdr:from>
    <xdr:to>
      <xdr:col>3</xdr:col>
      <xdr:colOff>323850</xdr:colOff>
      <xdr:row>103</xdr:row>
      <xdr:rowOff>0</xdr:rowOff>
    </xdr:to>
    <xdr:sp macro="" textlink="">
      <xdr:nvSpPr>
        <xdr:cNvPr id="198" name="Line 7">
          <a:extLst>
            <a:ext uri="{FF2B5EF4-FFF2-40B4-BE49-F238E27FC236}">
              <a16:creationId xmlns:a16="http://schemas.microsoft.com/office/drawing/2014/main" id="{3889C9B9-DD70-4EEE-B061-195972ACDB9F}"/>
            </a:ext>
          </a:extLst>
        </xdr:cNvPr>
        <xdr:cNvSpPr>
          <a:spLocks noChangeShapeType="1"/>
        </xdr:cNvSpPr>
      </xdr:nvSpPr>
      <xdr:spPr bwMode="auto">
        <a:xfrm>
          <a:off x="1009650" y="2176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103</xdr:row>
      <xdr:rowOff>0</xdr:rowOff>
    </xdr:from>
    <xdr:to>
      <xdr:col>3</xdr:col>
      <xdr:colOff>323850</xdr:colOff>
      <xdr:row>103</xdr:row>
      <xdr:rowOff>0</xdr:rowOff>
    </xdr:to>
    <xdr:sp macro="" textlink="">
      <xdr:nvSpPr>
        <xdr:cNvPr id="199" name="Line 7">
          <a:extLst>
            <a:ext uri="{FF2B5EF4-FFF2-40B4-BE49-F238E27FC236}">
              <a16:creationId xmlns:a16="http://schemas.microsoft.com/office/drawing/2014/main" id="{CB0EC737-706C-4B53-BF41-F2DC2011C289}"/>
            </a:ext>
          </a:extLst>
        </xdr:cNvPr>
        <xdr:cNvSpPr>
          <a:spLocks noChangeShapeType="1"/>
        </xdr:cNvSpPr>
      </xdr:nvSpPr>
      <xdr:spPr bwMode="auto">
        <a:xfrm>
          <a:off x="1009650" y="2176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0" name="Line 7">
          <a:extLst>
            <a:ext uri="{FF2B5EF4-FFF2-40B4-BE49-F238E27FC236}">
              <a16:creationId xmlns:a16="http://schemas.microsoft.com/office/drawing/2014/main" id="{6A47C822-5D1D-456A-AA38-62282EDE1ADC}"/>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1" name="Line 7">
          <a:extLst>
            <a:ext uri="{FF2B5EF4-FFF2-40B4-BE49-F238E27FC236}">
              <a16:creationId xmlns:a16="http://schemas.microsoft.com/office/drawing/2014/main" id="{09E91A35-09C9-41BF-95D2-BDF03A01A26D}"/>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2" name="Line 7">
          <a:extLst>
            <a:ext uri="{FF2B5EF4-FFF2-40B4-BE49-F238E27FC236}">
              <a16:creationId xmlns:a16="http://schemas.microsoft.com/office/drawing/2014/main" id="{D44062D1-56E6-4CBB-84B5-DF434C2551C1}"/>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3" name="Line 7">
          <a:extLst>
            <a:ext uri="{FF2B5EF4-FFF2-40B4-BE49-F238E27FC236}">
              <a16:creationId xmlns:a16="http://schemas.microsoft.com/office/drawing/2014/main" id="{50DC641E-A1B0-4781-BAAF-882909CD3B0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4" name="Line 7">
          <a:extLst>
            <a:ext uri="{FF2B5EF4-FFF2-40B4-BE49-F238E27FC236}">
              <a16:creationId xmlns:a16="http://schemas.microsoft.com/office/drawing/2014/main" id="{73D16FDC-13DC-4756-BB51-B706FA559A65}"/>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5" name="Line 7">
          <a:extLst>
            <a:ext uri="{FF2B5EF4-FFF2-40B4-BE49-F238E27FC236}">
              <a16:creationId xmlns:a16="http://schemas.microsoft.com/office/drawing/2014/main" id="{145DFC58-1F3C-4C63-8BF6-8C5005AAEC9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6" name="Line 7">
          <a:extLst>
            <a:ext uri="{FF2B5EF4-FFF2-40B4-BE49-F238E27FC236}">
              <a16:creationId xmlns:a16="http://schemas.microsoft.com/office/drawing/2014/main" id="{69143B02-EF8E-4B01-B27A-49109C1C696D}"/>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7" name="Line 7">
          <a:extLst>
            <a:ext uri="{FF2B5EF4-FFF2-40B4-BE49-F238E27FC236}">
              <a16:creationId xmlns:a16="http://schemas.microsoft.com/office/drawing/2014/main" id="{C1F38AF0-78D0-4865-8731-D05D11191B1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8" name="Line 7">
          <a:extLst>
            <a:ext uri="{FF2B5EF4-FFF2-40B4-BE49-F238E27FC236}">
              <a16:creationId xmlns:a16="http://schemas.microsoft.com/office/drawing/2014/main" id="{F6A380D5-4A00-4859-8331-EB9BB688A01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09" name="Line 7">
          <a:extLst>
            <a:ext uri="{FF2B5EF4-FFF2-40B4-BE49-F238E27FC236}">
              <a16:creationId xmlns:a16="http://schemas.microsoft.com/office/drawing/2014/main" id="{FB257C5E-A848-491E-8F6A-0D92A5AA8D90}"/>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10" name="Line 7">
          <a:extLst>
            <a:ext uri="{FF2B5EF4-FFF2-40B4-BE49-F238E27FC236}">
              <a16:creationId xmlns:a16="http://schemas.microsoft.com/office/drawing/2014/main" id="{37DD5927-735C-40CB-A8D8-5DC292929224}"/>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11" name="Line 7">
          <a:extLst>
            <a:ext uri="{FF2B5EF4-FFF2-40B4-BE49-F238E27FC236}">
              <a16:creationId xmlns:a16="http://schemas.microsoft.com/office/drawing/2014/main" id="{8E363F8A-4A74-42EF-BCB2-0532AD19FD3A}"/>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12" name="Line 7">
          <a:extLst>
            <a:ext uri="{FF2B5EF4-FFF2-40B4-BE49-F238E27FC236}">
              <a16:creationId xmlns:a16="http://schemas.microsoft.com/office/drawing/2014/main" id="{3461F9E9-B76F-4397-8D8F-89572B9D286C}"/>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13" name="Line 7">
          <a:extLst>
            <a:ext uri="{FF2B5EF4-FFF2-40B4-BE49-F238E27FC236}">
              <a16:creationId xmlns:a16="http://schemas.microsoft.com/office/drawing/2014/main" id="{4479B0C0-B6EC-4D49-B208-AFE0B028968A}"/>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214" name="Line 7">
          <a:extLst>
            <a:ext uri="{FF2B5EF4-FFF2-40B4-BE49-F238E27FC236}">
              <a16:creationId xmlns:a16="http://schemas.microsoft.com/office/drawing/2014/main" id="{460056AC-323B-4885-89A4-83CC8D0B31D7}"/>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215" name="Line 7">
          <a:extLst>
            <a:ext uri="{FF2B5EF4-FFF2-40B4-BE49-F238E27FC236}">
              <a16:creationId xmlns:a16="http://schemas.microsoft.com/office/drawing/2014/main" id="{4C2A2F41-70A5-457F-9D5B-A8A0D9415728}"/>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216" name="Line 7">
          <a:extLst>
            <a:ext uri="{FF2B5EF4-FFF2-40B4-BE49-F238E27FC236}">
              <a16:creationId xmlns:a16="http://schemas.microsoft.com/office/drawing/2014/main" id="{74627C42-5D0E-45D5-B242-DAEED1486E8B}"/>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217" name="Line 7">
          <a:extLst>
            <a:ext uri="{FF2B5EF4-FFF2-40B4-BE49-F238E27FC236}">
              <a16:creationId xmlns:a16="http://schemas.microsoft.com/office/drawing/2014/main" id="{11077C33-DC70-4B34-9559-CF9C16C35361}"/>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218" name="Line 7">
          <a:extLst>
            <a:ext uri="{FF2B5EF4-FFF2-40B4-BE49-F238E27FC236}">
              <a16:creationId xmlns:a16="http://schemas.microsoft.com/office/drawing/2014/main" id="{72E40610-B765-4BBF-92F4-A744C2D9B061}"/>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114</xdr:row>
      <xdr:rowOff>0</xdr:rowOff>
    </xdr:from>
    <xdr:to>
      <xdr:col>3</xdr:col>
      <xdr:colOff>323850</xdr:colOff>
      <xdr:row>114</xdr:row>
      <xdr:rowOff>0</xdr:rowOff>
    </xdr:to>
    <xdr:sp macro="" textlink="">
      <xdr:nvSpPr>
        <xdr:cNvPr id="219" name="Line 7">
          <a:extLst>
            <a:ext uri="{FF2B5EF4-FFF2-40B4-BE49-F238E27FC236}">
              <a16:creationId xmlns:a16="http://schemas.microsoft.com/office/drawing/2014/main" id="{585741C9-D5CF-4C82-9D73-D53BE5B516AD}"/>
            </a:ext>
          </a:extLst>
        </xdr:cNvPr>
        <xdr:cNvSpPr>
          <a:spLocks noChangeShapeType="1"/>
        </xdr:cNvSpPr>
      </xdr:nvSpPr>
      <xdr:spPr bwMode="auto">
        <a:xfrm>
          <a:off x="1009650" y="2436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0" name="Line 7">
          <a:extLst>
            <a:ext uri="{FF2B5EF4-FFF2-40B4-BE49-F238E27FC236}">
              <a16:creationId xmlns:a16="http://schemas.microsoft.com/office/drawing/2014/main" id="{8F33A53F-36CD-408E-8F8F-4CAEFF6D22B5}"/>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1" name="Line 7">
          <a:extLst>
            <a:ext uri="{FF2B5EF4-FFF2-40B4-BE49-F238E27FC236}">
              <a16:creationId xmlns:a16="http://schemas.microsoft.com/office/drawing/2014/main" id="{011B734B-B8BE-4560-B889-744E9C610D0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2" name="Line 7">
          <a:extLst>
            <a:ext uri="{FF2B5EF4-FFF2-40B4-BE49-F238E27FC236}">
              <a16:creationId xmlns:a16="http://schemas.microsoft.com/office/drawing/2014/main" id="{4CC6E48F-E2E4-4BAB-8343-E9752C74201C}"/>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3" name="Line 7">
          <a:extLst>
            <a:ext uri="{FF2B5EF4-FFF2-40B4-BE49-F238E27FC236}">
              <a16:creationId xmlns:a16="http://schemas.microsoft.com/office/drawing/2014/main" id="{9FA1C8B6-3078-4D35-AC72-9E5AF1857E1D}"/>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4" name="Line 7">
          <a:extLst>
            <a:ext uri="{FF2B5EF4-FFF2-40B4-BE49-F238E27FC236}">
              <a16:creationId xmlns:a16="http://schemas.microsoft.com/office/drawing/2014/main" id="{4A3E9B04-A823-4B0D-9E16-9B72DDE0262A}"/>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5" name="Line 7">
          <a:extLst>
            <a:ext uri="{FF2B5EF4-FFF2-40B4-BE49-F238E27FC236}">
              <a16:creationId xmlns:a16="http://schemas.microsoft.com/office/drawing/2014/main" id="{515B2031-8384-4F68-AFAD-D28246221E6A}"/>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6" name="Line 7">
          <a:extLst>
            <a:ext uri="{FF2B5EF4-FFF2-40B4-BE49-F238E27FC236}">
              <a16:creationId xmlns:a16="http://schemas.microsoft.com/office/drawing/2014/main" id="{174B9F2C-200D-4269-A9FD-3E9C105040E2}"/>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7" name="Line 7">
          <a:extLst>
            <a:ext uri="{FF2B5EF4-FFF2-40B4-BE49-F238E27FC236}">
              <a16:creationId xmlns:a16="http://schemas.microsoft.com/office/drawing/2014/main" id="{5A5596C9-268C-4135-BAD9-B1DA2391E6E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8" name="Line 7">
          <a:extLst>
            <a:ext uri="{FF2B5EF4-FFF2-40B4-BE49-F238E27FC236}">
              <a16:creationId xmlns:a16="http://schemas.microsoft.com/office/drawing/2014/main" id="{33826F76-C2C8-4449-89A3-B83B63DDB58B}"/>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29" name="Line 7">
          <a:extLst>
            <a:ext uri="{FF2B5EF4-FFF2-40B4-BE49-F238E27FC236}">
              <a16:creationId xmlns:a16="http://schemas.microsoft.com/office/drawing/2014/main" id="{9C611B05-5039-40B7-8D76-82456EC6942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0" name="Line 7">
          <a:extLst>
            <a:ext uri="{FF2B5EF4-FFF2-40B4-BE49-F238E27FC236}">
              <a16:creationId xmlns:a16="http://schemas.microsoft.com/office/drawing/2014/main" id="{21B7574B-CACB-4C8A-BB5C-04F31FF7FDE6}"/>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1" name="Line 7">
          <a:extLst>
            <a:ext uri="{FF2B5EF4-FFF2-40B4-BE49-F238E27FC236}">
              <a16:creationId xmlns:a16="http://schemas.microsoft.com/office/drawing/2014/main" id="{185FB103-2DA4-4268-BAB6-F8D8CFCCDDE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2" name="Line 7">
          <a:extLst>
            <a:ext uri="{FF2B5EF4-FFF2-40B4-BE49-F238E27FC236}">
              <a16:creationId xmlns:a16="http://schemas.microsoft.com/office/drawing/2014/main" id="{F8E95721-B760-471F-AB17-647EA79AD5AC}"/>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3" name="Line 7">
          <a:extLst>
            <a:ext uri="{FF2B5EF4-FFF2-40B4-BE49-F238E27FC236}">
              <a16:creationId xmlns:a16="http://schemas.microsoft.com/office/drawing/2014/main" id="{0B1501C1-DFD5-4F2D-87DC-B113E13D82E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4" name="Line 7">
          <a:extLst>
            <a:ext uri="{FF2B5EF4-FFF2-40B4-BE49-F238E27FC236}">
              <a16:creationId xmlns:a16="http://schemas.microsoft.com/office/drawing/2014/main" id="{77D3EDFC-466C-4B2D-8BE7-324CD575DD3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5" name="Line 7">
          <a:extLst>
            <a:ext uri="{FF2B5EF4-FFF2-40B4-BE49-F238E27FC236}">
              <a16:creationId xmlns:a16="http://schemas.microsoft.com/office/drawing/2014/main" id="{5644FD34-2D23-4868-9225-050DAB6659F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6" name="Line 7">
          <a:extLst>
            <a:ext uri="{FF2B5EF4-FFF2-40B4-BE49-F238E27FC236}">
              <a16:creationId xmlns:a16="http://schemas.microsoft.com/office/drawing/2014/main" id="{DF831C20-7EA3-40A0-A782-9F19CFE7FB35}"/>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7" name="Line 7">
          <a:extLst>
            <a:ext uri="{FF2B5EF4-FFF2-40B4-BE49-F238E27FC236}">
              <a16:creationId xmlns:a16="http://schemas.microsoft.com/office/drawing/2014/main" id="{39F763DC-D7B4-4F4A-9BC9-46F6023B6C66}"/>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8" name="Line 7">
          <a:extLst>
            <a:ext uri="{FF2B5EF4-FFF2-40B4-BE49-F238E27FC236}">
              <a16:creationId xmlns:a16="http://schemas.microsoft.com/office/drawing/2014/main" id="{B08FF439-F79E-4E3A-9EE8-40D876D04935}"/>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39" name="Line 7">
          <a:extLst>
            <a:ext uri="{FF2B5EF4-FFF2-40B4-BE49-F238E27FC236}">
              <a16:creationId xmlns:a16="http://schemas.microsoft.com/office/drawing/2014/main" id="{BC1C0ADA-FFAC-49EB-8808-CF8768793CF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0" name="Line 7">
          <a:extLst>
            <a:ext uri="{FF2B5EF4-FFF2-40B4-BE49-F238E27FC236}">
              <a16:creationId xmlns:a16="http://schemas.microsoft.com/office/drawing/2014/main" id="{60EA200E-255A-446E-A2BA-A81974CE993A}"/>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1" name="Line 7">
          <a:extLst>
            <a:ext uri="{FF2B5EF4-FFF2-40B4-BE49-F238E27FC236}">
              <a16:creationId xmlns:a16="http://schemas.microsoft.com/office/drawing/2014/main" id="{9235278F-738F-427B-B163-A82AA534E960}"/>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2" name="Line 7">
          <a:extLst>
            <a:ext uri="{FF2B5EF4-FFF2-40B4-BE49-F238E27FC236}">
              <a16:creationId xmlns:a16="http://schemas.microsoft.com/office/drawing/2014/main" id="{B5975CC0-F49C-4FA0-B878-ECC100ACD98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3" name="Line 7">
          <a:extLst>
            <a:ext uri="{FF2B5EF4-FFF2-40B4-BE49-F238E27FC236}">
              <a16:creationId xmlns:a16="http://schemas.microsoft.com/office/drawing/2014/main" id="{E79FC244-5E2B-4C7A-90C2-EF0234831A6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4" name="Line 7">
          <a:extLst>
            <a:ext uri="{FF2B5EF4-FFF2-40B4-BE49-F238E27FC236}">
              <a16:creationId xmlns:a16="http://schemas.microsoft.com/office/drawing/2014/main" id="{B6C45EC8-1AA5-4F31-A566-92593830BC0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5" name="Line 7">
          <a:extLst>
            <a:ext uri="{FF2B5EF4-FFF2-40B4-BE49-F238E27FC236}">
              <a16:creationId xmlns:a16="http://schemas.microsoft.com/office/drawing/2014/main" id="{2C018C3C-B25C-41AD-8E3A-7B44ECB0AA99}"/>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6" name="Line 7">
          <a:extLst>
            <a:ext uri="{FF2B5EF4-FFF2-40B4-BE49-F238E27FC236}">
              <a16:creationId xmlns:a16="http://schemas.microsoft.com/office/drawing/2014/main" id="{9578F525-7D00-468C-B3B0-BDFA6B074CC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7" name="Line 7">
          <a:extLst>
            <a:ext uri="{FF2B5EF4-FFF2-40B4-BE49-F238E27FC236}">
              <a16:creationId xmlns:a16="http://schemas.microsoft.com/office/drawing/2014/main" id="{539B29F1-3CD5-4E58-A34A-BA148C67ECB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8" name="Line 7">
          <a:extLst>
            <a:ext uri="{FF2B5EF4-FFF2-40B4-BE49-F238E27FC236}">
              <a16:creationId xmlns:a16="http://schemas.microsoft.com/office/drawing/2014/main" id="{AE9CF8C9-D6BE-407C-B01D-600491C5C966}"/>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49" name="Line 7">
          <a:extLst>
            <a:ext uri="{FF2B5EF4-FFF2-40B4-BE49-F238E27FC236}">
              <a16:creationId xmlns:a16="http://schemas.microsoft.com/office/drawing/2014/main" id="{ECBE26EF-8BE8-43E6-94DB-01E49B37173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0" name="Line 7">
          <a:extLst>
            <a:ext uri="{FF2B5EF4-FFF2-40B4-BE49-F238E27FC236}">
              <a16:creationId xmlns:a16="http://schemas.microsoft.com/office/drawing/2014/main" id="{AC9BA118-F04F-4B0F-9357-E769E92514EF}"/>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1" name="Line 7">
          <a:extLst>
            <a:ext uri="{FF2B5EF4-FFF2-40B4-BE49-F238E27FC236}">
              <a16:creationId xmlns:a16="http://schemas.microsoft.com/office/drawing/2014/main" id="{1B4524BF-A1D5-4258-8464-80910C6F0D51}"/>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2" name="Line 7">
          <a:extLst>
            <a:ext uri="{FF2B5EF4-FFF2-40B4-BE49-F238E27FC236}">
              <a16:creationId xmlns:a16="http://schemas.microsoft.com/office/drawing/2014/main" id="{3E0D140A-E28D-48B8-A7D4-3FE2EED0F629}"/>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3" name="Line 7">
          <a:extLst>
            <a:ext uri="{FF2B5EF4-FFF2-40B4-BE49-F238E27FC236}">
              <a16:creationId xmlns:a16="http://schemas.microsoft.com/office/drawing/2014/main" id="{F9E15FFE-028E-4D32-987A-A56CA0A6B8D9}"/>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4" name="Line 7">
          <a:extLst>
            <a:ext uri="{FF2B5EF4-FFF2-40B4-BE49-F238E27FC236}">
              <a16:creationId xmlns:a16="http://schemas.microsoft.com/office/drawing/2014/main" id="{B2CFB873-1040-466C-940D-FFA51E77FF8E}"/>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5" name="Line 7">
          <a:extLst>
            <a:ext uri="{FF2B5EF4-FFF2-40B4-BE49-F238E27FC236}">
              <a16:creationId xmlns:a16="http://schemas.microsoft.com/office/drawing/2014/main" id="{DDEA8435-6618-422A-B4E1-96A44CED4483}"/>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6" name="Line 7">
          <a:extLst>
            <a:ext uri="{FF2B5EF4-FFF2-40B4-BE49-F238E27FC236}">
              <a16:creationId xmlns:a16="http://schemas.microsoft.com/office/drawing/2014/main" id="{F79CC60F-A471-43DD-8B1D-380506079890}"/>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7" name="Line 7">
          <a:extLst>
            <a:ext uri="{FF2B5EF4-FFF2-40B4-BE49-F238E27FC236}">
              <a16:creationId xmlns:a16="http://schemas.microsoft.com/office/drawing/2014/main" id="{02B9CFB7-94CD-4E67-BA64-29A2AF0B297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8" name="Line 7">
          <a:extLst>
            <a:ext uri="{FF2B5EF4-FFF2-40B4-BE49-F238E27FC236}">
              <a16:creationId xmlns:a16="http://schemas.microsoft.com/office/drawing/2014/main" id="{99BFFAE5-2893-44CC-8736-A9367F670429}"/>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59" name="Line 7">
          <a:extLst>
            <a:ext uri="{FF2B5EF4-FFF2-40B4-BE49-F238E27FC236}">
              <a16:creationId xmlns:a16="http://schemas.microsoft.com/office/drawing/2014/main" id="{9F09BF1B-0F26-419F-B381-336317B78F93}"/>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60" name="Line 7">
          <a:extLst>
            <a:ext uri="{FF2B5EF4-FFF2-40B4-BE49-F238E27FC236}">
              <a16:creationId xmlns:a16="http://schemas.microsoft.com/office/drawing/2014/main" id="{9B0FC0B9-6E16-4C71-8506-6FD889BF15EE}"/>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58</xdr:row>
      <xdr:rowOff>0</xdr:rowOff>
    </xdr:from>
    <xdr:to>
      <xdr:col>7</xdr:col>
      <xdr:colOff>323850</xdr:colOff>
      <xdr:row>58</xdr:row>
      <xdr:rowOff>0</xdr:rowOff>
    </xdr:to>
    <xdr:sp macro="" textlink="">
      <xdr:nvSpPr>
        <xdr:cNvPr id="261" name="Line 7">
          <a:extLst>
            <a:ext uri="{FF2B5EF4-FFF2-40B4-BE49-F238E27FC236}">
              <a16:creationId xmlns:a16="http://schemas.microsoft.com/office/drawing/2014/main" id="{637A0E95-AE6B-4FD6-AC05-E475A4A42D32}"/>
            </a:ext>
          </a:extLst>
        </xdr:cNvPr>
        <xdr:cNvSpPr>
          <a:spLocks noChangeShapeType="1"/>
        </xdr:cNvSpPr>
      </xdr:nvSpPr>
      <xdr:spPr bwMode="auto">
        <a:xfrm>
          <a:off x="4000500" y="12601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63</xdr:row>
      <xdr:rowOff>0</xdr:rowOff>
    </xdr:from>
    <xdr:to>
      <xdr:col>7</xdr:col>
      <xdr:colOff>323850</xdr:colOff>
      <xdr:row>63</xdr:row>
      <xdr:rowOff>0</xdr:rowOff>
    </xdr:to>
    <xdr:sp macro="" textlink="">
      <xdr:nvSpPr>
        <xdr:cNvPr id="262" name="Line 7">
          <a:extLst>
            <a:ext uri="{FF2B5EF4-FFF2-40B4-BE49-F238E27FC236}">
              <a16:creationId xmlns:a16="http://schemas.microsoft.com/office/drawing/2014/main" id="{AB2D68BA-7D03-4378-B53E-ABCA02767C6F}"/>
            </a:ext>
          </a:extLst>
        </xdr:cNvPr>
        <xdr:cNvSpPr>
          <a:spLocks noChangeShapeType="1"/>
        </xdr:cNvSpPr>
      </xdr:nvSpPr>
      <xdr:spPr bwMode="auto">
        <a:xfrm>
          <a:off x="400050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263" name="Line 7">
          <a:extLst>
            <a:ext uri="{FF2B5EF4-FFF2-40B4-BE49-F238E27FC236}">
              <a16:creationId xmlns:a16="http://schemas.microsoft.com/office/drawing/2014/main" id="{52D97E6B-8BBD-47E3-85CB-4FAF2A0057A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63</xdr:row>
      <xdr:rowOff>0</xdr:rowOff>
    </xdr:from>
    <xdr:to>
      <xdr:col>7</xdr:col>
      <xdr:colOff>323850</xdr:colOff>
      <xdr:row>63</xdr:row>
      <xdr:rowOff>0</xdr:rowOff>
    </xdr:to>
    <xdr:sp macro="" textlink="">
      <xdr:nvSpPr>
        <xdr:cNvPr id="264" name="Line 7">
          <a:extLst>
            <a:ext uri="{FF2B5EF4-FFF2-40B4-BE49-F238E27FC236}">
              <a16:creationId xmlns:a16="http://schemas.microsoft.com/office/drawing/2014/main" id="{19A4663C-0599-48BD-AD25-9F69E0E11DEE}"/>
            </a:ext>
          </a:extLst>
        </xdr:cNvPr>
        <xdr:cNvSpPr>
          <a:spLocks noChangeShapeType="1"/>
        </xdr:cNvSpPr>
      </xdr:nvSpPr>
      <xdr:spPr bwMode="auto">
        <a:xfrm>
          <a:off x="400050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63</xdr:row>
      <xdr:rowOff>0</xdr:rowOff>
    </xdr:from>
    <xdr:to>
      <xdr:col>7</xdr:col>
      <xdr:colOff>323850</xdr:colOff>
      <xdr:row>63</xdr:row>
      <xdr:rowOff>0</xdr:rowOff>
    </xdr:to>
    <xdr:sp macro="" textlink="">
      <xdr:nvSpPr>
        <xdr:cNvPr id="265" name="Line 7">
          <a:extLst>
            <a:ext uri="{FF2B5EF4-FFF2-40B4-BE49-F238E27FC236}">
              <a16:creationId xmlns:a16="http://schemas.microsoft.com/office/drawing/2014/main" id="{A6225D3C-7831-496F-AFFC-A1E22A24A8B4}"/>
            </a:ext>
          </a:extLst>
        </xdr:cNvPr>
        <xdr:cNvSpPr>
          <a:spLocks noChangeShapeType="1"/>
        </xdr:cNvSpPr>
      </xdr:nvSpPr>
      <xdr:spPr bwMode="auto">
        <a:xfrm>
          <a:off x="400050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63</xdr:row>
      <xdr:rowOff>0</xdr:rowOff>
    </xdr:from>
    <xdr:to>
      <xdr:col>7</xdr:col>
      <xdr:colOff>323850</xdr:colOff>
      <xdr:row>63</xdr:row>
      <xdr:rowOff>0</xdr:rowOff>
    </xdr:to>
    <xdr:sp macro="" textlink="">
      <xdr:nvSpPr>
        <xdr:cNvPr id="266" name="Line 7">
          <a:extLst>
            <a:ext uri="{FF2B5EF4-FFF2-40B4-BE49-F238E27FC236}">
              <a16:creationId xmlns:a16="http://schemas.microsoft.com/office/drawing/2014/main" id="{9EC16199-EE72-4700-A3BD-69EE84914DDD}"/>
            </a:ext>
          </a:extLst>
        </xdr:cNvPr>
        <xdr:cNvSpPr>
          <a:spLocks noChangeShapeType="1"/>
        </xdr:cNvSpPr>
      </xdr:nvSpPr>
      <xdr:spPr bwMode="auto">
        <a:xfrm>
          <a:off x="400050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63</xdr:row>
      <xdr:rowOff>0</xdr:rowOff>
    </xdr:from>
    <xdr:to>
      <xdr:col>7</xdr:col>
      <xdr:colOff>323850</xdr:colOff>
      <xdr:row>63</xdr:row>
      <xdr:rowOff>0</xdr:rowOff>
    </xdr:to>
    <xdr:sp macro="" textlink="">
      <xdr:nvSpPr>
        <xdr:cNvPr id="267" name="Line 7">
          <a:extLst>
            <a:ext uri="{FF2B5EF4-FFF2-40B4-BE49-F238E27FC236}">
              <a16:creationId xmlns:a16="http://schemas.microsoft.com/office/drawing/2014/main" id="{771C9A33-8CAA-4A23-B899-81A50425DF46}"/>
            </a:ext>
          </a:extLst>
        </xdr:cNvPr>
        <xdr:cNvSpPr>
          <a:spLocks noChangeShapeType="1"/>
        </xdr:cNvSpPr>
      </xdr:nvSpPr>
      <xdr:spPr bwMode="auto">
        <a:xfrm>
          <a:off x="400050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69</xdr:row>
      <xdr:rowOff>0</xdr:rowOff>
    </xdr:from>
    <xdr:to>
      <xdr:col>7</xdr:col>
      <xdr:colOff>323850</xdr:colOff>
      <xdr:row>69</xdr:row>
      <xdr:rowOff>0</xdr:rowOff>
    </xdr:to>
    <xdr:sp macro="" textlink="">
      <xdr:nvSpPr>
        <xdr:cNvPr id="268" name="Line 7">
          <a:extLst>
            <a:ext uri="{FF2B5EF4-FFF2-40B4-BE49-F238E27FC236}">
              <a16:creationId xmlns:a16="http://schemas.microsoft.com/office/drawing/2014/main" id="{8C30DEF9-2F58-4754-AA7A-970D9BF8AF4A}"/>
            </a:ext>
          </a:extLst>
        </xdr:cNvPr>
        <xdr:cNvSpPr>
          <a:spLocks noChangeShapeType="1"/>
        </xdr:cNvSpPr>
      </xdr:nvSpPr>
      <xdr:spPr bwMode="auto">
        <a:xfrm>
          <a:off x="4000500" y="1474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69" name="Line 7">
          <a:extLst>
            <a:ext uri="{FF2B5EF4-FFF2-40B4-BE49-F238E27FC236}">
              <a16:creationId xmlns:a16="http://schemas.microsoft.com/office/drawing/2014/main" id="{79AFD7FB-569E-4490-8B6E-C7C0EB7960B9}"/>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70" name="Line 7">
          <a:extLst>
            <a:ext uri="{FF2B5EF4-FFF2-40B4-BE49-F238E27FC236}">
              <a16:creationId xmlns:a16="http://schemas.microsoft.com/office/drawing/2014/main" id="{006DA463-01B5-48A9-AD6A-725CA4D60A5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71" name="Line 7">
          <a:extLst>
            <a:ext uri="{FF2B5EF4-FFF2-40B4-BE49-F238E27FC236}">
              <a16:creationId xmlns:a16="http://schemas.microsoft.com/office/drawing/2014/main" id="{0D76AF67-43E2-468F-9452-9727BDFF5495}"/>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72" name="Line 7">
          <a:extLst>
            <a:ext uri="{FF2B5EF4-FFF2-40B4-BE49-F238E27FC236}">
              <a16:creationId xmlns:a16="http://schemas.microsoft.com/office/drawing/2014/main" id="{6860B2A0-7200-49B5-BE9E-F0EC05254000}"/>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73" name="Line 7">
          <a:extLst>
            <a:ext uri="{FF2B5EF4-FFF2-40B4-BE49-F238E27FC236}">
              <a16:creationId xmlns:a16="http://schemas.microsoft.com/office/drawing/2014/main" id="{4A7BD72F-D635-4DBC-AB8E-0B336991FD5B}"/>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74" name="Line 7">
          <a:extLst>
            <a:ext uri="{FF2B5EF4-FFF2-40B4-BE49-F238E27FC236}">
              <a16:creationId xmlns:a16="http://schemas.microsoft.com/office/drawing/2014/main" id="{72ADC09D-7784-4604-9F87-AD3357F3B3B6}"/>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75" name="Line 7">
          <a:extLst>
            <a:ext uri="{FF2B5EF4-FFF2-40B4-BE49-F238E27FC236}">
              <a16:creationId xmlns:a16="http://schemas.microsoft.com/office/drawing/2014/main" id="{9D14C136-CB20-4010-9ADA-7280BEF29C5D}"/>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76" name="Line 7">
          <a:extLst>
            <a:ext uri="{FF2B5EF4-FFF2-40B4-BE49-F238E27FC236}">
              <a16:creationId xmlns:a16="http://schemas.microsoft.com/office/drawing/2014/main" id="{1FF27F62-6808-47C4-9923-389332FD049C}"/>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77" name="Line 7">
          <a:extLst>
            <a:ext uri="{FF2B5EF4-FFF2-40B4-BE49-F238E27FC236}">
              <a16:creationId xmlns:a16="http://schemas.microsoft.com/office/drawing/2014/main" id="{C3C8BC7F-D149-411E-8C47-EB8E138A1FA7}"/>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78" name="Line 7">
          <a:extLst>
            <a:ext uri="{FF2B5EF4-FFF2-40B4-BE49-F238E27FC236}">
              <a16:creationId xmlns:a16="http://schemas.microsoft.com/office/drawing/2014/main" id="{AE1B7D0B-C549-4B28-8776-353DC4CABA09}"/>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79" name="Line 7">
          <a:extLst>
            <a:ext uri="{FF2B5EF4-FFF2-40B4-BE49-F238E27FC236}">
              <a16:creationId xmlns:a16="http://schemas.microsoft.com/office/drawing/2014/main" id="{A35E51BF-F48E-482A-BD0D-8863D4A23CE7}"/>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80" name="Line 7">
          <a:extLst>
            <a:ext uri="{FF2B5EF4-FFF2-40B4-BE49-F238E27FC236}">
              <a16:creationId xmlns:a16="http://schemas.microsoft.com/office/drawing/2014/main" id="{246860DF-7934-4D98-BFCC-6744A000C75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81" name="Line 7">
          <a:extLst>
            <a:ext uri="{FF2B5EF4-FFF2-40B4-BE49-F238E27FC236}">
              <a16:creationId xmlns:a16="http://schemas.microsoft.com/office/drawing/2014/main" id="{BF845841-FAF6-4994-A19D-0D06DFAD1CE8}"/>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82" name="Line 7">
          <a:extLst>
            <a:ext uri="{FF2B5EF4-FFF2-40B4-BE49-F238E27FC236}">
              <a16:creationId xmlns:a16="http://schemas.microsoft.com/office/drawing/2014/main" id="{D1F77A1D-A773-428A-A797-4572C380BB4E}"/>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83" name="Line 7">
          <a:extLst>
            <a:ext uri="{FF2B5EF4-FFF2-40B4-BE49-F238E27FC236}">
              <a16:creationId xmlns:a16="http://schemas.microsoft.com/office/drawing/2014/main" id="{5B6CE8E6-2E7F-480F-80E9-77C90E004859}"/>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84" name="Line 7">
          <a:extLst>
            <a:ext uri="{FF2B5EF4-FFF2-40B4-BE49-F238E27FC236}">
              <a16:creationId xmlns:a16="http://schemas.microsoft.com/office/drawing/2014/main" id="{AC315AED-3D87-4569-9913-40BE53C92F28}"/>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85" name="Line 7">
          <a:extLst>
            <a:ext uri="{FF2B5EF4-FFF2-40B4-BE49-F238E27FC236}">
              <a16:creationId xmlns:a16="http://schemas.microsoft.com/office/drawing/2014/main" id="{D17A8EE4-A72B-4023-A706-3F7437573FA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86" name="Line 7">
          <a:extLst>
            <a:ext uri="{FF2B5EF4-FFF2-40B4-BE49-F238E27FC236}">
              <a16:creationId xmlns:a16="http://schemas.microsoft.com/office/drawing/2014/main" id="{A27E621D-26BD-4085-8AF4-0883377D9B4B}"/>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87" name="Line 7">
          <a:extLst>
            <a:ext uri="{FF2B5EF4-FFF2-40B4-BE49-F238E27FC236}">
              <a16:creationId xmlns:a16="http://schemas.microsoft.com/office/drawing/2014/main" id="{20837F28-96EA-4058-8213-0D4A0F99F3C6}"/>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88" name="Line 7">
          <a:extLst>
            <a:ext uri="{FF2B5EF4-FFF2-40B4-BE49-F238E27FC236}">
              <a16:creationId xmlns:a16="http://schemas.microsoft.com/office/drawing/2014/main" id="{FE38AFBA-BB80-4705-839E-791ADBFFDB44}"/>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89" name="Line 7">
          <a:extLst>
            <a:ext uri="{FF2B5EF4-FFF2-40B4-BE49-F238E27FC236}">
              <a16:creationId xmlns:a16="http://schemas.microsoft.com/office/drawing/2014/main" id="{87ED5984-639D-4116-8B66-FD2D9D2A4FC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90" name="Line 7">
          <a:extLst>
            <a:ext uri="{FF2B5EF4-FFF2-40B4-BE49-F238E27FC236}">
              <a16:creationId xmlns:a16="http://schemas.microsoft.com/office/drawing/2014/main" id="{BB33BDC1-EC81-43DD-861B-B1D81D941B40}"/>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91" name="Line 7">
          <a:extLst>
            <a:ext uri="{FF2B5EF4-FFF2-40B4-BE49-F238E27FC236}">
              <a16:creationId xmlns:a16="http://schemas.microsoft.com/office/drawing/2014/main" id="{8357329E-EC69-4837-9CE3-5C2E1E73E36A}"/>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92" name="Line 7">
          <a:extLst>
            <a:ext uri="{FF2B5EF4-FFF2-40B4-BE49-F238E27FC236}">
              <a16:creationId xmlns:a16="http://schemas.microsoft.com/office/drawing/2014/main" id="{DA2B197F-2EAF-4F65-9781-466EFB67E98E}"/>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55</xdr:row>
      <xdr:rowOff>0</xdr:rowOff>
    </xdr:from>
    <xdr:to>
      <xdr:col>5</xdr:col>
      <xdr:colOff>323850</xdr:colOff>
      <xdr:row>55</xdr:row>
      <xdr:rowOff>0</xdr:rowOff>
    </xdr:to>
    <xdr:sp macro="" textlink="">
      <xdr:nvSpPr>
        <xdr:cNvPr id="293" name="Line 7">
          <a:extLst>
            <a:ext uri="{FF2B5EF4-FFF2-40B4-BE49-F238E27FC236}">
              <a16:creationId xmlns:a16="http://schemas.microsoft.com/office/drawing/2014/main" id="{013CACD1-3DC0-4664-A6C1-A3E855194917}"/>
            </a:ext>
          </a:extLst>
        </xdr:cNvPr>
        <xdr:cNvSpPr>
          <a:spLocks noChangeShapeType="1"/>
        </xdr:cNvSpPr>
      </xdr:nvSpPr>
      <xdr:spPr bwMode="auto">
        <a:xfrm>
          <a:off x="250507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94" name="Line 7">
          <a:extLst>
            <a:ext uri="{FF2B5EF4-FFF2-40B4-BE49-F238E27FC236}">
              <a16:creationId xmlns:a16="http://schemas.microsoft.com/office/drawing/2014/main" id="{1835DE12-2D2E-4161-9AB3-AD83B7F0349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95" name="Line 7">
          <a:extLst>
            <a:ext uri="{FF2B5EF4-FFF2-40B4-BE49-F238E27FC236}">
              <a16:creationId xmlns:a16="http://schemas.microsoft.com/office/drawing/2014/main" id="{06535F0A-2F59-49B0-AF6B-643694989499}"/>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96" name="Line 7">
          <a:extLst>
            <a:ext uri="{FF2B5EF4-FFF2-40B4-BE49-F238E27FC236}">
              <a16:creationId xmlns:a16="http://schemas.microsoft.com/office/drawing/2014/main" id="{E18E9F2A-6950-4CDF-889E-39BD1BBE3E0D}"/>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97" name="Line 7">
          <a:extLst>
            <a:ext uri="{FF2B5EF4-FFF2-40B4-BE49-F238E27FC236}">
              <a16:creationId xmlns:a16="http://schemas.microsoft.com/office/drawing/2014/main" id="{EDB82E22-A691-45FA-AACE-D49425962573}"/>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98" name="Line 7">
          <a:extLst>
            <a:ext uri="{FF2B5EF4-FFF2-40B4-BE49-F238E27FC236}">
              <a16:creationId xmlns:a16="http://schemas.microsoft.com/office/drawing/2014/main" id="{8AC67B90-33D2-46E1-A1A1-35A58FAB71B8}"/>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299" name="Line 7">
          <a:extLst>
            <a:ext uri="{FF2B5EF4-FFF2-40B4-BE49-F238E27FC236}">
              <a16:creationId xmlns:a16="http://schemas.microsoft.com/office/drawing/2014/main" id="{67FD1019-886A-4CD2-951F-30C0B2B53D73}"/>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0" name="Line 7">
          <a:extLst>
            <a:ext uri="{FF2B5EF4-FFF2-40B4-BE49-F238E27FC236}">
              <a16:creationId xmlns:a16="http://schemas.microsoft.com/office/drawing/2014/main" id="{385C1B05-82DD-4397-ACC3-DEB6D311DC3E}"/>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1" name="Line 7">
          <a:extLst>
            <a:ext uri="{FF2B5EF4-FFF2-40B4-BE49-F238E27FC236}">
              <a16:creationId xmlns:a16="http://schemas.microsoft.com/office/drawing/2014/main" id="{B9630407-BC7B-4C3E-A10B-E92917E583A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2" name="Line 7">
          <a:extLst>
            <a:ext uri="{FF2B5EF4-FFF2-40B4-BE49-F238E27FC236}">
              <a16:creationId xmlns:a16="http://schemas.microsoft.com/office/drawing/2014/main" id="{FB75231D-C60B-4FF9-B966-D2077825EBB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3" name="Line 7">
          <a:extLst>
            <a:ext uri="{FF2B5EF4-FFF2-40B4-BE49-F238E27FC236}">
              <a16:creationId xmlns:a16="http://schemas.microsoft.com/office/drawing/2014/main" id="{6505A515-DC9C-4F24-9E19-52C24E3D205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4" name="Line 7">
          <a:extLst>
            <a:ext uri="{FF2B5EF4-FFF2-40B4-BE49-F238E27FC236}">
              <a16:creationId xmlns:a16="http://schemas.microsoft.com/office/drawing/2014/main" id="{6F135267-95F0-4342-960C-419C9BB7235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5" name="Line 7">
          <a:extLst>
            <a:ext uri="{FF2B5EF4-FFF2-40B4-BE49-F238E27FC236}">
              <a16:creationId xmlns:a16="http://schemas.microsoft.com/office/drawing/2014/main" id="{53E54F74-4BFF-4882-96FD-544FC4AEC06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6" name="Line 7">
          <a:extLst>
            <a:ext uri="{FF2B5EF4-FFF2-40B4-BE49-F238E27FC236}">
              <a16:creationId xmlns:a16="http://schemas.microsoft.com/office/drawing/2014/main" id="{E5464D0D-67FA-42E9-AADE-DA07E8F35DD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7" name="Line 7">
          <a:extLst>
            <a:ext uri="{FF2B5EF4-FFF2-40B4-BE49-F238E27FC236}">
              <a16:creationId xmlns:a16="http://schemas.microsoft.com/office/drawing/2014/main" id="{A77F6EE9-FE58-48FD-9E2D-529572C4375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8" name="Line 7">
          <a:extLst>
            <a:ext uri="{FF2B5EF4-FFF2-40B4-BE49-F238E27FC236}">
              <a16:creationId xmlns:a16="http://schemas.microsoft.com/office/drawing/2014/main" id="{0572C737-4BB2-47AF-908C-55EBE73102FB}"/>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09" name="Line 7">
          <a:extLst>
            <a:ext uri="{FF2B5EF4-FFF2-40B4-BE49-F238E27FC236}">
              <a16:creationId xmlns:a16="http://schemas.microsoft.com/office/drawing/2014/main" id="{44C75283-7339-4396-AEF5-6FCC11A6F33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10" name="Line 7">
          <a:extLst>
            <a:ext uri="{FF2B5EF4-FFF2-40B4-BE49-F238E27FC236}">
              <a16:creationId xmlns:a16="http://schemas.microsoft.com/office/drawing/2014/main" id="{C4FA2B39-145F-47E8-A9AD-441470E3CD6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11" name="Line 7">
          <a:extLst>
            <a:ext uri="{FF2B5EF4-FFF2-40B4-BE49-F238E27FC236}">
              <a16:creationId xmlns:a16="http://schemas.microsoft.com/office/drawing/2014/main" id="{7BFFEB06-1B6A-4929-871E-F68C4B0F3E9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12" name="Line 7">
          <a:extLst>
            <a:ext uri="{FF2B5EF4-FFF2-40B4-BE49-F238E27FC236}">
              <a16:creationId xmlns:a16="http://schemas.microsoft.com/office/drawing/2014/main" id="{073ABE6F-BAA8-4DB9-B586-6CA0C9906176}"/>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3" name="Line 7">
          <a:extLst>
            <a:ext uri="{FF2B5EF4-FFF2-40B4-BE49-F238E27FC236}">
              <a16:creationId xmlns:a16="http://schemas.microsoft.com/office/drawing/2014/main" id="{3304DB6D-5E01-4753-9EC3-3E9BCB919DB0}"/>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4" name="Line 7">
          <a:extLst>
            <a:ext uri="{FF2B5EF4-FFF2-40B4-BE49-F238E27FC236}">
              <a16:creationId xmlns:a16="http://schemas.microsoft.com/office/drawing/2014/main" id="{5C723C4B-DCD0-44D1-B6CA-C229C24EDC80}"/>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5" name="Line 7">
          <a:extLst>
            <a:ext uri="{FF2B5EF4-FFF2-40B4-BE49-F238E27FC236}">
              <a16:creationId xmlns:a16="http://schemas.microsoft.com/office/drawing/2014/main" id="{07BCFB3B-1AB0-4BB1-BC07-AD95584DE0A1}"/>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6" name="Line 7">
          <a:extLst>
            <a:ext uri="{FF2B5EF4-FFF2-40B4-BE49-F238E27FC236}">
              <a16:creationId xmlns:a16="http://schemas.microsoft.com/office/drawing/2014/main" id="{182FAE5B-6491-4EF4-A17B-FBA34873784F}"/>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7" name="Line 7">
          <a:extLst>
            <a:ext uri="{FF2B5EF4-FFF2-40B4-BE49-F238E27FC236}">
              <a16:creationId xmlns:a16="http://schemas.microsoft.com/office/drawing/2014/main" id="{DD72C9FA-32D9-4EE5-80AB-44DA0CCC2DE0}"/>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8" name="Line 7">
          <a:extLst>
            <a:ext uri="{FF2B5EF4-FFF2-40B4-BE49-F238E27FC236}">
              <a16:creationId xmlns:a16="http://schemas.microsoft.com/office/drawing/2014/main" id="{A287FF4C-1E5B-4D86-A515-502CCCEE479F}"/>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19" name="Line 7">
          <a:extLst>
            <a:ext uri="{FF2B5EF4-FFF2-40B4-BE49-F238E27FC236}">
              <a16:creationId xmlns:a16="http://schemas.microsoft.com/office/drawing/2014/main" id="{BC98F40B-E7AF-45E1-BEAA-A3ECEB7B9517}"/>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0" name="Line 7">
          <a:extLst>
            <a:ext uri="{FF2B5EF4-FFF2-40B4-BE49-F238E27FC236}">
              <a16:creationId xmlns:a16="http://schemas.microsoft.com/office/drawing/2014/main" id="{4ABA6743-FDDC-4CCE-8609-1ADF7BA9AB3F}"/>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1" name="Line 7">
          <a:extLst>
            <a:ext uri="{FF2B5EF4-FFF2-40B4-BE49-F238E27FC236}">
              <a16:creationId xmlns:a16="http://schemas.microsoft.com/office/drawing/2014/main" id="{D95374A6-4685-4BEE-A795-6995F751CF2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2" name="Line 7">
          <a:extLst>
            <a:ext uri="{FF2B5EF4-FFF2-40B4-BE49-F238E27FC236}">
              <a16:creationId xmlns:a16="http://schemas.microsoft.com/office/drawing/2014/main" id="{E98BA97F-0758-4116-8EAB-32C93989E3F6}"/>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3" name="Line 7">
          <a:extLst>
            <a:ext uri="{FF2B5EF4-FFF2-40B4-BE49-F238E27FC236}">
              <a16:creationId xmlns:a16="http://schemas.microsoft.com/office/drawing/2014/main" id="{B61B9D7D-9F39-46E2-B1D8-834A4976A5B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4" name="Line 7">
          <a:extLst>
            <a:ext uri="{FF2B5EF4-FFF2-40B4-BE49-F238E27FC236}">
              <a16:creationId xmlns:a16="http://schemas.microsoft.com/office/drawing/2014/main" id="{BB88056F-E7D3-4D35-8381-DA73F7CC0718}"/>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5" name="Line 7">
          <a:extLst>
            <a:ext uri="{FF2B5EF4-FFF2-40B4-BE49-F238E27FC236}">
              <a16:creationId xmlns:a16="http://schemas.microsoft.com/office/drawing/2014/main" id="{338C5510-3922-4CC8-88F0-C0DA69DC3005}"/>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6" name="Line 7">
          <a:extLst>
            <a:ext uri="{FF2B5EF4-FFF2-40B4-BE49-F238E27FC236}">
              <a16:creationId xmlns:a16="http://schemas.microsoft.com/office/drawing/2014/main" id="{1E5AE983-A45A-4837-ABD7-AE6268939343}"/>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7" name="Line 7">
          <a:extLst>
            <a:ext uri="{FF2B5EF4-FFF2-40B4-BE49-F238E27FC236}">
              <a16:creationId xmlns:a16="http://schemas.microsoft.com/office/drawing/2014/main" id="{2EA75B8D-1113-4572-9DCA-18512562BDE3}"/>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8" name="Line 7">
          <a:extLst>
            <a:ext uri="{FF2B5EF4-FFF2-40B4-BE49-F238E27FC236}">
              <a16:creationId xmlns:a16="http://schemas.microsoft.com/office/drawing/2014/main" id="{FE7AAFC4-5D9B-4905-8364-8B2B486CD821}"/>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29" name="Line 7">
          <a:extLst>
            <a:ext uri="{FF2B5EF4-FFF2-40B4-BE49-F238E27FC236}">
              <a16:creationId xmlns:a16="http://schemas.microsoft.com/office/drawing/2014/main" id="{CD476480-5FB9-41EE-826B-4C1429F4CE0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0" name="Line 7">
          <a:extLst>
            <a:ext uri="{FF2B5EF4-FFF2-40B4-BE49-F238E27FC236}">
              <a16:creationId xmlns:a16="http://schemas.microsoft.com/office/drawing/2014/main" id="{82F7095B-F71F-4B2C-92EC-9F83A5A3E10C}"/>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1" name="Line 7">
          <a:extLst>
            <a:ext uri="{FF2B5EF4-FFF2-40B4-BE49-F238E27FC236}">
              <a16:creationId xmlns:a16="http://schemas.microsoft.com/office/drawing/2014/main" id="{BEE7DD95-67C3-4258-B071-C41A56652B79}"/>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2" name="Line 7">
          <a:extLst>
            <a:ext uri="{FF2B5EF4-FFF2-40B4-BE49-F238E27FC236}">
              <a16:creationId xmlns:a16="http://schemas.microsoft.com/office/drawing/2014/main" id="{D5F7877E-096C-442D-ABBD-0DA53AF5FEEA}"/>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3" name="Line 7">
          <a:extLst>
            <a:ext uri="{FF2B5EF4-FFF2-40B4-BE49-F238E27FC236}">
              <a16:creationId xmlns:a16="http://schemas.microsoft.com/office/drawing/2014/main" id="{8E8615CE-B3EB-42E9-A3CF-2491E9C6DE06}"/>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4" name="Line 7">
          <a:extLst>
            <a:ext uri="{FF2B5EF4-FFF2-40B4-BE49-F238E27FC236}">
              <a16:creationId xmlns:a16="http://schemas.microsoft.com/office/drawing/2014/main" id="{8662095F-B675-44A1-AE94-C08111389314}"/>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5" name="Line 7">
          <a:extLst>
            <a:ext uri="{FF2B5EF4-FFF2-40B4-BE49-F238E27FC236}">
              <a16:creationId xmlns:a16="http://schemas.microsoft.com/office/drawing/2014/main" id="{9A1CA0ED-3567-4CCE-8F89-474F42A9EDAC}"/>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6" name="Line 7">
          <a:extLst>
            <a:ext uri="{FF2B5EF4-FFF2-40B4-BE49-F238E27FC236}">
              <a16:creationId xmlns:a16="http://schemas.microsoft.com/office/drawing/2014/main" id="{DF2085F6-841C-4BE7-A0DD-175EA6C6FF1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7" name="Line 7">
          <a:extLst>
            <a:ext uri="{FF2B5EF4-FFF2-40B4-BE49-F238E27FC236}">
              <a16:creationId xmlns:a16="http://schemas.microsoft.com/office/drawing/2014/main" id="{24A18C91-AFD7-4A6F-960F-E8E8D54BC74F}"/>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8" name="Line 7">
          <a:extLst>
            <a:ext uri="{FF2B5EF4-FFF2-40B4-BE49-F238E27FC236}">
              <a16:creationId xmlns:a16="http://schemas.microsoft.com/office/drawing/2014/main" id="{E443D5D4-31BB-4630-A9A0-CA003E891E75}"/>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39" name="Line 7">
          <a:extLst>
            <a:ext uri="{FF2B5EF4-FFF2-40B4-BE49-F238E27FC236}">
              <a16:creationId xmlns:a16="http://schemas.microsoft.com/office/drawing/2014/main" id="{4BFE3500-C445-4646-B12C-0D0C0FC2C276}"/>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0" name="Line 7">
          <a:extLst>
            <a:ext uri="{FF2B5EF4-FFF2-40B4-BE49-F238E27FC236}">
              <a16:creationId xmlns:a16="http://schemas.microsoft.com/office/drawing/2014/main" id="{26FDDA74-7F47-4233-975B-82413D5AD780}"/>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1" name="Line 7">
          <a:extLst>
            <a:ext uri="{FF2B5EF4-FFF2-40B4-BE49-F238E27FC236}">
              <a16:creationId xmlns:a16="http://schemas.microsoft.com/office/drawing/2014/main" id="{208105E0-011C-4782-BE19-9F210B0124C8}"/>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2" name="Line 7">
          <a:extLst>
            <a:ext uri="{FF2B5EF4-FFF2-40B4-BE49-F238E27FC236}">
              <a16:creationId xmlns:a16="http://schemas.microsoft.com/office/drawing/2014/main" id="{E58FB753-AD2F-4C42-B33C-5CA5228FFDC0}"/>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3" name="Line 7">
          <a:extLst>
            <a:ext uri="{FF2B5EF4-FFF2-40B4-BE49-F238E27FC236}">
              <a16:creationId xmlns:a16="http://schemas.microsoft.com/office/drawing/2014/main" id="{390B1389-A8BA-41AD-9FD1-B69B40901955}"/>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4" name="Line 7">
          <a:extLst>
            <a:ext uri="{FF2B5EF4-FFF2-40B4-BE49-F238E27FC236}">
              <a16:creationId xmlns:a16="http://schemas.microsoft.com/office/drawing/2014/main" id="{B3D73B62-08C3-4847-94F9-793C360DCCC3}"/>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5" name="Line 7">
          <a:extLst>
            <a:ext uri="{FF2B5EF4-FFF2-40B4-BE49-F238E27FC236}">
              <a16:creationId xmlns:a16="http://schemas.microsoft.com/office/drawing/2014/main" id="{EB6F29F2-CCD5-4310-A1C1-66A7E3439BE9}"/>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6" name="Line 7">
          <a:extLst>
            <a:ext uri="{FF2B5EF4-FFF2-40B4-BE49-F238E27FC236}">
              <a16:creationId xmlns:a16="http://schemas.microsoft.com/office/drawing/2014/main" id="{DA11086D-4EDD-4206-80FB-612AB09CAA84}"/>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7" name="Line 7">
          <a:extLst>
            <a:ext uri="{FF2B5EF4-FFF2-40B4-BE49-F238E27FC236}">
              <a16:creationId xmlns:a16="http://schemas.microsoft.com/office/drawing/2014/main" id="{87584705-5BEC-4594-889A-42A886D64609}"/>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8" name="Line 7">
          <a:extLst>
            <a:ext uri="{FF2B5EF4-FFF2-40B4-BE49-F238E27FC236}">
              <a16:creationId xmlns:a16="http://schemas.microsoft.com/office/drawing/2014/main" id="{6CB48B0B-2B9F-48D3-ABD2-A4967FA807DA}"/>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49" name="Line 7">
          <a:extLst>
            <a:ext uri="{FF2B5EF4-FFF2-40B4-BE49-F238E27FC236}">
              <a16:creationId xmlns:a16="http://schemas.microsoft.com/office/drawing/2014/main" id="{C19F3D56-19F3-41BE-A1A4-406D258901AF}"/>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0" name="Line 7">
          <a:extLst>
            <a:ext uri="{FF2B5EF4-FFF2-40B4-BE49-F238E27FC236}">
              <a16:creationId xmlns:a16="http://schemas.microsoft.com/office/drawing/2014/main" id="{86C7AFEA-A225-46F4-B2DA-1291689C8A25}"/>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1" name="Line 7">
          <a:extLst>
            <a:ext uri="{FF2B5EF4-FFF2-40B4-BE49-F238E27FC236}">
              <a16:creationId xmlns:a16="http://schemas.microsoft.com/office/drawing/2014/main" id="{667F02AB-0110-4184-8B9F-C6548A75F314}"/>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2" name="Line 7">
          <a:extLst>
            <a:ext uri="{FF2B5EF4-FFF2-40B4-BE49-F238E27FC236}">
              <a16:creationId xmlns:a16="http://schemas.microsoft.com/office/drawing/2014/main" id="{A35EE204-3259-458A-B8B5-A2E8C6AA2A03}"/>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3" name="Line 7">
          <a:extLst>
            <a:ext uri="{FF2B5EF4-FFF2-40B4-BE49-F238E27FC236}">
              <a16:creationId xmlns:a16="http://schemas.microsoft.com/office/drawing/2014/main" id="{092523E9-4989-4EEF-88BA-C2F91658E54E}"/>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4" name="Line 7">
          <a:extLst>
            <a:ext uri="{FF2B5EF4-FFF2-40B4-BE49-F238E27FC236}">
              <a16:creationId xmlns:a16="http://schemas.microsoft.com/office/drawing/2014/main" id="{FCCDEC88-AADA-4942-8D74-12D674E9B5B6}"/>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5" name="Line 7">
          <a:extLst>
            <a:ext uri="{FF2B5EF4-FFF2-40B4-BE49-F238E27FC236}">
              <a16:creationId xmlns:a16="http://schemas.microsoft.com/office/drawing/2014/main" id="{2A73E94E-8B41-4193-A719-4E0777D3A78B}"/>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6" name="Line 7">
          <a:extLst>
            <a:ext uri="{FF2B5EF4-FFF2-40B4-BE49-F238E27FC236}">
              <a16:creationId xmlns:a16="http://schemas.microsoft.com/office/drawing/2014/main" id="{FD470E7B-C84B-4941-94CE-AD2DC357467A}"/>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7" name="Line 7">
          <a:extLst>
            <a:ext uri="{FF2B5EF4-FFF2-40B4-BE49-F238E27FC236}">
              <a16:creationId xmlns:a16="http://schemas.microsoft.com/office/drawing/2014/main" id="{7709272B-6413-4970-B755-37F6C9372016}"/>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8" name="Line 7">
          <a:extLst>
            <a:ext uri="{FF2B5EF4-FFF2-40B4-BE49-F238E27FC236}">
              <a16:creationId xmlns:a16="http://schemas.microsoft.com/office/drawing/2014/main" id="{BB787A4A-50B4-45AF-8E72-3F3EECA3067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59" name="Line 7">
          <a:extLst>
            <a:ext uri="{FF2B5EF4-FFF2-40B4-BE49-F238E27FC236}">
              <a16:creationId xmlns:a16="http://schemas.microsoft.com/office/drawing/2014/main" id="{2E3FAB5D-EB76-4709-8D69-5A8128682C1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0" name="Line 7">
          <a:extLst>
            <a:ext uri="{FF2B5EF4-FFF2-40B4-BE49-F238E27FC236}">
              <a16:creationId xmlns:a16="http://schemas.microsoft.com/office/drawing/2014/main" id="{753ACEFA-3205-4AA9-983D-E5F27847D86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1" name="Line 7">
          <a:extLst>
            <a:ext uri="{FF2B5EF4-FFF2-40B4-BE49-F238E27FC236}">
              <a16:creationId xmlns:a16="http://schemas.microsoft.com/office/drawing/2014/main" id="{B556E4E9-E508-4181-B8C0-DFBB5AA4DE0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2" name="Line 7">
          <a:extLst>
            <a:ext uri="{FF2B5EF4-FFF2-40B4-BE49-F238E27FC236}">
              <a16:creationId xmlns:a16="http://schemas.microsoft.com/office/drawing/2014/main" id="{C759573F-5049-4365-8C3E-9779DC2116D8}"/>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3" name="Line 7">
          <a:extLst>
            <a:ext uri="{FF2B5EF4-FFF2-40B4-BE49-F238E27FC236}">
              <a16:creationId xmlns:a16="http://schemas.microsoft.com/office/drawing/2014/main" id="{28900F8A-32EC-4E05-B96B-58D6C171991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4" name="Line 7">
          <a:extLst>
            <a:ext uri="{FF2B5EF4-FFF2-40B4-BE49-F238E27FC236}">
              <a16:creationId xmlns:a16="http://schemas.microsoft.com/office/drawing/2014/main" id="{B29CCC52-093B-48B2-906F-E00010369033}"/>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5" name="Line 7">
          <a:extLst>
            <a:ext uri="{FF2B5EF4-FFF2-40B4-BE49-F238E27FC236}">
              <a16:creationId xmlns:a16="http://schemas.microsoft.com/office/drawing/2014/main" id="{D8ECC8CF-35C7-42AC-9271-EBA641B7663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6" name="Line 7">
          <a:extLst>
            <a:ext uri="{FF2B5EF4-FFF2-40B4-BE49-F238E27FC236}">
              <a16:creationId xmlns:a16="http://schemas.microsoft.com/office/drawing/2014/main" id="{6CF69C0F-0987-43A8-9040-7057BE249AB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7" name="Line 7">
          <a:extLst>
            <a:ext uri="{FF2B5EF4-FFF2-40B4-BE49-F238E27FC236}">
              <a16:creationId xmlns:a16="http://schemas.microsoft.com/office/drawing/2014/main" id="{6C29F750-A855-4428-9384-2146DC115F5C}"/>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68" name="Line 7">
          <a:extLst>
            <a:ext uri="{FF2B5EF4-FFF2-40B4-BE49-F238E27FC236}">
              <a16:creationId xmlns:a16="http://schemas.microsoft.com/office/drawing/2014/main" id="{EEF56BBE-FE12-4D4B-807C-436E7ACACEF4}"/>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69" name="Line 7">
          <a:extLst>
            <a:ext uri="{FF2B5EF4-FFF2-40B4-BE49-F238E27FC236}">
              <a16:creationId xmlns:a16="http://schemas.microsoft.com/office/drawing/2014/main" id="{B6EA4F87-759B-4337-87DD-A06E62253AA1}"/>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70" name="Line 7">
          <a:extLst>
            <a:ext uri="{FF2B5EF4-FFF2-40B4-BE49-F238E27FC236}">
              <a16:creationId xmlns:a16="http://schemas.microsoft.com/office/drawing/2014/main" id="{7A03186D-C6AB-4E1E-AEA2-9C81C86DA2DC}"/>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71" name="Line 7">
          <a:extLst>
            <a:ext uri="{FF2B5EF4-FFF2-40B4-BE49-F238E27FC236}">
              <a16:creationId xmlns:a16="http://schemas.microsoft.com/office/drawing/2014/main" id="{B9E955DB-4FFF-4E57-B819-0EC92A3C248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72" name="Line 7">
          <a:extLst>
            <a:ext uri="{FF2B5EF4-FFF2-40B4-BE49-F238E27FC236}">
              <a16:creationId xmlns:a16="http://schemas.microsoft.com/office/drawing/2014/main" id="{3E01AD9B-E96C-44E7-AC9E-2A4B00845E6D}"/>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3" name="Line 7">
          <a:extLst>
            <a:ext uri="{FF2B5EF4-FFF2-40B4-BE49-F238E27FC236}">
              <a16:creationId xmlns:a16="http://schemas.microsoft.com/office/drawing/2014/main" id="{B644456E-0663-47B0-B078-0D1ECE339E5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4" name="Line 7">
          <a:extLst>
            <a:ext uri="{FF2B5EF4-FFF2-40B4-BE49-F238E27FC236}">
              <a16:creationId xmlns:a16="http://schemas.microsoft.com/office/drawing/2014/main" id="{3F050048-1A04-4C76-8173-8A0D709B037D}"/>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5" name="Line 7">
          <a:extLst>
            <a:ext uri="{FF2B5EF4-FFF2-40B4-BE49-F238E27FC236}">
              <a16:creationId xmlns:a16="http://schemas.microsoft.com/office/drawing/2014/main" id="{867BEB06-57D9-4000-A7D8-142B9B5D4B2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6" name="Line 7">
          <a:extLst>
            <a:ext uri="{FF2B5EF4-FFF2-40B4-BE49-F238E27FC236}">
              <a16:creationId xmlns:a16="http://schemas.microsoft.com/office/drawing/2014/main" id="{5D94EE1E-FE10-4B33-B24E-E1B2EA4D91D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7" name="Line 7">
          <a:extLst>
            <a:ext uri="{FF2B5EF4-FFF2-40B4-BE49-F238E27FC236}">
              <a16:creationId xmlns:a16="http://schemas.microsoft.com/office/drawing/2014/main" id="{C2EB79D8-D10C-4174-A4BF-74A3B8DB7E2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8" name="Line 7">
          <a:extLst>
            <a:ext uri="{FF2B5EF4-FFF2-40B4-BE49-F238E27FC236}">
              <a16:creationId xmlns:a16="http://schemas.microsoft.com/office/drawing/2014/main" id="{F8E93D53-D34E-4F3E-AB0C-6135378B506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79" name="Line 7">
          <a:extLst>
            <a:ext uri="{FF2B5EF4-FFF2-40B4-BE49-F238E27FC236}">
              <a16:creationId xmlns:a16="http://schemas.microsoft.com/office/drawing/2014/main" id="{047D944F-30E8-4A38-9B55-A3423C8DA06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80" name="Line 7">
          <a:extLst>
            <a:ext uri="{FF2B5EF4-FFF2-40B4-BE49-F238E27FC236}">
              <a16:creationId xmlns:a16="http://schemas.microsoft.com/office/drawing/2014/main" id="{0DE6FC8D-DE28-4823-BDFE-57B25A0D410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81" name="Line 7">
          <a:extLst>
            <a:ext uri="{FF2B5EF4-FFF2-40B4-BE49-F238E27FC236}">
              <a16:creationId xmlns:a16="http://schemas.microsoft.com/office/drawing/2014/main" id="{53556AD9-C5B0-4E23-B0EC-48AE92A8FB1A}"/>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82" name="Line 7">
          <a:extLst>
            <a:ext uri="{FF2B5EF4-FFF2-40B4-BE49-F238E27FC236}">
              <a16:creationId xmlns:a16="http://schemas.microsoft.com/office/drawing/2014/main" id="{FD1B68F1-E671-4091-B798-0E22A89479F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83" name="Line 7">
          <a:extLst>
            <a:ext uri="{FF2B5EF4-FFF2-40B4-BE49-F238E27FC236}">
              <a16:creationId xmlns:a16="http://schemas.microsoft.com/office/drawing/2014/main" id="{ABCDD3D3-BA04-47C3-8399-30132C19D387}"/>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84" name="Line 7">
          <a:extLst>
            <a:ext uri="{FF2B5EF4-FFF2-40B4-BE49-F238E27FC236}">
              <a16:creationId xmlns:a16="http://schemas.microsoft.com/office/drawing/2014/main" id="{8FD61A9C-8F8E-49EA-BFCD-83BF063B31F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85" name="Line 7">
          <a:extLst>
            <a:ext uri="{FF2B5EF4-FFF2-40B4-BE49-F238E27FC236}">
              <a16:creationId xmlns:a16="http://schemas.microsoft.com/office/drawing/2014/main" id="{59109D4F-41FC-48DF-B01E-DFB62CA1944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86" name="Line 7">
          <a:extLst>
            <a:ext uri="{FF2B5EF4-FFF2-40B4-BE49-F238E27FC236}">
              <a16:creationId xmlns:a16="http://schemas.microsoft.com/office/drawing/2014/main" id="{F276F59A-9134-4591-8151-231320A693B9}"/>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87" name="Line 7">
          <a:extLst>
            <a:ext uri="{FF2B5EF4-FFF2-40B4-BE49-F238E27FC236}">
              <a16:creationId xmlns:a16="http://schemas.microsoft.com/office/drawing/2014/main" id="{09E070E2-EF7F-4DB7-8B7E-C7E7E92D3D8A}"/>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88" name="Line 7">
          <a:extLst>
            <a:ext uri="{FF2B5EF4-FFF2-40B4-BE49-F238E27FC236}">
              <a16:creationId xmlns:a16="http://schemas.microsoft.com/office/drawing/2014/main" id="{A182967C-363E-4B98-BF10-997475AC603C}"/>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89" name="Line 7">
          <a:extLst>
            <a:ext uri="{FF2B5EF4-FFF2-40B4-BE49-F238E27FC236}">
              <a16:creationId xmlns:a16="http://schemas.microsoft.com/office/drawing/2014/main" id="{A31F21E1-C235-4114-B69C-743CFBBFEB0E}"/>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90" name="Line 7">
          <a:extLst>
            <a:ext uri="{FF2B5EF4-FFF2-40B4-BE49-F238E27FC236}">
              <a16:creationId xmlns:a16="http://schemas.microsoft.com/office/drawing/2014/main" id="{F046C5A2-DE82-426A-B5CF-8EEEEAA3BD62}"/>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91" name="Line 7">
          <a:extLst>
            <a:ext uri="{FF2B5EF4-FFF2-40B4-BE49-F238E27FC236}">
              <a16:creationId xmlns:a16="http://schemas.microsoft.com/office/drawing/2014/main" id="{F13C21BB-A60F-4246-921A-E55250203324}"/>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xdr:row>
      <xdr:rowOff>0</xdr:rowOff>
    </xdr:from>
    <xdr:to>
      <xdr:col>7</xdr:col>
      <xdr:colOff>323850</xdr:colOff>
      <xdr:row>55</xdr:row>
      <xdr:rowOff>0</xdr:rowOff>
    </xdr:to>
    <xdr:sp macro="" textlink="">
      <xdr:nvSpPr>
        <xdr:cNvPr id="392" name="Line 7">
          <a:extLst>
            <a:ext uri="{FF2B5EF4-FFF2-40B4-BE49-F238E27FC236}">
              <a16:creationId xmlns:a16="http://schemas.microsoft.com/office/drawing/2014/main" id="{B44DB7D6-EC9B-4BEA-A5F3-610291812C18}"/>
            </a:ext>
          </a:extLst>
        </xdr:cNvPr>
        <xdr:cNvSpPr>
          <a:spLocks noChangeShapeType="1"/>
        </xdr:cNvSpPr>
      </xdr:nvSpPr>
      <xdr:spPr bwMode="auto">
        <a:xfrm>
          <a:off x="4000500"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93" name="Line 7">
          <a:extLst>
            <a:ext uri="{FF2B5EF4-FFF2-40B4-BE49-F238E27FC236}">
              <a16:creationId xmlns:a16="http://schemas.microsoft.com/office/drawing/2014/main" id="{1CDAA639-53AB-494F-ACFA-2CE74B899DC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94" name="Line 7">
          <a:extLst>
            <a:ext uri="{FF2B5EF4-FFF2-40B4-BE49-F238E27FC236}">
              <a16:creationId xmlns:a16="http://schemas.microsoft.com/office/drawing/2014/main" id="{1CB44048-398D-4714-9B2A-19960347278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95" name="Line 7">
          <a:extLst>
            <a:ext uri="{FF2B5EF4-FFF2-40B4-BE49-F238E27FC236}">
              <a16:creationId xmlns:a16="http://schemas.microsoft.com/office/drawing/2014/main" id="{FC4B61BA-62CF-43E7-B1C6-757F0EECFA3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96" name="Line 7">
          <a:extLst>
            <a:ext uri="{FF2B5EF4-FFF2-40B4-BE49-F238E27FC236}">
              <a16:creationId xmlns:a16="http://schemas.microsoft.com/office/drawing/2014/main" id="{D0453B5C-2DB9-418B-825D-D512D677D826}"/>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97" name="Line 7">
          <a:extLst>
            <a:ext uri="{FF2B5EF4-FFF2-40B4-BE49-F238E27FC236}">
              <a16:creationId xmlns:a16="http://schemas.microsoft.com/office/drawing/2014/main" id="{41FD202D-4115-45A2-91B0-BEF65C77ECD4}"/>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398" name="Line 7">
          <a:extLst>
            <a:ext uri="{FF2B5EF4-FFF2-40B4-BE49-F238E27FC236}">
              <a16:creationId xmlns:a16="http://schemas.microsoft.com/office/drawing/2014/main" id="{C511E1A9-3719-4284-AE99-D006852785C8}"/>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58</xdr:row>
      <xdr:rowOff>0</xdr:rowOff>
    </xdr:from>
    <xdr:to>
      <xdr:col>9</xdr:col>
      <xdr:colOff>323850</xdr:colOff>
      <xdr:row>58</xdr:row>
      <xdr:rowOff>0</xdr:rowOff>
    </xdr:to>
    <xdr:sp macro="" textlink="">
      <xdr:nvSpPr>
        <xdr:cNvPr id="399" name="Line 7">
          <a:extLst>
            <a:ext uri="{FF2B5EF4-FFF2-40B4-BE49-F238E27FC236}">
              <a16:creationId xmlns:a16="http://schemas.microsoft.com/office/drawing/2014/main" id="{452C08D9-B87D-49EE-9386-9044A0F95208}"/>
            </a:ext>
          </a:extLst>
        </xdr:cNvPr>
        <xdr:cNvSpPr>
          <a:spLocks noChangeShapeType="1"/>
        </xdr:cNvSpPr>
      </xdr:nvSpPr>
      <xdr:spPr bwMode="auto">
        <a:xfrm>
          <a:off x="5495925" y="12601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0" name="Line 7">
          <a:extLst>
            <a:ext uri="{FF2B5EF4-FFF2-40B4-BE49-F238E27FC236}">
              <a16:creationId xmlns:a16="http://schemas.microsoft.com/office/drawing/2014/main" id="{1DFA3FEA-981E-40F8-A934-CD619C9F0E1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1" name="Line 7">
          <a:extLst>
            <a:ext uri="{FF2B5EF4-FFF2-40B4-BE49-F238E27FC236}">
              <a16:creationId xmlns:a16="http://schemas.microsoft.com/office/drawing/2014/main" id="{87FA4134-E745-43BC-ADDA-A9D6428FA5F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2" name="Line 7">
          <a:extLst>
            <a:ext uri="{FF2B5EF4-FFF2-40B4-BE49-F238E27FC236}">
              <a16:creationId xmlns:a16="http://schemas.microsoft.com/office/drawing/2014/main" id="{E1857735-8980-438C-9CCB-5A950C679DE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3" name="Line 7">
          <a:extLst>
            <a:ext uri="{FF2B5EF4-FFF2-40B4-BE49-F238E27FC236}">
              <a16:creationId xmlns:a16="http://schemas.microsoft.com/office/drawing/2014/main" id="{A55A1604-3CD4-476C-82E9-4AE5DF1A867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4" name="Line 7">
          <a:extLst>
            <a:ext uri="{FF2B5EF4-FFF2-40B4-BE49-F238E27FC236}">
              <a16:creationId xmlns:a16="http://schemas.microsoft.com/office/drawing/2014/main" id="{320001A8-D83D-4822-96F0-CF25E73A5D5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5" name="Line 7">
          <a:extLst>
            <a:ext uri="{FF2B5EF4-FFF2-40B4-BE49-F238E27FC236}">
              <a16:creationId xmlns:a16="http://schemas.microsoft.com/office/drawing/2014/main" id="{FDE01403-3C03-46D9-B6ED-120EC1B37FA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6" name="Line 7">
          <a:extLst>
            <a:ext uri="{FF2B5EF4-FFF2-40B4-BE49-F238E27FC236}">
              <a16:creationId xmlns:a16="http://schemas.microsoft.com/office/drawing/2014/main" id="{01EAD672-D8DD-4976-9BAC-A0B9C2ACED6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7" name="Line 7">
          <a:extLst>
            <a:ext uri="{FF2B5EF4-FFF2-40B4-BE49-F238E27FC236}">
              <a16:creationId xmlns:a16="http://schemas.microsoft.com/office/drawing/2014/main" id="{B786946F-ACCE-43A3-A41D-8643A655D3F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8" name="Line 7">
          <a:extLst>
            <a:ext uri="{FF2B5EF4-FFF2-40B4-BE49-F238E27FC236}">
              <a16:creationId xmlns:a16="http://schemas.microsoft.com/office/drawing/2014/main" id="{F55877D1-BFFA-474E-886B-2577BEA5963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09" name="Line 7">
          <a:extLst>
            <a:ext uri="{FF2B5EF4-FFF2-40B4-BE49-F238E27FC236}">
              <a16:creationId xmlns:a16="http://schemas.microsoft.com/office/drawing/2014/main" id="{A6477989-3FA6-47DC-9BB5-F007F0E3F65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10" name="Line 7">
          <a:extLst>
            <a:ext uri="{FF2B5EF4-FFF2-40B4-BE49-F238E27FC236}">
              <a16:creationId xmlns:a16="http://schemas.microsoft.com/office/drawing/2014/main" id="{5B310B99-1BEF-4BF5-8E17-31DDCCDB2FA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11" name="Line 7">
          <a:extLst>
            <a:ext uri="{FF2B5EF4-FFF2-40B4-BE49-F238E27FC236}">
              <a16:creationId xmlns:a16="http://schemas.microsoft.com/office/drawing/2014/main" id="{F58C8440-A3DD-44C0-A0F7-9B8AD28A46C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12" name="Line 7">
          <a:extLst>
            <a:ext uri="{FF2B5EF4-FFF2-40B4-BE49-F238E27FC236}">
              <a16:creationId xmlns:a16="http://schemas.microsoft.com/office/drawing/2014/main" id="{C8BD586D-F1EC-47C2-B807-C9F15BF849A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13" name="Line 7">
          <a:extLst>
            <a:ext uri="{FF2B5EF4-FFF2-40B4-BE49-F238E27FC236}">
              <a16:creationId xmlns:a16="http://schemas.microsoft.com/office/drawing/2014/main" id="{993351D8-E7E4-4DA2-BD64-97E5E520885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14" name="Line 7">
          <a:extLst>
            <a:ext uri="{FF2B5EF4-FFF2-40B4-BE49-F238E27FC236}">
              <a16:creationId xmlns:a16="http://schemas.microsoft.com/office/drawing/2014/main" id="{C7A9973D-9520-4F85-996E-7BAE3E05CC9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15" name="Line 7">
          <a:extLst>
            <a:ext uri="{FF2B5EF4-FFF2-40B4-BE49-F238E27FC236}">
              <a16:creationId xmlns:a16="http://schemas.microsoft.com/office/drawing/2014/main" id="{28B8D8FE-356A-48FD-A561-413BEC5E85C5}"/>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16" name="Line 7">
          <a:extLst>
            <a:ext uri="{FF2B5EF4-FFF2-40B4-BE49-F238E27FC236}">
              <a16:creationId xmlns:a16="http://schemas.microsoft.com/office/drawing/2014/main" id="{3813E61B-D3D9-4F05-A9B0-DDFF98E6B42A}"/>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17" name="Line 7">
          <a:extLst>
            <a:ext uri="{FF2B5EF4-FFF2-40B4-BE49-F238E27FC236}">
              <a16:creationId xmlns:a16="http://schemas.microsoft.com/office/drawing/2014/main" id="{B55AC851-C01C-4336-A7CF-CCBDF6DDE23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18" name="Line 7">
          <a:extLst>
            <a:ext uri="{FF2B5EF4-FFF2-40B4-BE49-F238E27FC236}">
              <a16:creationId xmlns:a16="http://schemas.microsoft.com/office/drawing/2014/main" id="{E3EA1391-293C-4062-BB83-3C9BBA9E82ED}"/>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19" name="Line 7">
          <a:extLst>
            <a:ext uri="{FF2B5EF4-FFF2-40B4-BE49-F238E27FC236}">
              <a16:creationId xmlns:a16="http://schemas.microsoft.com/office/drawing/2014/main" id="{F74E6B3D-DC75-4915-A99F-2182CBDA86D4}"/>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0" name="Line 7">
          <a:extLst>
            <a:ext uri="{FF2B5EF4-FFF2-40B4-BE49-F238E27FC236}">
              <a16:creationId xmlns:a16="http://schemas.microsoft.com/office/drawing/2014/main" id="{EE264D9F-E4D2-4A0F-9932-91A34C56075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1" name="Line 7">
          <a:extLst>
            <a:ext uri="{FF2B5EF4-FFF2-40B4-BE49-F238E27FC236}">
              <a16:creationId xmlns:a16="http://schemas.microsoft.com/office/drawing/2014/main" id="{73A01CBB-174B-42A4-BCFF-2EAB26177E98}"/>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2" name="Line 7">
          <a:extLst>
            <a:ext uri="{FF2B5EF4-FFF2-40B4-BE49-F238E27FC236}">
              <a16:creationId xmlns:a16="http://schemas.microsoft.com/office/drawing/2014/main" id="{DF9C60E9-9372-4FF8-ACE8-3834D646E2B4}"/>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3" name="Line 7">
          <a:extLst>
            <a:ext uri="{FF2B5EF4-FFF2-40B4-BE49-F238E27FC236}">
              <a16:creationId xmlns:a16="http://schemas.microsoft.com/office/drawing/2014/main" id="{73D399E6-66C8-4D32-B7CD-310D3D57270B}"/>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4" name="Line 7">
          <a:extLst>
            <a:ext uri="{FF2B5EF4-FFF2-40B4-BE49-F238E27FC236}">
              <a16:creationId xmlns:a16="http://schemas.microsoft.com/office/drawing/2014/main" id="{E1E69909-F3E2-4592-A2E0-0DCBA7C42FDA}"/>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5" name="Line 7">
          <a:extLst>
            <a:ext uri="{FF2B5EF4-FFF2-40B4-BE49-F238E27FC236}">
              <a16:creationId xmlns:a16="http://schemas.microsoft.com/office/drawing/2014/main" id="{46E4879D-C917-4574-80BA-A75CEFFAD4F4}"/>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6" name="Line 7">
          <a:extLst>
            <a:ext uri="{FF2B5EF4-FFF2-40B4-BE49-F238E27FC236}">
              <a16:creationId xmlns:a16="http://schemas.microsoft.com/office/drawing/2014/main" id="{408CAF5B-4704-4B89-BF3D-D8469A74BED0}"/>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7" name="Line 7">
          <a:extLst>
            <a:ext uri="{FF2B5EF4-FFF2-40B4-BE49-F238E27FC236}">
              <a16:creationId xmlns:a16="http://schemas.microsoft.com/office/drawing/2014/main" id="{F724694C-6566-493C-B4DC-4842363786C0}"/>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8" name="Line 7">
          <a:extLst>
            <a:ext uri="{FF2B5EF4-FFF2-40B4-BE49-F238E27FC236}">
              <a16:creationId xmlns:a16="http://schemas.microsoft.com/office/drawing/2014/main" id="{16620F2B-A937-43FB-AAD1-E00D6EE2E28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29" name="Line 7">
          <a:extLst>
            <a:ext uri="{FF2B5EF4-FFF2-40B4-BE49-F238E27FC236}">
              <a16:creationId xmlns:a16="http://schemas.microsoft.com/office/drawing/2014/main" id="{A90EFA74-4BAF-4922-96D5-9F2CD4590AF8}"/>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0" name="Line 7">
          <a:extLst>
            <a:ext uri="{FF2B5EF4-FFF2-40B4-BE49-F238E27FC236}">
              <a16:creationId xmlns:a16="http://schemas.microsoft.com/office/drawing/2014/main" id="{5E57B9B4-C117-40DE-BABA-867B18FFAD8E}"/>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1" name="Line 7">
          <a:extLst>
            <a:ext uri="{FF2B5EF4-FFF2-40B4-BE49-F238E27FC236}">
              <a16:creationId xmlns:a16="http://schemas.microsoft.com/office/drawing/2014/main" id="{89BAB960-9A6C-433B-9761-A52DD0696680}"/>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2" name="Line 7">
          <a:extLst>
            <a:ext uri="{FF2B5EF4-FFF2-40B4-BE49-F238E27FC236}">
              <a16:creationId xmlns:a16="http://schemas.microsoft.com/office/drawing/2014/main" id="{4B503CBF-E55D-4B2D-95CD-2D7ADDC9A9BD}"/>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3" name="Line 7">
          <a:extLst>
            <a:ext uri="{FF2B5EF4-FFF2-40B4-BE49-F238E27FC236}">
              <a16:creationId xmlns:a16="http://schemas.microsoft.com/office/drawing/2014/main" id="{8935E76B-1690-46BD-9A52-3C647EDBC8B5}"/>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4" name="Line 7">
          <a:extLst>
            <a:ext uri="{FF2B5EF4-FFF2-40B4-BE49-F238E27FC236}">
              <a16:creationId xmlns:a16="http://schemas.microsoft.com/office/drawing/2014/main" id="{ECA95EED-8F64-4AEA-B95C-521ADECD2768}"/>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5" name="Line 7">
          <a:extLst>
            <a:ext uri="{FF2B5EF4-FFF2-40B4-BE49-F238E27FC236}">
              <a16:creationId xmlns:a16="http://schemas.microsoft.com/office/drawing/2014/main" id="{60D69C73-C990-45A4-A729-FCFCBEB492DF}"/>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6" name="Line 7">
          <a:extLst>
            <a:ext uri="{FF2B5EF4-FFF2-40B4-BE49-F238E27FC236}">
              <a16:creationId xmlns:a16="http://schemas.microsoft.com/office/drawing/2014/main" id="{759E9A3C-EA87-4050-9699-30BD11E0583A}"/>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7" name="Line 7">
          <a:extLst>
            <a:ext uri="{FF2B5EF4-FFF2-40B4-BE49-F238E27FC236}">
              <a16:creationId xmlns:a16="http://schemas.microsoft.com/office/drawing/2014/main" id="{3C0902F4-4A1F-4B1F-80C6-48179A62BB3C}"/>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8" name="Line 7">
          <a:extLst>
            <a:ext uri="{FF2B5EF4-FFF2-40B4-BE49-F238E27FC236}">
              <a16:creationId xmlns:a16="http://schemas.microsoft.com/office/drawing/2014/main" id="{8C7F14D5-370D-493C-A168-7BF7A053B547}"/>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39" name="Line 7">
          <a:extLst>
            <a:ext uri="{FF2B5EF4-FFF2-40B4-BE49-F238E27FC236}">
              <a16:creationId xmlns:a16="http://schemas.microsoft.com/office/drawing/2014/main" id="{0D380D2A-0E3C-4558-B30C-206F24D11128}"/>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0" name="Line 7">
          <a:extLst>
            <a:ext uri="{FF2B5EF4-FFF2-40B4-BE49-F238E27FC236}">
              <a16:creationId xmlns:a16="http://schemas.microsoft.com/office/drawing/2014/main" id="{8D1ABC9B-738B-4A1F-AC23-32E4C626993C}"/>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1" name="Line 7">
          <a:extLst>
            <a:ext uri="{FF2B5EF4-FFF2-40B4-BE49-F238E27FC236}">
              <a16:creationId xmlns:a16="http://schemas.microsoft.com/office/drawing/2014/main" id="{CE43CC83-466C-4EAC-985D-359892BE9890}"/>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2" name="Line 7">
          <a:extLst>
            <a:ext uri="{FF2B5EF4-FFF2-40B4-BE49-F238E27FC236}">
              <a16:creationId xmlns:a16="http://schemas.microsoft.com/office/drawing/2014/main" id="{88BFE37A-8C0A-443D-BC36-07F6552DF0B4}"/>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3" name="Line 7">
          <a:extLst>
            <a:ext uri="{FF2B5EF4-FFF2-40B4-BE49-F238E27FC236}">
              <a16:creationId xmlns:a16="http://schemas.microsoft.com/office/drawing/2014/main" id="{E1BA1E02-CDB9-445A-8CD0-DF3C355D0D17}"/>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4" name="Line 7">
          <a:extLst>
            <a:ext uri="{FF2B5EF4-FFF2-40B4-BE49-F238E27FC236}">
              <a16:creationId xmlns:a16="http://schemas.microsoft.com/office/drawing/2014/main" id="{AE438E02-6A39-4C6C-B001-716C071F40D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5" name="Line 7">
          <a:extLst>
            <a:ext uri="{FF2B5EF4-FFF2-40B4-BE49-F238E27FC236}">
              <a16:creationId xmlns:a16="http://schemas.microsoft.com/office/drawing/2014/main" id="{67160CB2-58E6-4384-9D16-9EDDA27E346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6" name="Line 7">
          <a:extLst>
            <a:ext uri="{FF2B5EF4-FFF2-40B4-BE49-F238E27FC236}">
              <a16:creationId xmlns:a16="http://schemas.microsoft.com/office/drawing/2014/main" id="{873D9874-CE06-44C3-93F7-D6E8D6D005E7}"/>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7" name="Line 7">
          <a:extLst>
            <a:ext uri="{FF2B5EF4-FFF2-40B4-BE49-F238E27FC236}">
              <a16:creationId xmlns:a16="http://schemas.microsoft.com/office/drawing/2014/main" id="{8DD27432-7208-4B17-9898-83DF703C0FEA}"/>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8" name="Line 7">
          <a:extLst>
            <a:ext uri="{FF2B5EF4-FFF2-40B4-BE49-F238E27FC236}">
              <a16:creationId xmlns:a16="http://schemas.microsoft.com/office/drawing/2014/main" id="{0680361F-CEAB-46EE-B8FD-629074EEE9F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49" name="Line 7">
          <a:extLst>
            <a:ext uri="{FF2B5EF4-FFF2-40B4-BE49-F238E27FC236}">
              <a16:creationId xmlns:a16="http://schemas.microsoft.com/office/drawing/2014/main" id="{55BA2069-29F9-42AB-A63C-F859EF82F864}"/>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0" name="Line 7">
          <a:extLst>
            <a:ext uri="{FF2B5EF4-FFF2-40B4-BE49-F238E27FC236}">
              <a16:creationId xmlns:a16="http://schemas.microsoft.com/office/drawing/2014/main" id="{CACF0504-FB93-4D89-81ED-E2CB4EDE61B3}"/>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1" name="Line 7">
          <a:extLst>
            <a:ext uri="{FF2B5EF4-FFF2-40B4-BE49-F238E27FC236}">
              <a16:creationId xmlns:a16="http://schemas.microsoft.com/office/drawing/2014/main" id="{83E06167-BBD0-4B25-B818-370BAB482B8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2" name="Line 7">
          <a:extLst>
            <a:ext uri="{FF2B5EF4-FFF2-40B4-BE49-F238E27FC236}">
              <a16:creationId xmlns:a16="http://schemas.microsoft.com/office/drawing/2014/main" id="{29185E33-5EA4-4A31-B5AF-A20BFE797B85}"/>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3" name="Line 7">
          <a:extLst>
            <a:ext uri="{FF2B5EF4-FFF2-40B4-BE49-F238E27FC236}">
              <a16:creationId xmlns:a16="http://schemas.microsoft.com/office/drawing/2014/main" id="{68AE7F10-0B97-44A6-B080-FCF601F7052E}"/>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4" name="Line 7">
          <a:extLst>
            <a:ext uri="{FF2B5EF4-FFF2-40B4-BE49-F238E27FC236}">
              <a16:creationId xmlns:a16="http://schemas.microsoft.com/office/drawing/2014/main" id="{3E3D8FD0-60ED-432C-A14E-020DB1C6363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5" name="Line 7">
          <a:extLst>
            <a:ext uri="{FF2B5EF4-FFF2-40B4-BE49-F238E27FC236}">
              <a16:creationId xmlns:a16="http://schemas.microsoft.com/office/drawing/2014/main" id="{09A3A316-711A-45DD-933C-40FDD0E25C8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6" name="Line 7">
          <a:extLst>
            <a:ext uri="{FF2B5EF4-FFF2-40B4-BE49-F238E27FC236}">
              <a16:creationId xmlns:a16="http://schemas.microsoft.com/office/drawing/2014/main" id="{C973CCAA-4228-49E2-A624-AAD7D3699EF2}"/>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7" name="Line 7">
          <a:extLst>
            <a:ext uri="{FF2B5EF4-FFF2-40B4-BE49-F238E27FC236}">
              <a16:creationId xmlns:a16="http://schemas.microsoft.com/office/drawing/2014/main" id="{52B72E0D-9D24-4557-9C64-B2B205DF544F}"/>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8" name="Line 7">
          <a:extLst>
            <a:ext uri="{FF2B5EF4-FFF2-40B4-BE49-F238E27FC236}">
              <a16:creationId xmlns:a16="http://schemas.microsoft.com/office/drawing/2014/main" id="{315B2451-D676-4690-98CE-62EE5EA1FBD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59" name="Line 7">
          <a:extLst>
            <a:ext uri="{FF2B5EF4-FFF2-40B4-BE49-F238E27FC236}">
              <a16:creationId xmlns:a16="http://schemas.microsoft.com/office/drawing/2014/main" id="{7052FD07-B680-4837-8229-35B0EA1307E3}"/>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0" name="Line 7">
          <a:extLst>
            <a:ext uri="{FF2B5EF4-FFF2-40B4-BE49-F238E27FC236}">
              <a16:creationId xmlns:a16="http://schemas.microsoft.com/office/drawing/2014/main" id="{4F5D597A-5E43-491D-AE1C-7C15609F52F7}"/>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1" name="Line 7">
          <a:extLst>
            <a:ext uri="{FF2B5EF4-FFF2-40B4-BE49-F238E27FC236}">
              <a16:creationId xmlns:a16="http://schemas.microsoft.com/office/drawing/2014/main" id="{581E1C50-EC29-4D3B-A98B-DD2059C8EAAC}"/>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2" name="Line 7">
          <a:extLst>
            <a:ext uri="{FF2B5EF4-FFF2-40B4-BE49-F238E27FC236}">
              <a16:creationId xmlns:a16="http://schemas.microsoft.com/office/drawing/2014/main" id="{E685184D-BEF6-49B6-B96A-E62F0BE66561}"/>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3" name="Line 7">
          <a:extLst>
            <a:ext uri="{FF2B5EF4-FFF2-40B4-BE49-F238E27FC236}">
              <a16:creationId xmlns:a16="http://schemas.microsoft.com/office/drawing/2014/main" id="{05C86AFB-36AA-4F4C-BEAB-6D597A79ECD8}"/>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4" name="Line 7">
          <a:extLst>
            <a:ext uri="{FF2B5EF4-FFF2-40B4-BE49-F238E27FC236}">
              <a16:creationId xmlns:a16="http://schemas.microsoft.com/office/drawing/2014/main" id="{33B49BD7-F533-449F-B3C9-397796985C2A}"/>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5" name="Line 7">
          <a:extLst>
            <a:ext uri="{FF2B5EF4-FFF2-40B4-BE49-F238E27FC236}">
              <a16:creationId xmlns:a16="http://schemas.microsoft.com/office/drawing/2014/main" id="{4DA83C94-73FA-49FF-B6D4-B853DD183405}"/>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6" name="Line 7">
          <a:extLst>
            <a:ext uri="{FF2B5EF4-FFF2-40B4-BE49-F238E27FC236}">
              <a16:creationId xmlns:a16="http://schemas.microsoft.com/office/drawing/2014/main" id="{8D6D57C3-280D-40E1-81E1-87494813560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7" name="Line 7">
          <a:extLst>
            <a:ext uri="{FF2B5EF4-FFF2-40B4-BE49-F238E27FC236}">
              <a16:creationId xmlns:a16="http://schemas.microsoft.com/office/drawing/2014/main" id="{2B56F3DD-8CD8-4053-81C2-F5570928FEF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68" name="Line 7">
          <a:extLst>
            <a:ext uri="{FF2B5EF4-FFF2-40B4-BE49-F238E27FC236}">
              <a16:creationId xmlns:a16="http://schemas.microsoft.com/office/drawing/2014/main" id="{5D1D4FF9-7FB4-4BF4-A302-8124591C40B1}"/>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69" name="Line 7">
          <a:extLst>
            <a:ext uri="{FF2B5EF4-FFF2-40B4-BE49-F238E27FC236}">
              <a16:creationId xmlns:a16="http://schemas.microsoft.com/office/drawing/2014/main" id="{5FD4F480-EF70-4FC3-8CB1-30C1D716D7B0}"/>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70" name="Line 7">
          <a:extLst>
            <a:ext uri="{FF2B5EF4-FFF2-40B4-BE49-F238E27FC236}">
              <a16:creationId xmlns:a16="http://schemas.microsoft.com/office/drawing/2014/main" id="{A7D417F6-9184-4C95-9FC6-C2C805E0B67C}"/>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71" name="Line 7">
          <a:extLst>
            <a:ext uri="{FF2B5EF4-FFF2-40B4-BE49-F238E27FC236}">
              <a16:creationId xmlns:a16="http://schemas.microsoft.com/office/drawing/2014/main" id="{5A7EE826-75EE-4796-AFD9-DD283A19A8FE}"/>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72" name="Line 7">
          <a:extLst>
            <a:ext uri="{FF2B5EF4-FFF2-40B4-BE49-F238E27FC236}">
              <a16:creationId xmlns:a16="http://schemas.microsoft.com/office/drawing/2014/main" id="{F11D92AB-4F28-4F12-B908-44849DA57495}"/>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73" name="Line 7">
          <a:extLst>
            <a:ext uri="{FF2B5EF4-FFF2-40B4-BE49-F238E27FC236}">
              <a16:creationId xmlns:a16="http://schemas.microsoft.com/office/drawing/2014/main" id="{15AE2416-2B65-4B80-94BA-3014B019F522}"/>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74" name="Line 7">
          <a:extLst>
            <a:ext uri="{FF2B5EF4-FFF2-40B4-BE49-F238E27FC236}">
              <a16:creationId xmlns:a16="http://schemas.microsoft.com/office/drawing/2014/main" id="{8FDA525F-FCE2-45AF-A86A-0020455B940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75" name="Line 7">
          <a:extLst>
            <a:ext uri="{FF2B5EF4-FFF2-40B4-BE49-F238E27FC236}">
              <a16:creationId xmlns:a16="http://schemas.microsoft.com/office/drawing/2014/main" id="{110A665D-896C-407F-AC17-5A2FD08E334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76" name="Line 7">
          <a:extLst>
            <a:ext uri="{FF2B5EF4-FFF2-40B4-BE49-F238E27FC236}">
              <a16:creationId xmlns:a16="http://schemas.microsoft.com/office/drawing/2014/main" id="{E171CE56-F737-405B-A7FA-67D9005D82DA}"/>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77" name="Line 7">
          <a:extLst>
            <a:ext uri="{FF2B5EF4-FFF2-40B4-BE49-F238E27FC236}">
              <a16:creationId xmlns:a16="http://schemas.microsoft.com/office/drawing/2014/main" id="{ACBA3868-EFD6-42D1-92AB-D0A255CA6F8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78" name="Line 7">
          <a:extLst>
            <a:ext uri="{FF2B5EF4-FFF2-40B4-BE49-F238E27FC236}">
              <a16:creationId xmlns:a16="http://schemas.microsoft.com/office/drawing/2014/main" id="{6FCA0B14-669D-4355-BE7B-B7FBDDC8148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79" name="Line 7">
          <a:extLst>
            <a:ext uri="{FF2B5EF4-FFF2-40B4-BE49-F238E27FC236}">
              <a16:creationId xmlns:a16="http://schemas.microsoft.com/office/drawing/2014/main" id="{D7C13345-E39F-461C-A864-65F3F95D19A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80" name="Line 7">
          <a:extLst>
            <a:ext uri="{FF2B5EF4-FFF2-40B4-BE49-F238E27FC236}">
              <a16:creationId xmlns:a16="http://schemas.microsoft.com/office/drawing/2014/main" id="{A48F517A-6B71-435E-B4F8-C4276197A77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81" name="Line 7">
          <a:extLst>
            <a:ext uri="{FF2B5EF4-FFF2-40B4-BE49-F238E27FC236}">
              <a16:creationId xmlns:a16="http://schemas.microsoft.com/office/drawing/2014/main" id="{D1A96FEA-6044-479C-BED4-82E1FCE638C0}"/>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82" name="Line 7">
          <a:extLst>
            <a:ext uri="{FF2B5EF4-FFF2-40B4-BE49-F238E27FC236}">
              <a16:creationId xmlns:a16="http://schemas.microsoft.com/office/drawing/2014/main" id="{6049F011-0142-45AE-A8C7-A65A770A428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83" name="Line 7">
          <a:extLst>
            <a:ext uri="{FF2B5EF4-FFF2-40B4-BE49-F238E27FC236}">
              <a16:creationId xmlns:a16="http://schemas.microsoft.com/office/drawing/2014/main" id="{9E31BE5C-3EA9-4A91-A9F0-5FCD7793E2E3}"/>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84" name="Line 7">
          <a:extLst>
            <a:ext uri="{FF2B5EF4-FFF2-40B4-BE49-F238E27FC236}">
              <a16:creationId xmlns:a16="http://schemas.microsoft.com/office/drawing/2014/main" id="{878762EF-DE67-42A3-9F2B-2D425083746E}"/>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85" name="Line 7">
          <a:extLst>
            <a:ext uri="{FF2B5EF4-FFF2-40B4-BE49-F238E27FC236}">
              <a16:creationId xmlns:a16="http://schemas.microsoft.com/office/drawing/2014/main" id="{0074001F-AE50-42AB-9633-D6DE72592B2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86" name="Line 7">
          <a:extLst>
            <a:ext uri="{FF2B5EF4-FFF2-40B4-BE49-F238E27FC236}">
              <a16:creationId xmlns:a16="http://schemas.microsoft.com/office/drawing/2014/main" id="{9BBD8E22-DA81-427A-994C-180544D6304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87" name="Line 7">
          <a:extLst>
            <a:ext uri="{FF2B5EF4-FFF2-40B4-BE49-F238E27FC236}">
              <a16:creationId xmlns:a16="http://schemas.microsoft.com/office/drawing/2014/main" id="{BDF601E4-AE1F-4B3E-B715-A5C75BB77F5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88" name="Line 7">
          <a:extLst>
            <a:ext uri="{FF2B5EF4-FFF2-40B4-BE49-F238E27FC236}">
              <a16:creationId xmlns:a16="http://schemas.microsoft.com/office/drawing/2014/main" id="{C206D71D-9F78-479E-BC5B-2F4D72DB4F56}"/>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89" name="Line 7">
          <a:extLst>
            <a:ext uri="{FF2B5EF4-FFF2-40B4-BE49-F238E27FC236}">
              <a16:creationId xmlns:a16="http://schemas.microsoft.com/office/drawing/2014/main" id="{A5FCDDE0-DECA-4FE2-B102-87B3709727FB}"/>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90" name="Line 7">
          <a:extLst>
            <a:ext uri="{FF2B5EF4-FFF2-40B4-BE49-F238E27FC236}">
              <a16:creationId xmlns:a16="http://schemas.microsoft.com/office/drawing/2014/main" id="{A0F64821-90E2-452B-83F5-11517AA6A14A}"/>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91" name="Line 7">
          <a:extLst>
            <a:ext uri="{FF2B5EF4-FFF2-40B4-BE49-F238E27FC236}">
              <a16:creationId xmlns:a16="http://schemas.microsoft.com/office/drawing/2014/main" id="{FE9BCEB4-E212-4A56-A9AF-5F5CA8B32669}"/>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92" name="Line 7">
          <a:extLst>
            <a:ext uri="{FF2B5EF4-FFF2-40B4-BE49-F238E27FC236}">
              <a16:creationId xmlns:a16="http://schemas.microsoft.com/office/drawing/2014/main" id="{9EB0DBAB-2F93-46A4-AB10-231AF7522EE5}"/>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55</xdr:row>
      <xdr:rowOff>0</xdr:rowOff>
    </xdr:from>
    <xdr:to>
      <xdr:col>9</xdr:col>
      <xdr:colOff>323850</xdr:colOff>
      <xdr:row>55</xdr:row>
      <xdr:rowOff>0</xdr:rowOff>
    </xdr:to>
    <xdr:sp macro="" textlink="">
      <xdr:nvSpPr>
        <xdr:cNvPr id="493" name="Line 7">
          <a:extLst>
            <a:ext uri="{FF2B5EF4-FFF2-40B4-BE49-F238E27FC236}">
              <a16:creationId xmlns:a16="http://schemas.microsoft.com/office/drawing/2014/main" id="{7283DA76-702D-4A4A-BA72-5704F191AFFE}"/>
            </a:ext>
          </a:extLst>
        </xdr:cNvPr>
        <xdr:cNvSpPr>
          <a:spLocks noChangeShapeType="1"/>
        </xdr:cNvSpPr>
      </xdr:nvSpPr>
      <xdr:spPr bwMode="auto">
        <a:xfrm>
          <a:off x="5495925" y="1200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94" name="Line 7">
          <a:extLst>
            <a:ext uri="{FF2B5EF4-FFF2-40B4-BE49-F238E27FC236}">
              <a16:creationId xmlns:a16="http://schemas.microsoft.com/office/drawing/2014/main" id="{94A57955-9D0C-4854-9FF7-0560034663E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95" name="Line 7">
          <a:extLst>
            <a:ext uri="{FF2B5EF4-FFF2-40B4-BE49-F238E27FC236}">
              <a16:creationId xmlns:a16="http://schemas.microsoft.com/office/drawing/2014/main" id="{66684557-D386-484C-BEDB-86D96E3FCA8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96" name="Line 7">
          <a:extLst>
            <a:ext uri="{FF2B5EF4-FFF2-40B4-BE49-F238E27FC236}">
              <a16:creationId xmlns:a16="http://schemas.microsoft.com/office/drawing/2014/main" id="{ED2E0752-D51A-4EAB-ABA2-EE9389A032A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97" name="Line 7">
          <a:extLst>
            <a:ext uri="{FF2B5EF4-FFF2-40B4-BE49-F238E27FC236}">
              <a16:creationId xmlns:a16="http://schemas.microsoft.com/office/drawing/2014/main" id="{984AE478-CA06-40AB-A0FC-7F00359920E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98" name="Line 7">
          <a:extLst>
            <a:ext uri="{FF2B5EF4-FFF2-40B4-BE49-F238E27FC236}">
              <a16:creationId xmlns:a16="http://schemas.microsoft.com/office/drawing/2014/main" id="{29F97D6B-5820-4BE6-8DDD-78FFD3E1B02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499" name="Line 7">
          <a:extLst>
            <a:ext uri="{FF2B5EF4-FFF2-40B4-BE49-F238E27FC236}">
              <a16:creationId xmlns:a16="http://schemas.microsoft.com/office/drawing/2014/main" id="{2BA4296C-5AAC-4C4D-A6C2-F8DF6E02D53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0" name="Line 7">
          <a:extLst>
            <a:ext uri="{FF2B5EF4-FFF2-40B4-BE49-F238E27FC236}">
              <a16:creationId xmlns:a16="http://schemas.microsoft.com/office/drawing/2014/main" id="{063791D0-1970-431F-8782-C2F7453B4980}"/>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1" name="Line 7">
          <a:extLst>
            <a:ext uri="{FF2B5EF4-FFF2-40B4-BE49-F238E27FC236}">
              <a16:creationId xmlns:a16="http://schemas.microsoft.com/office/drawing/2014/main" id="{ADD9AB38-FD05-4E08-9204-E21E7043C30F}"/>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2" name="Line 7">
          <a:extLst>
            <a:ext uri="{FF2B5EF4-FFF2-40B4-BE49-F238E27FC236}">
              <a16:creationId xmlns:a16="http://schemas.microsoft.com/office/drawing/2014/main" id="{4D4002C5-909F-4C5A-B667-23B536BCDC7E}"/>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3" name="Line 7">
          <a:extLst>
            <a:ext uri="{FF2B5EF4-FFF2-40B4-BE49-F238E27FC236}">
              <a16:creationId xmlns:a16="http://schemas.microsoft.com/office/drawing/2014/main" id="{F8CCE09F-98CD-48B0-B02C-3812A419E972}"/>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4" name="Line 7">
          <a:extLst>
            <a:ext uri="{FF2B5EF4-FFF2-40B4-BE49-F238E27FC236}">
              <a16:creationId xmlns:a16="http://schemas.microsoft.com/office/drawing/2014/main" id="{D858621A-A78D-48F0-A69C-CEB074B91053}"/>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5" name="Line 7">
          <a:extLst>
            <a:ext uri="{FF2B5EF4-FFF2-40B4-BE49-F238E27FC236}">
              <a16:creationId xmlns:a16="http://schemas.microsoft.com/office/drawing/2014/main" id="{0DA8649C-8D07-40DB-89FB-C0EFBDD1BD8E}"/>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6" name="Line 7">
          <a:extLst>
            <a:ext uri="{FF2B5EF4-FFF2-40B4-BE49-F238E27FC236}">
              <a16:creationId xmlns:a16="http://schemas.microsoft.com/office/drawing/2014/main" id="{71132AD7-06B0-48FC-80B9-7F3DC2D9189A}"/>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7" name="Line 7">
          <a:extLst>
            <a:ext uri="{FF2B5EF4-FFF2-40B4-BE49-F238E27FC236}">
              <a16:creationId xmlns:a16="http://schemas.microsoft.com/office/drawing/2014/main" id="{FA7F7740-67B4-4F57-A623-0A92E27A1F57}"/>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8" name="Line 7">
          <a:extLst>
            <a:ext uri="{FF2B5EF4-FFF2-40B4-BE49-F238E27FC236}">
              <a16:creationId xmlns:a16="http://schemas.microsoft.com/office/drawing/2014/main" id="{546346DA-4541-4BD7-A992-AF920878ABB0}"/>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09" name="Line 7">
          <a:extLst>
            <a:ext uri="{FF2B5EF4-FFF2-40B4-BE49-F238E27FC236}">
              <a16:creationId xmlns:a16="http://schemas.microsoft.com/office/drawing/2014/main" id="{6DF5D68C-01F2-4909-9AA9-858495AD6D04}"/>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0" name="Line 7">
          <a:extLst>
            <a:ext uri="{FF2B5EF4-FFF2-40B4-BE49-F238E27FC236}">
              <a16:creationId xmlns:a16="http://schemas.microsoft.com/office/drawing/2014/main" id="{7E18868F-7276-45B5-B433-58FB28E43A74}"/>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1" name="Line 7">
          <a:extLst>
            <a:ext uri="{FF2B5EF4-FFF2-40B4-BE49-F238E27FC236}">
              <a16:creationId xmlns:a16="http://schemas.microsoft.com/office/drawing/2014/main" id="{040D119B-ED21-4DC8-8504-F0D314D69F4D}"/>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2" name="Line 7">
          <a:extLst>
            <a:ext uri="{FF2B5EF4-FFF2-40B4-BE49-F238E27FC236}">
              <a16:creationId xmlns:a16="http://schemas.microsoft.com/office/drawing/2014/main" id="{BDDB9B40-7E92-459D-8294-B95C720ED08B}"/>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3" name="Line 7">
          <a:extLst>
            <a:ext uri="{FF2B5EF4-FFF2-40B4-BE49-F238E27FC236}">
              <a16:creationId xmlns:a16="http://schemas.microsoft.com/office/drawing/2014/main" id="{3985DCDA-611C-4122-A66B-078719AB10AE}"/>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4" name="Line 7">
          <a:extLst>
            <a:ext uri="{FF2B5EF4-FFF2-40B4-BE49-F238E27FC236}">
              <a16:creationId xmlns:a16="http://schemas.microsoft.com/office/drawing/2014/main" id="{154F588D-BBAF-4D14-ACE5-3AC1C59B2C4C}"/>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5" name="Line 7">
          <a:extLst>
            <a:ext uri="{FF2B5EF4-FFF2-40B4-BE49-F238E27FC236}">
              <a16:creationId xmlns:a16="http://schemas.microsoft.com/office/drawing/2014/main" id="{E63065A4-2938-4FC4-88F3-C52097684010}"/>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6" name="Line 7">
          <a:extLst>
            <a:ext uri="{FF2B5EF4-FFF2-40B4-BE49-F238E27FC236}">
              <a16:creationId xmlns:a16="http://schemas.microsoft.com/office/drawing/2014/main" id="{EFC84C21-5271-481B-BA45-35869EC01C0B}"/>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7" name="Line 7">
          <a:extLst>
            <a:ext uri="{FF2B5EF4-FFF2-40B4-BE49-F238E27FC236}">
              <a16:creationId xmlns:a16="http://schemas.microsoft.com/office/drawing/2014/main" id="{FF79330D-FBF4-4C58-9A20-5122A8C56816}"/>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8" name="Line 7">
          <a:extLst>
            <a:ext uri="{FF2B5EF4-FFF2-40B4-BE49-F238E27FC236}">
              <a16:creationId xmlns:a16="http://schemas.microsoft.com/office/drawing/2014/main" id="{B7CB673C-3B60-4305-B67A-3F3C79CD88FF}"/>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19" name="Line 7">
          <a:extLst>
            <a:ext uri="{FF2B5EF4-FFF2-40B4-BE49-F238E27FC236}">
              <a16:creationId xmlns:a16="http://schemas.microsoft.com/office/drawing/2014/main" id="{E9946FCC-E7BC-4BEA-B5AB-D352E0417ADA}"/>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0" name="Line 7">
          <a:extLst>
            <a:ext uri="{FF2B5EF4-FFF2-40B4-BE49-F238E27FC236}">
              <a16:creationId xmlns:a16="http://schemas.microsoft.com/office/drawing/2014/main" id="{8457FCFD-05BC-441A-88A9-E3FAD5D1BECC}"/>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1" name="Line 7">
          <a:extLst>
            <a:ext uri="{FF2B5EF4-FFF2-40B4-BE49-F238E27FC236}">
              <a16:creationId xmlns:a16="http://schemas.microsoft.com/office/drawing/2014/main" id="{C3CA109B-FFFE-438D-A9FF-7EF98F011048}"/>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2" name="Line 7">
          <a:extLst>
            <a:ext uri="{FF2B5EF4-FFF2-40B4-BE49-F238E27FC236}">
              <a16:creationId xmlns:a16="http://schemas.microsoft.com/office/drawing/2014/main" id="{4041992E-034F-4900-861F-9D19838466D9}"/>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3" name="Line 7">
          <a:extLst>
            <a:ext uri="{FF2B5EF4-FFF2-40B4-BE49-F238E27FC236}">
              <a16:creationId xmlns:a16="http://schemas.microsoft.com/office/drawing/2014/main" id="{4C97958B-23B2-4D0F-BEF4-17CE03870C87}"/>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4" name="Line 7">
          <a:extLst>
            <a:ext uri="{FF2B5EF4-FFF2-40B4-BE49-F238E27FC236}">
              <a16:creationId xmlns:a16="http://schemas.microsoft.com/office/drawing/2014/main" id="{538B635A-CCDD-4725-8237-FA75B7704AD4}"/>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59</xdr:row>
      <xdr:rowOff>0</xdr:rowOff>
    </xdr:from>
    <xdr:to>
      <xdr:col>3</xdr:col>
      <xdr:colOff>323850</xdr:colOff>
      <xdr:row>59</xdr:row>
      <xdr:rowOff>0</xdr:rowOff>
    </xdr:to>
    <xdr:sp macro="" textlink="">
      <xdr:nvSpPr>
        <xdr:cNvPr id="525" name="Line 7">
          <a:extLst>
            <a:ext uri="{FF2B5EF4-FFF2-40B4-BE49-F238E27FC236}">
              <a16:creationId xmlns:a16="http://schemas.microsoft.com/office/drawing/2014/main" id="{AF0D74C2-D219-4168-8E62-368DC3034470}"/>
            </a:ext>
          </a:extLst>
        </xdr:cNvPr>
        <xdr:cNvSpPr>
          <a:spLocks noChangeShapeType="1"/>
        </xdr:cNvSpPr>
      </xdr:nvSpPr>
      <xdr:spPr bwMode="auto">
        <a:xfrm>
          <a:off x="100965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26" name="Line 7">
          <a:extLst>
            <a:ext uri="{FF2B5EF4-FFF2-40B4-BE49-F238E27FC236}">
              <a16:creationId xmlns:a16="http://schemas.microsoft.com/office/drawing/2014/main" id="{381DF5B0-A8C4-4329-AAD3-FB43A721305B}"/>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27" name="Line 7">
          <a:extLst>
            <a:ext uri="{FF2B5EF4-FFF2-40B4-BE49-F238E27FC236}">
              <a16:creationId xmlns:a16="http://schemas.microsoft.com/office/drawing/2014/main" id="{EBA69E8F-872D-4DD5-828A-A8D2E071DA80}"/>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28" name="Line 7">
          <a:extLst>
            <a:ext uri="{FF2B5EF4-FFF2-40B4-BE49-F238E27FC236}">
              <a16:creationId xmlns:a16="http://schemas.microsoft.com/office/drawing/2014/main" id="{DF59FA0F-F0EE-406F-90F3-E22CEA8FCAF3}"/>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29" name="Line 7">
          <a:extLst>
            <a:ext uri="{FF2B5EF4-FFF2-40B4-BE49-F238E27FC236}">
              <a16:creationId xmlns:a16="http://schemas.microsoft.com/office/drawing/2014/main" id="{A4C70A8B-537F-4A1D-9F08-A8F0B12CB9E0}"/>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0" name="Line 7">
          <a:extLst>
            <a:ext uri="{FF2B5EF4-FFF2-40B4-BE49-F238E27FC236}">
              <a16:creationId xmlns:a16="http://schemas.microsoft.com/office/drawing/2014/main" id="{3866D108-EB93-4705-B5AA-BC8DD20FDFC6}"/>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1" name="Line 7">
          <a:extLst>
            <a:ext uri="{FF2B5EF4-FFF2-40B4-BE49-F238E27FC236}">
              <a16:creationId xmlns:a16="http://schemas.microsoft.com/office/drawing/2014/main" id="{583D8063-6CDF-41FF-A7FC-8E8A6727DE3C}"/>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2" name="Line 7">
          <a:extLst>
            <a:ext uri="{FF2B5EF4-FFF2-40B4-BE49-F238E27FC236}">
              <a16:creationId xmlns:a16="http://schemas.microsoft.com/office/drawing/2014/main" id="{10DD515B-0253-4489-872B-3DD5807C5138}"/>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3" name="Line 7">
          <a:extLst>
            <a:ext uri="{FF2B5EF4-FFF2-40B4-BE49-F238E27FC236}">
              <a16:creationId xmlns:a16="http://schemas.microsoft.com/office/drawing/2014/main" id="{C3B165FE-A93D-4502-A086-C1B0D189504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4" name="Line 7">
          <a:extLst>
            <a:ext uri="{FF2B5EF4-FFF2-40B4-BE49-F238E27FC236}">
              <a16:creationId xmlns:a16="http://schemas.microsoft.com/office/drawing/2014/main" id="{8F8A5524-0105-47E6-B89E-762FFAAA8F9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5" name="Line 7">
          <a:extLst>
            <a:ext uri="{FF2B5EF4-FFF2-40B4-BE49-F238E27FC236}">
              <a16:creationId xmlns:a16="http://schemas.microsoft.com/office/drawing/2014/main" id="{3CF73DFB-B1BF-4B12-B79E-3D82E2A9E01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6" name="Line 7">
          <a:extLst>
            <a:ext uri="{FF2B5EF4-FFF2-40B4-BE49-F238E27FC236}">
              <a16:creationId xmlns:a16="http://schemas.microsoft.com/office/drawing/2014/main" id="{A3A73DAB-0B90-4A1C-8163-AF34632394B4}"/>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7" name="Line 7">
          <a:extLst>
            <a:ext uri="{FF2B5EF4-FFF2-40B4-BE49-F238E27FC236}">
              <a16:creationId xmlns:a16="http://schemas.microsoft.com/office/drawing/2014/main" id="{81679B7D-76D5-4BA9-A62E-E9628F930C3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8" name="Line 7">
          <a:extLst>
            <a:ext uri="{FF2B5EF4-FFF2-40B4-BE49-F238E27FC236}">
              <a16:creationId xmlns:a16="http://schemas.microsoft.com/office/drawing/2014/main" id="{2C4C3E3C-999F-4D35-9B7C-E1A224D653F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39" name="Line 7">
          <a:extLst>
            <a:ext uri="{FF2B5EF4-FFF2-40B4-BE49-F238E27FC236}">
              <a16:creationId xmlns:a16="http://schemas.microsoft.com/office/drawing/2014/main" id="{9B5B6331-11B6-4AA7-A348-59741279492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0" name="Line 7">
          <a:extLst>
            <a:ext uri="{FF2B5EF4-FFF2-40B4-BE49-F238E27FC236}">
              <a16:creationId xmlns:a16="http://schemas.microsoft.com/office/drawing/2014/main" id="{7F94FA09-35CE-404A-8A6D-849E30D2EADD}"/>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1" name="Line 7">
          <a:extLst>
            <a:ext uri="{FF2B5EF4-FFF2-40B4-BE49-F238E27FC236}">
              <a16:creationId xmlns:a16="http://schemas.microsoft.com/office/drawing/2014/main" id="{F10716A8-2AC9-4402-A948-21DEFDD49F5B}"/>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2" name="Line 7">
          <a:extLst>
            <a:ext uri="{FF2B5EF4-FFF2-40B4-BE49-F238E27FC236}">
              <a16:creationId xmlns:a16="http://schemas.microsoft.com/office/drawing/2014/main" id="{3A37ED37-E229-4936-A693-D3E0A036AE96}"/>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3" name="Line 7">
          <a:extLst>
            <a:ext uri="{FF2B5EF4-FFF2-40B4-BE49-F238E27FC236}">
              <a16:creationId xmlns:a16="http://schemas.microsoft.com/office/drawing/2014/main" id="{1A72CD22-1FEC-4383-A463-1A81BABFA161}"/>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4" name="Line 7">
          <a:extLst>
            <a:ext uri="{FF2B5EF4-FFF2-40B4-BE49-F238E27FC236}">
              <a16:creationId xmlns:a16="http://schemas.microsoft.com/office/drawing/2014/main" id="{7D714E47-ED5C-456A-94D8-059F9EF2A80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5" name="Line 7">
          <a:extLst>
            <a:ext uri="{FF2B5EF4-FFF2-40B4-BE49-F238E27FC236}">
              <a16:creationId xmlns:a16="http://schemas.microsoft.com/office/drawing/2014/main" id="{4907B878-36EF-4820-947A-64476E5CF70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6" name="Line 7">
          <a:extLst>
            <a:ext uri="{FF2B5EF4-FFF2-40B4-BE49-F238E27FC236}">
              <a16:creationId xmlns:a16="http://schemas.microsoft.com/office/drawing/2014/main" id="{C6B81BA4-5DEF-4A77-A39C-FD96B8FABF28}"/>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7" name="Line 7">
          <a:extLst>
            <a:ext uri="{FF2B5EF4-FFF2-40B4-BE49-F238E27FC236}">
              <a16:creationId xmlns:a16="http://schemas.microsoft.com/office/drawing/2014/main" id="{B609B7A8-B56A-4A2A-8E64-29C1896160D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8" name="Line 7">
          <a:extLst>
            <a:ext uri="{FF2B5EF4-FFF2-40B4-BE49-F238E27FC236}">
              <a16:creationId xmlns:a16="http://schemas.microsoft.com/office/drawing/2014/main" id="{25A46F11-1130-47D2-AA87-575B3909B780}"/>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49" name="Line 7">
          <a:extLst>
            <a:ext uri="{FF2B5EF4-FFF2-40B4-BE49-F238E27FC236}">
              <a16:creationId xmlns:a16="http://schemas.microsoft.com/office/drawing/2014/main" id="{2911FAF7-41FF-4930-B0D8-2BEB1D8880F8}"/>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0" name="Line 7">
          <a:extLst>
            <a:ext uri="{FF2B5EF4-FFF2-40B4-BE49-F238E27FC236}">
              <a16:creationId xmlns:a16="http://schemas.microsoft.com/office/drawing/2014/main" id="{CDFFA63B-4366-4E1C-B3FA-E9B76001A7A7}"/>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1" name="Line 7">
          <a:extLst>
            <a:ext uri="{FF2B5EF4-FFF2-40B4-BE49-F238E27FC236}">
              <a16:creationId xmlns:a16="http://schemas.microsoft.com/office/drawing/2014/main" id="{139F9FBC-05BF-462E-829A-FEC33D201E21}"/>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2" name="Line 7">
          <a:extLst>
            <a:ext uri="{FF2B5EF4-FFF2-40B4-BE49-F238E27FC236}">
              <a16:creationId xmlns:a16="http://schemas.microsoft.com/office/drawing/2014/main" id="{DE78F4B1-22CF-4691-815F-52042A4F4BB3}"/>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3" name="Line 7">
          <a:extLst>
            <a:ext uri="{FF2B5EF4-FFF2-40B4-BE49-F238E27FC236}">
              <a16:creationId xmlns:a16="http://schemas.microsoft.com/office/drawing/2014/main" id="{301617F1-6E13-4B68-A210-E1619773ADF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4" name="Line 7">
          <a:extLst>
            <a:ext uri="{FF2B5EF4-FFF2-40B4-BE49-F238E27FC236}">
              <a16:creationId xmlns:a16="http://schemas.microsoft.com/office/drawing/2014/main" id="{DB9B08B8-5B9B-46C2-9D2F-03E8CF3D5C4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5" name="Line 7">
          <a:extLst>
            <a:ext uri="{FF2B5EF4-FFF2-40B4-BE49-F238E27FC236}">
              <a16:creationId xmlns:a16="http://schemas.microsoft.com/office/drawing/2014/main" id="{F452A3FD-AA38-43C0-A46F-D75D265B1D99}"/>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6" name="Line 7">
          <a:extLst>
            <a:ext uri="{FF2B5EF4-FFF2-40B4-BE49-F238E27FC236}">
              <a16:creationId xmlns:a16="http://schemas.microsoft.com/office/drawing/2014/main" id="{24C5E7DA-BD71-474B-835A-593E5375ED2D}"/>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7" name="Line 7">
          <a:extLst>
            <a:ext uri="{FF2B5EF4-FFF2-40B4-BE49-F238E27FC236}">
              <a16:creationId xmlns:a16="http://schemas.microsoft.com/office/drawing/2014/main" id="{6DF15873-E5AA-432F-8365-A82A01A6CB04}"/>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8" name="Line 7">
          <a:extLst>
            <a:ext uri="{FF2B5EF4-FFF2-40B4-BE49-F238E27FC236}">
              <a16:creationId xmlns:a16="http://schemas.microsoft.com/office/drawing/2014/main" id="{EEEF6C76-FD5C-49CE-8393-30D3294F5375}"/>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59" name="Line 7">
          <a:extLst>
            <a:ext uri="{FF2B5EF4-FFF2-40B4-BE49-F238E27FC236}">
              <a16:creationId xmlns:a16="http://schemas.microsoft.com/office/drawing/2014/main" id="{DB571219-31AF-4180-B0BE-B305B481A0DB}"/>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0" name="Line 7">
          <a:extLst>
            <a:ext uri="{FF2B5EF4-FFF2-40B4-BE49-F238E27FC236}">
              <a16:creationId xmlns:a16="http://schemas.microsoft.com/office/drawing/2014/main" id="{A435F110-8DBB-4DDF-A104-64682FFA9ED4}"/>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1" name="Line 7">
          <a:extLst>
            <a:ext uri="{FF2B5EF4-FFF2-40B4-BE49-F238E27FC236}">
              <a16:creationId xmlns:a16="http://schemas.microsoft.com/office/drawing/2014/main" id="{D04782BB-AC36-4E38-A5F5-705EC8318522}"/>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2" name="Line 7">
          <a:extLst>
            <a:ext uri="{FF2B5EF4-FFF2-40B4-BE49-F238E27FC236}">
              <a16:creationId xmlns:a16="http://schemas.microsoft.com/office/drawing/2014/main" id="{7C2AEE92-FD4B-4C0F-B7E1-3119BA158BBB}"/>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3" name="Line 7">
          <a:extLst>
            <a:ext uri="{FF2B5EF4-FFF2-40B4-BE49-F238E27FC236}">
              <a16:creationId xmlns:a16="http://schemas.microsoft.com/office/drawing/2014/main" id="{CA171BF1-EE59-47D7-B7AA-DD4BF958629A}"/>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4" name="Line 7">
          <a:extLst>
            <a:ext uri="{FF2B5EF4-FFF2-40B4-BE49-F238E27FC236}">
              <a16:creationId xmlns:a16="http://schemas.microsoft.com/office/drawing/2014/main" id="{33E6BD54-1717-4075-A8D5-D3763D53B9AF}"/>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5" name="Line 7">
          <a:extLst>
            <a:ext uri="{FF2B5EF4-FFF2-40B4-BE49-F238E27FC236}">
              <a16:creationId xmlns:a16="http://schemas.microsoft.com/office/drawing/2014/main" id="{615734BA-CA04-47CE-8466-EEC07A7DDD11}"/>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6" name="Line 7">
          <a:extLst>
            <a:ext uri="{FF2B5EF4-FFF2-40B4-BE49-F238E27FC236}">
              <a16:creationId xmlns:a16="http://schemas.microsoft.com/office/drawing/2014/main" id="{0AD38E64-395C-480D-B52B-C9A117602FB9}"/>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7" name="Line 7">
          <a:extLst>
            <a:ext uri="{FF2B5EF4-FFF2-40B4-BE49-F238E27FC236}">
              <a16:creationId xmlns:a16="http://schemas.microsoft.com/office/drawing/2014/main" id="{7DC22ABD-DFCC-4F69-9DA9-F217DB05A870}"/>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8" name="Line 7">
          <a:extLst>
            <a:ext uri="{FF2B5EF4-FFF2-40B4-BE49-F238E27FC236}">
              <a16:creationId xmlns:a16="http://schemas.microsoft.com/office/drawing/2014/main" id="{6BA396C2-AD24-49B7-9FDF-EB259AEEAFC1}"/>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59</xdr:row>
      <xdr:rowOff>0</xdr:rowOff>
    </xdr:from>
    <xdr:to>
      <xdr:col>5</xdr:col>
      <xdr:colOff>323850</xdr:colOff>
      <xdr:row>59</xdr:row>
      <xdr:rowOff>0</xdr:rowOff>
    </xdr:to>
    <xdr:sp macro="" textlink="">
      <xdr:nvSpPr>
        <xdr:cNvPr id="569" name="Line 7">
          <a:extLst>
            <a:ext uri="{FF2B5EF4-FFF2-40B4-BE49-F238E27FC236}">
              <a16:creationId xmlns:a16="http://schemas.microsoft.com/office/drawing/2014/main" id="{E0A7797D-583B-4541-A972-7FD316231AEB}"/>
            </a:ext>
          </a:extLst>
        </xdr:cNvPr>
        <xdr:cNvSpPr>
          <a:spLocks noChangeShapeType="1"/>
        </xdr:cNvSpPr>
      </xdr:nvSpPr>
      <xdr:spPr bwMode="auto">
        <a:xfrm>
          <a:off x="250507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0" name="Line 7">
          <a:extLst>
            <a:ext uri="{FF2B5EF4-FFF2-40B4-BE49-F238E27FC236}">
              <a16:creationId xmlns:a16="http://schemas.microsoft.com/office/drawing/2014/main" id="{6F261BDB-107F-4E5F-A906-A487756D4D4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1" name="Line 7">
          <a:extLst>
            <a:ext uri="{FF2B5EF4-FFF2-40B4-BE49-F238E27FC236}">
              <a16:creationId xmlns:a16="http://schemas.microsoft.com/office/drawing/2014/main" id="{D9B03CC3-AAA3-4900-8580-B7849546B1B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2" name="Line 7">
          <a:extLst>
            <a:ext uri="{FF2B5EF4-FFF2-40B4-BE49-F238E27FC236}">
              <a16:creationId xmlns:a16="http://schemas.microsoft.com/office/drawing/2014/main" id="{9EF0E4FB-333F-49D8-9571-B0B3214E979B}"/>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3" name="Line 7">
          <a:extLst>
            <a:ext uri="{FF2B5EF4-FFF2-40B4-BE49-F238E27FC236}">
              <a16:creationId xmlns:a16="http://schemas.microsoft.com/office/drawing/2014/main" id="{53049D2A-0D4F-48EB-9825-B9D1F98FAE3D}"/>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4" name="Line 7">
          <a:extLst>
            <a:ext uri="{FF2B5EF4-FFF2-40B4-BE49-F238E27FC236}">
              <a16:creationId xmlns:a16="http://schemas.microsoft.com/office/drawing/2014/main" id="{6596227E-97BE-490A-AC19-32F4C02CC49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5" name="Line 7">
          <a:extLst>
            <a:ext uri="{FF2B5EF4-FFF2-40B4-BE49-F238E27FC236}">
              <a16:creationId xmlns:a16="http://schemas.microsoft.com/office/drawing/2014/main" id="{C391EDCA-C8C6-4473-A457-C12489680AA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6" name="Line 7">
          <a:extLst>
            <a:ext uri="{FF2B5EF4-FFF2-40B4-BE49-F238E27FC236}">
              <a16:creationId xmlns:a16="http://schemas.microsoft.com/office/drawing/2014/main" id="{4B4E11A6-723E-4C65-A05D-CC3301BEE63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7" name="Line 7">
          <a:extLst>
            <a:ext uri="{FF2B5EF4-FFF2-40B4-BE49-F238E27FC236}">
              <a16:creationId xmlns:a16="http://schemas.microsoft.com/office/drawing/2014/main" id="{A065872D-2E40-40EA-BC63-FB2C6B46605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8" name="Line 7">
          <a:extLst>
            <a:ext uri="{FF2B5EF4-FFF2-40B4-BE49-F238E27FC236}">
              <a16:creationId xmlns:a16="http://schemas.microsoft.com/office/drawing/2014/main" id="{16317332-CF0F-400A-8CD6-6892FD441A8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79" name="Line 7">
          <a:extLst>
            <a:ext uri="{FF2B5EF4-FFF2-40B4-BE49-F238E27FC236}">
              <a16:creationId xmlns:a16="http://schemas.microsoft.com/office/drawing/2014/main" id="{E06E9DAC-9231-4BCB-AE83-B1EFEBEACED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0" name="Line 7">
          <a:extLst>
            <a:ext uri="{FF2B5EF4-FFF2-40B4-BE49-F238E27FC236}">
              <a16:creationId xmlns:a16="http://schemas.microsoft.com/office/drawing/2014/main" id="{D79DE999-257B-40E4-86AE-A721C02F1DB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1" name="Line 7">
          <a:extLst>
            <a:ext uri="{FF2B5EF4-FFF2-40B4-BE49-F238E27FC236}">
              <a16:creationId xmlns:a16="http://schemas.microsoft.com/office/drawing/2014/main" id="{854BE5E3-5020-452F-A83E-4C4358A4EF7B}"/>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2" name="Line 7">
          <a:extLst>
            <a:ext uri="{FF2B5EF4-FFF2-40B4-BE49-F238E27FC236}">
              <a16:creationId xmlns:a16="http://schemas.microsoft.com/office/drawing/2014/main" id="{3E202C14-55EC-42BF-A56F-57DC47F21B5B}"/>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3" name="Line 7">
          <a:extLst>
            <a:ext uri="{FF2B5EF4-FFF2-40B4-BE49-F238E27FC236}">
              <a16:creationId xmlns:a16="http://schemas.microsoft.com/office/drawing/2014/main" id="{419EB641-E72E-460C-A71F-18A3E8DBEC7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4" name="Line 7">
          <a:extLst>
            <a:ext uri="{FF2B5EF4-FFF2-40B4-BE49-F238E27FC236}">
              <a16:creationId xmlns:a16="http://schemas.microsoft.com/office/drawing/2014/main" id="{D113EFC7-36C1-4CF8-A4A4-E15DB04D6C54}"/>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5" name="Line 7">
          <a:extLst>
            <a:ext uri="{FF2B5EF4-FFF2-40B4-BE49-F238E27FC236}">
              <a16:creationId xmlns:a16="http://schemas.microsoft.com/office/drawing/2014/main" id="{B3DB22CF-FD48-4F55-B535-7B4D72494859}"/>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6" name="Line 7">
          <a:extLst>
            <a:ext uri="{FF2B5EF4-FFF2-40B4-BE49-F238E27FC236}">
              <a16:creationId xmlns:a16="http://schemas.microsoft.com/office/drawing/2014/main" id="{CCC454DF-8ACC-4923-B8CC-2CF295A31C6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7" name="Line 7">
          <a:extLst>
            <a:ext uri="{FF2B5EF4-FFF2-40B4-BE49-F238E27FC236}">
              <a16:creationId xmlns:a16="http://schemas.microsoft.com/office/drawing/2014/main" id="{5C3F1093-5DB0-4C2D-8BAE-2B7E266AD5A6}"/>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8" name="Line 7">
          <a:extLst>
            <a:ext uri="{FF2B5EF4-FFF2-40B4-BE49-F238E27FC236}">
              <a16:creationId xmlns:a16="http://schemas.microsoft.com/office/drawing/2014/main" id="{A94A7483-DCCA-4D9C-8788-3B86D4BB446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89" name="Line 7">
          <a:extLst>
            <a:ext uri="{FF2B5EF4-FFF2-40B4-BE49-F238E27FC236}">
              <a16:creationId xmlns:a16="http://schemas.microsoft.com/office/drawing/2014/main" id="{81662981-D316-4079-B70A-0ADF992BA78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0" name="Line 7">
          <a:extLst>
            <a:ext uri="{FF2B5EF4-FFF2-40B4-BE49-F238E27FC236}">
              <a16:creationId xmlns:a16="http://schemas.microsoft.com/office/drawing/2014/main" id="{7DF8BF5D-0473-4F9C-BE23-B33C1F5FDF3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1" name="Line 7">
          <a:extLst>
            <a:ext uri="{FF2B5EF4-FFF2-40B4-BE49-F238E27FC236}">
              <a16:creationId xmlns:a16="http://schemas.microsoft.com/office/drawing/2014/main" id="{4F5F0831-3BFB-415B-AEDA-6A298E701FE9}"/>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2" name="Line 7">
          <a:extLst>
            <a:ext uri="{FF2B5EF4-FFF2-40B4-BE49-F238E27FC236}">
              <a16:creationId xmlns:a16="http://schemas.microsoft.com/office/drawing/2014/main" id="{0367097B-6BBD-4021-9D1A-93E76D9FF26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3" name="Line 7">
          <a:extLst>
            <a:ext uri="{FF2B5EF4-FFF2-40B4-BE49-F238E27FC236}">
              <a16:creationId xmlns:a16="http://schemas.microsoft.com/office/drawing/2014/main" id="{C2A6E1A3-ACFA-4D9E-A710-D88769C07EF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4" name="Line 7">
          <a:extLst>
            <a:ext uri="{FF2B5EF4-FFF2-40B4-BE49-F238E27FC236}">
              <a16:creationId xmlns:a16="http://schemas.microsoft.com/office/drawing/2014/main" id="{0DE8D209-3484-43BE-884D-2B8A997996A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5" name="Line 7">
          <a:extLst>
            <a:ext uri="{FF2B5EF4-FFF2-40B4-BE49-F238E27FC236}">
              <a16:creationId xmlns:a16="http://schemas.microsoft.com/office/drawing/2014/main" id="{5BB80F71-201F-4E86-AEA8-585008D681DA}"/>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6" name="Line 7">
          <a:extLst>
            <a:ext uri="{FF2B5EF4-FFF2-40B4-BE49-F238E27FC236}">
              <a16:creationId xmlns:a16="http://schemas.microsoft.com/office/drawing/2014/main" id="{C12BCA20-668B-4FB1-991C-AFA35F64FA8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7" name="Line 7">
          <a:extLst>
            <a:ext uri="{FF2B5EF4-FFF2-40B4-BE49-F238E27FC236}">
              <a16:creationId xmlns:a16="http://schemas.microsoft.com/office/drawing/2014/main" id="{A8ACA8C8-23CA-4EBA-8620-627D07AE0F4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8" name="Line 7">
          <a:extLst>
            <a:ext uri="{FF2B5EF4-FFF2-40B4-BE49-F238E27FC236}">
              <a16:creationId xmlns:a16="http://schemas.microsoft.com/office/drawing/2014/main" id="{F4D99BA4-0CCF-437F-A1E8-E573B0D23E68}"/>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599" name="Line 7">
          <a:extLst>
            <a:ext uri="{FF2B5EF4-FFF2-40B4-BE49-F238E27FC236}">
              <a16:creationId xmlns:a16="http://schemas.microsoft.com/office/drawing/2014/main" id="{4A88DF68-0041-4C63-90BA-C50CCA56218D}"/>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0" name="Line 7">
          <a:extLst>
            <a:ext uri="{FF2B5EF4-FFF2-40B4-BE49-F238E27FC236}">
              <a16:creationId xmlns:a16="http://schemas.microsoft.com/office/drawing/2014/main" id="{2B082B8C-96E1-4A3F-9094-805006C25FE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1" name="Line 7">
          <a:extLst>
            <a:ext uri="{FF2B5EF4-FFF2-40B4-BE49-F238E27FC236}">
              <a16:creationId xmlns:a16="http://schemas.microsoft.com/office/drawing/2014/main" id="{60031A8C-CAFA-475C-8D87-7346CACE016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2" name="Line 7">
          <a:extLst>
            <a:ext uri="{FF2B5EF4-FFF2-40B4-BE49-F238E27FC236}">
              <a16:creationId xmlns:a16="http://schemas.microsoft.com/office/drawing/2014/main" id="{73C8A460-C456-45A7-92E4-D78F2AED24C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3" name="Line 7">
          <a:extLst>
            <a:ext uri="{FF2B5EF4-FFF2-40B4-BE49-F238E27FC236}">
              <a16:creationId xmlns:a16="http://schemas.microsoft.com/office/drawing/2014/main" id="{A3996F7C-E8B6-4557-9C6F-3DBA6977EE4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4" name="Line 7">
          <a:extLst>
            <a:ext uri="{FF2B5EF4-FFF2-40B4-BE49-F238E27FC236}">
              <a16:creationId xmlns:a16="http://schemas.microsoft.com/office/drawing/2014/main" id="{E79C9377-A420-400B-834A-02F102DBF876}"/>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5" name="Line 7">
          <a:extLst>
            <a:ext uri="{FF2B5EF4-FFF2-40B4-BE49-F238E27FC236}">
              <a16:creationId xmlns:a16="http://schemas.microsoft.com/office/drawing/2014/main" id="{4C5D8621-94E3-44AD-B136-7B973BDA04CE}"/>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6" name="Line 7">
          <a:extLst>
            <a:ext uri="{FF2B5EF4-FFF2-40B4-BE49-F238E27FC236}">
              <a16:creationId xmlns:a16="http://schemas.microsoft.com/office/drawing/2014/main" id="{0E7D4CD5-985D-4523-ADCD-E868B4AB1ABE}"/>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7" name="Line 7">
          <a:extLst>
            <a:ext uri="{FF2B5EF4-FFF2-40B4-BE49-F238E27FC236}">
              <a16:creationId xmlns:a16="http://schemas.microsoft.com/office/drawing/2014/main" id="{CCF7F38E-F518-4C6C-9D52-F7D65470045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8" name="Line 7">
          <a:extLst>
            <a:ext uri="{FF2B5EF4-FFF2-40B4-BE49-F238E27FC236}">
              <a16:creationId xmlns:a16="http://schemas.microsoft.com/office/drawing/2014/main" id="{372C1827-B647-46E2-9EEB-FB3F16DFA8C8}"/>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09" name="Line 7">
          <a:extLst>
            <a:ext uri="{FF2B5EF4-FFF2-40B4-BE49-F238E27FC236}">
              <a16:creationId xmlns:a16="http://schemas.microsoft.com/office/drawing/2014/main" id="{07A182C3-8F1D-49AD-A9A0-6A48503E56E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0" name="Line 7">
          <a:extLst>
            <a:ext uri="{FF2B5EF4-FFF2-40B4-BE49-F238E27FC236}">
              <a16:creationId xmlns:a16="http://schemas.microsoft.com/office/drawing/2014/main" id="{D45C79AC-DF60-4872-A4BE-C4E429D523A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1" name="Line 7">
          <a:extLst>
            <a:ext uri="{FF2B5EF4-FFF2-40B4-BE49-F238E27FC236}">
              <a16:creationId xmlns:a16="http://schemas.microsoft.com/office/drawing/2014/main" id="{217DA7DB-8636-46FC-BED6-CD3A79A3AE8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2" name="Line 7">
          <a:extLst>
            <a:ext uri="{FF2B5EF4-FFF2-40B4-BE49-F238E27FC236}">
              <a16:creationId xmlns:a16="http://schemas.microsoft.com/office/drawing/2014/main" id="{2AB689B7-4539-41BF-9935-C17B3157BDF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3" name="Line 7">
          <a:extLst>
            <a:ext uri="{FF2B5EF4-FFF2-40B4-BE49-F238E27FC236}">
              <a16:creationId xmlns:a16="http://schemas.microsoft.com/office/drawing/2014/main" id="{7B5C5908-AEE8-41DF-A555-27E830EBE699}"/>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4" name="Line 7">
          <a:extLst>
            <a:ext uri="{FF2B5EF4-FFF2-40B4-BE49-F238E27FC236}">
              <a16:creationId xmlns:a16="http://schemas.microsoft.com/office/drawing/2014/main" id="{9375408F-AC27-4874-B111-39B9644E6429}"/>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5" name="Line 7">
          <a:extLst>
            <a:ext uri="{FF2B5EF4-FFF2-40B4-BE49-F238E27FC236}">
              <a16:creationId xmlns:a16="http://schemas.microsoft.com/office/drawing/2014/main" id="{83797D7C-B8DF-45FA-9961-CF4DDB43CC2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6" name="Line 7">
          <a:extLst>
            <a:ext uri="{FF2B5EF4-FFF2-40B4-BE49-F238E27FC236}">
              <a16:creationId xmlns:a16="http://schemas.microsoft.com/office/drawing/2014/main" id="{5836F2AA-9B04-4CA9-B374-693E1D1BCBB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7" name="Line 7">
          <a:extLst>
            <a:ext uri="{FF2B5EF4-FFF2-40B4-BE49-F238E27FC236}">
              <a16:creationId xmlns:a16="http://schemas.microsoft.com/office/drawing/2014/main" id="{EC5DD2CD-FECA-41C6-9A5B-5B611D7E729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8" name="Line 7">
          <a:extLst>
            <a:ext uri="{FF2B5EF4-FFF2-40B4-BE49-F238E27FC236}">
              <a16:creationId xmlns:a16="http://schemas.microsoft.com/office/drawing/2014/main" id="{61673C7A-D79B-4966-8F26-11A9FF08EB58}"/>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19" name="Line 7">
          <a:extLst>
            <a:ext uri="{FF2B5EF4-FFF2-40B4-BE49-F238E27FC236}">
              <a16:creationId xmlns:a16="http://schemas.microsoft.com/office/drawing/2014/main" id="{8B2D028F-5F5F-4EFE-AFE5-758ECAEBAA34}"/>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0" name="Line 7">
          <a:extLst>
            <a:ext uri="{FF2B5EF4-FFF2-40B4-BE49-F238E27FC236}">
              <a16:creationId xmlns:a16="http://schemas.microsoft.com/office/drawing/2014/main" id="{1A352DC3-2BD8-43D1-9962-CEDED3B2458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1" name="Line 7">
          <a:extLst>
            <a:ext uri="{FF2B5EF4-FFF2-40B4-BE49-F238E27FC236}">
              <a16:creationId xmlns:a16="http://schemas.microsoft.com/office/drawing/2014/main" id="{FE35FB0F-95EB-4415-9E50-4507A2618C5D}"/>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2" name="Line 7">
          <a:extLst>
            <a:ext uri="{FF2B5EF4-FFF2-40B4-BE49-F238E27FC236}">
              <a16:creationId xmlns:a16="http://schemas.microsoft.com/office/drawing/2014/main" id="{F93F48B8-5D2D-425F-B864-1D6BEB97FC0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3" name="Line 7">
          <a:extLst>
            <a:ext uri="{FF2B5EF4-FFF2-40B4-BE49-F238E27FC236}">
              <a16:creationId xmlns:a16="http://schemas.microsoft.com/office/drawing/2014/main" id="{4B232077-5C0F-4482-80FE-F75B5C28001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4" name="Line 7">
          <a:extLst>
            <a:ext uri="{FF2B5EF4-FFF2-40B4-BE49-F238E27FC236}">
              <a16:creationId xmlns:a16="http://schemas.microsoft.com/office/drawing/2014/main" id="{A2792DDD-C98C-4913-B2C4-EE830BC3B79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5" name="Line 7">
          <a:extLst>
            <a:ext uri="{FF2B5EF4-FFF2-40B4-BE49-F238E27FC236}">
              <a16:creationId xmlns:a16="http://schemas.microsoft.com/office/drawing/2014/main" id="{38B0CBB2-BF34-44C2-A00E-2C08D377EA7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6" name="Line 7">
          <a:extLst>
            <a:ext uri="{FF2B5EF4-FFF2-40B4-BE49-F238E27FC236}">
              <a16:creationId xmlns:a16="http://schemas.microsoft.com/office/drawing/2014/main" id="{11E009D6-267C-499C-91C4-1045014D1C4C}"/>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7" name="Line 7">
          <a:extLst>
            <a:ext uri="{FF2B5EF4-FFF2-40B4-BE49-F238E27FC236}">
              <a16:creationId xmlns:a16="http://schemas.microsoft.com/office/drawing/2014/main" id="{80C9827E-982E-48D9-9307-CA5A3E89E52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8" name="Line 7">
          <a:extLst>
            <a:ext uri="{FF2B5EF4-FFF2-40B4-BE49-F238E27FC236}">
              <a16:creationId xmlns:a16="http://schemas.microsoft.com/office/drawing/2014/main" id="{8D4F24F2-4294-4F0C-A57D-D5AD4584510D}"/>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29" name="Line 7">
          <a:extLst>
            <a:ext uri="{FF2B5EF4-FFF2-40B4-BE49-F238E27FC236}">
              <a16:creationId xmlns:a16="http://schemas.microsoft.com/office/drawing/2014/main" id="{F6818D54-7953-483E-A286-437EAF6098C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0" name="Line 7">
          <a:extLst>
            <a:ext uri="{FF2B5EF4-FFF2-40B4-BE49-F238E27FC236}">
              <a16:creationId xmlns:a16="http://schemas.microsoft.com/office/drawing/2014/main" id="{DB6D0A79-0E23-430C-8974-953BFA731E06}"/>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1" name="Line 7">
          <a:extLst>
            <a:ext uri="{FF2B5EF4-FFF2-40B4-BE49-F238E27FC236}">
              <a16:creationId xmlns:a16="http://schemas.microsoft.com/office/drawing/2014/main" id="{EC1DBD90-EC0F-4010-B1E3-614723C4F9A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2" name="Line 7">
          <a:extLst>
            <a:ext uri="{FF2B5EF4-FFF2-40B4-BE49-F238E27FC236}">
              <a16:creationId xmlns:a16="http://schemas.microsoft.com/office/drawing/2014/main" id="{9A87F82F-A6BB-4589-AADB-7D4FBE2C09A1}"/>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3" name="Line 7">
          <a:extLst>
            <a:ext uri="{FF2B5EF4-FFF2-40B4-BE49-F238E27FC236}">
              <a16:creationId xmlns:a16="http://schemas.microsoft.com/office/drawing/2014/main" id="{3EDC46E6-B65B-4621-8EF7-5DB128A56C51}"/>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4" name="Line 7">
          <a:extLst>
            <a:ext uri="{FF2B5EF4-FFF2-40B4-BE49-F238E27FC236}">
              <a16:creationId xmlns:a16="http://schemas.microsoft.com/office/drawing/2014/main" id="{AC14FEDE-6004-4DE8-848A-6D7A5DB1CE92}"/>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5" name="Line 7">
          <a:extLst>
            <a:ext uri="{FF2B5EF4-FFF2-40B4-BE49-F238E27FC236}">
              <a16:creationId xmlns:a16="http://schemas.microsoft.com/office/drawing/2014/main" id="{C795E767-F0C0-4164-B017-84911EBEB10F}"/>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6" name="Line 7">
          <a:extLst>
            <a:ext uri="{FF2B5EF4-FFF2-40B4-BE49-F238E27FC236}">
              <a16:creationId xmlns:a16="http://schemas.microsoft.com/office/drawing/2014/main" id="{784165D0-05D5-4C37-8ACC-752300545563}"/>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7" name="Line 7">
          <a:extLst>
            <a:ext uri="{FF2B5EF4-FFF2-40B4-BE49-F238E27FC236}">
              <a16:creationId xmlns:a16="http://schemas.microsoft.com/office/drawing/2014/main" id="{27D8B5D7-FC31-4F27-8D0A-4408903ADD44}"/>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8" name="Line 7">
          <a:extLst>
            <a:ext uri="{FF2B5EF4-FFF2-40B4-BE49-F238E27FC236}">
              <a16:creationId xmlns:a16="http://schemas.microsoft.com/office/drawing/2014/main" id="{0ADA2953-DBA0-4A3B-8848-49FB9F490D57}"/>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39" name="Line 7">
          <a:extLst>
            <a:ext uri="{FF2B5EF4-FFF2-40B4-BE49-F238E27FC236}">
              <a16:creationId xmlns:a16="http://schemas.microsoft.com/office/drawing/2014/main" id="{79E7DC38-123B-4839-9983-D2E98F2EC2EB}"/>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40" name="Line 7">
          <a:extLst>
            <a:ext uri="{FF2B5EF4-FFF2-40B4-BE49-F238E27FC236}">
              <a16:creationId xmlns:a16="http://schemas.microsoft.com/office/drawing/2014/main" id="{0AF18680-3918-495A-8B59-D27F746A0831}"/>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41" name="Line 7">
          <a:extLst>
            <a:ext uri="{FF2B5EF4-FFF2-40B4-BE49-F238E27FC236}">
              <a16:creationId xmlns:a16="http://schemas.microsoft.com/office/drawing/2014/main" id="{6D4590FC-90D9-47AE-8740-3D6BC9CE8494}"/>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42" name="Line 7">
          <a:extLst>
            <a:ext uri="{FF2B5EF4-FFF2-40B4-BE49-F238E27FC236}">
              <a16:creationId xmlns:a16="http://schemas.microsoft.com/office/drawing/2014/main" id="{7DDE3EBF-D996-49A8-88A2-CB8C65972C86}"/>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43" name="Line 7">
          <a:extLst>
            <a:ext uri="{FF2B5EF4-FFF2-40B4-BE49-F238E27FC236}">
              <a16:creationId xmlns:a16="http://schemas.microsoft.com/office/drawing/2014/main" id="{1EF4CE18-DCA4-4AA4-8134-0DE4316FB2E0}"/>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59</xdr:row>
      <xdr:rowOff>0</xdr:rowOff>
    </xdr:from>
    <xdr:to>
      <xdr:col>7</xdr:col>
      <xdr:colOff>323850</xdr:colOff>
      <xdr:row>59</xdr:row>
      <xdr:rowOff>0</xdr:rowOff>
    </xdr:to>
    <xdr:sp macro="" textlink="">
      <xdr:nvSpPr>
        <xdr:cNvPr id="644" name="Line 7">
          <a:extLst>
            <a:ext uri="{FF2B5EF4-FFF2-40B4-BE49-F238E27FC236}">
              <a16:creationId xmlns:a16="http://schemas.microsoft.com/office/drawing/2014/main" id="{8023A69A-7440-431B-B789-E5AF02E5D815}"/>
            </a:ext>
          </a:extLst>
        </xdr:cNvPr>
        <xdr:cNvSpPr>
          <a:spLocks noChangeShapeType="1"/>
        </xdr:cNvSpPr>
      </xdr:nvSpPr>
      <xdr:spPr bwMode="auto">
        <a:xfrm>
          <a:off x="4000500"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58</xdr:row>
      <xdr:rowOff>0</xdr:rowOff>
    </xdr:from>
    <xdr:to>
      <xdr:col>9</xdr:col>
      <xdr:colOff>323850</xdr:colOff>
      <xdr:row>58</xdr:row>
      <xdr:rowOff>0</xdr:rowOff>
    </xdr:to>
    <xdr:sp macro="" textlink="">
      <xdr:nvSpPr>
        <xdr:cNvPr id="645" name="Line 7">
          <a:extLst>
            <a:ext uri="{FF2B5EF4-FFF2-40B4-BE49-F238E27FC236}">
              <a16:creationId xmlns:a16="http://schemas.microsoft.com/office/drawing/2014/main" id="{03EECD4C-E72C-45D5-A1B6-F6D8BC90E79A}"/>
            </a:ext>
          </a:extLst>
        </xdr:cNvPr>
        <xdr:cNvSpPr>
          <a:spLocks noChangeShapeType="1"/>
        </xdr:cNvSpPr>
      </xdr:nvSpPr>
      <xdr:spPr bwMode="auto">
        <a:xfrm>
          <a:off x="5495925" y="12601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46" name="Line 7">
          <a:extLst>
            <a:ext uri="{FF2B5EF4-FFF2-40B4-BE49-F238E27FC236}">
              <a16:creationId xmlns:a16="http://schemas.microsoft.com/office/drawing/2014/main" id="{BBA27FBE-5390-47D9-8968-FE8B9B36C94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47" name="Line 7">
          <a:extLst>
            <a:ext uri="{FF2B5EF4-FFF2-40B4-BE49-F238E27FC236}">
              <a16:creationId xmlns:a16="http://schemas.microsoft.com/office/drawing/2014/main" id="{561A19E2-9C0C-44C9-9CBB-22071B986B5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48" name="Line 7">
          <a:extLst>
            <a:ext uri="{FF2B5EF4-FFF2-40B4-BE49-F238E27FC236}">
              <a16:creationId xmlns:a16="http://schemas.microsoft.com/office/drawing/2014/main" id="{DE26AF76-CCBD-44C2-ADA0-42F94935872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49" name="Line 7">
          <a:extLst>
            <a:ext uri="{FF2B5EF4-FFF2-40B4-BE49-F238E27FC236}">
              <a16:creationId xmlns:a16="http://schemas.microsoft.com/office/drawing/2014/main" id="{1FC93476-99C9-4B60-9124-201168DD2D2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0" name="Line 7">
          <a:extLst>
            <a:ext uri="{FF2B5EF4-FFF2-40B4-BE49-F238E27FC236}">
              <a16:creationId xmlns:a16="http://schemas.microsoft.com/office/drawing/2014/main" id="{9EF990DD-B694-4AB1-9C0D-1F93BC10E5B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1" name="Line 7">
          <a:extLst>
            <a:ext uri="{FF2B5EF4-FFF2-40B4-BE49-F238E27FC236}">
              <a16:creationId xmlns:a16="http://schemas.microsoft.com/office/drawing/2014/main" id="{D2271B74-DD6F-45A6-B1C3-98ECE890BCC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2" name="Line 7">
          <a:extLst>
            <a:ext uri="{FF2B5EF4-FFF2-40B4-BE49-F238E27FC236}">
              <a16:creationId xmlns:a16="http://schemas.microsoft.com/office/drawing/2014/main" id="{F43E04EC-5442-4056-9409-86F08AE82EBA}"/>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3" name="Line 7">
          <a:extLst>
            <a:ext uri="{FF2B5EF4-FFF2-40B4-BE49-F238E27FC236}">
              <a16:creationId xmlns:a16="http://schemas.microsoft.com/office/drawing/2014/main" id="{0084395E-582C-4A35-8BA9-1BC6E14F29D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4" name="Line 7">
          <a:extLst>
            <a:ext uri="{FF2B5EF4-FFF2-40B4-BE49-F238E27FC236}">
              <a16:creationId xmlns:a16="http://schemas.microsoft.com/office/drawing/2014/main" id="{1B336170-1813-4D7A-ACDA-61316C376AF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5" name="Line 7">
          <a:extLst>
            <a:ext uri="{FF2B5EF4-FFF2-40B4-BE49-F238E27FC236}">
              <a16:creationId xmlns:a16="http://schemas.microsoft.com/office/drawing/2014/main" id="{A197E90C-28C2-46F5-9490-88E089746F7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6" name="Line 7">
          <a:extLst>
            <a:ext uri="{FF2B5EF4-FFF2-40B4-BE49-F238E27FC236}">
              <a16:creationId xmlns:a16="http://schemas.microsoft.com/office/drawing/2014/main" id="{D616011D-F46A-441E-88E7-F4707B9615A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7" name="Line 7">
          <a:extLst>
            <a:ext uri="{FF2B5EF4-FFF2-40B4-BE49-F238E27FC236}">
              <a16:creationId xmlns:a16="http://schemas.microsoft.com/office/drawing/2014/main" id="{4F371B1D-D996-4AED-90AA-6DE44BA13F9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8" name="Line 7">
          <a:extLst>
            <a:ext uri="{FF2B5EF4-FFF2-40B4-BE49-F238E27FC236}">
              <a16:creationId xmlns:a16="http://schemas.microsoft.com/office/drawing/2014/main" id="{EE3DBF0C-CA2D-4CC9-B38A-E32E7839F4D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59" name="Line 7">
          <a:extLst>
            <a:ext uri="{FF2B5EF4-FFF2-40B4-BE49-F238E27FC236}">
              <a16:creationId xmlns:a16="http://schemas.microsoft.com/office/drawing/2014/main" id="{2AD7EAEB-ED82-42C1-AC35-FEB8C9E5CA9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0" name="Line 7">
          <a:extLst>
            <a:ext uri="{FF2B5EF4-FFF2-40B4-BE49-F238E27FC236}">
              <a16:creationId xmlns:a16="http://schemas.microsoft.com/office/drawing/2014/main" id="{A109AE30-1B58-42C7-804D-B424A3A22FC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1" name="Line 7">
          <a:extLst>
            <a:ext uri="{FF2B5EF4-FFF2-40B4-BE49-F238E27FC236}">
              <a16:creationId xmlns:a16="http://schemas.microsoft.com/office/drawing/2014/main" id="{408B4104-2A41-41EA-B1B3-9BB0E168A73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2" name="Line 7">
          <a:extLst>
            <a:ext uri="{FF2B5EF4-FFF2-40B4-BE49-F238E27FC236}">
              <a16:creationId xmlns:a16="http://schemas.microsoft.com/office/drawing/2014/main" id="{F69E4355-11A3-4957-934D-24164F35381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3" name="Line 7">
          <a:extLst>
            <a:ext uri="{FF2B5EF4-FFF2-40B4-BE49-F238E27FC236}">
              <a16:creationId xmlns:a16="http://schemas.microsoft.com/office/drawing/2014/main" id="{0E8DD5EA-1956-4510-B975-348C848B315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4" name="Line 7">
          <a:extLst>
            <a:ext uri="{FF2B5EF4-FFF2-40B4-BE49-F238E27FC236}">
              <a16:creationId xmlns:a16="http://schemas.microsoft.com/office/drawing/2014/main" id="{28A6B8A7-A1C3-4C2C-9772-75DA863048A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5" name="Line 7">
          <a:extLst>
            <a:ext uri="{FF2B5EF4-FFF2-40B4-BE49-F238E27FC236}">
              <a16:creationId xmlns:a16="http://schemas.microsoft.com/office/drawing/2014/main" id="{EE632857-6D85-43BD-A3D1-70E8DA894190}"/>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6" name="Line 7">
          <a:extLst>
            <a:ext uri="{FF2B5EF4-FFF2-40B4-BE49-F238E27FC236}">
              <a16:creationId xmlns:a16="http://schemas.microsoft.com/office/drawing/2014/main" id="{C13721E9-BCA4-4AC6-A73A-EE430AEC87F3}"/>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7" name="Line 7">
          <a:extLst>
            <a:ext uri="{FF2B5EF4-FFF2-40B4-BE49-F238E27FC236}">
              <a16:creationId xmlns:a16="http://schemas.microsoft.com/office/drawing/2014/main" id="{582839D0-2E98-4039-98F4-7C324C1CC14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8" name="Line 7">
          <a:extLst>
            <a:ext uri="{FF2B5EF4-FFF2-40B4-BE49-F238E27FC236}">
              <a16:creationId xmlns:a16="http://schemas.microsoft.com/office/drawing/2014/main" id="{58D3CA79-8958-4553-A2FF-E2AC6DA956A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69" name="Line 7">
          <a:extLst>
            <a:ext uri="{FF2B5EF4-FFF2-40B4-BE49-F238E27FC236}">
              <a16:creationId xmlns:a16="http://schemas.microsoft.com/office/drawing/2014/main" id="{C1F1CD29-4CCE-425E-9493-E362680F129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0" name="Line 7">
          <a:extLst>
            <a:ext uri="{FF2B5EF4-FFF2-40B4-BE49-F238E27FC236}">
              <a16:creationId xmlns:a16="http://schemas.microsoft.com/office/drawing/2014/main" id="{68B73291-6B67-4D55-8767-82CA2A68040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1" name="Line 7">
          <a:extLst>
            <a:ext uri="{FF2B5EF4-FFF2-40B4-BE49-F238E27FC236}">
              <a16:creationId xmlns:a16="http://schemas.microsoft.com/office/drawing/2014/main" id="{34836FB4-2B5C-4E6B-AF00-468393AF3DD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2" name="Line 7">
          <a:extLst>
            <a:ext uri="{FF2B5EF4-FFF2-40B4-BE49-F238E27FC236}">
              <a16:creationId xmlns:a16="http://schemas.microsoft.com/office/drawing/2014/main" id="{E13A7C0A-A49B-4DEC-B9EA-BA8A8315DFB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3" name="Line 7">
          <a:extLst>
            <a:ext uri="{FF2B5EF4-FFF2-40B4-BE49-F238E27FC236}">
              <a16:creationId xmlns:a16="http://schemas.microsoft.com/office/drawing/2014/main" id="{2F9FD3D7-5189-408C-9E38-23CC8B25BBCA}"/>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4" name="Line 7">
          <a:extLst>
            <a:ext uri="{FF2B5EF4-FFF2-40B4-BE49-F238E27FC236}">
              <a16:creationId xmlns:a16="http://schemas.microsoft.com/office/drawing/2014/main" id="{AB253FE0-48C8-4BA6-AEE6-C6265E6D2A0A}"/>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5" name="Line 7">
          <a:extLst>
            <a:ext uri="{FF2B5EF4-FFF2-40B4-BE49-F238E27FC236}">
              <a16:creationId xmlns:a16="http://schemas.microsoft.com/office/drawing/2014/main" id="{76177BCC-1484-4003-B71E-73CC040ED45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6" name="Line 7">
          <a:extLst>
            <a:ext uri="{FF2B5EF4-FFF2-40B4-BE49-F238E27FC236}">
              <a16:creationId xmlns:a16="http://schemas.microsoft.com/office/drawing/2014/main" id="{9A2962ED-3B57-41BF-ACB4-33B5DC202FB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7" name="Line 7">
          <a:extLst>
            <a:ext uri="{FF2B5EF4-FFF2-40B4-BE49-F238E27FC236}">
              <a16:creationId xmlns:a16="http://schemas.microsoft.com/office/drawing/2014/main" id="{C070843B-2CE8-4E01-9B2C-FB1277CD38D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8" name="Line 7">
          <a:extLst>
            <a:ext uri="{FF2B5EF4-FFF2-40B4-BE49-F238E27FC236}">
              <a16:creationId xmlns:a16="http://schemas.microsoft.com/office/drawing/2014/main" id="{E6E050FC-BE8A-428B-AB4D-C2616EC7DBA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79" name="Line 7">
          <a:extLst>
            <a:ext uri="{FF2B5EF4-FFF2-40B4-BE49-F238E27FC236}">
              <a16:creationId xmlns:a16="http://schemas.microsoft.com/office/drawing/2014/main" id="{C14D0172-29BC-48C1-A350-53A539A0662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0" name="Line 7">
          <a:extLst>
            <a:ext uri="{FF2B5EF4-FFF2-40B4-BE49-F238E27FC236}">
              <a16:creationId xmlns:a16="http://schemas.microsoft.com/office/drawing/2014/main" id="{2A06939A-CA11-4849-B32A-7917F806649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1" name="Line 7">
          <a:extLst>
            <a:ext uri="{FF2B5EF4-FFF2-40B4-BE49-F238E27FC236}">
              <a16:creationId xmlns:a16="http://schemas.microsoft.com/office/drawing/2014/main" id="{7116292F-793D-47DB-B052-C31E73C4268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2" name="Line 7">
          <a:extLst>
            <a:ext uri="{FF2B5EF4-FFF2-40B4-BE49-F238E27FC236}">
              <a16:creationId xmlns:a16="http://schemas.microsoft.com/office/drawing/2014/main" id="{5FEBD2B6-E361-42B9-89D8-73BAC4BCB46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3" name="Line 7">
          <a:extLst>
            <a:ext uri="{FF2B5EF4-FFF2-40B4-BE49-F238E27FC236}">
              <a16:creationId xmlns:a16="http://schemas.microsoft.com/office/drawing/2014/main" id="{E71917B5-75C2-4AAE-B86D-249FE35602E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4" name="Line 7">
          <a:extLst>
            <a:ext uri="{FF2B5EF4-FFF2-40B4-BE49-F238E27FC236}">
              <a16:creationId xmlns:a16="http://schemas.microsoft.com/office/drawing/2014/main" id="{64C4A33E-7A2B-4396-AA56-98583ABF36D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5" name="Line 7">
          <a:extLst>
            <a:ext uri="{FF2B5EF4-FFF2-40B4-BE49-F238E27FC236}">
              <a16:creationId xmlns:a16="http://schemas.microsoft.com/office/drawing/2014/main" id="{6037F3A1-5B82-4C9D-BFE9-F7A7F7450820}"/>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6" name="Line 7">
          <a:extLst>
            <a:ext uri="{FF2B5EF4-FFF2-40B4-BE49-F238E27FC236}">
              <a16:creationId xmlns:a16="http://schemas.microsoft.com/office/drawing/2014/main" id="{880300F4-670D-4D00-985E-EC0857CBFF8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7" name="Line 7">
          <a:extLst>
            <a:ext uri="{FF2B5EF4-FFF2-40B4-BE49-F238E27FC236}">
              <a16:creationId xmlns:a16="http://schemas.microsoft.com/office/drawing/2014/main" id="{B88CA7C7-C6E0-477F-94A0-9C281F4EDFB0}"/>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8" name="Line 7">
          <a:extLst>
            <a:ext uri="{FF2B5EF4-FFF2-40B4-BE49-F238E27FC236}">
              <a16:creationId xmlns:a16="http://schemas.microsoft.com/office/drawing/2014/main" id="{BDFA60A4-5CED-488C-A14A-1D4F65A3A0E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89" name="Line 7">
          <a:extLst>
            <a:ext uri="{FF2B5EF4-FFF2-40B4-BE49-F238E27FC236}">
              <a16:creationId xmlns:a16="http://schemas.microsoft.com/office/drawing/2014/main" id="{BDD13D84-A4D8-4B22-B36E-DB66AD3456C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0" name="Line 7">
          <a:extLst>
            <a:ext uri="{FF2B5EF4-FFF2-40B4-BE49-F238E27FC236}">
              <a16:creationId xmlns:a16="http://schemas.microsoft.com/office/drawing/2014/main" id="{8BF450EA-FE27-4511-8F76-2EEA86776D3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1" name="Line 7">
          <a:extLst>
            <a:ext uri="{FF2B5EF4-FFF2-40B4-BE49-F238E27FC236}">
              <a16:creationId xmlns:a16="http://schemas.microsoft.com/office/drawing/2014/main" id="{916830C9-5EAC-48C3-9921-A0ED62BAB16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2" name="Line 7">
          <a:extLst>
            <a:ext uri="{FF2B5EF4-FFF2-40B4-BE49-F238E27FC236}">
              <a16:creationId xmlns:a16="http://schemas.microsoft.com/office/drawing/2014/main" id="{91CBF8A0-590C-4E20-802D-59508C7E519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3" name="Line 7">
          <a:extLst>
            <a:ext uri="{FF2B5EF4-FFF2-40B4-BE49-F238E27FC236}">
              <a16:creationId xmlns:a16="http://schemas.microsoft.com/office/drawing/2014/main" id="{EFD709B3-9704-4ED2-8D37-31D6C8A2844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4" name="Line 7">
          <a:extLst>
            <a:ext uri="{FF2B5EF4-FFF2-40B4-BE49-F238E27FC236}">
              <a16:creationId xmlns:a16="http://schemas.microsoft.com/office/drawing/2014/main" id="{09910CED-DBCA-4C0C-9F4E-7D4FF133021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5" name="Line 7">
          <a:extLst>
            <a:ext uri="{FF2B5EF4-FFF2-40B4-BE49-F238E27FC236}">
              <a16:creationId xmlns:a16="http://schemas.microsoft.com/office/drawing/2014/main" id="{67021051-8726-4EC0-BD10-163A9E16629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6" name="Line 7">
          <a:extLst>
            <a:ext uri="{FF2B5EF4-FFF2-40B4-BE49-F238E27FC236}">
              <a16:creationId xmlns:a16="http://schemas.microsoft.com/office/drawing/2014/main" id="{5BB50F41-E5FE-48BB-BB8C-1B372F9B600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7" name="Line 7">
          <a:extLst>
            <a:ext uri="{FF2B5EF4-FFF2-40B4-BE49-F238E27FC236}">
              <a16:creationId xmlns:a16="http://schemas.microsoft.com/office/drawing/2014/main" id="{87027935-FAF5-456D-9527-34235FC4210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8" name="Line 7">
          <a:extLst>
            <a:ext uri="{FF2B5EF4-FFF2-40B4-BE49-F238E27FC236}">
              <a16:creationId xmlns:a16="http://schemas.microsoft.com/office/drawing/2014/main" id="{C90B31CD-1AD4-4F65-A555-C4A38650B35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699" name="Line 7">
          <a:extLst>
            <a:ext uri="{FF2B5EF4-FFF2-40B4-BE49-F238E27FC236}">
              <a16:creationId xmlns:a16="http://schemas.microsoft.com/office/drawing/2014/main" id="{DEE962AA-BFA0-4F51-8799-B5F98F4E8863}"/>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0" name="Line 7">
          <a:extLst>
            <a:ext uri="{FF2B5EF4-FFF2-40B4-BE49-F238E27FC236}">
              <a16:creationId xmlns:a16="http://schemas.microsoft.com/office/drawing/2014/main" id="{B823F3D3-B9E6-4E1D-A566-160FC0BBD27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1" name="Line 7">
          <a:extLst>
            <a:ext uri="{FF2B5EF4-FFF2-40B4-BE49-F238E27FC236}">
              <a16:creationId xmlns:a16="http://schemas.microsoft.com/office/drawing/2014/main" id="{C30E1324-7C7A-495C-ADF2-AAB022DF761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2" name="Line 7">
          <a:extLst>
            <a:ext uri="{FF2B5EF4-FFF2-40B4-BE49-F238E27FC236}">
              <a16:creationId xmlns:a16="http://schemas.microsoft.com/office/drawing/2014/main" id="{C92BDA82-907F-4F2E-B660-C4D186FCEEA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3" name="Line 7">
          <a:extLst>
            <a:ext uri="{FF2B5EF4-FFF2-40B4-BE49-F238E27FC236}">
              <a16:creationId xmlns:a16="http://schemas.microsoft.com/office/drawing/2014/main" id="{7B52D751-E10D-4AFC-9649-3A1D94B852E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4" name="Line 7">
          <a:extLst>
            <a:ext uri="{FF2B5EF4-FFF2-40B4-BE49-F238E27FC236}">
              <a16:creationId xmlns:a16="http://schemas.microsoft.com/office/drawing/2014/main" id="{1F887EAC-4D1A-4EF0-8212-96D6C6D8F00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5" name="Line 7">
          <a:extLst>
            <a:ext uri="{FF2B5EF4-FFF2-40B4-BE49-F238E27FC236}">
              <a16:creationId xmlns:a16="http://schemas.microsoft.com/office/drawing/2014/main" id="{8468D734-55AB-4813-9D4D-E7BBB85477B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6" name="Line 7">
          <a:extLst>
            <a:ext uri="{FF2B5EF4-FFF2-40B4-BE49-F238E27FC236}">
              <a16:creationId xmlns:a16="http://schemas.microsoft.com/office/drawing/2014/main" id="{F74FE6C7-40E4-454D-8ED6-27F081F2B86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7" name="Line 7">
          <a:extLst>
            <a:ext uri="{FF2B5EF4-FFF2-40B4-BE49-F238E27FC236}">
              <a16:creationId xmlns:a16="http://schemas.microsoft.com/office/drawing/2014/main" id="{08F7B795-072E-4FD6-957B-0D37403DC02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8" name="Line 7">
          <a:extLst>
            <a:ext uri="{FF2B5EF4-FFF2-40B4-BE49-F238E27FC236}">
              <a16:creationId xmlns:a16="http://schemas.microsoft.com/office/drawing/2014/main" id="{695EF52D-70D4-4088-BCCC-B4BE17966A1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09" name="Line 7">
          <a:extLst>
            <a:ext uri="{FF2B5EF4-FFF2-40B4-BE49-F238E27FC236}">
              <a16:creationId xmlns:a16="http://schemas.microsoft.com/office/drawing/2014/main" id="{6EC32EFF-22B5-4572-B7DA-0A27F9DB849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0" name="Line 7">
          <a:extLst>
            <a:ext uri="{FF2B5EF4-FFF2-40B4-BE49-F238E27FC236}">
              <a16:creationId xmlns:a16="http://schemas.microsoft.com/office/drawing/2014/main" id="{9386519C-70B4-43B7-ABC6-6CE099C6F983}"/>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1" name="Line 7">
          <a:extLst>
            <a:ext uri="{FF2B5EF4-FFF2-40B4-BE49-F238E27FC236}">
              <a16:creationId xmlns:a16="http://schemas.microsoft.com/office/drawing/2014/main" id="{922DA7CB-9577-4CBD-AC30-D6359D33AD2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2" name="Line 7">
          <a:extLst>
            <a:ext uri="{FF2B5EF4-FFF2-40B4-BE49-F238E27FC236}">
              <a16:creationId xmlns:a16="http://schemas.microsoft.com/office/drawing/2014/main" id="{334D9599-3C34-423F-B1DE-2B4A1304C9D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3" name="Line 7">
          <a:extLst>
            <a:ext uri="{FF2B5EF4-FFF2-40B4-BE49-F238E27FC236}">
              <a16:creationId xmlns:a16="http://schemas.microsoft.com/office/drawing/2014/main" id="{503E10D9-8626-48EA-88CA-353A0E85413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4" name="Line 7">
          <a:extLst>
            <a:ext uri="{FF2B5EF4-FFF2-40B4-BE49-F238E27FC236}">
              <a16:creationId xmlns:a16="http://schemas.microsoft.com/office/drawing/2014/main" id="{7201C4CC-8065-4DF8-AD2E-3CB5C9C2DD5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5" name="Line 7">
          <a:extLst>
            <a:ext uri="{FF2B5EF4-FFF2-40B4-BE49-F238E27FC236}">
              <a16:creationId xmlns:a16="http://schemas.microsoft.com/office/drawing/2014/main" id="{8B6A591C-9847-41FC-85F6-D38EDEC9F20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6" name="Line 7">
          <a:extLst>
            <a:ext uri="{FF2B5EF4-FFF2-40B4-BE49-F238E27FC236}">
              <a16:creationId xmlns:a16="http://schemas.microsoft.com/office/drawing/2014/main" id="{2F786C45-D657-4725-861A-82F74A320F8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7" name="Line 7">
          <a:extLst>
            <a:ext uri="{FF2B5EF4-FFF2-40B4-BE49-F238E27FC236}">
              <a16:creationId xmlns:a16="http://schemas.microsoft.com/office/drawing/2014/main" id="{48C9BD79-B4AD-4A7F-A05E-AAC7716026C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8" name="Line 7">
          <a:extLst>
            <a:ext uri="{FF2B5EF4-FFF2-40B4-BE49-F238E27FC236}">
              <a16:creationId xmlns:a16="http://schemas.microsoft.com/office/drawing/2014/main" id="{1B5AD2FE-F80C-4BE9-A82C-65264883146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19" name="Line 7">
          <a:extLst>
            <a:ext uri="{FF2B5EF4-FFF2-40B4-BE49-F238E27FC236}">
              <a16:creationId xmlns:a16="http://schemas.microsoft.com/office/drawing/2014/main" id="{A37D7E3A-DA84-44FE-86D9-021D710BF2B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0" name="Line 7">
          <a:extLst>
            <a:ext uri="{FF2B5EF4-FFF2-40B4-BE49-F238E27FC236}">
              <a16:creationId xmlns:a16="http://schemas.microsoft.com/office/drawing/2014/main" id="{A126B4DD-37F4-4B0F-85FD-9C5E397FF59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1" name="Line 7">
          <a:extLst>
            <a:ext uri="{FF2B5EF4-FFF2-40B4-BE49-F238E27FC236}">
              <a16:creationId xmlns:a16="http://schemas.microsoft.com/office/drawing/2014/main" id="{6D5DDEAE-4CDB-459D-899C-F4CED9E0BD6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2" name="Line 7">
          <a:extLst>
            <a:ext uri="{FF2B5EF4-FFF2-40B4-BE49-F238E27FC236}">
              <a16:creationId xmlns:a16="http://schemas.microsoft.com/office/drawing/2014/main" id="{1D2E4709-B409-47C7-99C6-D6CFA09E997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3" name="Line 7">
          <a:extLst>
            <a:ext uri="{FF2B5EF4-FFF2-40B4-BE49-F238E27FC236}">
              <a16:creationId xmlns:a16="http://schemas.microsoft.com/office/drawing/2014/main" id="{0C4CACB2-D46A-4712-8205-6F834FEAEE73}"/>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4" name="Line 7">
          <a:extLst>
            <a:ext uri="{FF2B5EF4-FFF2-40B4-BE49-F238E27FC236}">
              <a16:creationId xmlns:a16="http://schemas.microsoft.com/office/drawing/2014/main" id="{386212D5-C73E-45C0-B911-33FCD3162272}"/>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5" name="Line 7">
          <a:extLst>
            <a:ext uri="{FF2B5EF4-FFF2-40B4-BE49-F238E27FC236}">
              <a16:creationId xmlns:a16="http://schemas.microsoft.com/office/drawing/2014/main" id="{7A050AEC-FE53-4121-9E49-478913BAFE3B}"/>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6" name="Line 7">
          <a:extLst>
            <a:ext uri="{FF2B5EF4-FFF2-40B4-BE49-F238E27FC236}">
              <a16:creationId xmlns:a16="http://schemas.microsoft.com/office/drawing/2014/main" id="{7ECF7026-BEEA-4869-ACF2-55FC6BDFF15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7" name="Line 7">
          <a:extLst>
            <a:ext uri="{FF2B5EF4-FFF2-40B4-BE49-F238E27FC236}">
              <a16:creationId xmlns:a16="http://schemas.microsoft.com/office/drawing/2014/main" id="{F70EE6EE-9C6F-4ED7-B583-6794ACB2BFB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8" name="Line 7">
          <a:extLst>
            <a:ext uri="{FF2B5EF4-FFF2-40B4-BE49-F238E27FC236}">
              <a16:creationId xmlns:a16="http://schemas.microsoft.com/office/drawing/2014/main" id="{4DE98EEA-CFF9-4258-96CF-5851EE4BB94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29" name="Line 7">
          <a:extLst>
            <a:ext uri="{FF2B5EF4-FFF2-40B4-BE49-F238E27FC236}">
              <a16:creationId xmlns:a16="http://schemas.microsoft.com/office/drawing/2014/main" id="{D5ECAE44-BA7E-4272-B144-CFF732DBB4C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0" name="Line 7">
          <a:extLst>
            <a:ext uri="{FF2B5EF4-FFF2-40B4-BE49-F238E27FC236}">
              <a16:creationId xmlns:a16="http://schemas.microsoft.com/office/drawing/2014/main" id="{D92A1ABB-CB89-4E17-ACA6-A2085A4B34F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1" name="Line 7">
          <a:extLst>
            <a:ext uri="{FF2B5EF4-FFF2-40B4-BE49-F238E27FC236}">
              <a16:creationId xmlns:a16="http://schemas.microsoft.com/office/drawing/2014/main" id="{9B29AC69-B165-450D-B295-11B0FBBBFA7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2" name="Line 7">
          <a:extLst>
            <a:ext uri="{FF2B5EF4-FFF2-40B4-BE49-F238E27FC236}">
              <a16:creationId xmlns:a16="http://schemas.microsoft.com/office/drawing/2014/main" id="{32999DBC-AD7C-447E-9909-AED519BD4AB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3" name="Line 7">
          <a:extLst>
            <a:ext uri="{FF2B5EF4-FFF2-40B4-BE49-F238E27FC236}">
              <a16:creationId xmlns:a16="http://schemas.microsoft.com/office/drawing/2014/main" id="{B6CC2098-BB9D-4685-AEF6-7FB3C808AA1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4" name="Line 7">
          <a:extLst>
            <a:ext uri="{FF2B5EF4-FFF2-40B4-BE49-F238E27FC236}">
              <a16:creationId xmlns:a16="http://schemas.microsoft.com/office/drawing/2014/main" id="{C059FDFF-DE31-46E3-8407-50732C072CAF}"/>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5" name="Line 7">
          <a:extLst>
            <a:ext uri="{FF2B5EF4-FFF2-40B4-BE49-F238E27FC236}">
              <a16:creationId xmlns:a16="http://schemas.microsoft.com/office/drawing/2014/main" id="{7D2B6C74-59ED-421C-AD55-FC7B3CF2082D}"/>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6" name="Line 7">
          <a:extLst>
            <a:ext uri="{FF2B5EF4-FFF2-40B4-BE49-F238E27FC236}">
              <a16:creationId xmlns:a16="http://schemas.microsoft.com/office/drawing/2014/main" id="{C3DBB614-0F43-4CBB-B5CD-FA70DBDEB8F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7" name="Line 7">
          <a:extLst>
            <a:ext uri="{FF2B5EF4-FFF2-40B4-BE49-F238E27FC236}">
              <a16:creationId xmlns:a16="http://schemas.microsoft.com/office/drawing/2014/main" id="{00F7B9E6-2C06-4574-BE90-882115ABC85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8" name="Line 7">
          <a:extLst>
            <a:ext uri="{FF2B5EF4-FFF2-40B4-BE49-F238E27FC236}">
              <a16:creationId xmlns:a16="http://schemas.microsoft.com/office/drawing/2014/main" id="{2139185A-4EB8-4BB0-B422-59FFABDE117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39" name="Line 7">
          <a:extLst>
            <a:ext uri="{FF2B5EF4-FFF2-40B4-BE49-F238E27FC236}">
              <a16:creationId xmlns:a16="http://schemas.microsoft.com/office/drawing/2014/main" id="{C05AC3BB-12F6-4918-9978-2AFF3862418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0" name="Line 7">
          <a:extLst>
            <a:ext uri="{FF2B5EF4-FFF2-40B4-BE49-F238E27FC236}">
              <a16:creationId xmlns:a16="http://schemas.microsoft.com/office/drawing/2014/main" id="{5AC56E38-DC9D-4016-BC74-CC8823E2962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1" name="Line 7">
          <a:extLst>
            <a:ext uri="{FF2B5EF4-FFF2-40B4-BE49-F238E27FC236}">
              <a16:creationId xmlns:a16="http://schemas.microsoft.com/office/drawing/2014/main" id="{B65C6DC0-2E98-4D01-A876-462E45E972AC}"/>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2" name="Line 7">
          <a:extLst>
            <a:ext uri="{FF2B5EF4-FFF2-40B4-BE49-F238E27FC236}">
              <a16:creationId xmlns:a16="http://schemas.microsoft.com/office/drawing/2014/main" id="{0A835B50-EDAF-4502-BCE1-0BA33885F044}"/>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3" name="Line 7">
          <a:extLst>
            <a:ext uri="{FF2B5EF4-FFF2-40B4-BE49-F238E27FC236}">
              <a16:creationId xmlns:a16="http://schemas.microsoft.com/office/drawing/2014/main" id="{717E138A-785D-484A-AB4E-1594AC6DE8F7}"/>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4" name="Line 7">
          <a:extLst>
            <a:ext uri="{FF2B5EF4-FFF2-40B4-BE49-F238E27FC236}">
              <a16:creationId xmlns:a16="http://schemas.microsoft.com/office/drawing/2014/main" id="{371388CC-0F93-4E21-895F-4CEBC2AC1B98}"/>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5" name="Line 7">
          <a:extLst>
            <a:ext uri="{FF2B5EF4-FFF2-40B4-BE49-F238E27FC236}">
              <a16:creationId xmlns:a16="http://schemas.microsoft.com/office/drawing/2014/main" id="{C9DCEE20-568B-402B-AA56-702505BBCA35}"/>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6" name="Line 7">
          <a:extLst>
            <a:ext uri="{FF2B5EF4-FFF2-40B4-BE49-F238E27FC236}">
              <a16:creationId xmlns:a16="http://schemas.microsoft.com/office/drawing/2014/main" id="{551F39E8-0B57-47B4-8B4C-7F549311BAF1}"/>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7" name="Line 7">
          <a:extLst>
            <a:ext uri="{FF2B5EF4-FFF2-40B4-BE49-F238E27FC236}">
              <a16:creationId xmlns:a16="http://schemas.microsoft.com/office/drawing/2014/main" id="{806D4570-97A9-461D-9B30-0426AF79554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8" name="Line 7">
          <a:extLst>
            <a:ext uri="{FF2B5EF4-FFF2-40B4-BE49-F238E27FC236}">
              <a16:creationId xmlns:a16="http://schemas.microsoft.com/office/drawing/2014/main" id="{0BE14BCF-4FAD-4F9A-923D-D7FAD7DE21B9}"/>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49" name="Line 7">
          <a:extLst>
            <a:ext uri="{FF2B5EF4-FFF2-40B4-BE49-F238E27FC236}">
              <a16:creationId xmlns:a16="http://schemas.microsoft.com/office/drawing/2014/main" id="{F260C699-8085-4A90-B110-769ACB4579C0}"/>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50" name="Line 7">
          <a:extLst>
            <a:ext uri="{FF2B5EF4-FFF2-40B4-BE49-F238E27FC236}">
              <a16:creationId xmlns:a16="http://schemas.microsoft.com/office/drawing/2014/main" id="{A91A2865-B2E8-405E-987F-F8840E791976}"/>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51" name="Line 7">
          <a:extLst>
            <a:ext uri="{FF2B5EF4-FFF2-40B4-BE49-F238E27FC236}">
              <a16:creationId xmlns:a16="http://schemas.microsoft.com/office/drawing/2014/main" id="{9096BEC1-BE21-4CF7-86A3-67B01AD1E1DE}"/>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59</xdr:row>
      <xdr:rowOff>0</xdr:rowOff>
    </xdr:from>
    <xdr:to>
      <xdr:col>9</xdr:col>
      <xdr:colOff>323850</xdr:colOff>
      <xdr:row>59</xdr:row>
      <xdr:rowOff>0</xdr:rowOff>
    </xdr:to>
    <xdr:sp macro="" textlink="">
      <xdr:nvSpPr>
        <xdr:cNvPr id="752" name="Line 7">
          <a:extLst>
            <a:ext uri="{FF2B5EF4-FFF2-40B4-BE49-F238E27FC236}">
              <a16:creationId xmlns:a16="http://schemas.microsoft.com/office/drawing/2014/main" id="{CF454A58-5662-4968-98D0-539DD5974C33}"/>
            </a:ext>
          </a:extLst>
        </xdr:cNvPr>
        <xdr:cNvSpPr>
          <a:spLocks noChangeShapeType="1"/>
        </xdr:cNvSpPr>
      </xdr:nvSpPr>
      <xdr:spPr bwMode="auto">
        <a:xfrm>
          <a:off x="5495925" y="12658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3" name="Line 7">
          <a:extLst>
            <a:ext uri="{FF2B5EF4-FFF2-40B4-BE49-F238E27FC236}">
              <a16:creationId xmlns:a16="http://schemas.microsoft.com/office/drawing/2014/main" id="{94769BC9-E9DF-4413-B46A-8EBB5DB9C460}"/>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4" name="Line 7">
          <a:extLst>
            <a:ext uri="{FF2B5EF4-FFF2-40B4-BE49-F238E27FC236}">
              <a16:creationId xmlns:a16="http://schemas.microsoft.com/office/drawing/2014/main" id="{C4ECFD07-2AB4-43F6-8C09-65DF97C1D50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5" name="Line 7">
          <a:extLst>
            <a:ext uri="{FF2B5EF4-FFF2-40B4-BE49-F238E27FC236}">
              <a16:creationId xmlns:a16="http://schemas.microsoft.com/office/drawing/2014/main" id="{51433338-4243-4F5E-91F2-6CAE8ABE928B}"/>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6" name="Line 7">
          <a:extLst>
            <a:ext uri="{FF2B5EF4-FFF2-40B4-BE49-F238E27FC236}">
              <a16:creationId xmlns:a16="http://schemas.microsoft.com/office/drawing/2014/main" id="{79A65C31-828C-4F2C-8237-39D512811333}"/>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7" name="Line 7">
          <a:extLst>
            <a:ext uri="{FF2B5EF4-FFF2-40B4-BE49-F238E27FC236}">
              <a16:creationId xmlns:a16="http://schemas.microsoft.com/office/drawing/2014/main" id="{6B73136D-71B6-4D0C-880A-D2EFD7073ED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8" name="Line 7">
          <a:extLst>
            <a:ext uri="{FF2B5EF4-FFF2-40B4-BE49-F238E27FC236}">
              <a16:creationId xmlns:a16="http://schemas.microsoft.com/office/drawing/2014/main" id="{03F95F8D-19E3-410C-92A3-4E7114B7FAB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59" name="Line 7">
          <a:extLst>
            <a:ext uri="{FF2B5EF4-FFF2-40B4-BE49-F238E27FC236}">
              <a16:creationId xmlns:a16="http://schemas.microsoft.com/office/drawing/2014/main" id="{133EB236-2C27-4D54-9A71-3B5BBE56AB4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0" name="Line 7">
          <a:extLst>
            <a:ext uri="{FF2B5EF4-FFF2-40B4-BE49-F238E27FC236}">
              <a16:creationId xmlns:a16="http://schemas.microsoft.com/office/drawing/2014/main" id="{2CA81E1F-12EF-4181-9616-1B3313231F41}"/>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1" name="Line 7">
          <a:extLst>
            <a:ext uri="{FF2B5EF4-FFF2-40B4-BE49-F238E27FC236}">
              <a16:creationId xmlns:a16="http://schemas.microsoft.com/office/drawing/2014/main" id="{D63D5D7B-A921-40AD-BB2C-D4C233C189C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2" name="Line 7">
          <a:extLst>
            <a:ext uri="{FF2B5EF4-FFF2-40B4-BE49-F238E27FC236}">
              <a16:creationId xmlns:a16="http://schemas.microsoft.com/office/drawing/2014/main" id="{E4E99CFE-C797-401A-A0BD-7A03EA3BC04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3" name="Line 7">
          <a:extLst>
            <a:ext uri="{FF2B5EF4-FFF2-40B4-BE49-F238E27FC236}">
              <a16:creationId xmlns:a16="http://schemas.microsoft.com/office/drawing/2014/main" id="{6A64FC0F-CB32-41E0-AB05-D0BB7AAEAF9E}"/>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4" name="Line 7">
          <a:extLst>
            <a:ext uri="{FF2B5EF4-FFF2-40B4-BE49-F238E27FC236}">
              <a16:creationId xmlns:a16="http://schemas.microsoft.com/office/drawing/2014/main" id="{1F7D44C3-136F-4606-8693-C5B18121CDB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5" name="Line 7">
          <a:extLst>
            <a:ext uri="{FF2B5EF4-FFF2-40B4-BE49-F238E27FC236}">
              <a16:creationId xmlns:a16="http://schemas.microsoft.com/office/drawing/2014/main" id="{781E6EFC-DD13-43D5-AE3E-04B9A2D21AD7}"/>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6" name="Line 7">
          <a:extLst>
            <a:ext uri="{FF2B5EF4-FFF2-40B4-BE49-F238E27FC236}">
              <a16:creationId xmlns:a16="http://schemas.microsoft.com/office/drawing/2014/main" id="{D02A5998-3731-453B-B8B4-57C8E43D3FE5}"/>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7" name="Line 7">
          <a:extLst>
            <a:ext uri="{FF2B5EF4-FFF2-40B4-BE49-F238E27FC236}">
              <a16:creationId xmlns:a16="http://schemas.microsoft.com/office/drawing/2014/main" id="{B5D1D6C7-E848-47BB-9032-7997FB9B0E7C}"/>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8" name="Line 7">
          <a:extLst>
            <a:ext uri="{FF2B5EF4-FFF2-40B4-BE49-F238E27FC236}">
              <a16:creationId xmlns:a16="http://schemas.microsoft.com/office/drawing/2014/main" id="{FF2140B3-CA81-4428-AD10-AAB80EDD42A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69" name="Line 7">
          <a:extLst>
            <a:ext uri="{FF2B5EF4-FFF2-40B4-BE49-F238E27FC236}">
              <a16:creationId xmlns:a16="http://schemas.microsoft.com/office/drawing/2014/main" id="{79DDBE7E-2376-4B7E-B238-313863807131}"/>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0" name="Line 7">
          <a:extLst>
            <a:ext uri="{FF2B5EF4-FFF2-40B4-BE49-F238E27FC236}">
              <a16:creationId xmlns:a16="http://schemas.microsoft.com/office/drawing/2014/main" id="{30CCD37B-79F5-4657-A843-51BDDF37828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1" name="Line 7">
          <a:extLst>
            <a:ext uri="{FF2B5EF4-FFF2-40B4-BE49-F238E27FC236}">
              <a16:creationId xmlns:a16="http://schemas.microsoft.com/office/drawing/2014/main" id="{D584697F-DBE9-482E-83E1-A255800B8DC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2" name="Line 7">
          <a:extLst>
            <a:ext uri="{FF2B5EF4-FFF2-40B4-BE49-F238E27FC236}">
              <a16:creationId xmlns:a16="http://schemas.microsoft.com/office/drawing/2014/main" id="{087DD13A-C4EC-4FD7-8889-67ADCEFED721}"/>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3" name="Line 7">
          <a:extLst>
            <a:ext uri="{FF2B5EF4-FFF2-40B4-BE49-F238E27FC236}">
              <a16:creationId xmlns:a16="http://schemas.microsoft.com/office/drawing/2014/main" id="{2E5F0FD9-5FA9-462B-8AC8-965EFC9443F5}"/>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4" name="Line 7">
          <a:extLst>
            <a:ext uri="{FF2B5EF4-FFF2-40B4-BE49-F238E27FC236}">
              <a16:creationId xmlns:a16="http://schemas.microsoft.com/office/drawing/2014/main" id="{B924E85B-F8D3-4553-9914-FA5FB0F3C03E}"/>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5" name="Line 7">
          <a:extLst>
            <a:ext uri="{FF2B5EF4-FFF2-40B4-BE49-F238E27FC236}">
              <a16:creationId xmlns:a16="http://schemas.microsoft.com/office/drawing/2014/main" id="{72DDCE39-06BB-4F7B-8886-33A4E206167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6" name="Line 7">
          <a:extLst>
            <a:ext uri="{FF2B5EF4-FFF2-40B4-BE49-F238E27FC236}">
              <a16:creationId xmlns:a16="http://schemas.microsoft.com/office/drawing/2014/main" id="{DBD13741-401D-4FC6-99ED-7E1477F5A527}"/>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7" name="Line 7">
          <a:extLst>
            <a:ext uri="{FF2B5EF4-FFF2-40B4-BE49-F238E27FC236}">
              <a16:creationId xmlns:a16="http://schemas.microsoft.com/office/drawing/2014/main" id="{EC17C450-F3AA-4FBF-A6CD-FE049143757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8" name="Line 7">
          <a:extLst>
            <a:ext uri="{FF2B5EF4-FFF2-40B4-BE49-F238E27FC236}">
              <a16:creationId xmlns:a16="http://schemas.microsoft.com/office/drawing/2014/main" id="{8CD3FE98-6BA3-4380-AEEB-42BC0EFC01FC}"/>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79" name="Line 7">
          <a:extLst>
            <a:ext uri="{FF2B5EF4-FFF2-40B4-BE49-F238E27FC236}">
              <a16:creationId xmlns:a16="http://schemas.microsoft.com/office/drawing/2014/main" id="{510F5C5B-BE87-480A-9A36-E562E79AB7C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0" name="Line 7">
          <a:extLst>
            <a:ext uri="{FF2B5EF4-FFF2-40B4-BE49-F238E27FC236}">
              <a16:creationId xmlns:a16="http://schemas.microsoft.com/office/drawing/2014/main" id="{6F0570DC-7E04-4412-AC93-5FD2F83EDDF7}"/>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1" name="Line 7">
          <a:extLst>
            <a:ext uri="{FF2B5EF4-FFF2-40B4-BE49-F238E27FC236}">
              <a16:creationId xmlns:a16="http://schemas.microsoft.com/office/drawing/2014/main" id="{8BA46E0C-EBFF-4A23-9B58-EAAED67DDE83}"/>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2" name="Line 7">
          <a:extLst>
            <a:ext uri="{FF2B5EF4-FFF2-40B4-BE49-F238E27FC236}">
              <a16:creationId xmlns:a16="http://schemas.microsoft.com/office/drawing/2014/main" id="{E7CF672B-5E65-4CE8-8533-59B0F46772D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3" name="Line 7">
          <a:extLst>
            <a:ext uri="{FF2B5EF4-FFF2-40B4-BE49-F238E27FC236}">
              <a16:creationId xmlns:a16="http://schemas.microsoft.com/office/drawing/2014/main" id="{5DB03590-1DCD-456E-A3CC-C35CFCC0C2DA}"/>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4" name="Line 7">
          <a:extLst>
            <a:ext uri="{FF2B5EF4-FFF2-40B4-BE49-F238E27FC236}">
              <a16:creationId xmlns:a16="http://schemas.microsoft.com/office/drawing/2014/main" id="{0BFF9631-DA02-434B-9A0F-F5C873B1B8D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5" name="Line 7">
          <a:extLst>
            <a:ext uri="{FF2B5EF4-FFF2-40B4-BE49-F238E27FC236}">
              <a16:creationId xmlns:a16="http://schemas.microsoft.com/office/drawing/2014/main" id="{026CD11E-B5E6-4156-B489-9CF5E59EC93E}"/>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6" name="Line 7">
          <a:extLst>
            <a:ext uri="{FF2B5EF4-FFF2-40B4-BE49-F238E27FC236}">
              <a16:creationId xmlns:a16="http://schemas.microsoft.com/office/drawing/2014/main" id="{807747F1-C1DB-4421-8C8E-5C69D70090C9}"/>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7" name="Line 7">
          <a:extLst>
            <a:ext uri="{FF2B5EF4-FFF2-40B4-BE49-F238E27FC236}">
              <a16:creationId xmlns:a16="http://schemas.microsoft.com/office/drawing/2014/main" id="{1992205E-751E-4B8C-B4A3-3BE6B620B5D6}"/>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8" name="Line 7">
          <a:extLst>
            <a:ext uri="{FF2B5EF4-FFF2-40B4-BE49-F238E27FC236}">
              <a16:creationId xmlns:a16="http://schemas.microsoft.com/office/drawing/2014/main" id="{E8808281-1AB4-482A-8E54-519CB286CF8B}"/>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89" name="Line 7">
          <a:extLst>
            <a:ext uri="{FF2B5EF4-FFF2-40B4-BE49-F238E27FC236}">
              <a16:creationId xmlns:a16="http://schemas.microsoft.com/office/drawing/2014/main" id="{D812FC78-C842-4D17-9807-265A8EDAA47E}"/>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0" name="Line 7">
          <a:extLst>
            <a:ext uri="{FF2B5EF4-FFF2-40B4-BE49-F238E27FC236}">
              <a16:creationId xmlns:a16="http://schemas.microsoft.com/office/drawing/2014/main" id="{393B6208-5861-48DC-A3BE-23491D322975}"/>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1" name="Line 7">
          <a:extLst>
            <a:ext uri="{FF2B5EF4-FFF2-40B4-BE49-F238E27FC236}">
              <a16:creationId xmlns:a16="http://schemas.microsoft.com/office/drawing/2014/main" id="{5BEE921F-DC09-48D9-9AFD-72305A47B86A}"/>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2" name="Line 7">
          <a:extLst>
            <a:ext uri="{FF2B5EF4-FFF2-40B4-BE49-F238E27FC236}">
              <a16:creationId xmlns:a16="http://schemas.microsoft.com/office/drawing/2014/main" id="{9A5BFC65-80CD-43E2-A3A3-D5A0FE49EAFD}"/>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3" name="Line 7">
          <a:extLst>
            <a:ext uri="{FF2B5EF4-FFF2-40B4-BE49-F238E27FC236}">
              <a16:creationId xmlns:a16="http://schemas.microsoft.com/office/drawing/2014/main" id="{0DB59603-46B4-494F-9BF4-3D97559D4C48}"/>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4" name="Line 7">
          <a:extLst>
            <a:ext uri="{FF2B5EF4-FFF2-40B4-BE49-F238E27FC236}">
              <a16:creationId xmlns:a16="http://schemas.microsoft.com/office/drawing/2014/main" id="{7F8EF9D9-6B6F-4A80-A7A1-2E186ADD313A}"/>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5" name="Line 7">
          <a:extLst>
            <a:ext uri="{FF2B5EF4-FFF2-40B4-BE49-F238E27FC236}">
              <a16:creationId xmlns:a16="http://schemas.microsoft.com/office/drawing/2014/main" id="{079C2313-F041-454B-A8D1-B71D295DA092}"/>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63</xdr:row>
      <xdr:rowOff>0</xdr:rowOff>
    </xdr:from>
    <xdr:to>
      <xdr:col>3</xdr:col>
      <xdr:colOff>323850</xdr:colOff>
      <xdr:row>63</xdr:row>
      <xdr:rowOff>0</xdr:rowOff>
    </xdr:to>
    <xdr:sp macro="" textlink="">
      <xdr:nvSpPr>
        <xdr:cNvPr id="796" name="Line 7">
          <a:extLst>
            <a:ext uri="{FF2B5EF4-FFF2-40B4-BE49-F238E27FC236}">
              <a16:creationId xmlns:a16="http://schemas.microsoft.com/office/drawing/2014/main" id="{BBAE6DAF-B205-4452-8CF5-AFADDBC60B6B}"/>
            </a:ext>
          </a:extLst>
        </xdr:cNvPr>
        <xdr:cNvSpPr>
          <a:spLocks noChangeShapeType="1"/>
        </xdr:cNvSpPr>
      </xdr:nvSpPr>
      <xdr:spPr bwMode="auto">
        <a:xfrm>
          <a:off x="1009650" y="13325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797" name="Line 7">
          <a:extLst>
            <a:ext uri="{FF2B5EF4-FFF2-40B4-BE49-F238E27FC236}">
              <a16:creationId xmlns:a16="http://schemas.microsoft.com/office/drawing/2014/main" id="{91CF7C3A-1BC2-4848-9B7A-5E7C9808554C}"/>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798" name="Line 7">
          <a:extLst>
            <a:ext uri="{FF2B5EF4-FFF2-40B4-BE49-F238E27FC236}">
              <a16:creationId xmlns:a16="http://schemas.microsoft.com/office/drawing/2014/main" id="{DEB89248-3EC9-4771-830A-35C8CF5F646B}"/>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799" name="Line 7">
          <a:extLst>
            <a:ext uri="{FF2B5EF4-FFF2-40B4-BE49-F238E27FC236}">
              <a16:creationId xmlns:a16="http://schemas.microsoft.com/office/drawing/2014/main" id="{23A1C1D9-343C-4743-BA3B-BF607CF26C8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0" name="Line 7">
          <a:extLst>
            <a:ext uri="{FF2B5EF4-FFF2-40B4-BE49-F238E27FC236}">
              <a16:creationId xmlns:a16="http://schemas.microsoft.com/office/drawing/2014/main" id="{4586CCAF-56AA-4422-BE8F-2B2D9916EC2E}"/>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1" name="Line 7">
          <a:extLst>
            <a:ext uri="{FF2B5EF4-FFF2-40B4-BE49-F238E27FC236}">
              <a16:creationId xmlns:a16="http://schemas.microsoft.com/office/drawing/2014/main" id="{5D09FB50-C1C0-4019-98FE-7422AB1E3534}"/>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2" name="Line 7">
          <a:extLst>
            <a:ext uri="{FF2B5EF4-FFF2-40B4-BE49-F238E27FC236}">
              <a16:creationId xmlns:a16="http://schemas.microsoft.com/office/drawing/2014/main" id="{9B6EDB97-DD88-4338-B298-138DCEDD7CC8}"/>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3" name="Line 7">
          <a:extLst>
            <a:ext uri="{FF2B5EF4-FFF2-40B4-BE49-F238E27FC236}">
              <a16:creationId xmlns:a16="http://schemas.microsoft.com/office/drawing/2014/main" id="{11358625-1BFE-49BE-B765-79148BDE3896}"/>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4" name="Line 7">
          <a:extLst>
            <a:ext uri="{FF2B5EF4-FFF2-40B4-BE49-F238E27FC236}">
              <a16:creationId xmlns:a16="http://schemas.microsoft.com/office/drawing/2014/main" id="{2A7C5573-065D-4F36-A7B2-8C03E8E47FC9}"/>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5" name="Line 7">
          <a:extLst>
            <a:ext uri="{FF2B5EF4-FFF2-40B4-BE49-F238E27FC236}">
              <a16:creationId xmlns:a16="http://schemas.microsoft.com/office/drawing/2014/main" id="{144959C2-87E0-4211-A0DC-9447384F73D0}"/>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6" name="Line 7">
          <a:extLst>
            <a:ext uri="{FF2B5EF4-FFF2-40B4-BE49-F238E27FC236}">
              <a16:creationId xmlns:a16="http://schemas.microsoft.com/office/drawing/2014/main" id="{B81316BE-A623-4A6B-952E-9DBA797DBBBE}"/>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7" name="Line 7">
          <a:extLst>
            <a:ext uri="{FF2B5EF4-FFF2-40B4-BE49-F238E27FC236}">
              <a16:creationId xmlns:a16="http://schemas.microsoft.com/office/drawing/2014/main" id="{6A41586F-272C-45CC-B2F4-3AFBE4C71A3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8" name="Line 7">
          <a:extLst>
            <a:ext uri="{FF2B5EF4-FFF2-40B4-BE49-F238E27FC236}">
              <a16:creationId xmlns:a16="http://schemas.microsoft.com/office/drawing/2014/main" id="{CEF6E57B-5D6F-4745-B26B-E4E940FB84EB}"/>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09" name="Line 7">
          <a:extLst>
            <a:ext uri="{FF2B5EF4-FFF2-40B4-BE49-F238E27FC236}">
              <a16:creationId xmlns:a16="http://schemas.microsoft.com/office/drawing/2014/main" id="{B9BC209B-8F4F-43B7-B59C-BFFD579A764A}"/>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0" name="Line 7">
          <a:extLst>
            <a:ext uri="{FF2B5EF4-FFF2-40B4-BE49-F238E27FC236}">
              <a16:creationId xmlns:a16="http://schemas.microsoft.com/office/drawing/2014/main" id="{4792559C-E092-45D9-912E-D426CE9C5C67}"/>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1" name="Line 7">
          <a:extLst>
            <a:ext uri="{FF2B5EF4-FFF2-40B4-BE49-F238E27FC236}">
              <a16:creationId xmlns:a16="http://schemas.microsoft.com/office/drawing/2014/main" id="{AB8CDA51-D637-43DE-A128-F9D19D975433}"/>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2" name="Line 7">
          <a:extLst>
            <a:ext uri="{FF2B5EF4-FFF2-40B4-BE49-F238E27FC236}">
              <a16:creationId xmlns:a16="http://schemas.microsoft.com/office/drawing/2014/main" id="{634271D1-1DAA-4617-82A1-BB20D5A74DD6}"/>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3" name="Line 7">
          <a:extLst>
            <a:ext uri="{FF2B5EF4-FFF2-40B4-BE49-F238E27FC236}">
              <a16:creationId xmlns:a16="http://schemas.microsoft.com/office/drawing/2014/main" id="{06DC20F1-A2AA-4F70-8915-E29A96E6F33D}"/>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4" name="Line 7">
          <a:extLst>
            <a:ext uri="{FF2B5EF4-FFF2-40B4-BE49-F238E27FC236}">
              <a16:creationId xmlns:a16="http://schemas.microsoft.com/office/drawing/2014/main" id="{0E37B9F3-DC6C-4B23-81CC-996A8E720342}"/>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5" name="Line 7">
          <a:extLst>
            <a:ext uri="{FF2B5EF4-FFF2-40B4-BE49-F238E27FC236}">
              <a16:creationId xmlns:a16="http://schemas.microsoft.com/office/drawing/2014/main" id="{9CA70E18-9F64-42D7-9B9F-DCC9F75C5635}"/>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6" name="Line 7">
          <a:extLst>
            <a:ext uri="{FF2B5EF4-FFF2-40B4-BE49-F238E27FC236}">
              <a16:creationId xmlns:a16="http://schemas.microsoft.com/office/drawing/2014/main" id="{07ED1A62-5685-40BA-BA84-9D1096875D4B}"/>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7" name="Line 7">
          <a:extLst>
            <a:ext uri="{FF2B5EF4-FFF2-40B4-BE49-F238E27FC236}">
              <a16:creationId xmlns:a16="http://schemas.microsoft.com/office/drawing/2014/main" id="{09643AA8-A80A-40AA-BCDA-09F7098C2A92}"/>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8" name="Line 7">
          <a:extLst>
            <a:ext uri="{FF2B5EF4-FFF2-40B4-BE49-F238E27FC236}">
              <a16:creationId xmlns:a16="http://schemas.microsoft.com/office/drawing/2014/main" id="{090666F6-0EF8-47F4-8A8C-B9B01AB706D9}"/>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19" name="Line 7">
          <a:extLst>
            <a:ext uri="{FF2B5EF4-FFF2-40B4-BE49-F238E27FC236}">
              <a16:creationId xmlns:a16="http://schemas.microsoft.com/office/drawing/2014/main" id="{5688A155-8E43-4449-A0DB-E7E0ED157652}"/>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0" name="Line 7">
          <a:extLst>
            <a:ext uri="{FF2B5EF4-FFF2-40B4-BE49-F238E27FC236}">
              <a16:creationId xmlns:a16="http://schemas.microsoft.com/office/drawing/2014/main" id="{8B328794-4D35-4B54-B7EC-D8168E6AD461}"/>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1" name="Line 7">
          <a:extLst>
            <a:ext uri="{FF2B5EF4-FFF2-40B4-BE49-F238E27FC236}">
              <a16:creationId xmlns:a16="http://schemas.microsoft.com/office/drawing/2014/main" id="{B949447B-0EE0-4D4B-B6E4-4224BAE6FDE4}"/>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2" name="Line 7">
          <a:extLst>
            <a:ext uri="{FF2B5EF4-FFF2-40B4-BE49-F238E27FC236}">
              <a16:creationId xmlns:a16="http://schemas.microsoft.com/office/drawing/2014/main" id="{F86BB71F-3CCD-40D7-993A-52409A378CEC}"/>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3" name="Line 7">
          <a:extLst>
            <a:ext uri="{FF2B5EF4-FFF2-40B4-BE49-F238E27FC236}">
              <a16:creationId xmlns:a16="http://schemas.microsoft.com/office/drawing/2014/main" id="{27F8310D-C8CE-45B2-9B5E-B0DC441EFB7C}"/>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4" name="Line 7">
          <a:extLst>
            <a:ext uri="{FF2B5EF4-FFF2-40B4-BE49-F238E27FC236}">
              <a16:creationId xmlns:a16="http://schemas.microsoft.com/office/drawing/2014/main" id="{9AA40831-1157-4CA1-90B4-1928BFBE0E39}"/>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5" name="Line 7">
          <a:extLst>
            <a:ext uri="{FF2B5EF4-FFF2-40B4-BE49-F238E27FC236}">
              <a16:creationId xmlns:a16="http://schemas.microsoft.com/office/drawing/2014/main" id="{92F42B39-D5B1-4DD9-8ED3-3ED03EA562FC}"/>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6" name="Line 7">
          <a:extLst>
            <a:ext uri="{FF2B5EF4-FFF2-40B4-BE49-F238E27FC236}">
              <a16:creationId xmlns:a16="http://schemas.microsoft.com/office/drawing/2014/main" id="{4D3452E6-92DF-4A69-B665-774151290B06}"/>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7" name="Line 7">
          <a:extLst>
            <a:ext uri="{FF2B5EF4-FFF2-40B4-BE49-F238E27FC236}">
              <a16:creationId xmlns:a16="http://schemas.microsoft.com/office/drawing/2014/main" id="{A4D91B33-1D98-4EBD-89C5-679F7241B0B3}"/>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8" name="Line 7">
          <a:extLst>
            <a:ext uri="{FF2B5EF4-FFF2-40B4-BE49-F238E27FC236}">
              <a16:creationId xmlns:a16="http://schemas.microsoft.com/office/drawing/2014/main" id="{0A48CDF2-E778-4117-AB3D-3FF052EB5E1B}"/>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29" name="Line 7">
          <a:extLst>
            <a:ext uri="{FF2B5EF4-FFF2-40B4-BE49-F238E27FC236}">
              <a16:creationId xmlns:a16="http://schemas.microsoft.com/office/drawing/2014/main" id="{CEE4A817-B56D-4A42-A667-3DED788F58F3}"/>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30" name="Line 7">
          <a:extLst>
            <a:ext uri="{FF2B5EF4-FFF2-40B4-BE49-F238E27FC236}">
              <a16:creationId xmlns:a16="http://schemas.microsoft.com/office/drawing/2014/main" id="{7ACE7186-B9E2-41CC-BB1D-C5ECEBC08B73}"/>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93</xdr:row>
      <xdr:rowOff>0</xdr:rowOff>
    </xdr:from>
    <xdr:to>
      <xdr:col>3</xdr:col>
      <xdr:colOff>323850</xdr:colOff>
      <xdr:row>93</xdr:row>
      <xdr:rowOff>0</xdr:rowOff>
    </xdr:to>
    <xdr:sp macro="" textlink="">
      <xdr:nvSpPr>
        <xdr:cNvPr id="831" name="Line 7">
          <a:extLst>
            <a:ext uri="{FF2B5EF4-FFF2-40B4-BE49-F238E27FC236}">
              <a16:creationId xmlns:a16="http://schemas.microsoft.com/office/drawing/2014/main" id="{CC3F5BD3-224C-464B-8CE8-5988497FCD8E}"/>
            </a:ext>
          </a:extLst>
        </xdr:cNvPr>
        <xdr:cNvSpPr>
          <a:spLocks noChangeShapeType="1"/>
        </xdr:cNvSpPr>
      </xdr:nvSpPr>
      <xdr:spPr bwMode="auto">
        <a:xfrm>
          <a:off x="1009650" y="1965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2" name="Line 7">
          <a:extLst>
            <a:ext uri="{FF2B5EF4-FFF2-40B4-BE49-F238E27FC236}">
              <a16:creationId xmlns:a16="http://schemas.microsoft.com/office/drawing/2014/main" id="{53521D36-400C-4160-9144-B7F4F571B6BE}"/>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3" name="Line 7">
          <a:extLst>
            <a:ext uri="{FF2B5EF4-FFF2-40B4-BE49-F238E27FC236}">
              <a16:creationId xmlns:a16="http://schemas.microsoft.com/office/drawing/2014/main" id="{85C7E7AE-FF49-43FB-A8A1-EA317E44E5FC}"/>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4" name="Line 7">
          <a:extLst>
            <a:ext uri="{FF2B5EF4-FFF2-40B4-BE49-F238E27FC236}">
              <a16:creationId xmlns:a16="http://schemas.microsoft.com/office/drawing/2014/main" id="{63DAD885-CDE3-4AC8-86D2-EFE899F721F5}"/>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5" name="Line 7">
          <a:extLst>
            <a:ext uri="{FF2B5EF4-FFF2-40B4-BE49-F238E27FC236}">
              <a16:creationId xmlns:a16="http://schemas.microsoft.com/office/drawing/2014/main" id="{3F80DA79-D2A0-4FF4-8DD4-72572C076CD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6" name="Line 7">
          <a:extLst>
            <a:ext uri="{FF2B5EF4-FFF2-40B4-BE49-F238E27FC236}">
              <a16:creationId xmlns:a16="http://schemas.microsoft.com/office/drawing/2014/main" id="{341B28A7-CFFB-4105-9538-0356B9AD3F7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7" name="Line 7">
          <a:extLst>
            <a:ext uri="{FF2B5EF4-FFF2-40B4-BE49-F238E27FC236}">
              <a16:creationId xmlns:a16="http://schemas.microsoft.com/office/drawing/2014/main" id="{35E09CD1-0C77-4315-B22F-42A13FA8D36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8" name="Line 7">
          <a:extLst>
            <a:ext uri="{FF2B5EF4-FFF2-40B4-BE49-F238E27FC236}">
              <a16:creationId xmlns:a16="http://schemas.microsoft.com/office/drawing/2014/main" id="{0F306875-FB5B-4DF4-9469-9874C752BC7C}"/>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39" name="Line 7">
          <a:extLst>
            <a:ext uri="{FF2B5EF4-FFF2-40B4-BE49-F238E27FC236}">
              <a16:creationId xmlns:a16="http://schemas.microsoft.com/office/drawing/2014/main" id="{616BAE1C-0E34-4F7F-B23A-1E0A943416D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0" name="Line 7">
          <a:extLst>
            <a:ext uri="{FF2B5EF4-FFF2-40B4-BE49-F238E27FC236}">
              <a16:creationId xmlns:a16="http://schemas.microsoft.com/office/drawing/2014/main" id="{C5E55EFF-11FF-4B34-9014-32AAC1B4BC9D}"/>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1" name="Line 7">
          <a:extLst>
            <a:ext uri="{FF2B5EF4-FFF2-40B4-BE49-F238E27FC236}">
              <a16:creationId xmlns:a16="http://schemas.microsoft.com/office/drawing/2014/main" id="{61CD5969-9E26-42F5-A847-A3AC1150DBB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2" name="Line 7">
          <a:extLst>
            <a:ext uri="{FF2B5EF4-FFF2-40B4-BE49-F238E27FC236}">
              <a16:creationId xmlns:a16="http://schemas.microsoft.com/office/drawing/2014/main" id="{759A3664-B3CD-4859-8246-C67F9DCB18D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3" name="Line 7">
          <a:extLst>
            <a:ext uri="{FF2B5EF4-FFF2-40B4-BE49-F238E27FC236}">
              <a16:creationId xmlns:a16="http://schemas.microsoft.com/office/drawing/2014/main" id="{68F42E71-6BDC-48CE-8E99-01F23614582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4" name="Line 7">
          <a:extLst>
            <a:ext uri="{FF2B5EF4-FFF2-40B4-BE49-F238E27FC236}">
              <a16:creationId xmlns:a16="http://schemas.microsoft.com/office/drawing/2014/main" id="{D26C422B-8D85-4D6E-A128-99FAE3B9C9A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5" name="Line 7">
          <a:extLst>
            <a:ext uri="{FF2B5EF4-FFF2-40B4-BE49-F238E27FC236}">
              <a16:creationId xmlns:a16="http://schemas.microsoft.com/office/drawing/2014/main" id="{15F703B0-5EBA-4941-9C23-944C1070781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6" name="Line 7">
          <a:extLst>
            <a:ext uri="{FF2B5EF4-FFF2-40B4-BE49-F238E27FC236}">
              <a16:creationId xmlns:a16="http://schemas.microsoft.com/office/drawing/2014/main" id="{FA54C793-422E-4BEB-8ACE-154B66AB9A83}"/>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7" name="Line 7">
          <a:extLst>
            <a:ext uri="{FF2B5EF4-FFF2-40B4-BE49-F238E27FC236}">
              <a16:creationId xmlns:a16="http://schemas.microsoft.com/office/drawing/2014/main" id="{D4A3685E-754E-455D-8867-51EA2D52A94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8" name="Line 7">
          <a:extLst>
            <a:ext uri="{FF2B5EF4-FFF2-40B4-BE49-F238E27FC236}">
              <a16:creationId xmlns:a16="http://schemas.microsoft.com/office/drawing/2014/main" id="{B6570783-BCD5-48C3-AB12-31310453CF7D}"/>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49" name="Line 7">
          <a:extLst>
            <a:ext uri="{FF2B5EF4-FFF2-40B4-BE49-F238E27FC236}">
              <a16:creationId xmlns:a16="http://schemas.microsoft.com/office/drawing/2014/main" id="{88DC79B5-CAA7-48D1-9C10-69B61DD0CE2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0" name="Line 7">
          <a:extLst>
            <a:ext uri="{FF2B5EF4-FFF2-40B4-BE49-F238E27FC236}">
              <a16:creationId xmlns:a16="http://schemas.microsoft.com/office/drawing/2014/main" id="{191BEA52-085E-4BBE-80F7-167DAC90D84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1" name="Line 7">
          <a:extLst>
            <a:ext uri="{FF2B5EF4-FFF2-40B4-BE49-F238E27FC236}">
              <a16:creationId xmlns:a16="http://schemas.microsoft.com/office/drawing/2014/main" id="{4FAD3E72-B7C9-4E68-8FA5-7B4A515FD32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2" name="Line 7">
          <a:extLst>
            <a:ext uri="{FF2B5EF4-FFF2-40B4-BE49-F238E27FC236}">
              <a16:creationId xmlns:a16="http://schemas.microsoft.com/office/drawing/2014/main" id="{B53C6B01-62C7-4BF2-A8C7-3EE8AE554CD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3" name="Line 7">
          <a:extLst>
            <a:ext uri="{FF2B5EF4-FFF2-40B4-BE49-F238E27FC236}">
              <a16:creationId xmlns:a16="http://schemas.microsoft.com/office/drawing/2014/main" id="{22FA0635-EA52-4DB6-BC55-19B9F774C88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4" name="Line 7">
          <a:extLst>
            <a:ext uri="{FF2B5EF4-FFF2-40B4-BE49-F238E27FC236}">
              <a16:creationId xmlns:a16="http://schemas.microsoft.com/office/drawing/2014/main" id="{71491891-B760-4EEF-8F10-5D6906D986EC}"/>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5" name="Line 7">
          <a:extLst>
            <a:ext uri="{FF2B5EF4-FFF2-40B4-BE49-F238E27FC236}">
              <a16:creationId xmlns:a16="http://schemas.microsoft.com/office/drawing/2014/main" id="{40C5F8D6-91E9-44AC-895F-8246A76D5DF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6" name="Line 7">
          <a:extLst>
            <a:ext uri="{FF2B5EF4-FFF2-40B4-BE49-F238E27FC236}">
              <a16:creationId xmlns:a16="http://schemas.microsoft.com/office/drawing/2014/main" id="{1D64F23D-3167-4CB6-A5CC-B4070C02AF2E}"/>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7" name="Line 7">
          <a:extLst>
            <a:ext uri="{FF2B5EF4-FFF2-40B4-BE49-F238E27FC236}">
              <a16:creationId xmlns:a16="http://schemas.microsoft.com/office/drawing/2014/main" id="{E81702A5-B043-400D-8D05-909EDA415AD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8" name="Line 7">
          <a:extLst>
            <a:ext uri="{FF2B5EF4-FFF2-40B4-BE49-F238E27FC236}">
              <a16:creationId xmlns:a16="http://schemas.microsoft.com/office/drawing/2014/main" id="{95B04236-4D4C-4553-9A6C-3146CC9F9A0F}"/>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59" name="Line 7">
          <a:extLst>
            <a:ext uri="{FF2B5EF4-FFF2-40B4-BE49-F238E27FC236}">
              <a16:creationId xmlns:a16="http://schemas.microsoft.com/office/drawing/2014/main" id="{CE351299-BE9B-42B7-8F77-941740847658}"/>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0" name="Line 7">
          <a:extLst>
            <a:ext uri="{FF2B5EF4-FFF2-40B4-BE49-F238E27FC236}">
              <a16:creationId xmlns:a16="http://schemas.microsoft.com/office/drawing/2014/main" id="{19ED778D-8D2E-4C5F-A2BA-A8E5DBA0283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1" name="Line 7">
          <a:extLst>
            <a:ext uri="{FF2B5EF4-FFF2-40B4-BE49-F238E27FC236}">
              <a16:creationId xmlns:a16="http://schemas.microsoft.com/office/drawing/2014/main" id="{1386EDF4-3EF7-4711-9426-EC68CAFF1C4C}"/>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2" name="Line 7">
          <a:extLst>
            <a:ext uri="{FF2B5EF4-FFF2-40B4-BE49-F238E27FC236}">
              <a16:creationId xmlns:a16="http://schemas.microsoft.com/office/drawing/2014/main" id="{1C30A83C-CB93-4CE8-A5AC-9899012B249D}"/>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3" name="Line 7">
          <a:extLst>
            <a:ext uri="{FF2B5EF4-FFF2-40B4-BE49-F238E27FC236}">
              <a16:creationId xmlns:a16="http://schemas.microsoft.com/office/drawing/2014/main" id="{31A38427-A40A-44E8-8F3E-86A0B44451E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4" name="Line 7">
          <a:extLst>
            <a:ext uri="{FF2B5EF4-FFF2-40B4-BE49-F238E27FC236}">
              <a16:creationId xmlns:a16="http://schemas.microsoft.com/office/drawing/2014/main" id="{536F67A1-DF88-424D-9D34-6CBE074E4407}"/>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5" name="Line 7">
          <a:extLst>
            <a:ext uri="{FF2B5EF4-FFF2-40B4-BE49-F238E27FC236}">
              <a16:creationId xmlns:a16="http://schemas.microsoft.com/office/drawing/2014/main" id="{4A05FA32-4AB9-4167-9BD9-E70689AF186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6" name="Line 7">
          <a:extLst>
            <a:ext uri="{FF2B5EF4-FFF2-40B4-BE49-F238E27FC236}">
              <a16:creationId xmlns:a16="http://schemas.microsoft.com/office/drawing/2014/main" id="{0B464D98-10C8-4556-A374-85F3BB040DCD}"/>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7" name="Line 7">
          <a:extLst>
            <a:ext uri="{FF2B5EF4-FFF2-40B4-BE49-F238E27FC236}">
              <a16:creationId xmlns:a16="http://schemas.microsoft.com/office/drawing/2014/main" id="{75177B36-35E4-4A98-A3E9-2E6B6465BF4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8" name="Line 7">
          <a:extLst>
            <a:ext uri="{FF2B5EF4-FFF2-40B4-BE49-F238E27FC236}">
              <a16:creationId xmlns:a16="http://schemas.microsoft.com/office/drawing/2014/main" id="{CFC1270C-87FF-407A-AC4F-B8039701EB4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69" name="Line 7">
          <a:extLst>
            <a:ext uri="{FF2B5EF4-FFF2-40B4-BE49-F238E27FC236}">
              <a16:creationId xmlns:a16="http://schemas.microsoft.com/office/drawing/2014/main" id="{B8F1CDD7-4168-4C81-8F25-57E4B63CDFED}"/>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0" name="Line 7">
          <a:extLst>
            <a:ext uri="{FF2B5EF4-FFF2-40B4-BE49-F238E27FC236}">
              <a16:creationId xmlns:a16="http://schemas.microsoft.com/office/drawing/2014/main" id="{38711C12-D65F-4F10-A820-F6C4F97E78C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1" name="Line 7">
          <a:extLst>
            <a:ext uri="{FF2B5EF4-FFF2-40B4-BE49-F238E27FC236}">
              <a16:creationId xmlns:a16="http://schemas.microsoft.com/office/drawing/2014/main" id="{39BB5567-DC47-4A83-B020-31DA829CB9CF}"/>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2" name="Line 7">
          <a:extLst>
            <a:ext uri="{FF2B5EF4-FFF2-40B4-BE49-F238E27FC236}">
              <a16:creationId xmlns:a16="http://schemas.microsoft.com/office/drawing/2014/main" id="{B3969757-C519-4186-8936-4A8E3AD41D75}"/>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3" name="Line 7">
          <a:extLst>
            <a:ext uri="{FF2B5EF4-FFF2-40B4-BE49-F238E27FC236}">
              <a16:creationId xmlns:a16="http://schemas.microsoft.com/office/drawing/2014/main" id="{74762A57-0BA2-48C1-98FE-C782134F363D}"/>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4" name="Line 7">
          <a:extLst>
            <a:ext uri="{FF2B5EF4-FFF2-40B4-BE49-F238E27FC236}">
              <a16:creationId xmlns:a16="http://schemas.microsoft.com/office/drawing/2014/main" id="{B9455C42-E99B-417B-B8FA-39C2B3481A7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5" name="Line 7">
          <a:extLst>
            <a:ext uri="{FF2B5EF4-FFF2-40B4-BE49-F238E27FC236}">
              <a16:creationId xmlns:a16="http://schemas.microsoft.com/office/drawing/2014/main" id="{70ECEFA2-CEB0-47BB-9ED2-151FA18CC05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6" name="Line 7">
          <a:extLst>
            <a:ext uri="{FF2B5EF4-FFF2-40B4-BE49-F238E27FC236}">
              <a16:creationId xmlns:a16="http://schemas.microsoft.com/office/drawing/2014/main" id="{EAB8E3DF-D029-4016-986C-B2E4A5B88B98}"/>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7" name="Line 7">
          <a:extLst>
            <a:ext uri="{FF2B5EF4-FFF2-40B4-BE49-F238E27FC236}">
              <a16:creationId xmlns:a16="http://schemas.microsoft.com/office/drawing/2014/main" id="{AF0BBA5D-9CE2-4773-AA7C-83C00EBB30B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8" name="Line 7">
          <a:extLst>
            <a:ext uri="{FF2B5EF4-FFF2-40B4-BE49-F238E27FC236}">
              <a16:creationId xmlns:a16="http://schemas.microsoft.com/office/drawing/2014/main" id="{0769C550-6E4C-40AE-9099-896149E37DE8}"/>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79" name="Line 7">
          <a:extLst>
            <a:ext uri="{FF2B5EF4-FFF2-40B4-BE49-F238E27FC236}">
              <a16:creationId xmlns:a16="http://schemas.microsoft.com/office/drawing/2014/main" id="{8ABC39B9-3692-42C8-B4A8-67D219075C1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0" name="Line 7">
          <a:extLst>
            <a:ext uri="{FF2B5EF4-FFF2-40B4-BE49-F238E27FC236}">
              <a16:creationId xmlns:a16="http://schemas.microsoft.com/office/drawing/2014/main" id="{F790EF7C-0122-4463-B690-9C92D01F2255}"/>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1" name="Line 7">
          <a:extLst>
            <a:ext uri="{FF2B5EF4-FFF2-40B4-BE49-F238E27FC236}">
              <a16:creationId xmlns:a16="http://schemas.microsoft.com/office/drawing/2014/main" id="{F79A4807-EE4C-4801-86CE-6B054D46DFA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2" name="Line 7">
          <a:extLst>
            <a:ext uri="{FF2B5EF4-FFF2-40B4-BE49-F238E27FC236}">
              <a16:creationId xmlns:a16="http://schemas.microsoft.com/office/drawing/2014/main" id="{C5F84B9B-5FBB-4636-AA8C-5CFF17A9B06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3" name="Line 7">
          <a:extLst>
            <a:ext uri="{FF2B5EF4-FFF2-40B4-BE49-F238E27FC236}">
              <a16:creationId xmlns:a16="http://schemas.microsoft.com/office/drawing/2014/main" id="{23031FA4-4F23-439A-B646-F4C7E078FE5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4" name="Line 7">
          <a:extLst>
            <a:ext uri="{FF2B5EF4-FFF2-40B4-BE49-F238E27FC236}">
              <a16:creationId xmlns:a16="http://schemas.microsoft.com/office/drawing/2014/main" id="{C5BEB2AC-47DC-4BCC-BCEA-B71D86932B5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5" name="Line 7">
          <a:extLst>
            <a:ext uri="{FF2B5EF4-FFF2-40B4-BE49-F238E27FC236}">
              <a16:creationId xmlns:a16="http://schemas.microsoft.com/office/drawing/2014/main" id="{BEF29D8A-BA18-4BC5-BCE4-3451B57039E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6" name="Line 7">
          <a:extLst>
            <a:ext uri="{FF2B5EF4-FFF2-40B4-BE49-F238E27FC236}">
              <a16:creationId xmlns:a16="http://schemas.microsoft.com/office/drawing/2014/main" id="{3AE49C72-700C-4B56-A9C7-DA8E6B15BBE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7" name="Line 7">
          <a:extLst>
            <a:ext uri="{FF2B5EF4-FFF2-40B4-BE49-F238E27FC236}">
              <a16:creationId xmlns:a16="http://schemas.microsoft.com/office/drawing/2014/main" id="{6E78E6AE-02B7-4D9C-89FD-25250472B6C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8" name="Line 7">
          <a:extLst>
            <a:ext uri="{FF2B5EF4-FFF2-40B4-BE49-F238E27FC236}">
              <a16:creationId xmlns:a16="http://schemas.microsoft.com/office/drawing/2014/main" id="{81AFD2E3-3161-4300-A27A-6BEDC2FA58A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89" name="Line 7">
          <a:extLst>
            <a:ext uri="{FF2B5EF4-FFF2-40B4-BE49-F238E27FC236}">
              <a16:creationId xmlns:a16="http://schemas.microsoft.com/office/drawing/2014/main" id="{61BDEA45-A5DF-4367-BD23-9632E1E22D83}"/>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0" name="Line 7">
          <a:extLst>
            <a:ext uri="{FF2B5EF4-FFF2-40B4-BE49-F238E27FC236}">
              <a16:creationId xmlns:a16="http://schemas.microsoft.com/office/drawing/2014/main" id="{8CBF0A0D-DADC-48F8-BDC2-0C03144575C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1" name="Line 7">
          <a:extLst>
            <a:ext uri="{FF2B5EF4-FFF2-40B4-BE49-F238E27FC236}">
              <a16:creationId xmlns:a16="http://schemas.microsoft.com/office/drawing/2014/main" id="{7FEA8898-D0D3-4DB3-9DB3-4F517BD5241E}"/>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2" name="Line 7">
          <a:extLst>
            <a:ext uri="{FF2B5EF4-FFF2-40B4-BE49-F238E27FC236}">
              <a16:creationId xmlns:a16="http://schemas.microsoft.com/office/drawing/2014/main" id="{FE4BDB7E-449F-4AA0-99EC-B92DCE811ED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3" name="Line 7">
          <a:extLst>
            <a:ext uri="{FF2B5EF4-FFF2-40B4-BE49-F238E27FC236}">
              <a16:creationId xmlns:a16="http://schemas.microsoft.com/office/drawing/2014/main" id="{1B285AC8-B699-4D90-936B-21DE975AE91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4" name="Line 7">
          <a:extLst>
            <a:ext uri="{FF2B5EF4-FFF2-40B4-BE49-F238E27FC236}">
              <a16:creationId xmlns:a16="http://schemas.microsoft.com/office/drawing/2014/main" id="{BD9CD958-F722-45B4-8D24-2F117CF4C1D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5" name="Line 7">
          <a:extLst>
            <a:ext uri="{FF2B5EF4-FFF2-40B4-BE49-F238E27FC236}">
              <a16:creationId xmlns:a16="http://schemas.microsoft.com/office/drawing/2014/main" id="{9CE67E10-62DC-45BD-AD9C-78F592F174F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6" name="Line 7">
          <a:extLst>
            <a:ext uri="{FF2B5EF4-FFF2-40B4-BE49-F238E27FC236}">
              <a16:creationId xmlns:a16="http://schemas.microsoft.com/office/drawing/2014/main" id="{DE9C7716-1FA1-4FA6-8788-962BD0121CC3}"/>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7" name="Line 7">
          <a:extLst>
            <a:ext uri="{FF2B5EF4-FFF2-40B4-BE49-F238E27FC236}">
              <a16:creationId xmlns:a16="http://schemas.microsoft.com/office/drawing/2014/main" id="{43D9BBCD-9F02-4A0C-8135-A4A8B6E32D68}"/>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8" name="Line 7">
          <a:extLst>
            <a:ext uri="{FF2B5EF4-FFF2-40B4-BE49-F238E27FC236}">
              <a16:creationId xmlns:a16="http://schemas.microsoft.com/office/drawing/2014/main" id="{05707F17-F80F-4F38-BE74-B6CF1486C2B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899" name="Line 7">
          <a:extLst>
            <a:ext uri="{FF2B5EF4-FFF2-40B4-BE49-F238E27FC236}">
              <a16:creationId xmlns:a16="http://schemas.microsoft.com/office/drawing/2014/main" id="{6DBFC999-3F07-4E00-BEF1-DAE9129C536A}"/>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0" name="Line 7">
          <a:extLst>
            <a:ext uri="{FF2B5EF4-FFF2-40B4-BE49-F238E27FC236}">
              <a16:creationId xmlns:a16="http://schemas.microsoft.com/office/drawing/2014/main" id="{2D927C12-A3B0-4551-8C89-BC150FFC01C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1" name="Line 7">
          <a:extLst>
            <a:ext uri="{FF2B5EF4-FFF2-40B4-BE49-F238E27FC236}">
              <a16:creationId xmlns:a16="http://schemas.microsoft.com/office/drawing/2014/main" id="{DF885129-A11C-4B3F-948B-F1F513DC97B5}"/>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2" name="Line 7">
          <a:extLst>
            <a:ext uri="{FF2B5EF4-FFF2-40B4-BE49-F238E27FC236}">
              <a16:creationId xmlns:a16="http://schemas.microsoft.com/office/drawing/2014/main" id="{17356865-44C7-4F8B-A12E-62E9A31BDA3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3" name="Line 7">
          <a:extLst>
            <a:ext uri="{FF2B5EF4-FFF2-40B4-BE49-F238E27FC236}">
              <a16:creationId xmlns:a16="http://schemas.microsoft.com/office/drawing/2014/main" id="{1B04B459-D5A2-47E7-B3FC-B3DE538DC0B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4" name="Line 7">
          <a:extLst>
            <a:ext uri="{FF2B5EF4-FFF2-40B4-BE49-F238E27FC236}">
              <a16:creationId xmlns:a16="http://schemas.microsoft.com/office/drawing/2014/main" id="{A8C64FEB-8316-4810-84A6-83E647AB998F}"/>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5" name="Line 7">
          <a:extLst>
            <a:ext uri="{FF2B5EF4-FFF2-40B4-BE49-F238E27FC236}">
              <a16:creationId xmlns:a16="http://schemas.microsoft.com/office/drawing/2014/main" id="{E926C499-E466-440B-8428-1700F29690E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6" name="Line 7">
          <a:extLst>
            <a:ext uri="{FF2B5EF4-FFF2-40B4-BE49-F238E27FC236}">
              <a16:creationId xmlns:a16="http://schemas.microsoft.com/office/drawing/2014/main" id="{2D69F2D6-EEB1-47F2-ADB5-175BE96B398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7" name="Line 7">
          <a:extLst>
            <a:ext uri="{FF2B5EF4-FFF2-40B4-BE49-F238E27FC236}">
              <a16:creationId xmlns:a16="http://schemas.microsoft.com/office/drawing/2014/main" id="{AD5702DC-ED05-489A-8903-CAB071551830}"/>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8" name="Line 7">
          <a:extLst>
            <a:ext uri="{FF2B5EF4-FFF2-40B4-BE49-F238E27FC236}">
              <a16:creationId xmlns:a16="http://schemas.microsoft.com/office/drawing/2014/main" id="{6C38D890-8A14-425E-9C20-F6B654EF892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09" name="Line 7">
          <a:extLst>
            <a:ext uri="{FF2B5EF4-FFF2-40B4-BE49-F238E27FC236}">
              <a16:creationId xmlns:a16="http://schemas.microsoft.com/office/drawing/2014/main" id="{4156DC7B-40DE-4008-BC5F-39D40FFACC2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0" name="Line 7">
          <a:extLst>
            <a:ext uri="{FF2B5EF4-FFF2-40B4-BE49-F238E27FC236}">
              <a16:creationId xmlns:a16="http://schemas.microsoft.com/office/drawing/2014/main" id="{14C906DA-0923-454E-B63D-FA0E104975A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1" name="Line 7">
          <a:extLst>
            <a:ext uri="{FF2B5EF4-FFF2-40B4-BE49-F238E27FC236}">
              <a16:creationId xmlns:a16="http://schemas.microsoft.com/office/drawing/2014/main" id="{7845441F-B4A0-478B-A74D-23E3949280D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2" name="Line 7">
          <a:extLst>
            <a:ext uri="{FF2B5EF4-FFF2-40B4-BE49-F238E27FC236}">
              <a16:creationId xmlns:a16="http://schemas.microsoft.com/office/drawing/2014/main" id="{A7A7F716-3BF2-4E4A-A5DA-CDA625E8733C}"/>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3" name="Line 7">
          <a:extLst>
            <a:ext uri="{FF2B5EF4-FFF2-40B4-BE49-F238E27FC236}">
              <a16:creationId xmlns:a16="http://schemas.microsoft.com/office/drawing/2014/main" id="{C2917398-AE65-4311-8BF7-01FD4DCE3BD6}"/>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4" name="Line 7">
          <a:extLst>
            <a:ext uri="{FF2B5EF4-FFF2-40B4-BE49-F238E27FC236}">
              <a16:creationId xmlns:a16="http://schemas.microsoft.com/office/drawing/2014/main" id="{1F8DA449-B758-449B-A709-9DDB6DB659F7}"/>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5" name="Line 7">
          <a:extLst>
            <a:ext uri="{FF2B5EF4-FFF2-40B4-BE49-F238E27FC236}">
              <a16:creationId xmlns:a16="http://schemas.microsoft.com/office/drawing/2014/main" id="{26058F50-F238-4B02-9CDD-63F1B5D668E5}"/>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6" name="Line 7">
          <a:extLst>
            <a:ext uri="{FF2B5EF4-FFF2-40B4-BE49-F238E27FC236}">
              <a16:creationId xmlns:a16="http://schemas.microsoft.com/office/drawing/2014/main" id="{A9D03039-8634-4874-8E96-85DE740434F5}"/>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7" name="Line 7">
          <a:extLst>
            <a:ext uri="{FF2B5EF4-FFF2-40B4-BE49-F238E27FC236}">
              <a16:creationId xmlns:a16="http://schemas.microsoft.com/office/drawing/2014/main" id="{DE1223F0-FB2D-40F3-ABC7-B9709C363FF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8" name="Line 7">
          <a:extLst>
            <a:ext uri="{FF2B5EF4-FFF2-40B4-BE49-F238E27FC236}">
              <a16:creationId xmlns:a16="http://schemas.microsoft.com/office/drawing/2014/main" id="{0282A1FF-17A7-41A3-86D6-6E70EF574029}"/>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19" name="Line 7">
          <a:extLst>
            <a:ext uri="{FF2B5EF4-FFF2-40B4-BE49-F238E27FC236}">
              <a16:creationId xmlns:a16="http://schemas.microsoft.com/office/drawing/2014/main" id="{2A0BB285-F029-47FD-AAB8-0CD7D29973E2}"/>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20" name="Line 7">
          <a:extLst>
            <a:ext uri="{FF2B5EF4-FFF2-40B4-BE49-F238E27FC236}">
              <a16:creationId xmlns:a16="http://schemas.microsoft.com/office/drawing/2014/main" id="{0C4BC076-6DCA-40C6-B060-C92BBCCEB82B}"/>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21" name="Line 7">
          <a:extLst>
            <a:ext uri="{FF2B5EF4-FFF2-40B4-BE49-F238E27FC236}">
              <a16:creationId xmlns:a16="http://schemas.microsoft.com/office/drawing/2014/main" id="{D0F22A17-0C5B-4744-8B37-D83DD0A65BA1}"/>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174</xdr:row>
      <xdr:rowOff>0</xdr:rowOff>
    </xdr:from>
    <xdr:to>
      <xdr:col>3</xdr:col>
      <xdr:colOff>323850</xdr:colOff>
      <xdr:row>174</xdr:row>
      <xdr:rowOff>0</xdr:rowOff>
    </xdr:to>
    <xdr:sp macro="" textlink="">
      <xdr:nvSpPr>
        <xdr:cNvPr id="922" name="Line 7">
          <a:extLst>
            <a:ext uri="{FF2B5EF4-FFF2-40B4-BE49-F238E27FC236}">
              <a16:creationId xmlns:a16="http://schemas.microsoft.com/office/drawing/2014/main" id="{87AABCDC-56B6-4288-A229-A5252AE51004}"/>
            </a:ext>
          </a:extLst>
        </xdr:cNvPr>
        <xdr:cNvSpPr>
          <a:spLocks noChangeShapeType="1"/>
        </xdr:cNvSpPr>
      </xdr:nvSpPr>
      <xdr:spPr bwMode="auto">
        <a:xfrm>
          <a:off x="10096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3" name="Line 7">
          <a:extLst>
            <a:ext uri="{FF2B5EF4-FFF2-40B4-BE49-F238E27FC236}">
              <a16:creationId xmlns:a16="http://schemas.microsoft.com/office/drawing/2014/main" id="{4D241ED8-8E69-473C-AFDD-243FF0487CC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4" name="Line 7">
          <a:extLst>
            <a:ext uri="{FF2B5EF4-FFF2-40B4-BE49-F238E27FC236}">
              <a16:creationId xmlns:a16="http://schemas.microsoft.com/office/drawing/2014/main" id="{D338DE2C-5F14-4AB3-AD96-E9DE98E3F4E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5" name="Line 7">
          <a:extLst>
            <a:ext uri="{FF2B5EF4-FFF2-40B4-BE49-F238E27FC236}">
              <a16:creationId xmlns:a16="http://schemas.microsoft.com/office/drawing/2014/main" id="{CFD7A8F1-81E4-43FC-B0BE-DDBC87C2970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6" name="Line 7">
          <a:extLst>
            <a:ext uri="{FF2B5EF4-FFF2-40B4-BE49-F238E27FC236}">
              <a16:creationId xmlns:a16="http://schemas.microsoft.com/office/drawing/2014/main" id="{D08A99B7-E384-49C0-973D-CA9F0D31BD0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7" name="Line 7">
          <a:extLst>
            <a:ext uri="{FF2B5EF4-FFF2-40B4-BE49-F238E27FC236}">
              <a16:creationId xmlns:a16="http://schemas.microsoft.com/office/drawing/2014/main" id="{1416AD43-5377-42A1-946F-9750456CEA08}"/>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8" name="Line 7">
          <a:extLst>
            <a:ext uri="{FF2B5EF4-FFF2-40B4-BE49-F238E27FC236}">
              <a16:creationId xmlns:a16="http://schemas.microsoft.com/office/drawing/2014/main" id="{2C5D5382-3F37-49EE-8D32-8E38587A013E}"/>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29" name="Line 7">
          <a:extLst>
            <a:ext uri="{FF2B5EF4-FFF2-40B4-BE49-F238E27FC236}">
              <a16:creationId xmlns:a16="http://schemas.microsoft.com/office/drawing/2014/main" id="{A9B3B813-364D-49FF-B650-9CD4688557F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0" name="Line 7">
          <a:extLst>
            <a:ext uri="{FF2B5EF4-FFF2-40B4-BE49-F238E27FC236}">
              <a16:creationId xmlns:a16="http://schemas.microsoft.com/office/drawing/2014/main" id="{9E6CCD2B-9331-4339-97F9-867B1B80EB28}"/>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1" name="Line 7">
          <a:extLst>
            <a:ext uri="{FF2B5EF4-FFF2-40B4-BE49-F238E27FC236}">
              <a16:creationId xmlns:a16="http://schemas.microsoft.com/office/drawing/2014/main" id="{1C34F208-C573-4F5B-824F-0DB0720EAB2C}"/>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2" name="Line 7">
          <a:extLst>
            <a:ext uri="{FF2B5EF4-FFF2-40B4-BE49-F238E27FC236}">
              <a16:creationId xmlns:a16="http://schemas.microsoft.com/office/drawing/2014/main" id="{4D79907E-DB7B-47FA-BE31-F8D56186FFE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3" name="Line 7">
          <a:extLst>
            <a:ext uri="{FF2B5EF4-FFF2-40B4-BE49-F238E27FC236}">
              <a16:creationId xmlns:a16="http://schemas.microsoft.com/office/drawing/2014/main" id="{8EF6D871-351F-4211-92B6-0982C56D5B0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4" name="Line 7">
          <a:extLst>
            <a:ext uri="{FF2B5EF4-FFF2-40B4-BE49-F238E27FC236}">
              <a16:creationId xmlns:a16="http://schemas.microsoft.com/office/drawing/2014/main" id="{4ED28110-29AF-4DDC-B8C4-150D60EF0627}"/>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5" name="Line 7">
          <a:extLst>
            <a:ext uri="{FF2B5EF4-FFF2-40B4-BE49-F238E27FC236}">
              <a16:creationId xmlns:a16="http://schemas.microsoft.com/office/drawing/2014/main" id="{9F8FD691-8B6D-4059-B9C2-C9284622ABFA}"/>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6" name="Line 7">
          <a:extLst>
            <a:ext uri="{FF2B5EF4-FFF2-40B4-BE49-F238E27FC236}">
              <a16:creationId xmlns:a16="http://schemas.microsoft.com/office/drawing/2014/main" id="{D91DCBFC-33BD-4A15-8764-2283475C8620}"/>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7" name="Line 7">
          <a:extLst>
            <a:ext uri="{FF2B5EF4-FFF2-40B4-BE49-F238E27FC236}">
              <a16:creationId xmlns:a16="http://schemas.microsoft.com/office/drawing/2014/main" id="{80DC43E4-9906-4C7F-A177-174F2E70794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8" name="Line 7">
          <a:extLst>
            <a:ext uri="{FF2B5EF4-FFF2-40B4-BE49-F238E27FC236}">
              <a16:creationId xmlns:a16="http://schemas.microsoft.com/office/drawing/2014/main" id="{58B2D3D1-4024-4364-A79C-5704D5FEDC4A}"/>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39" name="Line 7">
          <a:extLst>
            <a:ext uri="{FF2B5EF4-FFF2-40B4-BE49-F238E27FC236}">
              <a16:creationId xmlns:a16="http://schemas.microsoft.com/office/drawing/2014/main" id="{C7462399-049E-4974-B988-CBE92F7ACE7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0" name="Line 7">
          <a:extLst>
            <a:ext uri="{FF2B5EF4-FFF2-40B4-BE49-F238E27FC236}">
              <a16:creationId xmlns:a16="http://schemas.microsoft.com/office/drawing/2014/main" id="{CDC966B0-46EB-45E9-BB28-882B10451209}"/>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1" name="Line 7">
          <a:extLst>
            <a:ext uri="{FF2B5EF4-FFF2-40B4-BE49-F238E27FC236}">
              <a16:creationId xmlns:a16="http://schemas.microsoft.com/office/drawing/2014/main" id="{E8ADC8E9-234A-4245-B4AA-F3D6E31C744D}"/>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2" name="Line 7">
          <a:extLst>
            <a:ext uri="{FF2B5EF4-FFF2-40B4-BE49-F238E27FC236}">
              <a16:creationId xmlns:a16="http://schemas.microsoft.com/office/drawing/2014/main" id="{F9B009BF-C00C-47CF-BD99-F9193D8B36B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3" name="Line 7">
          <a:extLst>
            <a:ext uri="{FF2B5EF4-FFF2-40B4-BE49-F238E27FC236}">
              <a16:creationId xmlns:a16="http://schemas.microsoft.com/office/drawing/2014/main" id="{4D6DC428-BED3-4552-A54C-8A252E328154}"/>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4" name="Line 7">
          <a:extLst>
            <a:ext uri="{FF2B5EF4-FFF2-40B4-BE49-F238E27FC236}">
              <a16:creationId xmlns:a16="http://schemas.microsoft.com/office/drawing/2014/main" id="{07D43982-4840-4BE8-A725-C9D16B798667}"/>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5" name="Line 7">
          <a:extLst>
            <a:ext uri="{FF2B5EF4-FFF2-40B4-BE49-F238E27FC236}">
              <a16:creationId xmlns:a16="http://schemas.microsoft.com/office/drawing/2014/main" id="{3375EAD9-B8DB-44A0-9029-F1A17C8CB3EC}"/>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6" name="Line 7">
          <a:extLst>
            <a:ext uri="{FF2B5EF4-FFF2-40B4-BE49-F238E27FC236}">
              <a16:creationId xmlns:a16="http://schemas.microsoft.com/office/drawing/2014/main" id="{F2B0AD6F-F433-4041-9409-1999986DFCC5}"/>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7" name="Line 7">
          <a:extLst>
            <a:ext uri="{FF2B5EF4-FFF2-40B4-BE49-F238E27FC236}">
              <a16:creationId xmlns:a16="http://schemas.microsoft.com/office/drawing/2014/main" id="{FD3E0140-3617-4DC4-A87E-ACEAEE7070EA}"/>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8" name="Line 7">
          <a:extLst>
            <a:ext uri="{FF2B5EF4-FFF2-40B4-BE49-F238E27FC236}">
              <a16:creationId xmlns:a16="http://schemas.microsoft.com/office/drawing/2014/main" id="{0B7FA8D9-EADD-4A71-946D-B4A372102DCC}"/>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49" name="Line 7">
          <a:extLst>
            <a:ext uri="{FF2B5EF4-FFF2-40B4-BE49-F238E27FC236}">
              <a16:creationId xmlns:a16="http://schemas.microsoft.com/office/drawing/2014/main" id="{B577F8DF-AD18-45BE-B842-9E20F67856E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0" name="Line 7">
          <a:extLst>
            <a:ext uri="{FF2B5EF4-FFF2-40B4-BE49-F238E27FC236}">
              <a16:creationId xmlns:a16="http://schemas.microsoft.com/office/drawing/2014/main" id="{525063B0-CC5C-41D3-85DC-CAEFB9DA7DB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1" name="Line 7">
          <a:extLst>
            <a:ext uri="{FF2B5EF4-FFF2-40B4-BE49-F238E27FC236}">
              <a16:creationId xmlns:a16="http://schemas.microsoft.com/office/drawing/2014/main" id="{56208F77-6222-4637-84D3-D53535B35F35}"/>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2" name="Line 7">
          <a:extLst>
            <a:ext uri="{FF2B5EF4-FFF2-40B4-BE49-F238E27FC236}">
              <a16:creationId xmlns:a16="http://schemas.microsoft.com/office/drawing/2014/main" id="{DB2B76A1-8152-4B5C-9BC7-010FB434605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3" name="Line 7">
          <a:extLst>
            <a:ext uri="{FF2B5EF4-FFF2-40B4-BE49-F238E27FC236}">
              <a16:creationId xmlns:a16="http://schemas.microsoft.com/office/drawing/2014/main" id="{BC7089B0-B1EF-4489-AECB-82C0AA91E8EA}"/>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4" name="Line 7">
          <a:extLst>
            <a:ext uri="{FF2B5EF4-FFF2-40B4-BE49-F238E27FC236}">
              <a16:creationId xmlns:a16="http://schemas.microsoft.com/office/drawing/2014/main" id="{F819EF1F-807F-43FD-A67D-704BCA6C8287}"/>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5" name="Line 7">
          <a:extLst>
            <a:ext uri="{FF2B5EF4-FFF2-40B4-BE49-F238E27FC236}">
              <a16:creationId xmlns:a16="http://schemas.microsoft.com/office/drawing/2014/main" id="{A64E7FAB-D1C8-4B53-92EE-0A114065DE2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6" name="Line 7">
          <a:extLst>
            <a:ext uri="{FF2B5EF4-FFF2-40B4-BE49-F238E27FC236}">
              <a16:creationId xmlns:a16="http://schemas.microsoft.com/office/drawing/2014/main" id="{F74E3DF4-E835-430E-B3EB-F84B3FD99BA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7" name="Line 7">
          <a:extLst>
            <a:ext uri="{FF2B5EF4-FFF2-40B4-BE49-F238E27FC236}">
              <a16:creationId xmlns:a16="http://schemas.microsoft.com/office/drawing/2014/main" id="{0EDCEF61-54A8-4E0C-9B25-F5FF353FBABD}"/>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8" name="Line 7">
          <a:extLst>
            <a:ext uri="{FF2B5EF4-FFF2-40B4-BE49-F238E27FC236}">
              <a16:creationId xmlns:a16="http://schemas.microsoft.com/office/drawing/2014/main" id="{3D45C363-8CFB-408C-ACEF-1C5BEB8558D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59" name="Line 7">
          <a:extLst>
            <a:ext uri="{FF2B5EF4-FFF2-40B4-BE49-F238E27FC236}">
              <a16:creationId xmlns:a16="http://schemas.microsoft.com/office/drawing/2014/main" id="{8C713726-E6F8-4B7C-BDC0-11F509B68F30}"/>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0" name="Line 7">
          <a:extLst>
            <a:ext uri="{FF2B5EF4-FFF2-40B4-BE49-F238E27FC236}">
              <a16:creationId xmlns:a16="http://schemas.microsoft.com/office/drawing/2014/main" id="{525F0FD0-AA3E-4FFD-9CE0-9A397E37B7C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1" name="Line 7">
          <a:extLst>
            <a:ext uri="{FF2B5EF4-FFF2-40B4-BE49-F238E27FC236}">
              <a16:creationId xmlns:a16="http://schemas.microsoft.com/office/drawing/2014/main" id="{A01FA3F6-FE96-447C-9777-4074F54AC4D9}"/>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2" name="Line 7">
          <a:extLst>
            <a:ext uri="{FF2B5EF4-FFF2-40B4-BE49-F238E27FC236}">
              <a16:creationId xmlns:a16="http://schemas.microsoft.com/office/drawing/2014/main" id="{27F9F9A8-5980-4923-A9D7-D2DD1CB6554E}"/>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3" name="Line 7">
          <a:extLst>
            <a:ext uri="{FF2B5EF4-FFF2-40B4-BE49-F238E27FC236}">
              <a16:creationId xmlns:a16="http://schemas.microsoft.com/office/drawing/2014/main" id="{A5F4A452-DF50-42E3-A786-11DB32387198}"/>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4" name="Line 7">
          <a:extLst>
            <a:ext uri="{FF2B5EF4-FFF2-40B4-BE49-F238E27FC236}">
              <a16:creationId xmlns:a16="http://schemas.microsoft.com/office/drawing/2014/main" id="{AB02A405-5458-4317-8377-99B56D35A374}"/>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5" name="Line 7">
          <a:extLst>
            <a:ext uri="{FF2B5EF4-FFF2-40B4-BE49-F238E27FC236}">
              <a16:creationId xmlns:a16="http://schemas.microsoft.com/office/drawing/2014/main" id="{55FF907C-D210-4850-A13F-47281DF3713C}"/>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6" name="Line 7">
          <a:extLst>
            <a:ext uri="{FF2B5EF4-FFF2-40B4-BE49-F238E27FC236}">
              <a16:creationId xmlns:a16="http://schemas.microsoft.com/office/drawing/2014/main" id="{6DF21959-FF47-4E00-A48E-A12FC847F19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7" name="Line 7">
          <a:extLst>
            <a:ext uri="{FF2B5EF4-FFF2-40B4-BE49-F238E27FC236}">
              <a16:creationId xmlns:a16="http://schemas.microsoft.com/office/drawing/2014/main" id="{CA2F5542-E5D1-4752-8758-291C8336CFBD}"/>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8" name="Line 7">
          <a:extLst>
            <a:ext uri="{FF2B5EF4-FFF2-40B4-BE49-F238E27FC236}">
              <a16:creationId xmlns:a16="http://schemas.microsoft.com/office/drawing/2014/main" id="{CBC85F9D-2197-4B59-B9F0-2BAC0C3F16E2}"/>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69" name="Line 7">
          <a:extLst>
            <a:ext uri="{FF2B5EF4-FFF2-40B4-BE49-F238E27FC236}">
              <a16:creationId xmlns:a16="http://schemas.microsoft.com/office/drawing/2014/main" id="{9FC57BDE-B07A-4AA9-8C55-F0065691EDD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0" name="Line 7">
          <a:extLst>
            <a:ext uri="{FF2B5EF4-FFF2-40B4-BE49-F238E27FC236}">
              <a16:creationId xmlns:a16="http://schemas.microsoft.com/office/drawing/2014/main" id="{9CB05717-EA6D-4413-B633-0C7B8C84F960}"/>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1" name="Line 7">
          <a:extLst>
            <a:ext uri="{FF2B5EF4-FFF2-40B4-BE49-F238E27FC236}">
              <a16:creationId xmlns:a16="http://schemas.microsoft.com/office/drawing/2014/main" id="{FCC774D4-316E-418E-9A40-C7507F76BB5A}"/>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2" name="Line 7">
          <a:extLst>
            <a:ext uri="{FF2B5EF4-FFF2-40B4-BE49-F238E27FC236}">
              <a16:creationId xmlns:a16="http://schemas.microsoft.com/office/drawing/2014/main" id="{68D0AE8F-268E-4244-94F4-B6C1956A3727}"/>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3" name="Line 7">
          <a:extLst>
            <a:ext uri="{FF2B5EF4-FFF2-40B4-BE49-F238E27FC236}">
              <a16:creationId xmlns:a16="http://schemas.microsoft.com/office/drawing/2014/main" id="{10112B83-3746-4580-A071-18E92ADF0A44}"/>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4" name="Line 7">
          <a:extLst>
            <a:ext uri="{FF2B5EF4-FFF2-40B4-BE49-F238E27FC236}">
              <a16:creationId xmlns:a16="http://schemas.microsoft.com/office/drawing/2014/main" id="{7504A7C8-3404-4F05-8A2F-53FFC3B9F7E5}"/>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5" name="Line 7">
          <a:extLst>
            <a:ext uri="{FF2B5EF4-FFF2-40B4-BE49-F238E27FC236}">
              <a16:creationId xmlns:a16="http://schemas.microsoft.com/office/drawing/2014/main" id="{F59D7616-FFB6-4CFA-B41F-41CA669830E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6" name="Line 7">
          <a:extLst>
            <a:ext uri="{FF2B5EF4-FFF2-40B4-BE49-F238E27FC236}">
              <a16:creationId xmlns:a16="http://schemas.microsoft.com/office/drawing/2014/main" id="{BD9F29F3-6B69-4B9C-AC5B-FD3B61B5FBA7}"/>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7" name="Line 7">
          <a:extLst>
            <a:ext uri="{FF2B5EF4-FFF2-40B4-BE49-F238E27FC236}">
              <a16:creationId xmlns:a16="http://schemas.microsoft.com/office/drawing/2014/main" id="{4FE1FBCB-09F8-4FBF-AE43-12D5BF1A221C}"/>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8" name="Line 7">
          <a:extLst>
            <a:ext uri="{FF2B5EF4-FFF2-40B4-BE49-F238E27FC236}">
              <a16:creationId xmlns:a16="http://schemas.microsoft.com/office/drawing/2014/main" id="{846F8866-E508-4560-8747-2B2EC896395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79" name="Line 7">
          <a:extLst>
            <a:ext uri="{FF2B5EF4-FFF2-40B4-BE49-F238E27FC236}">
              <a16:creationId xmlns:a16="http://schemas.microsoft.com/office/drawing/2014/main" id="{64D64247-D626-499D-AF18-BB171B2583B2}"/>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0" name="Line 7">
          <a:extLst>
            <a:ext uri="{FF2B5EF4-FFF2-40B4-BE49-F238E27FC236}">
              <a16:creationId xmlns:a16="http://schemas.microsoft.com/office/drawing/2014/main" id="{CB673D9D-FCFB-49D5-9172-8206FED956D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1" name="Line 7">
          <a:extLst>
            <a:ext uri="{FF2B5EF4-FFF2-40B4-BE49-F238E27FC236}">
              <a16:creationId xmlns:a16="http://schemas.microsoft.com/office/drawing/2014/main" id="{47209A76-96C9-4204-9C0A-16AAB44615E5}"/>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2" name="Line 7">
          <a:extLst>
            <a:ext uri="{FF2B5EF4-FFF2-40B4-BE49-F238E27FC236}">
              <a16:creationId xmlns:a16="http://schemas.microsoft.com/office/drawing/2014/main" id="{4C69E3C4-0AAC-49B1-98A8-A6C917AEB17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3" name="Line 7">
          <a:extLst>
            <a:ext uri="{FF2B5EF4-FFF2-40B4-BE49-F238E27FC236}">
              <a16:creationId xmlns:a16="http://schemas.microsoft.com/office/drawing/2014/main" id="{6563BA60-B0B7-4AF9-9ADB-3B389E6CA94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4" name="Line 7">
          <a:extLst>
            <a:ext uri="{FF2B5EF4-FFF2-40B4-BE49-F238E27FC236}">
              <a16:creationId xmlns:a16="http://schemas.microsoft.com/office/drawing/2014/main" id="{980635E6-E3C4-4C7D-982B-0350D9BE7BD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5" name="Line 7">
          <a:extLst>
            <a:ext uri="{FF2B5EF4-FFF2-40B4-BE49-F238E27FC236}">
              <a16:creationId xmlns:a16="http://schemas.microsoft.com/office/drawing/2014/main" id="{3A95CD0D-CB47-42C7-B55E-9709AFF46752}"/>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6" name="Line 7">
          <a:extLst>
            <a:ext uri="{FF2B5EF4-FFF2-40B4-BE49-F238E27FC236}">
              <a16:creationId xmlns:a16="http://schemas.microsoft.com/office/drawing/2014/main" id="{70893578-7953-4256-B138-6BC5CB1C700E}"/>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7" name="Line 7">
          <a:extLst>
            <a:ext uri="{FF2B5EF4-FFF2-40B4-BE49-F238E27FC236}">
              <a16:creationId xmlns:a16="http://schemas.microsoft.com/office/drawing/2014/main" id="{1D888204-DE02-47B0-8BA7-00669CFF980D}"/>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8" name="Line 7">
          <a:extLst>
            <a:ext uri="{FF2B5EF4-FFF2-40B4-BE49-F238E27FC236}">
              <a16:creationId xmlns:a16="http://schemas.microsoft.com/office/drawing/2014/main" id="{429675CC-2549-4F3F-AEC1-38261E90DDA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89" name="Line 7">
          <a:extLst>
            <a:ext uri="{FF2B5EF4-FFF2-40B4-BE49-F238E27FC236}">
              <a16:creationId xmlns:a16="http://schemas.microsoft.com/office/drawing/2014/main" id="{5F6F2637-72F0-40A9-9FDA-7138D48E47F0}"/>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0" name="Line 7">
          <a:extLst>
            <a:ext uri="{FF2B5EF4-FFF2-40B4-BE49-F238E27FC236}">
              <a16:creationId xmlns:a16="http://schemas.microsoft.com/office/drawing/2014/main" id="{34D2ADA3-91D5-410E-9491-F1D5B7737B33}"/>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1" name="Line 7">
          <a:extLst>
            <a:ext uri="{FF2B5EF4-FFF2-40B4-BE49-F238E27FC236}">
              <a16:creationId xmlns:a16="http://schemas.microsoft.com/office/drawing/2014/main" id="{9DC4CA53-8E8A-4190-A142-A72F409578D0}"/>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2" name="Line 7">
          <a:extLst>
            <a:ext uri="{FF2B5EF4-FFF2-40B4-BE49-F238E27FC236}">
              <a16:creationId xmlns:a16="http://schemas.microsoft.com/office/drawing/2014/main" id="{80D85992-975C-4E16-B051-AC874ECEAED4}"/>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3" name="Line 7">
          <a:extLst>
            <a:ext uri="{FF2B5EF4-FFF2-40B4-BE49-F238E27FC236}">
              <a16:creationId xmlns:a16="http://schemas.microsoft.com/office/drawing/2014/main" id="{62CE3D22-C1E3-4ECE-BFB1-EACF50201728}"/>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4" name="Line 7">
          <a:extLst>
            <a:ext uri="{FF2B5EF4-FFF2-40B4-BE49-F238E27FC236}">
              <a16:creationId xmlns:a16="http://schemas.microsoft.com/office/drawing/2014/main" id="{A3361258-A199-4417-A964-12CF3D5583EA}"/>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5" name="Line 7">
          <a:extLst>
            <a:ext uri="{FF2B5EF4-FFF2-40B4-BE49-F238E27FC236}">
              <a16:creationId xmlns:a16="http://schemas.microsoft.com/office/drawing/2014/main" id="{1458C378-ABE7-4C75-8A45-3D1EB10FEC64}"/>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6" name="Line 7">
          <a:extLst>
            <a:ext uri="{FF2B5EF4-FFF2-40B4-BE49-F238E27FC236}">
              <a16:creationId xmlns:a16="http://schemas.microsoft.com/office/drawing/2014/main" id="{C9B56792-E10A-4A85-A6D0-B748608E45E1}"/>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7" name="Line 7">
          <a:extLst>
            <a:ext uri="{FF2B5EF4-FFF2-40B4-BE49-F238E27FC236}">
              <a16:creationId xmlns:a16="http://schemas.microsoft.com/office/drawing/2014/main" id="{79E11F6C-4C73-4B35-93FF-AF89AFCC20EF}"/>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8" name="Line 7">
          <a:extLst>
            <a:ext uri="{FF2B5EF4-FFF2-40B4-BE49-F238E27FC236}">
              <a16:creationId xmlns:a16="http://schemas.microsoft.com/office/drawing/2014/main" id="{1A2BCA40-628B-4C92-8A9F-6F4945F19F6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999" name="Line 7">
          <a:extLst>
            <a:ext uri="{FF2B5EF4-FFF2-40B4-BE49-F238E27FC236}">
              <a16:creationId xmlns:a16="http://schemas.microsoft.com/office/drawing/2014/main" id="{C3CD54F8-5D61-4B68-A132-BFD7877653ED}"/>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0" name="Line 7">
          <a:extLst>
            <a:ext uri="{FF2B5EF4-FFF2-40B4-BE49-F238E27FC236}">
              <a16:creationId xmlns:a16="http://schemas.microsoft.com/office/drawing/2014/main" id="{D0B9D7C3-496C-4B98-9B06-167F4075DE25}"/>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1" name="Line 7">
          <a:extLst>
            <a:ext uri="{FF2B5EF4-FFF2-40B4-BE49-F238E27FC236}">
              <a16:creationId xmlns:a16="http://schemas.microsoft.com/office/drawing/2014/main" id="{B6616B97-7E2D-40A3-9171-668A0F7BAFD5}"/>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2" name="Line 7">
          <a:extLst>
            <a:ext uri="{FF2B5EF4-FFF2-40B4-BE49-F238E27FC236}">
              <a16:creationId xmlns:a16="http://schemas.microsoft.com/office/drawing/2014/main" id="{E039CA21-D95A-4F92-8B57-46DCA9960412}"/>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3" name="Line 7">
          <a:extLst>
            <a:ext uri="{FF2B5EF4-FFF2-40B4-BE49-F238E27FC236}">
              <a16:creationId xmlns:a16="http://schemas.microsoft.com/office/drawing/2014/main" id="{A26BFF58-CD23-486C-817D-A5DFF205DB6E}"/>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4" name="Line 7">
          <a:extLst>
            <a:ext uri="{FF2B5EF4-FFF2-40B4-BE49-F238E27FC236}">
              <a16:creationId xmlns:a16="http://schemas.microsoft.com/office/drawing/2014/main" id="{3AC95500-323B-4AD2-847F-B567D8EA892C}"/>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5" name="Line 7">
          <a:extLst>
            <a:ext uri="{FF2B5EF4-FFF2-40B4-BE49-F238E27FC236}">
              <a16:creationId xmlns:a16="http://schemas.microsoft.com/office/drawing/2014/main" id="{326731EE-BB6D-4118-9379-74771F4C89D2}"/>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6" name="Line 7">
          <a:extLst>
            <a:ext uri="{FF2B5EF4-FFF2-40B4-BE49-F238E27FC236}">
              <a16:creationId xmlns:a16="http://schemas.microsoft.com/office/drawing/2014/main" id="{DDA2C15E-10CE-4412-ABA7-0F1065226344}"/>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7" name="Line 7">
          <a:extLst>
            <a:ext uri="{FF2B5EF4-FFF2-40B4-BE49-F238E27FC236}">
              <a16:creationId xmlns:a16="http://schemas.microsoft.com/office/drawing/2014/main" id="{6A825A94-8AAD-432B-9230-184E52102F66}"/>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8" name="Line 7">
          <a:extLst>
            <a:ext uri="{FF2B5EF4-FFF2-40B4-BE49-F238E27FC236}">
              <a16:creationId xmlns:a16="http://schemas.microsoft.com/office/drawing/2014/main" id="{D24E686D-FCB9-458F-B715-2954C4702360}"/>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09" name="Line 7">
          <a:extLst>
            <a:ext uri="{FF2B5EF4-FFF2-40B4-BE49-F238E27FC236}">
              <a16:creationId xmlns:a16="http://schemas.microsoft.com/office/drawing/2014/main" id="{259022CC-E52D-48BC-91A1-6A8758D763F8}"/>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10" name="Line 7">
          <a:extLst>
            <a:ext uri="{FF2B5EF4-FFF2-40B4-BE49-F238E27FC236}">
              <a16:creationId xmlns:a16="http://schemas.microsoft.com/office/drawing/2014/main" id="{A51EC423-1F6C-4C5D-9779-B7E3BA5643DD}"/>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174</xdr:row>
      <xdr:rowOff>0</xdr:rowOff>
    </xdr:from>
    <xdr:to>
      <xdr:col>5</xdr:col>
      <xdr:colOff>323850</xdr:colOff>
      <xdr:row>174</xdr:row>
      <xdr:rowOff>0</xdr:rowOff>
    </xdr:to>
    <xdr:sp macro="" textlink="">
      <xdr:nvSpPr>
        <xdr:cNvPr id="1011" name="Line 7">
          <a:extLst>
            <a:ext uri="{FF2B5EF4-FFF2-40B4-BE49-F238E27FC236}">
              <a16:creationId xmlns:a16="http://schemas.microsoft.com/office/drawing/2014/main" id="{AB13E454-7503-4D29-8519-820D358C6B0B}"/>
            </a:ext>
          </a:extLst>
        </xdr:cNvPr>
        <xdr:cNvSpPr>
          <a:spLocks noChangeShapeType="1"/>
        </xdr:cNvSpPr>
      </xdr:nvSpPr>
      <xdr:spPr bwMode="auto">
        <a:xfrm>
          <a:off x="2505075"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2" name="Line 7">
          <a:extLst>
            <a:ext uri="{FF2B5EF4-FFF2-40B4-BE49-F238E27FC236}">
              <a16:creationId xmlns:a16="http://schemas.microsoft.com/office/drawing/2014/main" id="{7E241B26-108D-43AC-BDA2-F0E9CD00764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3" name="Line 7">
          <a:extLst>
            <a:ext uri="{FF2B5EF4-FFF2-40B4-BE49-F238E27FC236}">
              <a16:creationId xmlns:a16="http://schemas.microsoft.com/office/drawing/2014/main" id="{A23C3C45-8819-4530-B02B-1BAE0AD92DB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4" name="Line 7">
          <a:extLst>
            <a:ext uri="{FF2B5EF4-FFF2-40B4-BE49-F238E27FC236}">
              <a16:creationId xmlns:a16="http://schemas.microsoft.com/office/drawing/2014/main" id="{51C8733A-C397-4CB3-9AEE-E3EF644C7EE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5" name="Line 7">
          <a:extLst>
            <a:ext uri="{FF2B5EF4-FFF2-40B4-BE49-F238E27FC236}">
              <a16:creationId xmlns:a16="http://schemas.microsoft.com/office/drawing/2014/main" id="{4D9C98DB-B954-40D7-B984-982E620BF8F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6" name="Line 7">
          <a:extLst>
            <a:ext uri="{FF2B5EF4-FFF2-40B4-BE49-F238E27FC236}">
              <a16:creationId xmlns:a16="http://schemas.microsoft.com/office/drawing/2014/main" id="{F9E95DAC-CAA6-4DE8-BAFE-8E9FA083F4A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7" name="Line 7">
          <a:extLst>
            <a:ext uri="{FF2B5EF4-FFF2-40B4-BE49-F238E27FC236}">
              <a16:creationId xmlns:a16="http://schemas.microsoft.com/office/drawing/2014/main" id="{61C4654D-50CE-4BB7-B013-536C6171437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8" name="Line 7">
          <a:extLst>
            <a:ext uri="{FF2B5EF4-FFF2-40B4-BE49-F238E27FC236}">
              <a16:creationId xmlns:a16="http://schemas.microsoft.com/office/drawing/2014/main" id="{95D686C1-5E51-4D65-8206-F376946205F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19" name="Line 7">
          <a:extLst>
            <a:ext uri="{FF2B5EF4-FFF2-40B4-BE49-F238E27FC236}">
              <a16:creationId xmlns:a16="http://schemas.microsoft.com/office/drawing/2014/main" id="{77501B1C-17C1-4C53-9E17-2665542F2AA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0" name="Line 7">
          <a:extLst>
            <a:ext uri="{FF2B5EF4-FFF2-40B4-BE49-F238E27FC236}">
              <a16:creationId xmlns:a16="http://schemas.microsoft.com/office/drawing/2014/main" id="{08030AFA-BD46-4168-BEA2-3F31002BEC3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1" name="Line 7">
          <a:extLst>
            <a:ext uri="{FF2B5EF4-FFF2-40B4-BE49-F238E27FC236}">
              <a16:creationId xmlns:a16="http://schemas.microsoft.com/office/drawing/2014/main" id="{66B9A0F9-4BDE-4E86-A42F-1E4B2E169AA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2" name="Line 7">
          <a:extLst>
            <a:ext uri="{FF2B5EF4-FFF2-40B4-BE49-F238E27FC236}">
              <a16:creationId xmlns:a16="http://schemas.microsoft.com/office/drawing/2014/main" id="{62E59654-AAF8-46CF-B769-DF5B86D8B47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3" name="Line 7">
          <a:extLst>
            <a:ext uri="{FF2B5EF4-FFF2-40B4-BE49-F238E27FC236}">
              <a16:creationId xmlns:a16="http://schemas.microsoft.com/office/drawing/2014/main" id="{F66D7342-147F-4976-BAC7-87ACCE61854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4" name="Line 7">
          <a:extLst>
            <a:ext uri="{FF2B5EF4-FFF2-40B4-BE49-F238E27FC236}">
              <a16:creationId xmlns:a16="http://schemas.microsoft.com/office/drawing/2014/main" id="{E1A6F4D0-5B53-4199-9E36-BFC8D6B27BE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5" name="Line 7">
          <a:extLst>
            <a:ext uri="{FF2B5EF4-FFF2-40B4-BE49-F238E27FC236}">
              <a16:creationId xmlns:a16="http://schemas.microsoft.com/office/drawing/2014/main" id="{170E6B1C-1839-4C90-A9F0-1768EF4AC19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6" name="Line 7">
          <a:extLst>
            <a:ext uri="{FF2B5EF4-FFF2-40B4-BE49-F238E27FC236}">
              <a16:creationId xmlns:a16="http://schemas.microsoft.com/office/drawing/2014/main" id="{F7BE660B-A4A6-4202-887A-56EA6AA354D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7" name="Line 7">
          <a:extLst>
            <a:ext uri="{FF2B5EF4-FFF2-40B4-BE49-F238E27FC236}">
              <a16:creationId xmlns:a16="http://schemas.microsoft.com/office/drawing/2014/main" id="{17A3C847-B6EF-4879-AD73-8BAD122252A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8" name="Line 7">
          <a:extLst>
            <a:ext uri="{FF2B5EF4-FFF2-40B4-BE49-F238E27FC236}">
              <a16:creationId xmlns:a16="http://schemas.microsoft.com/office/drawing/2014/main" id="{41D7F587-614F-4B7B-A0BD-AA17C7F2171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29" name="Line 7">
          <a:extLst>
            <a:ext uri="{FF2B5EF4-FFF2-40B4-BE49-F238E27FC236}">
              <a16:creationId xmlns:a16="http://schemas.microsoft.com/office/drawing/2014/main" id="{034F0BCB-A368-496D-A3B2-2CCBD5CFEDC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0" name="Line 7">
          <a:extLst>
            <a:ext uri="{FF2B5EF4-FFF2-40B4-BE49-F238E27FC236}">
              <a16:creationId xmlns:a16="http://schemas.microsoft.com/office/drawing/2014/main" id="{FD2A2C23-ED35-4B2B-9F64-2100979E8B1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1" name="Line 7">
          <a:extLst>
            <a:ext uri="{FF2B5EF4-FFF2-40B4-BE49-F238E27FC236}">
              <a16:creationId xmlns:a16="http://schemas.microsoft.com/office/drawing/2014/main" id="{EE7DB7B2-66A5-458E-BDF8-7A678203640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2" name="Line 7">
          <a:extLst>
            <a:ext uri="{FF2B5EF4-FFF2-40B4-BE49-F238E27FC236}">
              <a16:creationId xmlns:a16="http://schemas.microsoft.com/office/drawing/2014/main" id="{13C691CA-D637-46AF-83A8-49C14C22C5C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3" name="Line 7">
          <a:extLst>
            <a:ext uri="{FF2B5EF4-FFF2-40B4-BE49-F238E27FC236}">
              <a16:creationId xmlns:a16="http://schemas.microsoft.com/office/drawing/2014/main" id="{6B8EF1E4-CCCB-4A76-8FDC-0D003F81668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4" name="Line 7">
          <a:extLst>
            <a:ext uri="{FF2B5EF4-FFF2-40B4-BE49-F238E27FC236}">
              <a16:creationId xmlns:a16="http://schemas.microsoft.com/office/drawing/2014/main" id="{864F7944-A693-4ADC-8A5D-C244A388955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5" name="Line 7">
          <a:extLst>
            <a:ext uri="{FF2B5EF4-FFF2-40B4-BE49-F238E27FC236}">
              <a16:creationId xmlns:a16="http://schemas.microsoft.com/office/drawing/2014/main" id="{455754B5-4117-4B98-BF3B-B63254C5C05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6" name="Line 7">
          <a:extLst>
            <a:ext uri="{FF2B5EF4-FFF2-40B4-BE49-F238E27FC236}">
              <a16:creationId xmlns:a16="http://schemas.microsoft.com/office/drawing/2014/main" id="{FDBE2A36-E94C-441C-B569-262F3D91B7A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7" name="Line 7">
          <a:extLst>
            <a:ext uri="{FF2B5EF4-FFF2-40B4-BE49-F238E27FC236}">
              <a16:creationId xmlns:a16="http://schemas.microsoft.com/office/drawing/2014/main" id="{E70FB15F-F8AB-4FDA-9569-19D34D7A035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8" name="Line 7">
          <a:extLst>
            <a:ext uri="{FF2B5EF4-FFF2-40B4-BE49-F238E27FC236}">
              <a16:creationId xmlns:a16="http://schemas.microsoft.com/office/drawing/2014/main" id="{A4944B78-DD56-408B-B713-76468438D97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39" name="Line 7">
          <a:extLst>
            <a:ext uri="{FF2B5EF4-FFF2-40B4-BE49-F238E27FC236}">
              <a16:creationId xmlns:a16="http://schemas.microsoft.com/office/drawing/2014/main" id="{9D29C458-C6CA-475A-91A5-995A9A56BD9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0" name="Line 7">
          <a:extLst>
            <a:ext uri="{FF2B5EF4-FFF2-40B4-BE49-F238E27FC236}">
              <a16:creationId xmlns:a16="http://schemas.microsoft.com/office/drawing/2014/main" id="{C9FF5CCE-E2D2-4BAF-97D3-1A35AC1A117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1" name="Line 7">
          <a:extLst>
            <a:ext uri="{FF2B5EF4-FFF2-40B4-BE49-F238E27FC236}">
              <a16:creationId xmlns:a16="http://schemas.microsoft.com/office/drawing/2014/main" id="{C5D44D9C-1561-474C-9D09-C39B5D681A6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2" name="Line 7">
          <a:extLst>
            <a:ext uri="{FF2B5EF4-FFF2-40B4-BE49-F238E27FC236}">
              <a16:creationId xmlns:a16="http://schemas.microsoft.com/office/drawing/2014/main" id="{6DAB8CA0-5420-449F-9DB2-95812C22666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3" name="Line 7">
          <a:extLst>
            <a:ext uri="{FF2B5EF4-FFF2-40B4-BE49-F238E27FC236}">
              <a16:creationId xmlns:a16="http://schemas.microsoft.com/office/drawing/2014/main" id="{EC2AE26A-126B-4676-A6ED-5F1D858E825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4" name="Line 7">
          <a:extLst>
            <a:ext uri="{FF2B5EF4-FFF2-40B4-BE49-F238E27FC236}">
              <a16:creationId xmlns:a16="http://schemas.microsoft.com/office/drawing/2014/main" id="{29CE73B3-038E-4176-A66F-1ACBB6C621E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5" name="Line 7">
          <a:extLst>
            <a:ext uri="{FF2B5EF4-FFF2-40B4-BE49-F238E27FC236}">
              <a16:creationId xmlns:a16="http://schemas.microsoft.com/office/drawing/2014/main" id="{0A2F9D46-4936-4ED6-8321-321E3F3C41C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6" name="Line 7">
          <a:extLst>
            <a:ext uri="{FF2B5EF4-FFF2-40B4-BE49-F238E27FC236}">
              <a16:creationId xmlns:a16="http://schemas.microsoft.com/office/drawing/2014/main" id="{79C4A788-6972-4577-826C-0D7948E36F1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7" name="Line 7">
          <a:extLst>
            <a:ext uri="{FF2B5EF4-FFF2-40B4-BE49-F238E27FC236}">
              <a16:creationId xmlns:a16="http://schemas.microsoft.com/office/drawing/2014/main" id="{6FD5038E-3CF2-4AF9-8210-68E8DB49115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8" name="Line 7">
          <a:extLst>
            <a:ext uri="{FF2B5EF4-FFF2-40B4-BE49-F238E27FC236}">
              <a16:creationId xmlns:a16="http://schemas.microsoft.com/office/drawing/2014/main" id="{45810F96-A8A1-49CF-9144-8FD49E30C46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49" name="Line 7">
          <a:extLst>
            <a:ext uri="{FF2B5EF4-FFF2-40B4-BE49-F238E27FC236}">
              <a16:creationId xmlns:a16="http://schemas.microsoft.com/office/drawing/2014/main" id="{254474DC-14D1-443E-8BA2-B6176602C6D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0" name="Line 7">
          <a:extLst>
            <a:ext uri="{FF2B5EF4-FFF2-40B4-BE49-F238E27FC236}">
              <a16:creationId xmlns:a16="http://schemas.microsoft.com/office/drawing/2014/main" id="{35C6A6F7-B69E-48B3-BFFE-04785678513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1" name="Line 7">
          <a:extLst>
            <a:ext uri="{FF2B5EF4-FFF2-40B4-BE49-F238E27FC236}">
              <a16:creationId xmlns:a16="http://schemas.microsoft.com/office/drawing/2014/main" id="{E616D41E-C3DC-4E8D-AC12-E95CAFE719F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2" name="Line 7">
          <a:extLst>
            <a:ext uri="{FF2B5EF4-FFF2-40B4-BE49-F238E27FC236}">
              <a16:creationId xmlns:a16="http://schemas.microsoft.com/office/drawing/2014/main" id="{9F375E96-7D9F-43EC-8147-545503140DE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3" name="Line 7">
          <a:extLst>
            <a:ext uri="{FF2B5EF4-FFF2-40B4-BE49-F238E27FC236}">
              <a16:creationId xmlns:a16="http://schemas.microsoft.com/office/drawing/2014/main" id="{920B5D1B-5018-494F-91FC-70C61CB8B70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4" name="Line 7">
          <a:extLst>
            <a:ext uri="{FF2B5EF4-FFF2-40B4-BE49-F238E27FC236}">
              <a16:creationId xmlns:a16="http://schemas.microsoft.com/office/drawing/2014/main" id="{FE4D8F10-C3D7-4C13-978F-B65A19AB277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5" name="Line 7">
          <a:extLst>
            <a:ext uri="{FF2B5EF4-FFF2-40B4-BE49-F238E27FC236}">
              <a16:creationId xmlns:a16="http://schemas.microsoft.com/office/drawing/2014/main" id="{0D592CAF-576C-4F85-ACF7-30B6B7DC58B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6" name="Line 7">
          <a:extLst>
            <a:ext uri="{FF2B5EF4-FFF2-40B4-BE49-F238E27FC236}">
              <a16:creationId xmlns:a16="http://schemas.microsoft.com/office/drawing/2014/main" id="{AACB8ABF-8253-4F10-89AC-549CF9062CE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7" name="Line 7">
          <a:extLst>
            <a:ext uri="{FF2B5EF4-FFF2-40B4-BE49-F238E27FC236}">
              <a16:creationId xmlns:a16="http://schemas.microsoft.com/office/drawing/2014/main" id="{AD71EE86-18B8-4064-84DC-F46D0C24B5B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8" name="Line 7">
          <a:extLst>
            <a:ext uri="{FF2B5EF4-FFF2-40B4-BE49-F238E27FC236}">
              <a16:creationId xmlns:a16="http://schemas.microsoft.com/office/drawing/2014/main" id="{0FFBAB40-6B26-4665-A15D-3D60238FBC4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59" name="Line 7">
          <a:extLst>
            <a:ext uri="{FF2B5EF4-FFF2-40B4-BE49-F238E27FC236}">
              <a16:creationId xmlns:a16="http://schemas.microsoft.com/office/drawing/2014/main" id="{3C285BC1-27B0-4F61-8224-F8B40B1262E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0" name="Line 7">
          <a:extLst>
            <a:ext uri="{FF2B5EF4-FFF2-40B4-BE49-F238E27FC236}">
              <a16:creationId xmlns:a16="http://schemas.microsoft.com/office/drawing/2014/main" id="{C1D31C64-4170-482E-9C4C-49F25A3C3D0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1" name="Line 7">
          <a:extLst>
            <a:ext uri="{FF2B5EF4-FFF2-40B4-BE49-F238E27FC236}">
              <a16:creationId xmlns:a16="http://schemas.microsoft.com/office/drawing/2014/main" id="{E9DAFFB0-15D1-43B8-933F-8F860B9E0AD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2" name="Line 7">
          <a:extLst>
            <a:ext uri="{FF2B5EF4-FFF2-40B4-BE49-F238E27FC236}">
              <a16:creationId xmlns:a16="http://schemas.microsoft.com/office/drawing/2014/main" id="{E8E3676D-A603-4899-9D79-0CC3647A4BC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3" name="Line 7">
          <a:extLst>
            <a:ext uri="{FF2B5EF4-FFF2-40B4-BE49-F238E27FC236}">
              <a16:creationId xmlns:a16="http://schemas.microsoft.com/office/drawing/2014/main" id="{E0CE0B29-6B77-4C47-B91F-7F303CDB1E9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4" name="Line 7">
          <a:extLst>
            <a:ext uri="{FF2B5EF4-FFF2-40B4-BE49-F238E27FC236}">
              <a16:creationId xmlns:a16="http://schemas.microsoft.com/office/drawing/2014/main" id="{EC886AC3-ABB3-4E2A-BC79-160359FA255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5" name="Line 7">
          <a:extLst>
            <a:ext uri="{FF2B5EF4-FFF2-40B4-BE49-F238E27FC236}">
              <a16:creationId xmlns:a16="http://schemas.microsoft.com/office/drawing/2014/main" id="{704A0942-EACC-42ED-B970-7A16123C5CE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6" name="Line 7">
          <a:extLst>
            <a:ext uri="{FF2B5EF4-FFF2-40B4-BE49-F238E27FC236}">
              <a16:creationId xmlns:a16="http://schemas.microsoft.com/office/drawing/2014/main" id="{E68A7E18-3157-44CE-956A-BDA515835CC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7" name="Line 7">
          <a:extLst>
            <a:ext uri="{FF2B5EF4-FFF2-40B4-BE49-F238E27FC236}">
              <a16:creationId xmlns:a16="http://schemas.microsoft.com/office/drawing/2014/main" id="{6FBC419C-B82A-47E7-AB1C-646978B5226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8" name="Line 7">
          <a:extLst>
            <a:ext uri="{FF2B5EF4-FFF2-40B4-BE49-F238E27FC236}">
              <a16:creationId xmlns:a16="http://schemas.microsoft.com/office/drawing/2014/main" id="{6602FCB6-7B10-4C0A-BF6C-9D33B26713D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69" name="Line 7">
          <a:extLst>
            <a:ext uri="{FF2B5EF4-FFF2-40B4-BE49-F238E27FC236}">
              <a16:creationId xmlns:a16="http://schemas.microsoft.com/office/drawing/2014/main" id="{C931C1E3-B810-42AF-BCD9-06B32423B63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0" name="Line 7">
          <a:extLst>
            <a:ext uri="{FF2B5EF4-FFF2-40B4-BE49-F238E27FC236}">
              <a16:creationId xmlns:a16="http://schemas.microsoft.com/office/drawing/2014/main" id="{B60EE242-1BC2-4205-B3E9-19D3F069F32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1" name="Line 7">
          <a:extLst>
            <a:ext uri="{FF2B5EF4-FFF2-40B4-BE49-F238E27FC236}">
              <a16:creationId xmlns:a16="http://schemas.microsoft.com/office/drawing/2014/main" id="{083E5AD8-F31C-4D5F-9C23-AEDAE38B6D0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2" name="Line 7">
          <a:extLst>
            <a:ext uri="{FF2B5EF4-FFF2-40B4-BE49-F238E27FC236}">
              <a16:creationId xmlns:a16="http://schemas.microsoft.com/office/drawing/2014/main" id="{F073D9B4-E410-4E84-9EB7-F1192C2579F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3" name="Line 7">
          <a:extLst>
            <a:ext uri="{FF2B5EF4-FFF2-40B4-BE49-F238E27FC236}">
              <a16:creationId xmlns:a16="http://schemas.microsoft.com/office/drawing/2014/main" id="{8F65148D-A255-4969-9B4E-442B67D4144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4" name="Line 7">
          <a:extLst>
            <a:ext uri="{FF2B5EF4-FFF2-40B4-BE49-F238E27FC236}">
              <a16:creationId xmlns:a16="http://schemas.microsoft.com/office/drawing/2014/main" id="{2C5E4EAD-AA4A-4F57-94FD-EBD599824C3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5" name="Line 7">
          <a:extLst>
            <a:ext uri="{FF2B5EF4-FFF2-40B4-BE49-F238E27FC236}">
              <a16:creationId xmlns:a16="http://schemas.microsoft.com/office/drawing/2014/main" id="{5BF14AF9-C883-41A6-B18B-F1D6BF7EE81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6" name="Line 7">
          <a:extLst>
            <a:ext uri="{FF2B5EF4-FFF2-40B4-BE49-F238E27FC236}">
              <a16:creationId xmlns:a16="http://schemas.microsoft.com/office/drawing/2014/main" id="{31DC64C0-1106-4E39-95AB-5945ECF7677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7" name="Line 7">
          <a:extLst>
            <a:ext uri="{FF2B5EF4-FFF2-40B4-BE49-F238E27FC236}">
              <a16:creationId xmlns:a16="http://schemas.microsoft.com/office/drawing/2014/main" id="{52C8B154-5D4B-4F7D-BB11-51D9AB00869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8" name="Line 7">
          <a:extLst>
            <a:ext uri="{FF2B5EF4-FFF2-40B4-BE49-F238E27FC236}">
              <a16:creationId xmlns:a16="http://schemas.microsoft.com/office/drawing/2014/main" id="{5525E61E-D3AA-4869-A1C6-679DAC790E8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79" name="Line 7">
          <a:extLst>
            <a:ext uri="{FF2B5EF4-FFF2-40B4-BE49-F238E27FC236}">
              <a16:creationId xmlns:a16="http://schemas.microsoft.com/office/drawing/2014/main" id="{E8C430B4-F867-49AF-AD41-B0AB37E7E3F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0" name="Line 7">
          <a:extLst>
            <a:ext uri="{FF2B5EF4-FFF2-40B4-BE49-F238E27FC236}">
              <a16:creationId xmlns:a16="http://schemas.microsoft.com/office/drawing/2014/main" id="{6048A441-B733-4433-AB03-7DE6FA2E71A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1" name="Line 7">
          <a:extLst>
            <a:ext uri="{FF2B5EF4-FFF2-40B4-BE49-F238E27FC236}">
              <a16:creationId xmlns:a16="http://schemas.microsoft.com/office/drawing/2014/main" id="{9DF0C6D6-436F-4527-AB03-ED43D8B48DB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2" name="Line 7">
          <a:extLst>
            <a:ext uri="{FF2B5EF4-FFF2-40B4-BE49-F238E27FC236}">
              <a16:creationId xmlns:a16="http://schemas.microsoft.com/office/drawing/2014/main" id="{53A1AF9B-A6F0-401F-9015-A39790FF5DD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3" name="Line 7">
          <a:extLst>
            <a:ext uri="{FF2B5EF4-FFF2-40B4-BE49-F238E27FC236}">
              <a16:creationId xmlns:a16="http://schemas.microsoft.com/office/drawing/2014/main" id="{9925A6FE-D44D-48A7-A502-D1D945C9A53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4" name="Line 7">
          <a:extLst>
            <a:ext uri="{FF2B5EF4-FFF2-40B4-BE49-F238E27FC236}">
              <a16:creationId xmlns:a16="http://schemas.microsoft.com/office/drawing/2014/main" id="{B81B31C1-7C15-4ECD-AA99-ACF817ABA11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5" name="Line 7">
          <a:extLst>
            <a:ext uri="{FF2B5EF4-FFF2-40B4-BE49-F238E27FC236}">
              <a16:creationId xmlns:a16="http://schemas.microsoft.com/office/drawing/2014/main" id="{EF9E47E4-A3EF-44BC-AEF8-82A646E2F03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6" name="Line 7">
          <a:extLst>
            <a:ext uri="{FF2B5EF4-FFF2-40B4-BE49-F238E27FC236}">
              <a16:creationId xmlns:a16="http://schemas.microsoft.com/office/drawing/2014/main" id="{15CD03B3-D66F-4B22-ACAC-4775ED75AE6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7" name="Line 7">
          <a:extLst>
            <a:ext uri="{FF2B5EF4-FFF2-40B4-BE49-F238E27FC236}">
              <a16:creationId xmlns:a16="http://schemas.microsoft.com/office/drawing/2014/main" id="{9EBD917D-6312-47E4-805A-0B9F096EEC4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8" name="Line 7">
          <a:extLst>
            <a:ext uri="{FF2B5EF4-FFF2-40B4-BE49-F238E27FC236}">
              <a16:creationId xmlns:a16="http://schemas.microsoft.com/office/drawing/2014/main" id="{72E32B63-7E33-4474-BD19-858E97BB81A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89" name="Line 7">
          <a:extLst>
            <a:ext uri="{FF2B5EF4-FFF2-40B4-BE49-F238E27FC236}">
              <a16:creationId xmlns:a16="http://schemas.microsoft.com/office/drawing/2014/main" id="{E810B943-3F3D-468C-9678-40330892BF1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0" name="Line 7">
          <a:extLst>
            <a:ext uri="{FF2B5EF4-FFF2-40B4-BE49-F238E27FC236}">
              <a16:creationId xmlns:a16="http://schemas.microsoft.com/office/drawing/2014/main" id="{5FF1ECB8-34D9-442E-BE17-7C69F7964B4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1" name="Line 7">
          <a:extLst>
            <a:ext uri="{FF2B5EF4-FFF2-40B4-BE49-F238E27FC236}">
              <a16:creationId xmlns:a16="http://schemas.microsoft.com/office/drawing/2014/main" id="{C391B669-1DDC-476B-ACD4-EEC6070D9D8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2" name="Line 7">
          <a:extLst>
            <a:ext uri="{FF2B5EF4-FFF2-40B4-BE49-F238E27FC236}">
              <a16:creationId xmlns:a16="http://schemas.microsoft.com/office/drawing/2014/main" id="{236374A5-C090-4B91-9BE9-2B1E250AF48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3" name="Line 7">
          <a:extLst>
            <a:ext uri="{FF2B5EF4-FFF2-40B4-BE49-F238E27FC236}">
              <a16:creationId xmlns:a16="http://schemas.microsoft.com/office/drawing/2014/main" id="{05694F09-7696-4449-A821-403D1CE385D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4" name="Line 7">
          <a:extLst>
            <a:ext uri="{FF2B5EF4-FFF2-40B4-BE49-F238E27FC236}">
              <a16:creationId xmlns:a16="http://schemas.microsoft.com/office/drawing/2014/main" id="{956837F8-6E8C-4A06-94EB-9482CDB4C6C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5" name="Line 7">
          <a:extLst>
            <a:ext uri="{FF2B5EF4-FFF2-40B4-BE49-F238E27FC236}">
              <a16:creationId xmlns:a16="http://schemas.microsoft.com/office/drawing/2014/main" id="{0C75D8E5-FA39-4181-9D49-8293174E235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6" name="Line 7">
          <a:extLst>
            <a:ext uri="{FF2B5EF4-FFF2-40B4-BE49-F238E27FC236}">
              <a16:creationId xmlns:a16="http://schemas.microsoft.com/office/drawing/2014/main" id="{FEC850AB-04A2-45F1-B13B-4CD86660179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7" name="Line 7">
          <a:extLst>
            <a:ext uri="{FF2B5EF4-FFF2-40B4-BE49-F238E27FC236}">
              <a16:creationId xmlns:a16="http://schemas.microsoft.com/office/drawing/2014/main" id="{6EE1E3F4-D20F-404A-BED9-7E44F531552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8" name="Line 7">
          <a:extLst>
            <a:ext uri="{FF2B5EF4-FFF2-40B4-BE49-F238E27FC236}">
              <a16:creationId xmlns:a16="http://schemas.microsoft.com/office/drawing/2014/main" id="{8B7A0007-2AA0-47AC-AE93-B62CFCBB87A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099" name="Line 7">
          <a:extLst>
            <a:ext uri="{FF2B5EF4-FFF2-40B4-BE49-F238E27FC236}">
              <a16:creationId xmlns:a16="http://schemas.microsoft.com/office/drawing/2014/main" id="{3BE64F61-69DB-44B8-AEDA-3B66AE49F03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0" name="Line 7">
          <a:extLst>
            <a:ext uri="{FF2B5EF4-FFF2-40B4-BE49-F238E27FC236}">
              <a16:creationId xmlns:a16="http://schemas.microsoft.com/office/drawing/2014/main" id="{765A0139-1BD9-49D6-B0BB-918CD092DBFD}"/>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1" name="Line 7">
          <a:extLst>
            <a:ext uri="{FF2B5EF4-FFF2-40B4-BE49-F238E27FC236}">
              <a16:creationId xmlns:a16="http://schemas.microsoft.com/office/drawing/2014/main" id="{E7E5EB2B-4048-4A69-B587-01457C5DCAD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2" name="Line 7">
          <a:extLst>
            <a:ext uri="{FF2B5EF4-FFF2-40B4-BE49-F238E27FC236}">
              <a16:creationId xmlns:a16="http://schemas.microsoft.com/office/drawing/2014/main" id="{503B1961-060D-4260-AB5E-C29F787DCCD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3" name="Line 7">
          <a:extLst>
            <a:ext uri="{FF2B5EF4-FFF2-40B4-BE49-F238E27FC236}">
              <a16:creationId xmlns:a16="http://schemas.microsoft.com/office/drawing/2014/main" id="{F5951CA9-536C-4575-8CBE-7C9DB015FA9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4" name="Line 7">
          <a:extLst>
            <a:ext uri="{FF2B5EF4-FFF2-40B4-BE49-F238E27FC236}">
              <a16:creationId xmlns:a16="http://schemas.microsoft.com/office/drawing/2014/main" id="{2C2384BB-AB0E-4B41-B082-C01E91DE204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5" name="Line 7">
          <a:extLst>
            <a:ext uri="{FF2B5EF4-FFF2-40B4-BE49-F238E27FC236}">
              <a16:creationId xmlns:a16="http://schemas.microsoft.com/office/drawing/2014/main" id="{2A1B86E2-FB3A-4EFD-9678-E067569442D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6" name="Line 7">
          <a:extLst>
            <a:ext uri="{FF2B5EF4-FFF2-40B4-BE49-F238E27FC236}">
              <a16:creationId xmlns:a16="http://schemas.microsoft.com/office/drawing/2014/main" id="{02D014B2-FA8F-42B2-8ED1-9F006FDD25B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7" name="Line 7">
          <a:extLst>
            <a:ext uri="{FF2B5EF4-FFF2-40B4-BE49-F238E27FC236}">
              <a16:creationId xmlns:a16="http://schemas.microsoft.com/office/drawing/2014/main" id="{63986AAD-033C-409F-B9FB-EBECFF602FE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8" name="Line 7">
          <a:extLst>
            <a:ext uri="{FF2B5EF4-FFF2-40B4-BE49-F238E27FC236}">
              <a16:creationId xmlns:a16="http://schemas.microsoft.com/office/drawing/2014/main" id="{04C6CF35-91C5-4B57-8644-CFF800DCC5A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09" name="Line 7">
          <a:extLst>
            <a:ext uri="{FF2B5EF4-FFF2-40B4-BE49-F238E27FC236}">
              <a16:creationId xmlns:a16="http://schemas.microsoft.com/office/drawing/2014/main" id="{45A0FA4B-5FF3-4D93-BEE5-6A394EE6AF7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0" name="Line 7">
          <a:extLst>
            <a:ext uri="{FF2B5EF4-FFF2-40B4-BE49-F238E27FC236}">
              <a16:creationId xmlns:a16="http://schemas.microsoft.com/office/drawing/2014/main" id="{F919FB59-FE5E-40A3-A162-30FF0D38552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1" name="Line 7">
          <a:extLst>
            <a:ext uri="{FF2B5EF4-FFF2-40B4-BE49-F238E27FC236}">
              <a16:creationId xmlns:a16="http://schemas.microsoft.com/office/drawing/2014/main" id="{92D42011-7485-469E-9CE0-131CA13C99A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2" name="Line 7">
          <a:extLst>
            <a:ext uri="{FF2B5EF4-FFF2-40B4-BE49-F238E27FC236}">
              <a16:creationId xmlns:a16="http://schemas.microsoft.com/office/drawing/2014/main" id="{DF5AB4A9-5181-4FE1-9A16-3AFA6F2B111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3" name="Line 7">
          <a:extLst>
            <a:ext uri="{FF2B5EF4-FFF2-40B4-BE49-F238E27FC236}">
              <a16:creationId xmlns:a16="http://schemas.microsoft.com/office/drawing/2014/main" id="{CCDE4120-0689-405A-9406-D5CBCC8E5C7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4" name="Line 7">
          <a:extLst>
            <a:ext uri="{FF2B5EF4-FFF2-40B4-BE49-F238E27FC236}">
              <a16:creationId xmlns:a16="http://schemas.microsoft.com/office/drawing/2014/main" id="{CB5C2203-0E0F-4ACB-971A-458F7A0AC69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5" name="Line 7">
          <a:extLst>
            <a:ext uri="{FF2B5EF4-FFF2-40B4-BE49-F238E27FC236}">
              <a16:creationId xmlns:a16="http://schemas.microsoft.com/office/drawing/2014/main" id="{62CBAD33-9722-43BB-B338-14DD4ED6781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6" name="Line 7">
          <a:extLst>
            <a:ext uri="{FF2B5EF4-FFF2-40B4-BE49-F238E27FC236}">
              <a16:creationId xmlns:a16="http://schemas.microsoft.com/office/drawing/2014/main" id="{560BC667-B41A-48CA-B489-54505B6383A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7" name="Line 7">
          <a:extLst>
            <a:ext uri="{FF2B5EF4-FFF2-40B4-BE49-F238E27FC236}">
              <a16:creationId xmlns:a16="http://schemas.microsoft.com/office/drawing/2014/main" id="{E98BFF4A-04BA-436F-8701-6C1FBEA5746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8" name="Line 7">
          <a:extLst>
            <a:ext uri="{FF2B5EF4-FFF2-40B4-BE49-F238E27FC236}">
              <a16:creationId xmlns:a16="http://schemas.microsoft.com/office/drawing/2014/main" id="{81D2F99E-7CAD-4E25-B3CC-31CA95831AE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19" name="Line 7">
          <a:extLst>
            <a:ext uri="{FF2B5EF4-FFF2-40B4-BE49-F238E27FC236}">
              <a16:creationId xmlns:a16="http://schemas.microsoft.com/office/drawing/2014/main" id="{17A7E77E-182F-455A-B410-CA505BA5FB0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0" name="Line 7">
          <a:extLst>
            <a:ext uri="{FF2B5EF4-FFF2-40B4-BE49-F238E27FC236}">
              <a16:creationId xmlns:a16="http://schemas.microsoft.com/office/drawing/2014/main" id="{F751A352-9209-4B84-A5D5-AC99A6DE79C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1" name="Line 7">
          <a:extLst>
            <a:ext uri="{FF2B5EF4-FFF2-40B4-BE49-F238E27FC236}">
              <a16:creationId xmlns:a16="http://schemas.microsoft.com/office/drawing/2014/main" id="{2BFF2750-222D-495C-91A7-BA01BAAA529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2" name="Line 7">
          <a:extLst>
            <a:ext uri="{FF2B5EF4-FFF2-40B4-BE49-F238E27FC236}">
              <a16:creationId xmlns:a16="http://schemas.microsoft.com/office/drawing/2014/main" id="{AD279820-2831-4834-8EB1-1D760C1EFD3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3" name="Line 7">
          <a:extLst>
            <a:ext uri="{FF2B5EF4-FFF2-40B4-BE49-F238E27FC236}">
              <a16:creationId xmlns:a16="http://schemas.microsoft.com/office/drawing/2014/main" id="{092814BC-CA68-4676-A7B5-A1D7795663F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4" name="Line 7">
          <a:extLst>
            <a:ext uri="{FF2B5EF4-FFF2-40B4-BE49-F238E27FC236}">
              <a16:creationId xmlns:a16="http://schemas.microsoft.com/office/drawing/2014/main" id="{A03E2A54-E114-4B64-B63C-77DD6228D96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5" name="Line 7">
          <a:extLst>
            <a:ext uri="{FF2B5EF4-FFF2-40B4-BE49-F238E27FC236}">
              <a16:creationId xmlns:a16="http://schemas.microsoft.com/office/drawing/2014/main" id="{15F706BA-5571-4AAB-A197-F7B39D71925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6" name="Line 7">
          <a:extLst>
            <a:ext uri="{FF2B5EF4-FFF2-40B4-BE49-F238E27FC236}">
              <a16:creationId xmlns:a16="http://schemas.microsoft.com/office/drawing/2014/main" id="{9A917615-FB7F-4FA4-A0AE-0D983900136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7" name="Line 7">
          <a:extLst>
            <a:ext uri="{FF2B5EF4-FFF2-40B4-BE49-F238E27FC236}">
              <a16:creationId xmlns:a16="http://schemas.microsoft.com/office/drawing/2014/main" id="{E2ADB533-D440-4DCF-9BC8-B75C1DDDDFA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8" name="Line 7">
          <a:extLst>
            <a:ext uri="{FF2B5EF4-FFF2-40B4-BE49-F238E27FC236}">
              <a16:creationId xmlns:a16="http://schemas.microsoft.com/office/drawing/2014/main" id="{760C151C-3580-4FC6-BF9C-917EF0786A9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29" name="Line 7">
          <a:extLst>
            <a:ext uri="{FF2B5EF4-FFF2-40B4-BE49-F238E27FC236}">
              <a16:creationId xmlns:a16="http://schemas.microsoft.com/office/drawing/2014/main" id="{280E5594-C8FA-4C54-A9A0-58AA99DCA54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0" name="Line 7">
          <a:extLst>
            <a:ext uri="{FF2B5EF4-FFF2-40B4-BE49-F238E27FC236}">
              <a16:creationId xmlns:a16="http://schemas.microsoft.com/office/drawing/2014/main" id="{56BC9C40-D8C3-4EBF-AE9A-E2A0CC1CB7E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1" name="Line 7">
          <a:extLst>
            <a:ext uri="{FF2B5EF4-FFF2-40B4-BE49-F238E27FC236}">
              <a16:creationId xmlns:a16="http://schemas.microsoft.com/office/drawing/2014/main" id="{B12063A3-5A64-44FE-8904-45A37443329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2" name="Line 7">
          <a:extLst>
            <a:ext uri="{FF2B5EF4-FFF2-40B4-BE49-F238E27FC236}">
              <a16:creationId xmlns:a16="http://schemas.microsoft.com/office/drawing/2014/main" id="{748A7EF7-1FA4-4528-80A8-4E69BC3F4FC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3" name="Line 7">
          <a:extLst>
            <a:ext uri="{FF2B5EF4-FFF2-40B4-BE49-F238E27FC236}">
              <a16:creationId xmlns:a16="http://schemas.microsoft.com/office/drawing/2014/main" id="{2C055859-6A5F-4241-8D5E-D06157F2BB2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4" name="Line 7">
          <a:extLst>
            <a:ext uri="{FF2B5EF4-FFF2-40B4-BE49-F238E27FC236}">
              <a16:creationId xmlns:a16="http://schemas.microsoft.com/office/drawing/2014/main" id="{F5B4BEE3-56F1-4DA1-8188-DDA70FABD7B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5" name="Line 7">
          <a:extLst>
            <a:ext uri="{FF2B5EF4-FFF2-40B4-BE49-F238E27FC236}">
              <a16:creationId xmlns:a16="http://schemas.microsoft.com/office/drawing/2014/main" id="{A4B4C02A-CC4F-4387-8842-B227FF080F6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6" name="Line 7">
          <a:extLst>
            <a:ext uri="{FF2B5EF4-FFF2-40B4-BE49-F238E27FC236}">
              <a16:creationId xmlns:a16="http://schemas.microsoft.com/office/drawing/2014/main" id="{21F075A1-9931-463C-A0BF-1D7480A5D39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7" name="Line 7">
          <a:extLst>
            <a:ext uri="{FF2B5EF4-FFF2-40B4-BE49-F238E27FC236}">
              <a16:creationId xmlns:a16="http://schemas.microsoft.com/office/drawing/2014/main" id="{71525645-5FD7-46C3-A567-F87960B41C1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8" name="Line 7">
          <a:extLst>
            <a:ext uri="{FF2B5EF4-FFF2-40B4-BE49-F238E27FC236}">
              <a16:creationId xmlns:a16="http://schemas.microsoft.com/office/drawing/2014/main" id="{DE723CB2-FBA4-4897-90E2-15EC0CA362E8}"/>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39" name="Line 7">
          <a:extLst>
            <a:ext uri="{FF2B5EF4-FFF2-40B4-BE49-F238E27FC236}">
              <a16:creationId xmlns:a16="http://schemas.microsoft.com/office/drawing/2014/main" id="{762B896A-FB12-41B6-B14B-3A64C3030E7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0" name="Line 7">
          <a:extLst>
            <a:ext uri="{FF2B5EF4-FFF2-40B4-BE49-F238E27FC236}">
              <a16:creationId xmlns:a16="http://schemas.microsoft.com/office/drawing/2014/main" id="{EB0F5443-157E-45CC-922A-A4F30AB7F67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1" name="Line 7">
          <a:extLst>
            <a:ext uri="{FF2B5EF4-FFF2-40B4-BE49-F238E27FC236}">
              <a16:creationId xmlns:a16="http://schemas.microsoft.com/office/drawing/2014/main" id="{57EB4E66-38D3-40DE-A3AE-1C8DD48C98B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2" name="Line 7">
          <a:extLst>
            <a:ext uri="{FF2B5EF4-FFF2-40B4-BE49-F238E27FC236}">
              <a16:creationId xmlns:a16="http://schemas.microsoft.com/office/drawing/2014/main" id="{48E08897-3CCA-40D0-A440-96AF08007D6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3" name="Line 7">
          <a:extLst>
            <a:ext uri="{FF2B5EF4-FFF2-40B4-BE49-F238E27FC236}">
              <a16:creationId xmlns:a16="http://schemas.microsoft.com/office/drawing/2014/main" id="{C19D2F86-CB6B-4C18-B3D9-79431DA2756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4" name="Line 7">
          <a:extLst>
            <a:ext uri="{FF2B5EF4-FFF2-40B4-BE49-F238E27FC236}">
              <a16:creationId xmlns:a16="http://schemas.microsoft.com/office/drawing/2014/main" id="{CC20C37C-5857-42AE-9FFA-15A40833455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5" name="Line 7">
          <a:extLst>
            <a:ext uri="{FF2B5EF4-FFF2-40B4-BE49-F238E27FC236}">
              <a16:creationId xmlns:a16="http://schemas.microsoft.com/office/drawing/2014/main" id="{6DF79A15-FDD8-4F28-A350-AB435109C73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6" name="Line 7">
          <a:extLst>
            <a:ext uri="{FF2B5EF4-FFF2-40B4-BE49-F238E27FC236}">
              <a16:creationId xmlns:a16="http://schemas.microsoft.com/office/drawing/2014/main" id="{53487B8B-1CBE-4A3D-9CD0-788B7DADDCF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7" name="Line 7">
          <a:extLst>
            <a:ext uri="{FF2B5EF4-FFF2-40B4-BE49-F238E27FC236}">
              <a16:creationId xmlns:a16="http://schemas.microsoft.com/office/drawing/2014/main" id="{38E8E847-663A-4193-BBA6-B26C8D751ECF}"/>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8" name="Line 7">
          <a:extLst>
            <a:ext uri="{FF2B5EF4-FFF2-40B4-BE49-F238E27FC236}">
              <a16:creationId xmlns:a16="http://schemas.microsoft.com/office/drawing/2014/main" id="{B9148E7D-9445-49C1-B717-FB1A17BEE9E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49" name="Line 7">
          <a:extLst>
            <a:ext uri="{FF2B5EF4-FFF2-40B4-BE49-F238E27FC236}">
              <a16:creationId xmlns:a16="http://schemas.microsoft.com/office/drawing/2014/main" id="{91DA9116-2715-4281-ABF1-968A918ED1C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0" name="Line 7">
          <a:extLst>
            <a:ext uri="{FF2B5EF4-FFF2-40B4-BE49-F238E27FC236}">
              <a16:creationId xmlns:a16="http://schemas.microsoft.com/office/drawing/2014/main" id="{2EF5993F-4B7E-4727-9C2D-E723860DB9E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1" name="Line 7">
          <a:extLst>
            <a:ext uri="{FF2B5EF4-FFF2-40B4-BE49-F238E27FC236}">
              <a16:creationId xmlns:a16="http://schemas.microsoft.com/office/drawing/2014/main" id="{17CE711B-E8A8-4237-A1BD-74BA601ADB2D}"/>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2" name="Line 7">
          <a:extLst>
            <a:ext uri="{FF2B5EF4-FFF2-40B4-BE49-F238E27FC236}">
              <a16:creationId xmlns:a16="http://schemas.microsoft.com/office/drawing/2014/main" id="{CC460228-987B-4A45-A94D-6D5DE7BD39B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3" name="Line 7">
          <a:extLst>
            <a:ext uri="{FF2B5EF4-FFF2-40B4-BE49-F238E27FC236}">
              <a16:creationId xmlns:a16="http://schemas.microsoft.com/office/drawing/2014/main" id="{B42CD2E8-5DAB-41AF-B0C4-E33F68C943C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4" name="Line 7">
          <a:extLst>
            <a:ext uri="{FF2B5EF4-FFF2-40B4-BE49-F238E27FC236}">
              <a16:creationId xmlns:a16="http://schemas.microsoft.com/office/drawing/2014/main" id="{635B4235-95BF-4B00-8877-3521E36423F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5" name="Line 7">
          <a:extLst>
            <a:ext uri="{FF2B5EF4-FFF2-40B4-BE49-F238E27FC236}">
              <a16:creationId xmlns:a16="http://schemas.microsoft.com/office/drawing/2014/main" id="{FEA80668-F75B-4428-9762-5A8BB9CD912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6" name="Line 7">
          <a:extLst>
            <a:ext uri="{FF2B5EF4-FFF2-40B4-BE49-F238E27FC236}">
              <a16:creationId xmlns:a16="http://schemas.microsoft.com/office/drawing/2014/main" id="{D7BA3AAF-819F-4453-B906-55CA2D9ACCD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7" name="Line 7">
          <a:extLst>
            <a:ext uri="{FF2B5EF4-FFF2-40B4-BE49-F238E27FC236}">
              <a16:creationId xmlns:a16="http://schemas.microsoft.com/office/drawing/2014/main" id="{A791E3A3-7AA6-4781-A15C-F4F1D75305B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8" name="Line 7">
          <a:extLst>
            <a:ext uri="{FF2B5EF4-FFF2-40B4-BE49-F238E27FC236}">
              <a16:creationId xmlns:a16="http://schemas.microsoft.com/office/drawing/2014/main" id="{DF2DB131-907A-4F90-B6B6-BE90684F0CC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59" name="Line 7">
          <a:extLst>
            <a:ext uri="{FF2B5EF4-FFF2-40B4-BE49-F238E27FC236}">
              <a16:creationId xmlns:a16="http://schemas.microsoft.com/office/drawing/2014/main" id="{70A1763F-8A8D-4407-8CFD-0B621342E9A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0" name="Line 7">
          <a:extLst>
            <a:ext uri="{FF2B5EF4-FFF2-40B4-BE49-F238E27FC236}">
              <a16:creationId xmlns:a16="http://schemas.microsoft.com/office/drawing/2014/main" id="{F263A6CF-1BCE-4363-ADBB-CE95340EEFB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1" name="Line 7">
          <a:extLst>
            <a:ext uri="{FF2B5EF4-FFF2-40B4-BE49-F238E27FC236}">
              <a16:creationId xmlns:a16="http://schemas.microsoft.com/office/drawing/2014/main" id="{BB6566E8-5249-476E-8787-26CFC64A871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2" name="Line 7">
          <a:extLst>
            <a:ext uri="{FF2B5EF4-FFF2-40B4-BE49-F238E27FC236}">
              <a16:creationId xmlns:a16="http://schemas.microsoft.com/office/drawing/2014/main" id="{F5377B40-8B33-4933-826F-7BA03FA6E74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3" name="Line 7">
          <a:extLst>
            <a:ext uri="{FF2B5EF4-FFF2-40B4-BE49-F238E27FC236}">
              <a16:creationId xmlns:a16="http://schemas.microsoft.com/office/drawing/2014/main" id="{C4FB444E-9491-46AA-AF74-084AEA97A35D}"/>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4" name="Line 7">
          <a:extLst>
            <a:ext uri="{FF2B5EF4-FFF2-40B4-BE49-F238E27FC236}">
              <a16:creationId xmlns:a16="http://schemas.microsoft.com/office/drawing/2014/main" id="{3F5F13B2-C8F3-4C31-9240-6019CF139F5A}"/>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5" name="Line 7">
          <a:extLst>
            <a:ext uri="{FF2B5EF4-FFF2-40B4-BE49-F238E27FC236}">
              <a16:creationId xmlns:a16="http://schemas.microsoft.com/office/drawing/2014/main" id="{92266FF6-0C8E-4ED8-BBCA-8DE0B952C1CB}"/>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6" name="Line 7">
          <a:extLst>
            <a:ext uri="{FF2B5EF4-FFF2-40B4-BE49-F238E27FC236}">
              <a16:creationId xmlns:a16="http://schemas.microsoft.com/office/drawing/2014/main" id="{F8370FFF-4EBC-4496-BF05-E25E1BA1470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7" name="Line 7">
          <a:extLst>
            <a:ext uri="{FF2B5EF4-FFF2-40B4-BE49-F238E27FC236}">
              <a16:creationId xmlns:a16="http://schemas.microsoft.com/office/drawing/2014/main" id="{FF756ACA-F366-437E-A17E-201767A49459}"/>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8" name="Line 7">
          <a:extLst>
            <a:ext uri="{FF2B5EF4-FFF2-40B4-BE49-F238E27FC236}">
              <a16:creationId xmlns:a16="http://schemas.microsoft.com/office/drawing/2014/main" id="{D48C11D0-E21E-4D94-B5A1-647573F102C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69" name="Line 7">
          <a:extLst>
            <a:ext uri="{FF2B5EF4-FFF2-40B4-BE49-F238E27FC236}">
              <a16:creationId xmlns:a16="http://schemas.microsoft.com/office/drawing/2014/main" id="{9F604F56-DD58-4C5A-B07B-672A4439812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0" name="Line 7">
          <a:extLst>
            <a:ext uri="{FF2B5EF4-FFF2-40B4-BE49-F238E27FC236}">
              <a16:creationId xmlns:a16="http://schemas.microsoft.com/office/drawing/2014/main" id="{C54730F8-14C6-4718-9C9B-81C76B1765B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1" name="Line 7">
          <a:extLst>
            <a:ext uri="{FF2B5EF4-FFF2-40B4-BE49-F238E27FC236}">
              <a16:creationId xmlns:a16="http://schemas.microsoft.com/office/drawing/2014/main" id="{051BE93E-798D-4CEB-81B3-6E7371939D95}"/>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2" name="Line 7">
          <a:extLst>
            <a:ext uri="{FF2B5EF4-FFF2-40B4-BE49-F238E27FC236}">
              <a16:creationId xmlns:a16="http://schemas.microsoft.com/office/drawing/2014/main" id="{3BB77AEE-8871-4091-B52A-CFA889E54A07}"/>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3" name="Line 7">
          <a:extLst>
            <a:ext uri="{FF2B5EF4-FFF2-40B4-BE49-F238E27FC236}">
              <a16:creationId xmlns:a16="http://schemas.microsoft.com/office/drawing/2014/main" id="{223166F1-8908-468E-A66F-9ADA039331D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4" name="Line 7">
          <a:extLst>
            <a:ext uri="{FF2B5EF4-FFF2-40B4-BE49-F238E27FC236}">
              <a16:creationId xmlns:a16="http://schemas.microsoft.com/office/drawing/2014/main" id="{97763729-AE02-47A5-9D6C-C9DC3889DF4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5" name="Line 7">
          <a:extLst>
            <a:ext uri="{FF2B5EF4-FFF2-40B4-BE49-F238E27FC236}">
              <a16:creationId xmlns:a16="http://schemas.microsoft.com/office/drawing/2014/main" id="{EB91F6FB-64D9-42ED-991E-FBE90F60A0B2}"/>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6" name="Line 7">
          <a:extLst>
            <a:ext uri="{FF2B5EF4-FFF2-40B4-BE49-F238E27FC236}">
              <a16:creationId xmlns:a16="http://schemas.microsoft.com/office/drawing/2014/main" id="{36DCCA7E-05D5-4947-ACA0-5AF4A04D12C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7" name="Line 7">
          <a:extLst>
            <a:ext uri="{FF2B5EF4-FFF2-40B4-BE49-F238E27FC236}">
              <a16:creationId xmlns:a16="http://schemas.microsoft.com/office/drawing/2014/main" id="{57B3DD8A-A4E2-4754-8DAA-80C10170950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8" name="Line 7">
          <a:extLst>
            <a:ext uri="{FF2B5EF4-FFF2-40B4-BE49-F238E27FC236}">
              <a16:creationId xmlns:a16="http://schemas.microsoft.com/office/drawing/2014/main" id="{3B2937DE-23D6-4F9E-A3E6-A84954C39C9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79" name="Line 7">
          <a:extLst>
            <a:ext uri="{FF2B5EF4-FFF2-40B4-BE49-F238E27FC236}">
              <a16:creationId xmlns:a16="http://schemas.microsoft.com/office/drawing/2014/main" id="{0BED2E85-FD52-4E8B-940D-957653BCF92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0" name="Line 7">
          <a:extLst>
            <a:ext uri="{FF2B5EF4-FFF2-40B4-BE49-F238E27FC236}">
              <a16:creationId xmlns:a16="http://schemas.microsoft.com/office/drawing/2014/main" id="{5115B39E-E49C-498B-91F7-7F3EF2D86143}"/>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1" name="Line 7">
          <a:extLst>
            <a:ext uri="{FF2B5EF4-FFF2-40B4-BE49-F238E27FC236}">
              <a16:creationId xmlns:a16="http://schemas.microsoft.com/office/drawing/2014/main" id="{CD4DFC33-28F8-4B22-95C9-EE81EE0CC8C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2" name="Line 7">
          <a:extLst>
            <a:ext uri="{FF2B5EF4-FFF2-40B4-BE49-F238E27FC236}">
              <a16:creationId xmlns:a16="http://schemas.microsoft.com/office/drawing/2014/main" id="{767080A8-347A-453F-B24D-8E944645148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3" name="Line 7">
          <a:extLst>
            <a:ext uri="{FF2B5EF4-FFF2-40B4-BE49-F238E27FC236}">
              <a16:creationId xmlns:a16="http://schemas.microsoft.com/office/drawing/2014/main" id="{A7CB1325-208C-4441-8669-2149AF9A9B4E}"/>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4" name="Line 7">
          <a:extLst>
            <a:ext uri="{FF2B5EF4-FFF2-40B4-BE49-F238E27FC236}">
              <a16:creationId xmlns:a16="http://schemas.microsoft.com/office/drawing/2014/main" id="{FE501E03-ADE8-4AF7-9BE6-BD5B61D53561}"/>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5" name="Line 7">
          <a:extLst>
            <a:ext uri="{FF2B5EF4-FFF2-40B4-BE49-F238E27FC236}">
              <a16:creationId xmlns:a16="http://schemas.microsoft.com/office/drawing/2014/main" id="{5B14659F-636B-48C5-984D-7C3847E7A400}"/>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6" name="Line 7">
          <a:extLst>
            <a:ext uri="{FF2B5EF4-FFF2-40B4-BE49-F238E27FC236}">
              <a16:creationId xmlns:a16="http://schemas.microsoft.com/office/drawing/2014/main" id="{4819F286-0CDA-40E6-907B-829D0E7C1D3C}"/>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7" name="Line 7">
          <a:extLst>
            <a:ext uri="{FF2B5EF4-FFF2-40B4-BE49-F238E27FC236}">
              <a16:creationId xmlns:a16="http://schemas.microsoft.com/office/drawing/2014/main" id="{F5BE4CEE-82A7-4A03-9953-459B738F86A4}"/>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8" name="Line 7">
          <a:extLst>
            <a:ext uri="{FF2B5EF4-FFF2-40B4-BE49-F238E27FC236}">
              <a16:creationId xmlns:a16="http://schemas.microsoft.com/office/drawing/2014/main" id="{8E770AE8-7F82-4CA3-AEA6-D0250658D526}"/>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174</xdr:row>
      <xdr:rowOff>0</xdr:rowOff>
    </xdr:from>
    <xdr:to>
      <xdr:col>7</xdr:col>
      <xdr:colOff>323850</xdr:colOff>
      <xdr:row>174</xdr:row>
      <xdr:rowOff>0</xdr:rowOff>
    </xdr:to>
    <xdr:sp macro="" textlink="">
      <xdr:nvSpPr>
        <xdr:cNvPr id="1189" name="Line 7">
          <a:extLst>
            <a:ext uri="{FF2B5EF4-FFF2-40B4-BE49-F238E27FC236}">
              <a16:creationId xmlns:a16="http://schemas.microsoft.com/office/drawing/2014/main" id="{9046596D-3752-46FF-B76C-F80CDE23E58D}"/>
            </a:ext>
          </a:extLst>
        </xdr:cNvPr>
        <xdr:cNvSpPr>
          <a:spLocks noChangeShapeType="1"/>
        </xdr:cNvSpPr>
      </xdr:nvSpPr>
      <xdr:spPr bwMode="auto">
        <a:xfrm>
          <a:off x="4000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0" name="Line 7">
          <a:extLst>
            <a:ext uri="{FF2B5EF4-FFF2-40B4-BE49-F238E27FC236}">
              <a16:creationId xmlns:a16="http://schemas.microsoft.com/office/drawing/2014/main" id="{E46EAD78-273B-4794-AB81-7CECB66C3E57}"/>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1" name="Line 7">
          <a:extLst>
            <a:ext uri="{FF2B5EF4-FFF2-40B4-BE49-F238E27FC236}">
              <a16:creationId xmlns:a16="http://schemas.microsoft.com/office/drawing/2014/main" id="{0D4C9AC4-7F5A-46DC-9FAB-7A0B0EF6B02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2" name="Line 7">
          <a:extLst>
            <a:ext uri="{FF2B5EF4-FFF2-40B4-BE49-F238E27FC236}">
              <a16:creationId xmlns:a16="http://schemas.microsoft.com/office/drawing/2014/main" id="{9A5364F7-5E78-48C7-A68B-6A72DA72E33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3" name="Line 7">
          <a:extLst>
            <a:ext uri="{FF2B5EF4-FFF2-40B4-BE49-F238E27FC236}">
              <a16:creationId xmlns:a16="http://schemas.microsoft.com/office/drawing/2014/main" id="{21F34191-E251-4B71-940F-F1147882095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4" name="Line 7">
          <a:extLst>
            <a:ext uri="{FF2B5EF4-FFF2-40B4-BE49-F238E27FC236}">
              <a16:creationId xmlns:a16="http://schemas.microsoft.com/office/drawing/2014/main" id="{C0CA4B44-9EE1-46AC-9FFD-6B2F5D260183}"/>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5" name="Line 7">
          <a:extLst>
            <a:ext uri="{FF2B5EF4-FFF2-40B4-BE49-F238E27FC236}">
              <a16:creationId xmlns:a16="http://schemas.microsoft.com/office/drawing/2014/main" id="{68491718-46F5-4F9A-915E-8FEECD772A89}"/>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6" name="Line 7">
          <a:extLst>
            <a:ext uri="{FF2B5EF4-FFF2-40B4-BE49-F238E27FC236}">
              <a16:creationId xmlns:a16="http://schemas.microsoft.com/office/drawing/2014/main" id="{C7E7581A-ADBB-4D28-9259-3B8A2D9DE6C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7" name="Line 7">
          <a:extLst>
            <a:ext uri="{FF2B5EF4-FFF2-40B4-BE49-F238E27FC236}">
              <a16:creationId xmlns:a16="http://schemas.microsoft.com/office/drawing/2014/main" id="{B66BD77E-C53D-4241-AE7E-B2F106D18613}"/>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8" name="Line 7">
          <a:extLst>
            <a:ext uri="{FF2B5EF4-FFF2-40B4-BE49-F238E27FC236}">
              <a16:creationId xmlns:a16="http://schemas.microsoft.com/office/drawing/2014/main" id="{E66B39C3-FBB8-4E66-820D-2AF7820DC54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199" name="Line 7">
          <a:extLst>
            <a:ext uri="{FF2B5EF4-FFF2-40B4-BE49-F238E27FC236}">
              <a16:creationId xmlns:a16="http://schemas.microsoft.com/office/drawing/2014/main" id="{F8180436-253B-40F9-98DE-528AD89AB6F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0" name="Line 7">
          <a:extLst>
            <a:ext uri="{FF2B5EF4-FFF2-40B4-BE49-F238E27FC236}">
              <a16:creationId xmlns:a16="http://schemas.microsoft.com/office/drawing/2014/main" id="{8609B757-E28A-434C-AD7B-846A51FE7063}"/>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1" name="Line 7">
          <a:extLst>
            <a:ext uri="{FF2B5EF4-FFF2-40B4-BE49-F238E27FC236}">
              <a16:creationId xmlns:a16="http://schemas.microsoft.com/office/drawing/2014/main" id="{0E3E98CA-E30D-427C-A5E2-C55683F8366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2" name="Line 7">
          <a:extLst>
            <a:ext uri="{FF2B5EF4-FFF2-40B4-BE49-F238E27FC236}">
              <a16:creationId xmlns:a16="http://schemas.microsoft.com/office/drawing/2014/main" id="{E046107B-35B5-4435-A047-ADCA8CD04B4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3" name="Line 7">
          <a:extLst>
            <a:ext uri="{FF2B5EF4-FFF2-40B4-BE49-F238E27FC236}">
              <a16:creationId xmlns:a16="http://schemas.microsoft.com/office/drawing/2014/main" id="{3C15D17A-A172-428F-A668-86681D96103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4" name="Line 7">
          <a:extLst>
            <a:ext uri="{FF2B5EF4-FFF2-40B4-BE49-F238E27FC236}">
              <a16:creationId xmlns:a16="http://schemas.microsoft.com/office/drawing/2014/main" id="{B3316A1A-7A1C-40D4-A0C5-9C5624EDA07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5" name="Line 7">
          <a:extLst>
            <a:ext uri="{FF2B5EF4-FFF2-40B4-BE49-F238E27FC236}">
              <a16:creationId xmlns:a16="http://schemas.microsoft.com/office/drawing/2014/main" id="{EDB3F353-9A49-4907-84B9-222F11CADFCF}"/>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6" name="Line 7">
          <a:extLst>
            <a:ext uri="{FF2B5EF4-FFF2-40B4-BE49-F238E27FC236}">
              <a16:creationId xmlns:a16="http://schemas.microsoft.com/office/drawing/2014/main" id="{CADF57D8-A54D-4297-9716-34DD5DB2F73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7" name="Line 7">
          <a:extLst>
            <a:ext uri="{FF2B5EF4-FFF2-40B4-BE49-F238E27FC236}">
              <a16:creationId xmlns:a16="http://schemas.microsoft.com/office/drawing/2014/main" id="{22D70BAE-BE36-4256-B1AB-5A6710A2DDED}"/>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8" name="Line 7">
          <a:extLst>
            <a:ext uri="{FF2B5EF4-FFF2-40B4-BE49-F238E27FC236}">
              <a16:creationId xmlns:a16="http://schemas.microsoft.com/office/drawing/2014/main" id="{10709EDD-9E3A-4303-8692-552AB413A18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09" name="Line 7">
          <a:extLst>
            <a:ext uri="{FF2B5EF4-FFF2-40B4-BE49-F238E27FC236}">
              <a16:creationId xmlns:a16="http://schemas.microsoft.com/office/drawing/2014/main" id="{453064E1-7972-442E-86FD-E4DA6BE96470}"/>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0" name="Line 7">
          <a:extLst>
            <a:ext uri="{FF2B5EF4-FFF2-40B4-BE49-F238E27FC236}">
              <a16:creationId xmlns:a16="http://schemas.microsoft.com/office/drawing/2014/main" id="{02CC72FB-350B-47E3-B98F-9ADA4F70517F}"/>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1" name="Line 7">
          <a:extLst>
            <a:ext uri="{FF2B5EF4-FFF2-40B4-BE49-F238E27FC236}">
              <a16:creationId xmlns:a16="http://schemas.microsoft.com/office/drawing/2014/main" id="{5E3FC795-FC36-42F1-91E1-F01E351FF16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2" name="Line 7">
          <a:extLst>
            <a:ext uri="{FF2B5EF4-FFF2-40B4-BE49-F238E27FC236}">
              <a16:creationId xmlns:a16="http://schemas.microsoft.com/office/drawing/2014/main" id="{A79291E8-E7CB-4117-A876-2691214E3BC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3" name="Line 7">
          <a:extLst>
            <a:ext uri="{FF2B5EF4-FFF2-40B4-BE49-F238E27FC236}">
              <a16:creationId xmlns:a16="http://schemas.microsoft.com/office/drawing/2014/main" id="{CCA442D1-90AD-49D7-B0E6-18A538DE36F5}"/>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4" name="Line 7">
          <a:extLst>
            <a:ext uri="{FF2B5EF4-FFF2-40B4-BE49-F238E27FC236}">
              <a16:creationId xmlns:a16="http://schemas.microsoft.com/office/drawing/2014/main" id="{69783E77-4D8F-4BC7-B321-9B1C4E72043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5" name="Line 7">
          <a:extLst>
            <a:ext uri="{FF2B5EF4-FFF2-40B4-BE49-F238E27FC236}">
              <a16:creationId xmlns:a16="http://schemas.microsoft.com/office/drawing/2014/main" id="{C9F4525B-89D6-4747-B291-82F7ECEE017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6" name="Line 7">
          <a:extLst>
            <a:ext uri="{FF2B5EF4-FFF2-40B4-BE49-F238E27FC236}">
              <a16:creationId xmlns:a16="http://schemas.microsoft.com/office/drawing/2014/main" id="{6014246C-C742-4DCC-B96C-7D700A928E3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7" name="Line 7">
          <a:extLst>
            <a:ext uri="{FF2B5EF4-FFF2-40B4-BE49-F238E27FC236}">
              <a16:creationId xmlns:a16="http://schemas.microsoft.com/office/drawing/2014/main" id="{F893D6BB-A553-478B-8B49-2D872616D216}"/>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8" name="Line 7">
          <a:extLst>
            <a:ext uri="{FF2B5EF4-FFF2-40B4-BE49-F238E27FC236}">
              <a16:creationId xmlns:a16="http://schemas.microsoft.com/office/drawing/2014/main" id="{28412595-5E04-4699-8F04-81891117076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19" name="Line 7">
          <a:extLst>
            <a:ext uri="{FF2B5EF4-FFF2-40B4-BE49-F238E27FC236}">
              <a16:creationId xmlns:a16="http://schemas.microsoft.com/office/drawing/2014/main" id="{85280523-9296-4D01-9E1B-F17DAF5994A0}"/>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0" name="Line 7">
          <a:extLst>
            <a:ext uri="{FF2B5EF4-FFF2-40B4-BE49-F238E27FC236}">
              <a16:creationId xmlns:a16="http://schemas.microsoft.com/office/drawing/2014/main" id="{21698AE2-9E80-413F-877C-1D05A7B733B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1" name="Line 7">
          <a:extLst>
            <a:ext uri="{FF2B5EF4-FFF2-40B4-BE49-F238E27FC236}">
              <a16:creationId xmlns:a16="http://schemas.microsoft.com/office/drawing/2014/main" id="{E6C11BE9-E8F2-4D5C-81C8-BAA26FD1044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2" name="Line 7">
          <a:extLst>
            <a:ext uri="{FF2B5EF4-FFF2-40B4-BE49-F238E27FC236}">
              <a16:creationId xmlns:a16="http://schemas.microsoft.com/office/drawing/2014/main" id="{C16A2B18-E89F-4215-A172-C7E333AED53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3" name="Line 7">
          <a:extLst>
            <a:ext uri="{FF2B5EF4-FFF2-40B4-BE49-F238E27FC236}">
              <a16:creationId xmlns:a16="http://schemas.microsoft.com/office/drawing/2014/main" id="{04B5FC80-FA85-4D3D-B8E5-3358B2BFF926}"/>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4" name="Line 7">
          <a:extLst>
            <a:ext uri="{FF2B5EF4-FFF2-40B4-BE49-F238E27FC236}">
              <a16:creationId xmlns:a16="http://schemas.microsoft.com/office/drawing/2014/main" id="{98BB8C12-BE46-4EA3-9C11-E5B92DFCD289}"/>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5" name="Line 7">
          <a:extLst>
            <a:ext uri="{FF2B5EF4-FFF2-40B4-BE49-F238E27FC236}">
              <a16:creationId xmlns:a16="http://schemas.microsoft.com/office/drawing/2014/main" id="{C6CB78AE-34E6-4628-9940-920AAB37E7E6}"/>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6" name="Line 7">
          <a:extLst>
            <a:ext uri="{FF2B5EF4-FFF2-40B4-BE49-F238E27FC236}">
              <a16:creationId xmlns:a16="http://schemas.microsoft.com/office/drawing/2014/main" id="{BF54F63C-B9AD-44F8-941C-FE6F37278405}"/>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7" name="Line 7">
          <a:extLst>
            <a:ext uri="{FF2B5EF4-FFF2-40B4-BE49-F238E27FC236}">
              <a16:creationId xmlns:a16="http://schemas.microsoft.com/office/drawing/2014/main" id="{D08ED6D1-64DF-4BB1-AC12-DBA035B003E6}"/>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8" name="Line 7">
          <a:extLst>
            <a:ext uri="{FF2B5EF4-FFF2-40B4-BE49-F238E27FC236}">
              <a16:creationId xmlns:a16="http://schemas.microsoft.com/office/drawing/2014/main" id="{DE1E2570-CF17-4367-BAF8-4CF137A57AB5}"/>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29" name="Line 7">
          <a:extLst>
            <a:ext uri="{FF2B5EF4-FFF2-40B4-BE49-F238E27FC236}">
              <a16:creationId xmlns:a16="http://schemas.microsoft.com/office/drawing/2014/main" id="{0B01DD4B-B770-4461-9CB6-BE125D819AE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0" name="Line 7">
          <a:extLst>
            <a:ext uri="{FF2B5EF4-FFF2-40B4-BE49-F238E27FC236}">
              <a16:creationId xmlns:a16="http://schemas.microsoft.com/office/drawing/2014/main" id="{5E6CDF04-82BD-4575-B613-F112FF9475C6}"/>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1" name="Line 7">
          <a:extLst>
            <a:ext uri="{FF2B5EF4-FFF2-40B4-BE49-F238E27FC236}">
              <a16:creationId xmlns:a16="http://schemas.microsoft.com/office/drawing/2014/main" id="{42D09FB7-3125-440B-8C32-746627AD46CF}"/>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2" name="Line 7">
          <a:extLst>
            <a:ext uri="{FF2B5EF4-FFF2-40B4-BE49-F238E27FC236}">
              <a16:creationId xmlns:a16="http://schemas.microsoft.com/office/drawing/2014/main" id="{A3A26EC8-DDC0-4965-B28F-7E31CDB5E1B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3" name="Line 7">
          <a:extLst>
            <a:ext uri="{FF2B5EF4-FFF2-40B4-BE49-F238E27FC236}">
              <a16:creationId xmlns:a16="http://schemas.microsoft.com/office/drawing/2014/main" id="{9799B3F1-FD32-40B8-89A4-0335888F3473}"/>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4" name="Line 7">
          <a:extLst>
            <a:ext uri="{FF2B5EF4-FFF2-40B4-BE49-F238E27FC236}">
              <a16:creationId xmlns:a16="http://schemas.microsoft.com/office/drawing/2014/main" id="{59C13A4D-C09C-40CD-A319-2742A3BB1E42}"/>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5" name="Line 7">
          <a:extLst>
            <a:ext uri="{FF2B5EF4-FFF2-40B4-BE49-F238E27FC236}">
              <a16:creationId xmlns:a16="http://schemas.microsoft.com/office/drawing/2014/main" id="{CD906B7B-9B50-490A-A714-1D14B8B407F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6" name="Line 7">
          <a:extLst>
            <a:ext uri="{FF2B5EF4-FFF2-40B4-BE49-F238E27FC236}">
              <a16:creationId xmlns:a16="http://schemas.microsoft.com/office/drawing/2014/main" id="{59444527-29C0-4D10-9458-FFD82FA10F4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7" name="Line 7">
          <a:extLst>
            <a:ext uri="{FF2B5EF4-FFF2-40B4-BE49-F238E27FC236}">
              <a16:creationId xmlns:a16="http://schemas.microsoft.com/office/drawing/2014/main" id="{3333FD46-2B77-4ABD-AE06-403E15023FC5}"/>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8" name="Line 7">
          <a:extLst>
            <a:ext uri="{FF2B5EF4-FFF2-40B4-BE49-F238E27FC236}">
              <a16:creationId xmlns:a16="http://schemas.microsoft.com/office/drawing/2014/main" id="{B23D8E2C-C9D8-4AF8-942F-8435ED13764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39" name="Line 7">
          <a:extLst>
            <a:ext uri="{FF2B5EF4-FFF2-40B4-BE49-F238E27FC236}">
              <a16:creationId xmlns:a16="http://schemas.microsoft.com/office/drawing/2014/main" id="{E3F12336-57FC-4CB8-AB99-378F0E0A872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0" name="Line 7">
          <a:extLst>
            <a:ext uri="{FF2B5EF4-FFF2-40B4-BE49-F238E27FC236}">
              <a16:creationId xmlns:a16="http://schemas.microsoft.com/office/drawing/2014/main" id="{97081C21-6BFE-435A-B550-C4C7A1D1198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1" name="Line 7">
          <a:extLst>
            <a:ext uri="{FF2B5EF4-FFF2-40B4-BE49-F238E27FC236}">
              <a16:creationId xmlns:a16="http://schemas.microsoft.com/office/drawing/2014/main" id="{EE248F27-865F-4B47-B724-5E775612B7AD}"/>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2" name="Line 7">
          <a:extLst>
            <a:ext uri="{FF2B5EF4-FFF2-40B4-BE49-F238E27FC236}">
              <a16:creationId xmlns:a16="http://schemas.microsoft.com/office/drawing/2014/main" id="{1D1CCCDF-1D5A-4788-A8C6-9EC7ABC07B6F}"/>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3" name="Line 7">
          <a:extLst>
            <a:ext uri="{FF2B5EF4-FFF2-40B4-BE49-F238E27FC236}">
              <a16:creationId xmlns:a16="http://schemas.microsoft.com/office/drawing/2014/main" id="{FBBBF6F7-AAA6-4C85-AE67-88DBFA025F8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4" name="Line 7">
          <a:extLst>
            <a:ext uri="{FF2B5EF4-FFF2-40B4-BE49-F238E27FC236}">
              <a16:creationId xmlns:a16="http://schemas.microsoft.com/office/drawing/2014/main" id="{5E88437E-24FD-4425-88ED-16778E5C571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5" name="Line 7">
          <a:extLst>
            <a:ext uri="{FF2B5EF4-FFF2-40B4-BE49-F238E27FC236}">
              <a16:creationId xmlns:a16="http://schemas.microsoft.com/office/drawing/2014/main" id="{D3FBABFE-4861-41CF-80F6-9A8CECDEE65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6" name="Line 7">
          <a:extLst>
            <a:ext uri="{FF2B5EF4-FFF2-40B4-BE49-F238E27FC236}">
              <a16:creationId xmlns:a16="http://schemas.microsoft.com/office/drawing/2014/main" id="{76E9094D-6EE2-475F-B2A4-EED3BA57B9C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7" name="Line 7">
          <a:extLst>
            <a:ext uri="{FF2B5EF4-FFF2-40B4-BE49-F238E27FC236}">
              <a16:creationId xmlns:a16="http://schemas.microsoft.com/office/drawing/2014/main" id="{747A92E3-6E64-4E4A-BF38-2AF7FB91361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8" name="Line 7">
          <a:extLst>
            <a:ext uri="{FF2B5EF4-FFF2-40B4-BE49-F238E27FC236}">
              <a16:creationId xmlns:a16="http://schemas.microsoft.com/office/drawing/2014/main" id="{51B37802-84AD-44B2-859C-5112170DE63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49" name="Line 7">
          <a:extLst>
            <a:ext uri="{FF2B5EF4-FFF2-40B4-BE49-F238E27FC236}">
              <a16:creationId xmlns:a16="http://schemas.microsoft.com/office/drawing/2014/main" id="{7510A7FF-5CD8-4D58-9346-48B83940B6C3}"/>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0" name="Line 7">
          <a:extLst>
            <a:ext uri="{FF2B5EF4-FFF2-40B4-BE49-F238E27FC236}">
              <a16:creationId xmlns:a16="http://schemas.microsoft.com/office/drawing/2014/main" id="{1A9673D3-16C0-408D-A115-F09B357D331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1" name="Line 7">
          <a:extLst>
            <a:ext uri="{FF2B5EF4-FFF2-40B4-BE49-F238E27FC236}">
              <a16:creationId xmlns:a16="http://schemas.microsoft.com/office/drawing/2014/main" id="{77FAF0E4-EF2E-4C2E-B683-1E4F16D3214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2" name="Line 7">
          <a:extLst>
            <a:ext uri="{FF2B5EF4-FFF2-40B4-BE49-F238E27FC236}">
              <a16:creationId xmlns:a16="http://schemas.microsoft.com/office/drawing/2014/main" id="{1BDC42DF-75DA-4FD8-AF7C-6769BF555D5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3" name="Line 7">
          <a:extLst>
            <a:ext uri="{FF2B5EF4-FFF2-40B4-BE49-F238E27FC236}">
              <a16:creationId xmlns:a16="http://schemas.microsoft.com/office/drawing/2014/main" id="{F8EFB838-A055-436E-B759-7F57339DBB89}"/>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4" name="Line 7">
          <a:extLst>
            <a:ext uri="{FF2B5EF4-FFF2-40B4-BE49-F238E27FC236}">
              <a16:creationId xmlns:a16="http://schemas.microsoft.com/office/drawing/2014/main" id="{4604150D-CF6C-4A7D-9202-F5D38863EAA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5" name="Line 7">
          <a:extLst>
            <a:ext uri="{FF2B5EF4-FFF2-40B4-BE49-F238E27FC236}">
              <a16:creationId xmlns:a16="http://schemas.microsoft.com/office/drawing/2014/main" id="{FD5E58CD-21F0-43B3-B608-ECCB9DC99BA2}"/>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6" name="Line 7">
          <a:extLst>
            <a:ext uri="{FF2B5EF4-FFF2-40B4-BE49-F238E27FC236}">
              <a16:creationId xmlns:a16="http://schemas.microsoft.com/office/drawing/2014/main" id="{C0B0ED0E-8A3C-40EE-8D66-CD65FF7260F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7" name="Line 7">
          <a:extLst>
            <a:ext uri="{FF2B5EF4-FFF2-40B4-BE49-F238E27FC236}">
              <a16:creationId xmlns:a16="http://schemas.microsoft.com/office/drawing/2014/main" id="{D9B4EA34-643F-42E9-8DA7-6599ACA83E4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8" name="Line 7">
          <a:extLst>
            <a:ext uri="{FF2B5EF4-FFF2-40B4-BE49-F238E27FC236}">
              <a16:creationId xmlns:a16="http://schemas.microsoft.com/office/drawing/2014/main" id="{4DD9F5C9-0590-4AAD-836E-719C13A26F8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59" name="Line 7">
          <a:extLst>
            <a:ext uri="{FF2B5EF4-FFF2-40B4-BE49-F238E27FC236}">
              <a16:creationId xmlns:a16="http://schemas.microsoft.com/office/drawing/2014/main" id="{9802D468-3AE1-49D2-B2A2-2AA96BEA767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0" name="Line 7">
          <a:extLst>
            <a:ext uri="{FF2B5EF4-FFF2-40B4-BE49-F238E27FC236}">
              <a16:creationId xmlns:a16="http://schemas.microsoft.com/office/drawing/2014/main" id="{36228C82-7AC1-41DB-8864-94AEAAC03F3B}"/>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1" name="Line 7">
          <a:extLst>
            <a:ext uri="{FF2B5EF4-FFF2-40B4-BE49-F238E27FC236}">
              <a16:creationId xmlns:a16="http://schemas.microsoft.com/office/drawing/2014/main" id="{5A5B6E0D-DB34-492F-AC75-0AB03B112519}"/>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2" name="Line 7">
          <a:extLst>
            <a:ext uri="{FF2B5EF4-FFF2-40B4-BE49-F238E27FC236}">
              <a16:creationId xmlns:a16="http://schemas.microsoft.com/office/drawing/2014/main" id="{4C05E36C-6BFF-457C-B394-87752371FE8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3" name="Line 7">
          <a:extLst>
            <a:ext uri="{FF2B5EF4-FFF2-40B4-BE49-F238E27FC236}">
              <a16:creationId xmlns:a16="http://schemas.microsoft.com/office/drawing/2014/main" id="{34E0E17C-342E-4913-A41C-D189D00CD5A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4" name="Line 7">
          <a:extLst>
            <a:ext uri="{FF2B5EF4-FFF2-40B4-BE49-F238E27FC236}">
              <a16:creationId xmlns:a16="http://schemas.microsoft.com/office/drawing/2014/main" id="{EBF30D01-3538-4F34-8C23-08EBD740769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5" name="Line 7">
          <a:extLst>
            <a:ext uri="{FF2B5EF4-FFF2-40B4-BE49-F238E27FC236}">
              <a16:creationId xmlns:a16="http://schemas.microsoft.com/office/drawing/2014/main" id="{E9D4C713-D2C2-46D2-9B9A-28AAD6DCC570}"/>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6" name="Line 7">
          <a:extLst>
            <a:ext uri="{FF2B5EF4-FFF2-40B4-BE49-F238E27FC236}">
              <a16:creationId xmlns:a16="http://schemas.microsoft.com/office/drawing/2014/main" id="{E5DFADFA-FC69-4751-9C6B-E072F02D824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7" name="Line 7">
          <a:extLst>
            <a:ext uri="{FF2B5EF4-FFF2-40B4-BE49-F238E27FC236}">
              <a16:creationId xmlns:a16="http://schemas.microsoft.com/office/drawing/2014/main" id="{8EEBE7FD-5F7F-40F6-9169-502E2F67120F}"/>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8" name="Line 7">
          <a:extLst>
            <a:ext uri="{FF2B5EF4-FFF2-40B4-BE49-F238E27FC236}">
              <a16:creationId xmlns:a16="http://schemas.microsoft.com/office/drawing/2014/main" id="{4A25E822-FECB-46DD-A36E-5DB39A245A84}"/>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69" name="Line 7">
          <a:extLst>
            <a:ext uri="{FF2B5EF4-FFF2-40B4-BE49-F238E27FC236}">
              <a16:creationId xmlns:a16="http://schemas.microsoft.com/office/drawing/2014/main" id="{735A937D-FA94-4D2F-901A-000A06FA6E8A}"/>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0" name="Line 7">
          <a:extLst>
            <a:ext uri="{FF2B5EF4-FFF2-40B4-BE49-F238E27FC236}">
              <a16:creationId xmlns:a16="http://schemas.microsoft.com/office/drawing/2014/main" id="{DBE16F86-7AFE-4F59-8866-28A9D256676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1" name="Line 7">
          <a:extLst>
            <a:ext uri="{FF2B5EF4-FFF2-40B4-BE49-F238E27FC236}">
              <a16:creationId xmlns:a16="http://schemas.microsoft.com/office/drawing/2014/main" id="{49E72E54-A12E-468A-ABB0-6651F074F871}"/>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2" name="Line 7">
          <a:extLst>
            <a:ext uri="{FF2B5EF4-FFF2-40B4-BE49-F238E27FC236}">
              <a16:creationId xmlns:a16="http://schemas.microsoft.com/office/drawing/2014/main" id="{EB99B275-CC64-4B95-B5C6-581320897BAE}"/>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3" name="Line 7">
          <a:extLst>
            <a:ext uri="{FF2B5EF4-FFF2-40B4-BE49-F238E27FC236}">
              <a16:creationId xmlns:a16="http://schemas.microsoft.com/office/drawing/2014/main" id="{AFB3CCA9-6D86-4E77-B8AF-93FC65F0CBD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4" name="Line 7">
          <a:extLst>
            <a:ext uri="{FF2B5EF4-FFF2-40B4-BE49-F238E27FC236}">
              <a16:creationId xmlns:a16="http://schemas.microsoft.com/office/drawing/2014/main" id="{78635D45-D342-44A0-82EC-D8761B0A8678}"/>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5" name="Line 7">
          <a:extLst>
            <a:ext uri="{FF2B5EF4-FFF2-40B4-BE49-F238E27FC236}">
              <a16:creationId xmlns:a16="http://schemas.microsoft.com/office/drawing/2014/main" id="{06E3A2F6-77A1-46AF-9866-C67AFE22781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6" name="Line 7">
          <a:extLst>
            <a:ext uri="{FF2B5EF4-FFF2-40B4-BE49-F238E27FC236}">
              <a16:creationId xmlns:a16="http://schemas.microsoft.com/office/drawing/2014/main" id="{68D78CBB-0FD6-4FF1-A96F-70EDA7A51DCD}"/>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7" name="Line 7">
          <a:extLst>
            <a:ext uri="{FF2B5EF4-FFF2-40B4-BE49-F238E27FC236}">
              <a16:creationId xmlns:a16="http://schemas.microsoft.com/office/drawing/2014/main" id="{EA2E7C7C-F567-44DC-B7EB-E2F514F0F699}"/>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8" name="Line 7">
          <a:extLst>
            <a:ext uri="{FF2B5EF4-FFF2-40B4-BE49-F238E27FC236}">
              <a16:creationId xmlns:a16="http://schemas.microsoft.com/office/drawing/2014/main" id="{CF0C96FE-DF2D-4ADD-AD83-AD49D49FF98D}"/>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79" name="Line 7">
          <a:extLst>
            <a:ext uri="{FF2B5EF4-FFF2-40B4-BE49-F238E27FC236}">
              <a16:creationId xmlns:a16="http://schemas.microsoft.com/office/drawing/2014/main" id="{67E2358D-B5F7-45DA-9EF9-CAF4148E27EC}"/>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174</xdr:row>
      <xdr:rowOff>0</xdr:rowOff>
    </xdr:from>
    <xdr:to>
      <xdr:col>13</xdr:col>
      <xdr:colOff>323850</xdr:colOff>
      <xdr:row>174</xdr:row>
      <xdr:rowOff>0</xdr:rowOff>
    </xdr:to>
    <xdr:sp macro="" textlink="">
      <xdr:nvSpPr>
        <xdr:cNvPr id="1280" name="Line 7">
          <a:extLst>
            <a:ext uri="{FF2B5EF4-FFF2-40B4-BE49-F238E27FC236}">
              <a16:creationId xmlns:a16="http://schemas.microsoft.com/office/drawing/2014/main" id="{1B01A968-5C0D-4A3C-BDE7-4A7D4F0CA8C2}"/>
            </a:ext>
          </a:extLst>
        </xdr:cNvPr>
        <xdr:cNvSpPr>
          <a:spLocks noChangeShapeType="1"/>
        </xdr:cNvSpPr>
      </xdr:nvSpPr>
      <xdr:spPr bwMode="auto">
        <a:xfrm>
          <a:off x="85153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1" name="Line 7">
          <a:extLst>
            <a:ext uri="{FF2B5EF4-FFF2-40B4-BE49-F238E27FC236}">
              <a16:creationId xmlns:a16="http://schemas.microsoft.com/office/drawing/2014/main" id="{A29107C5-62AF-4C36-B795-5A4E9FEB4E8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2" name="Line 7">
          <a:extLst>
            <a:ext uri="{FF2B5EF4-FFF2-40B4-BE49-F238E27FC236}">
              <a16:creationId xmlns:a16="http://schemas.microsoft.com/office/drawing/2014/main" id="{7C18989F-D577-41FD-85E0-2FA9EB3D7F6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3" name="Line 7">
          <a:extLst>
            <a:ext uri="{FF2B5EF4-FFF2-40B4-BE49-F238E27FC236}">
              <a16:creationId xmlns:a16="http://schemas.microsoft.com/office/drawing/2014/main" id="{1264CF81-3181-49B8-BFEB-1D10B1554C9E}"/>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4" name="Line 7">
          <a:extLst>
            <a:ext uri="{FF2B5EF4-FFF2-40B4-BE49-F238E27FC236}">
              <a16:creationId xmlns:a16="http://schemas.microsoft.com/office/drawing/2014/main" id="{3E7BCB75-8670-433F-8501-733174921F5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5" name="Line 7">
          <a:extLst>
            <a:ext uri="{FF2B5EF4-FFF2-40B4-BE49-F238E27FC236}">
              <a16:creationId xmlns:a16="http://schemas.microsoft.com/office/drawing/2014/main" id="{4745D823-F51E-4B20-96F7-C39BB4F5779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6" name="Line 7">
          <a:extLst>
            <a:ext uri="{FF2B5EF4-FFF2-40B4-BE49-F238E27FC236}">
              <a16:creationId xmlns:a16="http://schemas.microsoft.com/office/drawing/2014/main" id="{7917DFD9-9188-4118-98E5-44D99CF0B2B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7" name="Line 7">
          <a:extLst>
            <a:ext uri="{FF2B5EF4-FFF2-40B4-BE49-F238E27FC236}">
              <a16:creationId xmlns:a16="http://schemas.microsoft.com/office/drawing/2014/main" id="{0DF9D203-581B-4392-A2D2-DEF168A232C9}"/>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8" name="Line 7">
          <a:extLst>
            <a:ext uri="{FF2B5EF4-FFF2-40B4-BE49-F238E27FC236}">
              <a16:creationId xmlns:a16="http://schemas.microsoft.com/office/drawing/2014/main" id="{600EC47E-6D1A-4D07-BFF0-1C1F5DB0ED04}"/>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89" name="Line 7">
          <a:extLst>
            <a:ext uri="{FF2B5EF4-FFF2-40B4-BE49-F238E27FC236}">
              <a16:creationId xmlns:a16="http://schemas.microsoft.com/office/drawing/2014/main" id="{BF60830C-5989-4DD8-8E22-77F1642D7147}"/>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0" name="Line 7">
          <a:extLst>
            <a:ext uri="{FF2B5EF4-FFF2-40B4-BE49-F238E27FC236}">
              <a16:creationId xmlns:a16="http://schemas.microsoft.com/office/drawing/2014/main" id="{FDB05C84-52D6-4E5B-B132-BA56F6BFA82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1" name="Line 7">
          <a:extLst>
            <a:ext uri="{FF2B5EF4-FFF2-40B4-BE49-F238E27FC236}">
              <a16:creationId xmlns:a16="http://schemas.microsoft.com/office/drawing/2014/main" id="{9E23C901-B50A-4DCB-B8C7-87CB2D8FA5D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2" name="Line 7">
          <a:extLst>
            <a:ext uri="{FF2B5EF4-FFF2-40B4-BE49-F238E27FC236}">
              <a16:creationId xmlns:a16="http://schemas.microsoft.com/office/drawing/2014/main" id="{E948D7D7-9583-4EC1-AAFF-26344BCFA2B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3" name="Line 7">
          <a:extLst>
            <a:ext uri="{FF2B5EF4-FFF2-40B4-BE49-F238E27FC236}">
              <a16:creationId xmlns:a16="http://schemas.microsoft.com/office/drawing/2014/main" id="{A90C95B7-5603-4683-98DF-0331DF61A8B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4" name="Line 7">
          <a:extLst>
            <a:ext uri="{FF2B5EF4-FFF2-40B4-BE49-F238E27FC236}">
              <a16:creationId xmlns:a16="http://schemas.microsoft.com/office/drawing/2014/main" id="{90ABE89F-7EC8-4EE8-ADBE-78AD588533BE}"/>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5" name="Line 7">
          <a:extLst>
            <a:ext uri="{FF2B5EF4-FFF2-40B4-BE49-F238E27FC236}">
              <a16:creationId xmlns:a16="http://schemas.microsoft.com/office/drawing/2014/main" id="{F918A29B-BB31-4422-B4B4-804E09CC159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6" name="Line 7">
          <a:extLst>
            <a:ext uri="{FF2B5EF4-FFF2-40B4-BE49-F238E27FC236}">
              <a16:creationId xmlns:a16="http://schemas.microsoft.com/office/drawing/2014/main" id="{9C1B1532-C356-4462-A15B-5287D124A46B}"/>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7" name="Line 7">
          <a:extLst>
            <a:ext uri="{FF2B5EF4-FFF2-40B4-BE49-F238E27FC236}">
              <a16:creationId xmlns:a16="http://schemas.microsoft.com/office/drawing/2014/main" id="{CA0A80D3-254A-44C2-8A5D-765FCBA522E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8" name="Line 7">
          <a:extLst>
            <a:ext uri="{FF2B5EF4-FFF2-40B4-BE49-F238E27FC236}">
              <a16:creationId xmlns:a16="http://schemas.microsoft.com/office/drawing/2014/main" id="{BCFA09EC-70AF-4CD5-B66F-A9C5798D6E8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299" name="Line 7">
          <a:extLst>
            <a:ext uri="{FF2B5EF4-FFF2-40B4-BE49-F238E27FC236}">
              <a16:creationId xmlns:a16="http://schemas.microsoft.com/office/drawing/2014/main" id="{BB4E2901-28FB-4C0A-8EE5-F3181959FA0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0" name="Line 7">
          <a:extLst>
            <a:ext uri="{FF2B5EF4-FFF2-40B4-BE49-F238E27FC236}">
              <a16:creationId xmlns:a16="http://schemas.microsoft.com/office/drawing/2014/main" id="{62E36723-568B-4842-8E54-968E4D4E1A3E}"/>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1" name="Line 7">
          <a:extLst>
            <a:ext uri="{FF2B5EF4-FFF2-40B4-BE49-F238E27FC236}">
              <a16:creationId xmlns:a16="http://schemas.microsoft.com/office/drawing/2014/main" id="{45BD77D4-546D-474E-B6CA-8FD203D03E6E}"/>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2" name="Line 7">
          <a:extLst>
            <a:ext uri="{FF2B5EF4-FFF2-40B4-BE49-F238E27FC236}">
              <a16:creationId xmlns:a16="http://schemas.microsoft.com/office/drawing/2014/main" id="{4EA03E0C-AB3A-4E77-85E9-E4C2863C2798}"/>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3" name="Line 7">
          <a:extLst>
            <a:ext uri="{FF2B5EF4-FFF2-40B4-BE49-F238E27FC236}">
              <a16:creationId xmlns:a16="http://schemas.microsoft.com/office/drawing/2014/main" id="{DC0E0CE9-6249-4F7F-A29C-881F3575A834}"/>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4" name="Line 7">
          <a:extLst>
            <a:ext uri="{FF2B5EF4-FFF2-40B4-BE49-F238E27FC236}">
              <a16:creationId xmlns:a16="http://schemas.microsoft.com/office/drawing/2014/main" id="{CC1CE82B-4053-486F-8F63-E4913D02733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5" name="Line 7">
          <a:extLst>
            <a:ext uri="{FF2B5EF4-FFF2-40B4-BE49-F238E27FC236}">
              <a16:creationId xmlns:a16="http://schemas.microsoft.com/office/drawing/2014/main" id="{9185B74A-10F7-40A7-B613-C4F054EAB29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6" name="Line 7">
          <a:extLst>
            <a:ext uri="{FF2B5EF4-FFF2-40B4-BE49-F238E27FC236}">
              <a16:creationId xmlns:a16="http://schemas.microsoft.com/office/drawing/2014/main" id="{856C7B45-E2D7-4D4D-9050-508A0606B91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7" name="Line 7">
          <a:extLst>
            <a:ext uri="{FF2B5EF4-FFF2-40B4-BE49-F238E27FC236}">
              <a16:creationId xmlns:a16="http://schemas.microsoft.com/office/drawing/2014/main" id="{3451EB03-0289-4F59-A36F-29CF4E2DF2F7}"/>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8" name="Line 7">
          <a:extLst>
            <a:ext uri="{FF2B5EF4-FFF2-40B4-BE49-F238E27FC236}">
              <a16:creationId xmlns:a16="http://schemas.microsoft.com/office/drawing/2014/main" id="{38C3A4DB-62A5-41BA-BB60-A948BB905B5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09" name="Line 7">
          <a:extLst>
            <a:ext uri="{FF2B5EF4-FFF2-40B4-BE49-F238E27FC236}">
              <a16:creationId xmlns:a16="http://schemas.microsoft.com/office/drawing/2014/main" id="{E8EC126D-42D9-46FA-B5FB-EA30FF84AFC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0" name="Line 7">
          <a:extLst>
            <a:ext uri="{FF2B5EF4-FFF2-40B4-BE49-F238E27FC236}">
              <a16:creationId xmlns:a16="http://schemas.microsoft.com/office/drawing/2014/main" id="{753845D7-6A29-4D15-963D-57756AB6257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1" name="Line 7">
          <a:extLst>
            <a:ext uri="{FF2B5EF4-FFF2-40B4-BE49-F238E27FC236}">
              <a16:creationId xmlns:a16="http://schemas.microsoft.com/office/drawing/2014/main" id="{233B8C90-40C8-4B2D-8326-AC30C60A08DB}"/>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2" name="Line 7">
          <a:extLst>
            <a:ext uri="{FF2B5EF4-FFF2-40B4-BE49-F238E27FC236}">
              <a16:creationId xmlns:a16="http://schemas.microsoft.com/office/drawing/2014/main" id="{CD37054A-02C8-47CA-8730-283F0A95DAAC}"/>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3" name="Line 7">
          <a:extLst>
            <a:ext uri="{FF2B5EF4-FFF2-40B4-BE49-F238E27FC236}">
              <a16:creationId xmlns:a16="http://schemas.microsoft.com/office/drawing/2014/main" id="{0D3D4AF9-A834-485E-9FC9-569663023A9B}"/>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4" name="Line 7">
          <a:extLst>
            <a:ext uri="{FF2B5EF4-FFF2-40B4-BE49-F238E27FC236}">
              <a16:creationId xmlns:a16="http://schemas.microsoft.com/office/drawing/2014/main" id="{181FEE4F-25D2-472F-B0FB-F2EA9B14A77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5" name="Line 7">
          <a:extLst>
            <a:ext uri="{FF2B5EF4-FFF2-40B4-BE49-F238E27FC236}">
              <a16:creationId xmlns:a16="http://schemas.microsoft.com/office/drawing/2014/main" id="{D0D8E078-BC98-4F36-8144-5BB490FC383E}"/>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6" name="Line 7">
          <a:extLst>
            <a:ext uri="{FF2B5EF4-FFF2-40B4-BE49-F238E27FC236}">
              <a16:creationId xmlns:a16="http://schemas.microsoft.com/office/drawing/2014/main" id="{7B02C423-8C49-4257-BE41-04DE5E26BB37}"/>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7" name="Line 7">
          <a:extLst>
            <a:ext uri="{FF2B5EF4-FFF2-40B4-BE49-F238E27FC236}">
              <a16:creationId xmlns:a16="http://schemas.microsoft.com/office/drawing/2014/main" id="{B1C8F11C-D8E5-4D66-92A9-45962426740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8" name="Line 7">
          <a:extLst>
            <a:ext uri="{FF2B5EF4-FFF2-40B4-BE49-F238E27FC236}">
              <a16:creationId xmlns:a16="http://schemas.microsoft.com/office/drawing/2014/main" id="{5C2D4D25-D01B-467D-ADDB-A0306471E6BC}"/>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19" name="Line 7">
          <a:extLst>
            <a:ext uri="{FF2B5EF4-FFF2-40B4-BE49-F238E27FC236}">
              <a16:creationId xmlns:a16="http://schemas.microsoft.com/office/drawing/2014/main" id="{F6F515D9-E203-458A-9E2A-792C77E199A0}"/>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0" name="Line 7">
          <a:extLst>
            <a:ext uri="{FF2B5EF4-FFF2-40B4-BE49-F238E27FC236}">
              <a16:creationId xmlns:a16="http://schemas.microsoft.com/office/drawing/2014/main" id="{D841011B-057D-4296-BAC1-A48DCDAA590E}"/>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1" name="Line 7">
          <a:extLst>
            <a:ext uri="{FF2B5EF4-FFF2-40B4-BE49-F238E27FC236}">
              <a16:creationId xmlns:a16="http://schemas.microsoft.com/office/drawing/2014/main" id="{E7C6502A-C179-4401-9DC7-F1D873705F4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2" name="Line 7">
          <a:extLst>
            <a:ext uri="{FF2B5EF4-FFF2-40B4-BE49-F238E27FC236}">
              <a16:creationId xmlns:a16="http://schemas.microsoft.com/office/drawing/2014/main" id="{0A8FB6A7-DA50-49DC-9420-26D58CA62A37}"/>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3" name="Line 7">
          <a:extLst>
            <a:ext uri="{FF2B5EF4-FFF2-40B4-BE49-F238E27FC236}">
              <a16:creationId xmlns:a16="http://schemas.microsoft.com/office/drawing/2014/main" id="{34E9F957-ADAB-4B22-A0CD-1581867ABDC8}"/>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4" name="Line 7">
          <a:extLst>
            <a:ext uri="{FF2B5EF4-FFF2-40B4-BE49-F238E27FC236}">
              <a16:creationId xmlns:a16="http://schemas.microsoft.com/office/drawing/2014/main" id="{A56BF871-3847-4174-B428-7327FA9E89F7}"/>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5" name="Line 7">
          <a:extLst>
            <a:ext uri="{FF2B5EF4-FFF2-40B4-BE49-F238E27FC236}">
              <a16:creationId xmlns:a16="http://schemas.microsoft.com/office/drawing/2014/main" id="{F2CBFB3E-B960-4768-B9BB-0E49ADA302B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6" name="Line 7">
          <a:extLst>
            <a:ext uri="{FF2B5EF4-FFF2-40B4-BE49-F238E27FC236}">
              <a16:creationId xmlns:a16="http://schemas.microsoft.com/office/drawing/2014/main" id="{68FBD323-9C2A-4ED3-8F5D-15DA1986474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7" name="Line 7">
          <a:extLst>
            <a:ext uri="{FF2B5EF4-FFF2-40B4-BE49-F238E27FC236}">
              <a16:creationId xmlns:a16="http://schemas.microsoft.com/office/drawing/2014/main" id="{2E0C58F4-E5B4-45C9-AB55-54ED02141A3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8" name="Line 7">
          <a:extLst>
            <a:ext uri="{FF2B5EF4-FFF2-40B4-BE49-F238E27FC236}">
              <a16:creationId xmlns:a16="http://schemas.microsoft.com/office/drawing/2014/main" id="{CC071450-A27A-44C6-99E7-BEF80AD9410B}"/>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29" name="Line 7">
          <a:extLst>
            <a:ext uri="{FF2B5EF4-FFF2-40B4-BE49-F238E27FC236}">
              <a16:creationId xmlns:a16="http://schemas.microsoft.com/office/drawing/2014/main" id="{1D3EF465-0EC6-4472-8544-8C7522D198F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0" name="Line 7">
          <a:extLst>
            <a:ext uri="{FF2B5EF4-FFF2-40B4-BE49-F238E27FC236}">
              <a16:creationId xmlns:a16="http://schemas.microsoft.com/office/drawing/2014/main" id="{AC902E10-9795-4EBB-BF38-0883C59B22FB}"/>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1" name="Line 7">
          <a:extLst>
            <a:ext uri="{FF2B5EF4-FFF2-40B4-BE49-F238E27FC236}">
              <a16:creationId xmlns:a16="http://schemas.microsoft.com/office/drawing/2014/main" id="{5C577467-7FC9-455A-B267-6B6F74DF173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2" name="Line 7">
          <a:extLst>
            <a:ext uri="{FF2B5EF4-FFF2-40B4-BE49-F238E27FC236}">
              <a16:creationId xmlns:a16="http://schemas.microsoft.com/office/drawing/2014/main" id="{D2358C2B-D99C-4B73-98E2-F1D4B511390B}"/>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3" name="Line 7">
          <a:extLst>
            <a:ext uri="{FF2B5EF4-FFF2-40B4-BE49-F238E27FC236}">
              <a16:creationId xmlns:a16="http://schemas.microsoft.com/office/drawing/2014/main" id="{E8C31748-CAA0-4DDF-813B-935FB2E8ABFC}"/>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4" name="Line 7">
          <a:extLst>
            <a:ext uri="{FF2B5EF4-FFF2-40B4-BE49-F238E27FC236}">
              <a16:creationId xmlns:a16="http://schemas.microsoft.com/office/drawing/2014/main" id="{A83D6276-A174-4A7C-A588-81409B51B3F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5" name="Line 7">
          <a:extLst>
            <a:ext uri="{FF2B5EF4-FFF2-40B4-BE49-F238E27FC236}">
              <a16:creationId xmlns:a16="http://schemas.microsoft.com/office/drawing/2014/main" id="{1C32FDBD-FCDA-413E-9BA7-9C87107F9F9C}"/>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6" name="Line 7">
          <a:extLst>
            <a:ext uri="{FF2B5EF4-FFF2-40B4-BE49-F238E27FC236}">
              <a16:creationId xmlns:a16="http://schemas.microsoft.com/office/drawing/2014/main" id="{375CD2F9-817D-4B8B-942B-CEB6EA697A2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7" name="Line 7">
          <a:extLst>
            <a:ext uri="{FF2B5EF4-FFF2-40B4-BE49-F238E27FC236}">
              <a16:creationId xmlns:a16="http://schemas.microsoft.com/office/drawing/2014/main" id="{40A0D60D-551C-4A8C-9423-0A10267F479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8" name="Line 7">
          <a:extLst>
            <a:ext uri="{FF2B5EF4-FFF2-40B4-BE49-F238E27FC236}">
              <a16:creationId xmlns:a16="http://schemas.microsoft.com/office/drawing/2014/main" id="{689C0D8F-70D3-48C5-8102-478B7A3C603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39" name="Line 7">
          <a:extLst>
            <a:ext uri="{FF2B5EF4-FFF2-40B4-BE49-F238E27FC236}">
              <a16:creationId xmlns:a16="http://schemas.microsoft.com/office/drawing/2014/main" id="{F4BD953A-7E5E-4BD4-AB24-377513697310}"/>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0" name="Line 7">
          <a:extLst>
            <a:ext uri="{FF2B5EF4-FFF2-40B4-BE49-F238E27FC236}">
              <a16:creationId xmlns:a16="http://schemas.microsoft.com/office/drawing/2014/main" id="{CAD645E2-F2D9-49D1-8CFB-DBC987B89D2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1" name="Line 7">
          <a:extLst>
            <a:ext uri="{FF2B5EF4-FFF2-40B4-BE49-F238E27FC236}">
              <a16:creationId xmlns:a16="http://schemas.microsoft.com/office/drawing/2014/main" id="{60E51665-743F-435F-89FC-5DB84343B3B6}"/>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2" name="Line 7">
          <a:extLst>
            <a:ext uri="{FF2B5EF4-FFF2-40B4-BE49-F238E27FC236}">
              <a16:creationId xmlns:a16="http://schemas.microsoft.com/office/drawing/2014/main" id="{8C988178-795A-4E49-B12A-03CF35CF7184}"/>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3" name="Line 7">
          <a:extLst>
            <a:ext uri="{FF2B5EF4-FFF2-40B4-BE49-F238E27FC236}">
              <a16:creationId xmlns:a16="http://schemas.microsoft.com/office/drawing/2014/main" id="{74DEDB50-4758-401E-A0C3-66A0FDA2C4A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4" name="Line 7">
          <a:extLst>
            <a:ext uri="{FF2B5EF4-FFF2-40B4-BE49-F238E27FC236}">
              <a16:creationId xmlns:a16="http://schemas.microsoft.com/office/drawing/2014/main" id="{9D168D17-8434-43A0-9C06-03845146F7A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5" name="Line 7">
          <a:extLst>
            <a:ext uri="{FF2B5EF4-FFF2-40B4-BE49-F238E27FC236}">
              <a16:creationId xmlns:a16="http://schemas.microsoft.com/office/drawing/2014/main" id="{8ACB89BA-A205-4D76-B5D7-7CBD93B46949}"/>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6" name="Line 7">
          <a:extLst>
            <a:ext uri="{FF2B5EF4-FFF2-40B4-BE49-F238E27FC236}">
              <a16:creationId xmlns:a16="http://schemas.microsoft.com/office/drawing/2014/main" id="{7897703B-6D8F-485B-9534-2283B16A77A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7" name="Line 7">
          <a:extLst>
            <a:ext uri="{FF2B5EF4-FFF2-40B4-BE49-F238E27FC236}">
              <a16:creationId xmlns:a16="http://schemas.microsoft.com/office/drawing/2014/main" id="{1F3D955E-EAF4-4B58-B40A-F9B977A59E0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8" name="Line 7">
          <a:extLst>
            <a:ext uri="{FF2B5EF4-FFF2-40B4-BE49-F238E27FC236}">
              <a16:creationId xmlns:a16="http://schemas.microsoft.com/office/drawing/2014/main" id="{B90BC8F0-E467-43C1-838A-0A6D38C2FD04}"/>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49" name="Line 7">
          <a:extLst>
            <a:ext uri="{FF2B5EF4-FFF2-40B4-BE49-F238E27FC236}">
              <a16:creationId xmlns:a16="http://schemas.microsoft.com/office/drawing/2014/main" id="{41C0F1BB-4469-48CE-95B4-2924087134EA}"/>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0" name="Line 7">
          <a:extLst>
            <a:ext uri="{FF2B5EF4-FFF2-40B4-BE49-F238E27FC236}">
              <a16:creationId xmlns:a16="http://schemas.microsoft.com/office/drawing/2014/main" id="{2051419F-B9F4-4C64-9C2E-90E8B8ACAC11}"/>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1" name="Line 7">
          <a:extLst>
            <a:ext uri="{FF2B5EF4-FFF2-40B4-BE49-F238E27FC236}">
              <a16:creationId xmlns:a16="http://schemas.microsoft.com/office/drawing/2014/main" id="{89055535-6719-4B82-8F07-6ADB5634B67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2" name="Line 7">
          <a:extLst>
            <a:ext uri="{FF2B5EF4-FFF2-40B4-BE49-F238E27FC236}">
              <a16:creationId xmlns:a16="http://schemas.microsoft.com/office/drawing/2014/main" id="{288B94A6-5608-4567-8C14-25093B44F7D7}"/>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3" name="Line 7">
          <a:extLst>
            <a:ext uri="{FF2B5EF4-FFF2-40B4-BE49-F238E27FC236}">
              <a16:creationId xmlns:a16="http://schemas.microsoft.com/office/drawing/2014/main" id="{3EB0F38C-23B5-4A12-8835-EF5B71984D4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4" name="Line 7">
          <a:extLst>
            <a:ext uri="{FF2B5EF4-FFF2-40B4-BE49-F238E27FC236}">
              <a16:creationId xmlns:a16="http://schemas.microsoft.com/office/drawing/2014/main" id="{D4B12EF1-0922-468A-910E-584E8FCF23CC}"/>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5" name="Line 7">
          <a:extLst>
            <a:ext uri="{FF2B5EF4-FFF2-40B4-BE49-F238E27FC236}">
              <a16:creationId xmlns:a16="http://schemas.microsoft.com/office/drawing/2014/main" id="{7C6B259B-CA44-42F5-83F9-49FD43E53B6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6" name="Line 7">
          <a:extLst>
            <a:ext uri="{FF2B5EF4-FFF2-40B4-BE49-F238E27FC236}">
              <a16:creationId xmlns:a16="http://schemas.microsoft.com/office/drawing/2014/main" id="{ADC93BEB-EBB1-4F45-A795-AA56C866DC21}"/>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7" name="Line 7">
          <a:extLst>
            <a:ext uri="{FF2B5EF4-FFF2-40B4-BE49-F238E27FC236}">
              <a16:creationId xmlns:a16="http://schemas.microsoft.com/office/drawing/2014/main" id="{09D627BE-7D24-452E-83C9-653FFCB3FD4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8" name="Line 7">
          <a:extLst>
            <a:ext uri="{FF2B5EF4-FFF2-40B4-BE49-F238E27FC236}">
              <a16:creationId xmlns:a16="http://schemas.microsoft.com/office/drawing/2014/main" id="{C4852AA1-36B4-4FCF-A1FC-DA0043095ED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59" name="Line 7">
          <a:extLst>
            <a:ext uri="{FF2B5EF4-FFF2-40B4-BE49-F238E27FC236}">
              <a16:creationId xmlns:a16="http://schemas.microsoft.com/office/drawing/2014/main" id="{BB16B071-DF12-42D0-941C-43D2F1A209D8}"/>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0" name="Line 7">
          <a:extLst>
            <a:ext uri="{FF2B5EF4-FFF2-40B4-BE49-F238E27FC236}">
              <a16:creationId xmlns:a16="http://schemas.microsoft.com/office/drawing/2014/main" id="{5417CCF9-2972-45E0-8947-0E9E288190D8}"/>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1" name="Line 7">
          <a:extLst>
            <a:ext uri="{FF2B5EF4-FFF2-40B4-BE49-F238E27FC236}">
              <a16:creationId xmlns:a16="http://schemas.microsoft.com/office/drawing/2014/main" id="{75B8DDAC-B151-4FAE-A29F-51775F62D60F}"/>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2" name="Line 7">
          <a:extLst>
            <a:ext uri="{FF2B5EF4-FFF2-40B4-BE49-F238E27FC236}">
              <a16:creationId xmlns:a16="http://schemas.microsoft.com/office/drawing/2014/main" id="{F501B00B-B660-410E-A9F2-15A018284DF9}"/>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3" name="Line 7">
          <a:extLst>
            <a:ext uri="{FF2B5EF4-FFF2-40B4-BE49-F238E27FC236}">
              <a16:creationId xmlns:a16="http://schemas.microsoft.com/office/drawing/2014/main" id="{8BC4B4AF-F14B-4E75-8E88-11751CFB2799}"/>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4" name="Line 7">
          <a:extLst>
            <a:ext uri="{FF2B5EF4-FFF2-40B4-BE49-F238E27FC236}">
              <a16:creationId xmlns:a16="http://schemas.microsoft.com/office/drawing/2014/main" id="{ED06F8F4-8743-413F-813A-6A3747C5334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5" name="Line 7">
          <a:extLst>
            <a:ext uri="{FF2B5EF4-FFF2-40B4-BE49-F238E27FC236}">
              <a16:creationId xmlns:a16="http://schemas.microsoft.com/office/drawing/2014/main" id="{7748C938-4663-4F02-A816-3DE0B2EF6A64}"/>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6" name="Line 7">
          <a:extLst>
            <a:ext uri="{FF2B5EF4-FFF2-40B4-BE49-F238E27FC236}">
              <a16:creationId xmlns:a16="http://schemas.microsoft.com/office/drawing/2014/main" id="{E1A9314C-3220-4CC1-B9ED-073347E643E5}"/>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7" name="Line 7">
          <a:extLst>
            <a:ext uri="{FF2B5EF4-FFF2-40B4-BE49-F238E27FC236}">
              <a16:creationId xmlns:a16="http://schemas.microsoft.com/office/drawing/2014/main" id="{7ED8AB67-2D55-4C3D-94B7-BBF115E32413}"/>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8" name="Line 7">
          <a:extLst>
            <a:ext uri="{FF2B5EF4-FFF2-40B4-BE49-F238E27FC236}">
              <a16:creationId xmlns:a16="http://schemas.microsoft.com/office/drawing/2014/main" id="{D4158B8B-0A45-4448-8E64-F8E0B336CDB2}"/>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174</xdr:row>
      <xdr:rowOff>0</xdr:rowOff>
    </xdr:from>
    <xdr:to>
      <xdr:col>15</xdr:col>
      <xdr:colOff>323850</xdr:colOff>
      <xdr:row>174</xdr:row>
      <xdr:rowOff>0</xdr:rowOff>
    </xdr:to>
    <xdr:sp macro="" textlink="">
      <xdr:nvSpPr>
        <xdr:cNvPr id="1369" name="Line 7">
          <a:extLst>
            <a:ext uri="{FF2B5EF4-FFF2-40B4-BE49-F238E27FC236}">
              <a16:creationId xmlns:a16="http://schemas.microsoft.com/office/drawing/2014/main" id="{44A01E30-0A3E-4294-A4B5-5B2D49A8D64D}"/>
            </a:ext>
          </a:extLst>
        </xdr:cNvPr>
        <xdr:cNvSpPr>
          <a:spLocks noChangeShapeType="1"/>
        </xdr:cNvSpPr>
      </xdr:nvSpPr>
      <xdr:spPr bwMode="auto">
        <a:xfrm>
          <a:off x="100584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0" name="Line 7">
          <a:extLst>
            <a:ext uri="{FF2B5EF4-FFF2-40B4-BE49-F238E27FC236}">
              <a16:creationId xmlns:a16="http://schemas.microsoft.com/office/drawing/2014/main" id="{3E55F7F0-6809-410E-B601-314EA855FBE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1" name="Line 7">
          <a:extLst>
            <a:ext uri="{FF2B5EF4-FFF2-40B4-BE49-F238E27FC236}">
              <a16:creationId xmlns:a16="http://schemas.microsoft.com/office/drawing/2014/main" id="{69E61C09-9B2C-4F73-8C47-0CB1EFD315A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2" name="Line 7">
          <a:extLst>
            <a:ext uri="{FF2B5EF4-FFF2-40B4-BE49-F238E27FC236}">
              <a16:creationId xmlns:a16="http://schemas.microsoft.com/office/drawing/2014/main" id="{A2F67AC6-66D8-4BC2-96CF-A2C7FAEEBDE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3" name="Line 7">
          <a:extLst>
            <a:ext uri="{FF2B5EF4-FFF2-40B4-BE49-F238E27FC236}">
              <a16:creationId xmlns:a16="http://schemas.microsoft.com/office/drawing/2014/main" id="{CB84BAA7-7687-49E9-98C3-FA6DBE3BB23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4" name="Line 7">
          <a:extLst>
            <a:ext uri="{FF2B5EF4-FFF2-40B4-BE49-F238E27FC236}">
              <a16:creationId xmlns:a16="http://schemas.microsoft.com/office/drawing/2014/main" id="{59879117-C180-4F45-A52C-AEB4D4AD72A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5" name="Line 7">
          <a:extLst>
            <a:ext uri="{FF2B5EF4-FFF2-40B4-BE49-F238E27FC236}">
              <a16:creationId xmlns:a16="http://schemas.microsoft.com/office/drawing/2014/main" id="{DE7E5B93-C6FF-42E9-A594-A871C170EB3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6" name="Line 7">
          <a:extLst>
            <a:ext uri="{FF2B5EF4-FFF2-40B4-BE49-F238E27FC236}">
              <a16:creationId xmlns:a16="http://schemas.microsoft.com/office/drawing/2014/main" id="{6995950C-1A27-447C-B11E-94B03C5B91A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7" name="Line 7">
          <a:extLst>
            <a:ext uri="{FF2B5EF4-FFF2-40B4-BE49-F238E27FC236}">
              <a16:creationId xmlns:a16="http://schemas.microsoft.com/office/drawing/2014/main" id="{5355E5A2-774E-47EF-856E-66C446D8AD2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8" name="Line 7">
          <a:extLst>
            <a:ext uri="{FF2B5EF4-FFF2-40B4-BE49-F238E27FC236}">
              <a16:creationId xmlns:a16="http://schemas.microsoft.com/office/drawing/2014/main" id="{C4880A6E-6C1A-45E8-84F7-B25A85F7D99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79" name="Line 7">
          <a:extLst>
            <a:ext uri="{FF2B5EF4-FFF2-40B4-BE49-F238E27FC236}">
              <a16:creationId xmlns:a16="http://schemas.microsoft.com/office/drawing/2014/main" id="{4BEDDCDA-F114-4FEF-AD9C-3EF49821082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0" name="Line 7">
          <a:extLst>
            <a:ext uri="{FF2B5EF4-FFF2-40B4-BE49-F238E27FC236}">
              <a16:creationId xmlns:a16="http://schemas.microsoft.com/office/drawing/2014/main" id="{56EBC897-4DBC-4A31-9401-13E1C78087F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1" name="Line 7">
          <a:extLst>
            <a:ext uri="{FF2B5EF4-FFF2-40B4-BE49-F238E27FC236}">
              <a16:creationId xmlns:a16="http://schemas.microsoft.com/office/drawing/2014/main" id="{CC90A2E6-E8BB-40A3-98B2-0F4D7A69CCD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2" name="Line 7">
          <a:extLst>
            <a:ext uri="{FF2B5EF4-FFF2-40B4-BE49-F238E27FC236}">
              <a16:creationId xmlns:a16="http://schemas.microsoft.com/office/drawing/2014/main" id="{829D33D0-BB6B-43AE-8875-04FEFE91EA9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3" name="Line 7">
          <a:extLst>
            <a:ext uri="{FF2B5EF4-FFF2-40B4-BE49-F238E27FC236}">
              <a16:creationId xmlns:a16="http://schemas.microsoft.com/office/drawing/2014/main" id="{4A7AC2AA-087D-4B6A-A7CB-88DAF28B71A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4" name="Line 7">
          <a:extLst>
            <a:ext uri="{FF2B5EF4-FFF2-40B4-BE49-F238E27FC236}">
              <a16:creationId xmlns:a16="http://schemas.microsoft.com/office/drawing/2014/main" id="{F1C78A57-831C-4509-9889-7FA1D639403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5" name="Line 7">
          <a:extLst>
            <a:ext uri="{FF2B5EF4-FFF2-40B4-BE49-F238E27FC236}">
              <a16:creationId xmlns:a16="http://schemas.microsoft.com/office/drawing/2014/main" id="{2EFB422D-39C8-402E-BF1A-9409F445EC4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6" name="Line 7">
          <a:extLst>
            <a:ext uri="{FF2B5EF4-FFF2-40B4-BE49-F238E27FC236}">
              <a16:creationId xmlns:a16="http://schemas.microsoft.com/office/drawing/2014/main" id="{4649BE32-A15B-4F5C-B406-261BF1B90E3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7" name="Line 7">
          <a:extLst>
            <a:ext uri="{FF2B5EF4-FFF2-40B4-BE49-F238E27FC236}">
              <a16:creationId xmlns:a16="http://schemas.microsoft.com/office/drawing/2014/main" id="{65478F24-A939-4A16-87C4-4A487DEA9E1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8" name="Line 7">
          <a:extLst>
            <a:ext uri="{FF2B5EF4-FFF2-40B4-BE49-F238E27FC236}">
              <a16:creationId xmlns:a16="http://schemas.microsoft.com/office/drawing/2014/main" id="{A1570475-6FB7-41A1-888C-997B8CCB5E1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89" name="Line 7">
          <a:extLst>
            <a:ext uri="{FF2B5EF4-FFF2-40B4-BE49-F238E27FC236}">
              <a16:creationId xmlns:a16="http://schemas.microsoft.com/office/drawing/2014/main" id="{F46D1D4A-976A-42E2-ACB9-8E3C04D3733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0" name="Line 7">
          <a:extLst>
            <a:ext uri="{FF2B5EF4-FFF2-40B4-BE49-F238E27FC236}">
              <a16:creationId xmlns:a16="http://schemas.microsoft.com/office/drawing/2014/main" id="{8C09FDCD-6B5C-4794-A508-04E115B09CD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1" name="Line 7">
          <a:extLst>
            <a:ext uri="{FF2B5EF4-FFF2-40B4-BE49-F238E27FC236}">
              <a16:creationId xmlns:a16="http://schemas.microsoft.com/office/drawing/2014/main" id="{58490A5A-B29F-4D13-B594-7765D8571A0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2" name="Line 7">
          <a:extLst>
            <a:ext uri="{FF2B5EF4-FFF2-40B4-BE49-F238E27FC236}">
              <a16:creationId xmlns:a16="http://schemas.microsoft.com/office/drawing/2014/main" id="{4C9AA602-E4C3-4068-9BD5-8BE432E4148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3" name="Line 7">
          <a:extLst>
            <a:ext uri="{FF2B5EF4-FFF2-40B4-BE49-F238E27FC236}">
              <a16:creationId xmlns:a16="http://schemas.microsoft.com/office/drawing/2014/main" id="{784B49E8-35D6-4858-AF81-58C79DD7930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4" name="Line 7">
          <a:extLst>
            <a:ext uri="{FF2B5EF4-FFF2-40B4-BE49-F238E27FC236}">
              <a16:creationId xmlns:a16="http://schemas.microsoft.com/office/drawing/2014/main" id="{173C0802-5BD6-4299-A3A8-09493BFD091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5" name="Line 7">
          <a:extLst>
            <a:ext uri="{FF2B5EF4-FFF2-40B4-BE49-F238E27FC236}">
              <a16:creationId xmlns:a16="http://schemas.microsoft.com/office/drawing/2014/main" id="{EFA60646-E895-4E84-8599-364639EA97E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6" name="Line 7">
          <a:extLst>
            <a:ext uri="{FF2B5EF4-FFF2-40B4-BE49-F238E27FC236}">
              <a16:creationId xmlns:a16="http://schemas.microsoft.com/office/drawing/2014/main" id="{63917A47-FF37-48F3-AF1B-17DCB5A12E6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7" name="Line 7">
          <a:extLst>
            <a:ext uri="{FF2B5EF4-FFF2-40B4-BE49-F238E27FC236}">
              <a16:creationId xmlns:a16="http://schemas.microsoft.com/office/drawing/2014/main" id="{572B77F7-08F8-41B8-B5A9-0FDA68F4695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8" name="Line 7">
          <a:extLst>
            <a:ext uri="{FF2B5EF4-FFF2-40B4-BE49-F238E27FC236}">
              <a16:creationId xmlns:a16="http://schemas.microsoft.com/office/drawing/2014/main" id="{8F7568A9-D19F-458D-B44C-9C450332EBB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399" name="Line 7">
          <a:extLst>
            <a:ext uri="{FF2B5EF4-FFF2-40B4-BE49-F238E27FC236}">
              <a16:creationId xmlns:a16="http://schemas.microsoft.com/office/drawing/2014/main" id="{89869B0D-B20C-488F-865E-8F45718B522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0" name="Line 7">
          <a:extLst>
            <a:ext uri="{FF2B5EF4-FFF2-40B4-BE49-F238E27FC236}">
              <a16:creationId xmlns:a16="http://schemas.microsoft.com/office/drawing/2014/main" id="{116C5572-F765-4E1D-B17E-B7EA1FC3EF1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1" name="Line 7">
          <a:extLst>
            <a:ext uri="{FF2B5EF4-FFF2-40B4-BE49-F238E27FC236}">
              <a16:creationId xmlns:a16="http://schemas.microsoft.com/office/drawing/2014/main" id="{1E4B45BC-8E77-45B5-B0E2-49E8D351CBD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2" name="Line 7">
          <a:extLst>
            <a:ext uri="{FF2B5EF4-FFF2-40B4-BE49-F238E27FC236}">
              <a16:creationId xmlns:a16="http://schemas.microsoft.com/office/drawing/2014/main" id="{F1D9E15E-585A-48A5-8463-6E57C169FFA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3" name="Line 7">
          <a:extLst>
            <a:ext uri="{FF2B5EF4-FFF2-40B4-BE49-F238E27FC236}">
              <a16:creationId xmlns:a16="http://schemas.microsoft.com/office/drawing/2014/main" id="{A7136C0C-87B4-49C3-BD70-6F4AD4F93E0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4" name="Line 7">
          <a:extLst>
            <a:ext uri="{FF2B5EF4-FFF2-40B4-BE49-F238E27FC236}">
              <a16:creationId xmlns:a16="http://schemas.microsoft.com/office/drawing/2014/main" id="{D5F728C4-67E7-465E-8094-F5BEE1FBE1E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5" name="Line 7">
          <a:extLst>
            <a:ext uri="{FF2B5EF4-FFF2-40B4-BE49-F238E27FC236}">
              <a16:creationId xmlns:a16="http://schemas.microsoft.com/office/drawing/2014/main" id="{762F7D3F-9B76-4D94-BC72-F072731C2A9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6" name="Line 7">
          <a:extLst>
            <a:ext uri="{FF2B5EF4-FFF2-40B4-BE49-F238E27FC236}">
              <a16:creationId xmlns:a16="http://schemas.microsoft.com/office/drawing/2014/main" id="{DC750B59-9B17-4851-AF97-FE3E955327D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7" name="Line 7">
          <a:extLst>
            <a:ext uri="{FF2B5EF4-FFF2-40B4-BE49-F238E27FC236}">
              <a16:creationId xmlns:a16="http://schemas.microsoft.com/office/drawing/2014/main" id="{D5FF023C-3CBB-4C7C-BA40-8404D2DEF0B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8" name="Line 7">
          <a:extLst>
            <a:ext uri="{FF2B5EF4-FFF2-40B4-BE49-F238E27FC236}">
              <a16:creationId xmlns:a16="http://schemas.microsoft.com/office/drawing/2014/main" id="{E2BE21E9-F22C-4787-84E4-9245695E6FB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09" name="Line 7">
          <a:extLst>
            <a:ext uri="{FF2B5EF4-FFF2-40B4-BE49-F238E27FC236}">
              <a16:creationId xmlns:a16="http://schemas.microsoft.com/office/drawing/2014/main" id="{4598A89E-BA73-4BBE-856F-02A9A4107AB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0" name="Line 7">
          <a:extLst>
            <a:ext uri="{FF2B5EF4-FFF2-40B4-BE49-F238E27FC236}">
              <a16:creationId xmlns:a16="http://schemas.microsoft.com/office/drawing/2014/main" id="{3D4998E6-6040-4274-B275-5BFE5B32617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1" name="Line 7">
          <a:extLst>
            <a:ext uri="{FF2B5EF4-FFF2-40B4-BE49-F238E27FC236}">
              <a16:creationId xmlns:a16="http://schemas.microsoft.com/office/drawing/2014/main" id="{D6E6ACF9-2DD3-4C76-9BB4-EA997F0A699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2" name="Line 7">
          <a:extLst>
            <a:ext uri="{FF2B5EF4-FFF2-40B4-BE49-F238E27FC236}">
              <a16:creationId xmlns:a16="http://schemas.microsoft.com/office/drawing/2014/main" id="{74C86F1C-A836-4F8B-A5ED-C1DD9ABB4DB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3" name="Line 7">
          <a:extLst>
            <a:ext uri="{FF2B5EF4-FFF2-40B4-BE49-F238E27FC236}">
              <a16:creationId xmlns:a16="http://schemas.microsoft.com/office/drawing/2014/main" id="{E41B9E20-1E25-49E7-8988-806B2049D97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4" name="Line 7">
          <a:extLst>
            <a:ext uri="{FF2B5EF4-FFF2-40B4-BE49-F238E27FC236}">
              <a16:creationId xmlns:a16="http://schemas.microsoft.com/office/drawing/2014/main" id="{2ACD252D-9793-4C42-8820-65CBE6E2FE2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5" name="Line 7">
          <a:extLst>
            <a:ext uri="{FF2B5EF4-FFF2-40B4-BE49-F238E27FC236}">
              <a16:creationId xmlns:a16="http://schemas.microsoft.com/office/drawing/2014/main" id="{E14EC269-AE3F-4E51-831C-9C4814F237D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6" name="Line 7">
          <a:extLst>
            <a:ext uri="{FF2B5EF4-FFF2-40B4-BE49-F238E27FC236}">
              <a16:creationId xmlns:a16="http://schemas.microsoft.com/office/drawing/2014/main" id="{5E1E6E7A-CCC4-4B45-9AAF-062408C3BEF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7" name="Line 7">
          <a:extLst>
            <a:ext uri="{FF2B5EF4-FFF2-40B4-BE49-F238E27FC236}">
              <a16:creationId xmlns:a16="http://schemas.microsoft.com/office/drawing/2014/main" id="{7C294EE2-D3DB-417A-903D-1842FE33DA1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8" name="Line 7">
          <a:extLst>
            <a:ext uri="{FF2B5EF4-FFF2-40B4-BE49-F238E27FC236}">
              <a16:creationId xmlns:a16="http://schemas.microsoft.com/office/drawing/2014/main" id="{E1B2DC5B-3B85-4F39-ABBD-3AB7E7C8CAF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19" name="Line 7">
          <a:extLst>
            <a:ext uri="{FF2B5EF4-FFF2-40B4-BE49-F238E27FC236}">
              <a16:creationId xmlns:a16="http://schemas.microsoft.com/office/drawing/2014/main" id="{E01FAF2E-4090-4625-AF34-E09DD464FC7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0" name="Line 7">
          <a:extLst>
            <a:ext uri="{FF2B5EF4-FFF2-40B4-BE49-F238E27FC236}">
              <a16:creationId xmlns:a16="http://schemas.microsoft.com/office/drawing/2014/main" id="{A8D1FC98-D2D7-4D88-BB65-ED349F20C5E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1" name="Line 7">
          <a:extLst>
            <a:ext uri="{FF2B5EF4-FFF2-40B4-BE49-F238E27FC236}">
              <a16:creationId xmlns:a16="http://schemas.microsoft.com/office/drawing/2014/main" id="{33D1CB56-F7CD-40C2-9BDC-E46AB385FD9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2" name="Line 7">
          <a:extLst>
            <a:ext uri="{FF2B5EF4-FFF2-40B4-BE49-F238E27FC236}">
              <a16:creationId xmlns:a16="http://schemas.microsoft.com/office/drawing/2014/main" id="{5FE00A43-9555-4C88-B442-25733DDFC5F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3" name="Line 7">
          <a:extLst>
            <a:ext uri="{FF2B5EF4-FFF2-40B4-BE49-F238E27FC236}">
              <a16:creationId xmlns:a16="http://schemas.microsoft.com/office/drawing/2014/main" id="{02A2CB92-8AA1-4EA2-989F-48A1E5B5612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4" name="Line 7">
          <a:extLst>
            <a:ext uri="{FF2B5EF4-FFF2-40B4-BE49-F238E27FC236}">
              <a16:creationId xmlns:a16="http://schemas.microsoft.com/office/drawing/2014/main" id="{7526B82E-C607-4181-A71A-BFB908C1DFD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5" name="Line 7">
          <a:extLst>
            <a:ext uri="{FF2B5EF4-FFF2-40B4-BE49-F238E27FC236}">
              <a16:creationId xmlns:a16="http://schemas.microsoft.com/office/drawing/2014/main" id="{928F2249-5FE3-4CE2-9D6A-7A7A0221410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6" name="Line 7">
          <a:extLst>
            <a:ext uri="{FF2B5EF4-FFF2-40B4-BE49-F238E27FC236}">
              <a16:creationId xmlns:a16="http://schemas.microsoft.com/office/drawing/2014/main" id="{EC3AEEEE-BEEC-4A24-9F27-294D4821E62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7" name="Line 7">
          <a:extLst>
            <a:ext uri="{FF2B5EF4-FFF2-40B4-BE49-F238E27FC236}">
              <a16:creationId xmlns:a16="http://schemas.microsoft.com/office/drawing/2014/main" id="{EB9B3F73-E8FE-42B3-8596-D8330A8C00B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8" name="Line 7">
          <a:extLst>
            <a:ext uri="{FF2B5EF4-FFF2-40B4-BE49-F238E27FC236}">
              <a16:creationId xmlns:a16="http://schemas.microsoft.com/office/drawing/2014/main" id="{E622979C-8F7E-4A57-BE59-962D0CA1302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29" name="Line 7">
          <a:extLst>
            <a:ext uri="{FF2B5EF4-FFF2-40B4-BE49-F238E27FC236}">
              <a16:creationId xmlns:a16="http://schemas.microsoft.com/office/drawing/2014/main" id="{21DCCD76-F4C2-4209-BE1D-9932D4E7053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0" name="Line 7">
          <a:extLst>
            <a:ext uri="{FF2B5EF4-FFF2-40B4-BE49-F238E27FC236}">
              <a16:creationId xmlns:a16="http://schemas.microsoft.com/office/drawing/2014/main" id="{7F20DC28-2222-429E-B08C-F35B14A56FD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1" name="Line 7">
          <a:extLst>
            <a:ext uri="{FF2B5EF4-FFF2-40B4-BE49-F238E27FC236}">
              <a16:creationId xmlns:a16="http://schemas.microsoft.com/office/drawing/2014/main" id="{97CBE200-4527-4468-A0AA-D807F6D428D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2" name="Line 7">
          <a:extLst>
            <a:ext uri="{FF2B5EF4-FFF2-40B4-BE49-F238E27FC236}">
              <a16:creationId xmlns:a16="http://schemas.microsoft.com/office/drawing/2014/main" id="{CD002A66-84E7-46E8-B404-6F76AF49F1E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3" name="Line 7">
          <a:extLst>
            <a:ext uri="{FF2B5EF4-FFF2-40B4-BE49-F238E27FC236}">
              <a16:creationId xmlns:a16="http://schemas.microsoft.com/office/drawing/2014/main" id="{A9858A68-1DE2-4FFC-98AB-310C8116528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4" name="Line 7">
          <a:extLst>
            <a:ext uri="{FF2B5EF4-FFF2-40B4-BE49-F238E27FC236}">
              <a16:creationId xmlns:a16="http://schemas.microsoft.com/office/drawing/2014/main" id="{BA92E1A5-3E11-4722-B3C0-2057D79453B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5" name="Line 7">
          <a:extLst>
            <a:ext uri="{FF2B5EF4-FFF2-40B4-BE49-F238E27FC236}">
              <a16:creationId xmlns:a16="http://schemas.microsoft.com/office/drawing/2014/main" id="{55D0BA55-3DF0-493D-94CB-56A1FF8CC5D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6" name="Line 7">
          <a:extLst>
            <a:ext uri="{FF2B5EF4-FFF2-40B4-BE49-F238E27FC236}">
              <a16:creationId xmlns:a16="http://schemas.microsoft.com/office/drawing/2014/main" id="{4B1C512F-4055-45DF-89E5-448CEA7E0CA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7" name="Line 7">
          <a:extLst>
            <a:ext uri="{FF2B5EF4-FFF2-40B4-BE49-F238E27FC236}">
              <a16:creationId xmlns:a16="http://schemas.microsoft.com/office/drawing/2014/main" id="{0A496A1C-B610-4F81-B00E-A578713ADA4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8" name="Line 7">
          <a:extLst>
            <a:ext uri="{FF2B5EF4-FFF2-40B4-BE49-F238E27FC236}">
              <a16:creationId xmlns:a16="http://schemas.microsoft.com/office/drawing/2014/main" id="{867D0A93-644B-4E6E-A5DB-40AB65120C6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39" name="Line 7">
          <a:extLst>
            <a:ext uri="{FF2B5EF4-FFF2-40B4-BE49-F238E27FC236}">
              <a16:creationId xmlns:a16="http://schemas.microsoft.com/office/drawing/2014/main" id="{197DCBFA-9666-48F7-9E9F-835F5889D88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0" name="Line 7">
          <a:extLst>
            <a:ext uri="{FF2B5EF4-FFF2-40B4-BE49-F238E27FC236}">
              <a16:creationId xmlns:a16="http://schemas.microsoft.com/office/drawing/2014/main" id="{C565C1E6-71B8-449E-85FC-6052B46FB26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1" name="Line 7">
          <a:extLst>
            <a:ext uri="{FF2B5EF4-FFF2-40B4-BE49-F238E27FC236}">
              <a16:creationId xmlns:a16="http://schemas.microsoft.com/office/drawing/2014/main" id="{8F597E19-D1EB-4B6D-B5F1-7A7CAB5404C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2" name="Line 7">
          <a:extLst>
            <a:ext uri="{FF2B5EF4-FFF2-40B4-BE49-F238E27FC236}">
              <a16:creationId xmlns:a16="http://schemas.microsoft.com/office/drawing/2014/main" id="{3EBC1F51-DD49-4BC0-A51D-707EC3D362F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3" name="Line 7">
          <a:extLst>
            <a:ext uri="{FF2B5EF4-FFF2-40B4-BE49-F238E27FC236}">
              <a16:creationId xmlns:a16="http://schemas.microsoft.com/office/drawing/2014/main" id="{A8AD86CE-D1A4-43A2-81F3-703310FEA3B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4" name="Line 7">
          <a:extLst>
            <a:ext uri="{FF2B5EF4-FFF2-40B4-BE49-F238E27FC236}">
              <a16:creationId xmlns:a16="http://schemas.microsoft.com/office/drawing/2014/main" id="{4218120F-C2AB-47D6-8BFC-BC6B201153E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5" name="Line 7">
          <a:extLst>
            <a:ext uri="{FF2B5EF4-FFF2-40B4-BE49-F238E27FC236}">
              <a16:creationId xmlns:a16="http://schemas.microsoft.com/office/drawing/2014/main" id="{6D31939B-8FD0-4307-A8A1-C0445DAC284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6" name="Line 7">
          <a:extLst>
            <a:ext uri="{FF2B5EF4-FFF2-40B4-BE49-F238E27FC236}">
              <a16:creationId xmlns:a16="http://schemas.microsoft.com/office/drawing/2014/main" id="{73F75B4D-3B95-4EEB-95B8-CE3D4F25A20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7" name="Line 7">
          <a:extLst>
            <a:ext uri="{FF2B5EF4-FFF2-40B4-BE49-F238E27FC236}">
              <a16:creationId xmlns:a16="http://schemas.microsoft.com/office/drawing/2014/main" id="{FB4BE4B3-AA2B-43D4-AAE0-5370A1E7AD5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8" name="Line 7">
          <a:extLst>
            <a:ext uri="{FF2B5EF4-FFF2-40B4-BE49-F238E27FC236}">
              <a16:creationId xmlns:a16="http://schemas.microsoft.com/office/drawing/2014/main" id="{97AAF825-1150-4844-BE15-EA0856E3A2D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49" name="Line 7">
          <a:extLst>
            <a:ext uri="{FF2B5EF4-FFF2-40B4-BE49-F238E27FC236}">
              <a16:creationId xmlns:a16="http://schemas.microsoft.com/office/drawing/2014/main" id="{0F816FB1-AB53-45D7-ABD5-28B40995B19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0" name="Line 7">
          <a:extLst>
            <a:ext uri="{FF2B5EF4-FFF2-40B4-BE49-F238E27FC236}">
              <a16:creationId xmlns:a16="http://schemas.microsoft.com/office/drawing/2014/main" id="{10FC8BF4-871D-467A-8AF8-DFC597F584D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1" name="Line 7">
          <a:extLst>
            <a:ext uri="{FF2B5EF4-FFF2-40B4-BE49-F238E27FC236}">
              <a16:creationId xmlns:a16="http://schemas.microsoft.com/office/drawing/2014/main" id="{3311B9AF-E6EB-4221-9B1C-EA95B26494D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2" name="Line 7">
          <a:extLst>
            <a:ext uri="{FF2B5EF4-FFF2-40B4-BE49-F238E27FC236}">
              <a16:creationId xmlns:a16="http://schemas.microsoft.com/office/drawing/2014/main" id="{2E68031E-AD78-4C3A-A83B-E17E663F5F8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3" name="Line 7">
          <a:extLst>
            <a:ext uri="{FF2B5EF4-FFF2-40B4-BE49-F238E27FC236}">
              <a16:creationId xmlns:a16="http://schemas.microsoft.com/office/drawing/2014/main" id="{06F56F60-AB90-4B63-B153-26B478037C9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4" name="Line 7">
          <a:extLst>
            <a:ext uri="{FF2B5EF4-FFF2-40B4-BE49-F238E27FC236}">
              <a16:creationId xmlns:a16="http://schemas.microsoft.com/office/drawing/2014/main" id="{AA805CD1-F7BE-4549-AD68-54BDFB70D4D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5" name="Line 7">
          <a:extLst>
            <a:ext uri="{FF2B5EF4-FFF2-40B4-BE49-F238E27FC236}">
              <a16:creationId xmlns:a16="http://schemas.microsoft.com/office/drawing/2014/main" id="{D104A6E1-708F-440B-AF4D-664DC58050E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6" name="Line 7">
          <a:extLst>
            <a:ext uri="{FF2B5EF4-FFF2-40B4-BE49-F238E27FC236}">
              <a16:creationId xmlns:a16="http://schemas.microsoft.com/office/drawing/2014/main" id="{CD048A0A-A8FE-4E6F-B7D0-1790FCF5D64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7" name="Line 7">
          <a:extLst>
            <a:ext uri="{FF2B5EF4-FFF2-40B4-BE49-F238E27FC236}">
              <a16:creationId xmlns:a16="http://schemas.microsoft.com/office/drawing/2014/main" id="{08F711ED-C2D0-47D6-93F3-F107BF75D5C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458" name="Line 7">
          <a:extLst>
            <a:ext uri="{FF2B5EF4-FFF2-40B4-BE49-F238E27FC236}">
              <a16:creationId xmlns:a16="http://schemas.microsoft.com/office/drawing/2014/main" id="{B56E0B3B-84C1-4EAC-A49C-DCD1F562AC8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59" name="Line 7">
          <a:extLst>
            <a:ext uri="{FF2B5EF4-FFF2-40B4-BE49-F238E27FC236}">
              <a16:creationId xmlns:a16="http://schemas.microsoft.com/office/drawing/2014/main" id="{F20F828E-3C40-4E5A-AA6E-163567CDA3E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0" name="Line 7">
          <a:extLst>
            <a:ext uri="{FF2B5EF4-FFF2-40B4-BE49-F238E27FC236}">
              <a16:creationId xmlns:a16="http://schemas.microsoft.com/office/drawing/2014/main" id="{0E7B942D-4FE5-4652-A919-F0B245E9FAF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1" name="Line 7">
          <a:extLst>
            <a:ext uri="{FF2B5EF4-FFF2-40B4-BE49-F238E27FC236}">
              <a16:creationId xmlns:a16="http://schemas.microsoft.com/office/drawing/2014/main" id="{20FE9859-7028-4321-8EAF-E24877AEC79E}"/>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2" name="Line 7">
          <a:extLst>
            <a:ext uri="{FF2B5EF4-FFF2-40B4-BE49-F238E27FC236}">
              <a16:creationId xmlns:a16="http://schemas.microsoft.com/office/drawing/2014/main" id="{810616A4-F0C2-4932-A465-37733898925E}"/>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3" name="Line 7">
          <a:extLst>
            <a:ext uri="{FF2B5EF4-FFF2-40B4-BE49-F238E27FC236}">
              <a16:creationId xmlns:a16="http://schemas.microsoft.com/office/drawing/2014/main" id="{749F8696-3AD3-490F-A056-DDECFE34E02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4" name="Line 7">
          <a:extLst>
            <a:ext uri="{FF2B5EF4-FFF2-40B4-BE49-F238E27FC236}">
              <a16:creationId xmlns:a16="http://schemas.microsoft.com/office/drawing/2014/main" id="{47B561EF-215A-4CE7-A286-10F5360A6B80}"/>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5" name="Line 7">
          <a:extLst>
            <a:ext uri="{FF2B5EF4-FFF2-40B4-BE49-F238E27FC236}">
              <a16:creationId xmlns:a16="http://schemas.microsoft.com/office/drawing/2014/main" id="{98DF7588-78F8-4BC2-A98E-6EAEBF50AF4F}"/>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6" name="Line 7">
          <a:extLst>
            <a:ext uri="{FF2B5EF4-FFF2-40B4-BE49-F238E27FC236}">
              <a16:creationId xmlns:a16="http://schemas.microsoft.com/office/drawing/2014/main" id="{C55CBA42-F70C-4767-A133-7042BB355502}"/>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7" name="Line 7">
          <a:extLst>
            <a:ext uri="{FF2B5EF4-FFF2-40B4-BE49-F238E27FC236}">
              <a16:creationId xmlns:a16="http://schemas.microsoft.com/office/drawing/2014/main" id="{56F6AE1C-4ED3-4FB9-912A-C39F1C6B9BB8}"/>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8" name="Line 7">
          <a:extLst>
            <a:ext uri="{FF2B5EF4-FFF2-40B4-BE49-F238E27FC236}">
              <a16:creationId xmlns:a16="http://schemas.microsoft.com/office/drawing/2014/main" id="{152961D9-742B-4E9F-B1EC-FDD063BF162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69" name="Line 7">
          <a:extLst>
            <a:ext uri="{FF2B5EF4-FFF2-40B4-BE49-F238E27FC236}">
              <a16:creationId xmlns:a16="http://schemas.microsoft.com/office/drawing/2014/main" id="{D7C9FBEB-D23B-415B-92FC-FD905E3BF390}"/>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0" name="Line 7">
          <a:extLst>
            <a:ext uri="{FF2B5EF4-FFF2-40B4-BE49-F238E27FC236}">
              <a16:creationId xmlns:a16="http://schemas.microsoft.com/office/drawing/2014/main" id="{F849F410-F0CA-4A77-9BD9-0AA3E7506C3B}"/>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1" name="Line 7">
          <a:extLst>
            <a:ext uri="{FF2B5EF4-FFF2-40B4-BE49-F238E27FC236}">
              <a16:creationId xmlns:a16="http://schemas.microsoft.com/office/drawing/2014/main" id="{93FBE670-6EFA-4E97-B9D0-CE0783957E1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2" name="Line 7">
          <a:extLst>
            <a:ext uri="{FF2B5EF4-FFF2-40B4-BE49-F238E27FC236}">
              <a16:creationId xmlns:a16="http://schemas.microsoft.com/office/drawing/2014/main" id="{45D26856-29AC-4E03-91B8-97FC9D4EC689}"/>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3" name="Line 7">
          <a:extLst>
            <a:ext uri="{FF2B5EF4-FFF2-40B4-BE49-F238E27FC236}">
              <a16:creationId xmlns:a16="http://schemas.microsoft.com/office/drawing/2014/main" id="{F6C184FF-8E63-45C5-B9AA-0B86A5D3EA94}"/>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4" name="Line 7">
          <a:extLst>
            <a:ext uri="{FF2B5EF4-FFF2-40B4-BE49-F238E27FC236}">
              <a16:creationId xmlns:a16="http://schemas.microsoft.com/office/drawing/2014/main" id="{70E453C7-E0B4-4058-B2D2-91110926014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5" name="Line 7">
          <a:extLst>
            <a:ext uri="{FF2B5EF4-FFF2-40B4-BE49-F238E27FC236}">
              <a16:creationId xmlns:a16="http://schemas.microsoft.com/office/drawing/2014/main" id="{6E6F3440-8823-4065-9F2E-6E95E04F41DE}"/>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6" name="Line 7">
          <a:extLst>
            <a:ext uri="{FF2B5EF4-FFF2-40B4-BE49-F238E27FC236}">
              <a16:creationId xmlns:a16="http://schemas.microsoft.com/office/drawing/2014/main" id="{F60F1D85-BEDF-418F-B94F-CD6115251DD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7" name="Line 7">
          <a:extLst>
            <a:ext uri="{FF2B5EF4-FFF2-40B4-BE49-F238E27FC236}">
              <a16:creationId xmlns:a16="http://schemas.microsoft.com/office/drawing/2014/main" id="{0D48E83F-33E8-4E71-9950-267432CC568B}"/>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8" name="Line 7">
          <a:extLst>
            <a:ext uri="{FF2B5EF4-FFF2-40B4-BE49-F238E27FC236}">
              <a16:creationId xmlns:a16="http://schemas.microsoft.com/office/drawing/2014/main" id="{BA8E1686-D3D3-42FA-8752-6A0420AC0B6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79" name="Line 7">
          <a:extLst>
            <a:ext uri="{FF2B5EF4-FFF2-40B4-BE49-F238E27FC236}">
              <a16:creationId xmlns:a16="http://schemas.microsoft.com/office/drawing/2014/main" id="{6F4DA8BC-3F1C-4624-B919-4AE214E98B3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0" name="Line 7">
          <a:extLst>
            <a:ext uri="{FF2B5EF4-FFF2-40B4-BE49-F238E27FC236}">
              <a16:creationId xmlns:a16="http://schemas.microsoft.com/office/drawing/2014/main" id="{F74198F8-3251-42E1-9935-D28D41D9BF8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1" name="Line 7">
          <a:extLst>
            <a:ext uri="{FF2B5EF4-FFF2-40B4-BE49-F238E27FC236}">
              <a16:creationId xmlns:a16="http://schemas.microsoft.com/office/drawing/2014/main" id="{3231E679-DAC0-49B7-AED6-CFBC33511AE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2" name="Line 7">
          <a:extLst>
            <a:ext uri="{FF2B5EF4-FFF2-40B4-BE49-F238E27FC236}">
              <a16:creationId xmlns:a16="http://schemas.microsoft.com/office/drawing/2014/main" id="{CEF56A36-67D6-4AED-BED3-F02D227ABB7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3" name="Line 7">
          <a:extLst>
            <a:ext uri="{FF2B5EF4-FFF2-40B4-BE49-F238E27FC236}">
              <a16:creationId xmlns:a16="http://schemas.microsoft.com/office/drawing/2014/main" id="{ACEEBA28-60D6-405A-B696-5973A4C58E29}"/>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4" name="Line 7">
          <a:extLst>
            <a:ext uri="{FF2B5EF4-FFF2-40B4-BE49-F238E27FC236}">
              <a16:creationId xmlns:a16="http://schemas.microsoft.com/office/drawing/2014/main" id="{14F406AC-D12D-4D44-8737-50E1F895A76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5" name="Line 7">
          <a:extLst>
            <a:ext uri="{FF2B5EF4-FFF2-40B4-BE49-F238E27FC236}">
              <a16:creationId xmlns:a16="http://schemas.microsoft.com/office/drawing/2014/main" id="{EBEDFB77-2052-4195-9720-8A37A254C0C2}"/>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6" name="Line 7">
          <a:extLst>
            <a:ext uri="{FF2B5EF4-FFF2-40B4-BE49-F238E27FC236}">
              <a16:creationId xmlns:a16="http://schemas.microsoft.com/office/drawing/2014/main" id="{D650DB0B-B757-4A5D-9BB7-E665F99B163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7" name="Line 7">
          <a:extLst>
            <a:ext uri="{FF2B5EF4-FFF2-40B4-BE49-F238E27FC236}">
              <a16:creationId xmlns:a16="http://schemas.microsoft.com/office/drawing/2014/main" id="{9DAFA3C7-F7AF-46D5-9128-55B3792CBDB4}"/>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8" name="Line 7">
          <a:extLst>
            <a:ext uri="{FF2B5EF4-FFF2-40B4-BE49-F238E27FC236}">
              <a16:creationId xmlns:a16="http://schemas.microsoft.com/office/drawing/2014/main" id="{E91891D6-BAEA-40CD-9BA1-38CE5D24B20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89" name="Line 7">
          <a:extLst>
            <a:ext uri="{FF2B5EF4-FFF2-40B4-BE49-F238E27FC236}">
              <a16:creationId xmlns:a16="http://schemas.microsoft.com/office/drawing/2014/main" id="{64159AE0-C801-45CA-8FA2-4C203F24693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0" name="Line 7">
          <a:extLst>
            <a:ext uri="{FF2B5EF4-FFF2-40B4-BE49-F238E27FC236}">
              <a16:creationId xmlns:a16="http://schemas.microsoft.com/office/drawing/2014/main" id="{CB9BA233-0817-41CC-ADB2-37D138AEE420}"/>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1" name="Line 7">
          <a:extLst>
            <a:ext uri="{FF2B5EF4-FFF2-40B4-BE49-F238E27FC236}">
              <a16:creationId xmlns:a16="http://schemas.microsoft.com/office/drawing/2014/main" id="{4942EA56-F8E7-4DCE-8231-3AF80939CF9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2" name="Line 7">
          <a:extLst>
            <a:ext uri="{FF2B5EF4-FFF2-40B4-BE49-F238E27FC236}">
              <a16:creationId xmlns:a16="http://schemas.microsoft.com/office/drawing/2014/main" id="{31F597E7-E589-4CC5-83FF-DA01EEEC75D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3" name="Line 7">
          <a:extLst>
            <a:ext uri="{FF2B5EF4-FFF2-40B4-BE49-F238E27FC236}">
              <a16:creationId xmlns:a16="http://schemas.microsoft.com/office/drawing/2014/main" id="{CE0F88F0-446B-4AF1-BD74-0877CAB38C0F}"/>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4" name="Line 7">
          <a:extLst>
            <a:ext uri="{FF2B5EF4-FFF2-40B4-BE49-F238E27FC236}">
              <a16:creationId xmlns:a16="http://schemas.microsoft.com/office/drawing/2014/main" id="{71FBA766-657C-4FFC-A1FC-4AC152A5985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5" name="Line 7">
          <a:extLst>
            <a:ext uri="{FF2B5EF4-FFF2-40B4-BE49-F238E27FC236}">
              <a16:creationId xmlns:a16="http://schemas.microsoft.com/office/drawing/2014/main" id="{1C275922-E432-46A0-927F-A5CFCF1B6E99}"/>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6" name="Line 7">
          <a:extLst>
            <a:ext uri="{FF2B5EF4-FFF2-40B4-BE49-F238E27FC236}">
              <a16:creationId xmlns:a16="http://schemas.microsoft.com/office/drawing/2014/main" id="{489D8979-ABC5-42F4-9F7C-35FC3BB6D412}"/>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7" name="Line 7">
          <a:extLst>
            <a:ext uri="{FF2B5EF4-FFF2-40B4-BE49-F238E27FC236}">
              <a16:creationId xmlns:a16="http://schemas.microsoft.com/office/drawing/2014/main" id="{2FB4B1F5-A13C-46B1-BE92-DC2DFD739451}"/>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8" name="Line 7">
          <a:extLst>
            <a:ext uri="{FF2B5EF4-FFF2-40B4-BE49-F238E27FC236}">
              <a16:creationId xmlns:a16="http://schemas.microsoft.com/office/drawing/2014/main" id="{80685610-36E0-49B5-8DFC-57B10FB3081D}"/>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499" name="Line 7">
          <a:extLst>
            <a:ext uri="{FF2B5EF4-FFF2-40B4-BE49-F238E27FC236}">
              <a16:creationId xmlns:a16="http://schemas.microsoft.com/office/drawing/2014/main" id="{1839A4FF-C2F1-4039-9190-3F0A94FFFB9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0" name="Line 7">
          <a:extLst>
            <a:ext uri="{FF2B5EF4-FFF2-40B4-BE49-F238E27FC236}">
              <a16:creationId xmlns:a16="http://schemas.microsoft.com/office/drawing/2014/main" id="{12C20AAB-4B12-4C5D-BFFE-0CD1B5670D3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1" name="Line 7">
          <a:extLst>
            <a:ext uri="{FF2B5EF4-FFF2-40B4-BE49-F238E27FC236}">
              <a16:creationId xmlns:a16="http://schemas.microsoft.com/office/drawing/2014/main" id="{BE3D0FE6-9C21-491F-A3C1-0EBA8717C3E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2" name="Line 7">
          <a:extLst>
            <a:ext uri="{FF2B5EF4-FFF2-40B4-BE49-F238E27FC236}">
              <a16:creationId xmlns:a16="http://schemas.microsoft.com/office/drawing/2014/main" id="{48BA55BB-E052-4625-B762-981E67F2DC6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3" name="Line 7">
          <a:extLst>
            <a:ext uri="{FF2B5EF4-FFF2-40B4-BE49-F238E27FC236}">
              <a16:creationId xmlns:a16="http://schemas.microsoft.com/office/drawing/2014/main" id="{4AC39C33-F493-4B63-AAAA-CE0DAA81734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4" name="Line 7">
          <a:extLst>
            <a:ext uri="{FF2B5EF4-FFF2-40B4-BE49-F238E27FC236}">
              <a16:creationId xmlns:a16="http://schemas.microsoft.com/office/drawing/2014/main" id="{03F345BC-E5C1-4BF6-91B8-A317F2F3FD8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5" name="Line 7">
          <a:extLst>
            <a:ext uri="{FF2B5EF4-FFF2-40B4-BE49-F238E27FC236}">
              <a16:creationId xmlns:a16="http://schemas.microsoft.com/office/drawing/2014/main" id="{F7A9E9EC-8715-4C19-B5DE-2D0DB1A1AD1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6" name="Line 7">
          <a:extLst>
            <a:ext uri="{FF2B5EF4-FFF2-40B4-BE49-F238E27FC236}">
              <a16:creationId xmlns:a16="http://schemas.microsoft.com/office/drawing/2014/main" id="{28C0FCB4-EAFC-4FD0-8006-4B2E3F242F1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7" name="Line 7">
          <a:extLst>
            <a:ext uri="{FF2B5EF4-FFF2-40B4-BE49-F238E27FC236}">
              <a16:creationId xmlns:a16="http://schemas.microsoft.com/office/drawing/2014/main" id="{4EE4B2F8-0B83-47F9-AA32-849595E06019}"/>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8" name="Line 7">
          <a:extLst>
            <a:ext uri="{FF2B5EF4-FFF2-40B4-BE49-F238E27FC236}">
              <a16:creationId xmlns:a16="http://schemas.microsoft.com/office/drawing/2014/main" id="{FCAB4B48-A0AB-4468-9D5A-9ECD3080E83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09" name="Line 7">
          <a:extLst>
            <a:ext uri="{FF2B5EF4-FFF2-40B4-BE49-F238E27FC236}">
              <a16:creationId xmlns:a16="http://schemas.microsoft.com/office/drawing/2014/main" id="{91B7BFB0-C9B9-46C5-8332-3FC470B7D1D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0" name="Line 7">
          <a:extLst>
            <a:ext uri="{FF2B5EF4-FFF2-40B4-BE49-F238E27FC236}">
              <a16:creationId xmlns:a16="http://schemas.microsoft.com/office/drawing/2014/main" id="{EF310BD1-A61C-4A18-BD7A-F82D5B1B0FAD}"/>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1" name="Line 7">
          <a:extLst>
            <a:ext uri="{FF2B5EF4-FFF2-40B4-BE49-F238E27FC236}">
              <a16:creationId xmlns:a16="http://schemas.microsoft.com/office/drawing/2014/main" id="{2936D9D4-DB2C-4445-8A23-ED6A51E7B4C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2" name="Line 7">
          <a:extLst>
            <a:ext uri="{FF2B5EF4-FFF2-40B4-BE49-F238E27FC236}">
              <a16:creationId xmlns:a16="http://schemas.microsoft.com/office/drawing/2014/main" id="{8168712D-738F-456E-AFD2-5FDCA897B05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3" name="Line 7">
          <a:extLst>
            <a:ext uri="{FF2B5EF4-FFF2-40B4-BE49-F238E27FC236}">
              <a16:creationId xmlns:a16="http://schemas.microsoft.com/office/drawing/2014/main" id="{E1D37175-DC3C-4FCB-A90A-692D449B691F}"/>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4" name="Line 7">
          <a:extLst>
            <a:ext uri="{FF2B5EF4-FFF2-40B4-BE49-F238E27FC236}">
              <a16:creationId xmlns:a16="http://schemas.microsoft.com/office/drawing/2014/main" id="{AB1EAD3E-3443-4DD4-80A6-D55D80350398}"/>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5" name="Line 7">
          <a:extLst>
            <a:ext uri="{FF2B5EF4-FFF2-40B4-BE49-F238E27FC236}">
              <a16:creationId xmlns:a16="http://schemas.microsoft.com/office/drawing/2014/main" id="{7C0A23C6-FB30-49E2-AB95-73FAE725A5E1}"/>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6" name="Line 7">
          <a:extLst>
            <a:ext uri="{FF2B5EF4-FFF2-40B4-BE49-F238E27FC236}">
              <a16:creationId xmlns:a16="http://schemas.microsoft.com/office/drawing/2014/main" id="{1527D960-52E5-4037-BE19-AC42A1C1BD29}"/>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7" name="Line 7">
          <a:extLst>
            <a:ext uri="{FF2B5EF4-FFF2-40B4-BE49-F238E27FC236}">
              <a16:creationId xmlns:a16="http://schemas.microsoft.com/office/drawing/2014/main" id="{83C1D5E6-C24F-4E7B-A05F-96B2EF058852}"/>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8" name="Line 7">
          <a:extLst>
            <a:ext uri="{FF2B5EF4-FFF2-40B4-BE49-F238E27FC236}">
              <a16:creationId xmlns:a16="http://schemas.microsoft.com/office/drawing/2014/main" id="{3FAFC067-23C1-49A8-B773-C1155D03C68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19" name="Line 7">
          <a:extLst>
            <a:ext uri="{FF2B5EF4-FFF2-40B4-BE49-F238E27FC236}">
              <a16:creationId xmlns:a16="http://schemas.microsoft.com/office/drawing/2014/main" id="{8F3E0504-06D8-4767-A849-106F24BFD36B}"/>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0" name="Line 7">
          <a:extLst>
            <a:ext uri="{FF2B5EF4-FFF2-40B4-BE49-F238E27FC236}">
              <a16:creationId xmlns:a16="http://schemas.microsoft.com/office/drawing/2014/main" id="{66F36DA4-EDC8-46E1-B579-438C7E512DA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1" name="Line 7">
          <a:extLst>
            <a:ext uri="{FF2B5EF4-FFF2-40B4-BE49-F238E27FC236}">
              <a16:creationId xmlns:a16="http://schemas.microsoft.com/office/drawing/2014/main" id="{D73FEDAE-97F0-4611-B449-2890A2911FC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2" name="Line 7">
          <a:extLst>
            <a:ext uri="{FF2B5EF4-FFF2-40B4-BE49-F238E27FC236}">
              <a16:creationId xmlns:a16="http://schemas.microsoft.com/office/drawing/2014/main" id="{20064DF8-1236-4A52-BC28-CD2E9A61BF7A}"/>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3" name="Line 7">
          <a:extLst>
            <a:ext uri="{FF2B5EF4-FFF2-40B4-BE49-F238E27FC236}">
              <a16:creationId xmlns:a16="http://schemas.microsoft.com/office/drawing/2014/main" id="{2B140078-999C-4E18-BC5C-BAFB0DE237D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4" name="Line 7">
          <a:extLst>
            <a:ext uri="{FF2B5EF4-FFF2-40B4-BE49-F238E27FC236}">
              <a16:creationId xmlns:a16="http://schemas.microsoft.com/office/drawing/2014/main" id="{173DE4F2-5D0D-45EE-9682-E5BE637E4A1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5" name="Line 7">
          <a:extLst>
            <a:ext uri="{FF2B5EF4-FFF2-40B4-BE49-F238E27FC236}">
              <a16:creationId xmlns:a16="http://schemas.microsoft.com/office/drawing/2014/main" id="{970A9752-8A85-4186-8E92-537EF3A5FD3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6" name="Line 7">
          <a:extLst>
            <a:ext uri="{FF2B5EF4-FFF2-40B4-BE49-F238E27FC236}">
              <a16:creationId xmlns:a16="http://schemas.microsoft.com/office/drawing/2014/main" id="{19D36A3B-28CE-4BAB-80A2-DFC45F6D19B6}"/>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7" name="Line 7">
          <a:extLst>
            <a:ext uri="{FF2B5EF4-FFF2-40B4-BE49-F238E27FC236}">
              <a16:creationId xmlns:a16="http://schemas.microsoft.com/office/drawing/2014/main" id="{8DB017CE-50CD-4CD2-8838-15EA8EEE999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8" name="Line 7">
          <a:extLst>
            <a:ext uri="{FF2B5EF4-FFF2-40B4-BE49-F238E27FC236}">
              <a16:creationId xmlns:a16="http://schemas.microsoft.com/office/drawing/2014/main" id="{13C064D0-8826-43FA-81C1-AF5C2AE829D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29" name="Line 7">
          <a:extLst>
            <a:ext uri="{FF2B5EF4-FFF2-40B4-BE49-F238E27FC236}">
              <a16:creationId xmlns:a16="http://schemas.microsoft.com/office/drawing/2014/main" id="{3F9C6B9B-6D8E-4A65-B942-EE6CF71A461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0" name="Line 7">
          <a:extLst>
            <a:ext uri="{FF2B5EF4-FFF2-40B4-BE49-F238E27FC236}">
              <a16:creationId xmlns:a16="http://schemas.microsoft.com/office/drawing/2014/main" id="{C4CBC630-61EA-48CA-A909-80301B7AC7F6}"/>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1" name="Line 7">
          <a:extLst>
            <a:ext uri="{FF2B5EF4-FFF2-40B4-BE49-F238E27FC236}">
              <a16:creationId xmlns:a16="http://schemas.microsoft.com/office/drawing/2014/main" id="{B98B474F-589C-4303-AFFD-3B9EBB51E1C8}"/>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2" name="Line 7">
          <a:extLst>
            <a:ext uri="{FF2B5EF4-FFF2-40B4-BE49-F238E27FC236}">
              <a16:creationId xmlns:a16="http://schemas.microsoft.com/office/drawing/2014/main" id="{FD79F3BF-B9C4-416A-A1DE-5100C0D14846}"/>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3" name="Line 7">
          <a:extLst>
            <a:ext uri="{FF2B5EF4-FFF2-40B4-BE49-F238E27FC236}">
              <a16:creationId xmlns:a16="http://schemas.microsoft.com/office/drawing/2014/main" id="{165AE81A-0471-41D6-A0B7-D415C228273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4" name="Line 7">
          <a:extLst>
            <a:ext uri="{FF2B5EF4-FFF2-40B4-BE49-F238E27FC236}">
              <a16:creationId xmlns:a16="http://schemas.microsoft.com/office/drawing/2014/main" id="{3A4570C3-B57D-4475-8492-CA0FAED4D49F}"/>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5" name="Line 7">
          <a:extLst>
            <a:ext uri="{FF2B5EF4-FFF2-40B4-BE49-F238E27FC236}">
              <a16:creationId xmlns:a16="http://schemas.microsoft.com/office/drawing/2014/main" id="{ED4040C4-EBB7-4C80-B3C0-D4C5AB202D0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6" name="Line 7">
          <a:extLst>
            <a:ext uri="{FF2B5EF4-FFF2-40B4-BE49-F238E27FC236}">
              <a16:creationId xmlns:a16="http://schemas.microsoft.com/office/drawing/2014/main" id="{7DA09683-A114-42D6-90B9-D00A6DCFF690}"/>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7" name="Line 7">
          <a:extLst>
            <a:ext uri="{FF2B5EF4-FFF2-40B4-BE49-F238E27FC236}">
              <a16:creationId xmlns:a16="http://schemas.microsoft.com/office/drawing/2014/main" id="{650EC214-9662-47DE-A32A-EFBA79C4F80D}"/>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8" name="Line 7">
          <a:extLst>
            <a:ext uri="{FF2B5EF4-FFF2-40B4-BE49-F238E27FC236}">
              <a16:creationId xmlns:a16="http://schemas.microsoft.com/office/drawing/2014/main" id="{39393BE4-98A0-4ED5-BD1C-C46587195E20}"/>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39" name="Line 7">
          <a:extLst>
            <a:ext uri="{FF2B5EF4-FFF2-40B4-BE49-F238E27FC236}">
              <a16:creationId xmlns:a16="http://schemas.microsoft.com/office/drawing/2014/main" id="{129D8B42-0164-4E64-8ADA-8ACAA0E38738}"/>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0" name="Line 7">
          <a:extLst>
            <a:ext uri="{FF2B5EF4-FFF2-40B4-BE49-F238E27FC236}">
              <a16:creationId xmlns:a16="http://schemas.microsoft.com/office/drawing/2014/main" id="{A626E7AA-E386-4D64-B9A2-F1DD7CDF253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1" name="Line 7">
          <a:extLst>
            <a:ext uri="{FF2B5EF4-FFF2-40B4-BE49-F238E27FC236}">
              <a16:creationId xmlns:a16="http://schemas.microsoft.com/office/drawing/2014/main" id="{39DBB0CB-415D-431F-BB8A-3D4844233007}"/>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2" name="Line 7">
          <a:extLst>
            <a:ext uri="{FF2B5EF4-FFF2-40B4-BE49-F238E27FC236}">
              <a16:creationId xmlns:a16="http://schemas.microsoft.com/office/drawing/2014/main" id="{165C0D53-F178-4271-B4CD-E0CE90F6202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3" name="Line 7">
          <a:extLst>
            <a:ext uri="{FF2B5EF4-FFF2-40B4-BE49-F238E27FC236}">
              <a16:creationId xmlns:a16="http://schemas.microsoft.com/office/drawing/2014/main" id="{9E80E9F8-81BD-48B3-BB13-6D6BB5AE767C}"/>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4" name="Line 7">
          <a:extLst>
            <a:ext uri="{FF2B5EF4-FFF2-40B4-BE49-F238E27FC236}">
              <a16:creationId xmlns:a16="http://schemas.microsoft.com/office/drawing/2014/main" id="{2C76DF42-607F-4482-B2C5-A6658192BAB6}"/>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5" name="Line 7">
          <a:extLst>
            <a:ext uri="{FF2B5EF4-FFF2-40B4-BE49-F238E27FC236}">
              <a16:creationId xmlns:a16="http://schemas.microsoft.com/office/drawing/2014/main" id="{356AB997-42DC-449A-BAC3-14F0AA5B10A3}"/>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6" name="Line 7">
          <a:extLst>
            <a:ext uri="{FF2B5EF4-FFF2-40B4-BE49-F238E27FC236}">
              <a16:creationId xmlns:a16="http://schemas.microsoft.com/office/drawing/2014/main" id="{051EC684-FE4F-462C-849E-DC209433B5B1}"/>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174</xdr:row>
      <xdr:rowOff>0</xdr:rowOff>
    </xdr:from>
    <xdr:to>
      <xdr:col>19</xdr:col>
      <xdr:colOff>323850</xdr:colOff>
      <xdr:row>174</xdr:row>
      <xdr:rowOff>0</xdr:rowOff>
    </xdr:to>
    <xdr:sp macro="" textlink="">
      <xdr:nvSpPr>
        <xdr:cNvPr id="1547" name="Line 7">
          <a:extLst>
            <a:ext uri="{FF2B5EF4-FFF2-40B4-BE49-F238E27FC236}">
              <a16:creationId xmlns:a16="http://schemas.microsoft.com/office/drawing/2014/main" id="{2610E3CE-06DA-4777-8EB7-C899635D6CD5}"/>
            </a:ext>
          </a:extLst>
        </xdr:cNvPr>
        <xdr:cNvSpPr>
          <a:spLocks noChangeShapeType="1"/>
        </xdr:cNvSpPr>
      </xdr:nvSpPr>
      <xdr:spPr bwMode="auto">
        <a:xfrm>
          <a:off x="1314450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48" name="Line 7">
          <a:extLst>
            <a:ext uri="{FF2B5EF4-FFF2-40B4-BE49-F238E27FC236}">
              <a16:creationId xmlns:a16="http://schemas.microsoft.com/office/drawing/2014/main" id="{89D44F72-84E7-42C6-A6CB-CC4003F76FF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49" name="Line 7">
          <a:extLst>
            <a:ext uri="{FF2B5EF4-FFF2-40B4-BE49-F238E27FC236}">
              <a16:creationId xmlns:a16="http://schemas.microsoft.com/office/drawing/2014/main" id="{021D0125-A6B7-49E1-9AAB-7683E4A99BF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0" name="Line 7">
          <a:extLst>
            <a:ext uri="{FF2B5EF4-FFF2-40B4-BE49-F238E27FC236}">
              <a16:creationId xmlns:a16="http://schemas.microsoft.com/office/drawing/2014/main" id="{99D1E718-8045-4781-A154-49CE266AF1D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1" name="Line 7">
          <a:extLst>
            <a:ext uri="{FF2B5EF4-FFF2-40B4-BE49-F238E27FC236}">
              <a16:creationId xmlns:a16="http://schemas.microsoft.com/office/drawing/2014/main" id="{602C265A-B90D-40BD-8A99-CF4459F59C6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2" name="Line 7">
          <a:extLst>
            <a:ext uri="{FF2B5EF4-FFF2-40B4-BE49-F238E27FC236}">
              <a16:creationId xmlns:a16="http://schemas.microsoft.com/office/drawing/2014/main" id="{8A3099FA-4391-4086-821D-93F23326A45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3" name="Line 7">
          <a:extLst>
            <a:ext uri="{FF2B5EF4-FFF2-40B4-BE49-F238E27FC236}">
              <a16:creationId xmlns:a16="http://schemas.microsoft.com/office/drawing/2014/main" id="{237F2F72-1635-45B5-B8B4-21E0EEC2494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4" name="Line 7">
          <a:extLst>
            <a:ext uri="{FF2B5EF4-FFF2-40B4-BE49-F238E27FC236}">
              <a16:creationId xmlns:a16="http://schemas.microsoft.com/office/drawing/2014/main" id="{80680E58-A919-4574-AD18-7A930A8F347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5" name="Line 7">
          <a:extLst>
            <a:ext uri="{FF2B5EF4-FFF2-40B4-BE49-F238E27FC236}">
              <a16:creationId xmlns:a16="http://schemas.microsoft.com/office/drawing/2014/main" id="{BDA2DE55-24EC-4AA8-B079-ADE36732092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6" name="Line 7">
          <a:extLst>
            <a:ext uri="{FF2B5EF4-FFF2-40B4-BE49-F238E27FC236}">
              <a16:creationId xmlns:a16="http://schemas.microsoft.com/office/drawing/2014/main" id="{5EED28CE-26AA-49D4-A731-9E4AB409BE2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7" name="Line 7">
          <a:extLst>
            <a:ext uri="{FF2B5EF4-FFF2-40B4-BE49-F238E27FC236}">
              <a16:creationId xmlns:a16="http://schemas.microsoft.com/office/drawing/2014/main" id="{2937DD5A-9BCA-4E8D-ACA4-CE30198ADDB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8" name="Line 7">
          <a:extLst>
            <a:ext uri="{FF2B5EF4-FFF2-40B4-BE49-F238E27FC236}">
              <a16:creationId xmlns:a16="http://schemas.microsoft.com/office/drawing/2014/main" id="{A7D9E4A0-2FDE-4338-9B09-9FE1F7AD5AC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59" name="Line 7">
          <a:extLst>
            <a:ext uri="{FF2B5EF4-FFF2-40B4-BE49-F238E27FC236}">
              <a16:creationId xmlns:a16="http://schemas.microsoft.com/office/drawing/2014/main" id="{B108A8CB-3FE1-49A4-B788-FE7CB929F28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0" name="Line 7">
          <a:extLst>
            <a:ext uri="{FF2B5EF4-FFF2-40B4-BE49-F238E27FC236}">
              <a16:creationId xmlns:a16="http://schemas.microsoft.com/office/drawing/2014/main" id="{2EA5AD9C-C255-4636-8F22-4E8437B3859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1" name="Line 7">
          <a:extLst>
            <a:ext uri="{FF2B5EF4-FFF2-40B4-BE49-F238E27FC236}">
              <a16:creationId xmlns:a16="http://schemas.microsoft.com/office/drawing/2014/main" id="{C3FE883B-6CA9-4927-A475-FD3F133A449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2" name="Line 7">
          <a:extLst>
            <a:ext uri="{FF2B5EF4-FFF2-40B4-BE49-F238E27FC236}">
              <a16:creationId xmlns:a16="http://schemas.microsoft.com/office/drawing/2014/main" id="{057B7109-BBCC-4A6B-8EFE-E4F30354E85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3" name="Line 7">
          <a:extLst>
            <a:ext uri="{FF2B5EF4-FFF2-40B4-BE49-F238E27FC236}">
              <a16:creationId xmlns:a16="http://schemas.microsoft.com/office/drawing/2014/main" id="{7E5CD851-D934-468D-8452-64BBD0A9C81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4" name="Line 7">
          <a:extLst>
            <a:ext uri="{FF2B5EF4-FFF2-40B4-BE49-F238E27FC236}">
              <a16:creationId xmlns:a16="http://schemas.microsoft.com/office/drawing/2014/main" id="{D26EE733-A496-48FB-ABA4-B089BC951CF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5" name="Line 7">
          <a:extLst>
            <a:ext uri="{FF2B5EF4-FFF2-40B4-BE49-F238E27FC236}">
              <a16:creationId xmlns:a16="http://schemas.microsoft.com/office/drawing/2014/main" id="{F0E226CF-AD27-4104-BD4D-A8B83CEACD0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6" name="Line 7">
          <a:extLst>
            <a:ext uri="{FF2B5EF4-FFF2-40B4-BE49-F238E27FC236}">
              <a16:creationId xmlns:a16="http://schemas.microsoft.com/office/drawing/2014/main" id="{1ACDD2CE-DE7C-41D0-8D98-37EAB78921F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7" name="Line 7">
          <a:extLst>
            <a:ext uri="{FF2B5EF4-FFF2-40B4-BE49-F238E27FC236}">
              <a16:creationId xmlns:a16="http://schemas.microsoft.com/office/drawing/2014/main" id="{38D89CFE-73EB-4636-8A9C-4E512831EC6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8" name="Line 7">
          <a:extLst>
            <a:ext uri="{FF2B5EF4-FFF2-40B4-BE49-F238E27FC236}">
              <a16:creationId xmlns:a16="http://schemas.microsoft.com/office/drawing/2014/main" id="{D27DC88F-562B-41A7-963B-97B3969B2FE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69" name="Line 7">
          <a:extLst>
            <a:ext uri="{FF2B5EF4-FFF2-40B4-BE49-F238E27FC236}">
              <a16:creationId xmlns:a16="http://schemas.microsoft.com/office/drawing/2014/main" id="{CEA4C2F6-64C3-4FC3-A3A7-D4CE7275455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0" name="Line 7">
          <a:extLst>
            <a:ext uri="{FF2B5EF4-FFF2-40B4-BE49-F238E27FC236}">
              <a16:creationId xmlns:a16="http://schemas.microsoft.com/office/drawing/2014/main" id="{FA6A8C04-0E2A-4550-97E0-77C700B6AE9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1" name="Line 7">
          <a:extLst>
            <a:ext uri="{FF2B5EF4-FFF2-40B4-BE49-F238E27FC236}">
              <a16:creationId xmlns:a16="http://schemas.microsoft.com/office/drawing/2014/main" id="{BE977B24-2122-4D87-AB0D-979DDC49014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2" name="Line 7">
          <a:extLst>
            <a:ext uri="{FF2B5EF4-FFF2-40B4-BE49-F238E27FC236}">
              <a16:creationId xmlns:a16="http://schemas.microsoft.com/office/drawing/2014/main" id="{6F0D497E-EBA9-409A-98B4-6CB4C30D819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3" name="Line 7">
          <a:extLst>
            <a:ext uri="{FF2B5EF4-FFF2-40B4-BE49-F238E27FC236}">
              <a16:creationId xmlns:a16="http://schemas.microsoft.com/office/drawing/2014/main" id="{BE638EAE-47E9-40E1-AFAC-72DF3C88B18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4" name="Line 7">
          <a:extLst>
            <a:ext uri="{FF2B5EF4-FFF2-40B4-BE49-F238E27FC236}">
              <a16:creationId xmlns:a16="http://schemas.microsoft.com/office/drawing/2014/main" id="{59318CFA-828C-4190-9ABB-F4F263CC682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5" name="Line 7">
          <a:extLst>
            <a:ext uri="{FF2B5EF4-FFF2-40B4-BE49-F238E27FC236}">
              <a16:creationId xmlns:a16="http://schemas.microsoft.com/office/drawing/2014/main" id="{3B97704F-CF43-4A75-8772-821F3320FDE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6" name="Line 7">
          <a:extLst>
            <a:ext uri="{FF2B5EF4-FFF2-40B4-BE49-F238E27FC236}">
              <a16:creationId xmlns:a16="http://schemas.microsoft.com/office/drawing/2014/main" id="{688B7803-B8DF-41BD-8455-8E8A25CB2CB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7" name="Line 7">
          <a:extLst>
            <a:ext uri="{FF2B5EF4-FFF2-40B4-BE49-F238E27FC236}">
              <a16:creationId xmlns:a16="http://schemas.microsoft.com/office/drawing/2014/main" id="{5223D3AE-58C1-4EDF-A582-95899FD310C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8" name="Line 7">
          <a:extLst>
            <a:ext uri="{FF2B5EF4-FFF2-40B4-BE49-F238E27FC236}">
              <a16:creationId xmlns:a16="http://schemas.microsoft.com/office/drawing/2014/main" id="{C64E2CE7-F17F-4F39-86E0-A591FC9A699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79" name="Line 7">
          <a:extLst>
            <a:ext uri="{FF2B5EF4-FFF2-40B4-BE49-F238E27FC236}">
              <a16:creationId xmlns:a16="http://schemas.microsoft.com/office/drawing/2014/main" id="{A8D2C0AE-1F58-4C15-9642-BF4B1F80ACD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0" name="Line 7">
          <a:extLst>
            <a:ext uri="{FF2B5EF4-FFF2-40B4-BE49-F238E27FC236}">
              <a16:creationId xmlns:a16="http://schemas.microsoft.com/office/drawing/2014/main" id="{EC91F900-9FBA-4B9C-AE3F-859ADDE4332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1" name="Line 7">
          <a:extLst>
            <a:ext uri="{FF2B5EF4-FFF2-40B4-BE49-F238E27FC236}">
              <a16:creationId xmlns:a16="http://schemas.microsoft.com/office/drawing/2014/main" id="{C90210C8-515E-44AD-8AAE-0C0C7C09E8B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2" name="Line 7">
          <a:extLst>
            <a:ext uri="{FF2B5EF4-FFF2-40B4-BE49-F238E27FC236}">
              <a16:creationId xmlns:a16="http://schemas.microsoft.com/office/drawing/2014/main" id="{F8E174C0-19B2-4C56-918E-C2BED200070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3" name="Line 7">
          <a:extLst>
            <a:ext uri="{FF2B5EF4-FFF2-40B4-BE49-F238E27FC236}">
              <a16:creationId xmlns:a16="http://schemas.microsoft.com/office/drawing/2014/main" id="{6CC8D9C7-87FA-4895-988B-7859208A52B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4" name="Line 7">
          <a:extLst>
            <a:ext uri="{FF2B5EF4-FFF2-40B4-BE49-F238E27FC236}">
              <a16:creationId xmlns:a16="http://schemas.microsoft.com/office/drawing/2014/main" id="{A55AC4B7-2994-41F1-B26F-F611BBB6D16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5" name="Line 7">
          <a:extLst>
            <a:ext uri="{FF2B5EF4-FFF2-40B4-BE49-F238E27FC236}">
              <a16:creationId xmlns:a16="http://schemas.microsoft.com/office/drawing/2014/main" id="{BA38385F-624B-4425-A3C7-06683DB4B21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6" name="Line 7">
          <a:extLst>
            <a:ext uri="{FF2B5EF4-FFF2-40B4-BE49-F238E27FC236}">
              <a16:creationId xmlns:a16="http://schemas.microsoft.com/office/drawing/2014/main" id="{1A09E9D8-C2B9-4F32-B955-3D29DC2A5B8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7" name="Line 7">
          <a:extLst>
            <a:ext uri="{FF2B5EF4-FFF2-40B4-BE49-F238E27FC236}">
              <a16:creationId xmlns:a16="http://schemas.microsoft.com/office/drawing/2014/main" id="{CD18FCD7-6D0A-4646-B4A0-AFF4D926D8C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8" name="Line 7">
          <a:extLst>
            <a:ext uri="{FF2B5EF4-FFF2-40B4-BE49-F238E27FC236}">
              <a16:creationId xmlns:a16="http://schemas.microsoft.com/office/drawing/2014/main" id="{1EFBE868-470D-417D-8A87-768E92E9892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89" name="Line 7">
          <a:extLst>
            <a:ext uri="{FF2B5EF4-FFF2-40B4-BE49-F238E27FC236}">
              <a16:creationId xmlns:a16="http://schemas.microsoft.com/office/drawing/2014/main" id="{CF2BE48B-BE44-45A6-B395-8556256E777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0" name="Line 7">
          <a:extLst>
            <a:ext uri="{FF2B5EF4-FFF2-40B4-BE49-F238E27FC236}">
              <a16:creationId xmlns:a16="http://schemas.microsoft.com/office/drawing/2014/main" id="{BA35C1A9-6857-4504-B53F-0D5CBF51584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1" name="Line 7">
          <a:extLst>
            <a:ext uri="{FF2B5EF4-FFF2-40B4-BE49-F238E27FC236}">
              <a16:creationId xmlns:a16="http://schemas.microsoft.com/office/drawing/2014/main" id="{C90672A7-00CF-4A5D-8E94-589DB68F1AA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2" name="Line 7">
          <a:extLst>
            <a:ext uri="{FF2B5EF4-FFF2-40B4-BE49-F238E27FC236}">
              <a16:creationId xmlns:a16="http://schemas.microsoft.com/office/drawing/2014/main" id="{F64CA132-A121-4BFB-B8C3-9BCEF4B9482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3" name="Line 7">
          <a:extLst>
            <a:ext uri="{FF2B5EF4-FFF2-40B4-BE49-F238E27FC236}">
              <a16:creationId xmlns:a16="http://schemas.microsoft.com/office/drawing/2014/main" id="{B303193F-1B74-4911-9158-E88FBAFF46A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4" name="Line 7">
          <a:extLst>
            <a:ext uri="{FF2B5EF4-FFF2-40B4-BE49-F238E27FC236}">
              <a16:creationId xmlns:a16="http://schemas.microsoft.com/office/drawing/2014/main" id="{01A06EF6-CBC8-470B-BA73-0FEEE7F2E39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5" name="Line 7">
          <a:extLst>
            <a:ext uri="{FF2B5EF4-FFF2-40B4-BE49-F238E27FC236}">
              <a16:creationId xmlns:a16="http://schemas.microsoft.com/office/drawing/2014/main" id="{3BFF65F9-06BE-4564-BFA4-7C38EEDA96B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6" name="Line 7">
          <a:extLst>
            <a:ext uri="{FF2B5EF4-FFF2-40B4-BE49-F238E27FC236}">
              <a16:creationId xmlns:a16="http://schemas.microsoft.com/office/drawing/2014/main" id="{9614AAA5-AACC-4A8C-9EF9-4B69A35CCCF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7" name="Line 7">
          <a:extLst>
            <a:ext uri="{FF2B5EF4-FFF2-40B4-BE49-F238E27FC236}">
              <a16:creationId xmlns:a16="http://schemas.microsoft.com/office/drawing/2014/main" id="{1E5A32CC-6AB6-44BB-BCEA-07BE7094A3F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8" name="Line 7">
          <a:extLst>
            <a:ext uri="{FF2B5EF4-FFF2-40B4-BE49-F238E27FC236}">
              <a16:creationId xmlns:a16="http://schemas.microsoft.com/office/drawing/2014/main" id="{46C22BE7-313C-484B-BEAA-6F7A020FAC5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599" name="Line 7">
          <a:extLst>
            <a:ext uri="{FF2B5EF4-FFF2-40B4-BE49-F238E27FC236}">
              <a16:creationId xmlns:a16="http://schemas.microsoft.com/office/drawing/2014/main" id="{B142DF8C-51AA-4733-BDA0-5F15AD2BC36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0" name="Line 7">
          <a:extLst>
            <a:ext uri="{FF2B5EF4-FFF2-40B4-BE49-F238E27FC236}">
              <a16:creationId xmlns:a16="http://schemas.microsoft.com/office/drawing/2014/main" id="{DACF3347-32BF-47F7-8AC6-42105D82CE4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1" name="Line 7">
          <a:extLst>
            <a:ext uri="{FF2B5EF4-FFF2-40B4-BE49-F238E27FC236}">
              <a16:creationId xmlns:a16="http://schemas.microsoft.com/office/drawing/2014/main" id="{BDD30A02-90DA-4AE5-A95B-3CE202744086}"/>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2" name="Line 7">
          <a:extLst>
            <a:ext uri="{FF2B5EF4-FFF2-40B4-BE49-F238E27FC236}">
              <a16:creationId xmlns:a16="http://schemas.microsoft.com/office/drawing/2014/main" id="{61736552-7642-4253-89BA-EBEA15A636C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3" name="Line 7">
          <a:extLst>
            <a:ext uri="{FF2B5EF4-FFF2-40B4-BE49-F238E27FC236}">
              <a16:creationId xmlns:a16="http://schemas.microsoft.com/office/drawing/2014/main" id="{792D8D62-C2BF-4D8B-968A-9EEB3E3F744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4" name="Line 7">
          <a:extLst>
            <a:ext uri="{FF2B5EF4-FFF2-40B4-BE49-F238E27FC236}">
              <a16:creationId xmlns:a16="http://schemas.microsoft.com/office/drawing/2014/main" id="{5762C2B7-80F5-427A-AE52-E1A1AF026B0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5" name="Line 7">
          <a:extLst>
            <a:ext uri="{FF2B5EF4-FFF2-40B4-BE49-F238E27FC236}">
              <a16:creationId xmlns:a16="http://schemas.microsoft.com/office/drawing/2014/main" id="{8189F94F-91ED-4A27-AB41-A240D3E23910}"/>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6" name="Line 7">
          <a:extLst>
            <a:ext uri="{FF2B5EF4-FFF2-40B4-BE49-F238E27FC236}">
              <a16:creationId xmlns:a16="http://schemas.microsoft.com/office/drawing/2014/main" id="{B59235ED-30EB-4836-B51B-84DAB2F47D3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7" name="Line 7">
          <a:extLst>
            <a:ext uri="{FF2B5EF4-FFF2-40B4-BE49-F238E27FC236}">
              <a16:creationId xmlns:a16="http://schemas.microsoft.com/office/drawing/2014/main" id="{079724FE-BB00-4D50-B961-E57F024983A3}"/>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8" name="Line 7">
          <a:extLst>
            <a:ext uri="{FF2B5EF4-FFF2-40B4-BE49-F238E27FC236}">
              <a16:creationId xmlns:a16="http://schemas.microsoft.com/office/drawing/2014/main" id="{CC52577F-D803-4869-8B70-A2D3EEE19E2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09" name="Line 7">
          <a:extLst>
            <a:ext uri="{FF2B5EF4-FFF2-40B4-BE49-F238E27FC236}">
              <a16:creationId xmlns:a16="http://schemas.microsoft.com/office/drawing/2014/main" id="{F1762768-5319-4CFC-BDF8-5733A13BD1FB}"/>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0" name="Line 7">
          <a:extLst>
            <a:ext uri="{FF2B5EF4-FFF2-40B4-BE49-F238E27FC236}">
              <a16:creationId xmlns:a16="http://schemas.microsoft.com/office/drawing/2014/main" id="{7D5563DA-2A8F-460E-A5AC-AA7B0C5C6CD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1" name="Line 7">
          <a:extLst>
            <a:ext uri="{FF2B5EF4-FFF2-40B4-BE49-F238E27FC236}">
              <a16:creationId xmlns:a16="http://schemas.microsoft.com/office/drawing/2014/main" id="{D20D1C43-A88D-4702-B8D0-00532D5F985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2" name="Line 7">
          <a:extLst>
            <a:ext uri="{FF2B5EF4-FFF2-40B4-BE49-F238E27FC236}">
              <a16:creationId xmlns:a16="http://schemas.microsoft.com/office/drawing/2014/main" id="{BF8D36CA-50D3-4AAE-9A69-C626B4EDBEA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3" name="Line 7">
          <a:extLst>
            <a:ext uri="{FF2B5EF4-FFF2-40B4-BE49-F238E27FC236}">
              <a16:creationId xmlns:a16="http://schemas.microsoft.com/office/drawing/2014/main" id="{E9BA0AC4-B04F-448D-AC45-500E2D07A7F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4" name="Line 7">
          <a:extLst>
            <a:ext uri="{FF2B5EF4-FFF2-40B4-BE49-F238E27FC236}">
              <a16:creationId xmlns:a16="http://schemas.microsoft.com/office/drawing/2014/main" id="{57774E9D-1596-489C-88BE-8783A40C52D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5" name="Line 7">
          <a:extLst>
            <a:ext uri="{FF2B5EF4-FFF2-40B4-BE49-F238E27FC236}">
              <a16:creationId xmlns:a16="http://schemas.microsoft.com/office/drawing/2014/main" id="{83EEBA0B-BDA7-4114-AA31-200FA413A8F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6" name="Line 7">
          <a:extLst>
            <a:ext uri="{FF2B5EF4-FFF2-40B4-BE49-F238E27FC236}">
              <a16:creationId xmlns:a16="http://schemas.microsoft.com/office/drawing/2014/main" id="{EFA7D719-2278-4F49-88B7-73B8438673F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7" name="Line 7">
          <a:extLst>
            <a:ext uri="{FF2B5EF4-FFF2-40B4-BE49-F238E27FC236}">
              <a16:creationId xmlns:a16="http://schemas.microsoft.com/office/drawing/2014/main" id="{174CD984-26E7-4F97-942E-313CF8A2A07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8" name="Line 7">
          <a:extLst>
            <a:ext uri="{FF2B5EF4-FFF2-40B4-BE49-F238E27FC236}">
              <a16:creationId xmlns:a16="http://schemas.microsoft.com/office/drawing/2014/main" id="{B93BAC58-DDD3-446B-A7BA-10F7666D0EC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19" name="Line 7">
          <a:extLst>
            <a:ext uri="{FF2B5EF4-FFF2-40B4-BE49-F238E27FC236}">
              <a16:creationId xmlns:a16="http://schemas.microsoft.com/office/drawing/2014/main" id="{14615008-D175-4225-AE41-44E8F42B43E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0" name="Line 7">
          <a:extLst>
            <a:ext uri="{FF2B5EF4-FFF2-40B4-BE49-F238E27FC236}">
              <a16:creationId xmlns:a16="http://schemas.microsoft.com/office/drawing/2014/main" id="{2FD8D853-E686-433B-88F9-79C9F662A50E}"/>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1" name="Line 7">
          <a:extLst>
            <a:ext uri="{FF2B5EF4-FFF2-40B4-BE49-F238E27FC236}">
              <a16:creationId xmlns:a16="http://schemas.microsoft.com/office/drawing/2014/main" id="{A3A03DB6-4C4B-4A31-9EE3-7511CACABCE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2" name="Line 7">
          <a:extLst>
            <a:ext uri="{FF2B5EF4-FFF2-40B4-BE49-F238E27FC236}">
              <a16:creationId xmlns:a16="http://schemas.microsoft.com/office/drawing/2014/main" id="{F569C8F3-8E75-49B6-945D-EEBE60BD551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3" name="Line 7">
          <a:extLst>
            <a:ext uri="{FF2B5EF4-FFF2-40B4-BE49-F238E27FC236}">
              <a16:creationId xmlns:a16="http://schemas.microsoft.com/office/drawing/2014/main" id="{D1DDB6AE-6566-4C24-8ED3-9D3F1B1AB6C4}"/>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4" name="Line 7">
          <a:extLst>
            <a:ext uri="{FF2B5EF4-FFF2-40B4-BE49-F238E27FC236}">
              <a16:creationId xmlns:a16="http://schemas.microsoft.com/office/drawing/2014/main" id="{E61E524D-4C29-46B5-A9F7-46A475173321}"/>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5" name="Line 7">
          <a:extLst>
            <a:ext uri="{FF2B5EF4-FFF2-40B4-BE49-F238E27FC236}">
              <a16:creationId xmlns:a16="http://schemas.microsoft.com/office/drawing/2014/main" id="{242222FB-0F84-470D-8767-4B14C3041F2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6" name="Line 7">
          <a:extLst>
            <a:ext uri="{FF2B5EF4-FFF2-40B4-BE49-F238E27FC236}">
              <a16:creationId xmlns:a16="http://schemas.microsoft.com/office/drawing/2014/main" id="{B7C56FC6-9686-415F-8512-3DDEAEDA3D0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7" name="Line 7">
          <a:extLst>
            <a:ext uri="{FF2B5EF4-FFF2-40B4-BE49-F238E27FC236}">
              <a16:creationId xmlns:a16="http://schemas.microsoft.com/office/drawing/2014/main" id="{4EB608A9-C3ED-44FE-AF5F-EFF53AC28CC9}"/>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8" name="Line 7">
          <a:extLst>
            <a:ext uri="{FF2B5EF4-FFF2-40B4-BE49-F238E27FC236}">
              <a16:creationId xmlns:a16="http://schemas.microsoft.com/office/drawing/2014/main" id="{3B3CDE38-F904-4D93-888A-3BC8A959DFC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29" name="Line 7">
          <a:extLst>
            <a:ext uri="{FF2B5EF4-FFF2-40B4-BE49-F238E27FC236}">
              <a16:creationId xmlns:a16="http://schemas.microsoft.com/office/drawing/2014/main" id="{44E3C938-E024-4D01-B724-128E6ABA4B2F}"/>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0" name="Line 7">
          <a:extLst>
            <a:ext uri="{FF2B5EF4-FFF2-40B4-BE49-F238E27FC236}">
              <a16:creationId xmlns:a16="http://schemas.microsoft.com/office/drawing/2014/main" id="{982FB7FA-6886-41F9-A786-BD62DBB9F075}"/>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1" name="Line 7">
          <a:extLst>
            <a:ext uri="{FF2B5EF4-FFF2-40B4-BE49-F238E27FC236}">
              <a16:creationId xmlns:a16="http://schemas.microsoft.com/office/drawing/2014/main" id="{43351F9C-0A69-4904-8B03-0BE1D56E63EC}"/>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2" name="Line 7">
          <a:extLst>
            <a:ext uri="{FF2B5EF4-FFF2-40B4-BE49-F238E27FC236}">
              <a16:creationId xmlns:a16="http://schemas.microsoft.com/office/drawing/2014/main" id="{6A5DBD25-AAE8-4833-B6FD-AB6DD972A1CD}"/>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3" name="Line 7">
          <a:extLst>
            <a:ext uri="{FF2B5EF4-FFF2-40B4-BE49-F238E27FC236}">
              <a16:creationId xmlns:a16="http://schemas.microsoft.com/office/drawing/2014/main" id="{4883023D-06CA-47F3-B97F-7BE967D798A8}"/>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4" name="Line 7">
          <a:extLst>
            <a:ext uri="{FF2B5EF4-FFF2-40B4-BE49-F238E27FC236}">
              <a16:creationId xmlns:a16="http://schemas.microsoft.com/office/drawing/2014/main" id="{B1844A6F-706C-4CB3-A448-7AE8C6C68EEA}"/>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5" name="Line 7">
          <a:extLst>
            <a:ext uri="{FF2B5EF4-FFF2-40B4-BE49-F238E27FC236}">
              <a16:creationId xmlns:a16="http://schemas.microsoft.com/office/drawing/2014/main" id="{8C2FCB09-91F5-45A5-A255-114F1B718AC7}"/>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174</xdr:row>
      <xdr:rowOff>0</xdr:rowOff>
    </xdr:from>
    <xdr:to>
      <xdr:col>17</xdr:col>
      <xdr:colOff>323850</xdr:colOff>
      <xdr:row>174</xdr:row>
      <xdr:rowOff>0</xdr:rowOff>
    </xdr:to>
    <xdr:sp macro="" textlink="">
      <xdr:nvSpPr>
        <xdr:cNvPr id="1636" name="Line 7">
          <a:extLst>
            <a:ext uri="{FF2B5EF4-FFF2-40B4-BE49-F238E27FC236}">
              <a16:creationId xmlns:a16="http://schemas.microsoft.com/office/drawing/2014/main" id="{0D357392-5885-44E1-BF7E-F733BEC18E82}"/>
            </a:ext>
          </a:extLst>
        </xdr:cNvPr>
        <xdr:cNvSpPr>
          <a:spLocks noChangeShapeType="1"/>
        </xdr:cNvSpPr>
      </xdr:nvSpPr>
      <xdr:spPr bwMode="auto">
        <a:xfrm>
          <a:off x="116014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37" name="Line 7">
          <a:extLst>
            <a:ext uri="{FF2B5EF4-FFF2-40B4-BE49-F238E27FC236}">
              <a16:creationId xmlns:a16="http://schemas.microsoft.com/office/drawing/2014/main" id="{4E53B122-C023-49F5-B5CB-133C6485427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38" name="Line 7">
          <a:extLst>
            <a:ext uri="{FF2B5EF4-FFF2-40B4-BE49-F238E27FC236}">
              <a16:creationId xmlns:a16="http://schemas.microsoft.com/office/drawing/2014/main" id="{CC584430-0397-4FE9-89EA-5A9D3300C9B0}"/>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39" name="Line 7">
          <a:extLst>
            <a:ext uri="{FF2B5EF4-FFF2-40B4-BE49-F238E27FC236}">
              <a16:creationId xmlns:a16="http://schemas.microsoft.com/office/drawing/2014/main" id="{9FDED842-18BD-485C-B0CB-3895F3D5074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0" name="Line 7">
          <a:extLst>
            <a:ext uri="{FF2B5EF4-FFF2-40B4-BE49-F238E27FC236}">
              <a16:creationId xmlns:a16="http://schemas.microsoft.com/office/drawing/2014/main" id="{F86D6645-08C2-4615-B181-F21981041C9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1" name="Line 7">
          <a:extLst>
            <a:ext uri="{FF2B5EF4-FFF2-40B4-BE49-F238E27FC236}">
              <a16:creationId xmlns:a16="http://schemas.microsoft.com/office/drawing/2014/main" id="{9B949FE1-4064-4031-8471-7AEE9B2CAF9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2" name="Line 7">
          <a:extLst>
            <a:ext uri="{FF2B5EF4-FFF2-40B4-BE49-F238E27FC236}">
              <a16:creationId xmlns:a16="http://schemas.microsoft.com/office/drawing/2014/main" id="{A56EE27A-41AC-4BB4-A23C-01F87647E998}"/>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3" name="Line 7">
          <a:extLst>
            <a:ext uri="{FF2B5EF4-FFF2-40B4-BE49-F238E27FC236}">
              <a16:creationId xmlns:a16="http://schemas.microsoft.com/office/drawing/2014/main" id="{3AD95C04-5766-4305-8A24-EC27E224152C}"/>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4" name="Line 7">
          <a:extLst>
            <a:ext uri="{FF2B5EF4-FFF2-40B4-BE49-F238E27FC236}">
              <a16:creationId xmlns:a16="http://schemas.microsoft.com/office/drawing/2014/main" id="{C325EB1A-11B6-4710-A2A1-CFF1FCC293E0}"/>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5" name="Line 7">
          <a:extLst>
            <a:ext uri="{FF2B5EF4-FFF2-40B4-BE49-F238E27FC236}">
              <a16:creationId xmlns:a16="http://schemas.microsoft.com/office/drawing/2014/main" id="{1F1C6C80-519F-4870-878E-056B230D0BD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6" name="Line 7">
          <a:extLst>
            <a:ext uri="{FF2B5EF4-FFF2-40B4-BE49-F238E27FC236}">
              <a16:creationId xmlns:a16="http://schemas.microsoft.com/office/drawing/2014/main" id="{DD87BA29-A3B9-4A34-AAD6-6CB435DF6A44}"/>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7" name="Line 7">
          <a:extLst>
            <a:ext uri="{FF2B5EF4-FFF2-40B4-BE49-F238E27FC236}">
              <a16:creationId xmlns:a16="http://schemas.microsoft.com/office/drawing/2014/main" id="{251194AD-9DB8-4D72-9B68-42F861F5D4C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8" name="Line 7">
          <a:extLst>
            <a:ext uri="{FF2B5EF4-FFF2-40B4-BE49-F238E27FC236}">
              <a16:creationId xmlns:a16="http://schemas.microsoft.com/office/drawing/2014/main" id="{2B999D8A-61E7-4421-8E97-74E97BD7B52A}"/>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49" name="Line 7">
          <a:extLst>
            <a:ext uri="{FF2B5EF4-FFF2-40B4-BE49-F238E27FC236}">
              <a16:creationId xmlns:a16="http://schemas.microsoft.com/office/drawing/2014/main" id="{6D20D71F-1867-41E4-9E01-D3CAC46A1ADA}"/>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0" name="Line 7">
          <a:extLst>
            <a:ext uri="{FF2B5EF4-FFF2-40B4-BE49-F238E27FC236}">
              <a16:creationId xmlns:a16="http://schemas.microsoft.com/office/drawing/2014/main" id="{6EF4D9C2-6466-4847-AF7D-E1D80880028B}"/>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1" name="Line 7">
          <a:extLst>
            <a:ext uri="{FF2B5EF4-FFF2-40B4-BE49-F238E27FC236}">
              <a16:creationId xmlns:a16="http://schemas.microsoft.com/office/drawing/2014/main" id="{98771660-B4D1-476C-9B9B-D395D4CDE953}"/>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2" name="Line 7">
          <a:extLst>
            <a:ext uri="{FF2B5EF4-FFF2-40B4-BE49-F238E27FC236}">
              <a16:creationId xmlns:a16="http://schemas.microsoft.com/office/drawing/2014/main" id="{91F06A61-1F3A-42FC-9386-B64D1F2FC5FB}"/>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3" name="Line 7">
          <a:extLst>
            <a:ext uri="{FF2B5EF4-FFF2-40B4-BE49-F238E27FC236}">
              <a16:creationId xmlns:a16="http://schemas.microsoft.com/office/drawing/2014/main" id="{FBEB7298-A4C7-4C08-94C7-4AC2F99D94A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4" name="Line 7">
          <a:extLst>
            <a:ext uri="{FF2B5EF4-FFF2-40B4-BE49-F238E27FC236}">
              <a16:creationId xmlns:a16="http://schemas.microsoft.com/office/drawing/2014/main" id="{01088EFA-BB6E-4651-86F8-64D31CADE93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5" name="Line 7">
          <a:extLst>
            <a:ext uri="{FF2B5EF4-FFF2-40B4-BE49-F238E27FC236}">
              <a16:creationId xmlns:a16="http://schemas.microsoft.com/office/drawing/2014/main" id="{6B87D0E7-9046-4E22-A6DE-07929F6A44D4}"/>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6" name="Line 7">
          <a:extLst>
            <a:ext uri="{FF2B5EF4-FFF2-40B4-BE49-F238E27FC236}">
              <a16:creationId xmlns:a16="http://schemas.microsoft.com/office/drawing/2014/main" id="{2B224457-D7A5-46E4-B5BE-6516BACD9D80}"/>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7" name="Line 7">
          <a:extLst>
            <a:ext uri="{FF2B5EF4-FFF2-40B4-BE49-F238E27FC236}">
              <a16:creationId xmlns:a16="http://schemas.microsoft.com/office/drawing/2014/main" id="{2D2C4ACB-6CE0-403F-8ADC-ED9C4995789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8" name="Line 7">
          <a:extLst>
            <a:ext uri="{FF2B5EF4-FFF2-40B4-BE49-F238E27FC236}">
              <a16:creationId xmlns:a16="http://schemas.microsoft.com/office/drawing/2014/main" id="{62415893-DE7D-4FC4-AFA8-84B6E7EB1AEF}"/>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59" name="Line 7">
          <a:extLst>
            <a:ext uri="{FF2B5EF4-FFF2-40B4-BE49-F238E27FC236}">
              <a16:creationId xmlns:a16="http://schemas.microsoft.com/office/drawing/2014/main" id="{56688444-EB1B-4E93-86D2-B27E204A4C7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0" name="Line 7">
          <a:extLst>
            <a:ext uri="{FF2B5EF4-FFF2-40B4-BE49-F238E27FC236}">
              <a16:creationId xmlns:a16="http://schemas.microsoft.com/office/drawing/2014/main" id="{9F60A00A-154A-4AC2-8CB4-CFB45B6C079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1" name="Line 7">
          <a:extLst>
            <a:ext uri="{FF2B5EF4-FFF2-40B4-BE49-F238E27FC236}">
              <a16:creationId xmlns:a16="http://schemas.microsoft.com/office/drawing/2014/main" id="{769F452E-966F-4EB2-9BC4-033067C88327}"/>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2" name="Line 7">
          <a:extLst>
            <a:ext uri="{FF2B5EF4-FFF2-40B4-BE49-F238E27FC236}">
              <a16:creationId xmlns:a16="http://schemas.microsoft.com/office/drawing/2014/main" id="{4AA09101-9C22-4F05-BDD5-15E83477216C}"/>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3" name="Line 7">
          <a:extLst>
            <a:ext uri="{FF2B5EF4-FFF2-40B4-BE49-F238E27FC236}">
              <a16:creationId xmlns:a16="http://schemas.microsoft.com/office/drawing/2014/main" id="{205748B9-D0E1-4B13-8687-7D49DB252FD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4" name="Line 7">
          <a:extLst>
            <a:ext uri="{FF2B5EF4-FFF2-40B4-BE49-F238E27FC236}">
              <a16:creationId xmlns:a16="http://schemas.microsoft.com/office/drawing/2014/main" id="{A09158A0-D1E4-49F5-BF83-5C1653A099B7}"/>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5" name="Line 7">
          <a:extLst>
            <a:ext uri="{FF2B5EF4-FFF2-40B4-BE49-F238E27FC236}">
              <a16:creationId xmlns:a16="http://schemas.microsoft.com/office/drawing/2014/main" id="{578CD7BE-B310-43DB-8A3D-C2E5D1BB8063}"/>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6" name="Line 7">
          <a:extLst>
            <a:ext uri="{FF2B5EF4-FFF2-40B4-BE49-F238E27FC236}">
              <a16:creationId xmlns:a16="http://schemas.microsoft.com/office/drawing/2014/main" id="{2FBEC435-8C90-4687-8EF0-0096CBB96B9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7" name="Line 7">
          <a:extLst>
            <a:ext uri="{FF2B5EF4-FFF2-40B4-BE49-F238E27FC236}">
              <a16:creationId xmlns:a16="http://schemas.microsoft.com/office/drawing/2014/main" id="{465E0F13-EA81-480F-BDF1-633266B74544}"/>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8" name="Line 7">
          <a:extLst>
            <a:ext uri="{FF2B5EF4-FFF2-40B4-BE49-F238E27FC236}">
              <a16:creationId xmlns:a16="http://schemas.microsoft.com/office/drawing/2014/main" id="{691A591B-5429-404B-9545-980F97FDC473}"/>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69" name="Line 7">
          <a:extLst>
            <a:ext uri="{FF2B5EF4-FFF2-40B4-BE49-F238E27FC236}">
              <a16:creationId xmlns:a16="http://schemas.microsoft.com/office/drawing/2014/main" id="{22281BD6-8CAF-4137-95AC-FB5A6D8B30C5}"/>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0" name="Line 7">
          <a:extLst>
            <a:ext uri="{FF2B5EF4-FFF2-40B4-BE49-F238E27FC236}">
              <a16:creationId xmlns:a16="http://schemas.microsoft.com/office/drawing/2014/main" id="{3E037EA0-D173-4C14-BB07-E20B2D39E44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1" name="Line 7">
          <a:extLst>
            <a:ext uri="{FF2B5EF4-FFF2-40B4-BE49-F238E27FC236}">
              <a16:creationId xmlns:a16="http://schemas.microsoft.com/office/drawing/2014/main" id="{2634213A-C23A-41A7-9E51-E59621C96A4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2" name="Line 7">
          <a:extLst>
            <a:ext uri="{FF2B5EF4-FFF2-40B4-BE49-F238E27FC236}">
              <a16:creationId xmlns:a16="http://schemas.microsoft.com/office/drawing/2014/main" id="{E149CEE4-5B26-4D1C-A60A-3DCBBE268C6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3" name="Line 7">
          <a:extLst>
            <a:ext uri="{FF2B5EF4-FFF2-40B4-BE49-F238E27FC236}">
              <a16:creationId xmlns:a16="http://schemas.microsoft.com/office/drawing/2014/main" id="{074CB1D1-74EC-4758-BA75-054540BB35F9}"/>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4" name="Line 7">
          <a:extLst>
            <a:ext uri="{FF2B5EF4-FFF2-40B4-BE49-F238E27FC236}">
              <a16:creationId xmlns:a16="http://schemas.microsoft.com/office/drawing/2014/main" id="{BABFBD5C-7600-4541-8951-C9DD2971AC4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5" name="Line 7">
          <a:extLst>
            <a:ext uri="{FF2B5EF4-FFF2-40B4-BE49-F238E27FC236}">
              <a16:creationId xmlns:a16="http://schemas.microsoft.com/office/drawing/2014/main" id="{D8F01576-9E06-4E96-BB3E-F8E75C2F06A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6" name="Line 7">
          <a:extLst>
            <a:ext uri="{FF2B5EF4-FFF2-40B4-BE49-F238E27FC236}">
              <a16:creationId xmlns:a16="http://schemas.microsoft.com/office/drawing/2014/main" id="{4776956B-4939-46B8-9F61-DEAE6B55F3B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7" name="Line 7">
          <a:extLst>
            <a:ext uri="{FF2B5EF4-FFF2-40B4-BE49-F238E27FC236}">
              <a16:creationId xmlns:a16="http://schemas.microsoft.com/office/drawing/2014/main" id="{427A3103-5318-4795-B9CD-EF754393D992}"/>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8" name="Line 7">
          <a:extLst>
            <a:ext uri="{FF2B5EF4-FFF2-40B4-BE49-F238E27FC236}">
              <a16:creationId xmlns:a16="http://schemas.microsoft.com/office/drawing/2014/main" id="{C05A22E4-197A-4647-88FE-9AB5559A3075}"/>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79" name="Line 7">
          <a:extLst>
            <a:ext uri="{FF2B5EF4-FFF2-40B4-BE49-F238E27FC236}">
              <a16:creationId xmlns:a16="http://schemas.microsoft.com/office/drawing/2014/main" id="{97071F30-EB8D-4CFB-AFE2-1DEAF5D13964}"/>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0" name="Line 7">
          <a:extLst>
            <a:ext uri="{FF2B5EF4-FFF2-40B4-BE49-F238E27FC236}">
              <a16:creationId xmlns:a16="http://schemas.microsoft.com/office/drawing/2014/main" id="{D350416B-44B9-4B9D-9890-2C3556712CAF}"/>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1" name="Line 7">
          <a:extLst>
            <a:ext uri="{FF2B5EF4-FFF2-40B4-BE49-F238E27FC236}">
              <a16:creationId xmlns:a16="http://schemas.microsoft.com/office/drawing/2014/main" id="{960BB3AD-785C-4DE3-AD42-EBFC2B1ACE0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2" name="Line 7">
          <a:extLst>
            <a:ext uri="{FF2B5EF4-FFF2-40B4-BE49-F238E27FC236}">
              <a16:creationId xmlns:a16="http://schemas.microsoft.com/office/drawing/2014/main" id="{5AA192A2-4EA2-4B42-94AC-79C9ECBED4E8}"/>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3" name="Line 7">
          <a:extLst>
            <a:ext uri="{FF2B5EF4-FFF2-40B4-BE49-F238E27FC236}">
              <a16:creationId xmlns:a16="http://schemas.microsoft.com/office/drawing/2014/main" id="{99A8156B-7C2B-429F-85FE-2470656D1EB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4" name="Line 7">
          <a:extLst>
            <a:ext uri="{FF2B5EF4-FFF2-40B4-BE49-F238E27FC236}">
              <a16:creationId xmlns:a16="http://schemas.microsoft.com/office/drawing/2014/main" id="{D8E34CD4-0E1E-4834-980D-BDFBB35767D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5" name="Line 7">
          <a:extLst>
            <a:ext uri="{FF2B5EF4-FFF2-40B4-BE49-F238E27FC236}">
              <a16:creationId xmlns:a16="http://schemas.microsoft.com/office/drawing/2014/main" id="{C5DF2BDC-30CA-44D6-964F-87E179F4B097}"/>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6" name="Line 7">
          <a:extLst>
            <a:ext uri="{FF2B5EF4-FFF2-40B4-BE49-F238E27FC236}">
              <a16:creationId xmlns:a16="http://schemas.microsoft.com/office/drawing/2014/main" id="{80F8A8F2-BC61-4505-9B05-0E01803E03C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7" name="Line 7">
          <a:extLst>
            <a:ext uri="{FF2B5EF4-FFF2-40B4-BE49-F238E27FC236}">
              <a16:creationId xmlns:a16="http://schemas.microsoft.com/office/drawing/2014/main" id="{0ABB0EA3-E25A-4423-91CF-30A1BF8B4DBF}"/>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8" name="Line 7">
          <a:extLst>
            <a:ext uri="{FF2B5EF4-FFF2-40B4-BE49-F238E27FC236}">
              <a16:creationId xmlns:a16="http://schemas.microsoft.com/office/drawing/2014/main" id="{D9E4E619-DA5C-4ACA-B9D2-03CB0F2C8B00}"/>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89" name="Line 7">
          <a:extLst>
            <a:ext uri="{FF2B5EF4-FFF2-40B4-BE49-F238E27FC236}">
              <a16:creationId xmlns:a16="http://schemas.microsoft.com/office/drawing/2014/main" id="{8C824BD2-6E6E-4AA0-BBF3-1004D63FFBE3}"/>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0" name="Line 7">
          <a:extLst>
            <a:ext uri="{FF2B5EF4-FFF2-40B4-BE49-F238E27FC236}">
              <a16:creationId xmlns:a16="http://schemas.microsoft.com/office/drawing/2014/main" id="{FFF4CDA4-3BDD-4BCB-88B3-8307CFF4107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1" name="Line 7">
          <a:extLst>
            <a:ext uri="{FF2B5EF4-FFF2-40B4-BE49-F238E27FC236}">
              <a16:creationId xmlns:a16="http://schemas.microsoft.com/office/drawing/2014/main" id="{C078D9FA-D6E9-43F1-8E32-1EC4545E571B}"/>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2" name="Line 7">
          <a:extLst>
            <a:ext uri="{FF2B5EF4-FFF2-40B4-BE49-F238E27FC236}">
              <a16:creationId xmlns:a16="http://schemas.microsoft.com/office/drawing/2014/main" id="{371A4C13-22FB-4298-B15F-3907A69C274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3" name="Line 7">
          <a:extLst>
            <a:ext uri="{FF2B5EF4-FFF2-40B4-BE49-F238E27FC236}">
              <a16:creationId xmlns:a16="http://schemas.microsoft.com/office/drawing/2014/main" id="{2ED18A62-6306-42AD-8331-7E06AC0366C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4" name="Line 7">
          <a:extLst>
            <a:ext uri="{FF2B5EF4-FFF2-40B4-BE49-F238E27FC236}">
              <a16:creationId xmlns:a16="http://schemas.microsoft.com/office/drawing/2014/main" id="{B1EE91D5-9A7D-4EC6-ABB3-4B9F381356FA}"/>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5" name="Line 7">
          <a:extLst>
            <a:ext uri="{FF2B5EF4-FFF2-40B4-BE49-F238E27FC236}">
              <a16:creationId xmlns:a16="http://schemas.microsoft.com/office/drawing/2014/main" id="{75343582-16AA-4A0F-8CA5-AD39B5A2CFF9}"/>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6" name="Line 7">
          <a:extLst>
            <a:ext uri="{FF2B5EF4-FFF2-40B4-BE49-F238E27FC236}">
              <a16:creationId xmlns:a16="http://schemas.microsoft.com/office/drawing/2014/main" id="{CFD8DED9-94B0-47D1-B1C4-95B2CBD53AD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7" name="Line 7">
          <a:extLst>
            <a:ext uri="{FF2B5EF4-FFF2-40B4-BE49-F238E27FC236}">
              <a16:creationId xmlns:a16="http://schemas.microsoft.com/office/drawing/2014/main" id="{7FB7C4F9-A869-45E1-8483-CFD8040201AF}"/>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8" name="Line 7">
          <a:extLst>
            <a:ext uri="{FF2B5EF4-FFF2-40B4-BE49-F238E27FC236}">
              <a16:creationId xmlns:a16="http://schemas.microsoft.com/office/drawing/2014/main" id="{5002FF32-2CC0-469E-9BAF-D31CCD752D13}"/>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699" name="Line 7">
          <a:extLst>
            <a:ext uri="{FF2B5EF4-FFF2-40B4-BE49-F238E27FC236}">
              <a16:creationId xmlns:a16="http://schemas.microsoft.com/office/drawing/2014/main" id="{53E7DDD6-CBEB-4568-AD45-7EF89295DE3C}"/>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0" name="Line 7">
          <a:extLst>
            <a:ext uri="{FF2B5EF4-FFF2-40B4-BE49-F238E27FC236}">
              <a16:creationId xmlns:a16="http://schemas.microsoft.com/office/drawing/2014/main" id="{7B203C7B-0026-4719-A5E5-57517D42E61F}"/>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1" name="Line 7">
          <a:extLst>
            <a:ext uri="{FF2B5EF4-FFF2-40B4-BE49-F238E27FC236}">
              <a16:creationId xmlns:a16="http://schemas.microsoft.com/office/drawing/2014/main" id="{1B7E3A42-8794-43BA-90AB-22C080CE032F}"/>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2" name="Line 7">
          <a:extLst>
            <a:ext uri="{FF2B5EF4-FFF2-40B4-BE49-F238E27FC236}">
              <a16:creationId xmlns:a16="http://schemas.microsoft.com/office/drawing/2014/main" id="{AC9FE7F0-5F01-446D-A74B-97993BCE891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3" name="Line 7">
          <a:extLst>
            <a:ext uri="{FF2B5EF4-FFF2-40B4-BE49-F238E27FC236}">
              <a16:creationId xmlns:a16="http://schemas.microsoft.com/office/drawing/2014/main" id="{3F5029D2-DA55-4B2C-9090-C44DDB59A12C}"/>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4" name="Line 7">
          <a:extLst>
            <a:ext uri="{FF2B5EF4-FFF2-40B4-BE49-F238E27FC236}">
              <a16:creationId xmlns:a16="http://schemas.microsoft.com/office/drawing/2014/main" id="{120E28C5-AAA9-4587-BA8F-767356D5EC96}"/>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5" name="Line 7">
          <a:extLst>
            <a:ext uri="{FF2B5EF4-FFF2-40B4-BE49-F238E27FC236}">
              <a16:creationId xmlns:a16="http://schemas.microsoft.com/office/drawing/2014/main" id="{EDDA9D2D-F42E-4C25-8F0C-94B664C48F3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6" name="Line 7">
          <a:extLst>
            <a:ext uri="{FF2B5EF4-FFF2-40B4-BE49-F238E27FC236}">
              <a16:creationId xmlns:a16="http://schemas.microsoft.com/office/drawing/2014/main" id="{7292F4CE-A9E5-48D3-9ED5-4EB2A7921C2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7" name="Line 7">
          <a:extLst>
            <a:ext uri="{FF2B5EF4-FFF2-40B4-BE49-F238E27FC236}">
              <a16:creationId xmlns:a16="http://schemas.microsoft.com/office/drawing/2014/main" id="{CC47F6C1-AE32-4FA1-BD5B-0223A3DE9F0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8" name="Line 7">
          <a:extLst>
            <a:ext uri="{FF2B5EF4-FFF2-40B4-BE49-F238E27FC236}">
              <a16:creationId xmlns:a16="http://schemas.microsoft.com/office/drawing/2014/main" id="{54A982CA-F6DD-42D3-BD84-2434BFCAB01B}"/>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09" name="Line 7">
          <a:extLst>
            <a:ext uri="{FF2B5EF4-FFF2-40B4-BE49-F238E27FC236}">
              <a16:creationId xmlns:a16="http://schemas.microsoft.com/office/drawing/2014/main" id="{FA2BE71C-D95B-4DEB-A245-ADFCCF13279A}"/>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0" name="Line 7">
          <a:extLst>
            <a:ext uri="{FF2B5EF4-FFF2-40B4-BE49-F238E27FC236}">
              <a16:creationId xmlns:a16="http://schemas.microsoft.com/office/drawing/2014/main" id="{7F95A1FE-81FB-4566-B414-8FFDCC205E70}"/>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1" name="Line 7">
          <a:extLst>
            <a:ext uri="{FF2B5EF4-FFF2-40B4-BE49-F238E27FC236}">
              <a16:creationId xmlns:a16="http://schemas.microsoft.com/office/drawing/2014/main" id="{CD6D90AE-F9F9-4FF0-A695-A203C1C40F18}"/>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2" name="Line 7">
          <a:extLst>
            <a:ext uri="{FF2B5EF4-FFF2-40B4-BE49-F238E27FC236}">
              <a16:creationId xmlns:a16="http://schemas.microsoft.com/office/drawing/2014/main" id="{81DFE98B-5D7B-43CE-8373-81BBB55BCA1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3" name="Line 7">
          <a:extLst>
            <a:ext uri="{FF2B5EF4-FFF2-40B4-BE49-F238E27FC236}">
              <a16:creationId xmlns:a16="http://schemas.microsoft.com/office/drawing/2014/main" id="{B8174BB8-3DB6-4D92-B49F-1ED57C6DB245}"/>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4" name="Line 7">
          <a:extLst>
            <a:ext uri="{FF2B5EF4-FFF2-40B4-BE49-F238E27FC236}">
              <a16:creationId xmlns:a16="http://schemas.microsoft.com/office/drawing/2014/main" id="{1FECDFD4-8382-42B3-89E4-9EC553BAD89E}"/>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5" name="Line 7">
          <a:extLst>
            <a:ext uri="{FF2B5EF4-FFF2-40B4-BE49-F238E27FC236}">
              <a16:creationId xmlns:a16="http://schemas.microsoft.com/office/drawing/2014/main" id="{EDC993C7-1A64-45AE-8E99-1D904631D694}"/>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6" name="Line 7">
          <a:extLst>
            <a:ext uri="{FF2B5EF4-FFF2-40B4-BE49-F238E27FC236}">
              <a16:creationId xmlns:a16="http://schemas.microsoft.com/office/drawing/2014/main" id="{C2CAE5BC-A081-4371-850A-B63B8518E7D8}"/>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7" name="Line 7">
          <a:extLst>
            <a:ext uri="{FF2B5EF4-FFF2-40B4-BE49-F238E27FC236}">
              <a16:creationId xmlns:a16="http://schemas.microsoft.com/office/drawing/2014/main" id="{429F6876-19D7-4235-B25B-ECBBCAF2DF19}"/>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8" name="Line 7">
          <a:extLst>
            <a:ext uri="{FF2B5EF4-FFF2-40B4-BE49-F238E27FC236}">
              <a16:creationId xmlns:a16="http://schemas.microsoft.com/office/drawing/2014/main" id="{41ABF5AF-0083-449D-9B42-0F71F4744514}"/>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19" name="Line 7">
          <a:extLst>
            <a:ext uri="{FF2B5EF4-FFF2-40B4-BE49-F238E27FC236}">
              <a16:creationId xmlns:a16="http://schemas.microsoft.com/office/drawing/2014/main" id="{FF46F902-5B9F-4915-A2D2-6204369D6AAB}"/>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0" name="Line 7">
          <a:extLst>
            <a:ext uri="{FF2B5EF4-FFF2-40B4-BE49-F238E27FC236}">
              <a16:creationId xmlns:a16="http://schemas.microsoft.com/office/drawing/2014/main" id="{CD1C6EE2-9C5E-4B36-96D3-7A6693A0BB33}"/>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1" name="Line 7">
          <a:extLst>
            <a:ext uri="{FF2B5EF4-FFF2-40B4-BE49-F238E27FC236}">
              <a16:creationId xmlns:a16="http://schemas.microsoft.com/office/drawing/2014/main" id="{B0762847-F92B-491C-84FC-34A82672977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2" name="Line 7">
          <a:extLst>
            <a:ext uri="{FF2B5EF4-FFF2-40B4-BE49-F238E27FC236}">
              <a16:creationId xmlns:a16="http://schemas.microsoft.com/office/drawing/2014/main" id="{68470FCD-D19E-4063-B369-492FB152BD8C}"/>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3" name="Line 7">
          <a:extLst>
            <a:ext uri="{FF2B5EF4-FFF2-40B4-BE49-F238E27FC236}">
              <a16:creationId xmlns:a16="http://schemas.microsoft.com/office/drawing/2014/main" id="{267D10F8-FB1F-4D8E-9AFC-EA684C624EC1}"/>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4" name="Line 7">
          <a:extLst>
            <a:ext uri="{FF2B5EF4-FFF2-40B4-BE49-F238E27FC236}">
              <a16:creationId xmlns:a16="http://schemas.microsoft.com/office/drawing/2014/main" id="{B8939263-25FA-41E0-820F-0BD8AFF58167}"/>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5" name="Line 7">
          <a:extLst>
            <a:ext uri="{FF2B5EF4-FFF2-40B4-BE49-F238E27FC236}">
              <a16:creationId xmlns:a16="http://schemas.microsoft.com/office/drawing/2014/main" id="{ED080E32-F0F4-4F0D-B499-AF66E3515675}"/>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6" name="Line 7">
          <a:extLst>
            <a:ext uri="{FF2B5EF4-FFF2-40B4-BE49-F238E27FC236}">
              <a16:creationId xmlns:a16="http://schemas.microsoft.com/office/drawing/2014/main" id="{56878AAE-A7F6-4F63-A319-FA7303CA676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174</xdr:row>
      <xdr:rowOff>0</xdr:rowOff>
    </xdr:from>
    <xdr:to>
      <xdr:col>21</xdr:col>
      <xdr:colOff>323850</xdr:colOff>
      <xdr:row>174</xdr:row>
      <xdr:rowOff>0</xdr:rowOff>
    </xdr:to>
    <xdr:sp macro="" textlink="">
      <xdr:nvSpPr>
        <xdr:cNvPr id="1727" name="Line 7">
          <a:extLst>
            <a:ext uri="{FF2B5EF4-FFF2-40B4-BE49-F238E27FC236}">
              <a16:creationId xmlns:a16="http://schemas.microsoft.com/office/drawing/2014/main" id="{8DCDFE88-AB16-41F7-A0EF-8E066F9291FD}"/>
            </a:ext>
          </a:extLst>
        </xdr:cNvPr>
        <xdr:cNvSpPr>
          <a:spLocks noChangeShapeType="1"/>
        </xdr:cNvSpPr>
      </xdr:nvSpPr>
      <xdr:spPr bwMode="auto">
        <a:xfrm>
          <a:off x="14687550" y="3706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74</xdr:row>
      <xdr:rowOff>0</xdr:rowOff>
    </xdr:from>
    <xdr:to>
      <xdr:col>3</xdr:col>
      <xdr:colOff>323850</xdr:colOff>
      <xdr:row>74</xdr:row>
      <xdr:rowOff>0</xdr:rowOff>
    </xdr:to>
    <xdr:sp macro="" textlink="">
      <xdr:nvSpPr>
        <xdr:cNvPr id="1728" name="Line 7">
          <a:extLst>
            <a:ext uri="{FF2B5EF4-FFF2-40B4-BE49-F238E27FC236}">
              <a16:creationId xmlns:a16="http://schemas.microsoft.com/office/drawing/2014/main" id="{52851845-0E19-4146-B8DA-AE675F31BCC5}"/>
            </a:ext>
          </a:extLst>
        </xdr:cNvPr>
        <xdr:cNvSpPr>
          <a:spLocks noChangeShapeType="1"/>
        </xdr:cNvSpPr>
      </xdr:nvSpPr>
      <xdr:spPr bwMode="auto">
        <a:xfrm>
          <a:off x="10096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74</xdr:row>
      <xdr:rowOff>0</xdr:rowOff>
    </xdr:from>
    <xdr:to>
      <xdr:col>3</xdr:col>
      <xdr:colOff>323850</xdr:colOff>
      <xdr:row>74</xdr:row>
      <xdr:rowOff>0</xdr:rowOff>
    </xdr:to>
    <xdr:sp macro="" textlink="">
      <xdr:nvSpPr>
        <xdr:cNvPr id="1729" name="Line 7">
          <a:extLst>
            <a:ext uri="{FF2B5EF4-FFF2-40B4-BE49-F238E27FC236}">
              <a16:creationId xmlns:a16="http://schemas.microsoft.com/office/drawing/2014/main" id="{5AB7E593-D303-4504-A5AF-04DEEC726939}"/>
            </a:ext>
          </a:extLst>
        </xdr:cNvPr>
        <xdr:cNvSpPr>
          <a:spLocks noChangeShapeType="1"/>
        </xdr:cNvSpPr>
      </xdr:nvSpPr>
      <xdr:spPr bwMode="auto">
        <a:xfrm>
          <a:off x="10096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74</xdr:row>
      <xdr:rowOff>0</xdr:rowOff>
    </xdr:from>
    <xdr:to>
      <xdr:col>5</xdr:col>
      <xdr:colOff>323850</xdr:colOff>
      <xdr:row>74</xdr:row>
      <xdr:rowOff>0</xdr:rowOff>
    </xdr:to>
    <xdr:sp macro="" textlink="">
      <xdr:nvSpPr>
        <xdr:cNvPr id="1730" name="Line 7">
          <a:extLst>
            <a:ext uri="{FF2B5EF4-FFF2-40B4-BE49-F238E27FC236}">
              <a16:creationId xmlns:a16="http://schemas.microsoft.com/office/drawing/2014/main" id="{B0C55A4C-57BA-4DBC-900E-35516BDF19D7}"/>
            </a:ext>
          </a:extLst>
        </xdr:cNvPr>
        <xdr:cNvSpPr>
          <a:spLocks noChangeShapeType="1"/>
        </xdr:cNvSpPr>
      </xdr:nvSpPr>
      <xdr:spPr bwMode="auto">
        <a:xfrm>
          <a:off x="2505075"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74</xdr:row>
      <xdr:rowOff>0</xdr:rowOff>
    </xdr:from>
    <xdr:to>
      <xdr:col>5</xdr:col>
      <xdr:colOff>323850</xdr:colOff>
      <xdr:row>74</xdr:row>
      <xdr:rowOff>0</xdr:rowOff>
    </xdr:to>
    <xdr:sp macro="" textlink="">
      <xdr:nvSpPr>
        <xdr:cNvPr id="1731" name="Line 7">
          <a:extLst>
            <a:ext uri="{FF2B5EF4-FFF2-40B4-BE49-F238E27FC236}">
              <a16:creationId xmlns:a16="http://schemas.microsoft.com/office/drawing/2014/main" id="{F89BAD05-3D68-46FC-991D-ADFCD84C86AE}"/>
            </a:ext>
          </a:extLst>
        </xdr:cNvPr>
        <xdr:cNvSpPr>
          <a:spLocks noChangeShapeType="1"/>
        </xdr:cNvSpPr>
      </xdr:nvSpPr>
      <xdr:spPr bwMode="auto">
        <a:xfrm>
          <a:off x="2505075"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74</xdr:row>
      <xdr:rowOff>0</xdr:rowOff>
    </xdr:from>
    <xdr:to>
      <xdr:col>5</xdr:col>
      <xdr:colOff>323850</xdr:colOff>
      <xdr:row>74</xdr:row>
      <xdr:rowOff>0</xdr:rowOff>
    </xdr:to>
    <xdr:sp macro="" textlink="">
      <xdr:nvSpPr>
        <xdr:cNvPr id="1732" name="Line 7">
          <a:extLst>
            <a:ext uri="{FF2B5EF4-FFF2-40B4-BE49-F238E27FC236}">
              <a16:creationId xmlns:a16="http://schemas.microsoft.com/office/drawing/2014/main" id="{72E10D64-ECEA-438C-85B9-A2F3B4BA596E}"/>
            </a:ext>
          </a:extLst>
        </xdr:cNvPr>
        <xdr:cNvSpPr>
          <a:spLocks noChangeShapeType="1"/>
        </xdr:cNvSpPr>
      </xdr:nvSpPr>
      <xdr:spPr bwMode="auto">
        <a:xfrm>
          <a:off x="2505075"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78</xdr:row>
      <xdr:rowOff>0</xdr:rowOff>
    </xdr:from>
    <xdr:to>
      <xdr:col>3</xdr:col>
      <xdr:colOff>323850</xdr:colOff>
      <xdr:row>78</xdr:row>
      <xdr:rowOff>0</xdr:rowOff>
    </xdr:to>
    <xdr:sp macro="" textlink="">
      <xdr:nvSpPr>
        <xdr:cNvPr id="1733" name="Line 7">
          <a:extLst>
            <a:ext uri="{FF2B5EF4-FFF2-40B4-BE49-F238E27FC236}">
              <a16:creationId xmlns:a16="http://schemas.microsoft.com/office/drawing/2014/main" id="{43C66996-4AB5-424F-B9FC-573A7FAEC254}"/>
            </a:ext>
          </a:extLst>
        </xdr:cNvPr>
        <xdr:cNvSpPr>
          <a:spLocks noChangeShapeType="1"/>
        </xdr:cNvSpPr>
      </xdr:nvSpPr>
      <xdr:spPr bwMode="auto">
        <a:xfrm>
          <a:off x="10096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78</xdr:row>
      <xdr:rowOff>0</xdr:rowOff>
    </xdr:from>
    <xdr:to>
      <xdr:col>3</xdr:col>
      <xdr:colOff>323850</xdr:colOff>
      <xdr:row>78</xdr:row>
      <xdr:rowOff>0</xdr:rowOff>
    </xdr:to>
    <xdr:sp macro="" textlink="">
      <xdr:nvSpPr>
        <xdr:cNvPr id="1734" name="Line 7">
          <a:extLst>
            <a:ext uri="{FF2B5EF4-FFF2-40B4-BE49-F238E27FC236}">
              <a16:creationId xmlns:a16="http://schemas.microsoft.com/office/drawing/2014/main" id="{09F64789-1D4B-4DD5-9137-DBCB38E22AB1}"/>
            </a:ext>
          </a:extLst>
        </xdr:cNvPr>
        <xdr:cNvSpPr>
          <a:spLocks noChangeShapeType="1"/>
        </xdr:cNvSpPr>
      </xdr:nvSpPr>
      <xdr:spPr bwMode="auto">
        <a:xfrm>
          <a:off x="10096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78</xdr:row>
      <xdr:rowOff>0</xdr:rowOff>
    </xdr:from>
    <xdr:to>
      <xdr:col>3</xdr:col>
      <xdr:colOff>323850</xdr:colOff>
      <xdr:row>78</xdr:row>
      <xdr:rowOff>0</xdr:rowOff>
    </xdr:to>
    <xdr:sp macro="" textlink="">
      <xdr:nvSpPr>
        <xdr:cNvPr id="1735" name="Line 7">
          <a:extLst>
            <a:ext uri="{FF2B5EF4-FFF2-40B4-BE49-F238E27FC236}">
              <a16:creationId xmlns:a16="http://schemas.microsoft.com/office/drawing/2014/main" id="{DFF4BA9C-8143-4E3C-8EDB-FCBF2266ED94}"/>
            </a:ext>
          </a:extLst>
        </xdr:cNvPr>
        <xdr:cNvSpPr>
          <a:spLocks noChangeShapeType="1"/>
        </xdr:cNvSpPr>
      </xdr:nvSpPr>
      <xdr:spPr bwMode="auto">
        <a:xfrm>
          <a:off x="10096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36" name="Line 7">
          <a:extLst>
            <a:ext uri="{FF2B5EF4-FFF2-40B4-BE49-F238E27FC236}">
              <a16:creationId xmlns:a16="http://schemas.microsoft.com/office/drawing/2014/main" id="{AD413026-D826-4030-957F-D889CA932775}"/>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37" name="Line 7">
          <a:extLst>
            <a:ext uri="{FF2B5EF4-FFF2-40B4-BE49-F238E27FC236}">
              <a16:creationId xmlns:a16="http://schemas.microsoft.com/office/drawing/2014/main" id="{1A81BB3A-A0B1-484D-86E1-2F5C6BD26AA9}"/>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38" name="Line 7">
          <a:extLst>
            <a:ext uri="{FF2B5EF4-FFF2-40B4-BE49-F238E27FC236}">
              <a16:creationId xmlns:a16="http://schemas.microsoft.com/office/drawing/2014/main" id="{F996960F-EE7A-4F7A-AD54-F6B19ED7CF6C}"/>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39" name="Line 7">
          <a:extLst>
            <a:ext uri="{FF2B5EF4-FFF2-40B4-BE49-F238E27FC236}">
              <a16:creationId xmlns:a16="http://schemas.microsoft.com/office/drawing/2014/main" id="{E778CD29-8C5F-4326-9AD7-78A48612EAA4}"/>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0" name="Line 7">
          <a:extLst>
            <a:ext uri="{FF2B5EF4-FFF2-40B4-BE49-F238E27FC236}">
              <a16:creationId xmlns:a16="http://schemas.microsoft.com/office/drawing/2014/main" id="{73E610AD-8213-477C-8107-5F76B52AC71F}"/>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1" name="Line 7">
          <a:extLst>
            <a:ext uri="{FF2B5EF4-FFF2-40B4-BE49-F238E27FC236}">
              <a16:creationId xmlns:a16="http://schemas.microsoft.com/office/drawing/2014/main" id="{82740FD4-0FE3-47F3-A23E-7A0628BA3B22}"/>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2" name="Line 7">
          <a:extLst>
            <a:ext uri="{FF2B5EF4-FFF2-40B4-BE49-F238E27FC236}">
              <a16:creationId xmlns:a16="http://schemas.microsoft.com/office/drawing/2014/main" id="{6C0EEE21-6C0C-4709-A8A3-C563D97DC52E}"/>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3" name="Line 7">
          <a:extLst>
            <a:ext uri="{FF2B5EF4-FFF2-40B4-BE49-F238E27FC236}">
              <a16:creationId xmlns:a16="http://schemas.microsoft.com/office/drawing/2014/main" id="{92FBF597-6D40-431B-8943-89183F1FDF9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4" name="Line 7">
          <a:extLst>
            <a:ext uri="{FF2B5EF4-FFF2-40B4-BE49-F238E27FC236}">
              <a16:creationId xmlns:a16="http://schemas.microsoft.com/office/drawing/2014/main" id="{FF31C536-3314-4E2B-BB8A-62F11A3F43BC}"/>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5" name="Line 7">
          <a:extLst>
            <a:ext uri="{FF2B5EF4-FFF2-40B4-BE49-F238E27FC236}">
              <a16:creationId xmlns:a16="http://schemas.microsoft.com/office/drawing/2014/main" id="{0DF54046-805E-4DBA-94D9-E748D6719ADB}"/>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6" name="Line 7">
          <a:extLst>
            <a:ext uri="{FF2B5EF4-FFF2-40B4-BE49-F238E27FC236}">
              <a16:creationId xmlns:a16="http://schemas.microsoft.com/office/drawing/2014/main" id="{B9578A47-2295-4EC4-9DA4-A0426EA7A75E}"/>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7" name="Line 7">
          <a:extLst>
            <a:ext uri="{FF2B5EF4-FFF2-40B4-BE49-F238E27FC236}">
              <a16:creationId xmlns:a16="http://schemas.microsoft.com/office/drawing/2014/main" id="{BF18952C-1EAD-4F1E-A003-78C06C8EFBAA}"/>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8" name="Line 7">
          <a:extLst>
            <a:ext uri="{FF2B5EF4-FFF2-40B4-BE49-F238E27FC236}">
              <a16:creationId xmlns:a16="http://schemas.microsoft.com/office/drawing/2014/main" id="{19BC3276-313B-494D-A97C-9E24E74F2B0D}"/>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49" name="Line 7">
          <a:extLst>
            <a:ext uri="{FF2B5EF4-FFF2-40B4-BE49-F238E27FC236}">
              <a16:creationId xmlns:a16="http://schemas.microsoft.com/office/drawing/2014/main" id="{E41721D9-4520-4616-B062-9EC1D8F0B94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0" name="Line 7">
          <a:extLst>
            <a:ext uri="{FF2B5EF4-FFF2-40B4-BE49-F238E27FC236}">
              <a16:creationId xmlns:a16="http://schemas.microsoft.com/office/drawing/2014/main" id="{A1F64E66-2C02-4B0B-B9FB-734269938E6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1" name="Line 7">
          <a:extLst>
            <a:ext uri="{FF2B5EF4-FFF2-40B4-BE49-F238E27FC236}">
              <a16:creationId xmlns:a16="http://schemas.microsoft.com/office/drawing/2014/main" id="{B6B6D1C0-40FA-4F7F-B932-E7592ACCBF40}"/>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2" name="Line 7">
          <a:extLst>
            <a:ext uri="{FF2B5EF4-FFF2-40B4-BE49-F238E27FC236}">
              <a16:creationId xmlns:a16="http://schemas.microsoft.com/office/drawing/2014/main" id="{D70D721A-0DBA-4BD8-A212-7FAB6141CDA9}"/>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3" name="Line 7">
          <a:extLst>
            <a:ext uri="{FF2B5EF4-FFF2-40B4-BE49-F238E27FC236}">
              <a16:creationId xmlns:a16="http://schemas.microsoft.com/office/drawing/2014/main" id="{2BF539EA-3016-40E0-9BE7-90AC1D8A308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4" name="Line 7">
          <a:extLst>
            <a:ext uri="{FF2B5EF4-FFF2-40B4-BE49-F238E27FC236}">
              <a16:creationId xmlns:a16="http://schemas.microsoft.com/office/drawing/2014/main" id="{4256AAF2-8635-48CB-9DC3-3B47D3162ED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5" name="Line 7">
          <a:extLst>
            <a:ext uri="{FF2B5EF4-FFF2-40B4-BE49-F238E27FC236}">
              <a16:creationId xmlns:a16="http://schemas.microsoft.com/office/drawing/2014/main" id="{20F94B3B-74D7-46A7-9EDE-A2CF59BA5D9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6" name="Line 7">
          <a:extLst>
            <a:ext uri="{FF2B5EF4-FFF2-40B4-BE49-F238E27FC236}">
              <a16:creationId xmlns:a16="http://schemas.microsoft.com/office/drawing/2014/main" id="{84B3A6D4-997E-4BFB-810A-411F6ABC51B5}"/>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7" name="Line 7">
          <a:extLst>
            <a:ext uri="{FF2B5EF4-FFF2-40B4-BE49-F238E27FC236}">
              <a16:creationId xmlns:a16="http://schemas.microsoft.com/office/drawing/2014/main" id="{847B5DA7-6C13-4F53-BB83-A3419F90C24B}"/>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8" name="Line 7">
          <a:extLst>
            <a:ext uri="{FF2B5EF4-FFF2-40B4-BE49-F238E27FC236}">
              <a16:creationId xmlns:a16="http://schemas.microsoft.com/office/drawing/2014/main" id="{4E9CE4E3-1C6E-4FBA-AF34-4DA073728F4A}"/>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59" name="Line 7">
          <a:extLst>
            <a:ext uri="{FF2B5EF4-FFF2-40B4-BE49-F238E27FC236}">
              <a16:creationId xmlns:a16="http://schemas.microsoft.com/office/drawing/2014/main" id="{0C1D83CC-0E40-4F33-96EC-CFE2397C7468}"/>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0" name="Line 7">
          <a:extLst>
            <a:ext uri="{FF2B5EF4-FFF2-40B4-BE49-F238E27FC236}">
              <a16:creationId xmlns:a16="http://schemas.microsoft.com/office/drawing/2014/main" id="{CB7DD5DA-BDE3-42FF-A5EA-6B62CDE630A5}"/>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1" name="Line 7">
          <a:extLst>
            <a:ext uri="{FF2B5EF4-FFF2-40B4-BE49-F238E27FC236}">
              <a16:creationId xmlns:a16="http://schemas.microsoft.com/office/drawing/2014/main" id="{0BCA31DA-B3CA-4122-95E4-0062F362C2C6}"/>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2" name="Line 7">
          <a:extLst>
            <a:ext uri="{FF2B5EF4-FFF2-40B4-BE49-F238E27FC236}">
              <a16:creationId xmlns:a16="http://schemas.microsoft.com/office/drawing/2014/main" id="{A699BFDE-1E6F-4C14-B5D7-E799A3F5FBAE}"/>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3" name="Line 7">
          <a:extLst>
            <a:ext uri="{FF2B5EF4-FFF2-40B4-BE49-F238E27FC236}">
              <a16:creationId xmlns:a16="http://schemas.microsoft.com/office/drawing/2014/main" id="{A88A295D-11AB-4613-A6A1-CCFF3087679E}"/>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4" name="Line 7">
          <a:extLst>
            <a:ext uri="{FF2B5EF4-FFF2-40B4-BE49-F238E27FC236}">
              <a16:creationId xmlns:a16="http://schemas.microsoft.com/office/drawing/2014/main" id="{2090BCC6-3CB6-407A-A8F3-6D9F4B5C4A30}"/>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5" name="Line 7">
          <a:extLst>
            <a:ext uri="{FF2B5EF4-FFF2-40B4-BE49-F238E27FC236}">
              <a16:creationId xmlns:a16="http://schemas.microsoft.com/office/drawing/2014/main" id="{7D69D986-96EA-4435-A4CA-CF066F752E8A}"/>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6" name="Line 7">
          <a:extLst>
            <a:ext uri="{FF2B5EF4-FFF2-40B4-BE49-F238E27FC236}">
              <a16:creationId xmlns:a16="http://schemas.microsoft.com/office/drawing/2014/main" id="{39188B10-20C2-489B-B336-80602022DB7C}"/>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7" name="Line 7">
          <a:extLst>
            <a:ext uri="{FF2B5EF4-FFF2-40B4-BE49-F238E27FC236}">
              <a16:creationId xmlns:a16="http://schemas.microsoft.com/office/drawing/2014/main" id="{53547B6C-4D90-471E-B81D-E0A8F2E45F8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8" name="Line 7">
          <a:extLst>
            <a:ext uri="{FF2B5EF4-FFF2-40B4-BE49-F238E27FC236}">
              <a16:creationId xmlns:a16="http://schemas.microsoft.com/office/drawing/2014/main" id="{0D1AF57E-5044-40B2-A551-8042FACB17F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69" name="Line 7">
          <a:extLst>
            <a:ext uri="{FF2B5EF4-FFF2-40B4-BE49-F238E27FC236}">
              <a16:creationId xmlns:a16="http://schemas.microsoft.com/office/drawing/2014/main" id="{20402AC7-DAFB-4D4D-8DD3-A5E581E6812A}"/>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770" name="Line 7">
          <a:extLst>
            <a:ext uri="{FF2B5EF4-FFF2-40B4-BE49-F238E27FC236}">
              <a16:creationId xmlns:a16="http://schemas.microsoft.com/office/drawing/2014/main" id="{0B2F1AA2-2E4A-462E-82C0-A420A5CE4456}"/>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1" name="Line 7">
          <a:extLst>
            <a:ext uri="{FF2B5EF4-FFF2-40B4-BE49-F238E27FC236}">
              <a16:creationId xmlns:a16="http://schemas.microsoft.com/office/drawing/2014/main" id="{3D337AC7-176D-48F9-ADA7-A2F5507F1C1C}"/>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2" name="Line 7">
          <a:extLst>
            <a:ext uri="{FF2B5EF4-FFF2-40B4-BE49-F238E27FC236}">
              <a16:creationId xmlns:a16="http://schemas.microsoft.com/office/drawing/2014/main" id="{3EF6F147-FA02-4050-BFE5-D2A59D08FDAE}"/>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3" name="Line 7">
          <a:extLst>
            <a:ext uri="{FF2B5EF4-FFF2-40B4-BE49-F238E27FC236}">
              <a16:creationId xmlns:a16="http://schemas.microsoft.com/office/drawing/2014/main" id="{582826C7-944A-47B3-AC3C-95F618285A07}"/>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4" name="Line 7">
          <a:extLst>
            <a:ext uri="{FF2B5EF4-FFF2-40B4-BE49-F238E27FC236}">
              <a16:creationId xmlns:a16="http://schemas.microsoft.com/office/drawing/2014/main" id="{70DE2419-DA24-49A3-9775-1C6C9AA78DB6}"/>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5" name="Line 7">
          <a:extLst>
            <a:ext uri="{FF2B5EF4-FFF2-40B4-BE49-F238E27FC236}">
              <a16:creationId xmlns:a16="http://schemas.microsoft.com/office/drawing/2014/main" id="{1B7D8872-2C19-4E8C-99DF-7C771B91108F}"/>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6" name="Line 7">
          <a:extLst>
            <a:ext uri="{FF2B5EF4-FFF2-40B4-BE49-F238E27FC236}">
              <a16:creationId xmlns:a16="http://schemas.microsoft.com/office/drawing/2014/main" id="{3121CFA6-0675-462A-BACE-2F9C23AF326A}"/>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7" name="Line 7">
          <a:extLst>
            <a:ext uri="{FF2B5EF4-FFF2-40B4-BE49-F238E27FC236}">
              <a16:creationId xmlns:a16="http://schemas.microsoft.com/office/drawing/2014/main" id="{BE2159A3-B254-45C3-A168-E15951E50343}"/>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8" name="Line 7">
          <a:extLst>
            <a:ext uri="{FF2B5EF4-FFF2-40B4-BE49-F238E27FC236}">
              <a16:creationId xmlns:a16="http://schemas.microsoft.com/office/drawing/2014/main" id="{DA779F8B-78D1-4AE7-830D-7FC533E7180C}"/>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79" name="Line 7">
          <a:extLst>
            <a:ext uri="{FF2B5EF4-FFF2-40B4-BE49-F238E27FC236}">
              <a16:creationId xmlns:a16="http://schemas.microsoft.com/office/drawing/2014/main" id="{8AA9AF52-6AB8-4EF9-87C9-EDD0033F576F}"/>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0" name="Line 7">
          <a:extLst>
            <a:ext uri="{FF2B5EF4-FFF2-40B4-BE49-F238E27FC236}">
              <a16:creationId xmlns:a16="http://schemas.microsoft.com/office/drawing/2014/main" id="{9FA8238E-88BA-4FF7-9110-C62124ADB6C0}"/>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1" name="Line 7">
          <a:extLst>
            <a:ext uri="{FF2B5EF4-FFF2-40B4-BE49-F238E27FC236}">
              <a16:creationId xmlns:a16="http://schemas.microsoft.com/office/drawing/2014/main" id="{6568BBED-7CA7-48FE-99C6-BCD52EFC4BF9}"/>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2" name="Line 7">
          <a:extLst>
            <a:ext uri="{FF2B5EF4-FFF2-40B4-BE49-F238E27FC236}">
              <a16:creationId xmlns:a16="http://schemas.microsoft.com/office/drawing/2014/main" id="{9245B433-9F16-4775-93DF-E43021396326}"/>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3" name="Line 7">
          <a:extLst>
            <a:ext uri="{FF2B5EF4-FFF2-40B4-BE49-F238E27FC236}">
              <a16:creationId xmlns:a16="http://schemas.microsoft.com/office/drawing/2014/main" id="{876560BB-AD77-408C-B457-8F281D486E76}"/>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4" name="Line 7">
          <a:extLst>
            <a:ext uri="{FF2B5EF4-FFF2-40B4-BE49-F238E27FC236}">
              <a16:creationId xmlns:a16="http://schemas.microsoft.com/office/drawing/2014/main" id="{4C1AFAB0-3AF4-4C1B-AFE0-1E9F1D256FF3}"/>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5" name="Line 7">
          <a:extLst>
            <a:ext uri="{FF2B5EF4-FFF2-40B4-BE49-F238E27FC236}">
              <a16:creationId xmlns:a16="http://schemas.microsoft.com/office/drawing/2014/main" id="{AB26C77E-461D-4447-9332-D61D1211F46B}"/>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6" name="Line 7">
          <a:extLst>
            <a:ext uri="{FF2B5EF4-FFF2-40B4-BE49-F238E27FC236}">
              <a16:creationId xmlns:a16="http://schemas.microsoft.com/office/drawing/2014/main" id="{AAD4BC69-1E06-4956-9EAB-D9C70777985C}"/>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7" name="Line 7">
          <a:extLst>
            <a:ext uri="{FF2B5EF4-FFF2-40B4-BE49-F238E27FC236}">
              <a16:creationId xmlns:a16="http://schemas.microsoft.com/office/drawing/2014/main" id="{59168B75-544E-483D-9AE0-C2BD0D51BA50}"/>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8" name="Line 7">
          <a:extLst>
            <a:ext uri="{FF2B5EF4-FFF2-40B4-BE49-F238E27FC236}">
              <a16:creationId xmlns:a16="http://schemas.microsoft.com/office/drawing/2014/main" id="{7864F191-338B-47EB-89CC-BA3C71B76FEA}"/>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89" name="Line 7">
          <a:extLst>
            <a:ext uri="{FF2B5EF4-FFF2-40B4-BE49-F238E27FC236}">
              <a16:creationId xmlns:a16="http://schemas.microsoft.com/office/drawing/2014/main" id="{82CB036F-CB31-4B26-8ADF-77239BBA223D}"/>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0" name="Line 7">
          <a:extLst>
            <a:ext uri="{FF2B5EF4-FFF2-40B4-BE49-F238E27FC236}">
              <a16:creationId xmlns:a16="http://schemas.microsoft.com/office/drawing/2014/main" id="{51A06F5B-D5B8-4913-B47B-6E382F60AE0D}"/>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1" name="Line 7">
          <a:extLst>
            <a:ext uri="{FF2B5EF4-FFF2-40B4-BE49-F238E27FC236}">
              <a16:creationId xmlns:a16="http://schemas.microsoft.com/office/drawing/2014/main" id="{96A5C947-B85E-44C3-A626-D587187790F2}"/>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2" name="Line 7">
          <a:extLst>
            <a:ext uri="{FF2B5EF4-FFF2-40B4-BE49-F238E27FC236}">
              <a16:creationId xmlns:a16="http://schemas.microsoft.com/office/drawing/2014/main" id="{6976E053-745E-4840-A0CE-E33008F6A8AA}"/>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3" name="Line 7">
          <a:extLst>
            <a:ext uri="{FF2B5EF4-FFF2-40B4-BE49-F238E27FC236}">
              <a16:creationId xmlns:a16="http://schemas.microsoft.com/office/drawing/2014/main" id="{14608A94-D70C-46DE-9D74-FAA2A937B625}"/>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4" name="Line 7">
          <a:extLst>
            <a:ext uri="{FF2B5EF4-FFF2-40B4-BE49-F238E27FC236}">
              <a16:creationId xmlns:a16="http://schemas.microsoft.com/office/drawing/2014/main" id="{4EF4EDC0-6A7A-47A6-B2C3-075FAB1A98C2}"/>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5" name="Line 7">
          <a:extLst>
            <a:ext uri="{FF2B5EF4-FFF2-40B4-BE49-F238E27FC236}">
              <a16:creationId xmlns:a16="http://schemas.microsoft.com/office/drawing/2014/main" id="{2861CA72-5C80-45A9-80B5-180B0F795442}"/>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6" name="Line 7">
          <a:extLst>
            <a:ext uri="{FF2B5EF4-FFF2-40B4-BE49-F238E27FC236}">
              <a16:creationId xmlns:a16="http://schemas.microsoft.com/office/drawing/2014/main" id="{9D15D3CB-53DF-47F8-A30E-06668B960E36}"/>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7" name="Line 7">
          <a:extLst>
            <a:ext uri="{FF2B5EF4-FFF2-40B4-BE49-F238E27FC236}">
              <a16:creationId xmlns:a16="http://schemas.microsoft.com/office/drawing/2014/main" id="{35C94F60-8CF6-424F-AC14-1480CC259A48}"/>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8" name="Line 7">
          <a:extLst>
            <a:ext uri="{FF2B5EF4-FFF2-40B4-BE49-F238E27FC236}">
              <a16:creationId xmlns:a16="http://schemas.microsoft.com/office/drawing/2014/main" id="{293E1D40-6D75-4065-BD7C-9A2CF8473943}"/>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799" name="Line 7">
          <a:extLst>
            <a:ext uri="{FF2B5EF4-FFF2-40B4-BE49-F238E27FC236}">
              <a16:creationId xmlns:a16="http://schemas.microsoft.com/office/drawing/2014/main" id="{74345696-FF23-4B8B-A42C-A609D7A1B830}"/>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800" name="Line 7">
          <a:extLst>
            <a:ext uri="{FF2B5EF4-FFF2-40B4-BE49-F238E27FC236}">
              <a16:creationId xmlns:a16="http://schemas.microsoft.com/office/drawing/2014/main" id="{ADCBF401-3BA6-4CB7-BAD9-BAB4FADF7842}"/>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801" name="Line 7">
          <a:extLst>
            <a:ext uri="{FF2B5EF4-FFF2-40B4-BE49-F238E27FC236}">
              <a16:creationId xmlns:a16="http://schemas.microsoft.com/office/drawing/2014/main" id="{98A6AF19-3765-43DB-BF13-7A5F7A60C03F}"/>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802" name="Line 7">
          <a:extLst>
            <a:ext uri="{FF2B5EF4-FFF2-40B4-BE49-F238E27FC236}">
              <a16:creationId xmlns:a16="http://schemas.microsoft.com/office/drawing/2014/main" id="{913F2764-E99B-4E96-9A9A-717098193174}"/>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803" name="Line 7">
          <a:extLst>
            <a:ext uri="{FF2B5EF4-FFF2-40B4-BE49-F238E27FC236}">
              <a16:creationId xmlns:a16="http://schemas.microsoft.com/office/drawing/2014/main" id="{E4B244B4-B81E-4063-B804-AC716C6B679D}"/>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804" name="Line 7">
          <a:extLst>
            <a:ext uri="{FF2B5EF4-FFF2-40B4-BE49-F238E27FC236}">
              <a16:creationId xmlns:a16="http://schemas.microsoft.com/office/drawing/2014/main" id="{5CEF5128-C09A-453F-A2CF-3D9110A768FB}"/>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86</xdr:row>
      <xdr:rowOff>0</xdr:rowOff>
    </xdr:from>
    <xdr:to>
      <xdr:col>5</xdr:col>
      <xdr:colOff>323850</xdr:colOff>
      <xdr:row>86</xdr:row>
      <xdr:rowOff>0</xdr:rowOff>
    </xdr:to>
    <xdr:sp macro="" textlink="">
      <xdr:nvSpPr>
        <xdr:cNvPr id="1805" name="Line 7">
          <a:extLst>
            <a:ext uri="{FF2B5EF4-FFF2-40B4-BE49-F238E27FC236}">
              <a16:creationId xmlns:a16="http://schemas.microsoft.com/office/drawing/2014/main" id="{2808E794-2A8C-4B8E-8C7B-1FC8A9FB5724}"/>
            </a:ext>
          </a:extLst>
        </xdr:cNvPr>
        <xdr:cNvSpPr>
          <a:spLocks noChangeShapeType="1"/>
        </xdr:cNvSpPr>
      </xdr:nvSpPr>
      <xdr:spPr bwMode="auto">
        <a:xfrm>
          <a:off x="250507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06" name="Line 7">
          <a:extLst>
            <a:ext uri="{FF2B5EF4-FFF2-40B4-BE49-F238E27FC236}">
              <a16:creationId xmlns:a16="http://schemas.microsoft.com/office/drawing/2014/main" id="{EF1AEC31-B4B4-49C0-9030-A299C5981477}"/>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07" name="Line 7">
          <a:extLst>
            <a:ext uri="{FF2B5EF4-FFF2-40B4-BE49-F238E27FC236}">
              <a16:creationId xmlns:a16="http://schemas.microsoft.com/office/drawing/2014/main" id="{88DBD288-4E82-4028-8056-4ABDA4ACDC3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08" name="Line 7">
          <a:extLst>
            <a:ext uri="{FF2B5EF4-FFF2-40B4-BE49-F238E27FC236}">
              <a16:creationId xmlns:a16="http://schemas.microsoft.com/office/drawing/2014/main" id="{E9DCC0CA-2F65-4544-A4E5-2750F259C9C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09" name="Line 7">
          <a:extLst>
            <a:ext uri="{FF2B5EF4-FFF2-40B4-BE49-F238E27FC236}">
              <a16:creationId xmlns:a16="http://schemas.microsoft.com/office/drawing/2014/main" id="{7349AD51-BF44-4067-B3D8-1711D0E4C4F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0" name="Line 7">
          <a:extLst>
            <a:ext uri="{FF2B5EF4-FFF2-40B4-BE49-F238E27FC236}">
              <a16:creationId xmlns:a16="http://schemas.microsoft.com/office/drawing/2014/main" id="{D02CF71D-A331-49B1-AE0A-2723020EB36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1" name="Line 7">
          <a:extLst>
            <a:ext uri="{FF2B5EF4-FFF2-40B4-BE49-F238E27FC236}">
              <a16:creationId xmlns:a16="http://schemas.microsoft.com/office/drawing/2014/main" id="{8378B85E-B59B-4B9F-B3F6-2B8ECD87A330}"/>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2" name="Line 7">
          <a:extLst>
            <a:ext uri="{FF2B5EF4-FFF2-40B4-BE49-F238E27FC236}">
              <a16:creationId xmlns:a16="http://schemas.microsoft.com/office/drawing/2014/main" id="{AA324B81-414D-4752-8BAF-4A6824B7564C}"/>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3" name="Line 7">
          <a:extLst>
            <a:ext uri="{FF2B5EF4-FFF2-40B4-BE49-F238E27FC236}">
              <a16:creationId xmlns:a16="http://schemas.microsoft.com/office/drawing/2014/main" id="{EABF18AE-4ADE-46C0-A6FB-3E26AB68E712}"/>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4" name="Line 7">
          <a:extLst>
            <a:ext uri="{FF2B5EF4-FFF2-40B4-BE49-F238E27FC236}">
              <a16:creationId xmlns:a16="http://schemas.microsoft.com/office/drawing/2014/main" id="{D073A026-DDCB-477D-B669-8C9FA89E0C19}"/>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5" name="Line 7">
          <a:extLst>
            <a:ext uri="{FF2B5EF4-FFF2-40B4-BE49-F238E27FC236}">
              <a16:creationId xmlns:a16="http://schemas.microsoft.com/office/drawing/2014/main" id="{0E37D52A-61A1-44FA-9D15-C7FBB20DA8A2}"/>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6" name="Line 7">
          <a:extLst>
            <a:ext uri="{FF2B5EF4-FFF2-40B4-BE49-F238E27FC236}">
              <a16:creationId xmlns:a16="http://schemas.microsoft.com/office/drawing/2014/main" id="{4E38E02A-8B74-4421-A9DD-3DD265426CC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7" name="Line 7">
          <a:extLst>
            <a:ext uri="{FF2B5EF4-FFF2-40B4-BE49-F238E27FC236}">
              <a16:creationId xmlns:a16="http://schemas.microsoft.com/office/drawing/2014/main" id="{3C6D9EA8-5A35-43C2-B12D-BEA422AE84D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8" name="Line 7">
          <a:extLst>
            <a:ext uri="{FF2B5EF4-FFF2-40B4-BE49-F238E27FC236}">
              <a16:creationId xmlns:a16="http://schemas.microsoft.com/office/drawing/2014/main" id="{F463216C-E7F0-49AD-92E0-490479851414}"/>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19" name="Line 7">
          <a:extLst>
            <a:ext uri="{FF2B5EF4-FFF2-40B4-BE49-F238E27FC236}">
              <a16:creationId xmlns:a16="http://schemas.microsoft.com/office/drawing/2014/main" id="{C9F85A7F-7A7B-45F7-BB4D-C494FD18185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0" name="Line 7">
          <a:extLst>
            <a:ext uri="{FF2B5EF4-FFF2-40B4-BE49-F238E27FC236}">
              <a16:creationId xmlns:a16="http://schemas.microsoft.com/office/drawing/2014/main" id="{9C08B15E-BBD0-45C0-AC84-1C77760C1344}"/>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1" name="Line 7">
          <a:extLst>
            <a:ext uri="{FF2B5EF4-FFF2-40B4-BE49-F238E27FC236}">
              <a16:creationId xmlns:a16="http://schemas.microsoft.com/office/drawing/2014/main" id="{59475F4C-4C58-4C6A-B23F-7E925FDF71A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2" name="Line 7">
          <a:extLst>
            <a:ext uri="{FF2B5EF4-FFF2-40B4-BE49-F238E27FC236}">
              <a16:creationId xmlns:a16="http://schemas.microsoft.com/office/drawing/2014/main" id="{CBCB0005-92CD-4581-A04E-BD6C04CC34DC}"/>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3" name="Line 7">
          <a:extLst>
            <a:ext uri="{FF2B5EF4-FFF2-40B4-BE49-F238E27FC236}">
              <a16:creationId xmlns:a16="http://schemas.microsoft.com/office/drawing/2014/main" id="{F12A9282-C698-4057-AD2A-6D83F2517236}"/>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4" name="Line 7">
          <a:extLst>
            <a:ext uri="{FF2B5EF4-FFF2-40B4-BE49-F238E27FC236}">
              <a16:creationId xmlns:a16="http://schemas.microsoft.com/office/drawing/2014/main" id="{97AE4ADD-AD41-473A-AF5C-530ABC241F6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5" name="Line 7">
          <a:extLst>
            <a:ext uri="{FF2B5EF4-FFF2-40B4-BE49-F238E27FC236}">
              <a16:creationId xmlns:a16="http://schemas.microsoft.com/office/drawing/2014/main" id="{2725C4CB-3C11-4C9B-8678-F734789C9F42}"/>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6" name="Line 7">
          <a:extLst>
            <a:ext uri="{FF2B5EF4-FFF2-40B4-BE49-F238E27FC236}">
              <a16:creationId xmlns:a16="http://schemas.microsoft.com/office/drawing/2014/main" id="{DF949CC7-60B6-470A-80E6-691B2C6EDF46}"/>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7" name="Line 7">
          <a:extLst>
            <a:ext uri="{FF2B5EF4-FFF2-40B4-BE49-F238E27FC236}">
              <a16:creationId xmlns:a16="http://schemas.microsoft.com/office/drawing/2014/main" id="{5561526F-C185-4B74-A32C-6260C8AE524D}"/>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8" name="Line 7">
          <a:extLst>
            <a:ext uri="{FF2B5EF4-FFF2-40B4-BE49-F238E27FC236}">
              <a16:creationId xmlns:a16="http://schemas.microsoft.com/office/drawing/2014/main" id="{3B522DC7-C7D2-4C3A-88A4-0ABF5F2FC47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29" name="Line 7">
          <a:extLst>
            <a:ext uri="{FF2B5EF4-FFF2-40B4-BE49-F238E27FC236}">
              <a16:creationId xmlns:a16="http://schemas.microsoft.com/office/drawing/2014/main" id="{D494D29C-1513-4794-9325-09795311B0F6}"/>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0" name="Line 7">
          <a:extLst>
            <a:ext uri="{FF2B5EF4-FFF2-40B4-BE49-F238E27FC236}">
              <a16:creationId xmlns:a16="http://schemas.microsoft.com/office/drawing/2014/main" id="{58100976-5588-4565-97E8-643ADD975D8C}"/>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1" name="Line 7">
          <a:extLst>
            <a:ext uri="{FF2B5EF4-FFF2-40B4-BE49-F238E27FC236}">
              <a16:creationId xmlns:a16="http://schemas.microsoft.com/office/drawing/2014/main" id="{CA523E11-B4A2-4904-8FE9-E07AE5DE4CB6}"/>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2" name="Line 7">
          <a:extLst>
            <a:ext uri="{FF2B5EF4-FFF2-40B4-BE49-F238E27FC236}">
              <a16:creationId xmlns:a16="http://schemas.microsoft.com/office/drawing/2014/main" id="{973D0ADF-A521-4AAA-BCF5-C3CBBBB9EC5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3" name="Line 7">
          <a:extLst>
            <a:ext uri="{FF2B5EF4-FFF2-40B4-BE49-F238E27FC236}">
              <a16:creationId xmlns:a16="http://schemas.microsoft.com/office/drawing/2014/main" id="{7E394277-AD0B-4955-99B4-32509E08F27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4" name="Line 7">
          <a:extLst>
            <a:ext uri="{FF2B5EF4-FFF2-40B4-BE49-F238E27FC236}">
              <a16:creationId xmlns:a16="http://schemas.microsoft.com/office/drawing/2014/main" id="{AC09F4AB-BC8E-4750-A0DE-21904D506442}"/>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5" name="Line 7">
          <a:extLst>
            <a:ext uri="{FF2B5EF4-FFF2-40B4-BE49-F238E27FC236}">
              <a16:creationId xmlns:a16="http://schemas.microsoft.com/office/drawing/2014/main" id="{F89F91B8-47C7-4CB2-AFC0-22A672E0422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6" name="Line 7">
          <a:extLst>
            <a:ext uri="{FF2B5EF4-FFF2-40B4-BE49-F238E27FC236}">
              <a16:creationId xmlns:a16="http://schemas.microsoft.com/office/drawing/2014/main" id="{C1550297-2CE3-4E2D-995D-A81C467AA5F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7" name="Line 7">
          <a:extLst>
            <a:ext uri="{FF2B5EF4-FFF2-40B4-BE49-F238E27FC236}">
              <a16:creationId xmlns:a16="http://schemas.microsoft.com/office/drawing/2014/main" id="{DE381C65-68E3-4B90-9556-8AEB0BA7A51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8" name="Line 7">
          <a:extLst>
            <a:ext uri="{FF2B5EF4-FFF2-40B4-BE49-F238E27FC236}">
              <a16:creationId xmlns:a16="http://schemas.microsoft.com/office/drawing/2014/main" id="{CF78BEE4-BE80-4FC5-9756-B746F857C12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39" name="Line 7">
          <a:extLst>
            <a:ext uri="{FF2B5EF4-FFF2-40B4-BE49-F238E27FC236}">
              <a16:creationId xmlns:a16="http://schemas.microsoft.com/office/drawing/2014/main" id="{69A082CC-B93B-4794-9FA6-517F1A44D75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840" name="Line 7">
          <a:extLst>
            <a:ext uri="{FF2B5EF4-FFF2-40B4-BE49-F238E27FC236}">
              <a16:creationId xmlns:a16="http://schemas.microsoft.com/office/drawing/2014/main" id="{D32D50EC-28FE-4FC6-8628-3E58590EFC1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1" name="Line 7">
          <a:extLst>
            <a:ext uri="{FF2B5EF4-FFF2-40B4-BE49-F238E27FC236}">
              <a16:creationId xmlns:a16="http://schemas.microsoft.com/office/drawing/2014/main" id="{4D75DB77-2827-458A-84F7-F1EE435FE0E0}"/>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2" name="Line 7">
          <a:extLst>
            <a:ext uri="{FF2B5EF4-FFF2-40B4-BE49-F238E27FC236}">
              <a16:creationId xmlns:a16="http://schemas.microsoft.com/office/drawing/2014/main" id="{536DCB20-65CE-4436-9BEB-969F2B29E795}"/>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3" name="Line 7">
          <a:extLst>
            <a:ext uri="{FF2B5EF4-FFF2-40B4-BE49-F238E27FC236}">
              <a16:creationId xmlns:a16="http://schemas.microsoft.com/office/drawing/2014/main" id="{680AE224-FC84-41A9-A6C4-28C6AECD287D}"/>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4" name="Line 7">
          <a:extLst>
            <a:ext uri="{FF2B5EF4-FFF2-40B4-BE49-F238E27FC236}">
              <a16:creationId xmlns:a16="http://schemas.microsoft.com/office/drawing/2014/main" id="{5EAB9F01-71FA-40FF-9F65-2AB85E1B36DC}"/>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5" name="Line 7">
          <a:extLst>
            <a:ext uri="{FF2B5EF4-FFF2-40B4-BE49-F238E27FC236}">
              <a16:creationId xmlns:a16="http://schemas.microsoft.com/office/drawing/2014/main" id="{41EE38FB-142E-488B-B527-6040C2BCFC5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6" name="Line 7">
          <a:extLst>
            <a:ext uri="{FF2B5EF4-FFF2-40B4-BE49-F238E27FC236}">
              <a16:creationId xmlns:a16="http://schemas.microsoft.com/office/drawing/2014/main" id="{7C6DDBCD-4C68-4A9D-919E-7D5253771E52}"/>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7" name="Line 7">
          <a:extLst>
            <a:ext uri="{FF2B5EF4-FFF2-40B4-BE49-F238E27FC236}">
              <a16:creationId xmlns:a16="http://schemas.microsoft.com/office/drawing/2014/main" id="{433DD937-6C00-4508-8AC7-8EC1505867C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8" name="Line 7">
          <a:extLst>
            <a:ext uri="{FF2B5EF4-FFF2-40B4-BE49-F238E27FC236}">
              <a16:creationId xmlns:a16="http://schemas.microsoft.com/office/drawing/2014/main" id="{6BBB6A98-1203-4987-9D57-42924AE767E0}"/>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49" name="Line 7">
          <a:extLst>
            <a:ext uri="{FF2B5EF4-FFF2-40B4-BE49-F238E27FC236}">
              <a16:creationId xmlns:a16="http://schemas.microsoft.com/office/drawing/2014/main" id="{234A2B0C-859D-43A6-B18D-C8266612EFC9}"/>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0" name="Line 7">
          <a:extLst>
            <a:ext uri="{FF2B5EF4-FFF2-40B4-BE49-F238E27FC236}">
              <a16:creationId xmlns:a16="http://schemas.microsoft.com/office/drawing/2014/main" id="{E040A759-FCE5-4B12-AD09-2A403683D03B}"/>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1" name="Line 7">
          <a:extLst>
            <a:ext uri="{FF2B5EF4-FFF2-40B4-BE49-F238E27FC236}">
              <a16:creationId xmlns:a16="http://schemas.microsoft.com/office/drawing/2014/main" id="{E2EBA2B5-C4A7-46C5-BBF0-839777050748}"/>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2" name="Line 7">
          <a:extLst>
            <a:ext uri="{FF2B5EF4-FFF2-40B4-BE49-F238E27FC236}">
              <a16:creationId xmlns:a16="http://schemas.microsoft.com/office/drawing/2014/main" id="{3DF35479-9D59-4220-A8B3-74A0562340FE}"/>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3" name="Line 7">
          <a:extLst>
            <a:ext uri="{FF2B5EF4-FFF2-40B4-BE49-F238E27FC236}">
              <a16:creationId xmlns:a16="http://schemas.microsoft.com/office/drawing/2014/main" id="{8E52F362-CF65-4176-850A-D8A0872DB0F5}"/>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4" name="Line 7">
          <a:extLst>
            <a:ext uri="{FF2B5EF4-FFF2-40B4-BE49-F238E27FC236}">
              <a16:creationId xmlns:a16="http://schemas.microsoft.com/office/drawing/2014/main" id="{25418B3E-7F6E-416C-9C3D-CD8E9FA244AA}"/>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5" name="Line 7">
          <a:extLst>
            <a:ext uri="{FF2B5EF4-FFF2-40B4-BE49-F238E27FC236}">
              <a16:creationId xmlns:a16="http://schemas.microsoft.com/office/drawing/2014/main" id="{2E24FE34-AEA0-4401-BEE7-8B07741274A4}"/>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6" name="Line 7">
          <a:extLst>
            <a:ext uri="{FF2B5EF4-FFF2-40B4-BE49-F238E27FC236}">
              <a16:creationId xmlns:a16="http://schemas.microsoft.com/office/drawing/2014/main" id="{821FDB14-B9AE-41C9-ADF4-E4AD2C82FFB4}"/>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7" name="Line 7">
          <a:extLst>
            <a:ext uri="{FF2B5EF4-FFF2-40B4-BE49-F238E27FC236}">
              <a16:creationId xmlns:a16="http://schemas.microsoft.com/office/drawing/2014/main" id="{53DC19CD-5D06-417B-A199-A3F241F7233A}"/>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8" name="Line 7">
          <a:extLst>
            <a:ext uri="{FF2B5EF4-FFF2-40B4-BE49-F238E27FC236}">
              <a16:creationId xmlns:a16="http://schemas.microsoft.com/office/drawing/2014/main" id="{E976A86F-DBD8-41BD-B8BF-2056F052FFB4}"/>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59" name="Line 7">
          <a:extLst>
            <a:ext uri="{FF2B5EF4-FFF2-40B4-BE49-F238E27FC236}">
              <a16:creationId xmlns:a16="http://schemas.microsoft.com/office/drawing/2014/main" id="{F84236E8-7400-4480-BAED-7F488E52CF22}"/>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0" name="Line 7">
          <a:extLst>
            <a:ext uri="{FF2B5EF4-FFF2-40B4-BE49-F238E27FC236}">
              <a16:creationId xmlns:a16="http://schemas.microsoft.com/office/drawing/2014/main" id="{93B1A080-F1D5-42CC-ACFE-F6619A5997A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1" name="Line 7">
          <a:extLst>
            <a:ext uri="{FF2B5EF4-FFF2-40B4-BE49-F238E27FC236}">
              <a16:creationId xmlns:a16="http://schemas.microsoft.com/office/drawing/2014/main" id="{DAF0000D-BCAD-4EDC-8E8D-0B7FB3111F9B}"/>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2" name="Line 7">
          <a:extLst>
            <a:ext uri="{FF2B5EF4-FFF2-40B4-BE49-F238E27FC236}">
              <a16:creationId xmlns:a16="http://schemas.microsoft.com/office/drawing/2014/main" id="{8624CC1F-57C8-4848-A578-0CD47789F1ED}"/>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3" name="Line 7">
          <a:extLst>
            <a:ext uri="{FF2B5EF4-FFF2-40B4-BE49-F238E27FC236}">
              <a16:creationId xmlns:a16="http://schemas.microsoft.com/office/drawing/2014/main" id="{A0E322B1-D70D-4B89-8329-B1710314403B}"/>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4" name="Line 7">
          <a:extLst>
            <a:ext uri="{FF2B5EF4-FFF2-40B4-BE49-F238E27FC236}">
              <a16:creationId xmlns:a16="http://schemas.microsoft.com/office/drawing/2014/main" id="{23FFA211-D5C6-4D9A-AB22-952312DC3A0B}"/>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5" name="Line 7">
          <a:extLst>
            <a:ext uri="{FF2B5EF4-FFF2-40B4-BE49-F238E27FC236}">
              <a16:creationId xmlns:a16="http://schemas.microsoft.com/office/drawing/2014/main" id="{3081F438-F242-4DE4-BF73-E40C6E2DFB27}"/>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6" name="Line 7">
          <a:extLst>
            <a:ext uri="{FF2B5EF4-FFF2-40B4-BE49-F238E27FC236}">
              <a16:creationId xmlns:a16="http://schemas.microsoft.com/office/drawing/2014/main" id="{04F2F559-8BE1-44C0-B53D-E9D949612A28}"/>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7" name="Line 7">
          <a:extLst>
            <a:ext uri="{FF2B5EF4-FFF2-40B4-BE49-F238E27FC236}">
              <a16:creationId xmlns:a16="http://schemas.microsoft.com/office/drawing/2014/main" id="{538947F7-B7DB-4260-BAA0-CB1F1A645D0E}"/>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8" name="Line 7">
          <a:extLst>
            <a:ext uri="{FF2B5EF4-FFF2-40B4-BE49-F238E27FC236}">
              <a16:creationId xmlns:a16="http://schemas.microsoft.com/office/drawing/2014/main" id="{FEA31AD7-AD1D-4A8E-B1F8-1FD973FA5679}"/>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69" name="Line 7">
          <a:extLst>
            <a:ext uri="{FF2B5EF4-FFF2-40B4-BE49-F238E27FC236}">
              <a16:creationId xmlns:a16="http://schemas.microsoft.com/office/drawing/2014/main" id="{B985CA35-E54E-4CC8-97D9-C39F46AFD1FF}"/>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70" name="Line 7">
          <a:extLst>
            <a:ext uri="{FF2B5EF4-FFF2-40B4-BE49-F238E27FC236}">
              <a16:creationId xmlns:a16="http://schemas.microsoft.com/office/drawing/2014/main" id="{E1AC06CB-0969-4AFE-AA3F-486EFC30D784}"/>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71" name="Line 7">
          <a:extLst>
            <a:ext uri="{FF2B5EF4-FFF2-40B4-BE49-F238E27FC236}">
              <a16:creationId xmlns:a16="http://schemas.microsoft.com/office/drawing/2014/main" id="{630CF4B2-2E12-4491-A2B1-879D144C5792}"/>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72" name="Line 7">
          <a:extLst>
            <a:ext uri="{FF2B5EF4-FFF2-40B4-BE49-F238E27FC236}">
              <a16:creationId xmlns:a16="http://schemas.microsoft.com/office/drawing/2014/main" id="{75AC512D-2635-40A6-933F-01F53D9277F6}"/>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73" name="Line 7">
          <a:extLst>
            <a:ext uri="{FF2B5EF4-FFF2-40B4-BE49-F238E27FC236}">
              <a16:creationId xmlns:a16="http://schemas.microsoft.com/office/drawing/2014/main" id="{2CF79786-471D-44AC-8099-56EF63DE707E}"/>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74" name="Line 7">
          <a:extLst>
            <a:ext uri="{FF2B5EF4-FFF2-40B4-BE49-F238E27FC236}">
              <a16:creationId xmlns:a16="http://schemas.microsoft.com/office/drawing/2014/main" id="{741DA2DA-EB91-4F65-A993-E3DF76A12B0D}"/>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875" name="Line 7">
          <a:extLst>
            <a:ext uri="{FF2B5EF4-FFF2-40B4-BE49-F238E27FC236}">
              <a16:creationId xmlns:a16="http://schemas.microsoft.com/office/drawing/2014/main" id="{EA5A1D67-B8AB-4370-AD8C-D3F6814B21F4}"/>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76" name="Line 7">
          <a:extLst>
            <a:ext uri="{FF2B5EF4-FFF2-40B4-BE49-F238E27FC236}">
              <a16:creationId xmlns:a16="http://schemas.microsoft.com/office/drawing/2014/main" id="{D1974E0E-FB58-4432-AB67-40A81318382C}"/>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77" name="Line 7">
          <a:extLst>
            <a:ext uri="{FF2B5EF4-FFF2-40B4-BE49-F238E27FC236}">
              <a16:creationId xmlns:a16="http://schemas.microsoft.com/office/drawing/2014/main" id="{B9894420-CE49-4731-A626-0ED38E105795}"/>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78" name="Line 7">
          <a:extLst>
            <a:ext uri="{FF2B5EF4-FFF2-40B4-BE49-F238E27FC236}">
              <a16:creationId xmlns:a16="http://schemas.microsoft.com/office/drawing/2014/main" id="{6CEEA4F4-613C-45D6-AD40-6CDE1C30F38F}"/>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79" name="Line 7">
          <a:extLst>
            <a:ext uri="{FF2B5EF4-FFF2-40B4-BE49-F238E27FC236}">
              <a16:creationId xmlns:a16="http://schemas.microsoft.com/office/drawing/2014/main" id="{790D9047-E98A-470F-B190-57EC71641D72}"/>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0" name="Line 7">
          <a:extLst>
            <a:ext uri="{FF2B5EF4-FFF2-40B4-BE49-F238E27FC236}">
              <a16:creationId xmlns:a16="http://schemas.microsoft.com/office/drawing/2014/main" id="{8346D0EB-7CC1-403D-B4E0-E787F821A480}"/>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1" name="Line 7">
          <a:extLst>
            <a:ext uri="{FF2B5EF4-FFF2-40B4-BE49-F238E27FC236}">
              <a16:creationId xmlns:a16="http://schemas.microsoft.com/office/drawing/2014/main" id="{1135A916-D16C-491E-8FB7-A88BE47C1A0F}"/>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2" name="Line 7">
          <a:extLst>
            <a:ext uri="{FF2B5EF4-FFF2-40B4-BE49-F238E27FC236}">
              <a16:creationId xmlns:a16="http://schemas.microsoft.com/office/drawing/2014/main" id="{B1E8D7FB-6D48-404D-B3DD-08627EDC14B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3" name="Line 7">
          <a:extLst>
            <a:ext uri="{FF2B5EF4-FFF2-40B4-BE49-F238E27FC236}">
              <a16:creationId xmlns:a16="http://schemas.microsoft.com/office/drawing/2014/main" id="{3C3604F7-D57D-4255-9625-2E07EBCA18AE}"/>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4" name="Line 7">
          <a:extLst>
            <a:ext uri="{FF2B5EF4-FFF2-40B4-BE49-F238E27FC236}">
              <a16:creationId xmlns:a16="http://schemas.microsoft.com/office/drawing/2014/main" id="{DE7A8728-7B06-4697-A46F-193302A1B550}"/>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5" name="Line 7">
          <a:extLst>
            <a:ext uri="{FF2B5EF4-FFF2-40B4-BE49-F238E27FC236}">
              <a16:creationId xmlns:a16="http://schemas.microsoft.com/office/drawing/2014/main" id="{32502224-29DD-46D4-9A64-45C61D526A5F}"/>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6" name="Line 7">
          <a:extLst>
            <a:ext uri="{FF2B5EF4-FFF2-40B4-BE49-F238E27FC236}">
              <a16:creationId xmlns:a16="http://schemas.microsoft.com/office/drawing/2014/main" id="{2A4C0674-4ACE-466A-B2A5-0D68E81AFDF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7" name="Line 7">
          <a:extLst>
            <a:ext uri="{FF2B5EF4-FFF2-40B4-BE49-F238E27FC236}">
              <a16:creationId xmlns:a16="http://schemas.microsoft.com/office/drawing/2014/main" id="{A72FA019-5AFF-4BA5-A173-CF9760EDA85C}"/>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8" name="Line 7">
          <a:extLst>
            <a:ext uri="{FF2B5EF4-FFF2-40B4-BE49-F238E27FC236}">
              <a16:creationId xmlns:a16="http://schemas.microsoft.com/office/drawing/2014/main" id="{BA25F959-CBFD-4363-AFC8-5DD21D9184B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89" name="Line 7">
          <a:extLst>
            <a:ext uri="{FF2B5EF4-FFF2-40B4-BE49-F238E27FC236}">
              <a16:creationId xmlns:a16="http://schemas.microsoft.com/office/drawing/2014/main" id="{306E0D60-CFAF-4390-9ECA-19C5FB4BCA3B}"/>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0" name="Line 7">
          <a:extLst>
            <a:ext uri="{FF2B5EF4-FFF2-40B4-BE49-F238E27FC236}">
              <a16:creationId xmlns:a16="http://schemas.microsoft.com/office/drawing/2014/main" id="{CAEA2BD5-FD23-4F0F-949B-7C56D7934652}"/>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1" name="Line 7">
          <a:extLst>
            <a:ext uri="{FF2B5EF4-FFF2-40B4-BE49-F238E27FC236}">
              <a16:creationId xmlns:a16="http://schemas.microsoft.com/office/drawing/2014/main" id="{88E32DD6-B42A-4B77-9600-5EC0E7347CD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2" name="Line 7">
          <a:extLst>
            <a:ext uri="{FF2B5EF4-FFF2-40B4-BE49-F238E27FC236}">
              <a16:creationId xmlns:a16="http://schemas.microsoft.com/office/drawing/2014/main" id="{D70EC89F-1DBE-47FC-A18D-B7E18147511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3" name="Line 7">
          <a:extLst>
            <a:ext uri="{FF2B5EF4-FFF2-40B4-BE49-F238E27FC236}">
              <a16:creationId xmlns:a16="http://schemas.microsoft.com/office/drawing/2014/main" id="{10C53AA8-BEAF-4DEF-A6C9-287D5145DFF8}"/>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4" name="Line 7">
          <a:extLst>
            <a:ext uri="{FF2B5EF4-FFF2-40B4-BE49-F238E27FC236}">
              <a16:creationId xmlns:a16="http://schemas.microsoft.com/office/drawing/2014/main" id="{91E10126-789B-4D1C-A36C-E158D8087E54}"/>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5" name="Line 7">
          <a:extLst>
            <a:ext uri="{FF2B5EF4-FFF2-40B4-BE49-F238E27FC236}">
              <a16:creationId xmlns:a16="http://schemas.microsoft.com/office/drawing/2014/main" id="{F1A1504F-3B44-447B-927A-600EE4A11DC4}"/>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6" name="Line 7">
          <a:extLst>
            <a:ext uri="{FF2B5EF4-FFF2-40B4-BE49-F238E27FC236}">
              <a16:creationId xmlns:a16="http://schemas.microsoft.com/office/drawing/2014/main" id="{6A709844-1B2F-4DFD-9019-5F5B611B7E7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7" name="Line 7">
          <a:extLst>
            <a:ext uri="{FF2B5EF4-FFF2-40B4-BE49-F238E27FC236}">
              <a16:creationId xmlns:a16="http://schemas.microsoft.com/office/drawing/2014/main" id="{D8C91BF3-359F-4C5E-BF72-0A3679BD45A9}"/>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8" name="Line 7">
          <a:extLst>
            <a:ext uri="{FF2B5EF4-FFF2-40B4-BE49-F238E27FC236}">
              <a16:creationId xmlns:a16="http://schemas.microsoft.com/office/drawing/2014/main" id="{7287B1BB-9359-4CAB-8C71-08CEF0BA228C}"/>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899" name="Line 7">
          <a:extLst>
            <a:ext uri="{FF2B5EF4-FFF2-40B4-BE49-F238E27FC236}">
              <a16:creationId xmlns:a16="http://schemas.microsoft.com/office/drawing/2014/main" id="{B14E942D-9D6A-4A35-BBA1-CCB23B949DD8}"/>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0" name="Line 7">
          <a:extLst>
            <a:ext uri="{FF2B5EF4-FFF2-40B4-BE49-F238E27FC236}">
              <a16:creationId xmlns:a16="http://schemas.microsoft.com/office/drawing/2014/main" id="{B83E1ADF-1A7A-4BF1-A50B-6C78C9C3256E}"/>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1" name="Line 7">
          <a:extLst>
            <a:ext uri="{FF2B5EF4-FFF2-40B4-BE49-F238E27FC236}">
              <a16:creationId xmlns:a16="http://schemas.microsoft.com/office/drawing/2014/main" id="{95DCBC1E-AD56-4536-8033-0523545A0202}"/>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2" name="Line 7">
          <a:extLst>
            <a:ext uri="{FF2B5EF4-FFF2-40B4-BE49-F238E27FC236}">
              <a16:creationId xmlns:a16="http://schemas.microsoft.com/office/drawing/2014/main" id="{D59055BA-C0FC-4FA0-A123-782C06F8BCA0}"/>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3" name="Line 7">
          <a:extLst>
            <a:ext uri="{FF2B5EF4-FFF2-40B4-BE49-F238E27FC236}">
              <a16:creationId xmlns:a16="http://schemas.microsoft.com/office/drawing/2014/main" id="{9D2AACCD-2DE7-4FFA-8844-38CD4C15FAFD}"/>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4" name="Line 7">
          <a:extLst>
            <a:ext uri="{FF2B5EF4-FFF2-40B4-BE49-F238E27FC236}">
              <a16:creationId xmlns:a16="http://schemas.microsoft.com/office/drawing/2014/main" id="{E9E93564-C71F-4AA7-B0C8-361D03177ED5}"/>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5" name="Line 7">
          <a:extLst>
            <a:ext uri="{FF2B5EF4-FFF2-40B4-BE49-F238E27FC236}">
              <a16:creationId xmlns:a16="http://schemas.microsoft.com/office/drawing/2014/main" id="{1E2C4046-740D-4B55-85FA-5BBFF45ECD8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6" name="Line 7">
          <a:extLst>
            <a:ext uri="{FF2B5EF4-FFF2-40B4-BE49-F238E27FC236}">
              <a16:creationId xmlns:a16="http://schemas.microsoft.com/office/drawing/2014/main" id="{93B3ACA1-4F71-42F8-A22F-3A8FC27AD547}"/>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7" name="Line 7">
          <a:extLst>
            <a:ext uri="{FF2B5EF4-FFF2-40B4-BE49-F238E27FC236}">
              <a16:creationId xmlns:a16="http://schemas.microsoft.com/office/drawing/2014/main" id="{AC9D3E2E-1533-4A88-B3A1-298FABD0E358}"/>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8" name="Line 7">
          <a:extLst>
            <a:ext uri="{FF2B5EF4-FFF2-40B4-BE49-F238E27FC236}">
              <a16:creationId xmlns:a16="http://schemas.microsoft.com/office/drawing/2014/main" id="{2AC45B4F-29AA-4463-8409-488D25E1F9F6}"/>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09" name="Line 7">
          <a:extLst>
            <a:ext uri="{FF2B5EF4-FFF2-40B4-BE49-F238E27FC236}">
              <a16:creationId xmlns:a16="http://schemas.microsoft.com/office/drawing/2014/main" id="{D4B626EE-DBEA-4D92-8C70-42C30DCAAF16}"/>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86</xdr:row>
      <xdr:rowOff>0</xdr:rowOff>
    </xdr:from>
    <xdr:to>
      <xdr:col>3</xdr:col>
      <xdr:colOff>323850</xdr:colOff>
      <xdr:row>86</xdr:row>
      <xdr:rowOff>0</xdr:rowOff>
    </xdr:to>
    <xdr:sp macro="" textlink="">
      <xdr:nvSpPr>
        <xdr:cNvPr id="1910" name="Line 7">
          <a:extLst>
            <a:ext uri="{FF2B5EF4-FFF2-40B4-BE49-F238E27FC236}">
              <a16:creationId xmlns:a16="http://schemas.microsoft.com/office/drawing/2014/main" id="{4151C739-505B-4FB7-BA28-97DBB59682E3}"/>
            </a:ext>
          </a:extLst>
        </xdr:cNvPr>
        <xdr:cNvSpPr>
          <a:spLocks noChangeShapeType="1"/>
        </xdr:cNvSpPr>
      </xdr:nvSpPr>
      <xdr:spPr bwMode="auto">
        <a:xfrm>
          <a:off x="100965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1" name="Line 7">
          <a:extLst>
            <a:ext uri="{FF2B5EF4-FFF2-40B4-BE49-F238E27FC236}">
              <a16:creationId xmlns:a16="http://schemas.microsoft.com/office/drawing/2014/main" id="{C8734A2E-528E-4B61-8D83-F40BD86E1C8D}"/>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2" name="Line 7">
          <a:extLst>
            <a:ext uri="{FF2B5EF4-FFF2-40B4-BE49-F238E27FC236}">
              <a16:creationId xmlns:a16="http://schemas.microsoft.com/office/drawing/2014/main" id="{DF66250E-92FF-4C52-9B7D-8769D9D86A29}"/>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3" name="Line 7">
          <a:extLst>
            <a:ext uri="{FF2B5EF4-FFF2-40B4-BE49-F238E27FC236}">
              <a16:creationId xmlns:a16="http://schemas.microsoft.com/office/drawing/2014/main" id="{E5116960-BAE4-439F-A213-F2E6D498E6C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4" name="Line 7">
          <a:extLst>
            <a:ext uri="{FF2B5EF4-FFF2-40B4-BE49-F238E27FC236}">
              <a16:creationId xmlns:a16="http://schemas.microsoft.com/office/drawing/2014/main" id="{1B792394-489F-4FF7-9B4E-D93A60DE387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5" name="Line 7">
          <a:extLst>
            <a:ext uri="{FF2B5EF4-FFF2-40B4-BE49-F238E27FC236}">
              <a16:creationId xmlns:a16="http://schemas.microsoft.com/office/drawing/2014/main" id="{E62D97AD-DB68-4973-83A3-291ADE362D60}"/>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6" name="Line 7">
          <a:extLst>
            <a:ext uri="{FF2B5EF4-FFF2-40B4-BE49-F238E27FC236}">
              <a16:creationId xmlns:a16="http://schemas.microsoft.com/office/drawing/2014/main" id="{163FC6E0-8BD4-4BE3-9D24-22EA8686CD96}"/>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7" name="Line 7">
          <a:extLst>
            <a:ext uri="{FF2B5EF4-FFF2-40B4-BE49-F238E27FC236}">
              <a16:creationId xmlns:a16="http://schemas.microsoft.com/office/drawing/2014/main" id="{64479484-807B-430F-91EF-A36B6D6C3E6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8" name="Line 7">
          <a:extLst>
            <a:ext uri="{FF2B5EF4-FFF2-40B4-BE49-F238E27FC236}">
              <a16:creationId xmlns:a16="http://schemas.microsoft.com/office/drawing/2014/main" id="{49E14695-4C48-466B-AE1A-CC7F32CE96E2}"/>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19" name="Line 7">
          <a:extLst>
            <a:ext uri="{FF2B5EF4-FFF2-40B4-BE49-F238E27FC236}">
              <a16:creationId xmlns:a16="http://schemas.microsoft.com/office/drawing/2014/main" id="{34FDC7AF-A617-4791-B300-6408C3E9E58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0" name="Line 7">
          <a:extLst>
            <a:ext uri="{FF2B5EF4-FFF2-40B4-BE49-F238E27FC236}">
              <a16:creationId xmlns:a16="http://schemas.microsoft.com/office/drawing/2014/main" id="{1862FCE4-8478-4699-9A32-936FAA251E7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1" name="Line 7">
          <a:extLst>
            <a:ext uri="{FF2B5EF4-FFF2-40B4-BE49-F238E27FC236}">
              <a16:creationId xmlns:a16="http://schemas.microsoft.com/office/drawing/2014/main" id="{67C3213E-5E88-41BA-9A46-1BDA8038765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2" name="Line 7">
          <a:extLst>
            <a:ext uri="{FF2B5EF4-FFF2-40B4-BE49-F238E27FC236}">
              <a16:creationId xmlns:a16="http://schemas.microsoft.com/office/drawing/2014/main" id="{8E6ACDB0-17CD-4BA8-914C-4D988DDDCE1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3" name="Line 7">
          <a:extLst>
            <a:ext uri="{FF2B5EF4-FFF2-40B4-BE49-F238E27FC236}">
              <a16:creationId xmlns:a16="http://schemas.microsoft.com/office/drawing/2014/main" id="{02E15287-E774-49C3-9850-AA809DB7E74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4" name="Line 7">
          <a:extLst>
            <a:ext uri="{FF2B5EF4-FFF2-40B4-BE49-F238E27FC236}">
              <a16:creationId xmlns:a16="http://schemas.microsoft.com/office/drawing/2014/main" id="{8D975506-4297-4457-8074-59F256616E4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5" name="Line 7">
          <a:extLst>
            <a:ext uri="{FF2B5EF4-FFF2-40B4-BE49-F238E27FC236}">
              <a16:creationId xmlns:a16="http://schemas.microsoft.com/office/drawing/2014/main" id="{B4A00CD1-0BE1-4667-B87B-C097759F039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6" name="Line 7">
          <a:extLst>
            <a:ext uri="{FF2B5EF4-FFF2-40B4-BE49-F238E27FC236}">
              <a16:creationId xmlns:a16="http://schemas.microsoft.com/office/drawing/2014/main" id="{722EA8F2-45A2-4D00-81F7-F38892F90C5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7" name="Line 7">
          <a:extLst>
            <a:ext uri="{FF2B5EF4-FFF2-40B4-BE49-F238E27FC236}">
              <a16:creationId xmlns:a16="http://schemas.microsoft.com/office/drawing/2014/main" id="{5628FE60-E1F5-4615-90F4-8B00C0AE9AD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8" name="Line 7">
          <a:extLst>
            <a:ext uri="{FF2B5EF4-FFF2-40B4-BE49-F238E27FC236}">
              <a16:creationId xmlns:a16="http://schemas.microsoft.com/office/drawing/2014/main" id="{33E2FFB0-2A7A-4A51-BEE6-5A0E4C019EDC}"/>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29" name="Line 7">
          <a:extLst>
            <a:ext uri="{FF2B5EF4-FFF2-40B4-BE49-F238E27FC236}">
              <a16:creationId xmlns:a16="http://schemas.microsoft.com/office/drawing/2014/main" id="{3A2A0D37-E54F-4117-A101-07240996B35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0" name="Line 7">
          <a:extLst>
            <a:ext uri="{FF2B5EF4-FFF2-40B4-BE49-F238E27FC236}">
              <a16:creationId xmlns:a16="http://schemas.microsoft.com/office/drawing/2014/main" id="{A09DBE8F-A917-4120-94E2-B713A17FF0C0}"/>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1" name="Line 7">
          <a:extLst>
            <a:ext uri="{FF2B5EF4-FFF2-40B4-BE49-F238E27FC236}">
              <a16:creationId xmlns:a16="http://schemas.microsoft.com/office/drawing/2014/main" id="{0DB9C8BA-9964-437B-8E61-EC4E87DE073D}"/>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2" name="Line 7">
          <a:extLst>
            <a:ext uri="{FF2B5EF4-FFF2-40B4-BE49-F238E27FC236}">
              <a16:creationId xmlns:a16="http://schemas.microsoft.com/office/drawing/2014/main" id="{BF827A2F-FEC2-4A84-A681-E409CD701589}"/>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3" name="Line 7">
          <a:extLst>
            <a:ext uri="{FF2B5EF4-FFF2-40B4-BE49-F238E27FC236}">
              <a16:creationId xmlns:a16="http://schemas.microsoft.com/office/drawing/2014/main" id="{3A5E443B-CE12-4926-BD2B-70D3781192A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4" name="Line 7">
          <a:extLst>
            <a:ext uri="{FF2B5EF4-FFF2-40B4-BE49-F238E27FC236}">
              <a16:creationId xmlns:a16="http://schemas.microsoft.com/office/drawing/2014/main" id="{3442726F-3984-4FA9-8008-D9AA442754A7}"/>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5" name="Line 7">
          <a:extLst>
            <a:ext uri="{FF2B5EF4-FFF2-40B4-BE49-F238E27FC236}">
              <a16:creationId xmlns:a16="http://schemas.microsoft.com/office/drawing/2014/main" id="{6091BD78-81A9-4D88-A4E4-27F89E630B9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6" name="Line 7">
          <a:extLst>
            <a:ext uri="{FF2B5EF4-FFF2-40B4-BE49-F238E27FC236}">
              <a16:creationId xmlns:a16="http://schemas.microsoft.com/office/drawing/2014/main" id="{01BD7B23-1DD3-4582-BCC1-82213243AEC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7" name="Line 7">
          <a:extLst>
            <a:ext uri="{FF2B5EF4-FFF2-40B4-BE49-F238E27FC236}">
              <a16:creationId xmlns:a16="http://schemas.microsoft.com/office/drawing/2014/main" id="{D12090F8-D5D4-4564-8E18-A247DFDC129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8" name="Line 7">
          <a:extLst>
            <a:ext uri="{FF2B5EF4-FFF2-40B4-BE49-F238E27FC236}">
              <a16:creationId xmlns:a16="http://schemas.microsoft.com/office/drawing/2014/main" id="{06EDD2F7-9630-47A4-9494-03E1F211CA64}"/>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39" name="Line 7">
          <a:extLst>
            <a:ext uri="{FF2B5EF4-FFF2-40B4-BE49-F238E27FC236}">
              <a16:creationId xmlns:a16="http://schemas.microsoft.com/office/drawing/2014/main" id="{4D455228-EF30-40C4-A300-553070936583}"/>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40" name="Line 7">
          <a:extLst>
            <a:ext uri="{FF2B5EF4-FFF2-40B4-BE49-F238E27FC236}">
              <a16:creationId xmlns:a16="http://schemas.microsoft.com/office/drawing/2014/main" id="{C9BC9ED2-7879-4B11-8E45-683E9B9F6B1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41" name="Line 7">
          <a:extLst>
            <a:ext uri="{FF2B5EF4-FFF2-40B4-BE49-F238E27FC236}">
              <a16:creationId xmlns:a16="http://schemas.microsoft.com/office/drawing/2014/main" id="{33A3D800-5F89-407E-A911-D0CED39BD30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42" name="Line 7">
          <a:extLst>
            <a:ext uri="{FF2B5EF4-FFF2-40B4-BE49-F238E27FC236}">
              <a16:creationId xmlns:a16="http://schemas.microsoft.com/office/drawing/2014/main" id="{071E9F58-692C-48EF-B67D-E8C86B3A24A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43" name="Line 7">
          <a:extLst>
            <a:ext uri="{FF2B5EF4-FFF2-40B4-BE49-F238E27FC236}">
              <a16:creationId xmlns:a16="http://schemas.microsoft.com/office/drawing/2014/main" id="{94454605-752A-4D34-8CE3-F59C6AD2AB9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44" name="Line 7">
          <a:extLst>
            <a:ext uri="{FF2B5EF4-FFF2-40B4-BE49-F238E27FC236}">
              <a16:creationId xmlns:a16="http://schemas.microsoft.com/office/drawing/2014/main" id="{BEF4AB6A-523F-4636-A160-396C923E77A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45" name="Line 7">
          <a:extLst>
            <a:ext uri="{FF2B5EF4-FFF2-40B4-BE49-F238E27FC236}">
              <a16:creationId xmlns:a16="http://schemas.microsoft.com/office/drawing/2014/main" id="{F28EC837-5E9E-43F5-BCC4-E6C1D6FEFC07}"/>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46" name="Line 7">
          <a:extLst>
            <a:ext uri="{FF2B5EF4-FFF2-40B4-BE49-F238E27FC236}">
              <a16:creationId xmlns:a16="http://schemas.microsoft.com/office/drawing/2014/main" id="{EB985026-5CED-4E90-93AF-76AB726C5A4C}"/>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47" name="Line 7">
          <a:extLst>
            <a:ext uri="{FF2B5EF4-FFF2-40B4-BE49-F238E27FC236}">
              <a16:creationId xmlns:a16="http://schemas.microsoft.com/office/drawing/2014/main" id="{D0484AF9-C87E-4194-9C97-9F01F71F790A}"/>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48" name="Line 7">
          <a:extLst>
            <a:ext uri="{FF2B5EF4-FFF2-40B4-BE49-F238E27FC236}">
              <a16:creationId xmlns:a16="http://schemas.microsoft.com/office/drawing/2014/main" id="{AA59DC68-CEE3-4A97-9B81-ED46BFAC7DB7}"/>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49" name="Line 7">
          <a:extLst>
            <a:ext uri="{FF2B5EF4-FFF2-40B4-BE49-F238E27FC236}">
              <a16:creationId xmlns:a16="http://schemas.microsoft.com/office/drawing/2014/main" id="{B5B1AE1F-1520-4F91-BCFD-85C3BFD99BEA}"/>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0" name="Line 7">
          <a:extLst>
            <a:ext uri="{FF2B5EF4-FFF2-40B4-BE49-F238E27FC236}">
              <a16:creationId xmlns:a16="http://schemas.microsoft.com/office/drawing/2014/main" id="{09084926-C05B-4756-83CB-9AC39BC2D3AA}"/>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1" name="Line 7">
          <a:extLst>
            <a:ext uri="{FF2B5EF4-FFF2-40B4-BE49-F238E27FC236}">
              <a16:creationId xmlns:a16="http://schemas.microsoft.com/office/drawing/2014/main" id="{AFE0FF82-1C97-4DDE-9472-4BB296C982E0}"/>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2" name="Line 7">
          <a:extLst>
            <a:ext uri="{FF2B5EF4-FFF2-40B4-BE49-F238E27FC236}">
              <a16:creationId xmlns:a16="http://schemas.microsoft.com/office/drawing/2014/main" id="{686A7C3A-D638-4BDC-87F3-DDF0C9359F6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3" name="Line 7">
          <a:extLst>
            <a:ext uri="{FF2B5EF4-FFF2-40B4-BE49-F238E27FC236}">
              <a16:creationId xmlns:a16="http://schemas.microsoft.com/office/drawing/2014/main" id="{2CD8666E-D2FE-4024-B769-14F4D21CB74F}"/>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4" name="Line 7">
          <a:extLst>
            <a:ext uri="{FF2B5EF4-FFF2-40B4-BE49-F238E27FC236}">
              <a16:creationId xmlns:a16="http://schemas.microsoft.com/office/drawing/2014/main" id="{C5912FAD-F95C-44C7-84BD-8A985176CCCD}"/>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5" name="Line 7">
          <a:extLst>
            <a:ext uri="{FF2B5EF4-FFF2-40B4-BE49-F238E27FC236}">
              <a16:creationId xmlns:a16="http://schemas.microsoft.com/office/drawing/2014/main" id="{E073965B-9AD7-4276-BA99-FE6C5E5A4FC2}"/>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6" name="Line 7">
          <a:extLst>
            <a:ext uri="{FF2B5EF4-FFF2-40B4-BE49-F238E27FC236}">
              <a16:creationId xmlns:a16="http://schemas.microsoft.com/office/drawing/2014/main" id="{E5C3F78E-40C4-4034-A5E7-7475EC65C12B}"/>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7" name="Line 7">
          <a:extLst>
            <a:ext uri="{FF2B5EF4-FFF2-40B4-BE49-F238E27FC236}">
              <a16:creationId xmlns:a16="http://schemas.microsoft.com/office/drawing/2014/main" id="{CB209EBC-63D2-4045-A45E-CE381BAD18D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8" name="Line 7">
          <a:extLst>
            <a:ext uri="{FF2B5EF4-FFF2-40B4-BE49-F238E27FC236}">
              <a16:creationId xmlns:a16="http://schemas.microsoft.com/office/drawing/2014/main" id="{CF8A0BFE-E8B6-4CFD-BFA0-68AA58F4C60C}"/>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59" name="Line 7">
          <a:extLst>
            <a:ext uri="{FF2B5EF4-FFF2-40B4-BE49-F238E27FC236}">
              <a16:creationId xmlns:a16="http://schemas.microsoft.com/office/drawing/2014/main" id="{09FFEE91-5C1E-4814-AC86-2633A0B38C80}"/>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0" name="Line 7">
          <a:extLst>
            <a:ext uri="{FF2B5EF4-FFF2-40B4-BE49-F238E27FC236}">
              <a16:creationId xmlns:a16="http://schemas.microsoft.com/office/drawing/2014/main" id="{79AFD7F8-E23D-499A-911B-0957278A96C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1" name="Line 7">
          <a:extLst>
            <a:ext uri="{FF2B5EF4-FFF2-40B4-BE49-F238E27FC236}">
              <a16:creationId xmlns:a16="http://schemas.microsoft.com/office/drawing/2014/main" id="{18E4E17B-DE8A-45A6-B939-EF3828FBA5B9}"/>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2" name="Line 7">
          <a:extLst>
            <a:ext uri="{FF2B5EF4-FFF2-40B4-BE49-F238E27FC236}">
              <a16:creationId xmlns:a16="http://schemas.microsoft.com/office/drawing/2014/main" id="{DFA49E95-E4DD-4C45-90D7-6686FC0C42D7}"/>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3" name="Line 7">
          <a:extLst>
            <a:ext uri="{FF2B5EF4-FFF2-40B4-BE49-F238E27FC236}">
              <a16:creationId xmlns:a16="http://schemas.microsoft.com/office/drawing/2014/main" id="{4F5C2F5A-DCEF-472C-A0EE-446EDC22AE1A}"/>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4" name="Line 7">
          <a:extLst>
            <a:ext uri="{FF2B5EF4-FFF2-40B4-BE49-F238E27FC236}">
              <a16:creationId xmlns:a16="http://schemas.microsoft.com/office/drawing/2014/main" id="{8B547A1C-9BC0-4390-83A7-2E3271F09E69}"/>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5" name="Line 7">
          <a:extLst>
            <a:ext uri="{FF2B5EF4-FFF2-40B4-BE49-F238E27FC236}">
              <a16:creationId xmlns:a16="http://schemas.microsoft.com/office/drawing/2014/main" id="{E2ED7CB6-BD26-4CDD-88F3-8A51F7311CC9}"/>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6" name="Line 7">
          <a:extLst>
            <a:ext uri="{FF2B5EF4-FFF2-40B4-BE49-F238E27FC236}">
              <a16:creationId xmlns:a16="http://schemas.microsoft.com/office/drawing/2014/main" id="{D82A2A6C-916D-47C3-ADCC-8605830BC3B6}"/>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7" name="Line 7">
          <a:extLst>
            <a:ext uri="{FF2B5EF4-FFF2-40B4-BE49-F238E27FC236}">
              <a16:creationId xmlns:a16="http://schemas.microsoft.com/office/drawing/2014/main" id="{64A058A2-51E5-4E23-9C5F-50C162E86A13}"/>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8" name="Line 7">
          <a:extLst>
            <a:ext uri="{FF2B5EF4-FFF2-40B4-BE49-F238E27FC236}">
              <a16:creationId xmlns:a16="http://schemas.microsoft.com/office/drawing/2014/main" id="{1491D1F9-5BB6-4E63-8B7C-B2F5827075D8}"/>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69" name="Line 7">
          <a:extLst>
            <a:ext uri="{FF2B5EF4-FFF2-40B4-BE49-F238E27FC236}">
              <a16:creationId xmlns:a16="http://schemas.microsoft.com/office/drawing/2014/main" id="{6C1AFD64-E6FA-4CF6-BB99-FFF333441E66}"/>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0" name="Line 7">
          <a:extLst>
            <a:ext uri="{FF2B5EF4-FFF2-40B4-BE49-F238E27FC236}">
              <a16:creationId xmlns:a16="http://schemas.microsoft.com/office/drawing/2014/main" id="{D2E1BA1C-BA53-49BD-BAE3-6BF20AAF5CFC}"/>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1" name="Line 7">
          <a:extLst>
            <a:ext uri="{FF2B5EF4-FFF2-40B4-BE49-F238E27FC236}">
              <a16:creationId xmlns:a16="http://schemas.microsoft.com/office/drawing/2014/main" id="{979B80D8-3592-4406-BAC9-5594FE15690E}"/>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2" name="Line 7">
          <a:extLst>
            <a:ext uri="{FF2B5EF4-FFF2-40B4-BE49-F238E27FC236}">
              <a16:creationId xmlns:a16="http://schemas.microsoft.com/office/drawing/2014/main" id="{59ED9135-8EBF-4D76-A494-6ABE934D0E34}"/>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3" name="Line 7">
          <a:extLst>
            <a:ext uri="{FF2B5EF4-FFF2-40B4-BE49-F238E27FC236}">
              <a16:creationId xmlns:a16="http://schemas.microsoft.com/office/drawing/2014/main" id="{39316846-FE30-41E1-969F-830F116094F8}"/>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4" name="Line 7">
          <a:extLst>
            <a:ext uri="{FF2B5EF4-FFF2-40B4-BE49-F238E27FC236}">
              <a16:creationId xmlns:a16="http://schemas.microsoft.com/office/drawing/2014/main" id="{41DCA4A3-A011-41C8-84B5-C99EE1397AED}"/>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5" name="Line 7">
          <a:extLst>
            <a:ext uri="{FF2B5EF4-FFF2-40B4-BE49-F238E27FC236}">
              <a16:creationId xmlns:a16="http://schemas.microsoft.com/office/drawing/2014/main" id="{8EC5BEF9-9507-4CB3-BDF3-B913D5902635}"/>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6" name="Line 7">
          <a:extLst>
            <a:ext uri="{FF2B5EF4-FFF2-40B4-BE49-F238E27FC236}">
              <a16:creationId xmlns:a16="http://schemas.microsoft.com/office/drawing/2014/main" id="{2AF9CF88-5327-4AE9-8C3D-EE2B7C7A9688}"/>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7" name="Line 7">
          <a:extLst>
            <a:ext uri="{FF2B5EF4-FFF2-40B4-BE49-F238E27FC236}">
              <a16:creationId xmlns:a16="http://schemas.microsoft.com/office/drawing/2014/main" id="{8E6E9271-BAB0-44EF-A863-0CB4D24E1A0C}"/>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8" name="Line 7">
          <a:extLst>
            <a:ext uri="{FF2B5EF4-FFF2-40B4-BE49-F238E27FC236}">
              <a16:creationId xmlns:a16="http://schemas.microsoft.com/office/drawing/2014/main" id="{3E1D52FB-EAA4-4387-AC91-281278366842}"/>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86</xdr:row>
      <xdr:rowOff>0</xdr:rowOff>
    </xdr:from>
    <xdr:to>
      <xdr:col>9</xdr:col>
      <xdr:colOff>323850</xdr:colOff>
      <xdr:row>86</xdr:row>
      <xdr:rowOff>0</xdr:rowOff>
    </xdr:to>
    <xdr:sp macro="" textlink="">
      <xdr:nvSpPr>
        <xdr:cNvPr id="1979" name="Line 7">
          <a:extLst>
            <a:ext uri="{FF2B5EF4-FFF2-40B4-BE49-F238E27FC236}">
              <a16:creationId xmlns:a16="http://schemas.microsoft.com/office/drawing/2014/main" id="{B697495D-AED3-4195-904E-9D63F1C25771}"/>
            </a:ext>
          </a:extLst>
        </xdr:cNvPr>
        <xdr:cNvSpPr>
          <a:spLocks noChangeShapeType="1"/>
        </xdr:cNvSpPr>
      </xdr:nvSpPr>
      <xdr:spPr bwMode="auto">
        <a:xfrm>
          <a:off x="5495925"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342900</xdr:colOff>
      <xdr:row>86</xdr:row>
      <xdr:rowOff>76200</xdr:rowOff>
    </xdr:from>
    <xdr:to>
      <xdr:col>9</xdr:col>
      <xdr:colOff>342900</xdr:colOff>
      <xdr:row>86</xdr:row>
      <xdr:rowOff>76200</xdr:rowOff>
    </xdr:to>
    <xdr:sp macro="" textlink="">
      <xdr:nvSpPr>
        <xdr:cNvPr id="1980" name="Line 7">
          <a:extLst>
            <a:ext uri="{FF2B5EF4-FFF2-40B4-BE49-F238E27FC236}">
              <a16:creationId xmlns:a16="http://schemas.microsoft.com/office/drawing/2014/main" id="{8C3B29D0-3C31-4BFA-8C96-668B931D50F4}"/>
            </a:ext>
          </a:extLst>
        </xdr:cNvPr>
        <xdr:cNvSpPr>
          <a:spLocks noChangeShapeType="1"/>
        </xdr:cNvSpPr>
      </xdr:nvSpPr>
      <xdr:spPr bwMode="auto">
        <a:xfrm>
          <a:off x="5514975" y="1832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1" name="Line 7">
          <a:extLst>
            <a:ext uri="{FF2B5EF4-FFF2-40B4-BE49-F238E27FC236}">
              <a16:creationId xmlns:a16="http://schemas.microsoft.com/office/drawing/2014/main" id="{9730346E-F7B3-4D40-9063-69EA15711D7C}"/>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2" name="Line 7">
          <a:extLst>
            <a:ext uri="{FF2B5EF4-FFF2-40B4-BE49-F238E27FC236}">
              <a16:creationId xmlns:a16="http://schemas.microsoft.com/office/drawing/2014/main" id="{FCED48D9-C419-4FFB-912B-B6ADAFC4D967}"/>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3" name="Line 7">
          <a:extLst>
            <a:ext uri="{FF2B5EF4-FFF2-40B4-BE49-F238E27FC236}">
              <a16:creationId xmlns:a16="http://schemas.microsoft.com/office/drawing/2014/main" id="{8F66D2A4-D5A6-4363-BA7A-6C5877FCEED7}"/>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4" name="Line 7">
          <a:extLst>
            <a:ext uri="{FF2B5EF4-FFF2-40B4-BE49-F238E27FC236}">
              <a16:creationId xmlns:a16="http://schemas.microsoft.com/office/drawing/2014/main" id="{F2EEB644-8BD0-4318-A25C-0B6FE294FF83}"/>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5" name="Line 7">
          <a:extLst>
            <a:ext uri="{FF2B5EF4-FFF2-40B4-BE49-F238E27FC236}">
              <a16:creationId xmlns:a16="http://schemas.microsoft.com/office/drawing/2014/main" id="{52D76AD3-7944-499E-80E2-7C83333ABEC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6" name="Line 7">
          <a:extLst>
            <a:ext uri="{FF2B5EF4-FFF2-40B4-BE49-F238E27FC236}">
              <a16:creationId xmlns:a16="http://schemas.microsoft.com/office/drawing/2014/main" id="{F3DA86D8-C265-41E4-AD0E-4D1AF66C3DC9}"/>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7" name="Line 7">
          <a:extLst>
            <a:ext uri="{FF2B5EF4-FFF2-40B4-BE49-F238E27FC236}">
              <a16:creationId xmlns:a16="http://schemas.microsoft.com/office/drawing/2014/main" id="{478ADBB9-C4EB-45F5-8D74-30BAAB3825B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8" name="Line 7">
          <a:extLst>
            <a:ext uri="{FF2B5EF4-FFF2-40B4-BE49-F238E27FC236}">
              <a16:creationId xmlns:a16="http://schemas.microsoft.com/office/drawing/2014/main" id="{03D387DF-2DC8-48EC-8775-80F71BCC385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89" name="Line 7">
          <a:extLst>
            <a:ext uri="{FF2B5EF4-FFF2-40B4-BE49-F238E27FC236}">
              <a16:creationId xmlns:a16="http://schemas.microsoft.com/office/drawing/2014/main" id="{4650CAD1-224F-4797-915C-245B5E84C149}"/>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0" name="Line 7">
          <a:extLst>
            <a:ext uri="{FF2B5EF4-FFF2-40B4-BE49-F238E27FC236}">
              <a16:creationId xmlns:a16="http://schemas.microsoft.com/office/drawing/2014/main" id="{9C510D0C-E27D-4254-9627-92E1312E1EC3}"/>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1" name="Line 7">
          <a:extLst>
            <a:ext uri="{FF2B5EF4-FFF2-40B4-BE49-F238E27FC236}">
              <a16:creationId xmlns:a16="http://schemas.microsoft.com/office/drawing/2014/main" id="{86525986-BF6E-4F9B-B66A-CA7547BB357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2" name="Line 7">
          <a:extLst>
            <a:ext uri="{FF2B5EF4-FFF2-40B4-BE49-F238E27FC236}">
              <a16:creationId xmlns:a16="http://schemas.microsoft.com/office/drawing/2014/main" id="{9AE429CD-4B32-45EB-8956-E7C6F2521BFD}"/>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3" name="Line 7">
          <a:extLst>
            <a:ext uri="{FF2B5EF4-FFF2-40B4-BE49-F238E27FC236}">
              <a16:creationId xmlns:a16="http://schemas.microsoft.com/office/drawing/2014/main" id="{727CDE6D-4A73-4F0E-8C32-3E418402CB5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4" name="Line 7">
          <a:extLst>
            <a:ext uri="{FF2B5EF4-FFF2-40B4-BE49-F238E27FC236}">
              <a16:creationId xmlns:a16="http://schemas.microsoft.com/office/drawing/2014/main" id="{FB3C9B6A-8091-4C1D-BFF8-ADB476DD654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5" name="Line 7">
          <a:extLst>
            <a:ext uri="{FF2B5EF4-FFF2-40B4-BE49-F238E27FC236}">
              <a16:creationId xmlns:a16="http://schemas.microsoft.com/office/drawing/2014/main" id="{689E0324-A821-4F8D-BCD3-8519FD6E36F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6" name="Line 7">
          <a:extLst>
            <a:ext uri="{FF2B5EF4-FFF2-40B4-BE49-F238E27FC236}">
              <a16:creationId xmlns:a16="http://schemas.microsoft.com/office/drawing/2014/main" id="{88B758AC-F581-461B-BB90-AE44D286B7C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7" name="Line 7">
          <a:extLst>
            <a:ext uri="{FF2B5EF4-FFF2-40B4-BE49-F238E27FC236}">
              <a16:creationId xmlns:a16="http://schemas.microsoft.com/office/drawing/2014/main" id="{9808C87A-26AC-485D-9358-7FFB87C095C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8" name="Line 7">
          <a:extLst>
            <a:ext uri="{FF2B5EF4-FFF2-40B4-BE49-F238E27FC236}">
              <a16:creationId xmlns:a16="http://schemas.microsoft.com/office/drawing/2014/main" id="{573D1B62-E124-44C7-BAE9-F31F46679C63}"/>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1999" name="Line 7">
          <a:extLst>
            <a:ext uri="{FF2B5EF4-FFF2-40B4-BE49-F238E27FC236}">
              <a16:creationId xmlns:a16="http://schemas.microsoft.com/office/drawing/2014/main" id="{6487451A-1606-4BF4-BF1B-D904C4B72A7E}"/>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0" name="Line 7">
          <a:extLst>
            <a:ext uri="{FF2B5EF4-FFF2-40B4-BE49-F238E27FC236}">
              <a16:creationId xmlns:a16="http://schemas.microsoft.com/office/drawing/2014/main" id="{E50AA4BB-2364-4EAB-B983-FC10107373D0}"/>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1" name="Line 7">
          <a:extLst>
            <a:ext uri="{FF2B5EF4-FFF2-40B4-BE49-F238E27FC236}">
              <a16:creationId xmlns:a16="http://schemas.microsoft.com/office/drawing/2014/main" id="{396FA80D-E348-4CBB-93C2-E02491EDEF6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2" name="Line 7">
          <a:extLst>
            <a:ext uri="{FF2B5EF4-FFF2-40B4-BE49-F238E27FC236}">
              <a16:creationId xmlns:a16="http://schemas.microsoft.com/office/drawing/2014/main" id="{CB72EBA5-E2A7-48F9-AE7B-3C9ED2CE403C}"/>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3" name="Line 7">
          <a:extLst>
            <a:ext uri="{FF2B5EF4-FFF2-40B4-BE49-F238E27FC236}">
              <a16:creationId xmlns:a16="http://schemas.microsoft.com/office/drawing/2014/main" id="{EC4C6B1F-A6E1-4415-B20E-8F1FB77D02D2}"/>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4" name="Line 7">
          <a:extLst>
            <a:ext uri="{FF2B5EF4-FFF2-40B4-BE49-F238E27FC236}">
              <a16:creationId xmlns:a16="http://schemas.microsoft.com/office/drawing/2014/main" id="{8F3C6E32-0C0B-443F-BA55-4DD9BECD4CC8}"/>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5" name="Line 7">
          <a:extLst>
            <a:ext uri="{FF2B5EF4-FFF2-40B4-BE49-F238E27FC236}">
              <a16:creationId xmlns:a16="http://schemas.microsoft.com/office/drawing/2014/main" id="{A0E7FB78-4131-4EAB-B024-21383B958D8F}"/>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6" name="Line 7">
          <a:extLst>
            <a:ext uri="{FF2B5EF4-FFF2-40B4-BE49-F238E27FC236}">
              <a16:creationId xmlns:a16="http://schemas.microsoft.com/office/drawing/2014/main" id="{89A65D86-4C64-4DD3-B037-2A90B809BD5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7" name="Line 7">
          <a:extLst>
            <a:ext uri="{FF2B5EF4-FFF2-40B4-BE49-F238E27FC236}">
              <a16:creationId xmlns:a16="http://schemas.microsoft.com/office/drawing/2014/main" id="{93F7FCAA-FC63-466D-8292-6103AD7D49FB}"/>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8" name="Line 7">
          <a:extLst>
            <a:ext uri="{FF2B5EF4-FFF2-40B4-BE49-F238E27FC236}">
              <a16:creationId xmlns:a16="http://schemas.microsoft.com/office/drawing/2014/main" id="{DCFFDFD5-09E8-4953-95B8-20CC70AFA574}"/>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09" name="Line 7">
          <a:extLst>
            <a:ext uri="{FF2B5EF4-FFF2-40B4-BE49-F238E27FC236}">
              <a16:creationId xmlns:a16="http://schemas.microsoft.com/office/drawing/2014/main" id="{C0F32DA2-81E1-4279-9156-23E39E38B595}"/>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10" name="Line 7">
          <a:extLst>
            <a:ext uri="{FF2B5EF4-FFF2-40B4-BE49-F238E27FC236}">
              <a16:creationId xmlns:a16="http://schemas.microsoft.com/office/drawing/2014/main" id="{AFA5494E-9518-45AA-9281-F0E8C2B0EF7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11" name="Line 7">
          <a:extLst>
            <a:ext uri="{FF2B5EF4-FFF2-40B4-BE49-F238E27FC236}">
              <a16:creationId xmlns:a16="http://schemas.microsoft.com/office/drawing/2014/main" id="{FA39BA9B-EE27-45E3-9C7F-C108EB975A0A}"/>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12" name="Line 7">
          <a:extLst>
            <a:ext uri="{FF2B5EF4-FFF2-40B4-BE49-F238E27FC236}">
              <a16:creationId xmlns:a16="http://schemas.microsoft.com/office/drawing/2014/main" id="{802EED96-767A-4887-8FDA-EA600F556074}"/>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13" name="Line 7">
          <a:extLst>
            <a:ext uri="{FF2B5EF4-FFF2-40B4-BE49-F238E27FC236}">
              <a16:creationId xmlns:a16="http://schemas.microsoft.com/office/drawing/2014/main" id="{70A1D315-49E4-40D7-A346-DBE8EB468A3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14" name="Line 7">
          <a:extLst>
            <a:ext uri="{FF2B5EF4-FFF2-40B4-BE49-F238E27FC236}">
              <a16:creationId xmlns:a16="http://schemas.microsoft.com/office/drawing/2014/main" id="{B8FE9DCF-EC7F-4743-A2C7-929284FFA451}"/>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86</xdr:row>
      <xdr:rowOff>0</xdr:rowOff>
    </xdr:from>
    <xdr:to>
      <xdr:col>7</xdr:col>
      <xdr:colOff>323850</xdr:colOff>
      <xdr:row>86</xdr:row>
      <xdr:rowOff>0</xdr:rowOff>
    </xdr:to>
    <xdr:sp macro="" textlink="">
      <xdr:nvSpPr>
        <xdr:cNvPr id="2015" name="Line 7">
          <a:extLst>
            <a:ext uri="{FF2B5EF4-FFF2-40B4-BE49-F238E27FC236}">
              <a16:creationId xmlns:a16="http://schemas.microsoft.com/office/drawing/2014/main" id="{A64AD031-054A-4A64-A5EB-5395B50F9CED}"/>
            </a:ext>
          </a:extLst>
        </xdr:cNvPr>
        <xdr:cNvSpPr>
          <a:spLocks noChangeShapeType="1"/>
        </xdr:cNvSpPr>
      </xdr:nvSpPr>
      <xdr:spPr bwMode="auto">
        <a:xfrm>
          <a:off x="4000500" y="18249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43</xdr:row>
      <xdr:rowOff>0</xdr:rowOff>
    </xdr:from>
    <xdr:to>
      <xdr:col>3</xdr:col>
      <xdr:colOff>323850</xdr:colOff>
      <xdr:row>43</xdr:row>
      <xdr:rowOff>0</xdr:rowOff>
    </xdr:to>
    <xdr:sp macro="" textlink="">
      <xdr:nvSpPr>
        <xdr:cNvPr id="2016" name="Line 7">
          <a:extLst>
            <a:ext uri="{FF2B5EF4-FFF2-40B4-BE49-F238E27FC236}">
              <a16:creationId xmlns:a16="http://schemas.microsoft.com/office/drawing/2014/main" id="{8C214C4B-85D8-4BE1-8897-DB9389E20A41}"/>
            </a:ext>
          </a:extLst>
        </xdr:cNvPr>
        <xdr:cNvSpPr>
          <a:spLocks noChangeShapeType="1"/>
        </xdr:cNvSpPr>
      </xdr:nvSpPr>
      <xdr:spPr bwMode="auto">
        <a:xfrm>
          <a:off x="10096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43</xdr:row>
      <xdr:rowOff>0</xdr:rowOff>
    </xdr:from>
    <xdr:to>
      <xdr:col>5</xdr:col>
      <xdr:colOff>323850</xdr:colOff>
      <xdr:row>43</xdr:row>
      <xdr:rowOff>0</xdr:rowOff>
    </xdr:to>
    <xdr:sp macro="" textlink="">
      <xdr:nvSpPr>
        <xdr:cNvPr id="2017" name="Line 7">
          <a:extLst>
            <a:ext uri="{FF2B5EF4-FFF2-40B4-BE49-F238E27FC236}">
              <a16:creationId xmlns:a16="http://schemas.microsoft.com/office/drawing/2014/main" id="{F5ED153F-1A81-4CBC-A277-02EE18B6E110}"/>
            </a:ext>
          </a:extLst>
        </xdr:cNvPr>
        <xdr:cNvSpPr>
          <a:spLocks noChangeShapeType="1"/>
        </xdr:cNvSpPr>
      </xdr:nvSpPr>
      <xdr:spPr bwMode="auto">
        <a:xfrm>
          <a:off x="2505075"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120</xdr:row>
      <xdr:rowOff>0</xdr:rowOff>
    </xdr:from>
    <xdr:to>
      <xdr:col>3</xdr:col>
      <xdr:colOff>323850</xdr:colOff>
      <xdr:row>120</xdr:row>
      <xdr:rowOff>0</xdr:rowOff>
    </xdr:to>
    <xdr:sp macro="" textlink="">
      <xdr:nvSpPr>
        <xdr:cNvPr id="2018" name="Line 7">
          <a:extLst>
            <a:ext uri="{FF2B5EF4-FFF2-40B4-BE49-F238E27FC236}">
              <a16:creationId xmlns:a16="http://schemas.microsoft.com/office/drawing/2014/main" id="{E93F0FFE-BE67-4320-8F70-EFFAEA963266}"/>
            </a:ext>
          </a:extLst>
        </xdr:cNvPr>
        <xdr:cNvSpPr>
          <a:spLocks noChangeShapeType="1"/>
        </xdr:cNvSpPr>
      </xdr:nvSpPr>
      <xdr:spPr bwMode="auto">
        <a:xfrm>
          <a:off x="100965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120</xdr:row>
      <xdr:rowOff>0</xdr:rowOff>
    </xdr:from>
    <xdr:to>
      <xdr:col>3</xdr:col>
      <xdr:colOff>323850</xdr:colOff>
      <xdr:row>120</xdr:row>
      <xdr:rowOff>0</xdr:rowOff>
    </xdr:to>
    <xdr:sp macro="" textlink="">
      <xdr:nvSpPr>
        <xdr:cNvPr id="2019" name="Line 7">
          <a:extLst>
            <a:ext uri="{FF2B5EF4-FFF2-40B4-BE49-F238E27FC236}">
              <a16:creationId xmlns:a16="http://schemas.microsoft.com/office/drawing/2014/main" id="{96F5AFB4-3D92-4004-AE0C-328BB17CE7A2}"/>
            </a:ext>
          </a:extLst>
        </xdr:cNvPr>
        <xdr:cNvSpPr>
          <a:spLocks noChangeShapeType="1"/>
        </xdr:cNvSpPr>
      </xdr:nvSpPr>
      <xdr:spPr bwMode="auto">
        <a:xfrm>
          <a:off x="100965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120</xdr:row>
      <xdr:rowOff>0</xdr:rowOff>
    </xdr:from>
    <xdr:to>
      <xdr:col>5</xdr:col>
      <xdr:colOff>323850</xdr:colOff>
      <xdr:row>120</xdr:row>
      <xdr:rowOff>0</xdr:rowOff>
    </xdr:to>
    <xdr:sp macro="" textlink="">
      <xdr:nvSpPr>
        <xdr:cNvPr id="2020" name="Line 7">
          <a:extLst>
            <a:ext uri="{FF2B5EF4-FFF2-40B4-BE49-F238E27FC236}">
              <a16:creationId xmlns:a16="http://schemas.microsoft.com/office/drawing/2014/main" id="{18BEC12F-5EC6-4919-99C1-ABF8113EB67F}"/>
            </a:ext>
          </a:extLst>
        </xdr:cNvPr>
        <xdr:cNvSpPr>
          <a:spLocks noChangeShapeType="1"/>
        </xdr:cNvSpPr>
      </xdr:nvSpPr>
      <xdr:spPr bwMode="auto">
        <a:xfrm>
          <a:off x="2505075"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120</xdr:row>
      <xdr:rowOff>0</xdr:rowOff>
    </xdr:from>
    <xdr:to>
      <xdr:col>5</xdr:col>
      <xdr:colOff>323850</xdr:colOff>
      <xdr:row>120</xdr:row>
      <xdr:rowOff>0</xdr:rowOff>
    </xdr:to>
    <xdr:sp macro="" textlink="">
      <xdr:nvSpPr>
        <xdr:cNvPr id="2021" name="Line 7">
          <a:extLst>
            <a:ext uri="{FF2B5EF4-FFF2-40B4-BE49-F238E27FC236}">
              <a16:creationId xmlns:a16="http://schemas.microsoft.com/office/drawing/2014/main" id="{5BCF33BF-975B-4359-86DB-31C646565567}"/>
            </a:ext>
          </a:extLst>
        </xdr:cNvPr>
        <xdr:cNvSpPr>
          <a:spLocks noChangeShapeType="1"/>
        </xdr:cNvSpPr>
      </xdr:nvSpPr>
      <xdr:spPr bwMode="auto">
        <a:xfrm>
          <a:off x="2505075"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120</xdr:row>
      <xdr:rowOff>0</xdr:rowOff>
    </xdr:from>
    <xdr:to>
      <xdr:col>5</xdr:col>
      <xdr:colOff>323850</xdr:colOff>
      <xdr:row>120</xdr:row>
      <xdr:rowOff>0</xdr:rowOff>
    </xdr:to>
    <xdr:sp macro="" textlink="">
      <xdr:nvSpPr>
        <xdr:cNvPr id="2022" name="Line 7">
          <a:extLst>
            <a:ext uri="{FF2B5EF4-FFF2-40B4-BE49-F238E27FC236}">
              <a16:creationId xmlns:a16="http://schemas.microsoft.com/office/drawing/2014/main" id="{4B97BCAD-F3ED-43F1-8172-210122B95176}"/>
            </a:ext>
          </a:extLst>
        </xdr:cNvPr>
        <xdr:cNvSpPr>
          <a:spLocks noChangeShapeType="1"/>
        </xdr:cNvSpPr>
      </xdr:nvSpPr>
      <xdr:spPr bwMode="auto">
        <a:xfrm>
          <a:off x="2505075"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108</xdr:row>
      <xdr:rowOff>0</xdr:rowOff>
    </xdr:from>
    <xdr:to>
      <xdr:col>3</xdr:col>
      <xdr:colOff>323850</xdr:colOff>
      <xdr:row>108</xdr:row>
      <xdr:rowOff>0</xdr:rowOff>
    </xdr:to>
    <xdr:sp macro="" textlink="">
      <xdr:nvSpPr>
        <xdr:cNvPr id="2023" name="Line 7">
          <a:extLst>
            <a:ext uri="{FF2B5EF4-FFF2-40B4-BE49-F238E27FC236}">
              <a16:creationId xmlns:a16="http://schemas.microsoft.com/office/drawing/2014/main" id="{5F315FEB-7518-428A-9636-CC4CEE3E756F}"/>
            </a:ext>
          </a:extLst>
        </xdr:cNvPr>
        <xdr:cNvSpPr>
          <a:spLocks noChangeShapeType="1"/>
        </xdr:cNvSpPr>
      </xdr:nvSpPr>
      <xdr:spPr bwMode="auto">
        <a:xfrm>
          <a:off x="1009650" y="2270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108</xdr:row>
      <xdr:rowOff>0</xdr:rowOff>
    </xdr:from>
    <xdr:to>
      <xdr:col>3</xdr:col>
      <xdr:colOff>323850</xdr:colOff>
      <xdr:row>108</xdr:row>
      <xdr:rowOff>0</xdr:rowOff>
    </xdr:to>
    <xdr:sp macro="" textlink="">
      <xdr:nvSpPr>
        <xdr:cNvPr id="2024" name="Line 7">
          <a:extLst>
            <a:ext uri="{FF2B5EF4-FFF2-40B4-BE49-F238E27FC236}">
              <a16:creationId xmlns:a16="http://schemas.microsoft.com/office/drawing/2014/main" id="{CE924BA2-C1EA-421A-A84E-71FF3A8CE5EF}"/>
            </a:ext>
          </a:extLst>
        </xdr:cNvPr>
        <xdr:cNvSpPr>
          <a:spLocks noChangeShapeType="1"/>
        </xdr:cNvSpPr>
      </xdr:nvSpPr>
      <xdr:spPr bwMode="auto">
        <a:xfrm>
          <a:off x="1009650" y="2270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108</xdr:row>
      <xdr:rowOff>0</xdr:rowOff>
    </xdr:from>
    <xdr:to>
      <xdr:col>5</xdr:col>
      <xdr:colOff>323850</xdr:colOff>
      <xdr:row>108</xdr:row>
      <xdr:rowOff>0</xdr:rowOff>
    </xdr:to>
    <xdr:sp macro="" textlink="">
      <xdr:nvSpPr>
        <xdr:cNvPr id="2025" name="Line 7">
          <a:extLst>
            <a:ext uri="{FF2B5EF4-FFF2-40B4-BE49-F238E27FC236}">
              <a16:creationId xmlns:a16="http://schemas.microsoft.com/office/drawing/2014/main" id="{51FD6E94-C892-449F-9C66-C82ABBBE9357}"/>
            </a:ext>
          </a:extLst>
        </xdr:cNvPr>
        <xdr:cNvSpPr>
          <a:spLocks noChangeShapeType="1"/>
        </xdr:cNvSpPr>
      </xdr:nvSpPr>
      <xdr:spPr bwMode="auto">
        <a:xfrm>
          <a:off x="2505075" y="2270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108</xdr:row>
      <xdr:rowOff>0</xdr:rowOff>
    </xdr:from>
    <xdr:to>
      <xdr:col>5</xdr:col>
      <xdr:colOff>323850</xdr:colOff>
      <xdr:row>108</xdr:row>
      <xdr:rowOff>0</xdr:rowOff>
    </xdr:to>
    <xdr:sp macro="" textlink="">
      <xdr:nvSpPr>
        <xdr:cNvPr id="2026" name="Line 7">
          <a:extLst>
            <a:ext uri="{FF2B5EF4-FFF2-40B4-BE49-F238E27FC236}">
              <a16:creationId xmlns:a16="http://schemas.microsoft.com/office/drawing/2014/main" id="{17B1F526-7180-4866-86B6-71AC0604F55F}"/>
            </a:ext>
          </a:extLst>
        </xdr:cNvPr>
        <xdr:cNvSpPr>
          <a:spLocks noChangeShapeType="1"/>
        </xdr:cNvSpPr>
      </xdr:nvSpPr>
      <xdr:spPr bwMode="auto">
        <a:xfrm>
          <a:off x="2505075" y="2270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108</xdr:row>
      <xdr:rowOff>0</xdr:rowOff>
    </xdr:from>
    <xdr:to>
      <xdr:col>5</xdr:col>
      <xdr:colOff>323850</xdr:colOff>
      <xdr:row>108</xdr:row>
      <xdr:rowOff>0</xdr:rowOff>
    </xdr:to>
    <xdr:sp macro="" textlink="">
      <xdr:nvSpPr>
        <xdr:cNvPr id="2027" name="Line 7">
          <a:extLst>
            <a:ext uri="{FF2B5EF4-FFF2-40B4-BE49-F238E27FC236}">
              <a16:creationId xmlns:a16="http://schemas.microsoft.com/office/drawing/2014/main" id="{BFB5FB47-0F41-4B57-A30F-842A504C2910}"/>
            </a:ext>
          </a:extLst>
        </xdr:cNvPr>
        <xdr:cNvSpPr>
          <a:spLocks noChangeShapeType="1"/>
        </xdr:cNvSpPr>
      </xdr:nvSpPr>
      <xdr:spPr bwMode="auto">
        <a:xfrm>
          <a:off x="2505075" y="2270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120</xdr:row>
      <xdr:rowOff>0</xdr:rowOff>
    </xdr:from>
    <xdr:to>
      <xdr:col>15</xdr:col>
      <xdr:colOff>323850</xdr:colOff>
      <xdr:row>120</xdr:row>
      <xdr:rowOff>0</xdr:rowOff>
    </xdr:to>
    <xdr:sp macro="" textlink="">
      <xdr:nvSpPr>
        <xdr:cNvPr id="2028" name="Line 7">
          <a:extLst>
            <a:ext uri="{FF2B5EF4-FFF2-40B4-BE49-F238E27FC236}">
              <a16:creationId xmlns:a16="http://schemas.microsoft.com/office/drawing/2014/main" id="{EC1EAD4E-2848-4683-9084-AA9F65AFEB85}"/>
            </a:ext>
          </a:extLst>
        </xdr:cNvPr>
        <xdr:cNvSpPr>
          <a:spLocks noChangeShapeType="1"/>
        </xdr:cNvSpPr>
      </xdr:nvSpPr>
      <xdr:spPr bwMode="auto">
        <a:xfrm>
          <a:off x="1005840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120</xdr:row>
      <xdr:rowOff>0</xdr:rowOff>
    </xdr:from>
    <xdr:to>
      <xdr:col>15</xdr:col>
      <xdr:colOff>323850</xdr:colOff>
      <xdr:row>120</xdr:row>
      <xdr:rowOff>0</xdr:rowOff>
    </xdr:to>
    <xdr:sp macro="" textlink="">
      <xdr:nvSpPr>
        <xdr:cNvPr id="2029" name="Line 7">
          <a:extLst>
            <a:ext uri="{FF2B5EF4-FFF2-40B4-BE49-F238E27FC236}">
              <a16:creationId xmlns:a16="http://schemas.microsoft.com/office/drawing/2014/main" id="{E84E3CAF-965B-4F6E-A24A-70F39CA2F565}"/>
            </a:ext>
          </a:extLst>
        </xdr:cNvPr>
        <xdr:cNvSpPr>
          <a:spLocks noChangeShapeType="1"/>
        </xdr:cNvSpPr>
      </xdr:nvSpPr>
      <xdr:spPr bwMode="auto">
        <a:xfrm>
          <a:off x="1005840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120</xdr:row>
      <xdr:rowOff>0</xdr:rowOff>
    </xdr:from>
    <xdr:to>
      <xdr:col>15</xdr:col>
      <xdr:colOff>323850</xdr:colOff>
      <xdr:row>120</xdr:row>
      <xdr:rowOff>0</xdr:rowOff>
    </xdr:to>
    <xdr:sp macro="" textlink="">
      <xdr:nvSpPr>
        <xdr:cNvPr id="2030" name="Line 7">
          <a:extLst>
            <a:ext uri="{FF2B5EF4-FFF2-40B4-BE49-F238E27FC236}">
              <a16:creationId xmlns:a16="http://schemas.microsoft.com/office/drawing/2014/main" id="{2AA04F64-E708-4F82-94E4-FAD82EB2CABE}"/>
            </a:ext>
          </a:extLst>
        </xdr:cNvPr>
        <xdr:cNvSpPr>
          <a:spLocks noChangeShapeType="1"/>
        </xdr:cNvSpPr>
      </xdr:nvSpPr>
      <xdr:spPr bwMode="auto">
        <a:xfrm>
          <a:off x="1005840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120</xdr:row>
      <xdr:rowOff>0</xdr:rowOff>
    </xdr:from>
    <xdr:to>
      <xdr:col>21</xdr:col>
      <xdr:colOff>323850</xdr:colOff>
      <xdr:row>120</xdr:row>
      <xdr:rowOff>0</xdr:rowOff>
    </xdr:to>
    <xdr:sp macro="" textlink="">
      <xdr:nvSpPr>
        <xdr:cNvPr id="2031" name="Line 7">
          <a:extLst>
            <a:ext uri="{FF2B5EF4-FFF2-40B4-BE49-F238E27FC236}">
              <a16:creationId xmlns:a16="http://schemas.microsoft.com/office/drawing/2014/main" id="{9EE6A199-EF87-47F1-9087-65B3025EC11E}"/>
            </a:ext>
          </a:extLst>
        </xdr:cNvPr>
        <xdr:cNvSpPr>
          <a:spLocks noChangeShapeType="1"/>
        </xdr:cNvSpPr>
      </xdr:nvSpPr>
      <xdr:spPr bwMode="auto">
        <a:xfrm>
          <a:off x="1468755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120</xdr:row>
      <xdr:rowOff>0</xdr:rowOff>
    </xdr:from>
    <xdr:to>
      <xdr:col>21</xdr:col>
      <xdr:colOff>323850</xdr:colOff>
      <xdr:row>120</xdr:row>
      <xdr:rowOff>0</xdr:rowOff>
    </xdr:to>
    <xdr:sp macro="" textlink="">
      <xdr:nvSpPr>
        <xdr:cNvPr id="2032" name="Line 7">
          <a:extLst>
            <a:ext uri="{FF2B5EF4-FFF2-40B4-BE49-F238E27FC236}">
              <a16:creationId xmlns:a16="http://schemas.microsoft.com/office/drawing/2014/main" id="{58F01014-390C-4541-8FDA-50C24A8726C0}"/>
            </a:ext>
          </a:extLst>
        </xdr:cNvPr>
        <xdr:cNvSpPr>
          <a:spLocks noChangeShapeType="1"/>
        </xdr:cNvSpPr>
      </xdr:nvSpPr>
      <xdr:spPr bwMode="auto">
        <a:xfrm>
          <a:off x="1468755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126</xdr:row>
      <xdr:rowOff>0</xdr:rowOff>
    </xdr:from>
    <xdr:to>
      <xdr:col>3</xdr:col>
      <xdr:colOff>323850</xdr:colOff>
      <xdr:row>126</xdr:row>
      <xdr:rowOff>0</xdr:rowOff>
    </xdr:to>
    <xdr:sp macro="" textlink="">
      <xdr:nvSpPr>
        <xdr:cNvPr id="2033" name="Line 7">
          <a:extLst>
            <a:ext uri="{FF2B5EF4-FFF2-40B4-BE49-F238E27FC236}">
              <a16:creationId xmlns:a16="http://schemas.microsoft.com/office/drawing/2014/main" id="{EAD24DB8-CDAF-478E-9AB0-31EA2CDEFEBE}"/>
            </a:ext>
          </a:extLst>
        </xdr:cNvPr>
        <xdr:cNvSpPr>
          <a:spLocks noChangeShapeType="1"/>
        </xdr:cNvSpPr>
      </xdr:nvSpPr>
      <xdr:spPr bwMode="auto">
        <a:xfrm>
          <a:off x="100965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126</xdr:row>
      <xdr:rowOff>0</xdr:rowOff>
    </xdr:from>
    <xdr:to>
      <xdr:col>3</xdr:col>
      <xdr:colOff>323850</xdr:colOff>
      <xdr:row>126</xdr:row>
      <xdr:rowOff>0</xdr:rowOff>
    </xdr:to>
    <xdr:sp macro="" textlink="">
      <xdr:nvSpPr>
        <xdr:cNvPr id="2034" name="Line 7">
          <a:extLst>
            <a:ext uri="{FF2B5EF4-FFF2-40B4-BE49-F238E27FC236}">
              <a16:creationId xmlns:a16="http://schemas.microsoft.com/office/drawing/2014/main" id="{2AB20355-6E25-4AB4-94DB-FC4165468DE8}"/>
            </a:ext>
          </a:extLst>
        </xdr:cNvPr>
        <xdr:cNvSpPr>
          <a:spLocks noChangeShapeType="1"/>
        </xdr:cNvSpPr>
      </xdr:nvSpPr>
      <xdr:spPr bwMode="auto">
        <a:xfrm>
          <a:off x="100965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126</xdr:row>
      <xdr:rowOff>0</xdr:rowOff>
    </xdr:from>
    <xdr:to>
      <xdr:col>5</xdr:col>
      <xdr:colOff>323850</xdr:colOff>
      <xdr:row>126</xdr:row>
      <xdr:rowOff>0</xdr:rowOff>
    </xdr:to>
    <xdr:sp macro="" textlink="">
      <xdr:nvSpPr>
        <xdr:cNvPr id="2035" name="Line 7">
          <a:extLst>
            <a:ext uri="{FF2B5EF4-FFF2-40B4-BE49-F238E27FC236}">
              <a16:creationId xmlns:a16="http://schemas.microsoft.com/office/drawing/2014/main" id="{46166F8B-33AF-46E3-A4DA-5B687CE50903}"/>
            </a:ext>
          </a:extLst>
        </xdr:cNvPr>
        <xdr:cNvSpPr>
          <a:spLocks noChangeShapeType="1"/>
        </xdr:cNvSpPr>
      </xdr:nvSpPr>
      <xdr:spPr bwMode="auto">
        <a:xfrm>
          <a:off x="2505075"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126</xdr:row>
      <xdr:rowOff>0</xdr:rowOff>
    </xdr:from>
    <xdr:to>
      <xdr:col>5</xdr:col>
      <xdr:colOff>323850</xdr:colOff>
      <xdr:row>126</xdr:row>
      <xdr:rowOff>0</xdr:rowOff>
    </xdr:to>
    <xdr:sp macro="" textlink="">
      <xdr:nvSpPr>
        <xdr:cNvPr id="2036" name="Line 7">
          <a:extLst>
            <a:ext uri="{FF2B5EF4-FFF2-40B4-BE49-F238E27FC236}">
              <a16:creationId xmlns:a16="http://schemas.microsoft.com/office/drawing/2014/main" id="{84DC0A3C-9F6A-41E0-8165-7612544C7272}"/>
            </a:ext>
          </a:extLst>
        </xdr:cNvPr>
        <xdr:cNvSpPr>
          <a:spLocks noChangeShapeType="1"/>
        </xdr:cNvSpPr>
      </xdr:nvSpPr>
      <xdr:spPr bwMode="auto">
        <a:xfrm>
          <a:off x="2505075"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126</xdr:row>
      <xdr:rowOff>0</xdr:rowOff>
    </xdr:from>
    <xdr:to>
      <xdr:col>5</xdr:col>
      <xdr:colOff>323850</xdr:colOff>
      <xdr:row>126</xdr:row>
      <xdr:rowOff>0</xdr:rowOff>
    </xdr:to>
    <xdr:sp macro="" textlink="">
      <xdr:nvSpPr>
        <xdr:cNvPr id="2037" name="Line 7">
          <a:extLst>
            <a:ext uri="{FF2B5EF4-FFF2-40B4-BE49-F238E27FC236}">
              <a16:creationId xmlns:a16="http://schemas.microsoft.com/office/drawing/2014/main" id="{05ADB3E3-5BE1-436C-AF30-12C7FA83F1E9}"/>
            </a:ext>
          </a:extLst>
        </xdr:cNvPr>
        <xdr:cNvSpPr>
          <a:spLocks noChangeShapeType="1"/>
        </xdr:cNvSpPr>
      </xdr:nvSpPr>
      <xdr:spPr bwMode="auto">
        <a:xfrm>
          <a:off x="2505075"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130</xdr:row>
      <xdr:rowOff>0</xdr:rowOff>
    </xdr:from>
    <xdr:to>
      <xdr:col>3</xdr:col>
      <xdr:colOff>323850</xdr:colOff>
      <xdr:row>130</xdr:row>
      <xdr:rowOff>0</xdr:rowOff>
    </xdr:to>
    <xdr:sp macro="" textlink="">
      <xdr:nvSpPr>
        <xdr:cNvPr id="2038" name="Line 7">
          <a:extLst>
            <a:ext uri="{FF2B5EF4-FFF2-40B4-BE49-F238E27FC236}">
              <a16:creationId xmlns:a16="http://schemas.microsoft.com/office/drawing/2014/main" id="{71D78B20-6397-4F60-BBC6-C7CED92F42A4}"/>
            </a:ext>
          </a:extLst>
        </xdr:cNvPr>
        <xdr:cNvSpPr>
          <a:spLocks noChangeShapeType="1"/>
        </xdr:cNvSpPr>
      </xdr:nvSpPr>
      <xdr:spPr bwMode="auto">
        <a:xfrm>
          <a:off x="100965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130</xdr:row>
      <xdr:rowOff>0</xdr:rowOff>
    </xdr:from>
    <xdr:to>
      <xdr:col>3</xdr:col>
      <xdr:colOff>323850</xdr:colOff>
      <xdr:row>130</xdr:row>
      <xdr:rowOff>0</xdr:rowOff>
    </xdr:to>
    <xdr:sp macro="" textlink="">
      <xdr:nvSpPr>
        <xdr:cNvPr id="2039" name="Line 7">
          <a:extLst>
            <a:ext uri="{FF2B5EF4-FFF2-40B4-BE49-F238E27FC236}">
              <a16:creationId xmlns:a16="http://schemas.microsoft.com/office/drawing/2014/main" id="{60B16E3C-A2E3-4D1E-837F-BB3F6A7458D6}"/>
            </a:ext>
          </a:extLst>
        </xdr:cNvPr>
        <xdr:cNvSpPr>
          <a:spLocks noChangeShapeType="1"/>
        </xdr:cNvSpPr>
      </xdr:nvSpPr>
      <xdr:spPr bwMode="auto">
        <a:xfrm>
          <a:off x="100965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130</xdr:row>
      <xdr:rowOff>0</xdr:rowOff>
    </xdr:from>
    <xdr:to>
      <xdr:col>5</xdr:col>
      <xdr:colOff>323850</xdr:colOff>
      <xdr:row>130</xdr:row>
      <xdr:rowOff>0</xdr:rowOff>
    </xdr:to>
    <xdr:sp macro="" textlink="">
      <xdr:nvSpPr>
        <xdr:cNvPr id="2040" name="Line 7">
          <a:extLst>
            <a:ext uri="{FF2B5EF4-FFF2-40B4-BE49-F238E27FC236}">
              <a16:creationId xmlns:a16="http://schemas.microsoft.com/office/drawing/2014/main" id="{392F0729-B140-4D82-B534-C46CC4B9C1D1}"/>
            </a:ext>
          </a:extLst>
        </xdr:cNvPr>
        <xdr:cNvSpPr>
          <a:spLocks noChangeShapeType="1"/>
        </xdr:cNvSpPr>
      </xdr:nvSpPr>
      <xdr:spPr bwMode="auto">
        <a:xfrm>
          <a:off x="2505075"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130</xdr:row>
      <xdr:rowOff>0</xdr:rowOff>
    </xdr:from>
    <xdr:to>
      <xdr:col>5</xdr:col>
      <xdr:colOff>323850</xdr:colOff>
      <xdr:row>130</xdr:row>
      <xdr:rowOff>0</xdr:rowOff>
    </xdr:to>
    <xdr:sp macro="" textlink="">
      <xdr:nvSpPr>
        <xdr:cNvPr id="2041" name="Line 7">
          <a:extLst>
            <a:ext uri="{FF2B5EF4-FFF2-40B4-BE49-F238E27FC236}">
              <a16:creationId xmlns:a16="http://schemas.microsoft.com/office/drawing/2014/main" id="{0801E5CA-ADBB-4E56-8B98-0D27F725A76D}"/>
            </a:ext>
          </a:extLst>
        </xdr:cNvPr>
        <xdr:cNvSpPr>
          <a:spLocks noChangeShapeType="1"/>
        </xdr:cNvSpPr>
      </xdr:nvSpPr>
      <xdr:spPr bwMode="auto">
        <a:xfrm>
          <a:off x="2505075"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130</xdr:row>
      <xdr:rowOff>0</xdr:rowOff>
    </xdr:from>
    <xdr:to>
      <xdr:col>5</xdr:col>
      <xdr:colOff>323850</xdr:colOff>
      <xdr:row>130</xdr:row>
      <xdr:rowOff>0</xdr:rowOff>
    </xdr:to>
    <xdr:sp macro="" textlink="">
      <xdr:nvSpPr>
        <xdr:cNvPr id="2042" name="Line 7">
          <a:extLst>
            <a:ext uri="{FF2B5EF4-FFF2-40B4-BE49-F238E27FC236}">
              <a16:creationId xmlns:a16="http://schemas.microsoft.com/office/drawing/2014/main" id="{46903E5F-61D4-4EC8-825C-F7B3F6DE1B9C}"/>
            </a:ext>
          </a:extLst>
        </xdr:cNvPr>
        <xdr:cNvSpPr>
          <a:spLocks noChangeShapeType="1"/>
        </xdr:cNvSpPr>
      </xdr:nvSpPr>
      <xdr:spPr bwMode="auto">
        <a:xfrm>
          <a:off x="2505075"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130</xdr:row>
      <xdr:rowOff>0</xdr:rowOff>
    </xdr:from>
    <xdr:to>
      <xdr:col>7</xdr:col>
      <xdr:colOff>323850</xdr:colOff>
      <xdr:row>130</xdr:row>
      <xdr:rowOff>0</xdr:rowOff>
    </xdr:to>
    <xdr:sp macro="" textlink="">
      <xdr:nvSpPr>
        <xdr:cNvPr id="2043" name="Line 7">
          <a:extLst>
            <a:ext uri="{FF2B5EF4-FFF2-40B4-BE49-F238E27FC236}">
              <a16:creationId xmlns:a16="http://schemas.microsoft.com/office/drawing/2014/main" id="{ADCE478D-958E-4FEF-85D6-1FD4EF83948B}"/>
            </a:ext>
          </a:extLst>
        </xdr:cNvPr>
        <xdr:cNvSpPr>
          <a:spLocks noChangeShapeType="1"/>
        </xdr:cNvSpPr>
      </xdr:nvSpPr>
      <xdr:spPr bwMode="auto">
        <a:xfrm>
          <a:off x="40005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130</xdr:row>
      <xdr:rowOff>0</xdr:rowOff>
    </xdr:from>
    <xdr:to>
      <xdr:col>7</xdr:col>
      <xdr:colOff>323850</xdr:colOff>
      <xdr:row>130</xdr:row>
      <xdr:rowOff>0</xdr:rowOff>
    </xdr:to>
    <xdr:sp macro="" textlink="">
      <xdr:nvSpPr>
        <xdr:cNvPr id="2044" name="Line 7">
          <a:extLst>
            <a:ext uri="{FF2B5EF4-FFF2-40B4-BE49-F238E27FC236}">
              <a16:creationId xmlns:a16="http://schemas.microsoft.com/office/drawing/2014/main" id="{A0B73E7F-4ECF-4AAD-8032-B46897DABC9A}"/>
            </a:ext>
          </a:extLst>
        </xdr:cNvPr>
        <xdr:cNvSpPr>
          <a:spLocks noChangeShapeType="1"/>
        </xdr:cNvSpPr>
      </xdr:nvSpPr>
      <xdr:spPr bwMode="auto">
        <a:xfrm>
          <a:off x="40005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130</xdr:row>
      <xdr:rowOff>0</xdr:rowOff>
    </xdr:from>
    <xdr:to>
      <xdr:col>7</xdr:col>
      <xdr:colOff>323850</xdr:colOff>
      <xdr:row>130</xdr:row>
      <xdr:rowOff>0</xdr:rowOff>
    </xdr:to>
    <xdr:sp macro="" textlink="">
      <xdr:nvSpPr>
        <xdr:cNvPr id="2045" name="Line 7">
          <a:extLst>
            <a:ext uri="{FF2B5EF4-FFF2-40B4-BE49-F238E27FC236}">
              <a16:creationId xmlns:a16="http://schemas.microsoft.com/office/drawing/2014/main" id="{8442E9A9-0B5D-40F7-9F80-186D5815C17E}"/>
            </a:ext>
          </a:extLst>
        </xdr:cNvPr>
        <xdr:cNvSpPr>
          <a:spLocks noChangeShapeType="1"/>
        </xdr:cNvSpPr>
      </xdr:nvSpPr>
      <xdr:spPr bwMode="auto">
        <a:xfrm>
          <a:off x="40005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130</xdr:row>
      <xdr:rowOff>0</xdr:rowOff>
    </xdr:from>
    <xdr:to>
      <xdr:col>9</xdr:col>
      <xdr:colOff>323850</xdr:colOff>
      <xdr:row>130</xdr:row>
      <xdr:rowOff>0</xdr:rowOff>
    </xdr:to>
    <xdr:sp macro="" textlink="">
      <xdr:nvSpPr>
        <xdr:cNvPr id="2046" name="Line 7">
          <a:extLst>
            <a:ext uri="{FF2B5EF4-FFF2-40B4-BE49-F238E27FC236}">
              <a16:creationId xmlns:a16="http://schemas.microsoft.com/office/drawing/2014/main" id="{FE905EA6-F533-42A6-B14E-E24018A3E7BF}"/>
            </a:ext>
          </a:extLst>
        </xdr:cNvPr>
        <xdr:cNvSpPr>
          <a:spLocks noChangeShapeType="1"/>
        </xdr:cNvSpPr>
      </xdr:nvSpPr>
      <xdr:spPr bwMode="auto">
        <a:xfrm>
          <a:off x="5495925"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130</xdr:row>
      <xdr:rowOff>0</xdr:rowOff>
    </xdr:from>
    <xdr:to>
      <xdr:col>9</xdr:col>
      <xdr:colOff>323850</xdr:colOff>
      <xdr:row>130</xdr:row>
      <xdr:rowOff>0</xdr:rowOff>
    </xdr:to>
    <xdr:sp macro="" textlink="">
      <xdr:nvSpPr>
        <xdr:cNvPr id="2047" name="Line 7">
          <a:extLst>
            <a:ext uri="{FF2B5EF4-FFF2-40B4-BE49-F238E27FC236}">
              <a16:creationId xmlns:a16="http://schemas.microsoft.com/office/drawing/2014/main" id="{CAE912C5-4CF4-45D3-BB3E-F3059DB18D19}"/>
            </a:ext>
          </a:extLst>
        </xdr:cNvPr>
        <xdr:cNvSpPr>
          <a:spLocks noChangeShapeType="1"/>
        </xdr:cNvSpPr>
      </xdr:nvSpPr>
      <xdr:spPr bwMode="auto">
        <a:xfrm>
          <a:off x="5495925"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130</xdr:row>
      <xdr:rowOff>0</xdr:rowOff>
    </xdr:from>
    <xdr:to>
      <xdr:col>9</xdr:col>
      <xdr:colOff>323850</xdr:colOff>
      <xdr:row>130</xdr:row>
      <xdr:rowOff>0</xdr:rowOff>
    </xdr:to>
    <xdr:sp macro="" textlink="">
      <xdr:nvSpPr>
        <xdr:cNvPr id="2048" name="Line 7">
          <a:extLst>
            <a:ext uri="{FF2B5EF4-FFF2-40B4-BE49-F238E27FC236}">
              <a16:creationId xmlns:a16="http://schemas.microsoft.com/office/drawing/2014/main" id="{8F927706-4B8A-4176-9744-DC8E2468371A}"/>
            </a:ext>
          </a:extLst>
        </xdr:cNvPr>
        <xdr:cNvSpPr>
          <a:spLocks noChangeShapeType="1"/>
        </xdr:cNvSpPr>
      </xdr:nvSpPr>
      <xdr:spPr bwMode="auto">
        <a:xfrm>
          <a:off x="5495925"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2049" name="Line 7">
          <a:extLst>
            <a:ext uri="{FF2B5EF4-FFF2-40B4-BE49-F238E27FC236}">
              <a16:creationId xmlns:a16="http://schemas.microsoft.com/office/drawing/2014/main" id="{942B79EC-93B0-4801-B593-F1225F17E72C}"/>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2050" name="Line 7">
          <a:extLst>
            <a:ext uri="{FF2B5EF4-FFF2-40B4-BE49-F238E27FC236}">
              <a16:creationId xmlns:a16="http://schemas.microsoft.com/office/drawing/2014/main" id="{37E142A0-4E06-46B7-9FDB-8A140A6C8BA4}"/>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2051" name="Line 7">
          <a:extLst>
            <a:ext uri="{FF2B5EF4-FFF2-40B4-BE49-F238E27FC236}">
              <a16:creationId xmlns:a16="http://schemas.microsoft.com/office/drawing/2014/main" id="{D667069F-7DD8-459E-9FAD-AA4772619922}"/>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2052" name="Line 7">
          <a:extLst>
            <a:ext uri="{FF2B5EF4-FFF2-40B4-BE49-F238E27FC236}">
              <a16:creationId xmlns:a16="http://schemas.microsoft.com/office/drawing/2014/main" id="{236BF3A8-44C9-40B0-B42B-DCE80E458116}"/>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3" name="Line 7">
          <a:extLst>
            <a:ext uri="{FF2B5EF4-FFF2-40B4-BE49-F238E27FC236}">
              <a16:creationId xmlns:a16="http://schemas.microsoft.com/office/drawing/2014/main" id="{E7A6B8CC-DD3A-4E26-B983-88C1FCE1B78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4" name="Line 7">
          <a:extLst>
            <a:ext uri="{FF2B5EF4-FFF2-40B4-BE49-F238E27FC236}">
              <a16:creationId xmlns:a16="http://schemas.microsoft.com/office/drawing/2014/main" id="{15BA90D2-0382-4F07-BF96-2752E7DBEF56}"/>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5" name="Line 7">
          <a:extLst>
            <a:ext uri="{FF2B5EF4-FFF2-40B4-BE49-F238E27FC236}">
              <a16:creationId xmlns:a16="http://schemas.microsoft.com/office/drawing/2014/main" id="{D7555B76-07F7-4835-8603-FD1EF89B645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6" name="Line 7">
          <a:extLst>
            <a:ext uri="{FF2B5EF4-FFF2-40B4-BE49-F238E27FC236}">
              <a16:creationId xmlns:a16="http://schemas.microsoft.com/office/drawing/2014/main" id="{9C9C87C6-1368-4801-A9DD-7169088CC367}"/>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7" name="Line 7">
          <a:extLst>
            <a:ext uri="{FF2B5EF4-FFF2-40B4-BE49-F238E27FC236}">
              <a16:creationId xmlns:a16="http://schemas.microsoft.com/office/drawing/2014/main" id="{71C21C85-91E2-4066-8C94-7C27D0D1DD8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8" name="Line 7">
          <a:extLst>
            <a:ext uri="{FF2B5EF4-FFF2-40B4-BE49-F238E27FC236}">
              <a16:creationId xmlns:a16="http://schemas.microsoft.com/office/drawing/2014/main" id="{651EC2B1-5D7E-497E-8EBB-EE5D717DE27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59" name="Line 7">
          <a:extLst>
            <a:ext uri="{FF2B5EF4-FFF2-40B4-BE49-F238E27FC236}">
              <a16:creationId xmlns:a16="http://schemas.microsoft.com/office/drawing/2014/main" id="{29A36761-424E-4EA0-8D1F-8AA83DCCE1C0}"/>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2060" name="Line 7">
          <a:extLst>
            <a:ext uri="{FF2B5EF4-FFF2-40B4-BE49-F238E27FC236}">
              <a16:creationId xmlns:a16="http://schemas.microsoft.com/office/drawing/2014/main" id="{E34F0661-41CA-4CF0-9F36-B1BEC9044A1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1" name="Line 7">
          <a:extLst>
            <a:ext uri="{FF2B5EF4-FFF2-40B4-BE49-F238E27FC236}">
              <a16:creationId xmlns:a16="http://schemas.microsoft.com/office/drawing/2014/main" id="{4AE968D5-F008-4AF9-932E-A1FB72C8C18A}"/>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2" name="Line 7">
          <a:extLst>
            <a:ext uri="{FF2B5EF4-FFF2-40B4-BE49-F238E27FC236}">
              <a16:creationId xmlns:a16="http://schemas.microsoft.com/office/drawing/2014/main" id="{50F499A7-E4A6-4B8D-902D-63F96BBEFAA3}"/>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3" name="Line 7">
          <a:extLst>
            <a:ext uri="{FF2B5EF4-FFF2-40B4-BE49-F238E27FC236}">
              <a16:creationId xmlns:a16="http://schemas.microsoft.com/office/drawing/2014/main" id="{E27052DC-82A3-4FF1-B074-E88B1BA5DB00}"/>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4" name="Line 7">
          <a:extLst>
            <a:ext uri="{FF2B5EF4-FFF2-40B4-BE49-F238E27FC236}">
              <a16:creationId xmlns:a16="http://schemas.microsoft.com/office/drawing/2014/main" id="{122476F3-EC79-47B6-A10F-37794C56E84A}"/>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5" name="Line 7">
          <a:extLst>
            <a:ext uri="{FF2B5EF4-FFF2-40B4-BE49-F238E27FC236}">
              <a16:creationId xmlns:a16="http://schemas.microsoft.com/office/drawing/2014/main" id="{5C8A132A-0822-455E-92E8-43C7C74C2C36}"/>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6" name="Line 7">
          <a:extLst>
            <a:ext uri="{FF2B5EF4-FFF2-40B4-BE49-F238E27FC236}">
              <a16:creationId xmlns:a16="http://schemas.microsoft.com/office/drawing/2014/main" id="{2B994C11-3E26-4E26-8830-40055271ECF8}"/>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7" name="Line 7">
          <a:extLst>
            <a:ext uri="{FF2B5EF4-FFF2-40B4-BE49-F238E27FC236}">
              <a16:creationId xmlns:a16="http://schemas.microsoft.com/office/drawing/2014/main" id="{36902172-0638-4AB8-8B4F-9D99EFED849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8" name="Line 7">
          <a:extLst>
            <a:ext uri="{FF2B5EF4-FFF2-40B4-BE49-F238E27FC236}">
              <a16:creationId xmlns:a16="http://schemas.microsoft.com/office/drawing/2014/main" id="{1EE0787C-971F-452B-BF22-7A472E2F464F}"/>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69" name="Line 7">
          <a:extLst>
            <a:ext uri="{FF2B5EF4-FFF2-40B4-BE49-F238E27FC236}">
              <a16:creationId xmlns:a16="http://schemas.microsoft.com/office/drawing/2014/main" id="{5D201F45-3035-4BF7-BC73-2088E5723E11}"/>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0" name="Line 7">
          <a:extLst>
            <a:ext uri="{FF2B5EF4-FFF2-40B4-BE49-F238E27FC236}">
              <a16:creationId xmlns:a16="http://schemas.microsoft.com/office/drawing/2014/main" id="{60778BF0-41B9-4CF8-88CA-2ACDE0F9A2B7}"/>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1" name="Line 7">
          <a:extLst>
            <a:ext uri="{FF2B5EF4-FFF2-40B4-BE49-F238E27FC236}">
              <a16:creationId xmlns:a16="http://schemas.microsoft.com/office/drawing/2014/main" id="{AA6A1BE7-B3F3-4D00-ABE8-663C4AFFC02E}"/>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2" name="Line 7">
          <a:extLst>
            <a:ext uri="{FF2B5EF4-FFF2-40B4-BE49-F238E27FC236}">
              <a16:creationId xmlns:a16="http://schemas.microsoft.com/office/drawing/2014/main" id="{7373DF80-D840-41D0-83AF-6CD173DE4301}"/>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3" name="Line 7">
          <a:extLst>
            <a:ext uri="{FF2B5EF4-FFF2-40B4-BE49-F238E27FC236}">
              <a16:creationId xmlns:a16="http://schemas.microsoft.com/office/drawing/2014/main" id="{120B683B-B364-49D2-AB91-7C22F38C651F}"/>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4" name="Line 7">
          <a:extLst>
            <a:ext uri="{FF2B5EF4-FFF2-40B4-BE49-F238E27FC236}">
              <a16:creationId xmlns:a16="http://schemas.microsoft.com/office/drawing/2014/main" id="{C2CD74B7-84B9-467D-BFEA-352E728045C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5" name="Line 7">
          <a:extLst>
            <a:ext uri="{FF2B5EF4-FFF2-40B4-BE49-F238E27FC236}">
              <a16:creationId xmlns:a16="http://schemas.microsoft.com/office/drawing/2014/main" id="{4A31FDF2-0B2D-4488-8A96-401176E18B26}"/>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6" name="Line 7">
          <a:extLst>
            <a:ext uri="{FF2B5EF4-FFF2-40B4-BE49-F238E27FC236}">
              <a16:creationId xmlns:a16="http://schemas.microsoft.com/office/drawing/2014/main" id="{628BABAA-C81A-40AB-8962-887609AB6050}"/>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7" name="Line 7">
          <a:extLst>
            <a:ext uri="{FF2B5EF4-FFF2-40B4-BE49-F238E27FC236}">
              <a16:creationId xmlns:a16="http://schemas.microsoft.com/office/drawing/2014/main" id="{5EDCED0C-F241-413F-B563-CEC79CC9981C}"/>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2078" name="Line 7">
          <a:extLst>
            <a:ext uri="{FF2B5EF4-FFF2-40B4-BE49-F238E27FC236}">
              <a16:creationId xmlns:a16="http://schemas.microsoft.com/office/drawing/2014/main" id="{81F81F8D-98E8-4C53-9B88-A00BB332E48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79" name="Line 7">
          <a:extLst>
            <a:ext uri="{FF2B5EF4-FFF2-40B4-BE49-F238E27FC236}">
              <a16:creationId xmlns:a16="http://schemas.microsoft.com/office/drawing/2014/main" id="{1139DAF9-88B0-46A5-B766-71DA9E82EE8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0" name="Line 7">
          <a:extLst>
            <a:ext uri="{FF2B5EF4-FFF2-40B4-BE49-F238E27FC236}">
              <a16:creationId xmlns:a16="http://schemas.microsoft.com/office/drawing/2014/main" id="{B8555049-B8E4-4F68-9D2E-F7422AB800D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1" name="Line 7">
          <a:extLst>
            <a:ext uri="{FF2B5EF4-FFF2-40B4-BE49-F238E27FC236}">
              <a16:creationId xmlns:a16="http://schemas.microsoft.com/office/drawing/2014/main" id="{191EED4C-E0B0-4DF2-A8D0-13BE55A9587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2" name="Line 7">
          <a:extLst>
            <a:ext uri="{FF2B5EF4-FFF2-40B4-BE49-F238E27FC236}">
              <a16:creationId xmlns:a16="http://schemas.microsoft.com/office/drawing/2014/main" id="{A4DB378D-B33F-4FFC-95E4-5FB07387354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3" name="Line 7">
          <a:extLst>
            <a:ext uri="{FF2B5EF4-FFF2-40B4-BE49-F238E27FC236}">
              <a16:creationId xmlns:a16="http://schemas.microsoft.com/office/drawing/2014/main" id="{DC7E75CD-A795-4B71-BA82-D0E916D8D66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4" name="Line 7">
          <a:extLst>
            <a:ext uri="{FF2B5EF4-FFF2-40B4-BE49-F238E27FC236}">
              <a16:creationId xmlns:a16="http://schemas.microsoft.com/office/drawing/2014/main" id="{7AE7277B-C104-4989-AB59-CC2C49F4022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5" name="Line 7">
          <a:extLst>
            <a:ext uri="{FF2B5EF4-FFF2-40B4-BE49-F238E27FC236}">
              <a16:creationId xmlns:a16="http://schemas.microsoft.com/office/drawing/2014/main" id="{BB4A6525-8694-44F8-B771-6824BE5BDB93}"/>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6" name="Line 7">
          <a:extLst>
            <a:ext uri="{FF2B5EF4-FFF2-40B4-BE49-F238E27FC236}">
              <a16:creationId xmlns:a16="http://schemas.microsoft.com/office/drawing/2014/main" id="{C411947A-D2EF-4754-9B2F-757A754EFCC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7" name="Line 7">
          <a:extLst>
            <a:ext uri="{FF2B5EF4-FFF2-40B4-BE49-F238E27FC236}">
              <a16:creationId xmlns:a16="http://schemas.microsoft.com/office/drawing/2014/main" id="{083DD961-A3F0-470D-8943-278525C6715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8" name="Line 7">
          <a:extLst>
            <a:ext uri="{FF2B5EF4-FFF2-40B4-BE49-F238E27FC236}">
              <a16:creationId xmlns:a16="http://schemas.microsoft.com/office/drawing/2014/main" id="{9ADA9A1B-8CE5-4B94-9CB2-8C9688302BC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89" name="Line 7">
          <a:extLst>
            <a:ext uri="{FF2B5EF4-FFF2-40B4-BE49-F238E27FC236}">
              <a16:creationId xmlns:a16="http://schemas.microsoft.com/office/drawing/2014/main" id="{7E3D9DA6-E33E-493F-9335-83FDA176645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0" name="Line 7">
          <a:extLst>
            <a:ext uri="{FF2B5EF4-FFF2-40B4-BE49-F238E27FC236}">
              <a16:creationId xmlns:a16="http://schemas.microsoft.com/office/drawing/2014/main" id="{428640E5-590D-454B-AA46-2768126E6F14}"/>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1" name="Line 7">
          <a:extLst>
            <a:ext uri="{FF2B5EF4-FFF2-40B4-BE49-F238E27FC236}">
              <a16:creationId xmlns:a16="http://schemas.microsoft.com/office/drawing/2014/main" id="{E9962419-415E-4E01-B179-3E468F72BB5C}"/>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2" name="Line 7">
          <a:extLst>
            <a:ext uri="{FF2B5EF4-FFF2-40B4-BE49-F238E27FC236}">
              <a16:creationId xmlns:a16="http://schemas.microsoft.com/office/drawing/2014/main" id="{5711F180-A3FC-40C4-8E6A-4BBC37497BB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3" name="Line 7">
          <a:extLst>
            <a:ext uri="{FF2B5EF4-FFF2-40B4-BE49-F238E27FC236}">
              <a16:creationId xmlns:a16="http://schemas.microsoft.com/office/drawing/2014/main" id="{8ADEFD1B-2C23-4B23-A656-019F9049648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4" name="Line 7">
          <a:extLst>
            <a:ext uri="{FF2B5EF4-FFF2-40B4-BE49-F238E27FC236}">
              <a16:creationId xmlns:a16="http://schemas.microsoft.com/office/drawing/2014/main" id="{467BA3B4-3735-478E-8BD5-4C8B04B6399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5" name="Line 7">
          <a:extLst>
            <a:ext uri="{FF2B5EF4-FFF2-40B4-BE49-F238E27FC236}">
              <a16:creationId xmlns:a16="http://schemas.microsoft.com/office/drawing/2014/main" id="{46DC89F4-A7CB-4326-A8D1-0B0A685FD48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6" name="Line 7">
          <a:extLst>
            <a:ext uri="{FF2B5EF4-FFF2-40B4-BE49-F238E27FC236}">
              <a16:creationId xmlns:a16="http://schemas.microsoft.com/office/drawing/2014/main" id="{1855CEA8-B664-48C6-8050-047BEE7A804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7" name="Line 7">
          <a:extLst>
            <a:ext uri="{FF2B5EF4-FFF2-40B4-BE49-F238E27FC236}">
              <a16:creationId xmlns:a16="http://schemas.microsoft.com/office/drawing/2014/main" id="{BD26DA86-F150-4638-9788-8B72D328E4A6}"/>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8" name="Line 7">
          <a:extLst>
            <a:ext uri="{FF2B5EF4-FFF2-40B4-BE49-F238E27FC236}">
              <a16:creationId xmlns:a16="http://schemas.microsoft.com/office/drawing/2014/main" id="{FB97DB22-2200-42FB-AAB6-D54E1F764ED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099" name="Line 7">
          <a:extLst>
            <a:ext uri="{FF2B5EF4-FFF2-40B4-BE49-F238E27FC236}">
              <a16:creationId xmlns:a16="http://schemas.microsoft.com/office/drawing/2014/main" id="{A4998BA6-FAFD-40AA-999F-903409B35EE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0" name="Line 7">
          <a:extLst>
            <a:ext uri="{FF2B5EF4-FFF2-40B4-BE49-F238E27FC236}">
              <a16:creationId xmlns:a16="http://schemas.microsoft.com/office/drawing/2014/main" id="{99485717-CB6A-4F93-AB0B-2FA61C09921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1" name="Line 7">
          <a:extLst>
            <a:ext uri="{FF2B5EF4-FFF2-40B4-BE49-F238E27FC236}">
              <a16:creationId xmlns:a16="http://schemas.microsoft.com/office/drawing/2014/main" id="{38ACDB8B-9499-4CD4-88D2-6C8CB0BD43F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2" name="Line 7">
          <a:extLst>
            <a:ext uri="{FF2B5EF4-FFF2-40B4-BE49-F238E27FC236}">
              <a16:creationId xmlns:a16="http://schemas.microsoft.com/office/drawing/2014/main" id="{CED327D7-BBBA-4F51-B15E-09766E48940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3" name="Line 7">
          <a:extLst>
            <a:ext uri="{FF2B5EF4-FFF2-40B4-BE49-F238E27FC236}">
              <a16:creationId xmlns:a16="http://schemas.microsoft.com/office/drawing/2014/main" id="{A2B98F84-4EC4-4F56-9A8F-48F592682DDC}"/>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4" name="Line 7">
          <a:extLst>
            <a:ext uri="{FF2B5EF4-FFF2-40B4-BE49-F238E27FC236}">
              <a16:creationId xmlns:a16="http://schemas.microsoft.com/office/drawing/2014/main" id="{127DC305-A0CE-4681-ACA5-C451604B406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5" name="Line 7">
          <a:extLst>
            <a:ext uri="{FF2B5EF4-FFF2-40B4-BE49-F238E27FC236}">
              <a16:creationId xmlns:a16="http://schemas.microsoft.com/office/drawing/2014/main" id="{1BC529E6-36A6-4A4E-A17A-9A9B009EED58}"/>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6" name="Line 7">
          <a:extLst>
            <a:ext uri="{FF2B5EF4-FFF2-40B4-BE49-F238E27FC236}">
              <a16:creationId xmlns:a16="http://schemas.microsoft.com/office/drawing/2014/main" id="{0323B24D-0A28-4DB4-A111-32FCEF705113}"/>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7" name="Line 7">
          <a:extLst>
            <a:ext uri="{FF2B5EF4-FFF2-40B4-BE49-F238E27FC236}">
              <a16:creationId xmlns:a16="http://schemas.microsoft.com/office/drawing/2014/main" id="{F2FD9182-2CBE-4916-9644-2890A84EFE74}"/>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8" name="Line 7">
          <a:extLst>
            <a:ext uri="{FF2B5EF4-FFF2-40B4-BE49-F238E27FC236}">
              <a16:creationId xmlns:a16="http://schemas.microsoft.com/office/drawing/2014/main" id="{93CB1160-91D9-4619-B468-56D3A7BF725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09" name="Line 7">
          <a:extLst>
            <a:ext uri="{FF2B5EF4-FFF2-40B4-BE49-F238E27FC236}">
              <a16:creationId xmlns:a16="http://schemas.microsoft.com/office/drawing/2014/main" id="{791540ED-6C00-48C4-9EBB-FFDF4364F03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0" name="Line 7">
          <a:extLst>
            <a:ext uri="{FF2B5EF4-FFF2-40B4-BE49-F238E27FC236}">
              <a16:creationId xmlns:a16="http://schemas.microsoft.com/office/drawing/2014/main" id="{3FBF6580-8DA7-4C71-ACD2-23F1EB051C2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1" name="Line 7">
          <a:extLst>
            <a:ext uri="{FF2B5EF4-FFF2-40B4-BE49-F238E27FC236}">
              <a16:creationId xmlns:a16="http://schemas.microsoft.com/office/drawing/2014/main" id="{31DBC5CE-A6D8-413E-8BF8-595B47DEE2E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2" name="Line 7">
          <a:extLst>
            <a:ext uri="{FF2B5EF4-FFF2-40B4-BE49-F238E27FC236}">
              <a16:creationId xmlns:a16="http://schemas.microsoft.com/office/drawing/2014/main" id="{E7BC5136-73BF-4BFE-B9FB-2F94358D5C2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3" name="Line 7">
          <a:extLst>
            <a:ext uri="{FF2B5EF4-FFF2-40B4-BE49-F238E27FC236}">
              <a16:creationId xmlns:a16="http://schemas.microsoft.com/office/drawing/2014/main" id="{2DE0A720-1323-4CC0-8733-43F1CABD3E9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4" name="Line 7">
          <a:extLst>
            <a:ext uri="{FF2B5EF4-FFF2-40B4-BE49-F238E27FC236}">
              <a16:creationId xmlns:a16="http://schemas.microsoft.com/office/drawing/2014/main" id="{89B5B1CC-F8FB-4C85-9238-733C4C26430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5" name="Line 7">
          <a:extLst>
            <a:ext uri="{FF2B5EF4-FFF2-40B4-BE49-F238E27FC236}">
              <a16:creationId xmlns:a16="http://schemas.microsoft.com/office/drawing/2014/main" id="{0A47A470-5307-4849-88FF-69F51939A81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6" name="Line 7">
          <a:extLst>
            <a:ext uri="{FF2B5EF4-FFF2-40B4-BE49-F238E27FC236}">
              <a16:creationId xmlns:a16="http://schemas.microsoft.com/office/drawing/2014/main" id="{6F653866-E1E3-4C99-B40F-C1D9965392A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7" name="Line 7">
          <a:extLst>
            <a:ext uri="{FF2B5EF4-FFF2-40B4-BE49-F238E27FC236}">
              <a16:creationId xmlns:a16="http://schemas.microsoft.com/office/drawing/2014/main" id="{E72C7BC4-C136-468B-B3DB-1DA64443E16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8" name="Line 7">
          <a:extLst>
            <a:ext uri="{FF2B5EF4-FFF2-40B4-BE49-F238E27FC236}">
              <a16:creationId xmlns:a16="http://schemas.microsoft.com/office/drawing/2014/main" id="{1CD8A157-8B5D-42F7-A275-235011FBB1F0}"/>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19" name="Line 7">
          <a:extLst>
            <a:ext uri="{FF2B5EF4-FFF2-40B4-BE49-F238E27FC236}">
              <a16:creationId xmlns:a16="http://schemas.microsoft.com/office/drawing/2014/main" id="{3E5B009F-EF29-4061-8756-29C8B1FE3AD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2120" name="Line 7">
          <a:extLst>
            <a:ext uri="{FF2B5EF4-FFF2-40B4-BE49-F238E27FC236}">
              <a16:creationId xmlns:a16="http://schemas.microsoft.com/office/drawing/2014/main" id="{652EF132-1481-41FB-8E9E-AA04FCEBE320}"/>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121" name="Line 1">
          <a:extLst>
            <a:ext uri="{FF2B5EF4-FFF2-40B4-BE49-F238E27FC236}">
              <a16:creationId xmlns:a16="http://schemas.microsoft.com/office/drawing/2014/main" id="{F3D155D7-8601-474F-B4B6-BF3F1326AA7B}"/>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2122" name="Line 7">
          <a:extLst>
            <a:ext uri="{FF2B5EF4-FFF2-40B4-BE49-F238E27FC236}">
              <a16:creationId xmlns:a16="http://schemas.microsoft.com/office/drawing/2014/main" id="{D476711B-B97F-45DF-87F9-BBC7FCBAE0F5}"/>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123" name="Line 1">
          <a:extLst>
            <a:ext uri="{FF2B5EF4-FFF2-40B4-BE49-F238E27FC236}">
              <a16:creationId xmlns:a16="http://schemas.microsoft.com/office/drawing/2014/main" id="{F8029CBD-93F4-4C73-8A2B-6A8285FF517D}"/>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24" name="Line 7">
          <a:extLst>
            <a:ext uri="{FF2B5EF4-FFF2-40B4-BE49-F238E27FC236}">
              <a16:creationId xmlns:a16="http://schemas.microsoft.com/office/drawing/2014/main" id="{651A21BF-EA7B-41F4-A0DE-4EF3FB5F0B2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25" name="Line 7">
          <a:extLst>
            <a:ext uri="{FF2B5EF4-FFF2-40B4-BE49-F238E27FC236}">
              <a16:creationId xmlns:a16="http://schemas.microsoft.com/office/drawing/2014/main" id="{FA67F76D-27B5-49EB-8CEE-A1291D95CBE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203</xdr:row>
      <xdr:rowOff>0</xdr:rowOff>
    </xdr:from>
    <xdr:to>
      <xdr:col>5</xdr:col>
      <xdr:colOff>323850</xdr:colOff>
      <xdr:row>203</xdr:row>
      <xdr:rowOff>0</xdr:rowOff>
    </xdr:to>
    <xdr:sp macro="" textlink="">
      <xdr:nvSpPr>
        <xdr:cNvPr id="2126" name="Line 7">
          <a:extLst>
            <a:ext uri="{FF2B5EF4-FFF2-40B4-BE49-F238E27FC236}">
              <a16:creationId xmlns:a16="http://schemas.microsoft.com/office/drawing/2014/main" id="{597CFB3A-85A3-4EA6-A50D-7733D17EDD44}"/>
            </a:ext>
          </a:extLst>
        </xdr:cNvPr>
        <xdr:cNvSpPr>
          <a:spLocks noChangeShapeType="1"/>
        </xdr:cNvSpPr>
      </xdr:nvSpPr>
      <xdr:spPr bwMode="auto">
        <a:xfrm>
          <a:off x="250507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203</xdr:row>
      <xdr:rowOff>0</xdr:rowOff>
    </xdr:from>
    <xdr:to>
      <xdr:col>5</xdr:col>
      <xdr:colOff>323850</xdr:colOff>
      <xdr:row>203</xdr:row>
      <xdr:rowOff>0</xdr:rowOff>
    </xdr:to>
    <xdr:sp macro="" textlink="">
      <xdr:nvSpPr>
        <xdr:cNvPr id="2127" name="Line 7">
          <a:extLst>
            <a:ext uri="{FF2B5EF4-FFF2-40B4-BE49-F238E27FC236}">
              <a16:creationId xmlns:a16="http://schemas.microsoft.com/office/drawing/2014/main" id="{A7BEBB2B-5384-4488-AD36-6EE19A003FBD}"/>
            </a:ext>
          </a:extLst>
        </xdr:cNvPr>
        <xdr:cNvSpPr>
          <a:spLocks noChangeShapeType="1"/>
        </xdr:cNvSpPr>
      </xdr:nvSpPr>
      <xdr:spPr bwMode="auto">
        <a:xfrm>
          <a:off x="250507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203</xdr:row>
      <xdr:rowOff>0</xdr:rowOff>
    </xdr:from>
    <xdr:to>
      <xdr:col>5</xdr:col>
      <xdr:colOff>323850</xdr:colOff>
      <xdr:row>203</xdr:row>
      <xdr:rowOff>0</xdr:rowOff>
    </xdr:to>
    <xdr:sp macro="" textlink="">
      <xdr:nvSpPr>
        <xdr:cNvPr id="2128" name="Line 7">
          <a:extLst>
            <a:ext uri="{FF2B5EF4-FFF2-40B4-BE49-F238E27FC236}">
              <a16:creationId xmlns:a16="http://schemas.microsoft.com/office/drawing/2014/main" id="{13CF54A0-5AD0-4600-954B-B7280B41B6D6}"/>
            </a:ext>
          </a:extLst>
        </xdr:cNvPr>
        <xdr:cNvSpPr>
          <a:spLocks noChangeShapeType="1"/>
        </xdr:cNvSpPr>
      </xdr:nvSpPr>
      <xdr:spPr bwMode="auto">
        <a:xfrm>
          <a:off x="250507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29" name="Line 7">
          <a:extLst>
            <a:ext uri="{FF2B5EF4-FFF2-40B4-BE49-F238E27FC236}">
              <a16:creationId xmlns:a16="http://schemas.microsoft.com/office/drawing/2014/main" id="{DF7C33AF-3D2A-4942-B0DD-29E373E8EAC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30" name="Line 7">
          <a:extLst>
            <a:ext uri="{FF2B5EF4-FFF2-40B4-BE49-F238E27FC236}">
              <a16:creationId xmlns:a16="http://schemas.microsoft.com/office/drawing/2014/main" id="{21C445EE-93C9-4866-8BA6-3E35485A9F45}"/>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31" name="Line 7">
          <a:extLst>
            <a:ext uri="{FF2B5EF4-FFF2-40B4-BE49-F238E27FC236}">
              <a16:creationId xmlns:a16="http://schemas.microsoft.com/office/drawing/2014/main" id="{BB916081-0CA8-424D-87F3-800F00C083D9}"/>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32" name="Line 7">
          <a:extLst>
            <a:ext uri="{FF2B5EF4-FFF2-40B4-BE49-F238E27FC236}">
              <a16:creationId xmlns:a16="http://schemas.microsoft.com/office/drawing/2014/main" id="{5D51AA94-C3D3-4A15-B970-D91AC9CA4B0B}"/>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33" name="Line 7">
          <a:extLst>
            <a:ext uri="{FF2B5EF4-FFF2-40B4-BE49-F238E27FC236}">
              <a16:creationId xmlns:a16="http://schemas.microsoft.com/office/drawing/2014/main" id="{CB094C02-7938-4C58-9F73-5A6DFA0F70C1}"/>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34" name="Line 7">
          <a:extLst>
            <a:ext uri="{FF2B5EF4-FFF2-40B4-BE49-F238E27FC236}">
              <a16:creationId xmlns:a16="http://schemas.microsoft.com/office/drawing/2014/main" id="{25FCB91D-AC59-4E4B-94F7-98C0C1154721}"/>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35" name="Line 7">
          <a:extLst>
            <a:ext uri="{FF2B5EF4-FFF2-40B4-BE49-F238E27FC236}">
              <a16:creationId xmlns:a16="http://schemas.microsoft.com/office/drawing/2014/main" id="{7BB3A1F6-2194-45F4-BA5E-642D9352261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36" name="Line 7">
          <a:extLst>
            <a:ext uri="{FF2B5EF4-FFF2-40B4-BE49-F238E27FC236}">
              <a16:creationId xmlns:a16="http://schemas.microsoft.com/office/drawing/2014/main" id="{4A09DBB2-DE9C-4A58-BACA-710038691E6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37" name="Line 7">
          <a:extLst>
            <a:ext uri="{FF2B5EF4-FFF2-40B4-BE49-F238E27FC236}">
              <a16:creationId xmlns:a16="http://schemas.microsoft.com/office/drawing/2014/main" id="{7560056E-9EAC-46D9-8943-50C23DDF140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38" name="Line 7">
          <a:extLst>
            <a:ext uri="{FF2B5EF4-FFF2-40B4-BE49-F238E27FC236}">
              <a16:creationId xmlns:a16="http://schemas.microsoft.com/office/drawing/2014/main" id="{659E3BC7-C920-4E1A-B44A-5618177A228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39" name="Line 7">
          <a:extLst>
            <a:ext uri="{FF2B5EF4-FFF2-40B4-BE49-F238E27FC236}">
              <a16:creationId xmlns:a16="http://schemas.microsoft.com/office/drawing/2014/main" id="{21B60A76-F5CB-45E1-948F-4CAA163A5AA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40" name="Line 7">
          <a:extLst>
            <a:ext uri="{FF2B5EF4-FFF2-40B4-BE49-F238E27FC236}">
              <a16:creationId xmlns:a16="http://schemas.microsoft.com/office/drawing/2014/main" id="{EF177B08-CA8B-446C-8D46-8BBD0335A8F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41" name="Line 7">
          <a:extLst>
            <a:ext uri="{FF2B5EF4-FFF2-40B4-BE49-F238E27FC236}">
              <a16:creationId xmlns:a16="http://schemas.microsoft.com/office/drawing/2014/main" id="{F2B66DC5-D87A-4280-8C94-ADD2C73C44D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42" name="Line 7">
          <a:extLst>
            <a:ext uri="{FF2B5EF4-FFF2-40B4-BE49-F238E27FC236}">
              <a16:creationId xmlns:a16="http://schemas.microsoft.com/office/drawing/2014/main" id="{1D9BCCC4-4B4B-4390-BFC5-523F67D85B5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3" name="Line 7">
          <a:extLst>
            <a:ext uri="{FF2B5EF4-FFF2-40B4-BE49-F238E27FC236}">
              <a16:creationId xmlns:a16="http://schemas.microsoft.com/office/drawing/2014/main" id="{FCE4AC9B-CE91-4365-8FA4-31B3708CC6F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4" name="Line 7">
          <a:extLst>
            <a:ext uri="{FF2B5EF4-FFF2-40B4-BE49-F238E27FC236}">
              <a16:creationId xmlns:a16="http://schemas.microsoft.com/office/drawing/2014/main" id="{5F94264B-441A-4AD2-909C-8A7ADDF66AD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5" name="Line 7">
          <a:extLst>
            <a:ext uri="{FF2B5EF4-FFF2-40B4-BE49-F238E27FC236}">
              <a16:creationId xmlns:a16="http://schemas.microsoft.com/office/drawing/2014/main" id="{EEA58566-05F9-4DD9-A755-1C0E45F2E46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6" name="Line 7">
          <a:extLst>
            <a:ext uri="{FF2B5EF4-FFF2-40B4-BE49-F238E27FC236}">
              <a16:creationId xmlns:a16="http://schemas.microsoft.com/office/drawing/2014/main" id="{C4FE52A5-D0E2-48AD-BF50-A51332BC9B1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7" name="Line 7">
          <a:extLst>
            <a:ext uri="{FF2B5EF4-FFF2-40B4-BE49-F238E27FC236}">
              <a16:creationId xmlns:a16="http://schemas.microsoft.com/office/drawing/2014/main" id="{C233912D-A65F-419D-B6E3-B630BDFA4AE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8" name="Line 7">
          <a:extLst>
            <a:ext uri="{FF2B5EF4-FFF2-40B4-BE49-F238E27FC236}">
              <a16:creationId xmlns:a16="http://schemas.microsoft.com/office/drawing/2014/main" id="{9536CC87-E871-4A8D-9241-EC71C72068B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49" name="Line 7">
          <a:extLst>
            <a:ext uri="{FF2B5EF4-FFF2-40B4-BE49-F238E27FC236}">
              <a16:creationId xmlns:a16="http://schemas.microsoft.com/office/drawing/2014/main" id="{49C848CF-CF4E-42DA-BFC5-B98233C4381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50" name="Line 7">
          <a:extLst>
            <a:ext uri="{FF2B5EF4-FFF2-40B4-BE49-F238E27FC236}">
              <a16:creationId xmlns:a16="http://schemas.microsoft.com/office/drawing/2014/main" id="{97157248-2DE8-4CD4-A45E-E902A6DAE80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1" name="Line 7">
          <a:extLst>
            <a:ext uri="{FF2B5EF4-FFF2-40B4-BE49-F238E27FC236}">
              <a16:creationId xmlns:a16="http://schemas.microsoft.com/office/drawing/2014/main" id="{3B8F0FF6-E218-4681-99F6-5C0AC4CDFA8F}"/>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2" name="Line 7">
          <a:extLst>
            <a:ext uri="{FF2B5EF4-FFF2-40B4-BE49-F238E27FC236}">
              <a16:creationId xmlns:a16="http://schemas.microsoft.com/office/drawing/2014/main" id="{D4834CEC-9DC1-4F40-8E54-2BD18F53C25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3" name="Line 7">
          <a:extLst>
            <a:ext uri="{FF2B5EF4-FFF2-40B4-BE49-F238E27FC236}">
              <a16:creationId xmlns:a16="http://schemas.microsoft.com/office/drawing/2014/main" id="{65B021D6-DD1D-4F29-A212-63F217EDC37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4" name="Line 7">
          <a:extLst>
            <a:ext uri="{FF2B5EF4-FFF2-40B4-BE49-F238E27FC236}">
              <a16:creationId xmlns:a16="http://schemas.microsoft.com/office/drawing/2014/main" id="{E3466DF3-A155-444A-8F49-A1D6F834FF55}"/>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5" name="Line 7">
          <a:extLst>
            <a:ext uri="{FF2B5EF4-FFF2-40B4-BE49-F238E27FC236}">
              <a16:creationId xmlns:a16="http://schemas.microsoft.com/office/drawing/2014/main" id="{402F4CB1-029E-4F7F-B90D-2B60266935EC}"/>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6" name="Line 7">
          <a:extLst>
            <a:ext uri="{FF2B5EF4-FFF2-40B4-BE49-F238E27FC236}">
              <a16:creationId xmlns:a16="http://schemas.microsoft.com/office/drawing/2014/main" id="{43AE1FDE-DE31-4A24-9EF4-4664F6A21900}"/>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7" name="Line 7">
          <a:extLst>
            <a:ext uri="{FF2B5EF4-FFF2-40B4-BE49-F238E27FC236}">
              <a16:creationId xmlns:a16="http://schemas.microsoft.com/office/drawing/2014/main" id="{A7EB3318-F154-40D5-8A9C-B481996BA13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8" name="Line 7">
          <a:extLst>
            <a:ext uri="{FF2B5EF4-FFF2-40B4-BE49-F238E27FC236}">
              <a16:creationId xmlns:a16="http://schemas.microsoft.com/office/drawing/2014/main" id="{9E4EC9A6-A360-48ED-9439-540BCF4261B8}"/>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59" name="Line 7">
          <a:extLst>
            <a:ext uri="{FF2B5EF4-FFF2-40B4-BE49-F238E27FC236}">
              <a16:creationId xmlns:a16="http://schemas.microsoft.com/office/drawing/2014/main" id="{02DB3B3B-51C7-46E5-8E87-BCEB0E46F764}"/>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0" name="Line 7">
          <a:extLst>
            <a:ext uri="{FF2B5EF4-FFF2-40B4-BE49-F238E27FC236}">
              <a16:creationId xmlns:a16="http://schemas.microsoft.com/office/drawing/2014/main" id="{2C7E3B08-8B79-47CD-9163-0AEEA067A434}"/>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1" name="Line 7">
          <a:extLst>
            <a:ext uri="{FF2B5EF4-FFF2-40B4-BE49-F238E27FC236}">
              <a16:creationId xmlns:a16="http://schemas.microsoft.com/office/drawing/2014/main" id="{222A784B-D061-404A-A79F-508333B693C1}"/>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2" name="Line 7">
          <a:extLst>
            <a:ext uri="{FF2B5EF4-FFF2-40B4-BE49-F238E27FC236}">
              <a16:creationId xmlns:a16="http://schemas.microsoft.com/office/drawing/2014/main" id="{B23486CE-8227-4751-BDCB-6512E3DDD861}"/>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3" name="Line 7">
          <a:extLst>
            <a:ext uri="{FF2B5EF4-FFF2-40B4-BE49-F238E27FC236}">
              <a16:creationId xmlns:a16="http://schemas.microsoft.com/office/drawing/2014/main" id="{C47E1C7C-1A23-4276-9EC3-6075DCE3DF0A}"/>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4" name="Line 7">
          <a:extLst>
            <a:ext uri="{FF2B5EF4-FFF2-40B4-BE49-F238E27FC236}">
              <a16:creationId xmlns:a16="http://schemas.microsoft.com/office/drawing/2014/main" id="{E168B10C-710D-4FD8-81D3-BA76E69DA73F}"/>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5" name="Line 7">
          <a:extLst>
            <a:ext uri="{FF2B5EF4-FFF2-40B4-BE49-F238E27FC236}">
              <a16:creationId xmlns:a16="http://schemas.microsoft.com/office/drawing/2014/main" id="{59138D98-D304-4086-8598-149820A30174}"/>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6" name="Line 7">
          <a:extLst>
            <a:ext uri="{FF2B5EF4-FFF2-40B4-BE49-F238E27FC236}">
              <a16:creationId xmlns:a16="http://schemas.microsoft.com/office/drawing/2014/main" id="{2304CB7C-6495-438F-B8D8-2AB4F41B28E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7" name="Line 7">
          <a:extLst>
            <a:ext uri="{FF2B5EF4-FFF2-40B4-BE49-F238E27FC236}">
              <a16:creationId xmlns:a16="http://schemas.microsoft.com/office/drawing/2014/main" id="{18BDE8CE-5AF2-4D54-8A6F-60A58A63C4E8}"/>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8" name="Line 7">
          <a:extLst>
            <a:ext uri="{FF2B5EF4-FFF2-40B4-BE49-F238E27FC236}">
              <a16:creationId xmlns:a16="http://schemas.microsoft.com/office/drawing/2014/main" id="{F7ED8752-64F6-428B-BB13-DFC633DEDB45}"/>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69" name="Line 7">
          <a:extLst>
            <a:ext uri="{FF2B5EF4-FFF2-40B4-BE49-F238E27FC236}">
              <a16:creationId xmlns:a16="http://schemas.microsoft.com/office/drawing/2014/main" id="{FB788179-5DB5-4A2D-B196-F8B249D75E7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70" name="Line 7">
          <a:extLst>
            <a:ext uri="{FF2B5EF4-FFF2-40B4-BE49-F238E27FC236}">
              <a16:creationId xmlns:a16="http://schemas.microsoft.com/office/drawing/2014/main" id="{655607A9-2A31-4988-9FC2-CCC4334DD2DD}"/>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71" name="Line 7">
          <a:extLst>
            <a:ext uri="{FF2B5EF4-FFF2-40B4-BE49-F238E27FC236}">
              <a16:creationId xmlns:a16="http://schemas.microsoft.com/office/drawing/2014/main" id="{9099FD75-F29A-4896-9FC3-1E32C348D1CE}"/>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72" name="Line 7">
          <a:extLst>
            <a:ext uri="{FF2B5EF4-FFF2-40B4-BE49-F238E27FC236}">
              <a16:creationId xmlns:a16="http://schemas.microsoft.com/office/drawing/2014/main" id="{C8A7F68A-5474-49E5-9AD0-0A5DD2945340}"/>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73" name="Line 7">
          <a:extLst>
            <a:ext uri="{FF2B5EF4-FFF2-40B4-BE49-F238E27FC236}">
              <a16:creationId xmlns:a16="http://schemas.microsoft.com/office/drawing/2014/main" id="{8A0CF191-E3E7-433A-B94C-EC7150369703}"/>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74" name="Line 7">
          <a:extLst>
            <a:ext uri="{FF2B5EF4-FFF2-40B4-BE49-F238E27FC236}">
              <a16:creationId xmlns:a16="http://schemas.microsoft.com/office/drawing/2014/main" id="{C9D0E5D8-4C55-4936-9486-8BABADAA74AE}"/>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75" name="Line 7">
          <a:extLst>
            <a:ext uri="{FF2B5EF4-FFF2-40B4-BE49-F238E27FC236}">
              <a16:creationId xmlns:a16="http://schemas.microsoft.com/office/drawing/2014/main" id="{B1CD3294-779C-4473-8812-43E2EDD6E19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76" name="Line 7">
          <a:extLst>
            <a:ext uri="{FF2B5EF4-FFF2-40B4-BE49-F238E27FC236}">
              <a16:creationId xmlns:a16="http://schemas.microsoft.com/office/drawing/2014/main" id="{F0366D3B-F061-4F5F-A663-3C7022078C5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177" name="Line 7">
          <a:extLst>
            <a:ext uri="{FF2B5EF4-FFF2-40B4-BE49-F238E27FC236}">
              <a16:creationId xmlns:a16="http://schemas.microsoft.com/office/drawing/2014/main" id="{D2617CBD-C5D4-4306-BD19-DD40432DF12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78" name="Line 7">
          <a:extLst>
            <a:ext uri="{FF2B5EF4-FFF2-40B4-BE49-F238E27FC236}">
              <a16:creationId xmlns:a16="http://schemas.microsoft.com/office/drawing/2014/main" id="{CB504D44-2B1B-46F1-8C9A-A08E5D67E5B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79" name="Line 7">
          <a:extLst>
            <a:ext uri="{FF2B5EF4-FFF2-40B4-BE49-F238E27FC236}">
              <a16:creationId xmlns:a16="http://schemas.microsoft.com/office/drawing/2014/main" id="{1CDA4BFA-650A-4C1C-89BC-40CD31E6DDF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80" name="Line 7">
          <a:extLst>
            <a:ext uri="{FF2B5EF4-FFF2-40B4-BE49-F238E27FC236}">
              <a16:creationId xmlns:a16="http://schemas.microsoft.com/office/drawing/2014/main" id="{2F99F892-886C-42E1-B740-30A724B09A5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81" name="Line 7">
          <a:extLst>
            <a:ext uri="{FF2B5EF4-FFF2-40B4-BE49-F238E27FC236}">
              <a16:creationId xmlns:a16="http://schemas.microsoft.com/office/drawing/2014/main" id="{62183712-D3DE-4196-A090-64692C87DBE3}"/>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82" name="Line 7">
          <a:extLst>
            <a:ext uri="{FF2B5EF4-FFF2-40B4-BE49-F238E27FC236}">
              <a16:creationId xmlns:a16="http://schemas.microsoft.com/office/drawing/2014/main" id="{00139491-F805-49D6-8884-F070FA66897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183" name="Line 7">
          <a:extLst>
            <a:ext uri="{FF2B5EF4-FFF2-40B4-BE49-F238E27FC236}">
              <a16:creationId xmlns:a16="http://schemas.microsoft.com/office/drawing/2014/main" id="{CD25464E-CE35-4D04-9C97-B3DE83621A92}"/>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84" name="Line 7">
          <a:extLst>
            <a:ext uri="{FF2B5EF4-FFF2-40B4-BE49-F238E27FC236}">
              <a16:creationId xmlns:a16="http://schemas.microsoft.com/office/drawing/2014/main" id="{CCA7485B-3CB1-455A-939E-C11B5B298343}"/>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85" name="Line 7">
          <a:extLst>
            <a:ext uri="{FF2B5EF4-FFF2-40B4-BE49-F238E27FC236}">
              <a16:creationId xmlns:a16="http://schemas.microsoft.com/office/drawing/2014/main" id="{58BB1836-6139-4CCB-BFF5-0095DBFC0F5A}"/>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86" name="Line 7">
          <a:extLst>
            <a:ext uri="{FF2B5EF4-FFF2-40B4-BE49-F238E27FC236}">
              <a16:creationId xmlns:a16="http://schemas.microsoft.com/office/drawing/2014/main" id="{F1E53F30-F933-4C32-86AD-F3F98BD21A3D}"/>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87" name="Line 7">
          <a:extLst>
            <a:ext uri="{FF2B5EF4-FFF2-40B4-BE49-F238E27FC236}">
              <a16:creationId xmlns:a16="http://schemas.microsoft.com/office/drawing/2014/main" id="{792DED33-136B-4537-A3D7-2FB8250CF18E}"/>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88" name="Line 7">
          <a:extLst>
            <a:ext uri="{FF2B5EF4-FFF2-40B4-BE49-F238E27FC236}">
              <a16:creationId xmlns:a16="http://schemas.microsoft.com/office/drawing/2014/main" id="{2F1451B5-51C1-4670-A24D-7E7B1A2644EB}"/>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185</xdr:row>
      <xdr:rowOff>0</xdr:rowOff>
    </xdr:from>
    <xdr:to>
      <xdr:col>3</xdr:col>
      <xdr:colOff>323850</xdr:colOff>
      <xdr:row>185</xdr:row>
      <xdr:rowOff>0</xdr:rowOff>
    </xdr:to>
    <xdr:sp macro="" textlink="">
      <xdr:nvSpPr>
        <xdr:cNvPr id="2189" name="Line 7">
          <a:extLst>
            <a:ext uri="{FF2B5EF4-FFF2-40B4-BE49-F238E27FC236}">
              <a16:creationId xmlns:a16="http://schemas.microsoft.com/office/drawing/2014/main" id="{878C1FE9-44CF-4567-9498-4AB39A182DC6}"/>
            </a:ext>
          </a:extLst>
        </xdr:cNvPr>
        <xdr:cNvSpPr>
          <a:spLocks noChangeShapeType="1"/>
        </xdr:cNvSpPr>
      </xdr:nvSpPr>
      <xdr:spPr bwMode="auto">
        <a:xfrm>
          <a:off x="100965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90" name="Line 7">
          <a:extLst>
            <a:ext uri="{FF2B5EF4-FFF2-40B4-BE49-F238E27FC236}">
              <a16:creationId xmlns:a16="http://schemas.microsoft.com/office/drawing/2014/main" id="{E4BDF6F0-8D84-47B2-B0BE-BFB6003EC8F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91" name="Line 7">
          <a:extLst>
            <a:ext uri="{FF2B5EF4-FFF2-40B4-BE49-F238E27FC236}">
              <a16:creationId xmlns:a16="http://schemas.microsoft.com/office/drawing/2014/main" id="{8013A9F4-4C16-409A-A2F7-C114BEFBEFD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92" name="Line 7">
          <a:extLst>
            <a:ext uri="{FF2B5EF4-FFF2-40B4-BE49-F238E27FC236}">
              <a16:creationId xmlns:a16="http://schemas.microsoft.com/office/drawing/2014/main" id="{C5F7D093-AE62-4701-B871-6192E13D0BC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93" name="Line 7">
          <a:extLst>
            <a:ext uri="{FF2B5EF4-FFF2-40B4-BE49-F238E27FC236}">
              <a16:creationId xmlns:a16="http://schemas.microsoft.com/office/drawing/2014/main" id="{7099AEF3-B5CD-47FF-A51F-9234063CE40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94" name="Line 7">
          <a:extLst>
            <a:ext uri="{FF2B5EF4-FFF2-40B4-BE49-F238E27FC236}">
              <a16:creationId xmlns:a16="http://schemas.microsoft.com/office/drawing/2014/main" id="{F9BDB538-9F5F-43E7-B446-6B6539E3B0B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195" name="Line 7">
          <a:extLst>
            <a:ext uri="{FF2B5EF4-FFF2-40B4-BE49-F238E27FC236}">
              <a16:creationId xmlns:a16="http://schemas.microsoft.com/office/drawing/2014/main" id="{2AD0166E-BCDE-485B-96E7-48C226BF33A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196" name="Line 7">
          <a:extLst>
            <a:ext uri="{FF2B5EF4-FFF2-40B4-BE49-F238E27FC236}">
              <a16:creationId xmlns:a16="http://schemas.microsoft.com/office/drawing/2014/main" id="{F0CD27F4-2030-4174-A66F-91F84943A1A1}"/>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197" name="Line 7">
          <a:extLst>
            <a:ext uri="{FF2B5EF4-FFF2-40B4-BE49-F238E27FC236}">
              <a16:creationId xmlns:a16="http://schemas.microsoft.com/office/drawing/2014/main" id="{68965B1C-C7DD-4F8A-B36D-0C9291A9A154}"/>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198" name="Line 7">
          <a:extLst>
            <a:ext uri="{FF2B5EF4-FFF2-40B4-BE49-F238E27FC236}">
              <a16:creationId xmlns:a16="http://schemas.microsoft.com/office/drawing/2014/main" id="{7741C97A-5029-474A-B930-B7F26546E1DA}"/>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199" name="Line 7">
          <a:extLst>
            <a:ext uri="{FF2B5EF4-FFF2-40B4-BE49-F238E27FC236}">
              <a16:creationId xmlns:a16="http://schemas.microsoft.com/office/drawing/2014/main" id="{13780F56-B812-46A8-9CB7-CB9C1F46FB88}"/>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0" name="Line 7">
          <a:extLst>
            <a:ext uri="{FF2B5EF4-FFF2-40B4-BE49-F238E27FC236}">
              <a16:creationId xmlns:a16="http://schemas.microsoft.com/office/drawing/2014/main" id="{0C20FA2E-484D-46C8-B3D7-E76E3C8E6DBD}"/>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1" name="Line 7">
          <a:extLst>
            <a:ext uri="{FF2B5EF4-FFF2-40B4-BE49-F238E27FC236}">
              <a16:creationId xmlns:a16="http://schemas.microsoft.com/office/drawing/2014/main" id="{97D12F04-7304-4D06-9FBE-DD2E4B13F764}"/>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2" name="Line 7">
          <a:extLst>
            <a:ext uri="{FF2B5EF4-FFF2-40B4-BE49-F238E27FC236}">
              <a16:creationId xmlns:a16="http://schemas.microsoft.com/office/drawing/2014/main" id="{17DB01F5-0740-4F02-864A-18138FFEAA5F}"/>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3" name="Line 7">
          <a:extLst>
            <a:ext uri="{FF2B5EF4-FFF2-40B4-BE49-F238E27FC236}">
              <a16:creationId xmlns:a16="http://schemas.microsoft.com/office/drawing/2014/main" id="{D412C4DE-7210-42C2-BDE0-D0136F70281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4" name="Line 7">
          <a:extLst>
            <a:ext uri="{FF2B5EF4-FFF2-40B4-BE49-F238E27FC236}">
              <a16:creationId xmlns:a16="http://schemas.microsoft.com/office/drawing/2014/main" id="{2D996D8D-41F3-415F-B19C-AF9518848B1C}"/>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5" name="Line 7">
          <a:extLst>
            <a:ext uri="{FF2B5EF4-FFF2-40B4-BE49-F238E27FC236}">
              <a16:creationId xmlns:a16="http://schemas.microsoft.com/office/drawing/2014/main" id="{2CC26705-8EBA-4DE7-A3F9-725ECB33A8CE}"/>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6" name="Line 7">
          <a:extLst>
            <a:ext uri="{FF2B5EF4-FFF2-40B4-BE49-F238E27FC236}">
              <a16:creationId xmlns:a16="http://schemas.microsoft.com/office/drawing/2014/main" id="{AB92B993-944A-49CE-A656-543446EC6A7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7" name="Line 7">
          <a:extLst>
            <a:ext uri="{FF2B5EF4-FFF2-40B4-BE49-F238E27FC236}">
              <a16:creationId xmlns:a16="http://schemas.microsoft.com/office/drawing/2014/main" id="{7297B424-12B5-48D3-9610-CA6D779B0DAB}"/>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8" name="Line 7">
          <a:extLst>
            <a:ext uri="{FF2B5EF4-FFF2-40B4-BE49-F238E27FC236}">
              <a16:creationId xmlns:a16="http://schemas.microsoft.com/office/drawing/2014/main" id="{1555CF8F-7DB9-4502-8689-E5F9D05C5312}"/>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09" name="Line 7">
          <a:extLst>
            <a:ext uri="{FF2B5EF4-FFF2-40B4-BE49-F238E27FC236}">
              <a16:creationId xmlns:a16="http://schemas.microsoft.com/office/drawing/2014/main" id="{5BC75DDB-4A49-439B-8FE2-BD16500B3F5F}"/>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0" name="Line 7">
          <a:extLst>
            <a:ext uri="{FF2B5EF4-FFF2-40B4-BE49-F238E27FC236}">
              <a16:creationId xmlns:a16="http://schemas.microsoft.com/office/drawing/2014/main" id="{4180CC35-9A26-425A-8F70-A433B390749E}"/>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1" name="Line 7">
          <a:extLst>
            <a:ext uri="{FF2B5EF4-FFF2-40B4-BE49-F238E27FC236}">
              <a16:creationId xmlns:a16="http://schemas.microsoft.com/office/drawing/2014/main" id="{1B807BDE-C1D7-4D74-B537-0D653FE2F0E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2" name="Line 7">
          <a:extLst>
            <a:ext uri="{FF2B5EF4-FFF2-40B4-BE49-F238E27FC236}">
              <a16:creationId xmlns:a16="http://schemas.microsoft.com/office/drawing/2014/main" id="{0B4D658A-8140-40E2-8373-B7357A92AF28}"/>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3" name="Line 7">
          <a:extLst>
            <a:ext uri="{FF2B5EF4-FFF2-40B4-BE49-F238E27FC236}">
              <a16:creationId xmlns:a16="http://schemas.microsoft.com/office/drawing/2014/main" id="{F0241C00-C24F-43D0-96AC-A60AD74A938E}"/>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4" name="Line 7">
          <a:extLst>
            <a:ext uri="{FF2B5EF4-FFF2-40B4-BE49-F238E27FC236}">
              <a16:creationId xmlns:a16="http://schemas.microsoft.com/office/drawing/2014/main" id="{BE934BF1-6A3E-4C36-B37C-4D736CBE708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5" name="Line 7">
          <a:extLst>
            <a:ext uri="{FF2B5EF4-FFF2-40B4-BE49-F238E27FC236}">
              <a16:creationId xmlns:a16="http://schemas.microsoft.com/office/drawing/2014/main" id="{1C2B76C8-D2E8-4F5F-8E61-186956C5497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6" name="Line 7">
          <a:extLst>
            <a:ext uri="{FF2B5EF4-FFF2-40B4-BE49-F238E27FC236}">
              <a16:creationId xmlns:a16="http://schemas.microsoft.com/office/drawing/2014/main" id="{8FDA5884-3D4F-48BE-AB7C-446010D3E7D6}"/>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7" name="Line 7">
          <a:extLst>
            <a:ext uri="{FF2B5EF4-FFF2-40B4-BE49-F238E27FC236}">
              <a16:creationId xmlns:a16="http://schemas.microsoft.com/office/drawing/2014/main" id="{2A5CF82D-D751-4E25-84DE-4A2826E4C0C0}"/>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8" name="Line 7">
          <a:extLst>
            <a:ext uri="{FF2B5EF4-FFF2-40B4-BE49-F238E27FC236}">
              <a16:creationId xmlns:a16="http://schemas.microsoft.com/office/drawing/2014/main" id="{1483839F-4569-4D92-8C69-11B53184FF81}"/>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19" name="Line 7">
          <a:extLst>
            <a:ext uri="{FF2B5EF4-FFF2-40B4-BE49-F238E27FC236}">
              <a16:creationId xmlns:a16="http://schemas.microsoft.com/office/drawing/2014/main" id="{0052C505-E6CD-4550-A9CD-CB3BBAC4628C}"/>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0" name="Line 7">
          <a:extLst>
            <a:ext uri="{FF2B5EF4-FFF2-40B4-BE49-F238E27FC236}">
              <a16:creationId xmlns:a16="http://schemas.microsoft.com/office/drawing/2014/main" id="{38C6E676-0680-445B-9853-1417C9ED6F6C}"/>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1" name="Line 7">
          <a:extLst>
            <a:ext uri="{FF2B5EF4-FFF2-40B4-BE49-F238E27FC236}">
              <a16:creationId xmlns:a16="http://schemas.microsoft.com/office/drawing/2014/main" id="{8D5C542A-1047-4766-9F4A-F81C491605FA}"/>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2" name="Line 7">
          <a:extLst>
            <a:ext uri="{FF2B5EF4-FFF2-40B4-BE49-F238E27FC236}">
              <a16:creationId xmlns:a16="http://schemas.microsoft.com/office/drawing/2014/main" id="{FAB1D60F-4EBC-4FFC-B6A7-8FFE98F2BDDF}"/>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3" name="Line 7">
          <a:extLst>
            <a:ext uri="{FF2B5EF4-FFF2-40B4-BE49-F238E27FC236}">
              <a16:creationId xmlns:a16="http://schemas.microsoft.com/office/drawing/2014/main" id="{E1CAD436-82C0-4EE5-897F-DE180D39480D}"/>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4" name="Line 7">
          <a:extLst>
            <a:ext uri="{FF2B5EF4-FFF2-40B4-BE49-F238E27FC236}">
              <a16:creationId xmlns:a16="http://schemas.microsoft.com/office/drawing/2014/main" id="{20A736E8-AC45-4DA8-86D9-D71CB69378E2}"/>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5" name="Line 7">
          <a:extLst>
            <a:ext uri="{FF2B5EF4-FFF2-40B4-BE49-F238E27FC236}">
              <a16:creationId xmlns:a16="http://schemas.microsoft.com/office/drawing/2014/main" id="{B68498DE-F7D1-41C4-8B2F-E7C181FCC25E}"/>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6" name="Line 7">
          <a:extLst>
            <a:ext uri="{FF2B5EF4-FFF2-40B4-BE49-F238E27FC236}">
              <a16:creationId xmlns:a16="http://schemas.microsoft.com/office/drawing/2014/main" id="{6691D0D7-8D8E-4E4E-8810-99B505FFD97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7" name="Line 7">
          <a:extLst>
            <a:ext uri="{FF2B5EF4-FFF2-40B4-BE49-F238E27FC236}">
              <a16:creationId xmlns:a16="http://schemas.microsoft.com/office/drawing/2014/main" id="{065CE77D-46C0-4EB0-9A54-751D687EEF8A}"/>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8" name="Line 7">
          <a:extLst>
            <a:ext uri="{FF2B5EF4-FFF2-40B4-BE49-F238E27FC236}">
              <a16:creationId xmlns:a16="http://schemas.microsoft.com/office/drawing/2014/main" id="{6177504B-53EE-4FF9-B3BB-EDAD854C556A}"/>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29" name="Line 7">
          <a:extLst>
            <a:ext uri="{FF2B5EF4-FFF2-40B4-BE49-F238E27FC236}">
              <a16:creationId xmlns:a16="http://schemas.microsoft.com/office/drawing/2014/main" id="{A1D2F3ED-21C8-4FA2-8B82-847DB5386DB7}"/>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0" name="Line 7">
          <a:extLst>
            <a:ext uri="{FF2B5EF4-FFF2-40B4-BE49-F238E27FC236}">
              <a16:creationId xmlns:a16="http://schemas.microsoft.com/office/drawing/2014/main" id="{C0660B63-82E1-4735-A318-EF0B9D53E385}"/>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1" name="Line 7">
          <a:extLst>
            <a:ext uri="{FF2B5EF4-FFF2-40B4-BE49-F238E27FC236}">
              <a16:creationId xmlns:a16="http://schemas.microsoft.com/office/drawing/2014/main" id="{6155C78B-694F-48FD-99AD-6C87CEC249DF}"/>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2" name="Line 7">
          <a:extLst>
            <a:ext uri="{FF2B5EF4-FFF2-40B4-BE49-F238E27FC236}">
              <a16:creationId xmlns:a16="http://schemas.microsoft.com/office/drawing/2014/main" id="{92658E0D-8DCB-46AF-B1B3-FB3DF712CEEE}"/>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3" name="Line 7">
          <a:extLst>
            <a:ext uri="{FF2B5EF4-FFF2-40B4-BE49-F238E27FC236}">
              <a16:creationId xmlns:a16="http://schemas.microsoft.com/office/drawing/2014/main" id="{D197619C-0810-42C6-BD4F-F4D08057FF5C}"/>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4" name="Line 7">
          <a:extLst>
            <a:ext uri="{FF2B5EF4-FFF2-40B4-BE49-F238E27FC236}">
              <a16:creationId xmlns:a16="http://schemas.microsoft.com/office/drawing/2014/main" id="{467C46CC-D2E7-455F-8BFD-0F281AC394B6}"/>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5" name="Line 7">
          <a:extLst>
            <a:ext uri="{FF2B5EF4-FFF2-40B4-BE49-F238E27FC236}">
              <a16:creationId xmlns:a16="http://schemas.microsoft.com/office/drawing/2014/main" id="{F20B52AF-6D10-4A64-8B5F-DD8842BBAEB7}"/>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6" name="Line 7">
          <a:extLst>
            <a:ext uri="{FF2B5EF4-FFF2-40B4-BE49-F238E27FC236}">
              <a16:creationId xmlns:a16="http://schemas.microsoft.com/office/drawing/2014/main" id="{D7E09212-48C5-4894-BB98-7FCA40032A0B}"/>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7" name="Line 7">
          <a:extLst>
            <a:ext uri="{FF2B5EF4-FFF2-40B4-BE49-F238E27FC236}">
              <a16:creationId xmlns:a16="http://schemas.microsoft.com/office/drawing/2014/main" id="{D6D70DD5-4059-412E-8CA6-FC0F3E8AA9A7}"/>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8" name="Line 7">
          <a:extLst>
            <a:ext uri="{FF2B5EF4-FFF2-40B4-BE49-F238E27FC236}">
              <a16:creationId xmlns:a16="http://schemas.microsoft.com/office/drawing/2014/main" id="{DE95FACD-5F4B-4569-9785-A9FCAEE88F24}"/>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39" name="Line 7">
          <a:extLst>
            <a:ext uri="{FF2B5EF4-FFF2-40B4-BE49-F238E27FC236}">
              <a16:creationId xmlns:a16="http://schemas.microsoft.com/office/drawing/2014/main" id="{FA590F93-A61E-4306-932A-6A3C73F0C68D}"/>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0" name="Line 7">
          <a:extLst>
            <a:ext uri="{FF2B5EF4-FFF2-40B4-BE49-F238E27FC236}">
              <a16:creationId xmlns:a16="http://schemas.microsoft.com/office/drawing/2014/main" id="{B29478DA-6303-4B10-9DE9-5272AF500C4B}"/>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1" name="Line 7">
          <a:extLst>
            <a:ext uri="{FF2B5EF4-FFF2-40B4-BE49-F238E27FC236}">
              <a16:creationId xmlns:a16="http://schemas.microsoft.com/office/drawing/2014/main" id="{9CC9066D-2E01-4CAD-A205-E8AF08F3A016}"/>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2" name="Line 7">
          <a:extLst>
            <a:ext uri="{FF2B5EF4-FFF2-40B4-BE49-F238E27FC236}">
              <a16:creationId xmlns:a16="http://schemas.microsoft.com/office/drawing/2014/main" id="{157F1457-0F2A-4297-89BC-554AE5F5BE2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3" name="Line 7">
          <a:extLst>
            <a:ext uri="{FF2B5EF4-FFF2-40B4-BE49-F238E27FC236}">
              <a16:creationId xmlns:a16="http://schemas.microsoft.com/office/drawing/2014/main" id="{6E65A326-8131-4FC7-B0A6-B97799D866DB}"/>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4" name="Line 7">
          <a:extLst>
            <a:ext uri="{FF2B5EF4-FFF2-40B4-BE49-F238E27FC236}">
              <a16:creationId xmlns:a16="http://schemas.microsoft.com/office/drawing/2014/main" id="{F57A41C1-02C1-44CE-9E45-B5C0FD3A8522}"/>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5" name="Line 7">
          <a:extLst>
            <a:ext uri="{FF2B5EF4-FFF2-40B4-BE49-F238E27FC236}">
              <a16:creationId xmlns:a16="http://schemas.microsoft.com/office/drawing/2014/main" id="{36393847-5666-4BB5-AACE-7E30344802FE}"/>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2246" name="Line 7">
          <a:extLst>
            <a:ext uri="{FF2B5EF4-FFF2-40B4-BE49-F238E27FC236}">
              <a16:creationId xmlns:a16="http://schemas.microsoft.com/office/drawing/2014/main" id="{0D13F2D6-97C8-4758-BB86-0770C6DD32A9}"/>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247" name="Line 7">
          <a:extLst>
            <a:ext uri="{FF2B5EF4-FFF2-40B4-BE49-F238E27FC236}">
              <a16:creationId xmlns:a16="http://schemas.microsoft.com/office/drawing/2014/main" id="{8433F19B-C5FC-41E3-96AF-C8D83A05F1A0}"/>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248" name="Line 7">
          <a:extLst>
            <a:ext uri="{FF2B5EF4-FFF2-40B4-BE49-F238E27FC236}">
              <a16:creationId xmlns:a16="http://schemas.microsoft.com/office/drawing/2014/main" id="{C05E8DCD-AC8F-4936-BC76-A5E7503E6432}"/>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249" name="Line 7">
          <a:extLst>
            <a:ext uri="{FF2B5EF4-FFF2-40B4-BE49-F238E27FC236}">
              <a16:creationId xmlns:a16="http://schemas.microsoft.com/office/drawing/2014/main" id="{1B677032-E179-43B3-9686-8A11F0125F3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250" name="Line 7">
          <a:extLst>
            <a:ext uri="{FF2B5EF4-FFF2-40B4-BE49-F238E27FC236}">
              <a16:creationId xmlns:a16="http://schemas.microsoft.com/office/drawing/2014/main" id="{5BC9C5BD-67AF-419B-8C78-53B60083BAE4}"/>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251" name="Line 7">
          <a:extLst>
            <a:ext uri="{FF2B5EF4-FFF2-40B4-BE49-F238E27FC236}">
              <a16:creationId xmlns:a16="http://schemas.microsoft.com/office/drawing/2014/main" id="{3B63CF4C-3BA8-4918-8F6A-5345B603223E}"/>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252" name="Line 7">
          <a:extLst>
            <a:ext uri="{FF2B5EF4-FFF2-40B4-BE49-F238E27FC236}">
              <a16:creationId xmlns:a16="http://schemas.microsoft.com/office/drawing/2014/main" id="{C51B33D6-AE05-4E9D-BE37-2829DB77A63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3" name="Line 7">
          <a:extLst>
            <a:ext uri="{FF2B5EF4-FFF2-40B4-BE49-F238E27FC236}">
              <a16:creationId xmlns:a16="http://schemas.microsoft.com/office/drawing/2014/main" id="{5B258D77-2EEB-49F0-8941-40B344A574F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4" name="Line 7">
          <a:extLst>
            <a:ext uri="{FF2B5EF4-FFF2-40B4-BE49-F238E27FC236}">
              <a16:creationId xmlns:a16="http://schemas.microsoft.com/office/drawing/2014/main" id="{DE76AF96-8F53-4945-90CF-02A32CD1515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5" name="Line 7">
          <a:extLst>
            <a:ext uri="{FF2B5EF4-FFF2-40B4-BE49-F238E27FC236}">
              <a16:creationId xmlns:a16="http://schemas.microsoft.com/office/drawing/2014/main" id="{2A0C9BDB-A0EB-4288-8563-D556CABA7AC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6" name="Line 7">
          <a:extLst>
            <a:ext uri="{FF2B5EF4-FFF2-40B4-BE49-F238E27FC236}">
              <a16:creationId xmlns:a16="http://schemas.microsoft.com/office/drawing/2014/main" id="{41603907-FE42-4427-89E3-7830974FF8E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7" name="Line 7">
          <a:extLst>
            <a:ext uri="{FF2B5EF4-FFF2-40B4-BE49-F238E27FC236}">
              <a16:creationId xmlns:a16="http://schemas.microsoft.com/office/drawing/2014/main" id="{B35E85D9-4C0A-4367-9624-E4626476877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8" name="Line 7">
          <a:extLst>
            <a:ext uri="{FF2B5EF4-FFF2-40B4-BE49-F238E27FC236}">
              <a16:creationId xmlns:a16="http://schemas.microsoft.com/office/drawing/2014/main" id="{858594DB-F6A0-4E6B-97C5-DE8B5B9F09C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59" name="Line 7">
          <a:extLst>
            <a:ext uri="{FF2B5EF4-FFF2-40B4-BE49-F238E27FC236}">
              <a16:creationId xmlns:a16="http://schemas.microsoft.com/office/drawing/2014/main" id="{40967039-49E5-471B-B5DA-501C6780A88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0" name="Line 7">
          <a:extLst>
            <a:ext uri="{FF2B5EF4-FFF2-40B4-BE49-F238E27FC236}">
              <a16:creationId xmlns:a16="http://schemas.microsoft.com/office/drawing/2014/main" id="{F79880F8-B9A1-45C4-887E-C8962090924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1" name="Line 7">
          <a:extLst>
            <a:ext uri="{FF2B5EF4-FFF2-40B4-BE49-F238E27FC236}">
              <a16:creationId xmlns:a16="http://schemas.microsoft.com/office/drawing/2014/main" id="{418002E6-02B4-4D4C-949D-4E5B0CE8728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2" name="Line 7">
          <a:extLst>
            <a:ext uri="{FF2B5EF4-FFF2-40B4-BE49-F238E27FC236}">
              <a16:creationId xmlns:a16="http://schemas.microsoft.com/office/drawing/2014/main" id="{A66C3CB9-CCFB-4644-8075-9E67CE64DD3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3" name="Line 7">
          <a:extLst>
            <a:ext uri="{FF2B5EF4-FFF2-40B4-BE49-F238E27FC236}">
              <a16:creationId xmlns:a16="http://schemas.microsoft.com/office/drawing/2014/main" id="{EFA1813C-1DAA-4938-B582-BD9F0EC0BBB6}"/>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4" name="Line 7">
          <a:extLst>
            <a:ext uri="{FF2B5EF4-FFF2-40B4-BE49-F238E27FC236}">
              <a16:creationId xmlns:a16="http://schemas.microsoft.com/office/drawing/2014/main" id="{E9055BDD-3356-4C4E-83BB-B5486337EE2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5" name="Line 7">
          <a:extLst>
            <a:ext uri="{FF2B5EF4-FFF2-40B4-BE49-F238E27FC236}">
              <a16:creationId xmlns:a16="http://schemas.microsoft.com/office/drawing/2014/main" id="{BAB395A7-86F1-4A50-BD0D-E99A3C7F3A36}"/>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6" name="Line 7">
          <a:extLst>
            <a:ext uri="{FF2B5EF4-FFF2-40B4-BE49-F238E27FC236}">
              <a16:creationId xmlns:a16="http://schemas.microsoft.com/office/drawing/2014/main" id="{677C713B-B6D2-40D7-923C-995F96130E5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7" name="Line 7">
          <a:extLst>
            <a:ext uri="{FF2B5EF4-FFF2-40B4-BE49-F238E27FC236}">
              <a16:creationId xmlns:a16="http://schemas.microsoft.com/office/drawing/2014/main" id="{09089944-9714-4347-92E8-1D8AFDD04BD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8" name="Line 7">
          <a:extLst>
            <a:ext uri="{FF2B5EF4-FFF2-40B4-BE49-F238E27FC236}">
              <a16:creationId xmlns:a16="http://schemas.microsoft.com/office/drawing/2014/main" id="{4DE4BD55-B56A-4D55-8930-C08DB5B25A8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69" name="Line 7">
          <a:extLst>
            <a:ext uri="{FF2B5EF4-FFF2-40B4-BE49-F238E27FC236}">
              <a16:creationId xmlns:a16="http://schemas.microsoft.com/office/drawing/2014/main" id="{C706FBEC-50E2-4B41-896B-9C0B640B254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0" name="Line 7">
          <a:extLst>
            <a:ext uri="{FF2B5EF4-FFF2-40B4-BE49-F238E27FC236}">
              <a16:creationId xmlns:a16="http://schemas.microsoft.com/office/drawing/2014/main" id="{F34F68B4-7473-4282-82DD-0F6B8016BB4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1" name="Line 7">
          <a:extLst>
            <a:ext uri="{FF2B5EF4-FFF2-40B4-BE49-F238E27FC236}">
              <a16:creationId xmlns:a16="http://schemas.microsoft.com/office/drawing/2014/main" id="{8581B6F5-BA8A-4E43-9B97-8F4E2338BBB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2" name="Line 7">
          <a:extLst>
            <a:ext uri="{FF2B5EF4-FFF2-40B4-BE49-F238E27FC236}">
              <a16:creationId xmlns:a16="http://schemas.microsoft.com/office/drawing/2014/main" id="{428552C8-3D8F-4F12-8557-AD3533DD68A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3" name="Line 7">
          <a:extLst>
            <a:ext uri="{FF2B5EF4-FFF2-40B4-BE49-F238E27FC236}">
              <a16:creationId xmlns:a16="http://schemas.microsoft.com/office/drawing/2014/main" id="{8E978680-672D-432A-B10C-98042B8A6B0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4" name="Line 7">
          <a:extLst>
            <a:ext uri="{FF2B5EF4-FFF2-40B4-BE49-F238E27FC236}">
              <a16:creationId xmlns:a16="http://schemas.microsoft.com/office/drawing/2014/main" id="{B95FB3FC-089B-47E4-AC51-910AB7E17DD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5" name="Line 7">
          <a:extLst>
            <a:ext uri="{FF2B5EF4-FFF2-40B4-BE49-F238E27FC236}">
              <a16:creationId xmlns:a16="http://schemas.microsoft.com/office/drawing/2014/main" id="{C74CD669-8F09-4328-8B3B-F7AF03BFAEE6}"/>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6" name="Line 7">
          <a:extLst>
            <a:ext uri="{FF2B5EF4-FFF2-40B4-BE49-F238E27FC236}">
              <a16:creationId xmlns:a16="http://schemas.microsoft.com/office/drawing/2014/main" id="{AA15374D-F335-459B-8C6E-6838A778856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7" name="Line 7">
          <a:extLst>
            <a:ext uri="{FF2B5EF4-FFF2-40B4-BE49-F238E27FC236}">
              <a16:creationId xmlns:a16="http://schemas.microsoft.com/office/drawing/2014/main" id="{0E9E8347-07F9-4A93-A208-11536EFA969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8" name="Line 7">
          <a:extLst>
            <a:ext uri="{FF2B5EF4-FFF2-40B4-BE49-F238E27FC236}">
              <a16:creationId xmlns:a16="http://schemas.microsoft.com/office/drawing/2014/main" id="{A827F365-9219-44F6-989C-A32889418DA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79" name="Line 7">
          <a:extLst>
            <a:ext uri="{FF2B5EF4-FFF2-40B4-BE49-F238E27FC236}">
              <a16:creationId xmlns:a16="http://schemas.microsoft.com/office/drawing/2014/main" id="{5AD1B9A2-017E-4303-A7DF-7C71AFBF0A1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0" name="Line 7">
          <a:extLst>
            <a:ext uri="{FF2B5EF4-FFF2-40B4-BE49-F238E27FC236}">
              <a16:creationId xmlns:a16="http://schemas.microsoft.com/office/drawing/2014/main" id="{5A92FA56-326F-4901-AC8C-24C2634D4B9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1" name="Line 7">
          <a:extLst>
            <a:ext uri="{FF2B5EF4-FFF2-40B4-BE49-F238E27FC236}">
              <a16:creationId xmlns:a16="http://schemas.microsoft.com/office/drawing/2014/main" id="{BE2CC230-7661-418F-8917-AED681F86D3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2" name="Line 7">
          <a:extLst>
            <a:ext uri="{FF2B5EF4-FFF2-40B4-BE49-F238E27FC236}">
              <a16:creationId xmlns:a16="http://schemas.microsoft.com/office/drawing/2014/main" id="{5A2CA7AD-896E-4FC1-A78E-633E1A588D09}"/>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3" name="Line 7">
          <a:extLst>
            <a:ext uri="{FF2B5EF4-FFF2-40B4-BE49-F238E27FC236}">
              <a16:creationId xmlns:a16="http://schemas.microsoft.com/office/drawing/2014/main" id="{8C76FCBE-7AD4-45EB-ADBE-8B711E736D4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4" name="Line 7">
          <a:extLst>
            <a:ext uri="{FF2B5EF4-FFF2-40B4-BE49-F238E27FC236}">
              <a16:creationId xmlns:a16="http://schemas.microsoft.com/office/drawing/2014/main" id="{FC1875CC-81FA-470A-B2F8-D07CC54799D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5" name="Line 7">
          <a:extLst>
            <a:ext uri="{FF2B5EF4-FFF2-40B4-BE49-F238E27FC236}">
              <a16:creationId xmlns:a16="http://schemas.microsoft.com/office/drawing/2014/main" id="{E66F3F1C-0176-423E-943F-519AE42115D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6" name="Line 7">
          <a:extLst>
            <a:ext uri="{FF2B5EF4-FFF2-40B4-BE49-F238E27FC236}">
              <a16:creationId xmlns:a16="http://schemas.microsoft.com/office/drawing/2014/main" id="{F8A1170E-D9EA-4E09-8C43-07CE4039207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7" name="Line 7">
          <a:extLst>
            <a:ext uri="{FF2B5EF4-FFF2-40B4-BE49-F238E27FC236}">
              <a16:creationId xmlns:a16="http://schemas.microsoft.com/office/drawing/2014/main" id="{50CDE336-B5C8-46DF-9B06-E9C3829F0B9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8" name="Line 7">
          <a:extLst>
            <a:ext uri="{FF2B5EF4-FFF2-40B4-BE49-F238E27FC236}">
              <a16:creationId xmlns:a16="http://schemas.microsoft.com/office/drawing/2014/main" id="{78337CE9-D07F-403F-9C99-FF440BF61C0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89" name="Line 7">
          <a:extLst>
            <a:ext uri="{FF2B5EF4-FFF2-40B4-BE49-F238E27FC236}">
              <a16:creationId xmlns:a16="http://schemas.microsoft.com/office/drawing/2014/main" id="{192B696A-E8A3-4349-9A26-83F6101D474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0" name="Line 7">
          <a:extLst>
            <a:ext uri="{FF2B5EF4-FFF2-40B4-BE49-F238E27FC236}">
              <a16:creationId xmlns:a16="http://schemas.microsoft.com/office/drawing/2014/main" id="{DCD57F08-1E65-4E7F-B016-4155BBF1337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1" name="Line 7">
          <a:extLst>
            <a:ext uri="{FF2B5EF4-FFF2-40B4-BE49-F238E27FC236}">
              <a16:creationId xmlns:a16="http://schemas.microsoft.com/office/drawing/2014/main" id="{5C00FF22-EBB2-416E-94F0-7DAFDDA2295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2" name="Line 7">
          <a:extLst>
            <a:ext uri="{FF2B5EF4-FFF2-40B4-BE49-F238E27FC236}">
              <a16:creationId xmlns:a16="http://schemas.microsoft.com/office/drawing/2014/main" id="{EABB34AA-5902-401E-94A2-CFDF7D41028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3" name="Line 7">
          <a:extLst>
            <a:ext uri="{FF2B5EF4-FFF2-40B4-BE49-F238E27FC236}">
              <a16:creationId xmlns:a16="http://schemas.microsoft.com/office/drawing/2014/main" id="{04BC0AB6-B7C4-40CA-A5AB-B86C5A4CDC3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4" name="Line 7">
          <a:extLst>
            <a:ext uri="{FF2B5EF4-FFF2-40B4-BE49-F238E27FC236}">
              <a16:creationId xmlns:a16="http://schemas.microsoft.com/office/drawing/2014/main" id="{CEE2E10B-D4E1-46A0-93F4-85C485BEABE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5" name="Line 7">
          <a:extLst>
            <a:ext uri="{FF2B5EF4-FFF2-40B4-BE49-F238E27FC236}">
              <a16:creationId xmlns:a16="http://schemas.microsoft.com/office/drawing/2014/main" id="{5F64EF8B-ED47-4CDD-8F9C-2F500CE4528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6" name="Line 7">
          <a:extLst>
            <a:ext uri="{FF2B5EF4-FFF2-40B4-BE49-F238E27FC236}">
              <a16:creationId xmlns:a16="http://schemas.microsoft.com/office/drawing/2014/main" id="{563D4508-00FF-4304-88BE-1C080B2DBCB9}"/>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7" name="Line 7">
          <a:extLst>
            <a:ext uri="{FF2B5EF4-FFF2-40B4-BE49-F238E27FC236}">
              <a16:creationId xmlns:a16="http://schemas.microsoft.com/office/drawing/2014/main" id="{F5FC7936-3E1D-4E6A-A6F4-BE9314DFCEE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8" name="Line 7">
          <a:extLst>
            <a:ext uri="{FF2B5EF4-FFF2-40B4-BE49-F238E27FC236}">
              <a16:creationId xmlns:a16="http://schemas.microsoft.com/office/drawing/2014/main" id="{EC7E8435-2BF3-4A37-8057-F2BDCF0098A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299" name="Line 7">
          <a:extLst>
            <a:ext uri="{FF2B5EF4-FFF2-40B4-BE49-F238E27FC236}">
              <a16:creationId xmlns:a16="http://schemas.microsoft.com/office/drawing/2014/main" id="{1DCAAB53-95FF-40DF-BDD9-6E98FA856CB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0" name="Line 7">
          <a:extLst>
            <a:ext uri="{FF2B5EF4-FFF2-40B4-BE49-F238E27FC236}">
              <a16:creationId xmlns:a16="http://schemas.microsoft.com/office/drawing/2014/main" id="{E4FFCECD-63A2-4F1F-9BA4-3430B87A3F76}"/>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1" name="Line 7">
          <a:extLst>
            <a:ext uri="{FF2B5EF4-FFF2-40B4-BE49-F238E27FC236}">
              <a16:creationId xmlns:a16="http://schemas.microsoft.com/office/drawing/2014/main" id="{17E2CE47-7FC8-4123-8FA9-7D9791868E0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2" name="Line 7">
          <a:extLst>
            <a:ext uri="{FF2B5EF4-FFF2-40B4-BE49-F238E27FC236}">
              <a16:creationId xmlns:a16="http://schemas.microsoft.com/office/drawing/2014/main" id="{4B10BA57-383D-4821-A52E-C6BF3B27DD9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3" name="Line 7">
          <a:extLst>
            <a:ext uri="{FF2B5EF4-FFF2-40B4-BE49-F238E27FC236}">
              <a16:creationId xmlns:a16="http://schemas.microsoft.com/office/drawing/2014/main" id="{B75CD45D-98FC-4FDA-950E-8C649E233CB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4" name="Line 7">
          <a:extLst>
            <a:ext uri="{FF2B5EF4-FFF2-40B4-BE49-F238E27FC236}">
              <a16:creationId xmlns:a16="http://schemas.microsoft.com/office/drawing/2014/main" id="{7FFE624B-9024-4B2D-B33C-158566C5F68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5" name="Line 7">
          <a:extLst>
            <a:ext uri="{FF2B5EF4-FFF2-40B4-BE49-F238E27FC236}">
              <a16:creationId xmlns:a16="http://schemas.microsoft.com/office/drawing/2014/main" id="{6A572BEC-40B0-4F52-8C1E-9472E78619E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6" name="Line 7">
          <a:extLst>
            <a:ext uri="{FF2B5EF4-FFF2-40B4-BE49-F238E27FC236}">
              <a16:creationId xmlns:a16="http://schemas.microsoft.com/office/drawing/2014/main" id="{3784B08B-5C5E-4AAB-9345-5D548FAE368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07" name="Line 7">
          <a:extLst>
            <a:ext uri="{FF2B5EF4-FFF2-40B4-BE49-F238E27FC236}">
              <a16:creationId xmlns:a16="http://schemas.microsoft.com/office/drawing/2014/main" id="{0D8DDE8E-675B-4BCE-9E20-B0578D43904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08" name="Line 7">
          <a:extLst>
            <a:ext uri="{FF2B5EF4-FFF2-40B4-BE49-F238E27FC236}">
              <a16:creationId xmlns:a16="http://schemas.microsoft.com/office/drawing/2014/main" id="{C8C28C36-B8A6-4ABD-9EDA-0156CBBB051B}"/>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09" name="Line 7">
          <a:extLst>
            <a:ext uri="{FF2B5EF4-FFF2-40B4-BE49-F238E27FC236}">
              <a16:creationId xmlns:a16="http://schemas.microsoft.com/office/drawing/2014/main" id="{DE0ADB3C-EEB7-4DAA-9868-636849E236B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203</xdr:row>
      <xdr:rowOff>0</xdr:rowOff>
    </xdr:from>
    <xdr:to>
      <xdr:col>7</xdr:col>
      <xdr:colOff>323850</xdr:colOff>
      <xdr:row>203</xdr:row>
      <xdr:rowOff>0</xdr:rowOff>
    </xdr:to>
    <xdr:sp macro="" textlink="">
      <xdr:nvSpPr>
        <xdr:cNvPr id="2310" name="Line 7">
          <a:extLst>
            <a:ext uri="{FF2B5EF4-FFF2-40B4-BE49-F238E27FC236}">
              <a16:creationId xmlns:a16="http://schemas.microsoft.com/office/drawing/2014/main" id="{F0333344-D152-4E3A-B593-FD5952061FDB}"/>
            </a:ext>
          </a:extLst>
        </xdr:cNvPr>
        <xdr:cNvSpPr>
          <a:spLocks noChangeShapeType="1"/>
        </xdr:cNvSpPr>
      </xdr:nvSpPr>
      <xdr:spPr bwMode="auto">
        <a:xfrm>
          <a:off x="400050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11" name="Line 7">
          <a:extLst>
            <a:ext uri="{FF2B5EF4-FFF2-40B4-BE49-F238E27FC236}">
              <a16:creationId xmlns:a16="http://schemas.microsoft.com/office/drawing/2014/main" id="{CC898832-BF2D-4965-8AED-A8797D41E2D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12" name="Line 7">
          <a:extLst>
            <a:ext uri="{FF2B5EF4-FFF2-40B4-BE49-F238E27FC236}">
              <a16:creationId xmlns:a16="http://schemas.microsoft.com/office/drawing/2014/main" id="{D595B914-D705-419C-B96D-BA6EBD77697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13" name="Line 7">
          <a:extLst>
            <a:ext uri="{FF2B5EF4-FFF2-40B4-BE49-F238E27FC236}">
              <a16:creationId xmlns:a16="http://schemas.microsoft.com/office/drawing/2014/main" id="{335AAE26-0A9A-4585-9D95-F9EB5F79E08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14" name="Line 7">
          <a:extLst>
            <a:ext uri="{FF2B5EF4-FFF2-40B4-BE49-F238E27FC236}">
              <a16:creationId xmlns:a16="http://schemas.microsoft.com/office/drawing/2014/main" id="{6AF4496F-E6B0-4C13-AB76-6890A47D8F8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15" name="Line 7">
          <a:extLst>
            <a:ext uri="{FF2B5EF4-FFF2-40B4-BE49-F238E27FC236}">
              <a16:creationId xmlns:a16="http://schemas.microsoft.com/office/drawing/2014/main" id="{96686BB2-5927-42ED-A2A2-8920D2E261D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16" name="Line 7">
          <a:extLst>
            <a:ext uri="{FF2B5EF4-FFF2-40B4-BE49-F238E27FC236}">
              <a16:creationId xmlns:a16="http://schemas.microsoft.com/office/drawing/2014/main" id="{B97AD9EA-7D17-4E85-89D9-9D43C6F7D5D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17" name="Line 7">
          <a:extLst>
            <a:ext uri="{FF2B5EF4-FFF2-40B4-BE49-F238E27FC236}">
              <a16:creationId xmlns:a16="http://schemas.microsoft.com/office/drawing/2014/main" id="{42F9C791-070C-497F-9FC1-64579E711B4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18" name="Line 7">
          <a:extLst>
            <a:ext uri="{FF2B5EF4-FFF2-40B4-BE49-F238E27FC236}">
              <a16:creationId xmlns:a16="http://schemas.microsoft.com/office/drawing/2014/main" id="{0593A8C1-1333-4F73-B530-F95C6DF4A2B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19" name="Line 7">
          <a:extLst>
            <a:ext uri="{FF2B5EF4-FFF2-40B4-BE49-F238E27FC236}">
              <a16:creationId xmlns:a16="http://schemas.microsoft.com/office/drawing/2014/main" id="{07EE4C8A-BF76-4013-BE3D-632080858F0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0" name="Line 7">
          <a:extLst>
            <a:ext uri="{FF2B5EF4-FFF2-40B4-BE49-F238E27FC236}">
              <a16:creationId xmlns:a16="http://schemas.microsoft.com/office/drawing/2014/main" id="{02BF3F24-1319-4B31-B8BE-78640EBC2F7B}"/>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1" name="Line 7">
          <a:extLst>
            <a:ext uri="{FF2B5EF4-FFF2-40B4-BE49-F238E27FC236}">
              <a16:creationId xmlns:a16="http://schemas.microsoft.com/office/drawing/2014/main" id="{AC093FB3-10A3-4E20-808D-6C19BC2506AB}"/>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2" name="Line 7">
          <a:extLst>
            <a:ext uri="{FF2B5EF4-FFF2-40B4-BE49-F238E27FC236}">
              <a16:creationId xmlns:a16="http://schemas.microsoft.com/office/drawing/2014/main" id="{61BE88C7-9F89-4FDE-BFC9-302E168431B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3" name="Line 7">
          <a:extLst>
            <a:ext uri="{FF2B5EF4-FFF2-40B4-BE49-F238E27FC236}">
              <a16:creationId xmlns:a16="http://schemas.microsoft.com/office/drawing/2014/main" id="{5FED3C78-29BF-48EA-8D9B-FF8F47D26CF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24" name="Line 7">
          <a:extLst>
            <a:ext uri="{FF2B5EF4-FFF2-40B4-BE49-F238E27FC236}">
              <a16:creationId xmlns:a16="http://schemas.microsoft.com/office/drawing/2014/main" id="{88DE9D1E-5CB2-4656-A2E7-EF2F1E17CD8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25" name="Line 7">
          <a:extLst>
            <a:ext uri="{FF2B5EF4-FFF2-40B4-BE49-F238E27FC236}">
              <a16:creationId xmlns:a16="http://schemas.microsoft.com/office/drawing/2014/main" id="{6065F541-52A5-46AE-ADAA-1606D5024DA6}"/>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26" name="Line 7">
          <a:extLst>
            <a:ext uri="{FF2B5EF4-FFF2-40B4-BE49-F238E27FC236}">
              <a16:creationId xmlns:a16="http://schemas.microsoft.com/office/drawing/2014/main" id="{41C3B88E-4F84-4806-96C9-651D7CA2204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7" name="Line 7">
          <a:extLst>
            <a:ext uri="{FF2B5EF4-FFF2-40B4-BE49-F238E27FC236}">
              <a16:creationId xmlns:a16="http://schemas.microsoft.com/office/drawing/2014/main" id="{4E0794C4-E043-437A-AB61-28C6DA688D4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8" name="Line 7">
          <a:extLst>
            <a:ext uri="{FF2B5EF4-FFF2-40B4-BE49-F238E27FC236}">
              <a16:creationId xmlns:a16="http://schemas.microsoft.com/office/drawing/2014/main" id="{6B19F43E-3E08-48F9-B0CC-0F4274C2D3C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29" name="Line 7">
          <a:extLst>
            <a:ext uri="{FF2B5EF4-FFF2-40B4-BE49-F238E27FC236}">
              <a16:creationId xmlns:a16="http://schemas.microsoft.com/office/drawing/2014/main" id="{FE9A6E09-40C2-48B6-BF89-DB488EF552E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30" name="Line 7">
          <a:extLst>
            <a:ext uri="{FF2B5EF4-FFF2-40B4-BE49-F238E27FC236}">
              <a16:creationId xmlns:a16="http://schemas.microsoft.com/office/drawing/2014/main" id="{7A912330-3FD8-45AE-BA23-32B33DCA743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31" name="Line 7">
          <a:extLst>
            <a:ext uri="{FF2B5EF4-FFF2-40B4-BE49-F238E27FC236}">
              <a16:creationId xmlns:a16="http://schemas.microsoft.com/office/drawing/2014/main" id="{0FC74BB1-9E42-448E-A55B-B53B26E82D7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32" name="Line 7">
          <a:extLst>
            <a:ext uri="{FF2B5EF4-FFF2-40B4-BE49-F238E27FC236}">
              <a16:creationId xmlns:a16="http://schemas.microsoft.com/office/drawing/2014/main" id="{810BACC4-D4F0-4FF9-8B3B-CB642E70D03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33" name="Line 7">
          <a:extLst>
            <a:ext uri="{FF2B5EF4-FFF2-40B4-BE49-F238E27FC236}">
              <a16:creationId xmlns:a16="http://schemas.microsoft.com/office/drawing/2014/main" id="{00177197-25C3-4BB0-8ABB-737AC403B5A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34" name="Line 7">
          <a:extLst>
            <a:ext uri="{FF2B5EF4-FFF2-40B4-BE49-F238E27FC236}">
              <a16:creationId xmlns:a16="http://schemas.microsoft.com/office/drawing/2014/main" id="{BC735280-7E7B-4FEF-BC30-F2CA3E1FACC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2335" name="Line 7">
          <a:extLst>
            <a:ext uri="{FF2B5EF4-FFF2-40B4-BE49-F238E27FC236}">
              <a16:creationId xmlns:a16="http://schemas.microsoft.com/office/drawing/2014/main" id="{A7520B5D-5908-455C-BD18-315CE13898B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36" name="Line 7">
          <a:extLst>
            <a:ext uri="{FF2B5EF4-FFF2-40B4-BE49-F238E27FC236}">
              <a16:creationId xmlns:a16="http://schemas.microsoft.com/office/drawing/2014/main" id="{8AE8939B-AA92-4DF8-B64F-1BD76CF404C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37" name="Line 7">
          <a:extLst>
            <a:ext uri="{FF2B5EF4-FFF2-40B4-BE49-F238E27FC236}">
              <a16:creationId xmlns:a16="http://schemas.microsoft.com/office/drawing/2014/main" id="{F259B03A-BF23-45B9-9990-D1653914CED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38" name="Line 7">
          <a:extLst>
            <a:ext uri="{FF2B5EF4-FFF2-40B4-BE49-F238E27FC236}">
              <a16:creationId xmlns:a16="http://schemas.microsoft.com/office/drawing/2014/main" id="{91969F28-5FB4-448B-9421-50B2590785D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39" name="Line 7">
          <a:extLst>
            <a:ext uri="{FF2B5EF4-FFF2-40B4-BE49-F238E27FC236}">
              <a16:creationId xmlns:a16="http://schemas.microsoft.com/office/drawing/2014/main" id="{ADBA7E0B-0DB2-49E2-A0FB-8444D134F27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40" name="Line 7">
          <a:extLst>
            <a:ext uri="{FF2B5EF4-FFF2-40B4-BE49-F238E27FC236}">
              <a16:creationId xmlns:a16="http://schemas.microsoft.com/office/drawing/2014/main" id="{69A060AC-D237-44B5-B7D2-B7F1BDA765E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341" name="Line 7">
          <a:extLst>
            <a:ext uri="{FF2B5EF4-FFF2-40B4-BE49-F238E27FC236}">
              <a16:creationId xmlns:a16="http://schemas.microsoft.com/office/drawing/2014/main" id="{C98B3C36-A7E1-47C8-8E45-55C3400DDA0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2" name="Line 7">
          <a:extLst>
            <a:ext uri="{FF2B5EF4-FFF2-40B4-BE49-F238E27FC236}">
              <a16:creationId xmlns:a16="http://schemas.microsoft.com/office/drawing/2014/main" id="{CF96809E-388B-4518-961C-9E89486403AD}"/>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3" name="Line 7">
          <a:extLst>
            <a:ext uri="{FF2B5EF4-FFF2-40B4-BE49-F238E27FC236}">
              <a16:creationId xmlns:a16="http://schemas.microsoft.com/office/drawing/2014/main" id="{2AC96DF8-5B7D-4367-9EDE-8F4AB3D92D8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4" name="Line 7">
          <a:extLst>
            <a:ext uri="{FF2B5EF4-FFF2-40B4-BE49-F238E27FC236}">
              <a16:creationId xmlns:a16="http://schemas.microsoft.com/office/drawing/2014/main" id="{CBC66CF8-AC33-43E8-8ABC-47FF5E09A62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5" name="Line 7">
          <a:extLst>
            <a:ext uri="{FF2B5EF4-FFF2-40B4-BE49-F238E27FC236}">
              <a16:creationId xmlns:a16="http://schemas.microsoft.com/office/drawing/2014/main" id="{FCD52C9E-54AA-45C4-9726-DDE3316116D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6" name="Line 7">
          <a:extLst>
            <a:ext uri="{FF2B5EF4-FFF2-40B4-BE49-F238E27FC236}">
              <a16:creationId xmlns:a16="http://schemas.microsoft.com/office/drawing/2014/main" id="{56BAA68F-C228-4348-BDAA-4ACA32B803F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7" name="Line 7">
          <a:extLst>
            <a:ext uri="{FF2B5EF4-FFF2-40B4-BE49-F238E27FC236}">
              <a16:creationId xmlns:a16="http://schemas.microsoft.com/office/drawing/2014/main" id="{3B6386F5-6E54-4617-A069-2B3E64DF168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8" name="Line 7">
          <a:extLst>
            <a:ext uri="{FF2B5EF4-FFF2-40B4-BE49-F238E27FC236}">
              <a16:creationId xmlns:a16="http://schemas.microsoft.com/office/drawing/2014/main" id="{876FA38B-2F5C-488C-90FF-B6128109927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49" name="Line 7">
          <a:extLst>
            <a:ext uri="{FF2B5EF4-FFF2-40B4-BE49-F238E27FC236}">
              <a16:creationId xmlns:a16="http://schemas.microsoft.com/office/drawing/2014/main" id="{6486E3F9-2EA8-438E-BF7C-0401E9472B8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50" name="Line 7">
          <a:extLst>
            <a:ext uri="{FF2B5EF4-FFF2-40B4-BE49-F238E27FC236}">
              <a16:creationId xmlns:a16="http://schemas.microsoft.com/office/drawing/2014/main" id="{120B30A8-F729-4A70-986E-A41E37D664E5}"/>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51" name="Line 7">
          <a:extLst>
            <a:ext uri="{FF2B5EF4-FFF2-40B4-BE49-F238E27FC236}">
              <a16:creationId xmlns:a16="http://schemas.microsoft.com/office/drawing/2014/main" id="{85F9F7CE-22A2-4066-862E-AC3B0A3A048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52" name="Line 7">
          <a:extLst>
            <a:ext uri="{FF2B5EF4-FFF2-40B4-BE49-F238E27FC236}">
              <a16:creationId xmlns:a16="http://schemas.microsoft.com/office/drawing/2014/main" id="{F17C4725-944B-4241-BA00-9A821289DAE9}"/>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53" name="Line 7">
          <a:extLst>
            <a:ext uri="{FF2B5EF4-FFF2-40B4-BE49-F238E27FC236}">
              <a16:creationId xmlns:a16="http://schemas.microsoft.com/office/drawing/2014/main" id="{978322E5-51F1-414C-A400-A0BF40BB24F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354" name="Line 7">
          <a:extLst>
            <a:ext uri="{FF2B5EF4-FFF2-40B4-BE49-F238E27FC236}">
              <a16:creationId xmlns:a16="http://schemas.microsoft.com/office/drawing/2014/main" id="{45DE7787-2506-49D5-89D2-07AF32F888C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55" name="Line 7">
          <a:extLst>
            <a:ext uri="{FF2B5EF4-FFF2-40B4-BE49-F238E27FC236}">
              <a16:creationId xmlns:a16="http://schemas.microsoft.com/office/drawing/2014/main" id="{DE0F5C3C-54D9-49E9-B000-8139E5B8D45C}"/>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56" name="Line 7">
          <a:extLst>
            <a:ext uri="{FF2B5EF4-FFF2-40B4-BE49-F238E27FC236}">
              <a16:creationId xmlns:a16="http://schemas.microsoft.com/office/drawing/2014/main" id="{93E9F6D1-65E4-46B0-AB4D-659926EA6BA5}"/>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57" name="Line 7">
          <a:extLst>
            <a:ext uri="{FF2B5EF4-FFF2-40B4-BE49-F238E27FC236}">
              <a16:creationId xmlns:a16="http://schemas.microsoft.com/office/drawing/2014/main" id="{0B713E35-43F8-44B4-B71E-2568FB258A7E}"/>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58" name="Line 7">
          <a:extLst>
            <a:ext uri="{FF2B5EF4-FFF2-40B4-BE49-F238E27FC236}">
              <a16:creationId xmlns:a16="http://schemas.microsoft.com/office/drawing/2014/main" id="{E280052D-A43B-4925-AE7D-E6F1DAB7D7AA}"/>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59" name="Line 7">
          <a:extLst>
            <a:ext uri="{FF2B5EF4-FFF2-40B4-BE49-F238E27FC236}">
              <a16:creationId xmlns:a16="http://schemas.microsoft.com/office/drawing/2014/main" id="{250A27C5-F096-40E4-B1B0-12C81B951BA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0" name="Line 7">
          <a:extLst>
            <a:ext uri="{FF2B5EF4-FFF2-40B4-BE49-F238E27FC236}">
              <a16:creationId xmlns:a16="http://schemas.microsoft.com/office/drawing/2014/main" id="{BFAD0787-00DB-483C-82A6-4A617251B261}"/>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1" name="Line 7">
          <a:extLst>
            <a:ext uri="{FF2B5EF4-FFF2-40B4-BE49-F238E27FC236}">
              <a16:creationId xmlns:a16="http://schemas.microsoft.com/office/drawing/2014/main" id="{1CD3E47D-9318-4323-A0DA-004608F0A598}"/>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2" name="Line 7">
          <a:extLst>
            <a:ext uri="{FF2B5EF4-FFF2-40B4-BE49-F238E27FC236}">
              <a16:creationId xmlns:a16="http://schemas.microsoft.com/office/drawing/2014/main" id="{B2C7E0E4-CD15-4A93-85AA-6A9769E95C5B}"/>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3" name="Line 7">
          <a:extLst>
            <a:ext uri="{FF2B5EF4-FFF2-40B4-BE49-F238E27FC236}">
              <a16:creationId xmlns:a16="http://schemas.microsoft.com/office/drawing/2014/main" id="{9068E949-2ED7-4633-81D8-F98CE6892617}"/>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4" name="Line 7">
          <a:extLst>
            <a:ext uri="{FF2B5EF4-FFF2-40B4-BE49-F238E27FC236}">
              <a16:creationId xmlns:a16="http://schemas.microsoft.com/office/drawing/2014/main" id="{84254B29-6A3C-4367-9BC1-91647A30363A}"/>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5" name="Line 7">
          <a:extLst>
            <a:ext uri="{FF2B5EF4-FFF2-40B4-BE49-F238E27FC236}">
              <a16:creationId xmlns:a16="http://schemas.microsoft.com/office/drawing/2014/main" id="{1431DDBD-C1E4-4DE4-8C7D-BD2414ECFEF5}"/>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6" name="Line 7">
          <a:extLst>
            <a:ext uri="{FF2B5EF4-FFF2-40B4-BE49-F238E27FC236}">
              <a16:creationId xmlns:a16="http://schemas.microsoft.com/office/drawing/2014/main" id="{3A51DF17-3D8E-4600-A887-943D713D9DC8}"/>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7" name="Line 7">
          <a:extLst>
            <a:ext uri="{FF2B5EF4-FFF2-40B4-BE49-F238E27FC236}">
              <a16:creationId xmlns:a16="http://schemas.microsoft.com/office/drawing/2014/main" id="{7351B37E-B144-4AF9-BA07-9BBABA831714}"/>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8" name="Line 7">
          <a:extLst>
            <a:ext uri="{FF2B5EF4-FFF2-40B4-BE49-F238E27FC236}">
              <a16:creationId xmlns:a16="http://schemas.microsoft.com/office/drawing/2014/main" id="{2DABB9DF-7B97-41BA-99E8-105BA8BB932A}"/>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69" name="Line 7">
          <a:extLst>
            <a:ext uri="{FF2B5EF4-FFF2-40B4-BE49-F238E27FC236}">
              <a16:creationId xmlns:a16="http://schemas.microsoft.com/office/drawing/2014/main" id="{C2E8ABC5-81DB-4108-930E-6B08014958F7}"/>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0" name="Line 7">
          <a:extLst>
            <a:ext uri="{FF2B5EF4-FFF2-40B4-BE49-F238E27FC236}">
              <a16:creationId xmlns:a16="http://schemas.microsoft.com/office/drawing/2014/main" id="{EC7BE4E5-C8ED-4F22-A503-D663C3B5E564}"/>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1" name="Line 7">
          <a:extLst>
            <a:ext uri="{FF2B5EF4-FFF2-40B4-BE49-F238E27FC236}">
              <a16:creationId xmlns:a16="http://schemas.microsoft.com/office/drawing/2014/main" id="{2C315661-4AE9-4571-B5AC-15FE7B435E2E}"/>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2" name="Line 7">
          <a:extLst>
            <a:ext uri="{FF2B5EF4-FFF2-40B4-BE49-F238E27FC236}">
              <a16:creationId xmlns:a16="http://schemas.microsoft.com/office/drawing/2014/main" id="{94204498-43C1-4F54-A6DF-47510A095E54}"/>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3" name="Line 7">
          <a:extLst>
            <a:ext uri="{FF2B5EF4-FFF2-40B4-BE49-F238E27FC236}">
              <a16:creationId xmlns:a16="http://schemas.microsoft.com/office/drawing/2014/main" id="{F6651377-1D00-4A02-8884-1587AE4A9CEF}"/>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4" name="Line 7">
          <a:extLst>
            <a:ext uri="{FF2B5EF4-FFF2-40B4-BE49-F238E27FC236}">
              <a16:creationId xmlns:a16="http://schemas.microsoft.com/office/drawing/2014/main" id="{82FF08F1-3ED8-4BCE-8568-6D830FAC9B57}"/>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5" name="Line 7">
          <a:extLst>
            <a:ext uri="{FF2B5EF4-FFF2-40B4-BE49-F238E27FC236}">
              <a16:creationId xmlns:a16="http://schemas.microsoft.com/office/drawing/2014/main" id="{C7F4989E-CB36-4C87-9399-913312A61455}"/>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6" name="Line 7">
          <a:extLst>
            <a:ext uri="{FF2B5EF4-FFF2-40B4-BE49-F238E27FC236}">
              <a16:creationId xmlns:a16="http://schemas.microsoft.com/office/drawing/2014/main" id="{52B53E33-C29D-4DF7-BB94-2A11C81160E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7" name="Line 7">
          <a:extLst>
            <a:ext uri="{FF2B5EF4-FFF2-40B4-BE49-F238E27FC236}">
              <a16:creationId xmlns:a16="http://schemas.microsoft.com/office/drawing/2014/main" id="{8393C43D-CF58-4D22-8145-CCE69C963D7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8" name="Line 7">
          <a:extLst>
            <a:ext uri="{FF2B5EF4-FFF2-40B4-BE49-F238E27FC236}">
              <a16:creationId xmlns:a16="http://schemas.microsoft.com/office/drawing/2014/main" id="{03663DB5-1D6F-47F9-A65B-6220720B928B}"/>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79" name="Line 7">
          <a:extLst>
            <a:ext uri="{FF2B5EF4-FFF2-40B4-BE49-F238E27FC236}">
              <a16:creationId xmlns:a16="http://schemas.microsoft.com/office/drawing/2014/main" id="{CD89591E-C290-4FA0-B113-CA0468B75DF4}"/>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0" name="Line 7">
          <a:extLst>
            <a:ext uri="{FF2B5EF4-FFF2-40B4-BE49-F238E27FC236}">
              <a16:creationId xmlns:a16="http://schemas.microsoft.com/office/drawing/2014/main" id="{2F0836F8-8B3E-4290-8056-E523421BD0ED}"/>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1" name="Line 7">
          <a:extLst>
            <a:ext uri="{FF2B5EF4-FFF2-40B4-BE49-F238E27FC236}">
              <a16:creationId xmlns:a16="http://schemas.microsoft.com/office/drawing/2014/main" id="{8505B009-DCDC-432E-95EB-8B1A9316CD68}"/>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2" name="Line 7">
          <a:extLst>
            <a:ext uri="{FF2B5EF4-FFF2-40B4-BE49-F238E27FC236}">
              <a16:creationId xmlns:a16="http://schemas.microsoft.com/office/drawing/2014/main" id="{E308BA5A-31EC-4466-9DEF-A8814A807A69}"/>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3" name="Line 7">
          <a:extLst>
            <a:ext uri="{FF2B5EF4-FFF2-40B4-BE49-F238E27FC236}">
              <a16:creationId xmlns:a16="http://schemas.microsoft.com/office/drawing/2014/main" id="{578D8A47-AC3B-4FE7-A746-07A7B72F1A84}"/>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4" name="Line 7">
          <a:extLst>
            <a:ext uri="{FF2B5EF4-FFF2-40B4-BE49-F238E27FC236}">
              <a16:creationId xmlns:a16="http://schemas.microsoft.com/office/drawing/2014/main" id="{975398CE-2ABF-44A4-AA01-B3E3A6FF7861}"/>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5" name="Line 7">
          <a:extLst>
            <a:ext uri="{FF2B5EF4-FFF2-40B4-BE49-F238E27FC236}">
              <a16:creationId xmlns:a16="http://schemas.microsoft.com/office/drawing/2014/main" id="{D62CED5F-53A1-4580-A1AE-D22D77AFA6D8}"/>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6" name="Line 7">
          <a:extLst>
            <a:ext uri="{FF2B5EF4-FFF2-40B4-BE49-F238E27FC236}">
              <a16:creationId xmlns:a16="http://schemas.microsoft.com/office/drawing/2014/main" id="{05A3EFC4-EE41-4BE7-9C83-C402A3F433EF}"/>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7" name="Line 7">
          <a:extLst>
            <a:ext uri="{FF2B5EF4-FFF2-40B4-BE49-F238E27FC236}">
              <a16:creationId xmlns:a16="http://schemas.microsoft.com/office/drawing/2014/main" id="{BD9832D5-140C-45BF-9BFE-AF7868D02319}"/>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8" name="Line 7">
          <a:extLst>
            <a:ext uri="{FF2B5EF4-FFF2-40B4-BE49-F238E27FC236}">
              <a16:creationId xmlns:a16="http://schemas.microsoft.com/office/drawing/2014/main" id="{7B9EEAFD-2BF0-4E57-A413-021E08E88331}"/>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89" name="Line 7">
          <a:extLst>
            <a:ext uri="{FF2B5EF4-FFF2-40B4-BE49-F238E27FC236}">
              <a16:creationId xmlns:a16="http://schemas.microsoft.com/office/drawing/2014/main" id="{F8E3C477-28C0-48AD-8BDB-14287C06AFB1}"/>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0" name="Line 7">
          <a:extLst>
            <a:ext uri="{FF2B5EF4-FFF2-40B4-BE49-F238E27FC236}">
              <a16:creationId xmlns:a16="http://schemas.microsoft.com/office/drawing/2014/main" id="{CECC6CC1-69AF-4109-81DD-67F41EFF8077}"/>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1" name="Line 7">
          <a:extLst>
            <a:ext uri="{FF2B5EF4-FFF2-40B4-BE49-F238E27FC236}">
              <a16:creationId xmlns:a16="http://schemas.microsoft.com/office/drawing/2014/main" id="{97EC4B27-FA9B-4C58-9501-74EDE18D68B2}"/>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2" name="Line 7">
          <a:extLst>
            <a:ext uri="{FF2B5EF4-FFF2-40B4-BE49-F238E27FC236}">
              <a16:creationId xmlns:a16="http://schemas.microsoft.com/office/drawing/2014/main" id="{36BF47CA-F331-4BFD-8E55-5C6D42070E5A}"/>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3" name="Line 7">
          <a:extLst>
            <a:ext uri="{FF2B5EF4-FFF2-40B4-BE49-F238E27FC236}">
              <a16:creationId xmlns:a16="http://schemas.microsoft.com/office/drawing/2014/main" id="{49AEE1EB-4F5D-4B65-9414-46299EE0622D}"/>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4" name="Line 7">
          <a:extLst>
            <a:ext uri="{FF2B5EF4-FFF2-40B4-BE49-F238E27FC236}">
              <a16:creationId xmlns:a16="http://schemas.microsoft.com/office/drawing/2014/main" id="{D3DB3C66-D0E2-48C5-BA96-9EB6A39E129E}"/>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5" name="Line 7">
          <a:extLst>
            <a:ext uri="{FF2B5EF4-FFF2-40B4-BE49-F238E27FC236}">
              <a16:creationId xmlns:a16="http://schemas.microsoft.com/office/drawing/2014/main" id="{1E9CD2F8-D88D-478B-B031-E0E8D8B81A6E}"/>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6" name="Line 7">
          <a:extLst>
            <a:ext uri="{FF2B5EF4-FFF2-40B4-BE49-F238E27FC236}">
              <a16:creationId xmlns:a16="http://schemas.microsoft.com/office/drawing/2014/main" id="{DCF423CC-A8AB-45D7-93E7-6B90CD932722}"/>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7" name="Line 7">
          <a:extLst>
            <a:ext uri="{FF2B5EF4-FFF2-40B4-BE49-F238E27FC236}">
              <a16:creationId xmlns:a16="http://schemas.microsoft.com/office/drawing/2014/main" id="{F9E574C0-A951-46EF-9CEF-020B8896DD9B}"/>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8" name="Line 7">
          <a:extLst>
            <a:ext uri="{FF2B5EF4-FFF2-40B4-BE49-F238E27FC236}">
              <a16:creationId xmlns:a16="http://schemas.microsoft.com/office/drawing/2014/main" id="{CCF5FE0E-2666-44F6-AF9F-3A0A4ABFE985}"/>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399" name="Line 7">
          <a:extLst>
            <a:ext uri="{FF2B5EF4-FFF2-40B4-BE49-F238E27FC236}">
              <a16:creationId xmlns:a16="http://schemas.microsoft.com/office/drawing/2014/main" id="{D6D4FB23-376D-402C-AE46-5794E52EFE4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0" name="Line 7">
          <a:extLst>
            <a:ext uri="{FF2B5EF4-FFF2-40B4-BE49-F238E27FC236}">
              <a16:creationId xmlns:a16="http://schemas.microsoft.com/office/drawing/2014/main" id="{17499C7E-1981-49BA-87EE-136B3ADEEA72}"/>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1" name="Line 7">
          <a:extLst>
            <a:ext uri="{FF2B5EF4-FFF2-40B4-BE49-F238E27FC236}">
              <a16:creationId xmlns:a16="http://schemas.microsoft.com/office/drawing/2014/main" id="{029A5363-378E-4F68-A5A3-07EC646B8CE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2" name="Line 7">
          <a:extLst>
            <a:ext uri="{FF2B5EF4-FFF2-40B4-BE49-F238E27FC236}">
              <a16:creationId xmlns:a16="http://schemas.microsoft.com/office/drawing/2014/main" id="{E4908359-387D-44F5-B08D-845D7B4C1E8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3" name="Line 7">
          <a:extLst>
            <a:ext uri="{FF2B5EF4-FFF2-40B4-BE49-F238E27FC236}">
              <a16:creationId xmlns:a16="http://schemas.microsoft.com/office/drawing/2014/main" id="{2B5A527F-37E8-4A9E-9187-6D80D93C145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4" name="Line 7">
          <a:extLst>
            <a:ext uri="{FF2B5EF4-FFF2-40B4-BE49-F238E27FC236}">
              <a16:creationId xmlns:a16="http://schemas.microsoft.com/office/drawing/2014/main" id="{B15E86AE-AA35-4102-841D-3046887A6CA6}"/>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5" name="Line 7">
          <a:extLst>
            <a:ext uri="{FF2B5EF4-FFF2-40B4-BE49-F238E27FC236}">
              <a16:creationId xmlns:a16="http://schemas.microsoft.com/office/drawing/2014/main" id="{3D9AC3DF-98E6-466C-8045-4F3AF9C1CC0B}"/>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6" name="Line 7">
          <a:extLst>
            <a:ext uri="{FF2B5EF4-FFF2-40B4-BE49-F238E27FC236}">
              <a16:creationId xmlns:a16="http://schemas.microsoft.com/office/drawing/2014/main" id="{6619DEB0-7B62-47D9-ADF2-BE5E98F68DF9}"/>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7" name="Line 7">
          <a:extLst>
            <a:ext uri="{FF2B5EF4-FFF2-40B4-BE49-F238E27FC236}">
              <a16:creationId xmlns:a16="http://schemas.microsoft.com/office/drawing/2014/main" id="{6F647E17-AA70-4C71-8985-C88BA64B06F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8" name="Line 7">
          <a:extLst>
            <a:ext uri="{FF2B5EF4-FFF2-40B4-BE49-F238E27FC236}">
              <a16:creationId xmlns:a16="http://schemas.microsoft.com/office/drawing/2014/main" id="{AE709622-AF4F-49B9-BB32-9A31788A1005}"/>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09" name="Line 7">
          <a:extLst>
            <a:ext uri="{FF2B5EF4-FFF2-40B4-BE49-F238E27FC236}">
              <a16:creationId xmlns:a16="http://schemas.microsoft.com/office/drawing/2014/main" id="{7CB81E61-455B-4FE3-9F07-C9469EAA018B}"/>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10" name="Line 7">
          <a:extLst>
            <a:ext uri="{FF2B5EF4-FFF2-40B4-BE49-F238E27FC236}">
              <a16:creationId xmlns:a16="http://schemas.microsoft.com/office/drawing/2014/main" id="{16FE8787-C225-4EB0-91F8-909261347FB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11" name="Line 7">
          <a:extLst>
            <a:ext uri="{FF2B5EF4-FFF2-40B4-BE49-F238E27FC236}">
              <a16:creationId xmlns:a16="http://schemas.microsoft.com/office/drawing/2014/main" id="{759B7CDF-97C0-42DD-AADB-360D2C859BE8}"/>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12" name="Line 7">
          <a:extLst>
            <a:ext uri="{FF2B5EF4-FFF2-40B4-BE49-F238E27FC236}">
              <a16:creationId xmlns:a16="http://schemas.microsoft.com/office/drawing/2014/main" id="{093C8860-1083-4244-BF0C-10F38622C817}"/>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13" name="Line 7">
          <a:extLst>
            <a:ext uri="{FF2B5EF4-FFF2-40B4-BE49-F238E27FC236}">
              <a16:creationId xmlns:a16="http://schemas.microsoft.com/office/drawing/2014/main" id="{ADFC708D-44DE-42EF-A454-5E9D0271BAD9}"/>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14" name="Line 7">
          <a:extLst>
            <a:ext uri="{FF2B5EF4-FFF2-40B4-BE49-F238E27FC236}">
              <a16:creationId xmlns:a16="http://schemas.microsoft.com/office/drawing/2014/main" id="{9818D280-7FF1-474E-8488-05DEEA6EE57F}"/>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15" name="Line 7">
          <a:extLst>
            <a:ext uri="{FF2B5EF4-FFF2-40B4-BE49-F238E27FC236}">
              <a16:creationId xmlns:a16="http://schemas.microsoft.com/office/drawing/2014/main" id="{773AC8B8-2A3F-43FC-AC0E-5FFD10E203D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16" name="Line 7">
          <a:extLst>
            <a:ext uri="{FF2B5EF4-FFF2-40B4-BE49-F238E27FC236}">
              <a16:creationId xmlns:a16="http://schemas.microsoft.com/office/drawing/2014/main" id="{64F14D06-2163-4E17-A576-3266A904AD0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17" name="Line 7">
          <a:extLst>
            <a:ext uri="{FF2B5EF4-FFF2-40B4-BE49-F238E27FC236}">
              <a16:creationId xmlns:a16="http://schemas.microsoft.com/office/drawing/2014/main" id="{8C34E78D-C7DD-4373-8342-3F8CE4F8306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18" name="Line 7">
          <a:extLst>
            <a:ext uri="{FF2B5EF4-FFF2-40B4-BE49-F238E27FC236}">
              <a16:creationId xmlns:a16="http://schemas.microsoft.com/office/drawing/2014/main" id="{AF52B2D4-AA47-4856-9988-7DBE0E6A185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19" name="Line 7">
          <a:extLst>
            <a:ext uri="{FF2B5EF4-FFF2-40B4-BE49-F238E27FC236}">
              <a16:creationId xmlns:a16="http://schemas.microsoft.com/office/drawing/2014/main" id="{9C2A2815-20E4-4D72-B513-1EF997C8479F}"/>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20" name="Line 7">
          <a:extLst>
            <a:ext uri="{FF2B5EF4-FFF2-40B4-BE49-F238E27FC236}">
              <a16:creationId xmlns:a16="http://schemas.microsoft.com/office/drawing/2014/main" id="{5B63586F-EF78-45EF-8FF5-9FE492956F8B}"/>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21" name="Line 7">
          <a:extLst>
            <a:ext uri="{FF2B5EF4-FFF2-40B4-BE49-F238E27FC236}">
              <a16:creationId xmlns:a16="http://schemas.microsoft.com/office/drawing/2014/main" id="{FD0535BB-D251-4029-8F27-22B4B469F12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22" name="Line 7">
          <a:extLst>
            <a:ext uri="{FF2B5EF4-FFF2-40B4-BE49-F238E27FC236}">
              <a16:creationId xmlns:a16="http://schemas.microsoft.com/office/drawing/2014/main" id="{0C1D46B8-2E87-4D1A-BCEE-0A8F78592C3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23" name="Line 7">
          <a:extLst>
            <a:ext uri="{FF2B5EF4-FFF2-40B4-BE49-F238E27FC236}">
              <a16:creationId xmlns:a16="http://schemas.microsoft.com/office/drawing/2014/main" id="{4D640E6C-1237-496B-ABCE-4C63852143DB}"/>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24" name="Line 7">
          <a:extLst>
            <a:ext uri="{FF2B5EF4-FFF2-40B4-BE49-F238E27FC236}">
              <a16:creationId xmlns:a16="http://schemas.microsoft.com/office/drawing/2014/main" id="{512F8E39-6EB7-4B3E-B20B-B3F20AB28044}"/>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25" name="Line 7">
          <a:extLst>
            <a:ext uri="{FF2B5EF4-FFF2-40B4-BE49-F238E27FC236}">
              <a16:creationId xmlns:a16="http://schemas.microsoft.com/office/drawing/2014/main" id="{E47B9D4D-0F56-442B-9E10-FBA8B0CEEA1C}"/>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26" name="Line 7">
          <a:extLst>
            <a:ext uri="{FF2B5EF4-FFF2-40B4-BE49-F238E27FC236}">
              <a16:creationId xmlns:a16="http://schemas.microsoft.com/office/drawing/2014/main" id="{E1AE6883-9974-42B3-ADA2-BCC0C5550F8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27" name="Line 7">
          <a:extLst>
            <a:ext uri="{FF2B5EF4-FFF2-40B4-BE49-F238E27FC236}">
              <a16:creationId xmlns:a16="http://schemas.microsoft.com/office/drawing/2014/main" id="{5AB197FA-FF89-45E2-81F8-3294B34AC464}"/>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28" name="Line 7">
          <a:extLst>
            <a:ext uri="{FF2B5EF4-FFF2-40B4-BE49-F238E27FC236}">
              <a16:creationId xmlns:a16="http://schemas.microsoft.com/office/drawing/2014/main" id="{330B93FD-25AB-446B-9F6E-DBC0FCD26F95}"/>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29" name="Line 7">
          <a:extLst>
            <a:ext uri="{FF2B5EF4-FFF2-40B4-BE49-F238E27FC236}">
              <a16:creationId xmlns:a16="http://schemas.microsoft.com/office/drawing/2014/main" id="{8B0386B2-716D-47CF-A457-4258441D5312}"/>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30" name="Line 7">
          <a:extLst>
            <a:ext uri="{FF2B5EF4-FFF2-40B4-BE49-F238E27FC236}">
              <a16:creationId xmlns:a16="http://schemas.microsoft.com/office/drawing/2014/main" id="{7E682DF7-2F93-4F87-8C7D-2B5CF3235CE0}"/>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31" name="Line 7">
          <a:extLst>
            <a:ext uri="{FF2B5EF4-FFF2-40B4-BE49-F238E27FC236}">
              <a16:creationId xmlns:a16="http://schemas.microsoft.com/office/drawing/2014/main" id="{3CCCCBA9-99EF-4988-9DC7-4D23D899CBF3}"/>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32" name="Line 7">
          <a:extLst>
            <a:ext uri="{FF2B5EF4-FFF2-40B4-BE49-F238E27FC236}">
              <a16:creationId xmlns:a16="http://schemas.microsoft.com/office/drawing/2014/main" id="{3D720CF5-E737-4B05-B4AB-3AB4FBB31678}"/>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33" name="Line 7">
          <a:extLst>
            <a:ext uri="{FF2B5EF4-FFF2-40B4-BE49-F238E27FC236}">
              <a16:creationId xmlns:a16="http://schemas.microsoft.com/office/drawing/2014/main" id="{5DFC6274-2FB5-4902-9375-E79A7BFE1E8A}"/>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195</xdr:row>
      <xdr:rowOff>0</xdr:rowOff>
    </xdr:from>
    <xdr:to>
      <xdr:col>7</xdr:col>
      <xdr:colOff>323850</xdr:colOff>
      <xdr:row>195</xdr:row>
      <xdr:rowOff>0</xdr:rowOff>
    </xdr:to>
    <xdr:sp macro="" textlink="">
      <xdr:nvSpPr>
        <xdr:cNvPr id="2434" name="Line 7">
          <a:extLst>
            <a:ext uri="{FF2B5EF4-FFF2-40B4-BE49-F238E27FC236}">
              <a16:creationId xmlns:a16="http://schemas.microsoft.com/office/drawing/2014/main" id="{2B0CC34B-B7E7-4BC1-82AF-C438F5B74F9E}"/>
            </a:ext>
          </a:extLst>
        </xdr:cNvPr>
        <xdr:cNvSpPr>
          <a:spLocks noChangeShapeType="1"/>
        </xdr:cNvSpPr>
      </xdr:nvSpPr>
      <xdr:spPr bwMode="auto">
        <a:xfrm>
          <a:off x="40005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35" name="Line 7">
          <a:extLst>
            <a:ext uri="{FF2B5EF4-FFF2-40B4-BE49-F238E27FC236}">
              <a16:creationId xmlns:a16="http://schemas.microsoft.com/office/drawing/2014/main" id="{EF9E06D7-E867-43F4-87C0-52B8EA9DF18F}"/>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36" name="Line 7">
          <a:extLst>
            <a:ext uri="{FF2B5EF4-FFF2-40B4-BE49-F238E27FC236}">
              <a16:creationId xmlns:a16="http://schemas.microsoft.com/office/drawing/2014/main" id="{48D31E45-8063-4A2B-92AB-904525FEDDA1}"/>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37" name="Line 7">
          <a:extLst>
            <a:ext uri="{FF2B5EF4-FFF2-40B4-BE49-F238E27FC236}">
              <a16:creationId xmlns:a16="http://schemas.microsoft.com/office/drawing/2014/main" id="{D942FB50-1B5B-400D-9A89-712F0B9E78F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38" name="Line 7">
          <a:extLst>
            <a:ext uri="{FF2B5EF4-FFF2-40B4-BE49-F238E27FC236}">
              <a16:creationId xmlns:a16="http://schemas.microsoft.com/office/drawing/2014/main" id="{66B9CC85-B535-4E69-AADB-771E0ABC4EAF}"/>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39" name="Line 7">
          <a:extLst>
            <a:ext uri="{FF2B5EF4-FFF2-40B4-BE49-F238E27FC236}">
              <a16:creationId xmlns:a16="http://schemas.microsoft.com/office/drawing/2014/main" id="{036799EF-52D9-4C0F-918E-F09D9A9DF37C}"/>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440" name="Line 7">
          <a:extLst>
            <a:ext uri="{FF2B5EF4-FFF2-40B4-BE49-F238E27FC236}">
              <a16:creationId xmlns:a16="http://schemas.microsoft.com/office/drawing/2014/main" id="{DCB7A278-8381-4961-A942-A8DCC0A4147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1" name="Line 7">
          <a:extLst>
            <a:ext uri="{FF2B5EF4-FFF2-40B4-BE49-F238E27FC236}">
              <a16:creationId xmlns:a16="http://schemas.microsoft.com/office/drawing/2014/main" id="{E62EE4E2-69DF-41C2-87FA-42A509A44FA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2" name="Line 7">
          <a:extLst>
            <a:ext uri="{FF2B5EF4-FFF2-40B4-BE49-F238E27FC236}">
              <a16:creationId xmlns:a16="http://schemas.microsoft.com/office/drawing/2014/main" id="{EBC72BF1-D840-4F97-BCD2-7BBBB8A8C0E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3" name="Line 7">
          <a:extLst>
            <a:ext uri="{FF2B5EF4-FFF2-40B4-BE49-F238E27FC236}">
              <a16:creationId xmlns:a16="http://schemas.microsoft.com/office/drawing/2014/main" id="{59FCD1BA-996D-4502-965D-294345A00313}"/>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4" name="Line 7">
          <a:extLst>
            <a:ext uri="{FF2B5EF4-FFF2-40B4-BE49-F238E27FC236}">
              <a16:creationId xmlns:a16="http://schemas.microsoft.com/office/drawing/2014/main" id="{2D0ABB4F-5D65-4E39-BD5E-3400265265C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5" name="Line 7">
          <a:extLst>
            <a:ext uri="{FF2B5EF4-FFF2-40B4-BE49-F238E27FC236}">
              <a16:creationId xmlns:a16="http://schemas.microsoft.com/office/drawing/2014/main" id="{A4507112-CEAA-4237-B8B8-C463B054CB0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6" name="Line 7">
          <a:extLst>
            <a:ext uri="{FF2B5EF4-FFF2-40B4-BE49-F238E27FC236}">
              <a16:creationId xmlns:a16="http://schemas.microsoft.com/office/drawing/2014/main" id="{7E00A197-A94E-4EFF-BEFF-518807F0D47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7" name="Line 7">
          <a:extLst>
            <a:ext uri="{FF2B5EF4-FFF2-40B4-BE49-F238E27FC236}">
              <a16:creationId xmlns:a16="http://schemas.microsoft.com/office/drawing/2014/main" id="{8995B31C-DBBD-4620-9763-C8EB8BB92CD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8" name="Line 7">
          <a:extLst>
            <a:ext uri="{FF2B5EF4-FFF2-40B4-BE49-F238E27FC236}">
              <a16:creationId xmlns:a16="http://schemas.microsoft.com/office/drawing/2014/main" id="{F8D2EC0A-31CD-45EC-AE0C-A6A9B8EA994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49" name="Line 7">
          <a:extLst>
            <a:ext uri="{FF2B5EF4-FFF2-40B4-BE49-F238E27FC236}">
              <a16:creationId xmlns:a16="http://schemas.microsoft.com/office/drawing/2014/main" id="{D5D96F91-1640-4AC7-B42B-C2517F6C179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50" name="Line 7">
          <a:extLst>
            <a:ext uri="{FF2B5EF4-FFF2-40B4-BE49-F238E27FC236}">
              <a16:creationId xmlns:a16="http://schemas.microsoft.com/office/drawing/2014/main" id="{ADC738EB-E68B-4D74-B6F5-AE903BDE585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51" name="Line 7">
          <a:extLst>
            <a:ext uri="{FF2B5EF4-FFF2-40B4-BE49-F238E27FC236}">
              <a16:creationId xmlns:a16="http://schemas.microsoft.com/office/drawing/2014/main" id="{F5A4AC61-E8C5-4FDE-B5B9-471C31FF1E6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52" name="Line 7">
          <a:extLst>
            <a:ext uri="{FF2B5EF4-FFF2-40B4-BE49-F238E27FC236}">
              <a16:creationId xmlns:a16="http://schemas.microsoft.com/office/drawing/2014/main" id="{8189691C-4849-433D-ADBE-ED62BB1CAD11}"/>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53" name="Line 7">
          <a:extLst>
            <a:ext uri="{FF2B5EF4-FFF2-40B4-BE49-F238E27FC236}">
              <a16:creationId xmlns:a16="http://schemas.microsoft.com/office/drawing/2014/main" id="{44751BD8-6041-4866-9ADC-FCA1A8C558A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54" name="Line 7">
          <a:extLst>
            <a:ext uri="{FF2B5EF4-FFF2-40B4-BE49-F238E27FC236}">
              <a16:creationId xmlns:a16="http://schemas.microsoft.com/office/drawing/2014/main" id="{8C1A8309-BFDD-4186-81C7-8729B324FCE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455" name="Line 7">
          <a:extLst>
            <a:ext uri="{FF2B5EF4-FFF2-40B4-BE49-F238E27FC236}">
              <a16:creationId xmlns:a16="http://schemas.microsoft.com/office/drawing/2014/main" id="{48C6C96E-2A1A-495F-AA7B-817B51E9029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56" name="Line 7">
          <a:extLst>
            <a:ext uri="{FF2B5EF4-FFF2-40B4-BE49-F238E27FC236}">
              <a16:creationId xmlns:a16="http://schemas.microsoft.com/office/drawing/2014/main" id="{75AAB693-DD73-491A-AD9E-129282DF7B4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57" name="Line 7">
          <a:extLst>
            <a:ext uri="{FF2B5EF4-FFF2-40B4-BE49-F238E27FC236}">
              <a16:creationId xmlns:a16="http://schemas.microsoft.com/office/drawing/2014/main" id="{40E638F2-4CCF-4EE2-87B6-6CC70724D5DE}"/>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58" name="Line 7">
          <a:extLst>
            <a:ext uri="{FF2B5EF4-FFF2-40B4-BE49-F238E27FC236}">
              <a16:creationId xmlns:a16="http://schemas.microsoft.com/office/drawing/2014/main" id="{E2D592D8-8880-4948-8C44-520563DEF6A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59" name="Line 7">
          <a:extLst>
            <a:ext uri="{FF2B5EF4-FFF2-40B4-BE49-F238E27FC236}">
              <a16:creationId xmlns:a16="http://schemas.microsoft.com/office/drawing/2014/main" id="{B9D9AD71-A530-49EE-9EB6-94A06A7459D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0" name="Line 7">
          <a:extLst>
            <a:ext uri="{FF2B5EF4-FFF2-40B4-BE49-F238E27FC236}">
              <a16:creationId xmlns:a16="http://schemas.microsoft.com/office/drawing/2014/main" id="{08E75E98-E757-4FED-BCFC-42902DE4E19C}"/>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1" name="Line 7">
          <a:extLst>
            <a:ext uri="{FF2B5EF4-FFF2-40B4-BE49-F238E27FC236}">
              <a16:creationId xmlns:a16="http://schemas.microsoft.com/office/drawing/2014/main" id="{39F8ABF7-1CFE-4CDB-AC21-319F857FE077}"/>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2" name="Line 7">
          <a:extLst>
            <a:ext uri="{FF2B5EF4-FFF2-40B4-BE49-F238E27FC236}">
              <a16:creationId xmlns:a16="http://schemas.microsoft.com/office/drawing/2014/main" id="{DD3FC6A4-AA04-4FB0-B416-1073C6FD0752}"/>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3" name="Line 7">
          <a:extLst>
            <a:ext uri="{FF2B5EF4-FFF2-40B4-BE49-F238E27FC236}">
              <a16:creationId xmlns:a16="http://schemas.microsoft.com/office/drawing/2014/main" id="{6A4EF93D-5254-4EDA-9168-2D6F8B6F744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4" name="Line 7">
          <a:extLst>
            <a:ext uri="{FF2B5EF4-FFF2-40B4-BE49-F238E27FC236}">
              <a16:creationId xmlns:a16="http://schemas.microsoft.com/office/drawing/2014/main" id="{CCBFD47A-913E-4B27-BD68-CBF6CDE62E85}"/>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5" name="Line 7">
          <a:extLst>
            <a:ext uri="{FF2B5EF4-FFF2-40B4-BE49-F238E27FC236}">
              <a16:creationId xmlns:a16="http://schemas.microsoft.com/office/drawing/2014/main" id="{57BBF00E-47E3-4B4A-987D-9C8A58650F5B}"/>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6" name="Line 7">
          <a:extLst>
            <a:ext uri="{FF2B5EF4-FFF2-40B4-BE49-F238E27FC236}">
              <a16:creationId xmlns:a16="http://schemas.microsoft.com/office/drawing/2014/main" id="{2A39A370-D9C9-4164-A9C0-C2F0B5D0FBD0}"/>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7" name="Line 7">
          <a:extLst>
            <a:ext uri="{FF2B5EF4-FFF2-40B4-BE49-F238E27FC236}">
              <a16:creationId xmlns:a16="http://schemas.microsoft.com/office/drawing/2014/main" id="{3CCBEE0F-2729-4B00-8174-E241538C1749}"/>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8" name="Line 7">
          <a:extLst>
            <a:ext uri="{FF2B5EF4-FFF2-40B4-BE49-F238E27FC236}">
              <a16:creationId xmlns:a16="http://schemas.microsoft.com/office/drawing/2014/main" id="{5F26D8B5-EFF5-4B6E-93DD-97DF60EE45DF}"/>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69" name="Line 7">
          <a:extLst>
            <a:ext uri="{FF2B5EF4-FFF2-40B4-BE49-F238E27FC236}">
              <a16:creationId xmlns:a16="http://schemas.microsoft.com/office/drawing/2014/main" id="{020EBF53-F15A-421B-8179-61730D8C1DC5}"/>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0" name="Line 7">
          <a:extLst>
            <a:ext uri="{FF2B5EF4-FFF2-40B4-BE49-F238E27FC236}">
              <a16:creationId xmlns:a16="http://schemas.microsoft.com/office/drawing/2014/main" id="{6956EBDA-0239-4B01-82FD-83D86355C54A}"/>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1" name="Line 7">
          <a:extLst>
            <a:ext uri="{FF2B5EF4-FFF2-40B4-BE49-F238E27FC236}">
              <a16:creationId xmlns:a16="http://schemas.microsoft.com/office/drawing/2014/main" id="{04FD15BE-E1F5-4D83-9914-A420043AB23E}"/>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2" name="Line 7">
          <a:extLst>
            <a:ext uri="{FF2B5EF4-FFF2-40B4-BE49-F238E27FC236}">
              <a16:creationId xmlns:a16="http://schemas.microsoft.com/office/drawing/2014/main" id="{33AEFFF5-F613-4E1B-A481-D21DDD3A083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3" name="Line 7">
          <a:extLst>
            <a:ext uri="{FF2B5EF4-FFF2-40B4-BE49-F238E27FC236}">
              <a16:creationId xmlns:a16="http://schemas.microsoft.com/office/drawing/2014/main" id="{C054A419-A3BB-458D-87DE-9505140B6CE2}"/>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4" name="Line 7">
          <a:extLst>
            <a:ext uri="{FF2B5EF4-FFF2-40B4-BE49-F238E27FC236}">
              <a16:creationId xmlns:a16="http://schemas.microsoft.com/office/drawing/2014/main" id="{DE1CCA8F-4F7B-4CE8-893A-C6339D3E496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5" name="Line 7">
          <a:extLst>
            <a:ext uri="{FF2B5EF4-FFF2-40B4-BE49-F238E27FC236}">
              <a16:creationId xmlns:a16="http://schemas.microsoft.com/office/drawing/2014/main" id="{3C73D9E4-3AFA-4A6C-B05A-A88DEB9C44D5}"/>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6" name="Line 7">
          <a:extLst>
            <a:ext uri="{FF2B5EF4-FFF2-40B4-BE49-F238E27FC236}">
              <a16:creationId xmlns:a16="http://schemas.microsoft.com/office/drawing/2014/main" id="{CF187686-0374-4FAC-8368-3225E65E64CE}"/>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7" name="Line 7">
          <a:extLst>
            <a:ext uri="{FF2B5EF4-FFF2-40B4-BE49-F238E27FC236}">
              <a16:creationId xmlns:a16="http://schemas.microsoft.com/office/drawing/2014/main" id="{946CA503-68F7-4A54-93C8-8F7A71A16E8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8" name="Line 7">
          <a:extLst>
            <a:ext uri="{FF2B5EF4-FFF2-40B4-BE49-F238E27FC236}">
              <a16:creationId xmlns:a16="http://schemas.microsoft.com/office/drawing/2014/main" id="{9FCA46AC-28B2-49E0-85FE-A8704573B8A3}"/>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79" name="Line 7">
          <a:extLst>
            <a:ext uri="{FF2B5EF4-FFF2-40B4-BE49-F238E27FC236}">
              <a16:creationId xmlns:a16="http://schemas.microsoft.com/office/drawing/2014/main" id="{CC5D2322-8CE4-468B-90EC-E9128A7B8E7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0" name="Line 7">
          <a:extLst>
            <a:ext uri="{FF2B5EF4-FFF2-40B4-BE49-F238E27FC236}">
              <a16:creationId xmlns:a16="http://schemas.microsoft.com/office/drawing/2014/main" id="{E3ADCC10-53D7-439B-B759-86E12D33A74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1" name="Line 7">
          <a:extLst>
            <a:ext uri="{FF2B5EF4-FFF2-40B4-BE49-F238E27FC236}">
              <a16:creationId xmlns:a16="http://schemas.microsoft.com/office/drawing/2014/main" id="{E6F8F9FB-A20F-4AE4-B2E7-E4FFB41C7FC7}"/>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2" name="Line 7">
          <a:extLst>
            <a:ext uri="{FF2B5EF4-FFF2-40B4-BE49-F238E27FC236}">
              <a16:creationId xmlns:a16="http://schemas.microsoft.com/office/drawing/2014/main" id="{981C836F-9225-49BF-AA17-49B05A40D92C}"/>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3" name="Line 7">
          <a:extLst>
            <a:ext uri="{FF2B5EF4-FFF2-40B4-BE49-F238E27FC236}">
              <a16:creationId xmlns:a16="http://schemas.microsoft.com/office/drawing/2014/main" id="{3E362966-2DE1-4EEE-86C2-FA7A8718C586}"/>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4" name="Line 7">
          <a:extLst>
            <a:ext uri="{FF2B5EF4-FFF2-40B4-BE49-F238E27FC236}">
              <a16:creationId xmlns:a16="http://schemas.microsoft.com/office/drawing/2014/main" id="{400EF906-6CD6-4984-9DF6-B0281F09048E}"/>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5" name="Line 7">
          <a:extLst>
            <a:ext uri="{FF2B5EF4-FFF2-40B4-BE49-F238E27FC236}">
              <a16:creationId xmlns:a16="http://schemas.microsoft.com/office/drawing/2014/main" id="{6ECC1353-9E21-448A-863D-8A43166509C2}"/>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6" name="Line 7">
          <a:extLst>
            <a:ext uri="{FF2B5EF4-FFF2-40B4-BE49-F238E27FC236}">
              <a16:creationId xmlns:a16="http://schemas.microsoft.com/office/drawing/2014/main" id="{282E6104-6AA5-4F8B-A1EC-E20F4F68C03A}"/>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7" name="Line 7">
          <a:extLst>
            <a:ext uri="{FF2B5EF4-FFF2-40B4-BE49-F238E27FC236}">
              <a16:creationId xmlns:a16="http://schemas.microsoft.com/office/drawing/2014/main" id="{A8C4D09D-1219-452A-AD92-56B7ED8B46EA}"/>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8" name="Line 7">
          <a:extLst>
            <a:ext uri="{FF2B5EF4-FFF2-40B4-BE49-F238E27FC236}">
              <a16:creationId xmlns:a16="http://schemas.microsoft.com/office/drawing/2014/main" id="{A2088D49-0476-435C-84BD-3190978F01C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89" name="Line 7">
          <a:extLst>
            <a:ext uri="{FF2B5EF4-FFF2-40B4-BE49-F238E27FC236}">
              <a16:creationId xmlns:a16="http://schemas.microsoft.com/office/drawing/2014/main" id="{323CD15C-86B5-4342-8D7F-32853DBA27F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0" name="Line 7">
          <a:extLst>
            <a:ext uri="{FF2B5EF4-FFF2-40B4-BE49-F238E27FC236}">
              <a16:creationId xmlns:a16="http://schemas.microsoft.com/office/drawing/2014/main" id="{474754AC-EB9D-4181-B931-4744FA13A68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1" name="Line 7">
          <a:extLst>
            <a:ext uri="{FF2B5EF4-FFF2-40B4-BE49-F238E27FC236}">
              <a16:creationId xmlns:a16="http://schemas.microsoft.com/office/drawing/2014/main" id="{F1B023B7-22C1-4FB5-A612-815F0E73EC08}"/>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2" name="Line 7">
          <a:extLst>
            <a:ext uri="{FF2B5EF4-FFF2-40B4-BE49-F238E27FC236}">
              <a16:creationId xmlns:a16="http://schemas.microsoft.com/office/drawing/2014/main" id="{7DC133D4-D6D8-4601-9180-FC23CF44B01F}"/>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3" name="Line 7">
          <a:extLst>
            <a:ext uri="{FF2B5EF4-FFF2-40B4-BE49-F238E27FC236}">
              <a16:creationId xmlns:a16="http://schemas.microsoft.com/office/drawing/2014/main" id="{F05F5FEC-3DB8-491F-B9B9-9FDD630F6593}"/>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4" name="Line 7">
          <a:extLst>
            <a:ext uri="{FF2B5EF4-FFF2-40B4-BE49-F238E27FC236}">
              <a16:creationId xmlns:a16="http://schemas.microsoft.com/office/drawing/2014/main" id="{EF96F8CA-CEB6-4677-9383-132B74313DDB}"/>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5" name="Line 7">
          <a:extLst>
            <a:ext uri="{FF2B5EF4-FFF2-40B4-BE49-F238E27FC236}">
              <a16:creationId xmlns:a16="http://schemas.microsoft.com/office/drawing/2014/main" id="{F43BFCF6-5CD7-4AF1-B701-DE9531AA5F6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6" name="Line 7">
          <a:extLst>
            <a:ext uri="{FF2B5EF4-FFF2-40B4-BE49-F238E27FC236}">
              <a16:creationId xmlns:a16="http://schemas.microsoft.com/office/drawing/2014/main" id="{EA5F7943-1D22-4639-BFAF-514AD99B724C}"/>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7" name="Line 7">
          <a:extLst>
            <a:ext uri="{FF2B5EF4-FFF2-40B4-BE49-F238E27FC236}">
              <a16:creationId xmlns:a16="http://schemas.microsoft.com/office/drawing/2014/main" id="{195F4A7F-3669-4E92-B195-3375A71510C8}"/>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8" name="Line 7">
          <a:extLst>
            <a:ext uri="{FF2B5EF4-FFF2-40B4-BE49-F238E27FC236}">
              <a16:creationId xmlns:a16="http://schemas.microsoft.com/office/drawing/2014/main" id="{731A4C57-0637-4869-8D1F-C12F57CCEF4E}"/>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499" name="Line 7">
          <a:extLst>
            <a:ext uri="{FF2B5EF4-FFF2-40B4-BE49-F238E27FC236}">
              <a16:creationId xmlns:a16="http://schemas.microsoft.com/office/drawing/2014/main" id="{86F86693-3B56-456B-BD07-3DF663B3EFD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0" name="Line 7">
          <a:extLst>
            <a:ext uri="{FF2B5EF4-FFF2-40B4-BE49-F238E27FC236}">
              <a16:creationId xmlns:a16="http://schemas.microsoft.com/office/drawing/2014/main" id="{41DAB5F6-E90D-487F-8953-35013976A24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1" name="Line 7">
          <a:extLst>
            <a:ext uri="{FF2B5EF4-FFF2-40B4-BE49-F238E27FC236}">
              <a16:creationId xmlns:a16="http://schemas.microsoft.com/office/drawing/2014/main" id="{07C8662B-ECB7-44C9-82E3-AE563BB6641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2" name="Line 7">
          <a:extLst>
            <a:ext uri="{FF2B5EF4-FFF2-40B4-BE49-F238E27FC236}">
              <a16:creationId xmlns:a16="http://schemas.microsoft.com/office/drawing/2014/main" id="{DBFF2EC9-5C9A-4A9C-A29A-986F4BCC87A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3" name="Line 7">
          <a:extLst>
            <a:ext uri="{FF2B5EF4-FFF2-40B4-BE49-F238E27FC236}">
              <a16:creationId xmlns:a16="http://schemas.microsoft.com/office/drawing/2014/main" id="{884EDF6C-0237-4033-9B28-5B350FDE77D9}"/>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4" name="Line 7">
          <a:extLst>
            <a:ext uri="{FF2B5EF4-FFF2-40B4-BE49-F238E27FC236}">
              <a16:creationId xmlns:a16="http://schemas.microsoft.com/office/drawing/2014/main" id="{04A1122A-F127-419C-AACC-137901FE5D4F}"/>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5" name="Line 7">
          <a:extLst>
            <a:ext uri="{FF2B5EF4-FFF2-40B4-BE49-F238E27FC236}">
              <a16:creationId xmlns:a16="http://schemas.microsoft.com/office/drawing/2014/main" id="{9263A646-8320-4309-8682-F64AD8EF018F}"/>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6" name="Line 7">
          <a:extLst>
            <a:ext uri="{FF2B5EF4-FFF2-40B4-BE49-F238E27FC236}">
              <a16:creationId xmlns:a16="http://schemas.microsoft.com/office/drawing/2014/main" id="{39921D24-CA61-4164-8219-1BBA03DDFF62}"/>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7" name="Line 7">
          <a:extLst>
            <a:ext uri="{FF2B5EF4-FFF2-40B4-BE49-F238E27FC236}">
              <a16:creationId xmlns:a16="http://schemas.microsoft.com/office/drawing/2014/main" id="{7B6B8067-91CE-42C2-97D7-40AB95F8F23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8" name="Line 7">
          <a:extLst>
            <a:ext uri="{FF2B5EF4-FFF2-40B4-BE49-F238E27FC236}">
              <a16:creationId xmlns:a16="http://schemas.microsoft.com/office/drawing/2014/main" id="{5E5BD38B-1109-4A57-AE7E-D3FBC48C8812}"/>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09" name="Line 7">
          <a:extLst>
            <a:ext uri="{FF2B5EF4-FFF2-40B4-BE49-F238E27FC236}">
              <a16:creationId xmlns:a16="http://schemas.microsoft.com/office/drawing/2014/main" id="{3C1822DB-41C3-4DAC-A528-DB91D8FD0705}"/>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10" name="Line 7">
          <a:extLst>
            <a:ext uri="{FF2B5EF4-FFF2-40B4-BE49-F238E27FC236}">
              <a16:creationId xmlns:a16="http://schemas.microsoft.com/office/drawing/2014/main" id="{2F0115D1-642E-4A2D-937E-1441A7FE2989}"/>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11" name="Line 7">
          <a:extLst>
            <a:ext uri="{FF2B5EF4-FFF2-40B4-BE49-F238E27FC236}">
              <a16:creationId xmlns:a16="http://schemas.microsoft.com/office/drawing/2014/main" id="{E239B414-19FE-4CFB-B736-9DE72DD85E3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12" name="Line 7">
          <a:extLst>
            <a:ext uri="{FF2B5EF4-FFF2-40B4-BE49-F238E27FC236}">
              <a16:creationId xmlns:a16="http://schemas.microsoft.com/office/drawing/2014/main" id="{D4C18308-00CF-49CE-B28B-E9410586046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13" name="Line 7">
          <a:extLst>
            <a:ext uri="{FF2B5EF4-FFF2-40B4-BE49-F238E27FC236}">
              <a16:creationId xmlns:a16="http://schemas.microsoft.com/office/drawing/2014/main" id="{FD8A47AE-4AE7-49AB-AFF5-3FEFB83B4717}"/>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14" name="Line 7">
          <a:extLst>
            <a:ext uri="{FF2B5EF4-FFF2-40B4-BE49-F238E27FC236}">
              <a16:creationId xmlns:a16="http://schemas.microsoft.com/office/drawing/2014/main" id="{8BD871C6-321B-4AB8-9718-37986683B0AE}"/>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15" name="Line 7">
          <a:extLst>
            <a:ext uri="{FF2B5EF4-FFF2-40B4-BE49-F238E27FC236}">
              <a16:creationId xmlns:a16="http://schemas.microsoft.com/office/drawing/2014/main" id="{9609B13F-414A-44B8-BB31-AEEFEA3B9664}"/>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16" name="Line 7">
          <a:extLst>
            <a:ext uri="{FF2B5EF4-FFF2-40B4-BE49-F238E27FC236}">
              <a16:creationId xmlns:a16="http://schemas.microsoft.com/office/drawing/2014/main" id="{5555E87D-192F-4778-97A6-8EEA3D4A8C4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17" name="Line 7">
          <a:extLst>
            <a:ext uri="{FF2B5EF4-FFF2-40B4-BE49-F238E27FC236}">
              <a16:creationId xmlns:a16="http://schemas.microsoft.com/office/drawing/2014/main" id="{54BEF6B0-346B-46FC-9EDC-89B6D101968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18" name="Line 7">
          <a:extLst>
            <a:ext uri="{FF2B5EF4-FFF2-40B4-BE49-F238E27FC236}">
              <a16:creationId xmlns:a16="http://schemas.microsoft.com/office/drawing/2014/main" id="{FDFA963F-2523-4AA1-87E6-55A603B8FF7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19" name="Line 7">
          <a:extLst>
            <a:ext uri="{FF2B5EF4-FFF2-40B4-BE49-F238E27FC236}">
              <a16:creationId xmlns:a16="http://schemas.microsoft.com/office/drawing/2014/main" id="{A7EB7572-A91A-4993-9697-A022D1F435F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0" name="Line 7">
          <a:extLst>
            <a:ext uri="{FF2B5EF4-FFF2-40B4-BE49-F238E27FC236}">
              <a16:creationId xmlns:a16="http://schemas.microsoft.com/office/drawing/2014/main" id="{6D3D3AA9-AA57-4C97-A3EE-3B82FC2F36A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1" name="Line 7">
          <a:extLst>
            <a:ext uri="{FF2B5EF4-FFF2-40B4-BE49-F238E27FC236}">
              <a16:creationId xmlns:a16="http://schemas.microsoft.com/office/drawing/2014/main" id="{2E3ACEE1-31A4-4F8C-95FC-BDC567FA4D8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2" name="Line 7">
          <a:extLst>
            <a:ext uri="{FF2B5EF4-FFF2-40B4-BE49-F238E27FC236}">
              <a16:creationId xmlns:a16="http://schemas.microsoft.com/office/drawing/2014/main" id="{3225E1DE-3032-4A22-AC98-71CBE79F297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3" name="Line 7">
          <a:extLst>
            <a:ext uri="{FF2B5EF4-FFF2-40B4-BE49-F238E27FC236}">
              <a16:creationId xmlns:a16="http://schemas.microsoft.com/office/drawing/2014/main" id="{CFFB2BF0-4833-44C7-98DD-AA96DCE7DBF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24" name="Line 7">
          <a:extLst>
            <a:ext uri="{FF2B5EF4-FFF2-40B4-BE49-F238E27FC236}">
              <a16:creationId xmlns:a16="http://schemas.microsoft.com/office/drawing/2014/main" id="{951747C3-6067-4353-8B64-ED09ACF933A2}"/>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25" name="Line 7">
          <a:extLst>
            <a:ext uri="{FF2B5EF4-FFF2-40B4-BE49-F238E27FC236}">
              <a16:creationId xmlns:a16="http://schemas.microsoft.com/office/drawing/2014/main" id="{45F65F50-9674-4CE9-A9B9-D51B064A1920}"/>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26" name="Line 7">
          <a:extLst>
            <a:ext uri="{FF2B5EF4-FFF2-40B4-BE49-F238E27FC236}">
              <a16:creationId xmlns:a16="http://schemas.microsoft.com/office/drawing/2014/main" id="{B34B0552-3CCF-40EA-81D7-0FFDF459CF53}"/>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7" name="Line 7">
          <a:extLst>
            <a:ext uri="{FF2B5EF4-FFF2-40B4-BE49-F238E27FC236}">
              <a16:creationId xmlns:a16="http://schemas.microsoft.com/office/drawing/2014/main" id="{F72F8F93-E6E5-42D5-A044-CD82B777F6B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8" name="Line 7">
          <a:extLst>
            <a:ext uri="{FF2B5EF4-FFF2-40B4-BE49-F238E27FC236}">
              <a16:creationId xmlns:a16="http://schemas.microsoft.com/office/drawing/2014/main" id="{6111F785-95CC-4A08-9A0A-BE4BF175E45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29" name="Line 7">
          <a:extLst>
            <a:ext uri="{FF2B5EF4-FFF2-40B4-BE49-F238E27FC236}">
              <a16:creationId xmlns:a16="http://schemas.microsoft.com/office/drawing/2014/main" id="{21679B58-C915-4780-9DC4-3B21C31250F3}"/>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30" name="Line 7">
          <a:extLst>
            <a:ext uri="{FF2B5EF4-FFF2-40B4-BE49-F238E27FC236}">
              <a16:creationId xmlns:a16="http://schemas.microsoft.com/office/drawing/2014/main" id="{29906968-7933-4795-9B5E-CC51D4CB6D21}"/>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31" name="Line 7">
          <a:extLst>
            <a:ext uri="{FF2B5EF4-FFF2-40B4-BE49-F238E27FC236}">
              <a16:creationId xmlns:a16="http://schemas.microsoft.com/office/drawing/2014/main" id="{02594ABC-6F4F-43E9-AF38-BA1620B94BE8}"/>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32" name="Line 7">
          <a:extLst>
            <a:ext uri="{FF2B5EF4-FFF2-40B4-BE49-F238E27FC236}">
              <a16:creationId xmlns:a16="http://schemas.microsoft.com/office/drawing/2014/main" id="{F1F7B04E-B4C6-4486-B0A5-DC424B0BF41A}"/>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33" name="Line 7">
          <a:extLst>
            <a:ext uri="{FF2B5EF4-FFF2-40B4-BE49-F238E27FC236}">
              <a16:creationId xmlns:a16="http://schemas.microsoft.com/office/drawing/2014/main" id="{A27992C7-9010-421F-91C5-FB05F249C43B}"/>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34" name="Line 7">
          <a:extLst>
            <a:ext uri="{FF2B5EF4-FFF2-40B4-BE49-F238E27FC236}">
              <a16:creationId xmlns:a16="http://schemas.microsoft.com/office/drawing/2014/main" id="{93A9E1D7-8864-426E-AAF5-7094C7BC9E53}"/>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195</xdr:row>
      <xdr:rowOff>0</xdr:rowOff>
    </xdr:from>
    <xdr:to>
      <xdr:col>9</xdr:col>
      <xdr:colOff>323850</xdr:colOff>
      <xdr:row>195</xdr:row>
      <xdr:rowOff>0</xdr:rowOff>
    </xdr:to>
    <xdr:sp macro="" textlink="">
      <xdr:nvSpPr>
        <xdr:cNvPr id="2535" name="Line 7">
          <a:extLst>
            <a:ext uri="{FF2B5EF4-FFF2-40B4-BE49-F238E27FC236}">
              <a16:creationId xmlns:a16="http://schemas.microsoft.com/office/drawing/2014/main" id="{3A937D3D-CC15-4747-8B13-42930CF740F8}"/>
            </a:ext>
          </a:extLst>
        </xdr:cNvPr>
        <xdr:cNvSpPr>
          <a:spLocks noChangeShapeType="1"/>
        </xdr:cNvSpPr>
      </xdr:nvSpPr>
      <xdr:spPr bwMode="auto">
        <a:xfrm>
          <a:off x="54959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36" name="Line 7">
          <a:extLst>
            <a:ext uri="{FF2B5EF4-FFF2-40B4-BE49-F238E27FC236}">
              <a16:creationId xmlns:a16="http://schemas.microsoft.com/office/drawing/2014/main" id="{D9DD3E61-1EEB-4719-BEDC-824F2A1EB05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37" name="Line 7">
          <a:extLst>
            <a:ext uri="{FF2B5EF4-FFF2-40B4-BE49-F238E27FC236}">
              <a16:creationId xmlns:a16="http://schemas.microsoft.com/office/drawing/2014/main" id="{BB18B165-0413-4871-A352-C9F5AAA63A3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38" name="Line 7">
          <a:extLst>
            <a:ext uri="{FF2B5EF4-FFF2-40B4-BE49-F238E27FC236}">
              <a16:creationId xmlns:a16="http://schemas.microsoft.com/office/drawing/2014/main" id="{BEDB2B2B-0C1A-4EED-AF26-A2350D9A7835}"/>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39" name="Line 7">
          <a:extLst>
            <a:ext uri="{FF2B5EF4-FFF2-40B4-BE49-F238E27FC236}">
              <a16:creationId xmlns:a16="http://schemas.microsoft.com/office/drawing/2014/main" id="{26697333-48F7-4F7B-857C-FDD0ED75109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40" name="Line 7">
          <a:extLst>
            <a:ext uri="{FF2B5EF4-FFF2-40B4-BE49-F238E27FC236}">
              <a16:creationId xmlns:a16="http://schemas.microsoft.com/office/drawing/2014/main" id="{083BF3DA-6183-489A-A154-DADE0067329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541" name="Line 7">
          <a:extLst>
            <a:ext uri="{FF2B5EF4-FFF2-40B4-BE49-F238E27FC236}">
              <a16:creationId xmlns:a16="http://schemas.microsoft.com/office/drawing/2014/main" id="{EDEB0FFC-7CD8-4764-B408-E9C0B332E6A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2" name="Line 7">
          <a:extLst>
            <a:ext uri="{FF2B5EF4-FFF2-40B4-BE49-F238E27FC236}">
              <a16:creationId xmlns:a16="http://schemas.microsoft.com/office/drawing/2014/main" id="{BD69A56E-CAEA-4233-8167-EA4B8CCBBDE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3" name="Line 7">
          <a:extLst>
            <a:ext uri="{FF2B5EF4-FFF2-40B4-BE49-F238E27FC236}">
              <a16:creationId xmlns:a16="http://schemas.microsoft.com/office/drawing/2014/main" id="{6FCD12F1-8776-47A6-BE0E-65B2A712398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4" name="Line 7">
          <a:extLst>
            <a:ext uri="{FF2B5EF4-FFF2-40B4-BE49-F238E27FC236}">
              <a16:creationId xmlns:a16="http://schemas.microsoft.com/office/drawing/2014/main" id="{0DC66E47-E033-4A2A-818B-A9FD77BB50D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5" name="Line 7">
          <a:extLst>
            <a:ext uri="{FF2B5EF4-FFF2-40B4-BE49-F238E27FC236}">
              <a16:creationId xmlns:a16="http://schemas.microsoft.com/office/drawing/2014/main" id="{883447DE-0A1C-40EC-9F4C-3431E4032D4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6" name="Line 7">
          <a:extLst>
            <a:ext uri="{FF2B5EF4-FFF2-40B4-BE49-F238E27FC236}">
              <a16:creationId xmlns:a16="http://schemas.microsoft.com/office/drawing/2014/main" id="{9BBF6B40-5875-4FBB-9FDF-ADCB95E55EA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7" name="Line 7">
          <a:extLst>
            <a:ext uri="{FF2B5EF4-FFF2-40B4-BE49-F238E27FC236}">
              <a16:creationId xmlns:a16="http://schemas.microsoft.com/office/drawing/2014/main" id="{81EBF60E-AB83-4F66-9E18-77201A3D66B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8" name="Line 7">
          <a:extLst>
            <a:ext uri="{FF2B5EF4-FFF2-40B4-BE49-F238E27FC236}">
              <a16:creationId xmlns:a16="http://schemas.microsoft.com/office/drawing/2014/main" id="{D5BAF935-B04A-4F8F-A77C-185D9E2E30F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49" name="Line 7">
          <a:extLst>
            <a:ext uri="{FF2B5EF4-FFF2-40B4-BE49-F238E27FC236}">
              <a16:creationId xmlns:a16="http://schemas.microsoft.com/office/drawing/2014/main" id="{B4815890-0060-412F-A488-54AB68DBBC9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0" name="Line 7">
          <a:extLst>
            <a:ext uri="{FF2B5EF4-FFF2-40B4-BE49-F238E27FC236}">
              <a16:creationId xmlns:a16="http://schemas.microsoft.com/office/drawing/2014/main" id="{9AABED70-23F1-4A11-9C29-4E6F026285F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1" name="Line 7">
          <a:extLst>
            <a:ext uri="{FF2B5EF4-FFF2-40B4-BE49-F238E27FC236}">
              <a16:creationId xmlns:a16="http://schemas.microsoft.com/office/drawing/2014/main" id="{7CCFB63C-842D-4E2B-B3AB-F83604BE49A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2" name="Line 7">
          <a:extLst>
            <a:ext uri="{FF2B5EF4-FFF2-40B4-BE49-F238E27FC236}">
              <a16:creationId xmlns:a16="http://schemas.microsoft.com/office/drawing/2014/main" id="{F1F1C066-EA75-4152-A934-438461283CA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3" name="Line 7">
          <a:extLst>
            <a:ext uri="{FF2B5EF4-FFF2-40B4-BE49-F238E27FC236}">
              <a16:creationId xmlns:a16="http://schemas.microsoft.com/office/drawing/2014/main" id="{7F2369BA-1735-407E-8D59-D90A68B6809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4" name="Line 7">
          <a:extLst>
            <a:ext uri="{FF2B5EF4-FFF2-40B4-BE49-F238E27FC236}">
              <a16:creationId xmlns:a16="http://schemas.microsoft.com/office/drawing/2014/main" id="{F7DA75EA-7F49-41F8-B1AE-63E91B5E7EC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5" name="Line 7">
          <a:extLst>
            <a:ext uri="{FF2B5EF4-FFF2-40B4-BE49-F238E27FC236}">
              <a16:creationId xmlns:a16="http://schemas.microsoft.com/office/drawing/2014/main" id="{0F089F23-D7D9-4D9E-92E6-9749E49D504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6" name="Line 7">
          <a:extLst>
            <a:ext uri="{FF2B5EF4-FFF2-40B4-BE49-F238E27FC236}">
              <a16:creationId xmlns:a16="http://schemas.microsoft.com/office/drawing/2014/main" id="{C3AFF94B-A460-40FC-A02E-AACD8A97BA6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7" name="Line 7">
          <a:extLst>
            <a:ext uri="{FF2B5EF4-FFF2-40B4-BE49-F238E27FC236}">
              <a16:creationId xmlns:a16="http://schemas.microsoft.com/office/drawing/2014/main" id="{38D95704-4916-4322-A5F8-7C800F0C110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8" name="Line 7">
          <a:extLst>
            <a:ext uri="{FF2B5EF4-FFF2-40B4-BE49-F238E27FC236}">
              <a16:creationId xmlns:a16="http://schemas.microsoft.com/office/drawing/2014/main" id="{93DC9BBA-DFA1-44B1-8CB3-D57BED7A8E2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59" name="Line 7">
          <a:extLst>
            <a:ext uri="{FF2B5EF4-FFF2-40B4-BE49-F238E27FC236}">
              <a16:creationId xmlns:a16="http://schemas.microsoft.com/office/drawing/2014/main" id="{32E3BED4-2DB8-4BB6-A0C9-95057944A88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0" name="Line 7">
          <a:extLst>
            <a:ext uri="{FF2B5EF4-FFF2-40B4-BE49-F238E27FC236}">
              <a16:creationId xmlns:a16="http://schemas.microsoft.com/office/drawing/2014/main" id="{AC921947-B89B-4BEE-88B5-3FC713C6208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1" name="Line 7">
          <a:extLst>
            <a:ext uri="{FF2B5EF4-FFF2-40B4-BE49-F238E27FC236}">
              <a16:creationId xmlns:a16="http://schemas.microsoft.com/office/drawing/2014/main" id="{D310E02C-4E0D-4B87-A8BB-F693BDD8097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2" name="Line 7">
          <a:extLst>
            <a:ext uri="{FF2B5EF4-FFF2-40B4-BE49-F238E27FC236}">
              <a16:creationId xmlns:a16="http://schemas.microsoft.com/office/drawing/2014/main" id="{656862BB-2B65-42F7-91AA-8AC052021A6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3" name="Line 7">
          <a:extLst>
            <a:ext uri="{FF2B5EF4-FFF2-40B4-BE49-F238E27FC236}">
              <a16:creationId xmlns:a16="http://schemas.microsoft.com/office/drawing/2014/main" id="{D67E9F31-9467-4129-BA26-92DC213D3BEB}"/>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4" name="Line 7">
          <a:extLst>
            <a:ext uri="{FF2B5EF4-FFF2-40B4-BE49-F238E27FC236}">
              <a16:creationId xmlns:a16="http://schemas.microsoft.com/office/drawing/2014/main" id="{64F84255-E73B-4960-8E61-34312A8E20B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5" name="Line 7">
          <a:extLst>
            <a:ext uri="{FF2B5EF4-FFF2-40B4-BE49-F238E27FC236}">
              <a16:creationId xmlns:a16="http://schemas.microsoft.com/office/drawing/2014/main" id="{E3D4A2F4-BB98-40F0-99AF-74D54D423DB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6" name="Line 7">
          <a:extLst>
            <a:ext uri="{FF2B5EF4-FFF2-40B4-BE49-F238E27FC236}">
              <a16:creationId xmlns:a16="http://schemas.microsoft.com/office/drawing/2014/main" id="{52739FB9-71A5-4550-A529-EEEC66F7D40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2567" name="Line 7">
          <a:extLst>
            <a:ext uri="{FF2B5EF4-FFF2-40B4-BE49-F238E27FC236}">
              <a16:creationId xmlns:a16="http://schemas.microsoft.com/office/drawing/2014/main" id="{90A1EFD9-5A77-4C93-AFA6-C4ED53A372A7}"/>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68" name="Line 7">
          <a:extLst>
            <a:ext uri="{FF2B5EF4-FFF2-40B4-BE49-F238E27FC236}">
              <a16:creationId xmlns:a16="http://schemas.microsoft.com/office/drawing/2014/main" id="{E7E4010E-8932-45EF-ACC5-3EF287CF170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69" name="Line 7">
          <a:extLst>
            <a:ext uri="{FF2B5EF4-FFF2-40B4-BE49-F238E27FC236}">
              <a16:creationId xmlns:a16="http://schemas.microsoft.com/office/drawing/2014/main" id="{898E9A37-1A08-4374-8BD5-2B1C4FBFCB0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0" name="Line 7">
          <a:extLst>
            <a:ext uri="{FF2B5EF4-FFF2-40B4-BE49-F238E27FC236}">
              <a16:creationId xmlns:a16="http://schemas.microsoft.com/office/drawing/2014/main" id="{0F39E4C7-020C-4C58-95C0-95CBBED88B6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1" name="Line 7">
          <a:extLst>
            <a:ext uri="{FF2B5EF4-FFF2-40B4-BE49-F238E27FC236}">
              <a16:creationId xmlns:a16="http://schemas.microsoft.com/office/drawing/2014/main" id="{F2022F1E-BB91-47D7-A5C4-5E53C34E250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2" name="Line 7">
          <a:extLst>
            <a:ext uri="{FF2B5EF4-FFF2-40B4-BE49-F238E27FC236}">
              <a16:creationId xmlns:a16="http://schemas.microsoft.com/office/drawing/2014/main" id="{51A2D4DF-7C99-4B8A-8355-871F0452BAB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3" name="Line 7">
          <a:extLst>
            <a:ext uri="{FF2B5EF4-FFF2-40B4-BE49-F238E27FC236}">
              <a16:creationId xmlns:a16="http://schemas.microsoft.com/office/drawing/2014/main" id="{23BC90FC-C82C-4DD2-ADDB-16C463FCA3D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4" name="Line 7">
          <a:extLst>
            <a:ext uri="{FF2B5EF4-FFF2-40B4-BE49-F238E27FC236}">
              <a16:creationId xmlns:a16="http://schemas.microsoft.com/office/drawing/2014/main" id="{7491A09A-3E21-4C77-98DA-F7218F9EAAE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5" name="Line 7">
          <a:extLst>
            <a:ext uri="{FF2B5EF4-FFF2-40B4-BE49-F238E27FC236}">
              <a16:creationId xmlns:a16="http://schemas.microsoft.com/office/drawing/2014/main" id="{9B3D0484-D55E-40A8-B307-0F3057DFCE5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6" name="Line 7">
          <a:extLst>
            <a:ext uri="{FF2B5EF4-FFF2-40B4-BE49-F238E27FC236}">
              <a16:creationId xmlns:a16="http://schemas.microsoft.com/office/drawing/2014/main" id="{B493CAC8-8210-4649-8638-1357173B1B0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7" name="Line 7">
          <a:extLst>
            <a:ext uri="{FF2B5EF4-FFF2-40B4-BE49-F238E27FC236}">
              <a16:creationId xmlns:a16="http://schemas.microsoft.com/office/drawing/2014/main" id="{B44ADFE1-C012-4D5B-BB1F-058DA804CFB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8" name="Line 7">
          <a:extLst>
            <a:ext uri="{FF2B5EF4-FFF2-40B4-BE49-F238E27FC236}">
              <a16:creationId xmlns:a16="http://schemas.microsoft.com/office/drawing/2014/main" id="{B2E4A284-ED84-444A-8B28-A41310CE3F27}"/>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79" name="Line 7">
          <a:extLst>
            <a:ext uri="{FF2B5EF4-FFF2-40B4-BE49-F238E27FC236}">
              <a16:creationId xmlns:a16="http://schemas.microsoft.com/office/drawing/2014/main" id="{8F006777-54F9-47F6-8AFA-D60F992F14A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0" name="Line 7">
          <a:extLst>
            <a:ext uri="{FF2B5EF4-FFF2-40B4-BE49-F238E27FC236}">
              <a16:creationId xmlns:a16="http://schemas.microsoft.com/office/drawing/2014/main" id="{B4E51C53-9106-4F3F-B2A4-9FCF523CEB9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1" name="Line 7">
          <a:extLst>
            <a:ext uri="{FF2B5EF4-FFF2-40B4-BE49-F238E27FC236}">
              <a16:creationId xmlns:a16="http://schemas.microsoft.com/office/drawing/2014/main" id="{7897EA21-2437-4E07-9824-2C8E38B3853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2" name="Line 7">
          <a:extLst>
            <a:ext uri="{FF2B5EF4-FFF2-40B4-BE49-F238E27FC236}">
              <a16:creationId xmlns:a16="http://schemas.microsoft.com/office/drawing/2014/main" id="{10893633-E7D0-4619-A08D-41F7E78BB20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3" name="Line 7">
          <a:extLst>
            <a:ext uri="{FF2B5EF4-FFF2-40B4-BE49-F238E27FC236}">
              <a16:creationId xmlns:a16="http://schemas.microsoft.com/office/drawing/2014/main" id="{EB791A58-E814-4966-B2D8-F9E2630BEEF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4" name="Line 7">
          <a:extLst>
            <a:ext uri="{FF2B5EF4-FFF2-40B4-BE49-F238E27FC236}">
              <a16:creationId xmlns:a16="http://schemas.microsoft.com/office/drawing/2014/main" id="{99EF2E8A-1798-4728-9A21-6826B3BB4DE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5" name="Line 7">
          <a:extLst>
            <a:ext uri="{FF2B5EF4-FFF2-40B4-BE49-F238E27FC236}">
              <a16:creationId xmlns:a16="http://schemas.microsoft.com/office/drawing/2014/main" id="{707204E6-94F5-4AF9-B7D3-DC04CD6FCB0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6" name="Line 7">
          <a:extLst>
            <a:ext uri="{FF2B5EF4-FFF2-40B4-BE49-F238E27FC236}">
              <a16:creationId xmlns:a16="http://schemas.microsoft.com/office/drawing/2014/main" id="{4D9FEA06-9169-4580-946C-492ECA5C817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7" name="Line 7">
          <a:extLst>
            <a:ext uri="{FF2B5EF4-FFF2-40B4-BE49-F238E27FC236}">
              <a16:creationId xmlns:a16="http://schemas.microsoft.com/office/drawing/2014/main" id="{CAD56C92-1EE6-44D5-9A14-EADE2B7914A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8" name="Line 7">
          <a:extLst>
            <a:ext uri="{FF2B5EF4-FFF2-40B4-BE49-F238E27FC236}">
              <a16:creationId xmlns:a16="http://schemas.microsoft.com/office/drawing/2014/main" id="{B346A43E-596F-43AA-B748-A03938CD378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89" name="Line 7">
          <a:extLst>
            <a:ext uri="{FF2B5EF4-FFF2-40B4-BE49-F238E27FC236}">
              <a16:creationId xmlns:a16="http://schemas.microsoft.com/office/drawing/2014/main" id="{EA2CD9D7-C4CB-4977-B823-A80986BCAE2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0" name="Line 7">
          <a:extLst>
            <a:ext uri="{FF2B5EF4-FFF2-40B4-BE49-F238E27FC236}">
              <a16:creationId xmlns:a16="http://schemas.microsoft.com/office/drawing/2014/main" id="{6FBE9F0A-0488-45D5-8740-D7700811E18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1" name="Line 7">
          <a:extLst>
            <a:ext uri="{FF2B5EF4-FFF2-40B4-BE49-F238E27FC236}">
              <a16:creationId xmlns:a16="http://schemas.microsoft.com/office/drawing/2014/main" id="{B4F3F500-ADC0-448B-A891-310DBD83342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2" name="Line 7">
          <a:extLst>
            <a:ext uri="{FF2B5EF4-FFF2-40B4-BE49-F238E27FC236}">
              <a16:creationId xmlns:a16="http://schemas.microsoft.com/office/drawing/2014/main" id="{55BE1B7F-E781-418E-8B52-31700286D3D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3" name="Line 7">
          <a:extLst>
            <a:ext uri="{FF2B5EF4-FFF2-40B4-BE49-F238E27FC236}">
              <a16:creationId xmlns:a16="http://schemas.microsoft.com/office/drawing/2014/main" id="{F0AB45B8-9A90-4339-8B67-2B4167802F7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4" name="Line 7">
          <a:extLst>
            <a:ext uri="{FF2B5EF4-FFF2-40B4-BE49-F238E27FC236}">
              <a16:creationId xmlns:a16="http://schemas.microsoft.com/office/drawing/2014/main" id="{2ADA5ADE-5E44-47BD-816C-62A2109E1E0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5" name="Line 7">
          <a:extLst>
            <a:ext uri="{FF2B5EF4-FFF2-40B4-BE49-F238E27FC236}">
              <a16:creationId xmlns:a16="http://schemas.microsoft.com/office/drawing/2014/main" id="{BB3660E8-EC4A-4E4A-B4F1-7BC5B337D0B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6" name="Line 7">
          <a:extLst>
            <a:ext uri="{FF2B5EF4-FFF2-40B4-BE49-F238E27FC236}">
              <a16:creationId xmlns:a16="http://schemas.microsoft.com/office/drawing/2014/main" id="{0228026F-7873-42E4-AFEC-40892F26ED4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7" name="Line 7">
          <a:extLst>
            <a:ext uri="{FF2B5EF4-FFF2-40B4-BE49-F238E27FC236}">
              <a16:creationId xmlns:a16="http://schemas.microsoft.com/office/drawing/2014/main" id="{1D31B65E-16AA-4EA8-8160-9CFC58B1758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8" name="Line 7">
          <a:extLst>
            <a:ext uri="{FF2B5EF4-FFF2-40B4-BE49-F238E27FC236}">
              <a16:creationId xmlns:a16="http://schemas.microsoft.com/office/drawing/2014/main" id="{F1E9DD58-2F2A-462D-95AE-1EC68E2DAA0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599" name="Line 7">
          <a:extLst>
            <a:ext uri="{FF2B5EF4-FFF2-40B4-BE49-F238E27FC236}">
              <a16:creationId xmlns:a16="http://schemas.microsoft.com/office/drawing/2014/main" id="{443101B5-FA3A-43CC-BBEF-2A7A221F434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0" name="Line 7">
          <a:extLst>
            <a:ext uri="{FF2B5EF4-FFF2-40B4-BE49-F238E27FC236}">
              <a16:creationId xmlns:a16="http://schemas.microsoft.com/office/drawing/2014/main" id="{CD75DD17-8107-4718-8FB6-D1B3B7844EF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1" name="Line 7">
          <a:extLst>
            <a:ext uri="{FF2B5EF4-FFF2-40B4-BE49-F238E27FC236}">
              <a16:creationId xmlns:a16="http://schemas.microsoft.com/office/drawing/2014/main" id="{BEA350B8-1352-4F05-ACC9-061A637AB19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2" name="Line 7">
          <a:extLst>
            <a:ext uri="{FF2B5EF4-FFF2-40B4-BE49-F238E27FC236}">
              <a16:creationId xmlns:a16="http://schemas.microsoft.com/office/drawing/2014/main" id="{CEE583AE-2E19-4B75-A8F2-20FAA2B4698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3" name="Line 7">
          <a:extLst>
            <a:ext uri="{FF2B5EF4-FFF2-40B4-BE49-F238E27FC236}">
              <a16:creationId xmlns:a16="http://schemas.microsoft.com/office/drawing/2014/main" id="{4E695600-CB09-440A-8106-887E9146FDD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4" name="Line 7">
          <a:extLst>
            <a:ext uri="{FF2B5EF4-FFF2-40B4-BE49-F238E27FC236}">
              <a16:creationId xmlns:a16="http://schemas.microsoft.com/office/drawing/2014/main" id="{4E17285E-19AF-4D15-A25E-99B656402A4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5" name="Line 7">
          <a:extLst>
            <a:ext uri="{FF2B5EF4-FFF2-40B4-BE49-F238E27FC236}">
              <a16:creationId xmlns:a16="http://schemas.microsoft.com/office/drawing/2014/main" id="{A6E5D158-FB3D-491B-86D9-1F5FD26898E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6" name="Line 7">
          <a:extLst>
            <a:ext uri="{FF2B5EF4-FFF2-40B4-BE49-F238E27FC236}">
              <a16:creationId xmlns:a16="http://schemas.microsoft.com/office/drawing/2014/main" id="{8E87703D-091B-42D1-9B9E-134B4054915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7" name="Line 7">
          <a:extLst>
            <a:ext uri="{FF2B5EF4-FFF2-40B4-BE49-F238E27FC236}">
              <a16:creationId xmlns:a16="http://schemas.microsoft.com/office/drawing/2014/main" id="{01E6A9E1-E475-461C-B0CD-87A16722A66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8" name="Line 7">
          <a:extLst>
            <a:ext uri="{FF2B5EF4-FFF2-40B4-BE49-F238E27FC236}">
              <a16:creationId xmlns:a16="http://schemas.microsoft.com/office/drawing/2014/main" id="{7B08554C-1E0C-4B72-9F37-B3655272E96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09" name="Line 7">
          <a:extLst>
            <a:ext uri="{FF2B5EF4-FFF2-40B4-BE49-F238E27FC236}">
              <a16:creationId xmlns:a16="http://schemas.microsoft.com/office/drawing/2014/main" id="{A509C1BE-A0C7-47A8-B1E2-ACFBA537EFC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10" name="Line 7">
          <a:extLst>
            <a:ext uri="{FF2B5EF4-FFF2-40B4-BE49-F238E27FC236}">
              <a16:creationId xmlns:a16="http://schemas.microsoft.com/office/drawing/2014/main" id="{53C4C681-D57B-4B98-A065-F864C205E3C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2611" name="Line 7">
          <a:extLst>
            <a:ext uri="{FF2B5EF4-FFF2-40B4-BE49-F238E27FC236}">
              <a16:creationId xmlns:a16="http://schemas.microsoft.com/office/drawing/2014/main" id="{27126955-4036-4ADD-838B-53004BC4F7B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2" name="Line 7">
          <a:extLst>
            <a:ext uri="{FF2B5EF4-FFF2-40B4-BE49-F238E27FC236}">
              <a16:creationId xmlns:a16="http://schemas.microsoft.com/office/drawing/2014/main" id="{504EEF02-478C-4E8B-954F-1E63371EDAA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3" name="Line 7">
          <a:extLst>
            <a:ext uri="{FF2B5EF4-FFF2-40B4-BE49-F238E27FC236}">
              <a16:creationId xmlns:a16="http://schemas.microsoft.com/office/drawing/2014/main" id="{DE873568-B9A3-4928-A435-BEEC9E3C7E4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4" name="Line 7">
          <a:extLst>
            <a:ext uri="{FF2B5EF4-FFF2-40B4-BE49-F238E27FC236}">
              <a16:creationId xmlns:a16="http://schemas.microsoft.com/office/drawing/2014/main" id="{A7C8C03C-E744-4DFE-BBC0-41B04A90218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5" name="Line 7">
          <a:extLst>
            <a:ext uri="{FF2B5EF4-FFF2-40B4-BE49-F238E27FC236}">
              <a16:creationId xmlns:a16="http://schemas.microsoft.com/office/drawing/2014/main" id="{CA6D21FC-20C2-43CA-8F76-44BC7CF315A5}"/>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6" name="Line 7">
          <a:extLst>
            <a:ext uri="{FF2B5EF4-FFF2-40B4-BE49-F238E27FC236}">
              <a16:creationId xmlns:a16="http://schemas.microsoft.com/office/drawing/2014/main" id="{D09AAEEA-B44C-4EF5-8EF3-70303304958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7" name="Line 7">
          <a:extLst>
            <a:ext uri="{FF2B5EF4-FFF2-40B4-BE49-F238E27FC236}">
              <a16:creationId xmlns:a16="http://schemas.microsoft.com/office/drawing/2014/main" id="{FE0412DD-F5DB-48A3-826A-084D29D01AA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8" name="Line 7">
          <a:extLst>
            <a:ext uri="{FF2B5EF4-FFF2-40B4-BE49-F238E27FC236}">
              <a16:creationId xmlns:a16="http://schemas.microsoft.com/office/drawing/2014/main" id="{EE9BBB03-14BF-4D3D-9842-32DE71C5586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19" name="Line 7">
          <a:extLst>
            <a:ext uri="{FF2B5EF4-FFF2-40B4-BE49-F238E27FC236}">
              <a16:creationId xmlns:a16="http://schemas.microsoft.com/office/drawing/2014/main" id="{BEBF20A1-BF2F-4DC4-8D3C-F8743A12D08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0" name="Line 7">
          <a:extLst>
            <a:ext uri="{FF2B5EF4-FFF2-40B4-BE49-F238E27FC236}">
              <a16:creationId xmlns:a16="http://schemas.microsoft.com/office/drawing/2014/main" id="{E5BA7CA3-06AB-4E63-A361-DFB7B3B0E82D}"/>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1" name="Line 7">
          <a:extLst>
            <a:ext uri="{FF2B5EF4-FFF2-40B4-BE49-F238E27FC236}">
              <a16:creationId xmlns:a16="http://schemas.microsoft.com/office/drawing/2014/main" id="{AE43ECC5-2434-4752-956F-C54F3A4B3DA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2" name="Line 7">
          <a:extLst>
            <a:ext uri="{FF2B5EF4-FFF2-40B4-BE49-F238E27FC236}">
              <a16:creationId xmlns:a16="http://schemas.microsoft.com/office/drawing/2014/main" id="{B5E6E1D1-4945-415E-A81B-942D0A61FA5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3" name="Line 7">
          <a:extLst>
            <a:ext uri="{FF2B5EF4-FFF2-40B4-BE49-F238E27FC236}">
              <a16:creationId xmlns:a16="http://schemas.microsoft.com/office/drawing/2014/main" id="{862579CD-7D99-4B52-A834-5DAE7599831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4" name="Line 7">
          <a:extLst>
            <a:ext uri="{FF2B5EF4-FFF2-40B4-BE49-F238E27FC236}">
              <a16:creationId xmlns:a16="http://schemas.microsoft.com/office/drawing/2014/main" id="{AC9C7A5B-FCF5-4EBE-B319-11EC5908181C}"/>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5" name="Line 7">
          <a:extLst>
            <a:ext uri="{FF2B5EF4-FFF2-40B4-BE49-F238E27FC236}">
              <a16:creationId xmlns:a16="http://schemas.microsoft.com/office/drawing/2014/main" id="{3875F46B-4E66-4073-97A0-36CA7BE6C0E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6" name="Line 7">
          <a:extLst>
            <a:ext uri="{FF2B5EF4-FFF2-40B4-BE49-F238E27FC236}">
              <a16:creationId xmlns:a16="http://schemas.microsoft.com/office/drawing/2014/main" id="{64614C81-2990-4D49-87FB-1D65CDC3B7A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7" name="Line 7">
          <a:extLst>
            <a:ext uri="{FF2B5EF4-FFF2-40B4-BE49-F238E27FC236}">
              <a16:creationId xmlns:a16="http://schemas.microsoft.com/office/drawing/2014/main" id="{46C6D481-291C-4546-ADF9-A1DECE412595}"/>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8" name="Line 7">
          <a:extLst>
            <a:ext uri="{FF2B5EF4-FFF2-40B4-BE49-F238E27FC236}">
              <a16:creationId xmlns:a16="http://schemas.microsoft.com/office/drawing/2014/main" id="{45CEA4D8-8099-4153-83E8-0E1E0D1AA231}"/>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29" name="Line 7">
          <a:extLst>
            <a:ext uri="{FF2B5EF4-FFF2-40B4-BE49-F238E27FC236}">
              <a16:creationId xmlns:a16="http://schemas.microsoft.com/office/drawing/2014/main" id="{DB6F9A7B-22A1-47EF-AB05-623EC9151E5F}"/>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0" name="Line 7">
          <a:extLst>
            <a:ext uri="{FF2B5EF4-FFF2-40B4-BE49-F238E27FC236}">
              <a16:creationId xmlns:a16="http://schemas.microsoft.com/office/drawing/2014/main" id="{611F177B-BF72-4033-96FC-37D37D6B123B}"/>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1" name="Line 7">
          <a:extLst>
            <a:ext uri="{FF2B5EF4-FFF2-40B4-BE49-F238E27FC236}">
              <a16:creationId xmlns:a16="http://schemas.microsoft.com/office/drawing/2014/main" id="{7427CFF1-D166-4DDE-9CBC-52F6F6752F0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2" name="Line 7">
          <a:extLst>
            <a:ext uri="{FF2B5EF4-FFF2-40B4-BE49-F238E27FC236}">
              <a16:creationId xmlns:a16="http://schemas.microsoft.com/office/drawing/2014/main" id="{40525042-24CF-4A36-8277-0D909C1D2AE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3" name="Line 7">
          <a:extLst>
            <a:ext uri="{FF2B5EF4-FFF2-40B4-BE49-F238E27FC236}">
              <a16:creationId xmlns:a16="http://schemas.microsoft.com/office/drawing/2014/main" id="{D72F2338-ED0C-4711-B666-049D6BD11F7B}"/>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4" name="Line 7">
          <a:extLst>
            <a:ext uri="{FF2B5EF4-FFF2-40B4-BE49-F238E27FC236}">
              <a16:creationId xmlns:a16="http://schemas.microsoft.com/office/drawing/2014/main" id="{B61B54C9-BD49-49BD-99BB-5B4AFA7D4219}"/>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5" name="Line 7">
          <a:extLst>
            <a:ext uri="{FF2B5EF4-FFF2-40B4-BE49-F238E27FC236}">
              <a16:creationId xmlns:a16="http://schemas.microsoft.com/office/drawing/2014/main" id="{3B8FB5FA-14B8-46CB-BCF3-8BC3E94F7D7F}"/>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6" name="Line 7">
          <a:extLst>
            <a:ext uri="{FF2B5EF4-FFF2-40B4-BE49-F238E27FC236}">
              <a16:creationId xmlns:a16="http://schemas.microsoft.com/office/drawing/2014/main" id="{B235E194-261F-4A09-B34A-8F6211E837F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7" name="Line 7">
          <a:extLst>
            <a:ext uri="{FF2B5EF4-FFF2-40B4-BE49-F238E27FC236}">
              <a16:creationId xmlns:a16="http://schemas.microsoft.com/office/drawing/2014/main" id="{3A2BA3B7-59D2-4C8C-AC61-7A41135BA111}"/>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8" name="Line 7">
          <a:extLst>
            <a:ext uri="{FF2B5EF4-FFF2-40B4-BE49-F238E27FC236}">
              <a16:creationId xmlns:a16="http://schemas.microsoft.com/office/drawing/2014/main" id="{0348B589-188E-462B-9158-368CA215F4FC}"/>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39" name="Line 7">
          <a:extLst>
            <a:ext uri="{FF2B5EF4-FFF2-40B4-BE49-F238E27FC236}">
              <a16:creationId xmlns:a16="http://schemas.microsoft.com/office/drawing/2014/main" id="{A27D77BB-C560-45B7-B297-34D3C3BD50CD}"/>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0" name="Line 7">
          <a:extLst>
            <a:ext uri="{FF2B5EF4-FFF2-40B4-BE49-F238E27FC236}">
              <a16:creationId xmlns:a16="http://schemas.microsoft.com/office/drawing/2014/main" id="{A794660C-C6F1-4A3E-BF0E-2A40EFA7412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1" name="Line 7">
          <a:extLst>
            <a:ext uri="{FF2B5EF4-FFF2-40B4-BE49-F238E27FC236}">
              <a16:creationId xmlns:a16="http://schemas.microsoft.com/office/drawing/2014/main" id="{0FC073C1-A33C-47E1-A9E7-C5AA0169D1C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2" name="Line 7">
          <a:extLst>
            <a:ext uri="{FF2B5EF4-FFF2-40B4-BE49-F238E27FC236}">
              <a16:creationId xmlns:a16="http://schemas.microsoft.com/office/drawing/2014/main" id="{85A39A6A-69D6-4AD6-BE73-8D4EC70EFDC5}"/>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3" name="Line 7">
          <a:extLst>
            <a:ext uri="{FF2B5EF4-FFF2-40B4-BE49-F238E27FC236}">
              <a16:creationId xmlns:a16="http://schemas.microsoft.com/office/drawing/2014/main" id="{93B140D9-54BC-4590-B4CB-A9E2F8C213E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4" name="Line 7">
          <a:extLst>
            <a:ext uri="{FF2B5EF4-FFF2-40B4-BE49-F238E27FC236}">
              <a16:creationId xmlns:a16="http://schemas.microsoft.com/office/drawing/2014/main" id="{E40673D1-DBA1-46D6-8C30-22518C3EFC1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5" name="Line 7">
          <a:extLst>
            <a:ext uri="{FF2B5EF4-FFF2-40B4-BE49-F238E27FC236}">
              <a16:creationId xmlns:a16="http://schemas.microsoft.com/office/drawing/2014/main" id="{D9FFE8E2-3376-42B8-ABDC-25507C49D451}"/>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6" name="Line 7">
          <a:extLst>
            <a:ext uri="{FF2B5EF4-FFF2-40B4-BE49-F238E27FC236}">
              <a16:creationId xmlns:a16="http://schemas.microsoft.com/office/drawing/2014/main" id="{31EBDB43-820F-40DC-BB88-F08D420C169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7" name="Line 7">
          <a:extLst>
            <a:ext uri="{FF2B5EF4-FFF2-40B4-BE49-F238E27FC236}">
              <a16:creationId xmlns:a16="http://schemas.microsoft.com/office/drawing/2014/main" id="{D28B747A-CE8D-4C19-BEAE-F6B58114B58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8" name="Line 7">
          <a:extLst>
            <a:ext uri="{FF2B5EF4-FFF2-40B4-BE49-F238E27FC236}">
              <a16:creationId xmlns:a16="http://schemas.microsoft.com/office/drawing/2014/main" id="{C50E7BBD-E36B-4006-8850-4E4B4F7AE50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49" name="Line 7">
          <a:extLst>
            <a:ext uri="{FF2B5EF4-FFF2-40B4-BE49-F238E27FC236}">
              <a16:creationId xmlns:a16="http://schemas.microsoft.com/office/drawing/2014/main" id="{1DFD28AD-69EF-487A-B608-413DE2BBC5E4}"/>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0" name="Line 7">
          <a:extLst>
            <a:ext uri="{FF2B5EF4-FFF2-40B4-BE49-F238E27FC236}">
              <a16:creationId xmlns:a16="http://schemas.microsoft.com/office/drawing/2014/main" id="{E16FCC49-F581-49C8-8394-89BBA224EBB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1" name="Line 7">
          <a:extLst>
            <a:ext uri="{FF2B5EF4-FFF2-40B4-BE49-F238E27FC236}">
              <a16:creationId xmlns:a16="http://schemas.microsoft.com/office/drawing/2014/main" id="{4E64CD61-AFCA-482D-94AD-FE419D783AC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2" name="Line 7">
          <a:extLst>
            <a:ext uri="{FF2B5EF4-FFF2-40B4-BE49-F238E27FC236}">
              <a16:creationId xmlns:a16="http://schemas.microsoft.com/office/drawing/2014/main" id="{39306191-7343-4739-910B-8FDF81F4D5B4}"/>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3" name="Line 7">
          <a:extLst>
            <a:ext uri="{FF2B5EF4-FFF2-40B4-BE49-F238E27FC236}">
              <a16:creationId xmlns:a16="http://schemas.microsoft.com/office/drawing/2014/main" id="{217D4CB1-7665-441F-9738-988D4BC0C33D}"/>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4" name="Line 7">
          <a:extLst>
            <a:ext uri="{FF2B5EF4-FFF2-40B4-BE49-F238E27FC236}">
              <a16:creationId xmlns:a16="http://schemas.microsoft.com/office/drawing/2014/main" id="{81D8AAB9-E3D6-45A9-A9DF-8D4201079BC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5" name="Line 7">
          <a:extLst>
            <a:ext uri="{FF2B5EF4-FFF2-40B4-BE49-F238E27FC236}">
              <a16:creationId xmlns:a16="http://schemas.microsoft.com/office/drawing/2014/main" id="{FA0D321C-F34B-44D9-B2DA-95DF98D01C6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6" name="Line 7">
          <a:extLst>
            <a:ext uri="{FF2B5EF4-FFF2-40B4-BE49-F238E27FC236}">
              <a16:creationId xmlns:a16="http://schemas.microsoft.com/office/drawing/2014/main" id="{C4A82B09-B4D7-45C5-88A1-F26EB4432E95}"/>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7" name="Line 7">
          <a:extLst>
            <a:ext uri="{FF2B5EF4-FFF2-40B4-BE49-F238E27FC236}">
              <a16:creationId xmlns:a16="http://schemas.microsoft.com/office/drawing/2014/main" id="{A3EC6D58-517A-48E1-9454-DC74B8664BF4}"/>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8" name="Line 7">
          <a:extLst>
            <a:ext uri="{FF2B5EF4-FFF2-40B4-BE49-F238E27FC236}">
              <a16:creationId xmlns:a16="http://schemas.microsoft.com/office/drawing/2014/main" id="{7A18377C-DF0E-4FF4-8163-75C61443AB2D}"/>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59" name="Line 7">
          <a:extLst>
            <a:ext uri="{FF2B5EF4-FFF2-40B4-BE49-F238E27FC236}">
              <a16:creationId xmlns:a16="http://schemas.microsoft.com/office/drawing/2014/main" id="{E0BFD7D9-F2E0-4BE1-BDC2-1934505013A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0" name="Line 7">
          <a:extLst>
            <a:ext uri="{FF2B5EF4-FFF2-40B4-BE49-F238E27FC236}">
              <a16:creationId xmlns:a16="http://schemas.microsoft.com/office/drawing/2014/main" id="{6FA71E0D-AF6A-4EF3-8A22-20497C7D111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1" name="Line 7">
          <a:extLst>
            <a:ext uri="{FF2B5EF4-FFF2-40B4-BE49-F238E27FC236}">
              <a16:creationId xmlns:a16="http://schemas.microsoft.com/office/drawing/2014/main" id="{6B7547C1-EE87-47A6-8016-9D568BF1A814}"/>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2" name="Line 7">
          <a:extLst>
            <a:ext uri="{FF2B5EF4-FFF2-40B4-BE49-F238E27FC236}">
              <a16:creationId xmlns:a16="http://schemas.microsoft.com/office/drawing/2014/main" id="{97F9011A-2DB0-47D9-9596-72205D21A94B}"/>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3" name="Line 7">
          <a:extLst>
            <a:ext uri="{FF2B5EF4-FFF2-40B4-BE49-F238E27FC236}">
              <a16:creationId xmlns:a16="http://schemas.microsoft.com/office/drawing/2014/main" id="{F8FC7707-82DA-4C7A-BE1C-C3D5E426C0D9}"/>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4" name="Line 7">
          <a:extLst>
            <a:ext uri="{FF2B5EF4-FFF2-40B4-BE49-F238E27FC236}">
              <a16:creationId xmlns:a16="http://schemas.microsoft.com/office/drawing/2014/main" id="{E207F4B0-E279-4D66-9544-6F5976B085EB}"/>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5" name="Line 7">
          <a:extLst>
            <a:ext uri="{FF2B5EF4-FFF2-40B4-BE49-F238E27FC236}">
              <a16:creationId xmlns:a16="http://schemas.microsoft.com/office/drawing/2014/main" id="{24D1C5A3-A7E6-4F63-A2AF-FF2BA358E86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6" name="Line 7">
          <a:extLst>
            <a:ext uri="{FF2B5EF4-FFF2-40B4-BE49-F238E27FC236}">
              <a16:creationId xmlns:a16="http://schemas.microsoft.com/office/drawing/2014/main" id="{47EF4B8E-5337-4DFE-A350-A7E3974C80DA}"/>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7" name="Line 7">
          <a:extLst>
            <a:ext uri="{FF2B5EF4-FFF2-40B4-BE49-F238E27FC236}">
              <a16:creationId xmlns:a16="http://schemas.microsoft.com/office/drawing/2014/main" id="{340B37A0-3F9F-490B-B4CE-FB21E839FA93}"/>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8" name="Line 7">
          <a:extLst>
            <a:ext uri="{FF2B5EF4-FFF2-40B4-BE49-F238E27FC236}">
              <a16:creationId xmlns:a16="http://schemas.microsoft.com/office/drawing/2014/main" id="{B275AEC6-0D8D-46FA-A91E-F62E4BEB2AC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69" name="Line 7">
          <a:extLst>
            <a:ext uri="{FF2B5EF4-FFF2-40B4-BE49-F238E27FC236}">
              <a16:creationId xmlns:a16="http://schemas.microsoft.com/office/drawing/2014/main" id="{C3A30480-0195-439E-BC77-A78653BD247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0" name="Line 7">
          <a:extLst>
            <a:ext uri="{FF2B5EF4-FFF2-40B4-BE49-F238E27FC236}">
              <a16:creationId xmlns:a16="http://schemas.microsoft.com/office/drawing/2014/main" id="{71B6E6BB-0B1A-46BA-9B17-7887A509A53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1" name="Line 7">
          <a:extLst>
            <a:ext uri="{FF2B5EF4-FFF2-40B4-BE49-F238E27FC236}">
              <a16:creationId xmlns:a16="http://schemas.microsoft.com/office/drawing/2014/main" id="{6097AC30-6E16-4A96-88B9-A79BB36C2E8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2" name="Line 7">
          <a:extLst>
            <a:ext uri="{FF2B5EF4-FFF2-40B4-BE49-F238E27FC236}">
              <a16:creationId xmlns:a16="http://schemas.microsoft.com/office/drawing/2014/main" id="{F2AA304B-86DE-47C7-BA49-3510C9E070F1}"/>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3" name="Line 7">
          <a:extLst>
            <a:ext uri="{FF2B5EF4-FFF2-40B4-BE49-F238E27FC236}">
              <a16:creationId xmlns:a16="http://schemas.microsoft.com/office/drawing/2014/main" id="{AC4D5846-726F-4DF6-AFCD-90B7A49786B9}"/>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4" name="Line 7">
          <a:extLst>
            <a:ext uri="{FF2B5EF4-FFF2-40B4-BE49-F238E27FC236}">
              <a16:creationId xmlns:a16="http://schemas.microsoft.com/office/drawing/2014/main" id="{5B7BBE7C-BB81-4A69-BC4D-7B6CA02365D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5" name="Line 7">
          <a:extLst>
            <a:ext uri="{FF2B5EF4-FFF2-40B4-BE49-F238E27FC236}">
              <a16:creationId xmlns:a16="http://schemas.microsoft.com/office/drawing/2014/main" id="{1F72A70A-3BBB-45BA-9E1E-C4F58075D70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6" name="Line 7">
          <a:extLst>
            <a:ext uri="{FF2B5EF4-FFF2-40B4-BE49-F238E27FC236}">
              <a16:creationId xmlns:a16="http://schemas.microsoft.com/office/drawing/2014/main" id="{D3619A34-190B-4C6F-9CC9-CC39F6B970F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7" name="Line 7">
          <a:extLst>
            <a:ext uri="{FF2B5EF4-FFF2-40B4-BE49-F238E27FC236}">
              <a16:creationId xmlns:a16="http://schemas.microsoft.com/office/drawing/2014/main" id="{6FD04630-9A27-4CED-B93F-2CCFB916706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8" name="Line 7">
          <a:extLst>
            <a:ext uri="{FF2B5EF4-FFF2-40B4-BE49-F238E27FC236}">
              <a16:creationId xmlns:a16="http://schemas.microsoft.com/office/drawing/2014/main" id="{19858219-F719-4E61-A99E-34B45E9B93FE}"/>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79" name="Line 7">
          <a:extLst>
            <a:ext uri="{FF2B5EF4-FFF2-40B4-BE49-F238E27FC236}">
              <a16:creationId xmlns:a16="http://schemas.microsoft.com/office/drawing/2014/main" id="{98F7FEF2-16D2-43A0-B74B-E29138B3632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0" name="Line 7">
          <a:extLst>
            <a:ext uri="{FF2B5EF4-FFF2-40B4-BE49-F238E27FC236}">
              <a16:creationId xmlns:a16="http://schemas.microsoft.com/office/drawing/2014/main" id="{7985ACE3-FBA2-4BAB-9B63-BF7A5532B1B2}"/>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1" name="Line 7">
          <a:extLst>
            <a:ext uri="{FF2B5EF4-FFF2-40B4-BE49-F238E27FC236}">
              <a16:creationId xmlns:a16="http://schemas.microsoft.com/office/drawing/2014/main" id="{EAE44C6E-F91F-4650-8C38-AB016FB1238F}"/>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2" name="Line 7">
          <a:extLst>
            <a:ext uri="{FF2B5EF4-FFF2-40B4-BE49-F238E27FC236}">
              <a16:creationId xmlns:a16="http://schemas.microsoft.com/office/drawing/2014/main" id="{FCE6B3F3-9F95-492D-A588-687886988DC6}"/>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3" name="Line 7">
          <a:extLst>
            <a:ext uri="{FF2B5EF4-FFF2-40B4-BE49-F238E27FC236}">
              <a16:creationId xmlns:a16="http://schemas.microsoft.com/office/drawing/2014/main" id="{26749BBA-5771-411E-918D-183B026253B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4" name="Line 7">
          <a:extLst>
            <a:ext uri="{FF2B5EF4-FFF2-40B4-BE49-F238E27FC236}">
              <a16:creationId xmlns:a16="http://schemas.microsoft.com/office/drawing/2014/main" id="{4E7D830D-7845-4AA1-8614-14B7A3916E68}"/>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5" name="Line 7">
          <a:extLst>
            <a:ext uri="{FF2B5EF4-FFF2-40B4-BE49-F238E27FC236}">
              <a16:creationId xmlns:a16="http://schemas.microsoft.com/office/drawing/2014/main" id="{D089216E-F4BE-4E42-A146-B6BF199AACF7}"/>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194</xdr:row>
      <xdr:rowOff>0</xdr:rowOff>
    </xdr:from>
    <xdr:to>
      <xdr:col>7</xdr:col>
      <xdr:colOff>323850</xdr:colOff>
      <xdr:row>194</xdr:row>
      <xdr:rowOff>0</xdr:rowOff>
    </xdr:to>
    <xdr:sp macro="" textlink="">
      <xdr:nvSpPr>
        <xdr:cNvPr id="2686" name="Line 7">
          <a:extLst>
            <a:ext uri="{FF2B5EF4-FFF2-40B4-BE49-F238E27FC236}">
              <a16:creationId xmlns:a16="http://schemas.microsoft.com/office/drawing/2014/main" id="{A6E63994-4F6C-4B9A-9E77-FEA96B54D590}"/>
            </a:ext>
          </a:extLst>
        </xdr:cNvPr>
        <xdr:cNvSpPr>
          <a:spLocks noChangeShapeType="1"/>
        </xdr:cNvSpPr>
      </xdr:nvSpPr>
      <xdr:spPr bwMode="auto">
        <a:xfrm>
          <a:off x="40005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87" name="Line 7">
          <a:extLst>
            <a:ext uri="{FF2B5EF4-FFF2-40B4-BE49-F238E27FC236}">
              <a16:creationId xmlns:a16="http://schemas.microsoft.com/office/drawing/2014/main" id="{6C655744-0A08-4648-A732-BBD3848D99E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88" name="Line 7">
          <a:extLst>
            <a:ext uri="{FF2B5EF4-FFF2-40B4-BE49-F238E27FC236}">
              <a16:creationId xmlns:a16="http://schemas.microsoft.com/office/drawing/2014/main" id="{421B8AC9-F3D9-40AC-8D9E-C7727BB8C87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89" name="Line 7">
          <a:extLst>
            <a:ext uri="{FF2B5EF4-FFF2-40B4-BE49-F238E27FC236}">
              <a16:creationId xmlns:a16="http://schemas.microsoft.com/office/drawing/2014/main" id="{B3D4BE35-96D0-4FC9-88CB-6958B42C29D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0" name="Line 7">
          <a:extLst>
            <a:ext uri="{FF2B5EF4-FFF2-40B4-BE49-F238E27FC236}">
              <a16:creationId xmlns:a16="http://schemas.microsoft.com/office/drawing/2014/main" id="{FD56AEC0-B7D5-4AD0-BFC1-8E6AC0D1F43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1" name="Line 7">
          <a:extLst>
            <a:ext uri="{FF2B5EF4-FFF2-40B4-BE49-F238E27FC236}">
              <a16:creationId xmlns:a16="http://schemas.microsoft.com/office/drawing/2014/main" id="{BDCB1B79-847B-44BD-A2DA-8BBC560E5D0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2" name="Line 7">
          <a:extLst>
            <a:ext uri="{FF2B5EF4-FFF2-40B4-BE49-F238E27FC236}">
              <a16:creationId xmlns:a16="http://schemas.microsoft.com/office/drawing/2014/main" id="{7CD34E3F-BBC9-47CE-A267-0B13FAA25D4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3" name="Line 7">
          <a:extLst>
            <a:ext uri="{FF2B5EF4-FFF2-40B4-BE49-F238E27FC236}">
              <a16:creationId xmlns:a16="http://schemas.microsoft.com/office/drawing/2014/main" id="{92F137D4-6888-41F2-9DCD-A532205F984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4" name="Line 7">
          <a:extLst>
            <a:ext uri="{FF2B5EF4-FFF2-40B4-BE49-F238E27FC236}">
              <a16:creationId xmlns:a16="http://schemas.microsoft.com/office/drawing/2014/main" id="{C85AC9D5-DECB-48C6-AF23-7AB03248D6E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5" name="Line 7">
          <a:extLst>
            <a:ext uri="{FF2B5EF4-FFF2-40B4-BE49-F238E27FC236}">
              <a16:creationId xmlns:a16="http://schemas.microsoft.com/office/drawing/2014/main" id="{9424BB92-34F1-4361-85F7-8D031573344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6" name="Line 7">
          <a:extLst>
            <a:ext uri="{FF2B5EF4-FFF2-40B4-BE49-F238E27FC236}">
              <a16:creationId xmlns:a16="http://schemas.microsoft.com/office/drawing/2014/main" id="{4750D366-7591-4120-8477-E0A08BB72A5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7" name="Line 7">
          <a:extLst>
            <a:ext uri="{FF2B5EF4-FFF2-40B4-BE49-F238E27FC236}">
              <a16:creationId xmlns:a16="http://schemas.microsoft.com/office/drawing/2014/main" id="{672AF4E3-7557-421B-9386-A3EF26578631}"/>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8" name="Line 7">
          <a:extLst>
            <a:ext uri="{FF2B5EF4-FFF2-40B4-BE49-F238E27FC236}">
              <a16:creationId xmlns:a16="http://schemas.microsoft.com/office/drawing/2014/main" id="{174E968F-F305-4546-B47D-53B75DF05A6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699" name="Line 7">
          <a:extLst>
            <a:ext uri="{FF2B5EF4-FFF2-40B4-BE49-F238E27FC236}">
              <a16:creationId xmlns:a16="http://schemas.microsoft.com/office/drawing/2014/main" id="{961568AA-EDE7-410F-B4B4-8946FD4DBB9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0" name="Line 7">
          <a:extLst>
            <a:ext uri="{FF2B5EF4-FFF2-40B4-BE49-F238E27FC236}">
              <a16:creationId xmlns:a16="http://schemas.microsoft.com/office/drawing/2014/main" id="{5FD9BAB8-5488-462A-8034-487A91B88E2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1" name="Line 7">
          <a:extLst>
            <a:ext uri="{FF2B5EF4-FFF2-40B4-BE49-F238E27FC236}">
              <a16:creationId xmlns:a16="http://schemas.microsoft.com/office/drawing/2014/main" id="{4C4ECFF0-CC12-45A0-9484-ADB2B82102A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2" name="Line 7">
          <a:extLst>
            <a:ext uri="{FF2B5EF4-FFF2-40B4-BE49-F238E27FC236}">
              <a16:creationId xmlns:a16="http://schemas.microsoft.com/office/drawing/2014/main" id="{64B0F9A5-9A57-44F8-8150-07DBAB723E0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3" name="Line 7">
          <a:extLst>
            <a:ext uri="{FF2B5EF4-FFF2-40B4-BE49-F238E27FC236}">
              <a16:creationId xmlns:a16="http://schemas.microsoft.com/office/drawing/2014/main" id="{B1006870-EBCF-44AE-AF2A-940252A665E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4" name="Line 7">
          <a:extLst>
            <a:ext uri="{FF2B5EF4-FFF2-40B4-BE49-F238E27FC236}">
              <a16:creationId xmlns:a16="http://schemas.microsoft.com/office/drawing/2014/main" id="{3CCEB77E-8CE4-4208-83CD-D0D6487BB2F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5" name="Line 7">
          <a:extLst>
            <a:ext uri="{FF2B5EF4-FFF2-40B4-BE49-F238E27FC236}">
              <a16:creationId xmlns:a16="http://schemas.microsoft.com/office/drawing/2014/main" id="{E6962B94-FF8A-4E13-A9B8-6861706ADFF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6" name="Line 7">
          <a:extLst>
            <a:ext uri="{FF2B5EF4-FFF2-40B4-BE49-F238E27FC236}">
              <a16:creationId xmlns:a16="http://schemas.microsoft.com/office/drawing/2014/main" id="{81C57A2E-8658-4DDE-8364-E3942CE6BC0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7" name="Line 7">
          <a:extLst>
            <a:ext uri="{FF2B5EF4-FFF2-40B4-BE49-F238E27FC236}">
              <a16:creationId xmlns:a16="http://schemas.microsoft.com/office/drawing/2014/main" id="{D6716A38-6FAE-4955-878D-247422CE105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8" name="Line 7">
          <a:extLst>
            <a:ext uri="{FF2B5EF4-FFF2-40B4-BE49-F238E27FC236}">
              <a16:creationId xmlns:a16="http://schemas.microsoft.com/office/drawing/2014/main" id="{1728D39E-F801-431F-8187-4AEF7ABE58E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09" name="Line 7">
          <a:extLst>
            <a:ext uri="{FF2B5EF4-FFF2-40B4-BE49-F238E27FC236}">
              <a16:creationId xmlns:a16="http://schemas.microsoft.com/office/drawing/2014/main" id="{0D06A7B7-C8AE-4B8A-A9E4-48D2926A860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0" name="Line 7">
          <a:extLst>
            <a:ext uri="{FF2B5EF4-FFF2-40B4-BE49-F238E27FC236}">
              <a16:creationId xmlns:a16="http://schemas.microsoft.com/office/drawing/2014/main" id="{D6BC0839-34E0-42B7-B55C-5555792D32A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1" name="Line 7">
          <a:extLst>
            <a:ext uri="{FF2B5EF4-FFF2-40B4-BE49-F238E27FC236}">
              <a16:creationId xmlns:a16="http://schemas.microsoft.com/office/drawing/2014/main" id="{30482241-6F5A-4D27-AB15-E49494645763}"/>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2" name="Line 7">
          <a:extLst>
            <a:ext uri="{FF2B5EF4-FFF2-40B4-BE49-F238E27FC236}">
              <a16:creationId xmlns:a16="http://schemas.microsoft.com/office/drawing/2014/main" id="{7F6294DC-6B6F-42AD-9204-C891F884326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3" name="Line 7">
          <a:extLst>
            <a:ext uri="{FF2B5EF4-FFF2-40B4-BE49-F238E27FC236}">
              <a16:creationId xmlns:a16="http://schemas.microsoft.com/office/drawing/2014/main" id="{106ED9F1-E7CD-46A0-AB3F-58E9CDD5159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4" name="Line 7">
          <a:extLst>
            <a:ext uri="{FF2B5EF4-FFF2-40B4-BE49-F238E27FC236}">
              <a16:creationId xmlns:a16="http://schemas.microsoft.com/office/drawing/2014/main" id="{AD303434-F502-4EC2-90C7-7BD6612354E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5" name="Line 7">
          <a:extLst>
            <a:ext uri="{FF2B5EF4-FFF2-40B4-BE49-F238E27FC236}">
              <a16:creationId xmlns:a16="http://schemas.microsoft.com/office/drawing/2014/main" id="{FD5DDA8A-55DF-4061-8EBD-A3D5B364149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6" name="Line 7">
          <a:extLst>
            <a:ext uri="{FF2B5EF4-FFF2-40B4-BE49-F238E27FC236}">
              <a16:creationId xmlns:a16="http://schemas.microsoft.com/office/drawing/2014/main" id="{4246FA74-9296-4EA7-A61B-4141F47E618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7" name="Line 7">
          <a:extLst>
            <a:ext uri="{FF2B5EF4-FFF2-40B4-BE49-F238E27FC236}">
              <a16:creationId xmlns:a16="http://schemas.microsoft.com/office/drawing/2014/main" id="{1241727B-77C1-496D-89A3-DDA455AED9F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8" name="Line 7">
          <a:extLst>
            <a:ext uri="{FF2B5EF4-FFF2-40B4-BE49-F238E27FC236}">
              <a16:creationId xmlns:a16="http://schemas.microsoft.com/office/drawing/2014/main" id="{10A09B43-7448-48E3-8AB2-9EEEBE69226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19" name="Line 7">
          <a:extLst>
            <a:ext uri="{FF2B5EF4-FFF2-40B4-BE49-F238E27FC236}">
              <a16:creationId xmlns:a16="http://schemas.microsoft.com/office/drawing/2014/main" id="{C71E9233-3561-4586-A843-9AD6FD8350A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0" name="Line 7">
          <a:extLst>
            <a:ext uri="{FF2B5EF4-FFF2-40B4-BE49-F238E27FC236}">
              <a16:creationId xmlns:a16="http://schemas.microsoft.com/office/drawing/2014/main" id="{49C2A95E-3039-476D-8B74-D8A5E0D0E4E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1" name="Line 7">
          <a:extLst>
            <a:ext uri="{FF2B5EF4-FFF2-40B4-BE49-F238E27FC236}">
              <a16:creationId xmlns:a16="http://schemas.microsoft.com/office/drawing/2014/main" id="{03C97497-81F3-4210-A98E-3768475F879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2" name="Line 7">
          <a:extLst>
            <a:ext uri="{FF2B5EF4-FFF2-40B4-BE49-F238E27FC236}">
              <a16:creationId xmlns:a16="http://schemas.microsoft.com/office/drawing/2014/main" id="{229E5EAA-2689-4A20-93AF-0F5C37AC764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3" name="Line 7">
          <a:extLst>
            <a:ext uri="{FF2B5EF4-FFF2-40B4-BE49-F238E27FC236}">
              <a16:creationId xmlns:a16="http://schemas.microsoft.com/office/drawing/2014/main" id="{D183E9EC-5E92-4894-B188-A69072488D2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4" name="Line 7">
          <a:extLst>
            <a:ext uri="{FF2B5EF4-FFF2-40B4-BE49-F238E27FC236}">
              <a16:creationId xmlns:a16="http://schemas.microsoft.com/office/drawing/2014/main" id="{D441CA90-230A-4B2F-A94D-D7C8A59849F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5" name="Line 7">
          <a:extLst>
            <a:ext uri="{FF2B5EF4-FFF2-40B4-BE49-F238E27FC236}">
              <a16:creationId xmlns:a16="http://schemas.microsoft.com/office/drawing/2014/main" id="{D182E0BD-5323-47EF-9C30-CF58A5A61E8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6" name="Line 7">
          <a:extLst>
            <a:ext uri="{FF2B5EF4-FFF2-40B4-BE49-F238E27FC236}">
              <a16:creationId xmlns:a16="http://schemas.microsoft.com/office/drawing/2014/main" id="{5D85BBE7-3EB3-4D21-B4F3-EDD979BB1CC5}"/>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7" name="Line 7">
          <a:extLst>
            <a:ext uri="{FF2B5EF4-FFF2-40B4-BE49-F238E27FC236}">
              <a16:creationId xmlns:a16="http://schemas.microsoft.com/office/drawing/2014/main" id="{E59D3B74-4E1F-402C-B048-4A88A79E835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8" name="Line 7">
          <a:extLst>
            <a:ext uri="{FF2B5EF4-FFF2-40B4-BE49-F238E27FC236}">
              <a16:creationId xmlns:a16="http://schemas.microsoft.com/office/drawing/2014/main" id="{D70A334E-AEC3-4B4C-BF80-2B230F1D58B3}"/>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29" name="Line 7">
          <a:extLst>
            <a:ext uri="{FF2B5EF4-FFF2-40B4-BE49-F238E27FC236}">
              <a16:creationId xmlns:a16="http://schemas.microsoft.com/office/drawing/2014/main" id="{0A42CDFC-53F7-4ABB-A64F-AA99BA9803D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0" name="Line 7">
          <a:extLst>
            <a:ext uri="{FF2B5EF4-FFF2-40B4-BE49-F238E27FC236}">
              <a16:creationId xmlns:a16="http://schemas.microsoft.com/office/drawing/2014/main" id="{61084AAB-FEBA-4409-9EBD-B591C6A9C9D7}"/>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1" name="Line 7">
          <a:extLst>
            <a:ext uri="{FF2B5EF4-FFF2-40B4-BE49-F238E27FC236}">
              <a16:creationId xmlns:a16="http://schemas.microsoft.com/office/drawing/2014/main" id="{0838F142-D252-480D-8EAC-83EFC1927F37}"/>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2" name="Line 7">
          <a:extLst>
            <a:ext uri="{FF2B5EF4-FFF2-40B4-BE49-F238E27FC236}">
              <a16:creationId xmlns:a16="http://schemas.microsoft.com/office/drawing/2014/main" id="{49F711AF-A3BE-46AC-AABA-CC67CB1F205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3" name="Line 7">
          <a:extLst>
            <a:ext uri="{FF2B5EF4-FFF2-40B4-BE49-F238E27FC236}">
              <a16:creationId xmlns:a16="http://schemas.microsoft.com/office/drawing/2014/main" id="{8144096C-A4EA-4994-B0FB-8DB1B7B76BD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4" name="Line 7">
          <a:extLst>
            <a:ext uri="{FF2B5EF4-FFF2-40B4-BE49-F238E27FC236}">
              <a16:creationId xmlns:a16="http://schemas.microsoft.com/office/drawing/2014/main" id="{BD14B49F-BF9C-46EC-BDD4-DE3D8D6BB45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5" name="Line 7">
          <a:extLst>
            <a:ext uri="{FF2B5EF4-FFF2-40B4-BE49-F238E27FC236}">
              <a16:creationId xmlns:a16="http://schemas.microsoft.com/office/drawing/2014/main" id="{6ACD3B32-875B-4688-B4DA-FBBA61FDC99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6" name="Line 7">
          <a:extLst>
            <a:ext uri="{FF2B5EF4-FFF2-40B4-BE49-F238E27FC236}">
              <a16:creationId xmlns:a16="http://schemas.microsoft.com/office/drawing/2014/main" id="{3969A570-C818-4DFA-A10C-D7B08DD16873}"/>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7" name="Line 7">
          <a:extLst>
            <a:ext uri="{FF2B5EF4-FFF2-40B4-BE49-F238E27FC236}">
              <a16:creationId xmlns:a16="http://schemas.microsoft.com/office/drawing/2014/main" id="{7DB80760-B87B-411E-920C-AE0EE32539A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8" name="Line 7">
          <a:extLst>
            <a:ext uri="{FF2B5EF4-FFF2-40B4-BE49-F238E27FC236}">
              <a16:creationId xmlns:a16="http://schemas.microsoft.com/office/drawing/2014/main" id="{9AA13A95-AF20-45E3-B63D-5D0FA6CCA5D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39" name="Line 7">
          <a:extLst>
            <a:ext uri="{FF2B5EF4-FFF2-40B4-BE49-F238E27FC236}">
              <a16:creationId xmlns:a16="http://schemas.microsoft.com/office/drawing/2014/main" id="{1C42ACA6-EE43-4E6D-9BD1-41ACF6B5FBD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0" name="Line 7">
          <a:extLst>
            <a:ext uri="{FF2B5EF4-FFF2-40B4-BE49-F238E27FC236}">
              <a16:creationId xmlns:a16="http://schemas.microsoft.com/office/drawing/2014/main" id="{42150C9D-0B80-480E-B847-C5D26686545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1" name="Line 7">
          <a:extLst>
            <a:ext uri="{FF2B5EF4-FFF2-40B4-BE49-F238E27FC236}">
              <a16:creationId xmlns:a16="http://schemas.microsoft.com/office/drawing/2014/main" id="{E50ECBFB-BF31-4CA4-A403-9A4BD2EC9941}"/>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2" name="Line 7">
          <a:extLst>
            <a:ext uri="{FF2B5EF4-FFF2-40B4-BE49-F238E27FC236}">
              <a16:creationId xmlns:a16="http://schemas.microsoft.com/office/drawing/2014/main" id="{BCA213C8-67BD-4769-BEB5-6DB629118D5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3" name="Line 7">
          <a:extLst>
            <a:ext uri="{FF2B5EF4-FFF2-40B4-BE49-F238E27FC236}">
              <a16:creationId xmlns:a16="http://schemas.microsoft.com/office/drawing/2014/main" id="{EC778657-A323-4511-AC10-0658FDD353CA}"/>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4" name="Line 7">
          <a:extLst>
            <a:ext uri="{FF2B5EF4-FFF2-40B4-BE49-F238E27FC236}">
              <a16:creationId xmlns:a16="http://schemas.microsoft.com/office/drawing/2014/main" id="{E9CE2A6E-EA98-40B3-B901-237FEF4ECC01}"/>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5" name="Line 7">
          <a:extLst>
            <a:ext uri="{FF2B5EF4-FFF2-40B4-BE49-F238E27FC236}">
              <a16:creationId xmlns:a16="http://schemas.microsoft.com/office/drawing/2014/main" id="{2E1E11CF-CD97-48F7-AEEE-6F796202552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6" name="Line 7">
          <a:extLst>
            <a:ext uri="{FF2B5EF4-FFF2-40B4-BE49-F238E27FC236}">
              <a16:creationId xmlns:a16="http://schemas.microsoft.com/office/drawing/2014/main" id="{711CD4C8-D9F0-46A1-B781-E3A0181F169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7" name="Line 7">
          <a:extLst>
            <a:ext uri="{FF2B5EF4-FFF2-40B4-BE49-F238E27FC236}">
              <a16:creationId xmlns:a16="http://schemas.microsoft.com/office/drawing/2014/main" id="{73BC3A32-5EDA-497F-9219-5AEA203E27C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8" name="Line 7">
          <a:extLst>
            <a:ext uri="{FF2B5EF4-FFF2-40B4-BE49-F238E27FC236}">
              <a16:creationId xmlns:a16="http://schemas.microsoft.com/office/drawing/2014/main" id="{F9CC9E05-F92B-492E-B59B-4CD2787E87B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49" name="Line 7">
          <a:extLst>
            <a:ext uri="{FF2B5EF4-FFF2-40B4-BE49-F238E27FC236}">
              <a16:creationId xmlns:a16="http://schemas.microsoft.com/office/drawing/2014/main" id="{554EF8CE-CCAC-4EF7-802D-2ED3F2076AC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0" name="Line 7">
          <a:extLst>
            <a:ext uri="{FF2B5EF4-FFF2-40B4-BE49-F238E27FC236}">
              <a16:creationId xmlns:a16="http://schemas.microsoft.com/office/drawing/2014/main" id="{6BF51631-0E0E-40F4-940F-E48C28196A2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1" name="Line 7">
          <a:extLst>
            <a:ext uri="{FF2B5EF4-FFF2-40B4-BE49-F238E27FC236}">
              <a16:creationId xmlns:a16="http://schemas.microsoft.com/office/drawing/2014/main" id="{DB24FEA0-37D4-4672-B5DD-E98866A3A7D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2" name="Line 7">
          <a:extLst>
            <a:ext uri="{FF2B5EF4-FFF2-40B4-BE49-F238E27FC236}">
              <a16:creationId xmlns:a16="http://schemas.microsoft.com/office/drawing/2014/main" id="{61160B2D-5CBD-4422-988A-DBE5190AB3A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3" name="Line 7">
          <a:extLst>
            <a:ext uri="{FF2B5EF4-FFF2-40B4-BE49-F238E27FC236}">
              <a16:creationId xmlns:a16="http://schemas.microsoft.com/office/drawing/2014/main" id="{D3222E3D-E239-464D-8B93-6283692F204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4" name="Line 7">
          <a:extLst>
            <a:ext uri="{FF2B5EF4-FFF2-40B4-BE49-F238E27FC236}">
              <a16:creationId xmlns:a16="http://schemas.microsoft.com/office/drawing/2014/main" id="{56DFC89E-E2FE-43E4-8844-3E419A4C3E0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5" name="Line 7">
          <a:extLst>
            <a:ext uri="{FF2B5EF4-FFF2-40B4-BE49-F238E27FC236}">
              <a16:creationId xmlns:a16="http://schemas.microsoft.com/office/drawing/2014/main" id="{C61CDAEA-490D-4F5D-8687-04540101E42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6" name="Line 7">
          <a:extLst>
            <a:ext uri="{FF2B5EF4-FFF2-40B4-BE49-F238E27FC236}">
              <a16:creationId xmlns:a16="http://schemas.microsoft.com/office/drawing/2014/main" id="{F48D09CC-192E-4855-98A1-6DA6973A624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7" name="Line 7">
          <a:extLst>
            <a:ext uri="{FF2B5EF4-FFF2-40B4-BE49-F238E27FC236}">
              <a16:creationId xmlns:a16="http://schemas.microsoft.com/office/drawing/2014/main" id="{0EDFD048-F540-4E01-BCC9-2DD7B8FD18D5}"/>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8" name="Line 7">
          <a:extLst>
            <a:ext uri="{FF2B5EF4-FFF2-40B4-BE49-F238E27FC236}">
              <a16:creationId xmlns:a16="http://schemas.microsoft.com/office/drawing/2014/main" id="{28BC7A4D-328D-454D-9846-94A57CE32D3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59" name="Line 7">
          <a:extLst>
            <a:ext uri="{FF2B5EF4-FFF2-40B4-BE49-F238E27FC236}">
              <a16:creationId xmlns:a16="http://schemas.microsoft.com/office/drawing/2014/main" id="{8B5FB3D1-AFBB-4213-B0C5-ED066B76EC7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0" name="Line 7">
          <a:extLst>
            <a:ext uri="{FF2B5EF4-FFF2-40B4-BE49-F238E27FC236}">
              <a16:creationId xmlns:a16="http://schemas.microsoft.com/office/drawing/2014/main" id="{CFA9A82C-5B9B-4A90-BFE1-26E01A639A9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1" name="Line 7">
          <a:extLst>
            <a:ext uri="{FF2B5EF4-FFF2-40B4-BE49-F238E27FC236}">
              <a16:creationId xmlns:a16="http://schemas.microsoft.com/office/drawing/2014/main" id="{097D2B87-C6EA-452F-9A4B-B1005486113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2" name="Line 7">
          <a:extLst>
            <a:ext uri="{FF2B5EF4-FFF2-40B4-BE49-F238E27FC236}">
              <a16:creationId xmlns:a16="http://schemas.microsoft.com/office/drawing/2014/main" id="{A90046E9-7440-44A4-BFDA-637BAA6C3EA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3" name="Line 7">
          <a:extLst>
            <a:ext uri="{FF2B5EF4-FFF2-40B4-BE49-F238E27FC236}">
              <a16:creationId xmlns:a16="http://schemas.microsoft.com/office/drawing/2014/main" id="{606696A4-DEA5-46C6-8301-24858806D54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4" name="Line 7">
          <a:extLst>
            <a:ext uri="{FF2B5EF4-FFF2-40B4-BE49-F238E27FC236}">
              <a16:creationId xmlns:a16="http://schemas.microsoft.com/office/drawing/2014/main" id="{E8890718-E86A-4F94-8B9D-4AFE8E797F2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5" name="Line 7">
          <a:extLst>
            <a:ext uri="{FF2B5EF4-FFF2-40B4-BE49-F238E27FC236}">
              <a16:creationId xmlns:a16="http://schemas.microsoft.com/office/drawing/2014/main" id="{464BED9D-6F4C-40BA-948D-D3E278E16B7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6" name="Line 7">
          <a:extLst>
            <a:ext uri="{FF2B5EF4-FFF2-40B4-BE49-F238E27FC236}">
              <a16:creationId xmlns:a16="http://schemas.microsoft.com/office/drawing/2014/main" id="{28BA4F33-2F40-4F04-8180-3A6794DDA4F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7" name="Line 7">
          <a:extLst>
            <a:ext uri="{FF2B5EF4-FFF2-40B4-BE49-F238E27FC236}">
              <a16:creationId xmlns:a16="http://schemas.microsoft.com/office/drawing/2014/main" id="{079A31BE-284E-494A-B52D-9CFE871B168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8" name="Line 7">
          <a:extLst>
            <a:ext uri="{FF2B5EF4-FFF2-40B4-BE49-F238E27FC236}">
              <a16:creationId xmlns:a16="http://schemas.microsoft.com/office/drawing/2014/main" id="{F9A6E3FE-3D1E-4762-9CE0-439EF6864E60}"/>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69" name="Line 7">
          <a:extLst>
            <a:ext uri="{FF2B5EF4-FFF2-40B4-BE49-F238E27FC236}">
              <a16:creationId xmlns:a16="http://schemas.microsoft.com/office/drawing/2014/main" id="{6760B403-C49D-422D-BC2C-B57136AFCF5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0" name="Line 7">
          <a:extLst>
            <a:ext uri="{FF2B5EF4-FFF2-40B4-BE49-F238E27FC236}">
              <a16:creationId xmlns:a16="http://schemas.microsoft.com/office/drawing/2014/main" id="{4DDA6550-E199-4FB6-B08D-55EDC73B0923}"/>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1" name="Line 7">
          <a:extLst>
            <a:ext uri="{FF2B5EF4-FFF2-40B4-BE49-F238E27FC236}">
              <a16:creationId xmlns:a16="http://schemas.microsoft.com/office/drawing/2014/main" id="{41935414-7FF7-4076-8963-21BF618A553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2" name="Line 7">
          <a:extLst>
            <a:ext uri="{FF2B5EF4-FFF2-40B4-BE49-F238E27FC236}">
              <a16:creationId xmlns:a16="http://schemas.microsoft.com/office/drawing/2014/main" id="{B021A356-19F0-4117-BE29-A7760A7D91B7}"/>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3" name="Line 7">
          <a:extLst>
            <a:ext uri="{FF2B5EF4-FFF2-40B4-BE49-F238E27FC236}">
              <a16:creationId xmlns:a16="http://schemas.microsoft.com/office/drawing/2014/main" id="{C63DF0D3-BA42-4990-BB14-558E075C3B6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4" name="Line 7">
          <a:extLst>
            <a:ext uri="{FF2B5EF4-FFF2-40B4-BE49-F238E27FC236}">
              <a16:creationId xmlns:a16="http://schemas.microsoft.com/office/drawing/2014/main" id="{90542BA6-BFBF-4E78-B8E0-B7E8212F40E2}"/>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5" name="Line 7">
          <a:extLst>
            <a:ext uri="{FF2B5EF4-FFF2-40B4-BE49-F238E27FC236}">
              <a16:creationId xmlns:a16="http://schemas.microsoft.com/office/drawing/2014/main" id="{6DC80C93-C17D-45D4-B064-30BF2E09DAB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6" name="Line 7">
          <a:extLst>
            <a:ext uri="{FF2B5EF4-FFF2-40B4-BE49-F238E27FC236}">
              <a16:creationId xmlns:a16="http://schemas.microsoft.com/office/drawing/2014/main" id="{11948DBD-D4F8-46D8-A6BF-1A4F2948140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7" name="Line 7">
          <a:extLst>
            <a:ext uri="{FF2B5EF4-FFF2-40B4-BE49-F238E27FC236}">
              <a16:creationId xmlns:a16="http://schemas.microsoft.com/office/drawing/2014/main" id="{ABE77F04-0ED9-4A62-ADD8-25F88B88437F}"/>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8" name="Line 7">
          <a:extLst>
            <a:ext uri="{FF2B5EF4-FFF2-40B4-BE49-F238E27FC236}">
              <a16:creationId xmlns:a16="http://schemas.microsoft.com/office/drawing/2014/main" id="{7A72B462-03DF-458D-A315-3AE0B6DD694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79" name="Line 7">
          <a:extLst>
            <a:ext uri="{FF2B5EF4-FFF2-40B4-BE49-F238E27FC236}">
              <a16:creationId xmlns:a16="http://schemas.microsoft.com/office/drawing/2014/main" id="{34278B49-DBEA-45F6-BFA6-12D3E6850C01}"/>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0" name="Line 7">
          <a:extLst>
            <a:ext uri="{FF2B5EF4-FFF2-40B4-BE49-F238E27FC236}">
              <a16:creationId xmlns:a16="http://schemas.microsoft.com/office/drawing/2014/main" id="{FD73EA1C-A19D-480A-8B15-F0AC4E4F782C}"/>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1" name="Line 7">
          <a:extLst>
            <a:ext uri="{FF2B5EF4-FFF2-40B4-BE49-F238E27FC236}">
              <a16:creationId xmlns:a16="http://schemas.microsoft.com/office/drawing/2014/main" id="{41066489-9598-4E12-BC59-0B374BC4EC9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2" name="Line 7">
          <a:extLst>
            <a:ext uri="{FF2B5EF4-FFF2-40B4-BE49-F238E27FC236}">
              <a16:creationId xmlns:a16="http://schemas.microsoft.com/office/drawing/2014/main" id="{E5665C2A-1CAD-4881-AB07-90E2F61988D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3" name="Line 7">
          <a:extLst>
            <a:ext uri="{FF2B5EF4-FFF2-40B4-BE49-F238E27FC236}">
              <a16:creationId xmlns:a16="http://schemas.microsoft.com/office/drawing/2014/main" id="{875BA578-6C25-4FF5-AEB9-CE8160F56C2D}"/>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4" name="Line 7">
          <a:extLst>
            <a:ext uri="{FF2B5EF4-FFF2-40B4-BE49-F238E27FC236}">
              <a16:creationId xmlns:a16="http://schemas.microsoft.com/office/drawing/2014/main" id="{5A787825-E327-4C23-8B2F-14F6F2C5968E}"/>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5" name="Line 7">
          <a:extLst>
            <a:ext uri="{FF2B5EF4-FFF2-40B4-BE49-F238E27FC236}">
              <a16:creationId xmlns:a16="http://schemas.microsoft.com/office/drawing/2014/main" id="{621CF160-5C9F-4648-90D8-1ED122D2BAF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6" name="Line 7">
          <a:extLst>
            <a:ext uri="{FF2B5EF4-FFF2-40B4-BE49-F238E27FC236}">
              <a16:creationId xmlns:a16="http://schemas.microsoft.com/office/drawing/2014/main" id="{20487A73-6D44-4EE0-82F4-AEF160518B0B}"/>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7" name="Line 7">
          <a:extLst>
            <a:ext uri="{FF2B5EF4-FFF2-40B4-BE49-F238E27FC236}">
              <a16:creationId xmlns:a16="http://schemas.microsoft.com/office/drawing/2014/main" id="{928CA182-938E-48F0-9342-D5C323245491}"/>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8" name="Line 7">
          <a:extLst>
            <a:ext uri="{FF2B5EF4-FFF2-40B4-BE49-F238E27FC236}">
              <a16:creationId xmlns:a16="http://schemas.microsoft.com/office/drawing/2014/main" id="{D61A404B-DFA3-42E2-BFED-5FDB474503D9}"/>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89" name="Line 7">
          <a:extLst>
            <a:ext uri="{FF2B5EF4-FFF2-40B4-BE49-F238E27FC236}">
              <a16:creationId xmlns:a16="http://schemas.microsoft.com/office/drawing/2014/main" id="{A7785F1E-77B9-4F90-A946-2CB2DE654058}"/>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90" name="Line 7">
          <a:extLst>
            <a:ext uri="{FF2B5EF4-FFF2-40B4-BE49-F238E27FC236}">
              <a16:creationId xmlns:a16="http://schemas.microsoft.com/office/drawing/2014/main" id="{6E1F3E26-5025-4100-B3E2-17D38E4C9824}"/>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91" name="Line 7">
          <a:extLst>
            <a:ext uri="{FF2B5EF4-FFF2-40B4-BE49-F238E27FC236}">
              <a16:creationId xmlns:a16="http://schemas.microsoft.com/office/drawing/2014/main" id="{887049AD-91CF-4EBF-9D8B-7F96CD5DC9E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92" name="Line 7">
          <a:extLst>
            <a:ext uri="{FF2B5EF4-FFF2-40B4-BE49-F238E27FC236}">
              <a16:creationId xmlns:a16="http://schemas.microsoft.com/office/drawing/2014/main" id="{0A7FC1B5-F7FF-4622-9EE3-1663CA70940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93" name="Line 7">
          <a:extLst>
            <a:ext uri="{FF2B5EF4-FFF2-40B4-BE49-F238E27FC236}">
              <a16:creationId xmlns:a16="http://schemas.microsoft.com/office/drawing/2014/main" id="{B266BDA9-A2E1-47CA-8519-D31884B32AF6}"/>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194</xdr:row>
      <xdr:rowOff>0</xdr:rowOff>
    </xdr:from>
    <xdr:to>
      <xdr:col>9</xdr:col>
      <xdr:colOff>323850</xdr:colOff>
      <xdr:row>194</xdr:row>
      <xdr:rowOff>0</xdr:rowOff>
    </xdr:to>
    <xdr:sp macro="" textlink="">
      <xdr:nvSpPr>
        <xdr:cNvPr id="2794" name="Line 7">
          <a:extLst>
            <a:ext uri="{FF2B5EF4-FFF2-40B4-BE49-F238E27FC236}">
              <a16:creationId xmlns:a16="http://schemas.microsoft.com/office/drawing/2014/main" id="{D5B0C36E-DBF3-4BA7-8B7B-E9F59A340D95}"/>
            </a:ext>
          </a:extLst>
        </xdr:cNvPr>
        <xdr:cNvSpPr>
          <a:spLocks noChangeShapeType="1"/>
        </xdr:cNvSpPr>
      </xdr:nvSpPr>
      <xdr:spPr bwMode="auto">
        <a:xfrm>
          <a:off x="54959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795" name="Line 7">
          <a:extLst>
            <a:ext uri="{FF2B5EF4-FFF2-40B4-BE49-F238E27FC236}">
              <a16:creationId xmlns:a16="http://schemas.microsoft.com/office/drawing/2014/main" id="{1CAA75A8-06A1-4914-BDA2-86EEA182D781}"/>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796" name="Line 7">
          <a:extLst>
            <a:ext uri="{FF2B5EF4-FFF2-40B4-BE49-F238E27FC236}">
              <a16:creationId xmlns:a16="http://schemas.microsoft.com/office/drawing/2014/main" id="{A9F79889-1840-417A-A44A-A026364445F2}"/>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797" name="Line 7">
          <a:extLst>
            <a:ext uri="{FF2B5EF4-FFF2-40B4-BE49-F238E27FC236}">
              <a16:creationId xmlns:a16="http://schemas.microsoft.com/office/drawing/2014/main" id="{3211221C-BB6F-41B6-9E2C-6E8E1947D8A2}"/>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798" name="Line 7">
          <a:extLst>
            <a:ext uri="{FF2B5EF4-FFF2-40B4-BE49-F238E27FC236}">
              <a16:creationId xmlns:a16="http://schemas.microsoft.com/office/drawing/2014/main" id="{9DCB85C8-2A56-4823-91C5-4EF4966798D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799" name="Line 7">
          <a:extLst>
            <a:ext uri="{FF2B5EF4-FFF2-40B4-BE49-F238E27FC236}">
              <a16:creationId xmlns:a16="http://schemas.microsoft.com/office/drawing/2014/main" id="{96BD42DA-1635-4763-A906-A00161BC37F7}"/>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0" name="Line 7">
          <a:extLst>
            <a:ext uri="{FF2B5EF4-FFF2-40B4-BE49-F238E27FC236}">
              <a16:creationId xmlns:a16="http://schemas.microsoft.com/office/drawing/2014/main" id="{7F3D3868-5A7D-4CAA-967A-447340656FA0}"/>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1" name="Line 7">
          <a:extLst>
            <a:ext uri="{FF2B5EF4-FFF2-40B4-BE49-F238E27FC236}">
              <a16:creationId xmlns:a16="http://schemas.microsoft.com/office/drawing/2014/main" id="{FEB8A106-4A2E-486E-B962-E2EBF531CF81}"/>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2" name="Line 7">
          <a:extLst>
            <a:ext uri="{FF2B5EF4-FFF2-40B4-BE49-F238E27FC236}">
              <a16:creationId xmlns:a16="http://schemas.microsoft.com/office/drawing/2014/main" id="{89EC6462-4138-41F9-927E-BC2688E8483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3" name="Line 7">
          <a:extLst>
            <a:ext uri="{FF2B5EF4-FFF2-40B4-BE49-F238E27FC236}">
              <a16:creationId xmlns:a16="http://schemas.microsoft.com/office/drawing/2014/main" id="{9DBFCB09-D0B1-456C-88CF-46F4C6CDB16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4" name="Line 7">
          <a:extLst>
            <a:ext uri="{FF2B5EF4-FFF2-40B4-BE49-F238E27FC236}">
              <a16:creationId xmlns:a16="http://schemas.microsoft.com/office/drawing/2014/main" id="{E79E4D55-3ED1-4EDC-B161-1D77E88CB0B5}"/>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5" name="Line 7">
          <a:extLst>
            <a:ext uri="{FF2B5EF4-FFF2-40B4-BE49-F238E27FC236}">
              <a16:creationId xmlns:a16="http://schemas.microsoft.com/office/drawing/2014/main" id="{D39133ED-B8AB-4002-A8AC-AC079C43EB74}"/>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6" name="Line 7">
          <a:extLst>
            <a:ext uri="{FF2B5EF4-FFF2-40B4-BE49-F238E27FC236}">
              <a16:creationId xmlns:a16="http://schemas.microsoft.com/office/drawing/2014/main" id="{FF7452D3-CA89-468C-9117-A3E5B2935A88}"/>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7" name="Line 7">
          <a:extLst>
            <a:ext uri="{FF2B5EF4-FFF2-40B4-BE49-F238E27FC236}">
              <a16:creationId xmlns:a16="http://schemas.microsoft.com/office/drawing/2014/main" id="{A0EE69C2-CEE9-497E-A68F-079F8E0C7E40}"/>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8" name="Line 7">
          <a:extLst>
            <a:ext uri="{FF2B5EF4-FFF2-40B4-BE49-F238E27FC236}">
              <a16:creationId xmlns:a16="http://schemas.microsoft.com/office/drawing/2014/main" id="{45D74DA9-A06B-45F2-9789-2A9C23E09657}"/>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09" name="Line 7">
          <a:extLst>
            <a:ext uri="{FF2B5EF4-FFF2-40B4-BE49-F238E27FC236}">
              <a16:creationId xmlns:a16="http://schemas.microsoft.com/office/drawing/2014/main" id="{0EFF636F-F7A0-485F-83E9-F5973387E158}"/>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0" name="Line 7">
          <a:extLst>
            <a:ext uri="{FF2B5EF4-FFF2-40B4-BE49-F238E27FC236}">
              <a16:creationId xmlns:a16="http://schemas.microsoft.com/office/drawing/2014/main" id="{5C4E0CCE-88D5-4223-892E-3829CDAA4CAC}"/>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1" name="Line 7">
          <a:extLst>
            <a:ext uri="{FF2B5EF4-FFF2-40B4-BE49-F238E27FC236}">
              <a16:creationId xmlns:a16="http://schemas.microsoft.com/office/drawing/2014/main" id="{0D7807B5-B890-433B-B7CD-CDFA03C4266A}"/>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2" name="Line 7">
          <a:extLst>
            <a:ext uri="{FF2B5EF4-FFF2-40B4-BE49-F238E27FC236}">
              <a16:creationId xmlns:a16="http://schemas.microsoft.com/office/drawing/2014/main" id="{7D39C8C1-701C-48C2-82E4-93B49C3E6193}"/>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3" name="Line 7">
          <a:extLst>
            <a:ext uri="{FF2B5EF4-FFF2-40B4-BE49-F238E27FC236}">
              <a16:creationId xmlns:a16="http://schemas.microsoft.com/office/drawing/2014/main" id="{D4B91E2D-CAA9-4914-B537-3FCC588BFB9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4" name="Line 7">
          <a:extLst>
            <a:ext uri="{FF2B5EF4-FFF2-40B4-BE49-F238E27FC236}">
              <a16:creationId xmlns:a16="http://schemas.microsoft.com/office/drawing/2014/main" id="{C03DEC3E-920E-40FB-8974-B902C5C020E9}"/>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5" name="Line 7">
          <a:extLst>
            <a:ext uri="{FF2B5EF4-FFF2-40B4-BE49-F238E27FC236}">
              <a16:creationId xmlns:a16="http://schemas.microsoft.com/office/drawing/2014/main" id="{5FEC00E8-B2E4-4909-AD0F-504E5A25D5A0}"/>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6" name="Line 7">
          <a:extLst>
            <a:ext uri="{FF2B5EF4-FFF2-40B4-BE49-F238E27FC236}">
              <a16:creationId xmlns:a16="http://schemas.microsoft.com/office/drawing/2014/main" id="{17371B10-5CF8-4441-BD70-35AFB4940AF7}"/>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7" name="Line 7">
          <a:extLst>
            <a:ext uri="{FF2B5EF4-FFF2-40B4-BE49-F238E27FC236}">
              <a16:creationId xmlns:a16="http://schemas.microsoft.com/office/drawing/2014/main" id="{3B3EEA09-0745-4517-B264-9CDF4E69D12D}"/>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8" name="Line 7">
          <a:extLst>
            <a:ext uri="{FF2B5EF4-FFF2-40B4-BE49-F238E27FC236}">
              <a16:creationId xmlns:a16="http://schemas.microsoft.com/office/drawing/2014/main" id="{60546EF2-C9A8-4313-A268-329929AA366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19" name="Line 7">
          <a:extLst>
            <a:ext uri="{FF2B5EF4-FFF2-40B4-BE49-F238E27FC236}">
              <a16:creationId xmlns:a16="http://schemas.microsoft.com/office/drawing/2014/main" id="{A8910535-C6F4-45E7-B31A-CAA00F6A8782}"/>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0" name="Line 7">
          <a:extLst>
            <a:ext uri="{FF2B5EF4-FFF2-40B4-BE49-F238E27FC236}">
              <a16:creationId xmlns:a16="http://schemas.microsoft.com/office/drawing/2014/main" id="{95238DA3-61E2-41E2-A444-FFEF680A27A7}"/>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1" name="Line 7">
          <a:extLst>
            <a:ext uri="{FF2B5EF4-FFF2-40B4-BE49-F238E27FC236}">
              <a16:creationId xmlns:a16="http://schemas.microsoft.com/office/drawing/2014/main" id="{DDEB2E1B-49E8-46EA-B263-7F983E57DE7D}"/>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2" name="Line 7">
          <a:extLst>
            <a:ext uri="{FF2B5EF4-FFF2-40B4-BE49-F238E27FC236}">
              <a16:creationId xmlns:a16="http://schemas.microsoft.com/office/drawing/2014/main" id="{5CE35DE9-29F0-4660-B3A7-0E554C433FB1}"/>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3" name="Line 7">
          <a:extLst>
            <a:ext uri="{FF2B5EF4-FFF2-40B4-BE49-F238E27FC236}">
              <a16:creationId xmlns:a16="http://schemas.microsoft.com/office/drawing/2014/main" id="{167C6A16-93C6-4A52-94D6-01A2C3439E2D}"/>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4" name="Line 7">
          <a:extLst>
            <a:ext uri="{FF2B5EF4-FFF2-40B4-BE49-F238E27FC236}">
              <a16:creationId xmlns:a16="http://schemas.microsoft.com/office/drawing/2014/main" id="{0632AEA8-40E7-4B30-AEE4-5FA36393C5FC}"/>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5" name="Line 7">
          <a:extLst>
            <a:ext uri="{FF2B5EF4-FFF2-40B4-BE49-F238E27FC236}">
              <a16:creationId xmlns:a16="http://schemas.microsoft.com/office/drawing/2014/main" id="{2E0D84FC-9FCA-4B7E-969C-9D409AF7902B}"/>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6" name="Line 7">
          <a:extLst>
            <a:ext uri="{FF2B5EF4-FFF2-40B4-BE49-F238E27FC236}">
              <a16:creationId xmlns:a16="http://schemas.microsoft.com/office/drawing/2014/main" id="{6AA2674C-B869-4461-82AE-299A4F63BDB4}"/>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7" name="Line 7">
          <a:extLst>
            <a:ext uri="{FF2B5EF4-FFF2-40B4-BE49-F238E27FC236}">
              <a16:creationId xmlns:a16="http://schemas.microsoft.com/office/drawing/2014/main" id="{11C1D76D-E65E-4EE3-AE15-11757A5402C1}"/>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8" name="Line 7">
          <a:extLst>
            <a:ext uri="{FF2B5EF4-FFF2-40B4-BE49-F238E27FC236}">
              <a16:creationId xmlns:a16="http://schemas.microsoft.com/office/drawing/2014/main" id="{4202599E-EA4A-40E4-B402-A2A0D66739CE}"/>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35</xdr:row>
      <xdr:rowOff>0</xdr:rowOff>
    </xdr:from>
    <xdr:to>
      <xdr:col>3</xdr:col>
      <xdr:colOff>323850</xdr:colOff>
      <xdr:row>35</xdr:row>
      <xdr:rowOff>0</xdr:rowOff>
    </xdr:to>
    <xdr:sp macro="" textlink="">
      <xdr:nvSpPr>
        <xdr:cNvPr id="2829" name="Line 7">
          <a:extLst>
            <a:ext uri="{FF2B5EF4-FFF2-40B4-BE49-F238E27FC236}">
              <a16:creationId xmlns:a16="http://schemas.microsoft.com/office/drawing/2014/main" id="{EACD7512-EF38-478D-83CB-DEE29EA7C9FE}"/>
            </a:ext>
          </a:extLst>
        </xdr:cNvPr>
        <xdr:cNvSpPr>
          <a:spLocks noChangeShapeType="1"/>
        </xdr:cNvSpPr>
      </xdr:nvSpPr>
      <xdr:spPr bwMode="auto">
        <a:xfrm>
          <a:off x="1009650" y="763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208</xdr:row>
      <xdr:rowOff>0</xdr:rowOff>
    </xdr:from>
    <xdr:to>
      <xdr:col>3</xdr:col>
      <xdr:colOff>323850</xdr:colOff>
      <xdr:row>208</xdr:row>
      <xdr:rowOff>0</xdr:rowOff>
    </xdr:to>
    <xdr:sp macro="" textlink="">
      <xdr:nvSpPr>
        <xdr:cNvPr id="2830" name="Line 7">
          <a:extLst>
            <a:ext uri="{FF2B5EF4-FFF2-40B4-BE49-F238E27FC236}">
              <a16:creationId xmlns:a16="http://schemas.microsoft.com/office/drawing/2014/main" id="{E7AC37CC-5FA2-443E-89CC-1A237C2A268D}"/>
            </a:ext>
          </a:extLst>
        </xdr:cNvPr>
        <xdr:cNvSpPr>
          <a:spLocks noChangeShapeType="1"/>
        </xdr:cNvSpPr>
      </xdr:nvSpPr>
      <xdr:spPr bwMode="auto">
        <a:xfrm>
          <a:off x="1009650" y="44243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208</xdr:row>
      <xdr:rowOff>0</xdr:rowOff>
    </xdr:from>
    <xdr:to>
      <xdr:col>3</xdr:col>
      <xdr:colOff>323850</xdr:colOff>
      <xdr:row>208</xdr:row>
      <xdr:rowOff>0</xdr:rowOff>
    </xdr:to>
    <xdr:sp macro="" textlink="">
      <xdr:nvSpPr>
        <xdr:cNvPr id="2831" name="Line 7">
          <a:extLst>
            <a:ext uri="{FF2B5EF4-FFF2-40B4-BE49-F238E27FC236}">
              <a16:creationId xmlns:a16="http://schemas.microsoft.com/office/drawing/2014/main" id="{8D120452-ACF5-43A4-8F0F-5EEE8C427F08}"/>
            </a:ext>
          </a:extLst>
        </xdr:cNvPr>
        <xdr:cNvSpPr>
          <a:spLocks noChangeShapeType="1"/>
        </xdr:cNvSpPr>
      </xdr:nvSpPr>
      <xdr:spPr bwMode="auto">
        <a:xfrm>
          <a:off x="1009650" y="44243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208</xdr:row>
      <xdr:rowOff>0</xdr:rowOff>
    </xdr:from>
    <xdr:to>
      <xdr:col>5</xdr:col>
      <xdr:colOff>323850</xdr:colOff>
      <xdr:row>208</xdr:row>
      <xdr:rowOff>0</xdr:rowOff>
    </xdr:to>
    <xdr:sp macro="" textlink="">
      <xdr:nvSpPr>
        <xdr:cNvPr id="2832" name="Line 7">
          <a:extLst>
            <a:ext uri="{FF2B5EF4-FFF2-40B4-BE49-F238E27FC236}">
              <a16:creationId xmlns:a16="http://schemas.microsoft.com/office/drawing/2014/main" id="{65021335-CE3E-4EAD-8D4B-F2980F90525F}"/>
            </a:ext>
          </a:extLst>
        </xdr:cNvPr>
        <xdr:cNvSpPr>
          <a:spLocks noChangeShapeType="1"/>
        </xdr:cNvSpPr>
      </xdr:nvSpPr>
      <xdr:spPr bwMode="auto">
        <a:xfrm>
          <a:off x="2505075" y="44243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208</xdr:row>
      <xdr:rowOff>0</xdr:rowOff>
    </xdr:from>
    <xdr:to>
      <xdr:col>5</xdr:col>
      <xdr:colOff>323850</xdr:colOff>
      <xdr:row>208</xdr:row>
      <xdr:rowOff>0</xdr:rowOff>
    </xdr:to>
    <xdr:sp macro="" textlink="">
      <xdr:nvSpPr>
        <xdr:cNvPr id="2833" name="Line 7">
          <a:extLst>
            <a:ext uri="{FF2B5EF4-FFF2-40B4-BE49-F238E27FC236}">
              <a16:creationId xmlns:a16="http://schemas.microsoft.com/office/drawing/2014/main" id="{0198EE1E-EA36-4DFA-8283-81BDC27886D2}"/>
            </a:ext>
          </a:extLst>
        </xdr:cNvPr>
        <xdr:cNvSpPr>
          <a:spLocks noChangeShapeType="1"/>
        </xdr:cNvSpPr>
      </xdr:nvSpPr>
      <xdr:spPr bwMode="auto">
        <a:xfrm>
          <a:off x="2505075" y="44243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208</xdr:row>
      <xdr:rowOff>0</xdr:rowOff>
    </xdr:from>
    <xdr:to>
      <xdr:col>5</xdr:col>
      <xdr:colOff>323850</xdr:colOff>
      <xdr:row>208</xdr:row>
      <xdr:rowOff>0</xdr:rowOff>
    </xdr:to>
    <xdr:sp macro="" textlink="">
      <xdr:nvSpPr>
        <xdr:cNvPr id="2834" name="Line 7">
          <a:extLst>
            <a:ext uri="{FF2B5EF4-FFF2-40B4-BE49-F238E27FC236}">
              <a16:creationId xmlns:a16="http://schemas.microsoft.com/office/drawing/2014/main" id="{BBD0B2E2-42BA-4DED-AADB-D7471B2A794E}"/>
            </a:ext>
          </a:extLst>
        </xdr:cNvPr>
        <xdr:cNvSpPr>
          <a:spLocks noChangeShapeType="1"/>
        </xdr:cNvSpPr>
      </xdr:nvSpPr>
      <xdr:spPr bwMode="auto">
        <a:xfrm>
          <a:off x="2505075" y="44243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210</xdr:row>
      <xdr:rowOff>0</xdr:rowOff>
    </xdr:from>
    <xdr:to>
      <xdr:col>3</xdr:col>
      <xdr:colOff>323850</xdr:colOff>
      <xdr:row>210</xdr:row>
      <xdr:rowOff>0</xdr:rowOff>
    </xdr:to>
    <xdr:sp macro="" textlink="">
      <xdr:nvSpPr>
        <xdr:cNvPr id="2835" name="Line 7">
          <a:extLst>
            <a:ext uri="{FF2B5EF4-FFF2-40B4-BE49-F238E27FC236}">
              <a16:creationId xmlns:a16="http://schemas.microsoft.com/office/drawing/2014/main" id="{66551C56-5404-4A34-A955-DA7D385AC5F1}"/>
            </a:ext>
          </a:extLst>
        </xdr:cNvPr>
        <xdr:cNvSpPr>
          <a:spLocks noChangeShapeType="1"/>
        </xdr:cNvSpPr>
      </xdr:nvSpPr>
      <xdr:spPr bwMode="auto">
        <a:xfrm>
          <a:off x="1009650" y="44643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210</xdr:row>
      <xdr:rowOff>0</xdr:rowOff>
    </xdr:from>
    <xdr:to>
      <xdr:col>3</xdr:col>
      <xdr:colOff>323850</xdr:colOff>
      <xdr:row>210</xdr:row>
      <xdr:rowOff>0</xdr:rowOff>
    </xdr:to>
    <xdr:sp macro="" textlink="">
      <xdr:nvSpPr>
        <xdr:cNvPr id="2836" name="Line 7">
          <a:extLst>
            <a:ext uri="{FF2B5EF4-FFF2-40B4-BE49-F238E27FC236}">
              <a16:creationId xmlns:a16="http://schemas.microsoft.com/office/drawing/2014/main" id="{76276B9F-B5BC-4777-A677-5CA0FE5D25B4}"/>
            </a:ext>
          </a:extLst>
        </xdr:cNvPr>
        <xdr:cNvSpPr>
          <a:spLocks noChangeShapeType="1"/>
        </xdr:cNvSpPr>
      </xdr:nvSpPr>
      <xdr:spPr bwMode="auto">
        <a:xfrm>
          <a:off x="1009650" y="44643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210</xdr:row>
      <xdr:rowOff>0</xdr:rowOff>
    </xdr:from>
    <xdr:to>
      <xdr:col>3</xdr:col>
      <xdr:colOff>323850</xdr:colOff>
      <xdr:row>210</xdr:row>
      <xdr:rowOff>0</xdr:rowOff>
    </xdr:to>
    <xdr:sp macro="" textlink="">
      <xdr:nvSpPr>
        <xdr:cNvPr id="2837" name="Line 7">
          <a:extLst>
            <a:ext uri="{FF2B5EF4-FFF2-40B4-BE49-F238E27FC236}">
              <a16:creationId xmlns:a16="http://schemas.microsoft.com/office/drawing/2014/main" id="{DE8A0A79-0EAF-4545-88B1-B5A3F65195ED}"/>
            </a:ext>
          </a:extLst>
        </xdr:cNvPr>
        <xdr:cNvSpPr>
          <a:spLocks noChangeShapeType="1"/>
        </xdr:cNvSpPr>
      </xdr:nvSpPr>
      <xdr:spPr bwMode="auto">
        <a:xfrm>
          <a:off x="1009650" y="44643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181</xdr:row>
      <xdr:rowOff>0</xdr:rowOff>
    </xdr:from>
    <xdr:to>
      <xdr:col>3</xdr:col>
      <xdr:colOff>323850</xdr:colOff>
      <xdr:row>181</xdr:row>
      <xdr:rowOff>0</xdr:rowOff>
    </xdr:to>
    <xdr:sp macro="" textlink="">
      <xdr:nvSpPr>
        <xdr:cNvPr id="2838" name="Line 7">
          <a:extLst>
            <a:ext uri="{FF2B5EF4-FFF2-40B4-BE49-F238E27FC236}">
              <a16:creationId xmlns:a16="http://schemas.microsoft.com/office/drawing/2014/main" id="{9D0A956B-1226-4A22-9B0A-1ADB01BE6804}"/>
            </a:ext>
          </a:extLst>
        </xdr:cNvPr>
        <xdr:cNvSpPr>
          <a:spLocks noChangeShapeType="1"/>
        </xdr:cNvSpPr>
      </xdr:nvSpPr>
      <xdr:spPr bwMode="auto">
        <a:xfrm>
          <a:off x="10096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181</xdr:row>
      <xdr:rowOff>0</xdr:rowOff>
    </xdr:from>
    <xdr:to>
      <xdr:col>5</xdr:col>
      <xdr:colOff>323850</xdr:colOff>
      <xdr:row>181</xdr:row>
      <xdr:rowOff>0</xdr:rowOff>
    </xdr:to>
    <xdr:sp macro="" textlink="">
      <xdr:nvSpPr>
        <xdr:cNvPr id="2839" name="Line 7">
          <a:extLst>
            <a:ext uri="{FF2B5EF4-FFF2-40B4-BE49-F238E27FC236}">
              <a16:creationId xmlns:a16="http://schemas.microsoft.com/office/drawing/2014/main" id="{FCE5E5B7-E4C6-4A44-86A5-E4E76976014F}"/>
            </a:ext>
          </a:extLst>
        </xdr:cNvPr>
        <xdr:cNvSpPr>
          <a:spLocks noChangeShapeType="1"/>
        </xdr:cNvSpPr>
      </xdr:nvSpPr>
      <xdr:spPr bwMode="auto">
        <a:xfrm>
          <a:off x="2505075"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0" name="Line 7">
          <a:extLst>
            <a:ext uri="{FF2B5EF4-FFF2-40B4-BE49-F238E27FC236}">
              <a16:creationId xmlns:a16="http://schemas.microsoft.com/office/drawing/2014/main" id="{DD3ABC23-D196-41C6-9388-22F8FDD9F9B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1" name="Line 7">
          <a:extLst>
            <a:ext uri="{FF2B5EF4-FFF2-40B4-BE49-F238E27FC236}">
              <a16:creationId xmlns:a16="http://schemas.microsoft.com/office/drawing/2014/main" id="{554A4090-354E-4E48-81C5-472210F5690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203</xdr:row>
      <xdr:rowOff>0</xdr:rowOff>
    </xdr:from>
    <xdr:to>
      <xdr:col>1</xdr:col>
      <xdr:colOff>323850</xdr:colOff>
      <xdr:row>203</xdr:row>
      <xdr:rowOff>0</xdr:rowOff>
    </xdr:to>
    <xdr:sp macro="" textlink="">
      <xdr:nvSpPr>
        <xdr:cNvPr id="2842" name="Line 7">
          <a:extLst>
            <a:ext uri="{FF2B5EF4-FFF2-40B4-BE49-F238E27FC236}">
              <a16:creationId xmlns:a16="http://schemas.microsoft.com/office/drawing/2014/main" id="{091B8DBC-4A11-4C33-AE0E-5B2A32FCB823}"/>
            </a:ext>
          </a:extLst>
        </xdr:cNvPr>
        <xdr:cNvSpPr>
          <a:spLocks noChangeShapeType="1"/>
        </xdr:cNvSpPr>
      </xdr:nvSpPr>
      <xdr:spPr bwMode="auto">
        <a:xfrm>
          <a:off x="41910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3" name="Line 7">
          <a:extLst>
            <a:ext uri="{FF2B5EF4-FFF2-40B4-BE49-F238E27FC236}">
              <a16:creationId xmlns:a16="http://schemas.microsoft.com/office/drawing/2014/main" id="{0D85BA62-4BB1-4B01-9838-81BBD0BCC916}"/>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4" name="Line 7">
          <a:extLst>
            <a:ext uri="{FF2B5EF4-FFF2-40B4-BE49-F238E27FC236}">
              <a16:creationId xmlns:a16="http://schemas.microsoft.com/office/drawing/2014/main" id="{FD65A6F9-4053-4B40-8A2C-F6EC66B438EF}"/>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5" name="Line 7">
          <a:extLst>
            <a:ext uri="{FF2B5EF4-FFF2-40B4-BE49-F238E27FC236}">
              <a16:creationId xmlns:a16="http://schemas.microsoft.com/office/drawing/2014/main" id="{B50BBDF6-53C9-4182-BE5E-C4EED582287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6" name="Line 7">
          <a:extLst>
            <a:ext uri="{FF2B5EF4-FFF2-40B4-BE49-F238E27FC236}">
              <a16:creationId xmlns:a16="http://schemas.microsoft.com/office/drawing/2014/main" id="{C618DBC7-401B-4A78-82E3-319748DE284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7" name="Line 7">
          <a:extLst>
            <a:ext uri="{FF2B5EF4-FFF2-40B4-BE49-F238E27FC236}">
              <a16:creationId xmlns:a16="http://schemas.microsoft.com/office/drawing/2014/main" id="{95594B56-8D38-4BBE-8C89-E0B14BDFAAAC}"/>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8" name="Line 7">
          <a:extLst>
            <a:ext uri="{FF2B5EF4-FFF2-40B4-BE49-F238E27FC236}">
              <a16:creationId xmlns:a16="http://schemas.microsoft.com/office/drawing/2014/main" id="{4D2B69EE-170A-43E8-A8C1-B7E76472CA7B}"/>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49" name="Line 7">
          <a:extLst>
            <a:ext uri="{FF2B5EF4-FFF2-40B4-BE49-F238E27FC236}">
              <a16:creationId xmlns:a16="http://schemas.microsoft.com/office/drawing/2014/main" id="{BE8CF948-54C1-4459-946F-B8658B8577C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50" name="Line 7">
          <a:extLst>
            <a:ext uri="{FF2B5EF4-FFF2-40B4-BE49-F238E27FC236}">
              <a16:creationId xmlns:a16="http://schemas.microsoft.com/office/drawing/2014/main" id="{BC671E90-9AC6-4D79-A30B-A94EF43FDAD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51" name="Line 7">
          <a:extLst>
            <a:ext uri="{FF2B5EF4-FFF2-40B4-BE49-F238E27FC236}">
              <a16:creationId xmlns:a16="http://schemas.microsoft.com/office/drawing/2014/main" id="{8D8F0F47-D3B9-43BC-B1FB-6F2D85427AF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52" name="Line 7">
          <a:extLst>
            <a:ext uri="{FF2B5EF4-FFF2-40B4-BE49-F238E27FC236}">
              <a16:creationId xmlns:a16="http://schemas.microsoft.com/office/drawing/2014/main" id="{1020FA8D-2756-47D1-8E0A-BA63D97E39D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53" name="Line 7">
          <a:extLst>
            <a:ext uri="{FF2B5EF4-FFF2-40B4-BE49-F238E27FC236}">
              <a16:creationId xmlns:a16="http://schemas.microsoft.com/office/drawing/2014/main" id="{6ACD7CC7-E828-4943-ABAE-0AD9BA40230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54" name="Line 7">
          <a:extLst>
            <a:ext uri="{FF2B5EF4-FFF2-40B4-BE49-F238E27FC236}">
              <a16:creationId xmlns:a16="http://schemas.microsoft.com/office/drawing/2014/main" id="{57FCEF0E-5CE5-4B92-8E05-B08C53A98B6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855" name="Line 7">
          <a:extLst>
            <a:ext uri="{FF2B5EF4-FFF2-40B4-BE49-F238E27FC236}">
              <a16:creationId xmlns:a16="http://schemas.microsoft.com/office/drawing/2014/main" id="{B0F12517-95AE-4010-A5BF-37B672774A6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56" name="Line 7">
          <a:extLst>
            <a:ext uri="{FF2B5EF4-FFF2-40B4-BE49-F238E27FC236}">
              <a16:creationId xmlns:a16="http://schemas.microsoft.com/office/drawing/2014/main" id="{0A1263B2-D86F-403B-A514-7E823E54022B}"/>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57" name="Line 7">
          <a:extLst>
            <a:ext uri="{FF2B5EF4-FFF2-40B4-BE49-F238E27FC236}">
              <a16:creationId xmlns:a16="http://schemas.microsoft.com/office/drawing/2014/main" id="{D31910C9-3EF9-4D70-AD09-7D7EB44727D4}"/>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58" name="Line 7">
          <a:extLst>
            <a:ext uri="{FF2B5EF4-FFF2-40B4-BE49-F238E27FC236}">
              <a16:creationId xmlns:a16="http://schemas.microsoft.com/office/drawing/2014/main" id="{70EB2F94-0011-4B01-AF07-D698929C529E}"/>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59" name="Line 7">
          <a:extLst>
            <a:ext uri="{FF2B5EF4-FFF2-40B4-BE49-F238E27FC236}">
              <a16:creationId xmlns:a16="http://schemas.microsoft.com/office/drawing/2014/main" id="{E519B65E-0001-465B-80BA-F4788EB9FF24}"/>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0" name="Line 7">
          <a:extLst>
            <a:ext uri="{FF2B5EF4-FFF2-40B4-BE49-F238E27FC236}">
              <a16:creationId xmlns:a16="http://schemas.microsoft.com/office/drawing/2014/main" id="{9BA58BD2-26FC-4097-8CD7-FB6D76B36017}"/>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1" name="Line 7">
          <a:extLst>
            <a:ext uri="{FF2B5EF4-FFF2-40B4-BE49-F238E27FC236}">
              <a16:creationId xmlns:a16="http://schemas.microsoft.com/office/drawing/2014/main" id="{36A98BCE-204A-497A-B9F9-C79FEB4E9AD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2" name="Line 7">
          <a:extLst>
            <a:ext uri="{FF2B5EF4-FFF2-40B4-BE49-F238E27FC236}">
              <a16:creationId xmlns:a16="http://schemas.microsoft.com/office/drawing/2014/main" id="{D92AF625-786A-4D40-9BEF-C2551F339D1C}"/>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3" name="Line 7">
          <a:extLst>
            <a:ext uri="{FF2B5EF4-FFF2-40B4-BE49-F238E27FC236}">
              <a16:creationId xmlns:a16="http://schemas.microsoft.com/office/drawing/2014/main" id="{9D6C4860-C7CD-4BC0-B4B2-EAAC1F4F217D}"/>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4" name="Line 7">
          <a:extLst>
            <a:ext uri="{FF2B5EF4-FFF2-40B4-BE49-F238E27FC236}">
              <a16:creationId xmlns:a16="http://schemas.microsoft.com/office/drawing/2014/main" id="{7D56B72D-8760-4061-9C80-55F5E0EE1D7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5" name="Line 7">
          <a:extLst>
            <a:ext uri="{FF2B5EF4-FFF2-40B4-BE49-F238E27FC236}">
              <a16:creationId xmlns:a16="http://schemas.microsoft.com/office/drawing/2014/main" id="{D4D79EC3-99D1-4E0D-8BE0-DD3EC81FFF8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6" name="Line 7">
          <a:extLst>
            <a:ext uri="{FF2B5EF4-FFF2-40B4-BE49-F238E27FC236}">
              <a16:creationId xmlns:a16="http://schemas.microsoft.com/office/drawing/2014/main" id="{9FFBCE94-8361-44AF-8AFF-4AC1713D322C}"/>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7" name="Line 7">
          <a:extLst>
            <a:ext uri="{FF2B5EF4-FFF2-40B4-BE49-F238E27FC236}">
              <a16:creationId xmlns:a16="http://schemas.microsoft.com/office/drawing/2014/main" id="{DAAE92C1-4C95-459B-9170-49A4F58DAAE2}"/>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8" name="Line 7">
          <a:extLst>
            <a:ext uri="{FF2B5EF4-FFF2-40B4-BE49-F238E27FC236}">
              <a16:creationId xmlns:a16="http://schemas.microsoft.com/office/drawing/2014/main" id="{73466274-0185-4AE9-B7B6-A964E6B90098}"/>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69" name="Line 7">
          <a:extLst>
            <a:ext uri="{FF2B5EF4-FFF2-40B4-BE49-F238E27FC236}">
              <a16:creationId xmlns:a16="http://schemas.microsoft.com/office/drawing/2014/main" id="{E7AB06F5-0088-4643-836F-6772F3574828}"/>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0" name="Line 7">
          <a:extLst>
            <a:ext uri="{FF2B5EF4-FFF2-40B4-BE49-F238E27FC236}">
              <a16:creationId xmlns:a16="http://schemas.microsoft.com/office/drawing/2014/main" id="{6D99A42E-DBF5-47C9-97FF-20339A367A58}"/>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1" name="Line 7">
          <a:extLst>
            <a:ext uri="{FF2B5EF4-FFF2-40B4-BE49-F238E27FC236}">
              <a16:creationId xmlns:a16="http://schemas.microsoft.com/office/drawing/2014/main" id="{4E8A386C-D5C9-4240-8D4D-D0DA5A4C9715}"/>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2" name="Line 7">
          <a:extLst>
            <a:ext uri="{FF2B5EF4-FFF2-40B4-BE49-F238E27FC236}">
              <a16:creationId xmlns:a16="http://schemas.microsoft.com/office/drawing/2014/main" id="{2CEC3CF7-7255-4996-A391-A3364214FF26}"/>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3" name="Line 7">
          <a:extLst>
            <a:ext uri="{FF2B5EF4-FFF2-40B4-BE49-F238E27FC236}">
              <a16:creationId xmlns:a16="http://schemas.microsoft.com/office/drawing/2014/main" id="{16A60846-4EBE-4C06-9DAF-5459D5672B63}"/>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4" name="Line 7">
          <a:extLst>
            <a:ext uri="{FF2B5EF4-FFF2-40B4-BE49-F238E27FC236}">
              <a16:creationId xmlns:a16="http://schemas.microsoft.com/office/drawing/2014/main" id="{7B2C99F6-6EDA-4D57-BF6D-83371BFF17AE}"/>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5" name="Line 7">
          <a:extLst>
            <a:ext uri="{FF2B5EF4-FFF2-40B4-BE49-F238E27FC236}">
              <a16:creationId xmlns:a16="http://schemas.microsoft.com/office/drawing/2014/main" id="{1A330BF5-FE86-4228-8034-05AD6B87B5F0}"/>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6" name="Line 7">
          <a:extLst>
            <a:ext uri="{FF2B5EF4-FFF2-40B4-BE49-F238E27FC236}">
              <a16:creationId xmlns:a16="http://schemas.microsoft.com/office/drawing/2014/main" id="{1E8E68D9-7D0C-4B90-8AA3-D2F6C5FF5C54}"/>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7" name="Line 7">
          <a:extLst>
            <a:ext uri="{FF2B5EF4-FFF2-40B4-BE49-F238E27FC236}">
              <a16:creationId xmlns:a16="http://schemas.microsoft.com/office/drawing/2014/main" id="{D829582B-4B71-414C-BAA7-59C26145E6C5}"/>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8" name="Line 7">
          <a:extLst>
            <a:ext uri="{FF2B5EF4-FFF2-40B4-BE49-F238E27FC236}">
              <a16:creationId xmlns:a16="http://schemas.microsoft.com/office/drawing/2014/main" id="{42BBA9FD-8FF5-4CBA-81CC-FDFAC9601079}"/>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79" name="Line 7">
          <a:extLst>
            <a:ext uri="{FF2B5EF4-FFF2-40B4-BE49-F238E27FC236}">
              <a16:creationId xmlns:a16="http://schemas.microsoft.com/office/drawing/2014/main" id="{8ECBAE53-9A1C-4DF4-8ECD-D1D122BD826B}"/>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0" name="Line 7">
          <a:extLst>
            <a:ext uri="{FF2B5EF4-FFF2-40B4-BE49-F238E27FC236}">
              <a16:creationId xmlns:a16="http://schemas.microsoft.com/office/drawing/2014/main" id="{841E8763-DDC9-4E07-881D-42E9FF308DF3}"/>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1" name="Line 7">
          <a:extLst>
            <a:ext uri="{FF2B5EF4-FFF2-40B4-BE49-F238E27FC236}">
              <a16:creationId xmlns:a16="http://schemas.microsoft.com/office/drawing/2014/main" id="{0E7E2668-EDAB-4751-9184-5FF51647DC8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2" name="Line 7">
          <a:extLst>
            <a:ext uri="{FF2B5EF4-FFF2-40B4-BE49-F238E27FC236}">
              <a16:creationId xmlns:a16="http://schemas.microsoft.com/office/drawing/2014/main" id="{F842855B-BA52-4564-B1E3-42DA8AFD2CE6}"/>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3" name="Line 7">
          <a:extLst>
            <a:ext uri="{FF2B5EF4-FFF2-40B4-BE49-F238E27FC236}">
              <a16:creationId xmlns:a16="http://schemas.microsoft.com/office/drawing/2014/main" id="{1C75A12A-F574-42D5-BA6A-81F6F05C941A}"/>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4" name="Line 7">
          <a:extLst>
            <a:ext uri="{FF2B5EF4-FFF2-40B4-BE49-F238E27FC236}">
              <a16:creationId xmlns:a16="http://schemas.microsoft.com/office/drawing/2014/main" id="{FB60C7AA-E8AC-4E45-9C7D-226579EE7A4B}"/>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5" name="Line 7">
          <a:extLst>
            <a:ext uri="{FF2B5EF4-FFF2-40B4-BE49-F238E27FC236}">
              <a16:creationId xmlns:a16="http://schemas.microsoft.com/office/drawing/2014/main" id="{74C77345-12A4-4001-8F63-0C3762E31A0D}"/>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6" name="Line 7">
          <a:extLst>
            <a:ext uri="{FF2B5EF4-FFF2-40B4-BE49-F238E27FC236}">
              <a16:creationId xmlns:a16="http://schemas.microsoft.com/office/drawing/2014/main" id="{508EA78F-B672-458B-9BA9-798AEB82EFCB}"/>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7" name="Line 7">
          <a:extLst>
            <a:ext uri="{FF2B5EF4-FFF2-40B4-BE49-F238E27FC236}">
              <a16:creationId xmlns:a16="http://schemas.microsoft.com/office/drawing/2014/main" id="{C0200784-E422-4CD6-A4A9-401B1DEC5DB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8" name="Line 7">
          <a:extLst>
            <a:ext uri="{FF2B5EF4-FFF2-40B4-BE49-F238E27FC236}">
              <a16:creationId xmlns:a16="http://schemas.microsoft.com/office/drawing/2014/main" id="{9BFC8960-22E6-4EDF-83ED-E9B86AE005F3}"/>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89" name="Line 7">
          <a:extLst>
            <a:ext uri="{FF2B5EF4-FFF2-40B4-BE49-F238E27FC236}">
              <a16:creationId xmlns:a16="http://schemas.microsoft.com/office/drawing/2014/main" id="{F50EBF1F-1F06-4ED4-B49B-F4BA117CC530}"/>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0" name="Line 7">
          <a:extLst>
            <a:ext uri="{FF2B5EF4-FFF2-40B4-BE49-F238E27FC236}">
              <a16:creationId xmlns:a16="http://schemas.microsoft.com/office/drawing/2014/main" id="{8260987B-CF0E-45CC-8B0B-44DD7014AC73}"/>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1" name="Line 7">
          <a:extLst>
            <a:ext uri="{FF2B5EF4-FFF2-40B4-BE49-F238E27FC236}">
              <a16:creationId xmlns:a16="http://schemas.microsoft.com/office/drawing/2014/main" id="{78DAED87-1552-44D4-8D0B-0C5D4909D55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2" name="Line 7">
          <a:extLst>
            <a:ext uri="{FF2B5EF4-FFF2-40B4-BE49-F238E27FC236}">
              <a16:creationId xmlns:a16="http://schemas.microsoft.com/office/drawing/2014/main" id="{33C5762D-EA2B-4ADD-B8D6-437C139D563B}"/>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3" name="Line 7">
          <a:extLst>
            <a:ext uri="{FF2B5EF4-FFF2-40B4-BE49-F238E27FC236}">
              <a16:creationId xmlns:a16="http://schemas.microsoft.com/office/drawing/2014/main" id="{73304ED3-5C88-48E4-BE80-E262FA7D7648}"/>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4" name="Line 7">
          <a:extLst>
            <a:ext uri="{FF2B5EF4-FFF2-40B4-BE49-F238E27FC236}">
              <a16:creationId xmlns:a16="http://schemas.microsoft.com/office/drawing/2014/main" id="{E45F8777-C153-4695-BEF2-17F44A010532}"/>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5" name="Line 7">
          <a:extLst>
            <a:ext uri="{FF2B5EF4-FFF2-40B4-BE49-F238E27FC236}">
              <a16:creationId xmlns:a16="http://schemas.microsoft.com/office/drawing/2014/main" id="{1CC93DE9-1C5C-46AA-BA3F-7F6C4FE4549C}"/>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6" name="Line 7">
          <a:extLst>
            <a:ext uri="{FF2B5EF4-FFF2-40B4-BE49-F238E27FC236}">
              <a16:creationId xmlns:a16="http://schemas.microsoft.com/office/drawing/2014/main" id="{17D07399-48E5-429E-8E6E-8D42392BD3F7}"/>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7" name="Line 7">
          <a:extLst>
            <a:ext uri="{FF2B5EF4-FFF2-40B4-BE49-F238E27FC236}">
              <a16:creationId xmlns:a16="http://schemas.microsoft.com/office/drawing/2014/main" id="{D5E4EC5F-75CB-446A-A59B-72231B63E3DF}"/>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8" name="Line 7">
          <a:extLst>
            <a:ext uri="{FF2B5EF4-FFF2-40B4-BE49-F238E27FC236}">
              <a16:creationId xmlns:a16="http://schemas.microsoft.com/office/drawing/2014/main" id="{2E5835A3-5688-43D7-8CA5-C6AD96AE3D07}"/>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899" name="Line 7">
          <a:extLst>
            <a:ext uri="{FF2B5EF4-FFF2-40B4-BE49-F238E27FC236}">
              <a16:creationId xmlns:a16="http://schemas.microsoft.com/office/drawing/2014/main" id="{3863389A-70D0-4EFC-8CFC-CB4E5BC99D09}"/>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0" name="Line 7">
          <a:extLst>
            <a:ext uri="{FF2B5EF4-FFF2-40B4-BE49-F238E27FC236}">
              <a16:creationId xmlns:a16="http://schemas.microsoft.com/office/drawing/2014/main" id="{6EE9041E-7782-4322-AF33-2BD0098794A2}"/>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1" name="Line 7">
          <a:extLst>
            <a:ext uri="{FF2B5EF4-FFF2-40B4-BE49-F238E27FC236}">
              <a16:creationId xmlns:a16="http://schemas.microsoft.com/office/drawing/2014/main" id="{6D1E65B0-3DF0-456D-9CA5-88E199640B1B}"/>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2" name="Line 7">
          <a:extLst>
            <a:ext uri="{FF2B5EF4-FFF2-40B4-BE49-F238E27FC236}">
              <a16:creationId xmlns:a16="http://schemas.microsoft.com/office/drawing/2014/main" id="{2A2382D8-20C2-4CB5-B98C-3B1B9F4FC7A7}"/>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3" name="Line 7">
          <a:extLst>
            <a:ext uri="{FF2B5EF4-FFF2-40B4-BE49-F238E27FC236}">
              <a16:creationId xmlns:a16="http://schemas.microsoft.com/office/drawing/2014/main" id="{2913B5E4-3788-4B6D-84AA-BCB7EB16E10D}"/>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4" name="Line 7">
          <a:extLst>
            <a:ext uri="{FF2B5EF4-FFF2-40B4-BE49-F238E27FC236}">
              <a16:creationId xmlns:a16="http://schemas.microsoft.com/office/drawing/2014/main" id="{60F9DA7D-4441-47D0-9275-AA2865AF16CE}"/>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5" name="Line 7">
          <a:extLst>
            <a:ext uri="{FF2B5EF4-FFF2-40B4-BE49-F238E27FC236}">
              <a16:creationId xmlns:a16="http://schemas.microsoft.com/office/drawing/2014/main" id="{EBA8C373-6136-4957-A3AD-DD867B3052F2}"/>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6" name="Line 7">
          <a:extLst>
            <a:ext uri="{FF2B5EF4-FFF2-40B4-BE49-F238E27FC236}">
              <a16:creationId xmlns:a16="http://schemas.microsoft.com/office/drawing/2014/main" id="{116198F5-8A66-47E3-88EE-033E7912EFAA}"/>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7" name="Line 7">
          <a:extLst>
            <a:ext uri="{FF2B5EF4-FFF2-40B4-BE49-F238E27FC236}">
              <a16:creationId xmlns:a16="http://schemas.microsoft.com/office/drawing/2014/main" id="{338A45F8-6B27-4646-81D1-1822A4510A81}"/>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8" name="Line 7">
          <a:extLst>
            <a:ext uri="{FF2B5EF4-FFF2-40B4-BE49-F238E27FC236}">
              <a16:creationId xmlns:a16="http://schemas.microsoft.com/office/drawing/2014/main" id="{9E208F3A-3DF3-40FD-9581-1F914D7A12A6}"/>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09" name="Line 7">
          <a:extLst>
            <a:ext uri="{FF2B5EF4-FFF2-40B4-BE49-F238E27FC236}">
              <a16:creationId xmlns:a16="http://schemas.microsoft.com/office/drawing/2014/main" id="{05E23021-351B-43F4-92D5-205012AF63B9}"/>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10" name="Line 7">
          <a:extLst>
            <a:ext uri="{FF2B5EF4-FFF2-40B4-BE49-F238E27FC236}">
              <a16:creationId xmlns:a16="http://schemas.microsoft.com/office/drawing/2014/main" id="{9B2118FA-6995-43FD-B10C-2E38F08F3AA5}"/>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11" name="Line 7">
          <a:extLst>
            <a:ext uri="{FF2B5EF4-FFF2-40B4-BE49-F238E27FC236}">
              <a16:creationId xmlns:a16="http://schemas.microsoft.com/office/drawing/2014/main" id="{2B9F7177-7525-4956-9EC0-6C42799B0D8C}"/>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12" name="Line 7">
          <a:extLst>
            <a:ext uri="{FF2B5EF4-FFF2-40B4-BE49-F238E27FC236}">
              <a16:creationId xmlns:a16="http://schemas.microsoft.com/office/drawing/2014/main" id="{F567717B-339C-4C19-A361-1D40B9C6448E}"/>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13" name="Line 7">
          <a:extLst>
            <a:ext uri="{FF2B5EF4-FFF2-40B4-BE49-F238E27FC236}">
              <a16:creationId xmlns:a16="http://schemas.microsoft.com/office/drawing/2014/main" id="{AFA44D73-2269-46C8-AF15-C778E409DD6C}"/>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14" name="Line 7">
          <a:extLst>
            <a:ext uri="{FF2B5EF4-FFF2-40B4-BE49-F238E27FC236}">
              <a16:creationId xmlns:a16="http://schemas.microsoft.com/office/drawing/2014/main" id="{D2B38AE9-7BDB-4F8B-BFA6-8A96330497CE}"/>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15" name="Line 7">
          <a:extLst>
            <a:ext uri="{FF2B5EF4-FFF2-40B4-BE49-F238E27FC236}">
              <a16:creationId xmlns:a16="http://schemas.microsoft.com/office/drawing/2014/main" id="{7FA1FD07-F755-4AD7-9785-3B1C33602902}"/>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16" name="Line 7">
          <a:extLst>
            <a:ext uri="{FF2B5EF4-FFF2-40B4-BE49-F238E27FC236}">
              <a16:creationId xmlns:a16="http://schemas.microsoft.com/office/drawing/2014/main" id="{37C0A3E8-354A-489D-8BA0-457776F5C0A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17" name="Line 7">
          <a:extLst>
            <a:ext uri="{FF2B5EF4-FFF2-40B4-BE49-F238E27FC236}">
              <a16:creationId xmlns:a16="http://schemas.microsoft.com/office/drawing/2014/main" id="{FBB10651-186C-41EA-B103-02D0AB91A23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18" name="Line 7">
          <a:extLst>
            <a:ext uri="{FF2B5EF4-FFF2-40B4-BE49-F238E27FC236}">
              <a16:creationId xmlns:a16="http://schemas.microsoft.com/office/drawing/2014/main" id="{C803B047-F712-4A8B-B437-E34101C9806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19" name="Line 7">
          <a:extLst>
            <a:ext uri="{FF2B5EF4-FFF2-40B4-BE49-F238E27FC236}">
              <a16:creationId xmlns:a16="http://schemas.microsoft.com/office/drawing/2014/main" id="{8AA1F056-56A3-40A9-8BB0-DC0A0E472D9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0" name="Line 7">
          <a:extLst>
            <a:ext uri="{FF2B5EF4-FFF2-40B4-BE49-F238E27FC236}">
              <a16:creationId xmlns:a16="http://schemas.microsoft.com/office/drawing/2014/main" id="{29D0B2BD-9521-4707-B56F-2A9D8E3DC23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1" name="Line 7">
          <a:extLst>
            <a:ext uri="{FF2B5EF4-FFF2-40B4-BE49-F238E27FC236}">
              <a16:creationId xmlns:a16="http://schemas.microsoft.com/office/drawing/2014/main" id="{BE848538-A484-4D7D-9664-69BA393D4EB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2" name="Line 7">
          <a:extLst>
            <a:ext uri="{FF2B5EF4-FFF2-40B4-BE49-F238E27FC236}">
              <a16:creationId xmlns:a16="http://schemas.microsoft.com/office/drawing/2014/main" id="{6F04B6E5-D8F9-4704-AEEF-F7A1CA37A02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3" name="Line 7">
          <a:extLst>
            <a:ext uri="{FF2B5EF4-FFF2-40B4-BE49-F238E27FC236}">
              <a16:creationId xmlns:a16="http://schemas.microsoft.com/office/drawing/2014/main" id="{0074151E-358B-49FF-A50E-DD2FE3A83A1F}"/>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24" name="Line 7">
          <a:extLst>
            <a:ext uri="{FF2B5EF4-FFF2-40B4-BE49-F238E27FC236}">
              <a16:creationId xmlns:a16="http://schemas.microsoft.com/office/drawing/2014/main" id="{34F801C3-B85E-490A-8720-94E6A357C6CE}"/>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25" name="Line 7">
          <a:extLst>
            <a:ext uri="{FF2B5EF4-FFF2-40B4-BE49-F238E27FC236}">
              <a16:creationId xmlns:a16="http://schemas.microsoft.com/office/drawing/2014/main" id="{1CC4CA27-23C3-4B74-B2DC-07408E566622}"/>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26" name="Line 7">
          <a:extLst>
            <a:ext uri="{FF2B5EF4-FFF2-40B4-BE49-F238E27FC236}">
              <a16:creationId xmlns:a16="http://schemas.microsoft.com/office/drawing/2014/main" id="{D87B9EE8-0015-4CBB-9B48-9EDA573E6044}"/>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7" name="Line 7">
          <a:extLst>
            <a:ext uri="{FF2B5EF4-FFF2-40B4-BE49-F238E27FC236}">
              <a16:creationId xmlns:a16="http://schemas.microsoft.com/office/drawing/2014/main" id="{7876D032-6B59-40E8-A516-854A34FD610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8" name="Line 7">
          <a:extLst>
            <a:ext uri="{FF2B5EF4-FFF2-40B4-BE49-F238E27FC236}">
              <a16:creationId xmlns:a16="http://schemas.microsoft.com/office/drawing/2014/main" id="{9855FAB9-2578-4E37-9B31-97DBD48725B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29" name="Line 7">
          <a:extLst>
            <a:ext uri="{FF2B5EF4-FFF2-40B4-BE49-F238E27FC236}">
              <a16:creationId xmlns:a16="http://schemas.microsoft.com/office/drawing/2014/main" id="{96F5F34F-6F51-4CBD-A65B-45D11BACE46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30" name="Line 7">
          <a:extLst>
            <a:ext uri="{FF2B5EF4-FFF2-40B4-BE49-F238E27FC236}">
              <a16:creationId xmlns:a16="http://schemas.microsoft.com/office/drawing/2014/main" id="{8042833C-12AD-476F-AA44-3D2AD0B9E10A}"/>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31" name="Line 7">
          <a:extLst>
            <a:ext uri="{FF2B5EF4-FFF2-40B4-BE49-F238E27FC236}">
              <a16:creationId xmlns:a16="http://schemas.microsoft.com/office/drawing/2014/main" id="{3909B85E-2E4E-4A3F-AB23-3DB2FD32B8CF}"/>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32" name="Line 7">
          <a:extLst>
            <a:ext uri="{FF2B5EF4-FFF2-40B4-BE49-F238E27FC236}">
              <a16:creationId xmlns:a16="http://schemas.microsoft.com/office/drawing/2014/main" id="{DAF894D8-E8CF-442F-BF2D-C459F8DC5AB7}"/>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33" name="Line 7">
          <a:extLst>
            <a:ext uri="{FF2B5EF4-FFF2-40B4-BE49-F238E27FC236}">
              <a16:creationId xmlns:a16="http://schemas.microsoft.com/office/drawing/2014/main" id="{B3654AD9-7A78-4436-82AF-10242D43FEC6}"/>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34" name="Line 7">
          <a:extLst>
            <a:ext uri="{FF2B5EF4-FFF2-40B4-BE49-F238E27FC236}">
              <a16:creationId xmlns:a16="http://schemas.microsoft.com/office/drawing/2014/main" id="{FFDD0CAD-9750-4617-A418-0927C2FE421F}"/>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191</xdr:row>
      <xdr:rowOff>0</xdr:rowOff>
    </xdr:from>
    <xdr:to>
      <xdr:col>1</xdr:col>
      <xdr:colOff>323850</xdr:colOff>
      <xdr:row>191</xdr:row>
      <xdr:rowOff>0</xdr:rowOff>
    </xdr:to>
    <xdr:sp macro="" textlink="">
      <xdr:nvSpPr>
        <xdr:cNvPr id="2935" name="Line 7">
          <a:extLst>
            <a:ext uri="{FF2B5EF4-FFF2-40B4-BE49-F238E27FC236}">
              <a16:creationId xmlns:a16="http://schemas.microsoft.com/office/drawing/2014/main" id="{32627B38-DD9A-4098-8923-264BCC579A5A}"/>
            </a:ext>
          </a:extLst>
        </xdr:cNvPr>
        <xdr:cNvSpPr>
          <a:spLocks noChangeShapeType="1"/>
        </xdr:cNvSpPr>
      </xdr:nvSpPr>
      <xdr:spPr bwMode="auto">
        <a:xfrm>
          <a:off x="4191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36" name="Line 7">
          <a:extLst>
            <a:ext uri="{FF2B5EF4-FFF2-40B4-BE49-F238E27FC236}">
              <a16:creationId xmlns:a16="http://schemas.microsoft.com/office/drawing/2014/main" id="{F979E638-3FC0-494C-99D8-DCC5345A868F}"/>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37" name="Line 7">
          <a:extLst>
            <a:ext uri="{FF2B5EF4-FFF2-40B4-BE49-F238E27FC236}">
              <a16:creationId xmlns:a16="http://schemas.microsoft.com/office/drawing/2014/main" id="{9723DA42-0AE6-4EF7-BAB0-9A06483F425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38" name="Line 7">
          <a:extLst>
            <a:ext uri="{FF2B5EF4-FFF2-40B4-BE49-F238E27FC236}">
              <a16:creationId xmlns:a16="http://schemas.microsoft.com/office/drawing/2014/main" id="{6375EE88-D5A0-49D8-9441-53319F8B969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39" name="Line 7">
          <a:extLst>
            <a:ext uri="{FF2B5EF4-FFF2-40B4-BE49-F238E27FC236}">
              <a16:creationId xmlns:a16="http://schemas.microsoft.com/office/drawing/2014/main" id="{D31CFDE0-1E22-4423-9A60-CEB34EDB3C8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0" name="Line 7">
          <a:extLst>
            <a:ext uri="{FF2B5EF4-FFF2-40B4-BE49-F238E27FC236}">
              <a16:creationId xmlns:a16="http://schemas.microsoft.com/office/drawing/2014/main" id="{51EEF45E-8F2A-4678-8876-CA8B584D9F3E}"/>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1" name="Line 7">
          <a:extLst>
            <a:ext uri="{FF2B5EF4-FFF2-40B4-BE49-F238E27FC236}">
              <a16:creationId xmlns:a16="http://schemas.microsoft.com/office/drawing/2014/main" id="{1F8E7BE8-CDBC-4C79-B314-73BB08235CE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2" name="Line 7">
          <a:extLst>
            <a:ext uri="{FF2B5EF4-FFF2-40B4-BE49-F238E27FC236}">
              <a16:creationId xmlns:a16="http://schemas.microsoft.com/office/drawing/2014/main" id="{CA827947-9437-4C56-BADD-5F8C4C6E53FE}"/>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3" name="Line 7">
          <a:extLst>
            <a:ext uri="{FF2B5EF4-FFF2-40B4-BE49-F238E27FC236}">
              <a16:creationId xmlns:a16="http://schemas.microsoft.com/office/drawing/2014/main" id="{EF5A4D99-C491-4B18-9EC9-52DF4FA5AC40}"/>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4" name="Line 7">
          <a:extLst>
            <a:ext uri="{FF2B5EF4-FFF2-40B4-BE49-F238E27FC236}">
              <a16:creationId xmlns:a16="http://schemas.microsoft.com/office/drawing/2014/main" id="{C06C3FB6-33D6-4376-96C6-C320A626BB4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5" name="Line 7">
          <a:extLst>
            <a:ext uri="{FF2B5EF4-FFF2-40B4-BE49-F238E27FC236}">
              <a16:creationId xmlns:a16="http://schemas.microsoft.com/office/drawing/2014/main" id="{30690FE8-11F8-4610-A854-A1DB2D8E6D3D}"/>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6" name="Line 7">
          <a:extLst>
            <a:ext uri="{FF2B5EF4-FFF2-40B4-BE49-F238E27FC236}">
              <a16:creationId xmlns:a16="http://schemas.microsoft.com/office/drawing/2014/main" id="{9607CD7C-B47D-49A2-971E-5844CBF7869B}"/>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7" name="Line 7">
          <a:extLst>
            <a:ext uri="{FF2B5EF4-FFF2-40B4-BE49-F238E27FC236}">
              <a16:creationId xmlns:a16="http://schemas.microsoft.com/office/drawing/2014/main" id="{0A4F7849-ADA6-499E-8675-0F55DAC843C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8" name="Line 7">
          <a:extLst>
            <a:ext uri="{FF2B5EF4-FFF2-40B4-BE49-F238E27FC236}">
              <a16:creationId xmlns:a16="http://schemas.microsoft.com/office/drawing/2014/main" id="{EA2D5B8D-1D1A-4EC7-A6CA-E84014178F9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49" name="Line 7">
          <a:extLst>
            <a:ext uri="{FF2B5EF4-FFF2-40B4-BE49-F238E27FC236}">
              <a16:creationId xmlns:a16="http://schemas.microsoft.com/office/drawing/2014/main" id="{C1666D17-73F9-4CE1-A0ED-43228C99693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0" name="Line 7">
          <a:extLst>
            <a:ext uri="{FF2B5EF4-FFF2-40B4-BE49-F238E27FC236}">
              <a16:creationId xmlns:a16="http://schemas.microsoft.com/office/drawing/2014/main" id="{FDD7EB24-8B81-4384-A212-6B6ECA26345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1" name="Line 7">
          <a:extLst>
            <a:ext uri="{FF2B5EF4-FFF2-40B4-BE49-F238E27FC236}">
              <a16:creationId xmlns:a16="http://schemas.microsoft.com/office/drawing/2014/main" id="{E1231B8F-C21F-4E5F-8E73-55695DF7034F}"/>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2" name="Line 7">
          <a:extLst>
            <a:ext uri="{FF2B5EF4-FFF2-40B4-BE49-F238E27FC236}">
              <a16:creationId xmlns:a16="http://schemas.microsoft.com/office/drawing/2014/main" id="{4D51637B-4291-4C05-923B-0A69163CEEA4}"/>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3" name="Line 7">
          <a:extLst>
            <a:ext uri="{FF2B5EF4-FFF2-40B4-BE49-F238E27FC236}">
              <a16:creationId xmlns:a16="http://schemas.microsoft.com/office/drawing/2014/main" id="{6AD115D2-A9BB-4FDD-8C20-67044E1D067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4" name="Line 7">
          <a:extLst>
            <a:ext uri="{FF2B5EF4-FFF2-40B4-BE49-F238E27FC236}">
              <a16:creationId xmlns:a16="http://schemas.microsoft.com/office/drawing/2014/main" id="{04996097-0675-4E39-84C0-7828F1A0C9E0}"/>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5" name="Line 7">
          <a:extLst>
            <a:ext uri="{FF2B5EF4-FFF2-40B4-BE49-F238E27FC236}">
              <a16:creationId xmlns:a16="http://schemas.microsoft.com/office/drawing/2014/main" id="{15A8E87B-9917-43B7-82DB-4FA4C69C7ED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6" name="Line 7">
          <a:extLst>
            <a:ext uri="{FF2B5EF4-FFF2-40B4-BE49-F238E27FC236}">
              <a16:creationId xmlns:a16="http://schemas.microsoft.com/office/drawing/2014/main" id="{1C721BE7-A0B6-487B-9D84-D1E87EAC264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7" name="Line 7">
          <a:extLst>
            <a:ext uri="{FF2B5EF4-FFF2-40B4-BE49-F238E27FC236}">
              <a16:creationId xmlns:a16="http://schemas.microsoft.com/office/drawing/2014/main" id="{92831F0C-1579-4261-841F-1F5600E9D65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8" name="Line 7">
          <a:extLst>
            <a:ext uri="{FF2B5EF4-FFF2-40B4-BE49-F238E27FC236}">
              <a16:creationId xmlns:a16="http://schemas.microsoft.com/office/drawing/2014/main" id="{03E67B52-1ED4-4F50-A3E0-88619756F32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59" name="Line 7">
          <a:extLst>
            <a:ext uri="{FF2B5EF4-FFF2-40B4-BE49-F238E27FC236}">
              <a16:creationId xmlns:a16="http://schemas.microsoft.com/office/drawing/2014/main" id="{2DB11475-C6A6-4EEF-9E7B-011766CA12E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0" name="Line 7">
          <a:extLst>
            <a:ext uri="{FF2B5EF4-FFF2-40B4-BE49-F238E27FC236}">
              <a16:creationId xmlns:a16="http://schemas.microsoft.com/office/drawing/2014/main" id="{C1DBC7C6-CD91-4566-9D40-98BF21F1C6E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1" name="Line 7">
          <a:extLst>
            <a:ext uri="{FF2B5EF4-FFF2-40B4-BE49-F238E27FC236}">
              <a16:creationId xmlns:a16="http://schemas.microsoft.com/office/drawing/2014/main" id="{D7706BD2-2365-41E6-8BB4-D1721344D1E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2" name="Line 7">
          <a:extLst>
            <a:ext uri="{FF2B5EF4-FFF2-40B4-BE49-F238E27FC236}">
              <a16:creationId xmlns:a16="http://schemas.microsoft.com/office/drawing/2014/main" id="{DB094506-37BF-4109-8D8F-95A1C65D54C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3" name="Line 7">
          <a:extLst>
            <a:ext uri="{FF2B5EF4-FFF2-40B4-BE49-F238E27FC236}">
              <a16:creationId xmlns:a16="http://schemas.microsoft.com/office/drawing/2014/main" id="{0F62C79E-3E56-4479-A776-459594810BBC}"/>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4" name="Line 7">
          <a:extLst>
            <a:ext uri="{FF2B5EF4-FFF2-40B4-BE49-F238E27FC236}">
              <a16:creationId xmlns:a16="http://schemas.microsoft.com/office/drawing/2014/main" id="{EF4944EF-580A-4205-A319-6BBF396EE05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5" name="Line 7">
          <a:extLst>
            <a:ext uri="{FF2B5EF4-FFF2-40B4-BE49-F238E27FC236}">
              <a16:creationId xmlns:a16="http://schemas.microsoft.com/office/drawing/2014/main" id="{4838DE1B-B440-4A50-B68A-3B987BD7619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6" name="Line 7">
          <a:extLst>
            <a:ext uri="{FF2B5EF4-FFF2-40B4-BE49-F238E27FC236}">
              <a16:creationId xmlns:a16="http://schemas.microsoft.com/office/drawing/2014/main" id="{55255654-7EC8-4D88-A619-8FD9714753EB}"/>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7" name="Line 7">
          <a:extLst>
            <a:ext uri="{FF2B5EF4-FFF2-40B4-BE49-F238E27FC236}">
              <a16:creationId xmlns:a16="http://schemas.microsoft.com/office/drawing/2014/main" id="{C9F68708-B3C4-46C1-85EB-3B048564E476}"/>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8" name="Line 7">
          <a:extLst>
            <a:ext uri="{FF2B5EF4-FFF2-40B4-BE49-F238E27FC236}">
              <a16:creationId xmlns:a16="http://schemas.microsoft.com/office/drawing/2014/main" id="{DF92758B-8332-46E6-BE80-7A483BC9672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69" name="Line 7">
          <a:extLst>
            <a:ext uri="{FF2B5EF4-FFF2-40B4-BE49-F238E27FC236}">
              <a16:creationId xmlns:a16="http://schemas.microsoft.com/office/drawing/2014/main" id="{22C2AEBE-9643-47D0-91D6-D8366E2BDF06}"/>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0" name="Line 7">
          <a:extLst>
            <a:ext uri="{FF2B5EF4-FFF2-40B4-BE49-F238E27FC236}">
              <a16:creationId xmlns:a16="http://schemas.microsoft.com/office/drawing/2014/main" id="{C53D7573-D9B3-49F0-9455-445D7A6B9DE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1" name="Line 7">
          <a:extLst>
            <a:ext uri="{FF2B5EF4-FFF2-40B4-BE49-F238E27FC236}">
              <a16:creationId xmlns:a16="http://schemas.microsoft.com/office/drawing/2014/main" id="{2AF6755A-9BDE-43AB-A1ED-B0C5126A465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2" name="Line 7">
          <a:extLst>
            <a:ext uri="{FF2B5EF4-FFF2-40B4-BE49-F238E27FC236}">
              <a16:creationId xmlns:a16="http://schemas.microsoft.com/office/drawing/2014/main" id="{366D8B1C-05FC-4A18-BC52-F452EF26717E}"/>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3" name="Line 7">
          <a:extLst>
            <a:ext uri="{FF2B5EF4-FFF2-40B4-BE49-F238E27FC236}">
              <a16:creationId xmlns:a16="http://schemas.microsoft.com/office/drawing/2014/main" id="{45EDA75C-0DAF-4DF2-85CF-31717B39609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4" name="Line 7">
          <a:extLst>
            <a:ext uri="{FF2B5EF4-FFF2-40B4-BE49-F238E27FC236}">
              <a16:creationId xmlns:a16="http://schemas.microsoft.com/office/drawing/2014/main" id="{D2F5735C-7398-437A-AF85-134455E0921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5" name="Line 7">
          <a:extLst>
            <a:ext uri="{FF2B5EF4-FFF2-40B4-BE49-F238E27FC236}">
              <a16:creationId xmlns:a16="http://schemas.microsoft.com/office/drawing/2014/main" id="{B0926DED-884C-488F-A178-DA50388BAB7B}"/>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6" name="Line 7">
          <a:extLst>
            <a:ext uri="{FF2B5EF4-FFF2-40B4-BE49-F238E27FC236}">
              <a16:creationId xmlns:a16="http://schemas.microsoft.com/office/drawing/2014/main" id="{F7E05BDB-9BE8-4C3C-B06C-A7511C1488FF}"/>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7" name="Line 7">
          <a:extLst>
            <a:ext uri="{FF2B5EF4-FFF2-40B4-BE49-F238E27FC236}">
              <a16:creationId xmlns:a16="http://schemas.microsoft.com/office/drawing/2014/main" id="{09DADCCE-6C03-4D98-955D-1FFA9761BD6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8" name="Line 7">
          <a:extLst>
            <a:ext uri="{FF2B5EF4-FFF2-40B4-BE49-F238E27FC236}">
              <a16:creationId xmlns:a16="http://schemas.microsoft.com/office/drawing/2014/main" id="{494ECCAF-5864-4C4A-BBE7-1B036F3192B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79" name="Line 7">
          <a:extLst>
            <a:ext uri="{FF2B5EF4-FFF2-40B4-BE49-F238E27FC236}">
              <a16:creationId xmlns:a16="http://schemas.microsoft.com/office/drawing/2014/main" id="{675EFF9B-2984-4A52-8D54-D5867908FE96}"/>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0" name="Line 7">
          <a:extLst>
            <a:ext uri="{FF2B5EF4-FFF2-40B4-BE49-F238E27FC236}">
              <a16:creationId xmlns:a16="http://schemas.microsoft.com/office/drawing/2014/main" id="{AEB7FCF8-DEF3-49EC-886C-3C719064498E}"/>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1" name="Line 7">
          <a:extLst>
            <a:ext uri="{FF2B5EF4-FFF2-40B4-BE49-F238E27FC236}">
              <a16:creationId xmlns:a16="http://schemas.microsoft.com/office/drawing/2014/main" id="{553D4FBE-B087-4AF7-9B81-BEE5D3DB9720}"/>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2" name="Line 7">
          <a:extLst>
            <a:ext uri="{FF2B5EF4-FFF2-40B4-BE49-F238E27FC236}">
              <a16:creationId xmlns:a16="http://schemas.microsoft.com/office/drawing/2014/main" id="{BD10F70C-2290-4409-AA15-4415749914A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3" name="Line 7">
          <a:extLst>
            <a:ext uri="{FF2B5EF4-FFF2-40B4-BE49-F238E27FC236}">
              <a16:creationId xmlns:a16="http://schemas.microsoft.com/office/drawing/2014/main" id="{AC14ECE9-88EB-42CC-83BE-72A8317F42E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4" name="Line 7">
          <a:extLst>
            <a:ext uri="{FF2B5EF4-FFF2-40B4-BE49-F238E27FC236}">
              <a16:creationId xmlns:a16="http://schemas.microsoft.com/office/drawing/2014/main" id="{05991959-5172-4B78-A1ED-D87CD1AF0C2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5" name="Line 7">
          <a:extLst>
            <a:ext uri="{FF2B5EF4-FFF2-40B4-BE49-F238E27FC236}">
              <a16:creationId xmlns:a16="http://schemas.microsoft.com/office/drawing/2014/main" id="{7323D476-2CE2-44DA-B991-AD97A72842D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6" name="Line 7">
          <a:extLst>
            <a:ext uri="{FF2B5EF4-FFF2-40B4-BE49-F238E27FC236}">
              <a16:creationId xmlns:a16="http://schemas.microsoft.com/office/drawing/2014/main" id="{891A5D6A-6834-48E2-94FD-EEEE19CA203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7" name="Line 7">
          <a:extLst>
            <a:ext uri="{FF2B5EF4-FFF2-40B4-BE49-F238E27FC236}">
              <a16:creationId xmlns:a16="http://schemas.microsoft.com/office/drawing/2014/main" id="{66880E98-6CE6-4225-950C-66113DC5E68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8" name="Line 7">
          <a:extLst>
            <a:ext uri="{FF2B5EF4-FFF2-40B4-BE49-F238E27FC236}">
              <a16:creationId xmlns:a16="http://schemas.microsoft.com/office/drawing/2014/main" id="{087ED0D2-A389-48BC-AA4E-43B9158091CD}"/>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89" name="Line 7">
          <a:extLst>
            <a:ext uri="{FF2B5EF4-FFF2-40B4-BE49-F238E27FC236}">
              <a16:creationId xmlns:a16="http://schemas.microsoft.com/office/drawing/2014/main" id="{8A22A514-D534-4969-8225-0F160039492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0" name="Line 7">
          <a:extLst>
            <a:ext uri="{FF2B5EF4-FFF2-40B4-BE49-F238E27FC236}">
              <a16:creationId xmlns:a16="http://schemas.microsoft.com/office/drawing/2014/main" id="{8D1E4C58-1F01-46AC-AB5A-B21854E992E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1" name="Line 7">
          <a:extLst>
            <a:ext uri="{FF2B5EF4-FFF2-40B4-BE49-F238E27FC236}">
              <a16:creationId xmlns:a16="http://schemas.microsoft.com/office/drawing/2014/main" id="{4A829A86-5D73-46E0-8881-2683579AFA9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2" name="Line 7">
          <a:extLst>
            <a:ext uri="{FF2B5EF4-FFF2-40B4-BE49-F238E27FC236}">
              <a16:creationId xmlns:a16="http://schemas.microsoft.com/office/drawing/2014/main" id="{4B260897-9B1F-431E-B8B8-89E87C9E9A7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3" name="Line 7">
          <a:extLst>
            <a:ext uri="{FF2B5EF4-FFF2-40B4-BE49-F238E27FC236}">
              <a16:creationId xmlns:a16="http://schemas.microsoft.com/office/drawing/2014/main" id="{41F2FF7F-FA39-4085-AC5F-4880997DF063}"/>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4" name="Line 7">
          <a:extLst>
            <a:ext uri="{FF2B5EF4-FFF2-40B4-BE49-F238E27FC236}">
              <a16:creationId xmlns:a16="http://schemas.microsoft.com/office/drawing/2014/main" id="{A73B8215-6B32-4180-B5E7-60DD8CAD564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5" name="Line 7">
          <a:extLst>
            <a:ext uri="{FF2B5EF4-FFF2-40B4-BE49-F238E27FC236}">
              <a16:creationId xmlns:a16="http://schemas.microsoft.com/office/drawing/2014/main" id="{77A774CC-A553-4A7D-BC95-92FD44C098A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6" name="Line 7">
          <a:extLst>
            <a:ext uri="{FF2B5EF4-FFF2-40B4-BE49-F238E27FC236}">
              <a16:creationId xmlns:a16="http://schemas.microsoft.com/office/drawing/2014/main" id="{EAAE711D-2C23-4900-9954-404FB682577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7" name="Line 7">
          <a:extLst>
            <a:ext uri="{FF2B5EF4-FFF2-40B4-BE49-F238E27FC236}">
              <a16:creationId xmlns:a16="http://schemas.microsoft.com/office/drawing/2014/main" id="{EF81E326-69A7-49E9-8144-7BDA77C6D760}"/>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8" name="Line 7">
          <a:extLst>
            <a:ext uri="{FF2B5EF4-FFF2-40B4-BE49-F238E27FC236}">
              <a16:creationId xmlns:a16="http://schemas.microsoft.com/office/drawing/2014/main" id="{93963551-09CF-4427-A242-D2F8AB8F4AED}"/>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2999" name="Line 7">
          <a:extLst>
            <a:ext uri="{FF2B5EF4-FFF2-40B4-BE49-F238E27FC236}">
              <a16:creationId xmlns:a16="http://schemas.microsoft.com/office/drawing/2014/main" id="{425B4FD2-7E0A-45EA-A132-5F344EECC2DA}"/>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0" name="Line 7">
          <a:extLst>
            <a:ext uri="{FF2B5EF4-FFF2-40B4-BE49-F238E27FC236}">
              <a16:creationId xmlns:a16="http://schemas.microsoft.com/office/drawing/2014/main" id="{C99F22F1-5175-45DD-8850-F6C23ECEB191}"/>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1" name="Line 7">
          <a:extLst>
            <a:ext uri="{FF2B5EF4-FFF2-40B4-BE49-F238E27FC236}">
              <a16:creationId xmlns:a16="http://schemas.microsoft.com/office/drawing/2014/main" id="{2C1C7259-5C9A-4588-8E80-9E9FDDC1EDAE}"/>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2" name="Line 7">
          <a:extLst>
            <a:ext uri="{FF2B5EF4-FFF2-40B4-BE49-F238E27FC236}">
              <a16:creationId xmlns:a16="http://schemas.microsoft.com/office/drawing/2014/main" id="{0BC9C2D3-D901-4513-AC85-11FCE4D27C4C}"/>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3" name="Line 7">
          <a:extLst>
            <a:ext uri="{FF2B5EF4-FFF2-40B4-BE49-F238E27FC236}">
              <a16:creationId xmlns:a16="http://schemas.microsoft.com/office/drawing/2014/main" id="{117D102F-F875-48AC-B0C9-089B4AB7C6F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4" name="Line 7">
          <a:extLst>
            <a:ext uri="{FF2B5EF4-FFF2-40B4-BE49-F238E27FC236}">
              <a16:creationId xmlns:a16="http://schemas.microsoft.com/office/drawing/2014/main" id="{A246D294-2694-45C9-B243-D9190987E027}"/>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5" name="Line 7">
          <a:extLst>
            <a:ext uri="{FF2B5EF4-FFF2-40B4-BE49-F238E27FC236}">
              <a16:creationId xmlns:a16="http://schemas.microsoft.com/office/drawing/2014/main" id="{C0D72F5E-9C51-4F7B-8839-27E0254E0C26}"/>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6" name="Line 7">
          <a:extLst>
            <a:ext uri="{FF2B5EF4-FFF2-40B4-BE49-F238E27FC236}">
              <a16:creationId xmlns:a16="http://schemas.microsoft.com/office/drawing/2014/main" id="{E0810B12-C6CA-4EE6-B8B1-81FA08032629}"/>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7" name="Line 7">
          <a:extLst>
            <a:ext uri="{FF2B5EF4-FFF2-40B4-BE49-F238E27FC236}">
              <a16:creationId xmlns:a16="http://schemas.microsoft.com/office/drawing/2014/main" id="{4566E026-5424-4FC3-9806-F1D6B50D501E}"/>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8" name="Line 7">
          <a:extLst>
            <a:ext uri="{FF2B5EF4-FFF2-40B4-BE49-F238E27FC236}">
              <a16:creationId xmlns:a16="http://schemas.microsoft.com/office/drawing/2014/main" id="{99481C76-475E-4200-9B28-DFA37A920414}"/>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09" name="Line 7">
          <a:extLst>
            <a:ext uri="{FF2B5EF4-FFF2-40B4-BE49-F238E27FC236}">
              <a16:creationId xmlns:a16="http://schemas.microsoft.com/office/drawing/2014/main" id="{CA23C10E-B8A7-4A18-9A29-ACEC65DC2B7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0" name="Line 7">
          <a:extLst>
            <a:ext uri="{FF2B5EF4-FFF2-40B4-BE49-F238E27FC236}">
              <a16:creationId xmlns:a16="http://schemas.microsoft.com/office/drawing/2014/main" id="{8D9BF174-E6EC-41EA-B4D7-C8102D2B4626}"/>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1" name="Line 7">
          <a:extLst>
            <a:ext uri="{FF2B5EF4-FFF2-40B4-BE49-F238E27FC236}">
              <a16:creationId xmlns:a16="http://schemas.microsoft.com/office/drawing/2014/main" id="{2F973023-EDBC-471F-9765-6682522EB188}"/>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2" name="Line 7">
          <a:extLst>
            <a:ext uri="{FF2B5EF4-FFF2-40B4-BE49-F238E27FC236}">
              <a16:creationId xmlns:a16="http://schemas.microsoft.com/office/drawing/2014/main" id="{6E48DFE6-F18B-40D0-A49F-1E04FC92A3D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3" name="Line 7">
          <a:extLst>
            <a:ext uri="{FF2B5EF4-FFF2-40B4-BE49-F238E27FC236}">
              <a16:creationId xmlns:a16="http://schemas.microsoft.com/office/drawing/2014/main" id="{5B704A11-B005-4114-AE04-4F30E8AC6B4B}"/>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4" name="Line 7">
          <a:extLst>
            <a:ext uri="{FF2B5EF4-FFF2-40B4-BE49-F238E27FC236}">
              <a16:creationId xmlns:a16="http://schemas.microsoft.com/office/drawing/2014/main" id="{5191C189-6515-4A91-A746-D048716F1C5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5" name="Line 7">
          <a:extLst>
            <a:ext uri="{FF2B5EF4-FFF2-40B4-BE49-F238E27FC236}">
              <a16:creationId xmlns:a16="http://schemas.microsoft.com/office/drawing/2014/main" id="{2E0CDED9-5B47-4554-8C93-DCDFF0C4D935}"/>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194</xdr:row>
      <xdr:rowOff>0</xdr:rowOff>
    </xdr:from>
    <xdr:to>
      <xdr:col>1</xdr:col>
      <xdr:colOff>323850</xdr:colOff>
      <xdr:row>194</xdr:row>
      <xdr:rowOff>0</xdr:rowOff>
    </xdr:to>
    <xdr:sp macro="" textlink="">
      <xdr:nvSpPr>
        <xdr:cNvPr id="3016" name="Line 7">
          <a:extLst>
            <a:ext uri="{FF2B5EF4-FFF2-40B4-BE49-F238E27FC236}">
              <a16:creationId xmlns:a16="http://schemas.microsoft.com/office/drawing/2014/main" id="{FE875E5D-18CE-482A-8526-E28AE52CCF22}"/>
            </a:ext>
          </a:extLst>
        </xdr:cNvPr>
        <xdr:cNvSpPr>
          <a:spLocks noChangeShapeType="1"/>
        </xdr:cNvSpPr>
      </xdr:nvSpPr>
      <xdr:spPr bwMode="auto">
        <a:xfrm>
          <a:off x="4191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17" name="Line 7">
          <a:extLst>
            <a:ext uri="{FF2B5EF4-FFF2-40B4-BE49-F238E27FC236}">
              <a16:creationId xmlns:a16="http://schemas.microsoft.com/office/drawing/2014/main" id="{4437EA8C-78E0-4DB2-B5A3-2DF7859C775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18" name="Line 7">
          <a:extLst>
            <a:ext uri="{FF2B5EF4-FFF2-40B4-BE49-F238E27FC236}">
              <a16:creationId xmlns:a16="http://schemas.microsoft.com/office/drawing/2014/main" id="{2527F679-0423-4A82-83A0-609B4E33835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203</xdr:row>
      <xdr:rowOff>0</xdr:rowOff>
    </xdr:from>
    <xdr:to>
      <xdr:col>2</xdr:col>
      <xdr:colOff>323850</xdr:colOff>
      <xdr:row>203</xdr:row>
      <xdr:rowOff>0</xdr:rowOff>
    </xdr:to>
    <xdr:sp macro="" textlink="">
      <xdr:nvSpPr>
        <xdr:cNvPr id="3019" name="Line 7">
          <a:extLst>
            <a:ext uri="{FF2B5EF4-FFF2-40B4-BE49-F238E27FC236}">
              <a16:creationId xmlns:a16="http://schemas.microsoft.com/office/drawing/2014/main" id="{8DA52E4D-8AC4-40C0-BC2E-351FA7E7DFFA}"/>
            </a:ext>
          </a:extLst>
        </xdr:cNvPr>
        <xdr:cNvSpPr>
          <a:spLocks noChangeShapeType="1"/>
        </xdr:cNvSpPr>
      </xdr:nvSpPr>
      <xdr:spPr bwMode="auto">
        <a:xfrm>
          <a:off x="68580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0" name="Line 7">
          <a:extLst>
            <a:ext uri="{FF2B5EF4-FFF2-40B4-BE49-F238E27FC236}">
              <a16:creationId xmlns:a16="http://schemas.microsoft.com/office/drawing/2014/main" id="{5372D51B-463A-4060-8B40-9FD84375D832}"/>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1" name="Line 7">
          <a:extLst>
            <a:ext uri="{FF2B5EF4-FFF2-40B4-BE49-F238E27FC236}">
              <a16:creationId xmlns:a16="http://schemas.microsoft.com/office/drawing/2014/main" id="{271D9BAD-7F5A-4EEF-B75E-613A3A44B36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2" name="Line 7">
          <a:extLst>
            <a:ext uri="{FF2B5EF4-FFF2-40B4-BE49-F238E27FC236}">
              <a16:creationId xmlns:a16="http://schemas.microsoft.com/office/drawing/2014/main" id="{9A5E2233-E9A7-4E33-90F4-884DBDAA5CA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3" name="Line 7">
          <a:extLst>
            <a:ext uri="{FF2B5EF4-FFF2-40B4-BE49-F238E27FC236}">
              <a16:creationId xmlns:a16="http://schemas.microsoft.com/office/drawing/2014/main" id="{B8F37B82-782A-4CF5-AED4-F5F7E538E5D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4" name="Line 7">
          <a:extLst>
            <a:ext uri="{FF2B5EF4-FFF2-40B4-BE49-F238E27FC236}">
              <a16:creationId xmlns:a16="http://schemas.microsoft.com/office/drawing/2014/main" id="{FCC31337-7AD5-4CF1-9E24-5685B7EEC942}"/>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5" name="Line 7">
          <a:extLst>
            <a:ext uri="{FF2B5EF4-FFF2-40B4-BE49-F238E27FC236}">
              <a16:creationId xmlns:a16="http://schemas.microsoft.com/office/drawing/2014/main" id="{7D09E4A7-D62C-4288-876F-DC0ABEA929C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6" name="Line 7">
          <a:extLst>
            <a:ext uri="{FF2B5EF4-FFF2-40B4-BE49-F238E27FC236}">
              <a16:creationId xmlns:a16="http://schemas.microsoft.com/office/drawing/2014/main" id="{C7C33975-E636-4416-ADE7-2E830773B1E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7" name="Line 7">
          <a:extLst>
            <a:ext uri="{FF2B5EF4-FFF2-40B4-BE49-F238E27FC236}">
              <a16:creationId xmlns:a16="http://schemas.microsoft.com/office/drawing/2014/main" id="{595DBFC2-6195-4D0A-856B-004B60141E9B}"/>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8" name="Line 7">
          <a:extLst>
            <a:ext uri="{FF2B5EF4-FFF2-40B4-BE49-F238E27FC236}">
              <a16:creationId xmlns:a16="http://schemas.microsoft.com/office/drawing/2014/main" id="{0F163D4A-60D7-4F4C-8190-028BA2DA76B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29" name="Line 7">
          <a:extLst>
            <a:ext uri="{FF2B5EF4-FFF2-40B4-BE49-F238E27FC236}">
              <a16:creationId xmlns:a16="http://schemas.microsoft.com/office/drawing/2014/main" id="{1D6537BF-EC66-42C3-A674-E099B85ED527}"/>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30" name="Line 7">
          <a:extLst>
            <a:ext uri="{FF2B5EF4-FFF2-40B4-BE49-F238E27FC236}">
              <a16:creationId xmlns:a16="http://schemas.microsoft.com/office/drawing/2014/main" id="{D87D1843-21E4-46E8-BA66-F7DDF0CA10D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31" name="Line 7">
          <a:extLst>
            <a:ext uri="{FF2B5EF4-FFF2-40B4-BE49-F238E27FC236}">
              <a16:creationId xmlns:a16="http://schemas.microsoft.com/office/drawing/2014/main" id="{C75654CD-2FF3-4282-8D7A-18A7927B99C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32" name="Line 7">
          <a:extLst>
            <a:ext uri="{FF2B5EF4-FFF2-40B4-BE49-F238E27FC236}">
              <a16:creationId xmlns:a16="http://schemas.microsoft.com/office/drawing/2014/main" id="{02AF2BC2-25AB-4D94-8C8C-D5E056D3E698}"/>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3" name="Line 7">
          <a:extLst>
            <a:ext uri="{FF2B5EF4-FFF2-40B4-BE49-F238E27FC236}">
              <a16:creationId xmlns:a16="http://schemas.microsoft.com/office/drawing/2014/main" id="{03D1E113-3E3D-41F3-874F-6271B3B474AE}"/>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4" name="Line 7">
          <a:extLst>
            <a:ext uri="{FF2B5EF4-FFF2-40B4-BE49-F238E27FC236}">
              <a16:creationId xmlns:a16="http://schemas.microsoft.com/office/drawing/2014/main" id="{7955AB40-C795-4035-A97F-8A74E4BAFD2C}"/>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5" name="Line 7">
          <a:extLst>
            <a:ext uri="{FF2B5EF4-FFF2-40B4-BE49-F238E27FC236}">
              <a16:creationId xmlns:a16="http://schemas.microsoft.com/office/drawing/2014/main" id="{C481C470-C33F-43A1-8E5F-C83B8FA0BF80}"/>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6" name="Line 7">
          <a:extLst>
            <a:ext uri="{FF2B5EF4-FFF2-40B4-BE49-F238E27FC236}">
              <a16:creationId xmlns:a16="http://schemas.microsoft.com/office/drawing/2014/main" id="{56F9CF29-229F-424E-B1CF-748033AEF84F}"/>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7" name="Line 7">
          <a:extLst>
            <a:ext uri="{FF2B5EF4-FFF2-40B4-BE49-F238E27FC236}">
              <a16:creationId xmlns:a16="http://schemas.microsoft.com/office/drawing/2014/main" id="{C9B3D37D-AF81-4819-82B2-ADB24C231524}"/>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8" name="Line 7">
          <a:extLst>
            <a:ext uri="{FF2B5EF4-FFF2-40B4-BE49-F238E27FC236}">
              <a16:creationId xmlns:a16="http://schemas.microsoft.com/office/drawing/2014/main" id="{8214AE4D-DB76-47FD-92BF-7CB0F0B2755E}"/>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39" name="Line 7">
          <a:extLst>
            <a:ext uri="{FF2B5EF4-FFF2-40B4-BE49-F238E27FC236}">
              <a16:creationId xmlns:a16="http://schemas.microsoft.com/office/drawing/2014/main" id="{46584DD9-082E-495D-B862-9F59D1B1C6BE}"/>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0" name="Line 7">
          <a:extLst>
            <a:ext uri="{FF2B5EF4-FFF2-40B4-BE49-F238E27FC236}">
              <a16:creationId xmlns:a16="http://schemas.microsoft.com/office/drawing/2014/main" id="{07FE0D5F-57CB-4D63-9524-0C54722563B2}"/>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1" name="Line 7">
          <a:extLst>
            <a:ext uri="{FF2B5EF4-FFF2-40B4-BE49-F238E27FC236}">
              <a16:creationId xmlns:a16="http://schemas.microsoft.com/office/drawing/2014/main" id="{8B2015F4-5F30-4BF9-B66F-B567FDC75767}"/>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2" name="Line 7">
          <a:extLst>
            <a:ext uri="{FF2B5EF4-FFF2-40B4-BE49-F238E27FC236}">
              <a16:creationId xmlns:a16="http://schemas.microsoft.com/office/drawing/2014/main" id="{CD557562-6EDE-4914-ACB9-3E088FF3EFA2}"/>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3" name="Line 7">
          <a:extLst>
            <a:ext uri="{FF2B5EF4-FFF2-40B4-BE49-F238E27FC236}">
              <a16:creationId xmlns:a16="http://schemas.microsoft.com/office/drawing/2014/main" id="{019F1A1F-7A00-4092-83A7-259820E28C2E}"/>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4" name="Line 7">
          <a:extLst>
            <a:ext uri="{FF2B5EF4-FFF2-40B4-BE49-F238E27FC236}">
              <a16:creationId xmlns:a16="http://schemas.microsoft.com/office/drawing/2014/main" id="{FFC8D77C-BE49-4517-80C7-6D21D5A5DFFB}"/>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5" name="Line 7">
          <a:extLst>
            <a:ext uri="{FF2B5EF4-FFF2-40B4-BE49-F238E27FC236}">
              <a16:creationId xmlns:a16="http://schemas.microsoft.com/office/drawing/2014/main" id="{7B78A9C1-7857-4DE5-AF01-72F126F61039}"/>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6" name="Line 7">
          <a:extLst>
            <a:ext uri="{FF2B5EF4-FFF2-40B4-BE49-F238E27FC236}">
              <a16:creationId xmlns:a16="http://schemas.microsoft.com/office/drawing/2014/main" id="{BCD8233C-9785-4D05-88C1-E9444C2C6DB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7" name="Line 7">
          <a:extLst>
            <a:ext uri="{FF2B5EF4-FFF2-40B4-BE49-F238E27FC236}">
              <a16:creationId xmlns:a16="http://schemas.microsoft.com/office/drawing/2014/main" id="{39D0B82C-887C-4C02-A1FA-00636C9792E7}"/>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8" name="Line 7">
          <a:extLst>
            <a:ext uri="{FF2B5EF4-FFF2-40B4-BE49-F238E27FC236}">
              <a16:creationId xmlns:a16="http://schemas.microsoft.com/office/drawing/2014/main" id="{31AB6BCA-6B37-474F-BE82-D453E6AFA019}"/>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49" name="Line 7">
          <a:extLst>
            <a:ext uri="{FF2B5EF4-FFF2-40B4-BE49-F238E27FC236}">
              <a16:creationId xmlns:a16="http://schemas.microsoft.com/office/drawing/2014/main" id="{0C571816-0A07-4B12-9660-09FAF806189C}"/>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0" name="Line 7">
          <a:extLst>
            <a:ext uri="{FF2B5EF4-FFF2-40B4-BE49-F238E27FC236}">
              <a16:creationId xmlns:a16="http://schemas.microsoft.com/office/drawing/2014/main" id="{50DE0BE6-925A-419C-A37E-92BB69D125EF}"/>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1" name="Line 7">
          <a:extLst>
            <a:ext uri="{FF2B5EF4-FFF2-40B4-BE49-F238E27FC236}">
              <a16:creationId xmlns:a16="http://schemas.microsoft.com/office/drawing/2014/main" id="{05B3CB06-833F-43A1-90E9-0E0195CFC5DE}"/>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2" name="Line 7">
          <a:extLst>
            <a:ext uri="{FF2B5EF4-FFF2-40B4-BE49-F238E27FC236}">
              <a16:creationId xmlns:a16="http://schemas.microsoft.com/office/drawing/2014/main" id="{3842BDEC-4BA9-455B-AF6E-194560E8327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3" name="Line 7">
          <a:extLst>
            <a:ext uri="{FF2B5EF4-FFF2-40B4-BE49-F238E27FC236}">
              <a16:creationId xmlns:a16="http://schemas.microsoft.com/office/drawing/2014/main" id="{B31E7F97-A303-4FAD-B11A-BFF6C64B7DC7}"/>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4" name="Line 7">
          <a:extLst>
            <a:ext uri="{FF2B5EF4-FFF2-40B4-BE49-F238E27FC236}">
              <a16:creationId xmlns:a16="http://schemas.microsoft.com/office/drawing/2014/main" id="{6A6A30FE-50A6-4281-92BD-30749B0BAD5D}"/>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5" name="Line 7">
          <a:extLst>
            <a:ext uri="{FF2B5EF4-FFF2-40B4-BE49-F238E27FC236}">
              <a16:creationId xmlns:a16="http://schemas.microsoft.com/office/drawing/2014/main" id="{3301E516-A550-48A8-9D6D-0B6AEC534031}"/>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6" name="Line 7">
          <a:extLst>
            <a:ext uri="{FF2B5EF4-FFF2-40B4-BE49-F238E27FC236}">
              <a16:creationId xmlns:a16="http://schemas.microsoft.com/office/drawing/2014/main" id="{6E7300CB-E734-45DC-AE45-E77C4AA5C047}"/>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7" name="Line 7">
          <a:extLst>
            <a:ext uri="{FF2B5EF4-FFF2-40B4-BE49-F238E27FC236}">
              <a16:creationId xmlns:a16="http://schemas.microsoft.com/office/drawing/2014/main" id="{2AE3DD04-ECC3-4E78-B2CF-0DACCC7A7CE1}"/>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8" name="Line 7">
          <a:extLst>
            <a:ext uri="{FF2B5EF4-FFF2-40B4-BE49-F238E27FC236}">
              <a16:creationId xmlns:a16="http://schemas.microsoft.com/office/drawing/2014/main" id="{7DE3B234-96D1-4EAF-9D2B-1AA73BADFCB9}"/>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59" name="Line 7">
          <a:extLst>
            <a:ext uri="{FF2B5EF4-FFF2-40B4-BE49-F238E27FC236}">
              <a16:creationId xmlns:a16="http://schemas.microsoft.com/office/drawing/2014/main" id="{32753E74-FB22-4F42-9C38-21A07703A632}"/>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0" name="Line 7">
          <a:extLst>
            <a:ext uri="{FF2B5EF4-FFF2-40B4-BE49-F238E27FC236}">
              <a16:creationId xmlns:a16="http://schemas.microsoft.com/office/drawing/2014/main" id="{ADE3E768-712F-4CD6-A08D-8092FC5913F9}"/>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1" name="Line 7">
          <a:extLst>
            <a:ext uri="{FF2B5EF4-FFF2-40B4-BE49-F238E27FC236}">
              <a16:creationId xmlns:a16="http://schemas.microsoft.com/office/drawing/2014/main" id="{1732F8CC-32B9-4182-ABDD-007A4551479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2" name="Line 7">
          <a:extLst>
            <a:ext uri="{FF2B5EF4-FFF2-40B4-BE49-F238E27FC236}">
              <a16:creationId xmlns:a16="http://schemas.microsoft.com/office/drawing/2014/main" id="{B7CDC3EE-BB71-4F28-B806-8E15F1DD66F2}"/>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3" name="Line 7">
          <a:extLst>
            <a:ext uri="{FF2B5EF4-FFF2-40B4-BE49-F238E27FC236}">
              <a16:creationId xmlns:a16="http://schemas.microsoft.com/office/drawing/2014/main" id="{362D3FEE-D822-4E13-A6D1-B5F9512537C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4" name="Line 7">
          <a:extLst>
            <a:ext uri="{FF2B5EF4-FFF2-40B4-BE49-F238E27FC236}">
              <a16:creationId xmlns:a16="http://schemas.microsoft.com/office/drawing/2014/main" id="{04927E92-0751-4FB5-ACC2-6CE5A71FF8D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5" name="Line 7">
          <a:extLst>
            <a:ext uri="{FF2B5EF4-FFF2-40B4-BE49-F238E27FC236}">
              <a16:creationId xmlns:a16="http://schemas.microsoft.com/office/drawing/2014/main" id="{8025D8C8-EC6B-4AC4-851A-947B4A1C60B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6" name="Line 7">
          <a:extLst>
            <a:ext uri="{FF2B5EF4-FFF2-40B4-BE49-F238E27FC236}">
              <a16:creationId xmlns:a16="http://schemas.microsoft.com/office/drawing/2014/main" id="{A2AE6D76-E666-4229-920C-B361F763F42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7" name="Line 7">
          <a:extLst>
            <a:ext uri="{FF2B5EF4-FFF2-40B4-BE49-F238E27FC236}">
              <a16:creationId xmlns:a16="http://schemas.microsoft.com/office/drawing/2014/main" id="{2F668748-D36D-4CD5-99C6-5827F1AE34D0}"/>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8" name="Line 7">
          <a:extLst>
            <a:ext uri="{FF2B5EF4-FFF2-40B4-BE49-F238E27FC236}">
              <a16:creationId xmlns:a16="http://schemas.microsoft.com/office/drawing/2014/main" id="{6127A103-3434-4B8E-ADBE-05B5B5D13F53}"/>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69" name="Line 7">
          <a:extLst>
            <a:ext uri="{FF2B5EF4-FFF2-40B4-BE49-F238E27FC236}">
              <a16:creationId xmlns:a16="http://schemas.microsoft.com/office/drawing/2014/main" id="{F1B0027F-E89F-47AC-81F0-CE216F808F4C}"/>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0" name="Line 7">
          <a:extLst>
            <a:ext uri="{FF2B5EF4-FFF2-40B4-BE49-F238E27FC236}">
              <a16:creationId xmlns:a16="http://schemas.microsoft.com/office/drawing/2014/main" id="{40EF60C5-D2ED-4706-81B1-DDC0E80A7A5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1" name="Line 7">
          <a:extLst>
            <a:ext uri="{FF2B5EF4-FFF2-40B4-BE49-F238E27FC236}">
              <a16:creationId xmlns:a16="http://schemas.microsoft.com/office/drawing/2014/main" id="{0E7D8BBA-9FE5-428C-B9BB-00C561F8A449}"/>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2" name="Line 7">
          <a:extLst>
            <a:ext uri="{FF2B5EF4-FFF2-40B4-BE49-F238E27FC236}">
              <a16:creationId xmlns:a16="http://schemas.microsoft.com/office/drawing/2014/main" id="{2A5ADC83-A879-4BC5-93A4-5E27479055C2}"/>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3" name="Line 7">
          <a:extLst>
            <a:ext uri="{FF2B5EF4-FFF2-40B4-BE49-F238E27FC236}">
              <a16:creationId xmlns:a16="http://schemas.microsoft.com/office/drawing/2014/main" id="{84FDAD2D-83C3-441D-9214-F4C79B55723C}"/>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4" name="Line 7">
          <a:extLst>
            <a:ext uri="{FF2B5EF4-FFF2-40B4-BE49-F238E27FC236}">
              <a16:creationId xmlns:a16="http://schemas.microsoft.com/office/drawing/2014/main" id="{CC916070-BB70-4F8E-ABFF-11A7DFA8CEF0}"/>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5" name="Line 7">
          <a:extLst>
            <a:ext uri="{FF2B5EF4-FFF2-40B4-BE49-F238E27FC236}">
              <a16:creationId xmlns:a16="http://schemas.microsoft.com/office/drawing/2014/main" id="{1480540D-1C8B-4B16-B9E9-157AABF7F25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6" name="Line 7">
          <a:extLst>
            <a:ext uri="{FF2B5EF4-FFF2-40B4-BE49-F238E27FC236}">
              <a16:creationId xmlns:a16="http://schemas.microsoft.com/office/drawing/2014/main" id="{DA3C8BD1-A2B4-4A77-8CB0-340C8523145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7" name="Line 7">
          <a:extLst>
            <a:ext uri="{FF2B5EF4-FFF2-40B4-BE49-F238E27FC236}">
              <a16:creationId xmlns:a16="http://schemas.microsoft.com/office/drawing/2014/main" id="{126F21ED-E488-4F3F-B4C0-E24AC6A8133A}"/>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8" name="Line 7">
          <a:extLst>
            <a:ext uri="{FF2B5EF4-FFF2-40B4-BE49-F238E27FC236}">
              <a16:creationId xmlns:a16="http://schemas.microsoft.com/office/drawing/2014/main" id="{59BEA056-7519-45EB-9769-23D24F6EE8A7}"/>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79" name="Line 7">
          <a:extLst>
            <a:ext uri="{FF2B5EF4-FFF2-40B4-BE49-F238E27FC236}">
              <a16:creationId xmlns:a16="http://schemas.microsoft.com/office/drawing/2014/main" id="{81D2BB1C-98BC-44D6-B8A3-2D1B17B09D5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0" name="Line 7">
          <a:extLst>
            <a:ext uri="{FF2B5EF4-FFF2-40B4-BE49-F238E27FC236}">
              <a16:creationId xmlns:a16="http://schemas.microsoft.com/office/drawing/2014/main" id="{D9320808-6617-4655-9064-60FC0AE01F61}"/>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1" name="Line 7">
          <a:extLst>
            <a:ext uri="{FF2B5EF4-FFF2-40B4-BE49-F238E27FC236}">
              <a16:creationId xmlns:a16="http://schemas.microsoft.com/office/drawing/2014/main" id="{7A1CF890-0D77-4225-9632-3AFAC947A1B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2" name="Line 7">
          <a:extLst>
            <a:ext uri="{FF2B5EF4-FFF2-40B4-BE49-F238E27FC236}">
              <a16:creationId xmlns:a16="http://schemas.microsoft.com/office/drawing/2014/main" id="{BBE170A4-A346-4C3B-897F-CEED284E38F5}"/>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3" name="Line 7">
          <a:extLst>
            <a:ext uri="{FF2B5EF4-FFF2-40B4-BE49-F238E27FC236}">
              <a16:creationId xmlns:a16="http://schemas.microsoft.com/office/drawing/2014/main" id="{4D0A206B-7652-4F41-8815-C5F4B64A060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4" name="Line 7">
          <a:extLst>
            <a:ext uri="{FF2B5EF4-FFF2-40B4-BE49-F238E27FC236}">
              <a16:creationId xmlns:a16="http://schemas.microsoft.com/office/drawing/2014/main" id="{C74A5C7E-B6BC-45A2-8D39-F793B2C3F3B1}"/>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5" name="Line 7">
          <a:extLst>
            <a:ext uri="{FF2B5EF4-FFF2-40B4-BE49-F238E27FC236}">
              <a16:creationId xmlns:a16="http://schemas.microsoft.com/office/drawing/2014/main" id="{8845AC2C-600F-4400-8156-F0204964355C}"/>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6" name="Line 7">
          <a:extLst>
            <a:ext uri="{FF2B5EF4-FFF2-40B4-BE49-F238E27FC236}">
              <a16:creationId xmlns:a16="http://schemas.microsoft.com/office/drawing/2014/main" id="{CF708B88-9A70-4416-9884-221025A3A797}"/>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7" name="Line 7">
          <a:extLst>
            <a:ext uri="{FF2B5EF4-FFF2-40B4-BE49-F238E27FC236}">
              <a16:creationId xmlns:a16="http://schemas.microsoft.com/office/drawing/2014/main" id="{C48E6ABA-A2CD-4C3F-B03D-EC2C12389941}"/>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88" name="Line 7">
          <a:extLst>
            <a:ext uri="{FF2B5EF4-FFF2-40B4-BE49-F238E27FC236}">
              <a16:creationId xmlns:a16="http://schemas.microsoft.com/office/drawing/2014/main" id="{91B2981D-8D15-4803-90AC-78ED6162F13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89" name="Line 7">
          <a:extLst>
            <a:ext uri="{FF2B5EF4-FFF2-40B4-BE49-F238E27FC236}">
              <a16:creationId xmlns:a16="http://schemas.microsoft.com/office/drawing/2014/main" id="{6A966B52-DA3E-4885-998E-979C44F97604}"/>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90" name="Line 7">
          <a:extLst>
            <a:ext uri="{FF2B5EF4-FFF2-40B4-BE49-F238E27FC236}">
              <a16:creationId xmlns:a16="http://schemas.microsoft.com/office/drawing/2014/main" id="{0C74338C-EB22-4942-AA52-C562EEDB2D7F}"/>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91" name="Line 7">
          <a:extLst>
            <a:ext uri="{FF2B5EF4-FFF2-40B4-BE49-F238E27FC236}">
              <a16:creationId xmlns:a16="http://schemas.microsoft.com/office/drawing/2014/main" id="{A416CAE4-DE1B-4479-85D7-2DBCCA52DE3E}"/>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092" name="Line 7">
          <a:extLst>
            <a:ext uri="{FF2B5EF4-FFF2-40B4-BE49-F238E27FC236}">
              <a16:creationId xmlns:a16="http://schemas.microsoft.com/office/drawing/2014/main" id="{940674BB-18E1-465D-9CB9-A24523D3077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3" name="Line 7">
          <a:extLst>
            <a:ext uri="{FF2B5EF4-FFF2-40B4-BE49-F238E27FC236}">
              <a16:creationId xmlns:a16="http://schemas.microsoft.com/office/drawing/2014/main" id="{C13AC84C-8603-4D00-9594-947152E408C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4" name="Line 7">
          <a:extLst>
            <a:ext uri="{FF2B5EF4-FFF2-40B4-BE49-F238E27FC236}">
              <a16:creationId xmlns:a16="http://schemas.microsoft.com/office/drawing/2014/main" id="{A3CCD9D5-D470-4C56-838A-AEFD1A398C92}"/>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5" name="Line 7">
          <a:extLst>
            <a:ext uri="{FF2B5EF4-FFF2-40B4-BE49-F238E27FC236}">
              <a16:creationId xmlns:a16="http://schemas.microsoft.com/office/drawing/2014/main" id="{B92FBFA4-9D53-471C-A620-0CDD0AA5537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6" name="Line 7">
          <a:extLst>
            <a:ext uri="{FF2B5EF4-FFF2-40B4-BE49-F238E27FC236}">
              <a16:creationId xmlns:a16="http://schemas.microsoft.com/office/drawing/2014/main" id="{4AD4C6AB-FA8F-453D-9883-1F334EE11BE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7" name="Line 7">
          <a:extLst>
            <a:ext uri="{FF2B5EF4-FFF2-40B4-BE49-F238E27FC236}">
              <a16:creationId xmlns:a16="http://schemas.microsoft.com/office/drawing/2014/main" id="{781624CB-1621-4838-ACEE-C5386C4DD77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8" name="Line 7">
          <a:extLst>
            <a:ext uri="{FF2B5EF4-FFF2-40B4-BE49-F238E27FC236}">
              <a16:creationId xmlns:a16="http://schemas.microsoft.com/office/drawing/2014/main" id="{47A0D185-690B-4A78-92CF-F2BD047A17CF}"/>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099" name="Line 7">
          <a:extLst>
            <a:ext uri="{FF2B5EF4-FFF2-40B4-BE49-F238E27FC236}">
              <a16:creationId xmlns:a16="http://schemas.microsoft.com/office/drawing/2014/main" id="{409EB953-8753-4AFD-8EF3-89EC085CCAA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00" name="Line 7">
          <a:extLst>
            <a:ext uri="{FF2B5EF4-FFF2-40B4-BE49-F238E27FC236}">
              <a16:creationId xmlns:a16="http://schemas.microsoft.com/office/drawing/2014/main" id="{35B69764-9323-47C4-BB03-FA6BA4D43F4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01" name="Line 7">
          <a:extLst>
            <a:ext uri="{FF2B5EF4-FFF2-40B4-BE49-F238E27FC236}">
              <a16:creationId xmlns:a16="http://schemas.microsoft.com/office/drawing/2014/main" id="{77CED92F-EC7D-4B8A-A005-AAB195D7CBE1}"/>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02" name="Line 7">
          <a:extLst>
            <a:ext uri="{FF2B5EF4-FFF2-40B4-BE49-F238E27FC236}">
              <a16:creationId xmlns:a16="http://schemas.microsoft.com/office/drawing/2014/main" id="{08FFE8D5-52A6-403B-A063-AC014AB63B26}"/>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03" name="Line 7">
          <a:extLst>
            <a:ext uri="{FF2B5EF4-FFF2-40B4-BE49-F238E27FC236}">
              <a16:creationId xmlns:a16="http://schemas.microsoft.com/office/drawing/2014/main" id="{DE3020D2-3BB3-45F2-9E64-D52FA42061FB}"/>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04" name="Line 7">
          <a:extLst>
            <a:ext uri="{FF2B5EF4-FFF2-40B4-BE49-F238E27FC236}">
              <a16:creationId xmlns:a16="http://schemas.microsoft.com/office/drawing/2014/main" id="{ABE5CA3C-FF5D-4F33-8E54-0CC319D77ED5}"/>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05" name="Line 7">
          <a:extLst>
            <a:ext uri="{FF2B5EF4-FFF2-40B4-BE49-F238E27FC236}">
              <a16:creationId xmlns:a16="http://schemas.microsoft.com/office/drawing/2014/main" id="{6C276589-BAF3-423F-A597-EB7552FAB5F7}"/>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06" name="Line 7">
          <a:extLst>
            <a:ext uri="{FF2B5EF4-FFF2-40B4-BE49-F238E27FC236}">
              <a16:creationId xmlns:a16="http://schemas.microsoft.com/office/drawing/2014/main" id="{52E2FF71-56A9-4B89-B401-50F7B9BA587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07" name="Line 7">
          <a:extLst>
            <a:ext uri="{FF2B5EF4-FFF2-40B4-BE49-F238E27FC236}">
              <a16:creationId xmlns:a16="http://schemas.microsoft.com/office/drawing/2014/main" id="{3ECD54E2-3E21-480C-9AE2-2A8E4CADA4BC}"/>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08" name="Line 7">
          <a:extLst>
            <a:ext uri="{FF2B5EF4-FFF2-40B4-BE49-F238E27FC236}">
              <a16:creationId xmlns:a16="http://schemas.microsoft.com/office/drawing/2014/main" id="{896149DE-AC36-4C12-ABA4-CA96E38C14D0}"/>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09" name="Line 7">
          <a:extLst>
            <a:ext uri="{FF2B5EF4-FFF2-40B4-BE49-F238E27FC236}">
              <a16:creationId xmlns:a16="http://schemas.microsoft.com/office/drawing/2014/main" id="{D26C7A3B-9382-4C46-AE4E-3290E53B2D2D}"/>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10" name="Line 7">
          <a:extLst>
            <a:ext uri="{FF2B5EF4-FFF2-40B4-BE49-F238E27FC236}">
              <a16:creationId xmlns:a16="http://schemas.microsoft.com/office/drawing/2014/main" id="{4AF514A0-1EF6-4B9C-9980-9EE8B175A27A}"/>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11" name="Line 7">
          <a:extLst>
            <a:ext uri="{FF2B5EF4-FFF2-40B4-BE49-F238E27FC236}">
              <a16:creationId xmlns:a16="http://schemas.microsoft.com/office/drawing/2014/main" id="{0835B7FD-EE9C-468A-9BA3-6195CF1C6118}"/>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191</xdr:row>
      <xdr:rowOff>0</xdr:rowOff>
    </xdr:from>
    <xdr:to>
      <xdr:col>2</xdr:col>
      <xdr:colOff>323850</xdr:colOff>
      <xdr:row>191</xdr:row>
      <xdr:rowOff>0</xdr:rowOff>
    </xdr:to>
    <xdr:sp macro="" textlink="">
      <xdr:nvSpPr>
        <xdr:cNvPr id="3112" name="Line 7">
          <a:extLst>
            <a:ext uri="{FF2B5EF4-FFF2-40B4-BE49-F238E27FC236}">
              <a16:creationId xmlns:a16="http://schemas.microsoft.com/office/drawing/2014/main" id="{CDBC845E-9C7F-4557-A7A7-1B1D3E41F3FB}"/>
            </a:ext>
          </a:extLst>
        </xdr:cNvPr>
        <xdr:cNvSpPr>
          <a:spLocks noChangeShapeType="1"/>
        </xdr:cNvSpPr>
      </xdr:nvSpPr>
      <xdr:spPr bwMode="auto">
        <a:xfrm>
          <a:off x="685800" y="406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3" name="Line 7">
          <a:extLst>
            <a:ext uri="{FF2B5EF4-FFF2-40B4-BE49-F238E27FC236}">
              <a16:creationId xmlns:a16="http://schemas.microsoft.com/office/drawing/2014/main" id="{DFDF617E-8DB3-4084-80C6-2A01F17C90D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4" name="Line 7">
          <a:extLst>
            <a:ext uri="{FF2B5EF4-FFF2-40B4-BE49-F238E27FC236}">
              <a16:creationId xmlns:a16="http://schemas.microsoft.com/office/drawing/2014/main" id="{7EEE67BC-EC04-4CAE-9BA1-64E6869223C1}"/>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5" name="Line 7">
          <a:extLst>
            <a:ext uri="{FF2B5EF4-FFF2-40B4-BE49-F238E27FC236}">
              <a16:creationId xmlns:a16="http://schemas.microsoft.com/office/drawing/2014/main" id="{C09B0753-5DC5-40F1-9674-E82B95CA4DF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6" name="Line 7">
          <a:extLst>
            <a:ext uri="{FF2B5EF4-FFF2-40B4-BE49-F238E27FC236}">
              <a16:creationId xmlns:a16="http://schemas.microsoft.com/office/drawing/2014/main" id="{76DBAC28-DDD8-4360-9A80-A1B38B0469F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7" name="Line 7">
          <a:extLst>
            <a:ext uri="{FF2B5EF4-FFF2-40B4-BE49-F238E27FC236}">
              <a16:creationId xmlns:a16="http://schemas.microsoft.com/office/drawing/2014/main" id="{60065958-574E-40F4-8832-CFAFA4E076DF}"/>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8" name="Line 7">
          <a:extLst>
            <a:ext uri="{FF2B5EF4-FFF2-40B4-BE49-F238E27FC236}">
              <a16:creationId xmlns:a16="http://schemas.microsoft.com/office/drawing/2014/main" id="{BC274AE5-A5DC-43A9-A3A7-34CEC936692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19" name="Line 7">
          <a:extLst>
            <a:ext uri="{FF2B5EF4-FFF2-40B4-BE49-F238E27FC236}">
              <a16:creationId xmlns:a16="http://schemas.microsoft.com/office/drawing/2014/main" id="{A6596849-21EF-4957-B2ED-61CF49C78EA8}"/>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0" name="Line 7">
          <a:extLst>
            <a:ext uri="{FF2B5EF4-FFF2-40B4-BE49-F238E27FC236}">
              <a16:creationId xmlns:a16="http://schemas.microsoft.com/office/drawing/2014/main" id="{DC21CBE9-D262-4C68-A2AC-232AF342356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1" name="Line 7">
          <a:extLst>
            <a:ext uri="{FF2B5EF4-FFF2-40B4-BE49-F238E27FC236}">
              <a16:creationId xmlns:a16="http://schemas.microsoft.com/office/drawing/2014/main" id="{49AE10E1-4B19-4529-95FB-2D5F917EA1B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2" name="Line 7">
          <a:extLst>
            <a:ext uri="{FF2B5EF4-FFF2-40B4-BE49-F238E27FC236}">
              <a16:creationId xmlns:a16="http://schemas.microsoft.com/office/drawing/2014/main" id="{35743624-51C2-494F-ABA3-478AB7A7B0F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3" name="Line 7">
          <a:extLst>
            <a:ext uri="{FF2B5EF4-FFF2-40B4-BE49-F238E27FC236}">
              <a16:creationId xmlns:a16="http://schemas.microsoft.com/office/drawing/2014/main" id="{B4A26A0A-FA8D-4EC0-97A9-10735D9F858B}"/>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4" name="Line 7">
          <a:extLst>
            <a:ext uri="{FF2B5EF4-FFF2-40B4-BE49-F238E27FC236}">
              <a16:creationId xmlns:a16="http://schemas.microsoft.com/office/drawing/2014/main" id="{1955CF73-5039-435F-8138-A57D5326C77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5" name="Line 7">
          <a:extLst>
            <a:ext uri="{FF2B5EF4-FFF2-40B4-BE49-F238E27FC236}">
              <a16:creationId xmlns:a16="http://schemas.microsoft.com/office/drawing/2014/main" id="{43F3AE90-10D4-4277-9DB4-9ED572FF547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6" name="Line 7">
          <a:extLst>
            <a:ext uri="{FF2B5EF4-FFF2-40B4-BE49-F238E27FC236}">
              <a16:creationId xmlns:a16="http://schemas.microsoft.com/office/drawing/2014/main" id="{26367ACA-65F1-4224-957F-43EADABEA4A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7" name="Line 7">
          <a:extLst>
            <a:ext uri="{FF2B5EF4-FFF2-40B4-BE49-F238E27FC236}">
              <a16:creationId xmlns:a16="http://schemas.microsoft.com/office/drawing/2014/main" id="{B48FE4E4-C099-437B-859D-2461A4980964}"/>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8" name="Line 7">
          <a:extLst>
            <a:ext uri="{FF2B5EF4-FFF2-40B4-BE49-F238E27FC236}">
              <a16:creationId xmlns:a16="http://schemas.microsoft.com/office/drawing/2014/main" id="{97FBB518-E292-4313-AF24-756BA77E8968}"/>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29" name="Line 7">
          <a:extLst>
            <a:ext uri="{FF2B5EF4-FFF2-40B4-BE49-F238E27FC236}">
              <a16:creationId xmlns:a16="http://schemas.microsoft.com/office/drawing/2014/main" id="{BCE6EDF1-0BAB-4060-95E7-05A378AB198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0" name="Line 7">
          <a:extLst>
            <a:ext uri="{FF2B5EF4-FFF2-40B4-BE49-F238E27FC236}">
              <a16:creationId xmlns:a16="http://schemas.microsoft.com/office/drawing/2014/main" id="{AEADAC88-FF8E-4E53-A189-47D0A65B25E5}"/>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1" name="Line 7">
          <a:extLst>
            <a:ext uri="{FF2B5EF4-FFF2-40B4-BE49-F238E27FC236}">
              <a16:creationId xmlns:a16="http://schemas.microsoft.com/office/drawing/2014/main" id="{5A844C3D-E5BD-46EA-A4D4-E717AF68475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2" name="Line 7">
          <a:extLst>
            <a:ext uri="{FF2B5EF4-FFF2-40B4-BE49-F238E27FC236}">
              <a16:creationId xmlns:a16="http://schemas.microsoft.com/office/drawing/2014/main" id="{4902651C-D1A2-45D5-9DE1-AD54C5004A6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3" name="Line 7">
          <a:extLst>
            <a:ext uri="{FF2B5EF4-FFF2-40B4-BE49-F238E27FC236}">
              <a16:creationId xmlns:a16="http://schemas.microsoft.com/office/drawing/2014/main" id="{5E9271D3-5277-42D7-839F-514FDBF3D61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4" name="Line 7">
          <a:extLst>
            <a:ext uri="{FF2B5EF4-FFF2-40B4-BE49-F238E27FC236}">
              <a16:creationId xmlns:a16="http://schemas.microsoft.com/office/drawing/2014/main" id="{3F6923B8-8D42-4863-A1B0-0389CA543C8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5" name="Line 7">
          <a:extLst>
            <a:ext uri="{FF2B5EF4-FFF2-40B4-BE49-F238E27FC236}">
              <a16:creationId xmlns:a16="http://schemas.microsoft.com/office/drawing/2014/main" id="{AFC15E36-3C64-4808-A1C0-4F4B3D50FC1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6" name="Line 7">
          <a:extLst>
            <a:ext uri="{FF2B5EF4-FFF2-40B4-BE49-F238E27FC236}">
              <a16:creationId xmlns:a16="http://schemas.microsoft.com/office/drawing/2014/main" id="{63B63946-1E50-4ED2-8334-3063AA258D4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7" name="Line 7">
          <a:extLst>
            <a:ext uri="{FF2B5EF4-FFF2-40B4-BE49-F238E27FC236}">
              <a16:creationId xmlns:a16="http://schemas.microsoft.com/office/drawing/2014/main" id="{B3C8FEB5-144A-4363-95C0-94F1D9DC4EB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8" name="Line 7">
          <a:extLst>
            <a:ext uri="{FF2B5EF4-FFF2-40B4-BE49-F238E27FC236}">
              <a16:creationId xmlns:a16="http://schemas.microsoft.com/office/drawing/2014/main" id="{F6FF8B18-8E49-4320-A610-7EED2DDD549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39" name="Line 7">
          <a:extLst>
            <a:ext uri="{FF2B5EF4-FFF2-40B4-BE49-F238E27FC236}">
              <a16:creationId xmlns:a16="http://schemas.microsoft.com/office/drawing/2014/main" id="{A8ECDB64-4041-4530-8ADB-B37D1C303914}"/>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0" name="Line 7">
          <a:extLst>
            <a:ext uri="{FF2B5EF4-FFF2-40B4-BE49-F238E27FC236}">
              <a16:creationId xmlns:a16="http://schemas.microsoft.com/office/drawing/2014/main" id="{D6070A07-0B26-4FF7-B537-CD742FD7902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1" name="Line 7">
          <a:extLst>
            <a:ext uri="{FF2B5EF4-FFF2-40B4-BE49-F238E27FC236}">
              <a16:creationId xmlns:a16="http://schemas.microsoft.com/office/drawing/2014/main" id="{48A48592-7519-4269-855D-96D3F2EB100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2" name="Line 7">
          <a:extLst>
            <a:ext uri="{FF2B5EF4-FFF2-40B4-BE49-F238E27FC236}">
              <a16:creationId xmlns:a16="http://schemas.microsoft.com/office/drawing/2014/main" id="{01259F08-6876-4F36-A021-8B3B4121856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3" name="Line 7">
          <a:extLst>
            <a:ext uri="{FF2B5EF4-FFF2-40B4-BE49-F238E27FC236}">
              <a16:creationId xmlns:a16="http://schemas.microsoft.com/office/drawing/2014/main" id="{AB58D272-DF91-4B3A-A36A-41183440F3F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4" name="Line 7">
          <a:extLst>
            <a:ext uri="{FF2B5EF4-FFF2-40B4-BE49-F238E27FC236}">
              <a16:creationId xmlns:a16="http://schemas.microsoft.com/office/drawing/2014/main" id="{46E4C6CA-4D03-415C-9917-1F5AF977BDC1}"/>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5" name="Line 7">
          <a:extLst>
            <a:ext uri="{FF2B5EF4-FFF2-40B4-BE49-F238E27FC236}">
              <a16:creationId xmlns:a16="http://schemas.microsoft.com/office/drawing/2014/main" id="{80564F98-FCAC-449E-8C41-E81714FBB22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6" name="Line 7">
          <a:extLst>
            <a:ext uri="{FF2B5EF4-FFF2-40B4-BE49-F238E27FC236}">
              <a16:creationId xmlns:a16="http://schemas.microsoft.com/office/drawing/2014/main" id="{5690C3D6-DA4B-4493-8A79-A8CB4325E0FB}"/>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7" name="Line 7">
          <a:extLst>
            <a:ext uri="{FF2B5EF4-FFF2-40B4-BE49-F238E27FC236}">
              <a16:creationId xmlns:a16="http://schemas.microsoft.com/office/drawing/2014/main" id="{D0BCB1B2-6830-48A9-B756-C9C5B4134F0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8" name="Line 7">
          <a:extLst>
            <a:ext uri="{FF2B5EF4-FFF2-40B4-BE49-F238E27FC236}">
              <a16:creationId xmlns:a16="http://schemas.microsoft.com/office/drawing/2014/main" id="{9B6B151A-D225-493A-9E6D-2416FE3A8D0F}"/>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49" name="Line 7">
          <a:extLst>
            <a:ext uri="{FF2B5EF4-FFF2-40B4-BE49-F238E27FC236}">
              <a16:creationId xmlns:a16="http://schemas.microsoft.com/office/drawing/2014/main" id="{6EC9A67D-33CD-46CB-AB4B-A958598FC47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0" name="Line 7">
          <a:extLst>
            <a:ext uri="{FF2B5EF4-FFF2-40B4-BE49-F238E27FC236}">
              <a16:creationId xmlns:a16="http://schemas.microsoft.com/office/drawing/2014/main" id="{85E2082C-56E7-4A84-AEF4-B10F66972037}"/>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1" name="Line 7">
          <a:extLst>
            <a:ext uri="{FF2B5EF4-FFF2-40B4-BE49-F238E27FC236}">
              <a16:creationId xmlns:a16="http://schemas.microsoft.com/office/drawing/2014/main" id="{F113E7FA-94D2-40E3-9C8D-DB0B6AFE87E1}"/>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2" name="Line 7">
          <a:extLst>
            <a:ext uri="{FF2B5EF4-FFF2-40B4-BE49-F238E27FC236}">
              <a16:creationId xmlns:a16="http://schemas.microsoft.com/office/drawing/2014/main" id="{8AD38011-6611-4F23-B16F-763383C0A89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3" name="Line 7">
          <a:extLst>
            <a:ext uri="{FF2B5EF4-FFF2-40B4-BE49-F238E27FC236}">
              <a16:creationId xmlns:a16="http://schemas.microsoft.com/office/drawing/2014/main" id="{E10172EB-20F4-4163-9904-CFA2C39B5B8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4" name="Line 7">
          <a:extLst>
            <a:ext uri="{FF2B5EF4-FFF2-40B4-BE49-F238E27FC236}">
              <a16:creationId xmlns:a16="http://schemas.microsoft.com/office/drawing/2014/main" id="{521609CF-D113-4058-B6A6-684BF33CA44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5" name="Line 7">
          <a:extLst>
            <a:ext uri="{FF2B5EF4-FFF2-40B4-BE49-F238E27FC236}">
              <a16:creationId xmlns:a16="http://schemas.microsoft.com/office/drawing/2014/main" id="{5877FF71-C0C2-4D6E-878C-A826EAD9010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6" name="Line 7">
          <a:extLst>
            <a:ext uri="{FF2B5EF4-FFF2-40B4-BE49-F238E27FC236}">
              <a16:creationId xmlns:a16="http://schemas.microsoft.com/office/drawing/2014/main" id="{5C1719F9-0CC8-4E9B-B38C-DA55FB194604}"/>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7" name="Line 7">
          <a:extLst>
            <a:ext uri="{FF2B5EF4-FFF2-40B4-BE49-F238E27FC236}">
              <a16:creationId xmlns:a16="http://schemas.microsoft.com/office/drawing/2014/main" id="{81D03528-03B8-4097-BAA8-B6AC19FCD9A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8" name="Line 7">
          <a:extLst>
            <a:ext uri="{FF2B5EF4-FFF2-40B4-BE49-F238E27FC236}">
              <a16:creationId xmlns:a16="http://schemas.microsoft.com/office/drawing/2014/main" id="{B7D57280-01E1-4198-BA09-20C3D37104F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59" name="Line 7">
          <a:extLst>
            <a:ext uri="{FF2B5EF4-FFF2-40B4-BE49-F238E27FC236}">
              <a16:creationId xmlns:a16="http://schemas.microsoft.com/office/drawing/2014/main" id="{BC4A48DD-1A55-4F3B-8083-B35BF4B787C5}"/>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0" name="Line 7">
          <a:extLst>
            <a:ext uri="{FF2B5EF4-FFF2-40B4-BE49-F238E27FC236}">
              <a16:creationId xmlns:a16="http://schemas.microsoft.com/office/drawing/2014/main" id="{883CB58C-A063-47C4-BA61-7B2B3318E91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1" name="Line 7">
          <a:extLst>
            <a:ext uri="{FF2B5EF4-FFF2-40B4-BE49-F238E27FC236}">
              <a16:creationId xmlns:a16="http://schemas.microsoft.com/office/drawing/2014/main" id="{66DBCC59-61B3-445E-85C2-9AEBDACC0757}"/>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2" name="Line 7">
          <a:extLst>
            <a:ext uri="{FF2B5EF4-FFF2-40B4-BE49-F238E27FC236}">
              <a16:creationId xmlns:a16="http://schemas.microsoft.com/office/drawing/2014/main" id="{28ED6579-3031-4849-AC5F-2FAD494B250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3" name="Line 7">
          <a:extLst>
            <a:ext uri="{FF2B5EF4-FFF2-40B4-BE49-F238E27FC236}">
              <a16:creationId xmlns:a16="http://schemas.microsoft.com/office/drawing/2014/main" id="{E6EDF171-92DD-4749-BBE1-F1B219DE19E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4" name="Line 7">
          <a:extLst>
            <a:ext uri="{FF2B5EF4-FFF2-40B4-BE49-F238E27FC236}">
              <a16:creationId xmlns:a16="http://schemas.microsoft.com/office/drawing/2014/main" id="{5632BC53-1788-4BBC-A8E5-B4A3DAD0F497}"/>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5" name="Line 7">
          <a:extLst>
            <a:ext uri="{FF2B5EF4-FFF2-40B4-BE49-F238E27FC236}">
              <a16:creationId xmlns:a16="http://schemas.microsoft.com/office/drawing/2014/main" id="{8AA75049-7516-4709-8A39-EF13BCFBAA0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6" name="Line 7">
          <a:extLst>
            <a:ext uri="{FF2B5EF4-FFF2-40B4-BE49-F238E27FC236}">
              <a16:creationId xmlns:a16="http://schemas.microsoft.com/office/drawing/2014/main" id="{EAD9CE5E-FB17-4B3D-A153-ACF0CA805F87}"/>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7" name="Line 7">
          <a:extLst>
            <a:ext uri="{FF2B5EF4-FFF2-40B4-BE49-F238E27FC236}">
              <a16:creationId xmlns:a16="http://schemas.microsoft.com/office/drawing/2014/main" id="{707A91B9-69D8-4401-A88D-8BA1BA946D1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8" name="Line 7">
          <a:extLst>
            <a:ext uri="{FF2B5EF4-FFF2-40B4-BE49-F238E27FC236}">
              <a16:creationId xmlns:a16="http://schemas.microsoft.com/office/drawing/2014/main" id="{E7BDEBA4-039F-43BA-A9A3-B40A4AA77F9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69" name="Line 7">
          <a:extLst>
            <a:ext uri="{FF2B5EF4-FFF2-40B4-BE49-F238E27FC236}">
              <a16:creationId xmlns:a16="http://schemas.microsoft.com/office/drawing/2014/main" id="{CE79C83D-736F-4AB9-B84C-02F5D9851C0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0" name="Line 7">
          <a:extLst>
            <a:ext uri="{FF2B5EF4-FFF2-40B4-BE49-F238E27FC236}">
              <a16:creationId xmlns:a16="http://schemas.microsoft.com/office/drawing/2014/main" id="{CC2A109D-A17C-480D-ADBE-AB01C70F767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1" name="Line 7">
          <a:extLst>
            <a:ext uri="{FF2B5EF4-FFF2-40B4-BE49-F238E27FC236}">
              <a16:creationId xmlns:a16="http://schemas.microsoft.com/office/drawing/2014/main" id="{A3CDB6E4-5439-4CF8-ADFC-8872226086FF}"/>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2" name="Line 7">
          <a:extLst>
            <a:ext uri="{FF2B5EF4-FFF2-40B4-BE49-F238E27FC236}">
              <a16:creationId xmlns:a16="http://schemas.microsoft.com/office/drawing/2014/main" id="{611FBF97-9F96-440A-B3C1-602BC8EDFD38}"/>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3" name="Line 7">
          <a:extLst>
            <a:ext uri="{FF2B5EF4-FFF2-40B4-BE49-F238E27FC236}">
              <a16:creationId xmlns:a16="http://schemas.microsoft.com/office/drawing/2014/main" id="{70180323-5508-42FD-B39C-3DDE4CBD7B4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4" name="Line 7">
          <a:extLst>
            <a:ext uri="{FF2B5EF4-FFF2-40B4-BE49-F238E27FC236}">
              <a16:creationId xmlns:a16="http://schemas.microsoft.com/office/drawing/2014/main" id="{03C715E3-694C-4FFB-BEFF-92E77C05BD8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5" name="Line 7">
          <a:extLst>
            <a:ext uri="{FF2B5EF4-FFF2-40B4-BE49-F238E27FC236}">
              <a16:creationId xmlns:a16="http://schemas.microsoft.com/office/drawing/2014/main" id="{AFD74CA0-AECB-4292-BC47-41CD212AA7A9}"/>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6" name="Line 7">
          <a:extLst>
            <a:ext uri="{FF2B5EF4-FFF2-40B4-BE49-F238E27FC236}">
              <a16:creationId xmlns:a16="http://schemas.microsoft.com/office/drawing/2014/main" id="{6BB107DD-EA74-4967-AA24-699AB269466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7" name="Line 7">
          <a:extLst>
            <a:ext uri="{FF2B5EF4-FFF2-40B4-BE49-F238E27FC236}">
              <a16:creationId xmlns:a16="http://schemas.microsoft.com/office/drawing/2014/main" id="{E1C4E423-1039-471B-A9DE-579A43DFAB8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8" name="Line 7">
          <a:extLst>
            <a:ext uri="{FF2B5EF4-FFF2-40B4-BE49-F238E27FC236}">
              <a16:creationId xmlns:a16="http://schemas.microsoft.com/office/drawing/2014/main" id="{0006103F-A6A9-48B8-85CA-3E4AC1596246}"/>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79" name="Line 7">
          <a:extLst>
            <a:ext uri="{FF2B5EF4-FFF2-40B4-BE49-F238E27FC236}">
              <a16:creationId xmlns:a16="http://schemas.microsoft.com/office/drawing/2014/main" id="{D0FBF16A-626B-4529-B68F-78246429DB5F}"/>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0" name="Line 7">
          <a:extLst>
            <a:ext uri="{FF2B5EF4-FFF2-40B4-BE49-F238E27FC236}">
              <a16:creationId xmlns:a16="http://schemas.microsoft.com/office/drawing/2014/main" id="{D2EBD8EA-C4B3-4405-815F-342574D19882}"/>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1" name="Line 7">
          <a:extLst>
            <a:ext uri="{FF2B5EF4-FFF2-40B4-BE49-F238E27FC236}">
              <a16:creationId xmlns:a16="http://schemas.microsoft.com/office/drawing/2014/main" id="{188B9B67-D0DD-4A45-BC2E-B7A5FF9412CC}"/>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2" name="Line 7">
          <a:extLst>
            <a:ext uri="{FF2B5EF4-FFF2-40B4-BE49-F238E27FC236}">
              <a16:creationId xmlns:a16="http://schemas.microsoft.com/office/drawing/2014/main" id="{86C16D5C-51FC-4B1E-9E9B-0A54C19676B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3" name="Line 7">
          <a:extLst>
            <a:ext uri="{FF2B5EF4-FFF2-40B4-BE49-F238E27FC236}">
              <a16:creationId xmlns:a16="http://schemas.microsoft.com/office/drawing/2014/main" id="{0D6DF650-60BC-44F9-B7BB-E6D4C9738A6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4" name="Line 7">
          <a:extLst>
            <a:ext uri="{FF2B5EF4-FFF2-40B4-BE49-F238E27FC236}">
              <a16:creationId xmlns:a16="http://schemas.microsoft.com/office/drawing/2014/main" id="{3458A330-191C-4C23-9FA4-FC1B42A6118F}"/>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5" name="Line 7">
          <a:extLst>
            <a:ext uri="{FF2B5EF4-FFF2-40B4-BE49-F238E27FC236}">
              <a16:creationId xmlns:a16="http://schemas.microsoft.com/office/drawing/2014/main" id="{1FC94536-D689-4BB7-B308-5B76C0669083}"/>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6" name="Line 7">
          <a:extLst>
            <a:ext uri="{FF2B5EF4-FFF2-40B4-BE49-F238E27FC236}">
              <a16:creationId xmlns:a16="http://schemas.microsoft.com/office/drawing/2014/main" id="{33496D6A-F61B-47E8-8CC6-28F8277125E5}"/>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7" name="Line 7">
          <a:extLst>
            <a:ext uri="{FF2B5EF4-FFF2-40B4-BE49-F238E27FC236}">
              <a16:creationId xmlns:a16="http://schemas.microsoft.com/office/drawing/2014/main" id="{794FCDB2-3C35-4C2B-868C-A5F5C0CBADBD}"/>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8" name="Line 7">
          <a:extLst>
            <a:ext uri="{FF2B5EF4-FFF2-40B4-BE49-F238E27FC236}">
              <a16:creationId xmlns:a16="http://schemas.microsoft.com/office/drawing/2014/main" id="{62002B4D-2B06-4F1F-9A74-FEFD41BEA40A}"/>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89" name="Line 7">
          <a:extLst>
            <a:ext uri="{FF2B5EF4-FFF2-40B4-BE49-F238E27FC236}">
              <a16:creationId xmlns:a16="http://schemas.microsoft.com/office/drawing/2014/main" id="{1F2EBCB7-59D4-4DCB-98A1-2D70BC600664}"/>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90" name="Line 7">
          <a:extLst>
            <a:ext uri="{FF2B5EF4-FFF2-40B4-BE49-F238E27FC236}">
              <a16:creationId xmlns:a16="http://schemas.microsoft.com/office/drawing/2014/main" id="{BEDBBEAB-67B3-459F-A245-96B6EC52401E}"/>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91" name="Line 7">
          <a:extLst>
            <a:ext uri="{FF2B5EF4-FFF2-40B4-BE49-F238E27FC236}">
              <a16:creationId xmlns:a16="http://schemas.microsoft.com/office/drawing/2014/main" id="{49772114-CAB8-4574-9D12-1A4CFB7A8820}"/>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92" name="Line 7">
          <a:extLst>
            <a:ext uri="{FF2B5EF4-FFF2-40B4-BE49-F238E27FC236}">
              <a16:creationId xmlns:a16="http://schemas.microsoft.com/office/drawing/2014/main" id="{E831B3D6-CB26-45C8-ABB7-E8FB2548A6EB}"/>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194</xdr:row>
      <xdr:rowOff>0</xdr:rowOff>
    </xdr:from>
    <xdr:to>
      <xdr:col>2</xdr:col>
      <xdr:colOff>323850</xdr:colOff>
      <xdr:row>194</xdr:row>
      <xdr:rowOff>0</xdr:rowOff>
    </xdr:to>
    <xdr:sp macro="" textlink="">
      <xdr:nvSpPr>
        <xdr:cNvPr id="3193" name="Line 7">
          <a:extLst>
            <a:ext uri="{FF2B5EF4-FFF2-40B4-BE49-F238E27FC236}">
              <a16:creationId xmlns:a16="http://schemas.microsoft.com/office/drawing/2014/main" id="{07D53A43-6B8C-4F65-97A0-B2C4DABC09F2}"/>
            </a:ext>
          </a:extLst>
        </xdr:cNvPr>
        <xdr:cNvSpPr>
          <a:spLocks noChangeShapeType="1"/>
        </xdr:cNvSpPr>
      </xdr:nvSpPr>
      <xdr:spPr bwMode="auto">
        <a:xfrm>
          <a:off x="6858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194</xdr:row>
      <xdr:rowOff>0</xdr:rowOff>
    </xdr:from>
    <xdr:to>
      <xdr:col>3</xdr:col>
      <xdr:colOff>323850</xdr:colOff>
      <xdr:row>194</xdr:row>
      <xdr:rowOff>0</xdr:rowOff>
    </xdr:to>
    <xdr:sp macro="" textlink="">
      <xdr:nvSpPr>
        <xdr:cNvPr id="3194" name="Line 7">
          <a:extLst>
            <a:ext uri="{FF2B5EF4-FFF2-40B4-BE49-F238E27FC236}">
              <a16:creationId xmlns:a16="http://schemas.microsoft.com/office/drawing/2014/main" id="{21C56F9F-749D-46AE-B652-7EAA2478F005}"/>
            </a:ext>
          </a:extLst>
        </xdr:cNvPr>
        <xdr:cNvSpPr>
          <a:spLocks noChangeShapeType="1"/>
        </xdr:cNvSpPr>
      </xdr:nvSpPr>
      <xdr:spPr bwMode="auto">
        <a:xfrm>
          <a:off x="1009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195" name="Line 7">
          <a:extLst>
            <a:ext uri="{FF2B5EF4-FFF2-40B4-BE49-F238E27FC236}">
              <a16:creationId xmlns:a16="http://schemas.microsoft.com/office/drawing/2014/main" id="{8A6E0B3A-4271-4650-9D44-C66B2EC2626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203</xdr:row>
      <xdr:rowOff>0</xdr:rowOff>
    </xdr:from>
    <xdr:to>
      <xdr:col>3</xdr:col>
      <xdr:colOff>323850</xdr:colOff>
      <xdr:row>203</xdr:row>
      <xdr:rowOff>0</xdr:rowOff>
    </xdr:to>
    <xdr:sp macro="" textlink="">
      <xdr:nvSpPr>
        <xdr:cNvPr id="3196" name="Line 7">
          <a:extLst>
            <a:ext uri="{FF2B5EF4-FFF2-40B4-BE49-F238E27FC236}">
              <a16:creationId xmlns:a16="http://schemas.microsoft.com/office/drawing/2014/main" id="{114FF74D-FF84-4AA0-9667-2CEFE4961D83}"/>
            </a:ext>
          </a:extLst>
        </xdr:cNvPr>
        <xdr:cNvSpPr>
          <a:spLocks noChangeShapeType="1"/>
        </xdr:cNvSpPr>
      </xdr:nvSpPr>
      <xdr:spPr bwMode="auto">
        <a:xfrm>
          <a:off x="1009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197" name="Line 7">
          <a:extLst>
            <a:ext uri="{FF2B5EF4-FFF2-40B4-BE49-F238E27FC236}">
              <a16:creationId xmlns:a16="http://schemas.microsoft.com/office/drawing/2014/main" id="{23BD6658-1EB5-42C4-B38D-4E48BDCBB68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198" name="Line 7">
          <a:extLst>
            <a:ext uri="{FF2B5EF4-FFF2-40B4-BE49-F238E27FC236}">
              <a16:creationId xmlns:a16="http://schemas.microsoft.com/office/drawing/2014/main" id="{C04BFF6E-DF51-45FA-A714-B19AE76BC99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199" name="Line 7">
          <a:extLst>
            <a:ext uri="{FF2B5EF4-FFF2-40B4-BE49-F238E27FC236}">
              <a16:creationId xmlns:a16="http://schemas.microsoft.com/office/drawing/2014/main" id="{FE2FCA8C-CB86-42B8-97D4-14FAFF2DD3C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0" name="Line 7">
          <a:extLst>
            <a:ext uri="{FF2B5EF4-FFF2-40B4-BE49-F238E27FC236}">
              <a16:creationId xmlns:a16="http://schemas.microsoft.com/office/drawing/2014/main" id="{5CF47C71-ECB4-4F5C-9FBA-1D87CA123FD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1" name="Line 7">
          <a:extLst>
            <a:ext uri="{FF2B5EF4-FFF2-40B4-BE49-F238E27FC236}">
              <a16:creationId xmlns:a16="http://schemas.microsoft.com/office/drawing/2014/main" id="{59A19C93-9849-4472-9DA6-A049A39939B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2" name="Line 7">
          <a:extLst>
            <a:ext uri="{FF2B5EF4-FFF2-40B4-BE49-F238E27FC236}">
              <a16:creationId xmlns:a16="http://schemas.microsoft.com/office/drawing/2014/main" id="{031C5DE3-7FF4-4AF4-9F25-948247964FB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3" name="Line 7">
          <a:extLst>
            <a:ext uri="{FF2B5EF4-FFF2-40B4-BE49-F238E27FC236}">
              <a16:creationId xmlns:a16="http://schemas.microsoft.com/office/drawing/2014/main" id="{271F9065-2209-4D12-83AA-89F1A0DB508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4" name="Line 7">
          <a:extLst>
            <a:ext uri="{FF2B5EF4-FFF2-40B4-BE49-F238E27FC236}">
              <a16:creationId xmlns:a16="http://schemas.microsoft.com/office/drawing/2014/main" id="{F99D9ABC-CCC0-4B3B-A69D-EEEEB4FA3BE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5" name="Line 7">
          <a:extLst>
            <a:ext uri="{FF2B5EF4-FFF2-40B4-BE49-F238E27FC236}">
              <a16:creationId xmlns:a16="http://schemas.microsoft.com/office/drawing/2014/main" id="{A104A74F-20A4-4D17-A4E5-BDC174C162E7}"/>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6" name="Line 7">
          <a:extLst>
            <a:ext uri="{FF2B5EF4-FFF2-40B4-BE49-F238E27FC236}">
              <a16:creationId xmlns:a16="http://schemas.microsoft.com/office/drawing/2014/main" id="{36A54D10-D13B-4644-AFB0-3CE5738493F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7" name="Line 7">
          <a:extLst>
            <a:ext uri="{FF2B5EF4-FFF2-40B4-BE49-F238E27FC236}">
              <a16:creationId xmlns:a16="http://schemas.microsoft.com/office/drawing/2014/main" id="{87FE006F-6DCC-412F-9137-1104DAD4ABE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8" name="Line 7">
          <a:extLst>
            <a:ext uri="{FF2B5EF4-FFF2-40B4-BE49-F238E27FC236}">
              <a16:creationId xmlns:a16="http://schemas.microsoft.com/office/drawing/2014/main" id="{D13CC727-DC75-4D7B-A2AA-FE8EF56BE28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09" name="Line 7">
          <a:extLst>
            <a:ext uri="{FF2B5EF4-FFF2-40B4-BE49-F238E27FC236}">
              <a16:creationId xmlns:a16="http://schemas.microsoft.com/office/drawing/2014/main" id="{C9E8800A-C5A1-4CC5-846E-974C99E4106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0" name="Line 7">
          <a:extLst>
            <a:ext uri="{FF2B5EF4-FFF2-40B4-BE49-F238E27FC236}">
              <a16:creationId xmlns:a16="http://schemas.microsoft.com/office/drawing/2014/main" id="{2890FF31-8F9B-407D-B544-5C1BAAD00DE6}"/>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1" name="Line 7">
          <a:extLst>
            <a:ext uri="{FF2B5EF4-FFF2-40B4-BE49-F238E27FC236}">
              <a16:creationId xmlns:a16="http://schemas.microsoft.com/office/drawing/2014/main" id="{2A2D8C86-BBB1-4037-9730-38ECB86D2911}"/>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2" name="Line 7">
          <a:extLst>
            <a:ext uri="{FF2B5EF4-FFF2-40B4-BE49-F238E27FC236}">
              <a16:creationId xmlns:a16="http://schemas.microsoft.com/office/drawing/2014/main" id="{D65AF985-C507-453D-9F16-8DE1E28CBF6E}"/>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3" name="Line 7">
          <a:extLst>
            <a:ext uri="{FF2B5EF4-FFF2-40B4-BE49-F238E27FC236}">
              <a16:creationId xmlns:a16="http://schemas.microsoft.com/office/drawing/2014/main" id="{143DB03D-6D48-412D-A858-BBD2E5509979}"/>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4" name="Line 7">
          <a:extLst>
            <a:ext uri="{FF2B5EF4-FFF2-40B4-BE49-F238E27FC236}">
              <a16:creationId xmlns:a16="http://schemas.microsoft.com/office/drawing/2014/main" id="{8615EF9A-E37A-438C-B0F8-9C2E1FD52D94}"/>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5" name="Line 7">
          <a:extLst>
            <a:ext uri="{FF2B5EF4-FFF2-40B4-BE49-F238E27FC236}">
              <a16:creationId xmlns:a16="http://schemas.microsoft.com/office/drawing/2014/main" id="{6ECAC4E8-402B-4E35-A5F4-1F87AD9CC44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6" name="Line 7">
          <a:extLst>
            <a:ext uri="{FF2B5EF4-FFF2-40B4-BE49-F238E27FC236}">
              <a16:creationId xmlns:a16="http://schemas.microsoft.com/office/drawing/2014/main" id="{6181B437-65B6-42E0-871A-13143F2E6DB8}"/>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7" name="Line 7">
          <a:extLst>
            <a:ext uri="{FF2B5EF4-FFF2-40B4-BE49-F238E27FC236}">
              <a16:creationId xmlns:a16="http://schemas.microsoft.com/office/drawing/2014/main" id="{CF6E9AC8-EA4D-41E6-A646-0017B968311D}"/>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8" name="Line 7">
          <a:extLst>
            <a:ext uri="{FF2B5EF4-FFF2-40B4-BE49-F238E27FC236}">
              <a16:creationId xmlns:a16="http://schemas.microsoft.com/office/drawing/2014/main" id="{1F476914-18FD-48DA-8677-343959E6BED5}"/>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19" name="Line 7">
          <a:extLst>
            <a:ext uri="{FF2B5EF4-FFF2-40B4-BE49-F238E27FC236}">
              <a16:creationId xmlns:a16="http://schemas.microsoft.com/office/drawing/2014/main" id="{946F1EF6-4EB2-47A0-96E3-457F6DAE9B7B}"/>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0" name="Line 7">
          <a:extLst>
            <a:ext uri="{FF2B5EF4-FFF2-40B4-BE49-F238E27FC236}">
              <a16:creationId xmlns:a16="http://schemas.microsoft.com/office/drawing/2014/main" id="{F3071982-1A01-42D8-BF42-FC37C010B251}"/>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1" name="Line 7">
          <a:extLst>
            <a:ext uri="{FF2B5EF4-FFF2-40B4-BE49-F238E27FC236}">
              <a16:creationId xmlns:a16="http://schemas.microsoft.com/office/drawing/2014/main" id="{446DB8E2-C77F-4C94-A671-8BEB33994A32}"/>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2" name="Line 7">
          <a:extLst>
            <a:ext uri="{FF2B5EF4-FFF2-40B4-BE49-F238E27FC236}">
              <a16:creationId xmlns:a16="http://schemas.microsoft.com/office/drawing/2014/main" id="{F9BFCDD1-7084-4E6C-8833-1E95505AA375}"/>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3" name="Line 7">
          <a:extLst>
            <a:ext uri="{FF2B5EF4-FFF2-40B4-BE49-F238E27FC236}">
              <a16:creationId xmlns:a16="http://schemas.microsoft.com/office/drawing/2014/main" id="{5AF8E3CA-D3AF-4C6C-86A2-B73ED1725FFA}"/>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4" name="Line 7">
          <a:extLst>
            <a:ext uri="{FF2B5EF4-FFF2-40B4-BE49-F238E27FC236}">
              <a16:creationId xmlns:a16="http://schemas.microsoft.com/office/drawing/2014/main" id="{36A3AEF9-66A2-4C1F-9975-BD1BF2A9A8BB}"/>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5" name="Line 7">
          <a:extLst>
            <a:ext uri="{FF2B5EF4-FFF2-40B4-BE49-F238E27FC236}">
              <a16:creationId xmlns:a16="http://schemas.microsoft.com/office/drawing/2014/main" id="{EC4368CE-7860-47DD-B6B0-FB44C0C67C99}"/>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6" name="Line 7">
          <a:extLst>
            <a:ext uri="{FF2B5EF4-FFF2-40B4-BE49-F238E27FC236}">
              <a16:creationId xmlns:a16="http://schemas.microsoft.com/office/drawing/2014/main" id="{64560676-DECC-4515-AB24-6F9248E74FB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7" name="Line 7">
          <a:extLst>
            <a:ext uri="{FF2B5EF4-FFF2-40B4-BE49-F238E27FC236}">
              <a16:creationId xmlns:a16="http://schemas.microsoft.com/office/drawing/2014/main" id="{629F2835-36EE-4093-B6AD-F63141201A5D}"/>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8" name="Line 7">
          <a:extLst>
            <a:ext uri="{FF2B5EF4-FFF2-40B4-BE49-F238E27FC236}">
              <a16:creationId xmlns:a16="http://schemas.microsoft.com/office/drawing/2014/main" id="{D9287D39-D7CF-42EC-9B33-E3D07B43491D}"/>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29" name="Line 7">
          <a:extLst>
            <a:ext uri="{FF2B5EF4-FFF2-40B4-BE49-F238E27FC236}">
              <a16:creationId xmlns:a16="http://schemas.microsoft.com/office/drawing/2014/main" id="{AEBC52E3-8BD7-4CDA-9EBE-9AD157C3E26B}"/>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0" name="Line 7">
          <a:extLst>
            <a:ext uri="{FF2B5EF4-FFF2-40B4-BE49-F238E27FC236}">
              <a16:creationId xmlns:a16="http://schemas.microsoft.com/office/drawing/2014/main" id="{83D77CA9-7CEB-44EA-8F62-8687A0C42CDA}"/>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1" name="Line 7">
          <a:extLst>
            <a:ext uri="{FF2B5EF4-FFF2-40B4-BE49-F238E27FC236}">
              <a16:creationId xmlns:a16="http://schemas.microsoft.com/office/drawing/2014/main" id="{6FBFAACA-755F-41B8-9580-70B83D3E0D92}"/>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2" name="Line 7">
          <a:extLst>
            <a:ext uri="{FF2B5EF4-FFF2-40B4-BE49-F238E27FC236}">
              <a16:creationId xmlns:a16="http://schemas.microsoft.com/office/drawing/2014/main" id="{24BA9A3E-DCB8-429C-B83B-39AE9BD52284}"/>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3" name="Line 7">
          <a:extLst>
            <a:ext uri="{FF2B5EF4-FFF2-40B4-BE49-F238E27FC236}">
              <a16:creationId xmlns:a16="http://schemas.microsoft.com/office/drawing/2014/main" id="{C1BA3B1B-807A-4F40-889C-7F5E98999E2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4" name="Line 7">
          <a:extLst>
            <a:ext uri="{FF2B5EF4-FFF2-40B4-BE49-F238E27FC236}">
              <a16:creationId xmlns:a16="http://schemas.microsoft.com/office/drawing/2014/main" id="{49983808-3F4B-4FD9-A2D5-855A2EF57A85}"/>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5" name="Line 7">
          <a:extLst>
            <a:ext uri="{FF2B5EF4-FFF2-40B4-BE49-F238E27FC236}">
              <a16:creationId xmlns:a16="http://schemas.microsoft.com/office/drawing/2014/main" id="{4570CEA6-1611-4F63-87DB-10DA2C04ACA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6" name="Line 7">
          <a:extLst>
            <a:ext uri="{FF2B5EF4-FFF2-40B4-BE49-F238E27FC236}">
              <a16:creationId xmlns:a16="http://schemas.microsoft.com/office/drawing/2014/main" id="{6A193CC4-2046-4417-B0AA-285BC9F9E1F8}"/>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7" name="Line 7">
          <a:extLst>
            <a:ext uri="{FF2B5EF4-FFF2-40B4-BE49-F238E27FC236}">
              <a16:creationId xmlns:a16="http://schemas.microsoft.com/office/drawing/2014/main" id="{AA128AFD-B8D0-4D0A-8C5E-65381FB737B6}"/>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8" name="Line 7">
          <a:extLst>
            <a:ext uri="{FF2B5EF4-FFF2-40B4-BE49-F238E27FC236}">
              <a16:creationId xmlns:a16="http://schemas.microsoft.com/office/drawing/2014/main" id="{950E15CE-9DA3-4E97-A57C-6384505F2BE6}"/>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39" name="Line 7">
          <a:extLst>
            <a:ext uri="{FF2B5EF4-FFF2-40B4-BE49-F238E27FC236}">
              <a16:creationId xmlns:a16="http://schemas.microsoft.com/office/drawing/2014/main" id="{1D5B6E6A-3596-4018-B438-F61D26B9B24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0" name="Line 7">
          <a:extLst>
            <a:ext uri="{FF2B5EF4-FFF2-40B4-BE49-F238E27FC236}">
              <a16:creationId xmlns:a16="http://schemas.microsoft.com/office/drawing/2014/main" id="{663183E0-B067-4464-AF6E-0D8EC66937AA}"/>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1" name="Line 7">
          <a:extLst>
            <a:ext uri="{FF2B5EF4-FFF2-40B4-BE49-F238E27FC236}">
              <a16:creationId xmlns:a16="http://schemas.microsoft.com/office/drawing/2014/main" id="{27C5B722-CF0B-43E7-898B-EAF1ACF46350}"/>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2" name="Line 7">
          <a:extLst>
            <a:ext uri="{FF2B5EF4-FFF2-40B4-BE49-F238E27FC236}">
              <a16:creationId xmlns:a16="http://schemas.microsoft.com/office/drawing/2014/main" id="{EEA085F0-9796-4191-9BCD-FFB905F8D1B3}"/>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3" name="Line 7">
          <a:extLst>
            <a:ext uri="{FF2B5EF4-FFF2-40B4-BE49-F238E27FC236}">
              <a16:creationId xmlns:a16="http://schemas.microsoft.com/office/drawing/2014/main" id="{0B970385-802F-4033-9AAE-D65C8FE908E9}"/>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4" name="Line 7">
          <a:extLst>
            <a:ext uri="{FF2B5EF4-FFF2-40B4-BE49-F238E27FC236}">
              <a16:creationId xmlns:a16="http://schemas.microsoft.com/office/drawing/2014/main" id="{313DB3A2-3D62-402B-ADB2-821D104340E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5" name="Line 7">
          <a:extLst>
            <a:ext uri="{FF2B5EF4-FFF2-40B4-BE49-F238E27FC236}">
              <a16:creationId xmlns:a16="http://schemas.microsoft.com/office/drawing/2014/main" id="{97DBF65F-A689-45AA-8F7C-6DBE81FAA430}"/>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6" name="Line 7">
          <a:extLst>
            <a:ext uri="{FF2B5EF4-FFF2-40B4-BE49-F238E27FC236}">
              <a16:creationId xmlns:a16="http://schemas.microsoft.com/office/drawing/2014/main" id="{BA91E4F8-F0A7-4929-976C-95176C2AFE08}"/>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7" name="Line 7">
          <a:extLst>
            <a:ext uri="{FF2B5EF4-FFF2-40B4-BE49-F238E27FC236}">
              <a16:creationId xmlns:a16="http://schemas.microsoft.com/office/drawing/2014/main" id="{8A2D00D8-AEEB-4E55-819A-D86E52725677}"/>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8" name="Line 7">
          <a:extLst>
            <a:ext uri="{FF2B5EF4-FFF2-40B4-BE49-F238E27FC236}">
              <a16:creationId xmlns:a16="http://schemas.microsoft.com/office/drawing/2014/main" id="{15ABA15F-F10A-4734-AC5F-F2D92AD70770}"/>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49" name="Line 7">
          <a:extLst>
            <a:ext uri="{FF2B5EF4-FFF2-40B4-BE49-F238E27FC236}">
              <a16:creationId xmlns:a16="http://schemas.microsoft.com/office/drawing/2014/main" id="{E6647870-2817-4919-820D-3EEE2B0DB73C}"/>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0" name="Line 7">
          <a:extLst>
            <a:ext uri="{FF2B5EF4-FFF2-40B4-BE49-F238E27FC236}">
              <a16:creationId xmlns:a16="http://schemas.microsoft.com/office/drawing/2014/main" id="{E63F0356-B77A-49FE-80C8-AC9BA06D52ED}"/>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1" name="Line 7">
          <a:extLst>
            <a:ext uri="{FF2B5EF4-FFF2-40B4-BE49-F238E27FC236}">
              <a16:creationId xmlns:a16="http://schemas.microsoft.com/office/drawing/2014/main" id="{A11F9908-CCB6-422A-BC9B-BF0871EAF4C9}"/>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2" name="Line 7">
          <a:extLst>
            <a:ext uri="{FF2B5EF4-FFF2-40B4-BE49-F238E27FC236}">
              <a16:creationId xmlns:a16="http://schemas.microsoft.com/office/drawing/2014/main" id="{1E7E81CB-97C9-4076-A8B0-FDDFC09305B7}"/>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3" name="Line 7">
          <a:extLst>
            <a:ext uri="{FF2B5EF4-FFF2-40B4-BE49-F238E27FC236}">
              <a16:creationId xmlns:a16="http://schemas.microsoft.com/office/drawing/2014/main" id="{14B75F51-EBF4-4701-A363-A809F5DECD43}"/>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4" name="Line 7">
          <a:extLst>
            <a:ext uri="{FF2B5EF4-FFF2-40B4-BE49-F238E27FC236}">
              <a16:creationId xmlns:a16="http://schemas.microsoft.com/office/drawing/2014/main" id="{FB117BD9-FCFC-4B5E-AF49-F41C8EDD4354}"/>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5" name="Line 7">
          <a:extLst>
            <a:ext uri="{FF2B5EF4-FFF2-40B4-BE49-F238E27FC236}">
              <a16:creationId xmlns:a16="http://schemas.microsoft.com/office/drawing/2014/main" id="{3B598B33-5346-4783-AF33-D77676C53072}"/>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6" name="Line 7">
          <a:extLst>
            <a:ext uri="{FF2B5EF4-FFF2-40B4-BE49-F238E27FC236}">
              <a16:creationId xmlns:a16="http://schemas.microsoft.com/office/drawing/2014/main" id="{76FA51F8-6584-4DEC-9A44-AAE5A083602E}"/>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7" name="Line 7">
          <a:extLst>
            <a:ext uri="{FF2B5EF4-FFF2-40B4-BE49-F238E27FC236}">
              <a16:creationId xmlns:a16="http://schemas.microsoft.com/office/drawing/2014/main" id="{44C3925B-7305-4265-8424-DA88ADF71080}"/>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8" name="Line 7">
          <a:extLst>
            <a:ext uri="{FF2B5EF4-FFF2-40B4-BE49-F238E27FC236}">
              <a16:creationId xmlns:a16="http://schemas.microsoft.com/office/drawing/2014/main" id="{0D1B71D1-1E7F-4645-895B-6B630A1F5192}"/>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59" name="Line 7">
          <a:extLst>
            <a:ext uri="{FF2B5EF4-FFF2-40B4-BE49-F238E27FC236}">
              <a16:creationId xmlns:a16="http://schemas.microsoft.com/office/drawing/2014/main" id="{3EA28B14-4A3F-4819-99B3-D07EC1047B82}"/>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0" name="Line 7">
          <a:extLst>
            <a:ext uri="{FF2B5EF4-FFF2-40B4-BE49-F238E27FC236}">
              <a16:creationId xmlns:a16="http://schemas.microsoft.com/office/drawing/2014/main" id="{4167E9BA-3806-450A-84D6-B001DDE61E1B}"/>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1" name="Line 7">
          <a:extLst>
            <a:ext uri="{FF2B5EF4-FFF2-40B4-BE49-F238E27FC236}">
              <a16:creationId xmlns:a16="http://schemas.microsoft.com/office/drawing/2014/main" id="{A23C9F09-E291-4416-A0C3-A683FA77015C}"/>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2" name="Line 7">
          <a:extLst>
            <a:ext uri="{FF2B5EF4-FFF2-40B4-BE49-F238E27FC236}">
              <a16:creationId xmlns:a16="http://schemas.microsoft.com/office/drawing/2014/main" id="{F60CB728-7C90-456E-9FE5-B212A041920B}"/>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3" name="Line 7">
          <a:extLst>
            <a:ext uri="{FF2B5EF4-FFF2-40B4-BE49-F238E27FC236}">
              <a16:creationId xmlns:a16="http://schemas.microsoft.com/office/drawing/2014/main" id="{2FDD703B-139B-4229-8225-20C236E75986}"/>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4" name="Line 7">
          <a:extLst>
            <a:ext uri="{FF2B5EF4-FFF2-40B4-BE49-F238E27FC236}">
              <a16:creationId xmlns:a16="http://schemas.microsoft.com/office/drawing/2014/main" id="{D291C991-9A32-4A05-BF96-F4D8F51E06C3}"/>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65" name="Line 7">
          <a:extLst>
            <a:ext uri="{FF2B5EF4-FFF2-40B4-BE49-F238E27FC236}">
              <a16:creationId xmlns:a16="http://schemas.microsoft.com/office/drawing/2014/main" id="{C7DB7D91-F6EC-45B5-8E22-65EF1A3C2C1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6" name="Line 7">
          <a:extLst>
            <a:ext uri="{FF2B5EF4-FFF2-40B4-BE49-F238E27FC236}">
              <a16:creationId xmlns:a16="http://schemas.microsoft.com/office/drawing/2014/main" id="{C1017A75-BF71-4CA5-A162-771D20344635}"/>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7" name="Line 7">
          <a:extLst>
            <a:ext uri="{FF2B5EF4-FFF2-40B4-BE49-F238E27FC236}">
              <a16:creationId xmlns:a16="http://schemas.microsoft.com/office/drawing/2014/main" id="{670AA5E9-D3A3-4486-A564-9FA99748A063}"/>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8" name="Line 7">
          <a:extLst>
            <a:ext uri="{FF2B5EF4-FFF2-40B4-BE49-F238E27FC236}">
              <a16:creationId xmlns:a16="http://schemas.microsoft.com/office/drawing/2014/main" id="{02F330A0-C972-4108-801F-A79053CE4BB4}"/>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69" name="Line 7">
          <a:extLst>
            <a:ext uri="{FF2B5EF4-FFF2-40B4-BE49-F238E27FC236}">
              <a16:creationId xmlns:a16="http://schemas.microsoft.com/office/drawing/2014/main" id="{E9E8BDA0-5A1E-4903-A5E0-278D2FFC6590}"/>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0" name="Line 7">
          <a:extLst>
            <a:ext uri="{FF2B5EF4-FFF2-40B4-BE49-F238E27FC236}">
              <a16:creationId xmlns:a16="http://schemas.microsoft.com/office/drawing/2014/main" id="{01CEFD5F-41F4-4D4A-8876-4FB8B792A7D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1" name="Line 7">
          <a:extLst>
            <a:ext uri="{FF2B5EF4-FFF2-40B4-BE49-F238E27FC236}">
              <a16:creationId xmlns:a16="http://schemas.microsoft.com/office/drawing/2014/main" id="{95E08370-E97C-4E8B-9846-7466261AAE3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2" name="Line 7">
          <a:extLst>
            <a:ext uri="{FF2B5EF4-FFF2-40B4-BE49-F238E27FC236}">
              <a16:creationId xmlns:a16="http://schemas.microsoft.com/office/drawing/2014/main" id="{D047CFA6-31E6-4271-85D7-54AC79463F7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3" name="Line 7">
          <a:extLst>
            <a:ext uri="{FF2B5EF4-FFF2-40B4-BE49-F238E27FC236}">
              <a16:creationId xmlns:a16="http://schemas.microsoft.com/office/drawing/2014/main" id="{3416EBE0-A4F1-4075-BD4B-3C84F0965C5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4" name="Line 7">
          <a:extLst>
            <a:ext uri="{FF2B5EF4-FFF2-40B4-BE49-F238E27FC236}">
              <a16:creationId xmlns:a16="http://schemas.microsoft.com/office/drawing/2014/main" id="{D71926CD-CF41-4D83-A83B-3600C352B32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5" name="Line 7">
          <a:extLst>
            <a:ext uri="{FF2B5EF4-FFF2-40B4-BE49-F238E27FC236}">
              <a16:creationId xmlns:a16="http://schemas.microsoft.com/office/drawing/2014/main" id="{BB62156D-7926-4001-9994-05D581DA0D8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6" name="Line 7">
          <a:extLst>
            <a:ext uri="{FF2B5EF4-FFF2-40B4-BE49-F238E27FC236}">
              <a16:creationId xmlns:a16="http://schemas.microsoft.com/office/drawing/2014/main" id="{0605BB68-BBBA-49A9-85F5-44C2DE45451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77" name="Line 7">
          <a:extLst>
            <a:ext uri="{FF2B5EF4-FFF2-40B4-BE49-F238E27FC236}">
              <a16:creationId xmlns:a16="http://schemas.microsoft.com/office/drawing/2014/main" id="{AD913A07-E14E-4A4F-AD5A-74D4A20DD8D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78" name="Line 7">
          <a:extLst>
            <a:ext uri="{FF2B5EF4-FFF2-40B4-BE49-F238E27FC236}">
              <a16:creationId xmlns:a16="http://schemas.microsoft.com/office/drawing/2014/main" id="{9C421B3B-00CB-4E6C-ABE8-392F79BB52A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79" name="Line 7">
          <a:extLst>
            <a:ext uri="{FF2B5EF4-FFF2-40B4-BE49-F238E27FC236}">
              <a16:creationId xmlns:a16="http://schemas.microsoft.com/office/drawing/2014/main" id="{11B27CC1-99DD-464B-A63A-CCCE44431368}"/>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0" name="Line 7">
          <a:extLst>
            <a:ext uri="{FF2B5EF4-FFF2-40B4-BE49-F238E27FC236}">
              <a16:creationId xmlns:a16="http://schemas.microsoft.com/office/drawing/2014/main" id="{8297FAFE-AB88-4AF3-B7FB-A47870EA8C23}"/>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81" name="Line 7">
          <a:extLst>
            <a:ext uri="{FF2B5EF4-FFF2-40B4-BE49-F238E27FC236}">
              <a16:creationId xmlns:a16="http://schemas.microsoft.com/office/drawing/2014/main" id="{F8BD2D41-1BCE-4DB0-82C1-B92037D158EB}"/>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82" name="Line 7">
          <a:extLst>
            <a:ext uri="{FF2B5EF4-FFF2-40B4-BE49-F238E27FC236}">
              <a16:creationId xmlns:a16="http://schemas.microsoft.com/office/drawing/2014/main" id="{0087425D-9D17-4B33-9600-F6CA2BD121A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83" name="Line 7">
          <a:extLst>
            <a:ext uri="{FF2B5EF4-FFF2-40B4-BE49-F238E27FC236}">
              <a16:creationId xmlns:a16="http://schemas.microsoft.com/office/drawing/2014/main" id="{FC368237-78A3-43AF-B47E-ED33DA8A207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4" name="Line 7">
          <a:extLst>
            <a:ext uri="{FF2B5EF4-FFF2-40B4-BE49-F238E27FC236}">
              <a16:creationId xmlns:a16="http://schemas.microsoft.com/office/drawing/2014/main" id="{CE76A9D0-0CDB-461A-8D44-B561588EFEC3}"/>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5" name="Line 7">
          <a:extLst>
            <a:ext uri="{FF2B5EF4-FFF2-40B4-BE49-F238E27FC236}">
              <a16:creationId xmlns:a16="http://schemas.microsoft.com/office/drawing/2014/main" id="{384D8FED-94E9-4F13-902F-9095155E02C9}"/>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6" name="Line 7">
          <a:extLst>
            <a:ext uri="{FF2B5EF4-FFF2-40B4-BE49-F238E27FC236}">
              <a16:creationId xmlns:a16="http://schemas.microsoft.com/office/drawing/2014/main" id="{4EE45149-328E-4CC7-AD8B-0F3759D82BBF}"/>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7" name="Line 7">
          <a:extLst>
            <a:ext uri="{FF2B5EF4-FFF2-40B4-BE49-F238E27FC236}">
              <a16:creationId xmlns:a16="http://schemas.microsoft.com/office/drawing/2014/main" id="{8F36E42C-B3AE-434E-83FE-0FA37142D6DA}"/>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8" name="Line 7">
          <a:extLst>
            <a:ext uri="{FF2B5EF4-FFF2-40B4-BE49-F238E27FC236}">
              <a16:creationId xmlns:a16="http://schemas.microsoft.com/office/drawing/2014/main" id="{7571E33F-5D38-4868-9F6F-54864713665A}"/>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195</xdr:row>
      <xdr:rowOff>0</xdr:rowOff>
    </xdr:from>
    <xdr:to>
      <xdr:col>3</xdr:col>
      <xdr:colOff>323850</xdr:colOff>
      <xdr:row>195</xdr:row>
      <xdr:rowOff>0</xdr:rowOff>
    </xdr:to>
    <xdr:sp macro="" textlink="">
      <xdr:nvSpPr>
        <xdr:cNvPr id="3289" name="Line 7">
          <a:extLst>
            <a:ext uri="{FF2B5EF4-FFF2-40B4-BE49-F238E27FC236}">
              <a16:creationId xmlns:a16="http://schemas.microsoft.com/office/drawing/2014/main" id="{7994078F-3694-41E1-A5E8-C0C72ECD5EC8}"/>
            </a:ext>
          </a:extLst>
        </xdr:cNvPr>
        <xdr:cNvSpPr>
          <a:spLocks noChangeShapeType="1"/>
        </xdr:cNvSpPr>
      </xdr:nvSpPr>
      <xdr:spPr bwMode="auto">
        <a:xfrm>
          <a:off x="1009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0" name="Line 7">
          <a:extLst>
            <a:ext uri="{FF2B5EF4-FFF2-40B4-BE49-F238E27FC236}">
              <a16:creationId xmlns:a16="http://schemas.microsoft.com/office/drawing/2014/main" id="{308E8F94-C6B0-48CC-9D2E-6EE1A3293DC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1" name="Line 7">
          <a:extLst>
            <a:ext uri="{FF2B5EF4-FFF2-40B4-BE49-F238E27FC236}">
              <a16:creationId xmlns:a16="http://schemas.microsoft.com/office/drawing/2014/main" id="{B9E5DEAF-50D1-4508-A2B0-7E90E50DB3B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2" name="Line 7">
          <a:extLst>
            <a:ext uri="{FF2B5EF4-FFF2-40B4-BE49-F238E27FC236}">
              <a16:creationId xmlns:a16="http://schemas.microsoft.com/office/drawing/2014/main" id="{9D8E288E-6171-4566-B274-7587CC32775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3" name="Line 7">
          <a:extLst>
            <a:ext uri="{FF2B5EF4-FFF2-40B4-BE49-F238E27FC236}">
              <a16:creationId xmlns:a16="http://schemas.microsoft.com/office/drawing/2014/main" id="{9B234905-180A-46B8-8980-BFB7ECAF587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4" name="Line 7">
          <a:extLst>
            <a:ext uri="{FF2B5EF4-FFF2-40B4-BE49-F238E27FC236}">
              <a16:creationId xmlns:a16="http://schemas.microsoft.com/office/drawing/2014/main" id="{46764837-DFD4-416C-A0EA-9415DCB83C3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5" name="Line 7">
          <a:extLst>
            <a:ext uri="{FF2B5EF4-FFF2-40B4-BE49-F238E27FC236}">
              <a16:creationId xmlns:a16="http://schemas.microsoft.com/office/drawing/2014/main" id="{AB85C99F-0647-4318-B008-2282CE2D963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6" name="Line 7">
          <a:extLst>
            <a:ext uri="{FF2B5EF4-FFF2-40B4-BE49-F238E27FC236}">
              <a16:creationId xmlns:a16="http://schemas.microsoft.com/office/drawing/2014/main" id="{BBFB43E2-7E6A-45FB-A136-E86108FE417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7" name="Line 7">
          <a:extLst>
            <a:ext uri="{FF2B5EF4-FFF2-40B4-BE49-F238E27FC236}">
              <a16:creationId xmlns:a16="http://schemas.microsoft.com/office/drawing/2014/main" id="{250D815B-C96F-4E8E-B702-8830F284542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8" name="Line 7">
          <a:extLst>
            <a:ext uri="{FF2B5EF4-FFF2-40B4-BE49-F238E27FC236}">
              <a16:creationId xmlns:a16="http://schemas.microsoft.com/office/drawing/2014/main" id="{04FEBE4D-4B5A-4BD2-AB7C-FF60ABA4B80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299" name="Line 7">
          <a:extLst>
            <a:ext uri="{FF2B5EF4-FFF2-40B4-BE49-F238E27FC236}">
              <a16:creationId xmlns:a16="http://schemas.microsoft.com/office/drawing/2014/main" id="{C4E29A19-C2CA-4141-9346-CA56DA25684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0" name="Line 7">
          <a:extLst>
            <a:ext uri="{FF2B5EF4-FFF2-40B4-BE49-F238E27FC236}">
              <a16:creationId xmlns:a16="http://schemas.microsoft.com/office/drawing/2014/main" id="{52E90187-5F02-421A-AFCF-BC4D5CC7042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1" name="Line 7">
          <a:extLst>
            <a:ext uri="{FF2B5EF4-FFF2-40B4-BE49-F238E27FC236}">
              <a16:creationId xmlns:a16="http://schemas.microsoft.com/office/drawing/2014/main" id="{067184A0-E269-4C38-8365-432F57DFBA1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2" name="Line 7">
          <a:extLst>
            <a:ext uri="{FF2B5EF4-FFF2-40B4-BE49-F238E27FC236}">
              <a16:creationId xmlns:a16="http://schemas.microsoft.com/office/drawing/2014/main" id="{12F80AAD-AA08-4128-AA16-5A8B2E61BF3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3" name="Line 7">
          <a:extLst>
            <a:ext uri="{FF2B5EF4-FFF2-40B4-BE49-F238E27FC236}">
              <a16:creationId xmlns:a16="http://schemas.microsoft.com/office/drawing/2014/main" id="{F1FA0554-600D-4944-9821-56893B9C100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4" name="Line 7">
          <a:extLst>
            <a:ext uri="{FF2B5EF4-FFF2-40B4-BE49-F238E27FC236}">
              <a16:creationId xmlns:a16="http://schemas.microsoft.com/office/drawing/2014/main" id="{E7132AF0-BE16-4853-9B1E-65A21482543B}"/>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5" name="Line 7">
          <a:extLst>
            <a:ext uri="{FF2B5EF4-FFF2-40B4-BE49-F238E27FC236}">
              <a16:creationId xmlns:a16="http://schemas.microsoft.com/office/drawing/2014/main" id="{6C253E26-247F-49CA-80EF-90039BDEC44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6" name="Line 7">
          <a:extLst>
            <a:ext uri="{FF2B5EF4-FFF2-40B4-BE49-F238E27FC236}">
              <a16:creationId xmlns:a16="http://schemas.microsoft.com/office/drawing/2014/main" id="{C24A2F1D-06D6-49C2-A8D9-62E45CAB2F8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7" name="Line 7">
          <a:extLst>
            <a:ext uri="{FF2B5EF4-FFF2-40B4-BE49-F238E27FC236}">
              <a16:creationId xmlns:a16="http://schemas.microsoft.com/office/drawing/2014/main" id="{4CC4A72D-BA2A-4E45-AD3D-554AD683EFB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8" name="Line 7">
          <a:extLst>
            <a:ext uri="{FF2B5EF4-FFF2-40B4-BE49-F238E27FC236}">
              <a16:creationId xmlns:a16="http://schemas.microsoft.com/office/drawing/2014/main" id="{BF3602E5-F2E2-410D-81B5-A50234BD1FEB}"/>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09" name="Line 7">
          <a:extLst>
            <a:ext uri="{FF2B5EF4-FFF2-40B4-BE49-F238E27FC236}">
              <a16:creationId xmlns:a16="http://schemas.microsoft.com/office/drawing/2014/main" id="{178FB389-7B27-4234-8171-44EBD8C1AE8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0" name="Line 7">
          <a:extLst>
            <a:ext uri="{FF2B5EF4-FFF2-40B4-BE49-F238E27FC236}">
              <a16:creationId xmlns:a16="http://schemas.microsoft.com/office/drawing/2014/main" id="{6F7D010E-5FEF-4224-8CC7-E52D9CB9780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1" name="Line 7">
          <a:extLst>
            <a:ext uri="{FF2B5EF4-FFF2-40B4-BE49-F238E27FC236}">
              <a16:creationId xmlns:a16="http://schemas.microsoft.com/office/drawing/2014/main" id="{535ABD8C-22BC-4CA2-8E17-E9EF4A3AB14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2" name="Line 7">
          <a:extLst>
            <a:ext uri="{FF2B5EF4-FFF2-40B4-BE49-F238E27FC236}">
              <a16:creationId xmlns:a16="http://schemas.microsoft.com/office/drawing/2014/main" id="{2CCC1893-2538-4BBA-8C74-8D220250173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3" name="Line 7">
          <a:extLst>
            <a:ext uri="{FF2B5EF4-FFF2-40B4-BE49-F238E27FC236}">
              <a16:creationId xmlns:a16="http://schemas.microsoft.com/office/drawing/2014/main" id="{F61F26BE-F191-458D-90CF-E61D7DF476D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4" name="Line 7">
          <a:extLst>
            <a:ext uri="{FF2B5EF4-FFF2-40B4-BE49-F238E27FC236}">
              <a16:creationId xmlns:a16="http://schemas.microsoft.com/office/drawing/2014/main" id="{C48CA75E-4809-468A-A128-29907F739B3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5" name="Line 7">
          <a:extLst>
            <a:ext uri="{FF2B5EF4-FFF2-40B4-BE49-F238E27FC236}">
              <a16:creationId xmlns:a16="http://schemas.microsoft.com/office/drawing/2014/main" id="{04002433-E967-46A4-9821-7C5D8286536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6" name="Line 7">
          <a:extLst>
            <a:ext uri="{FF2B5EF4-FFF2-40B4-BE49-F238E27FC236}">
              <a16:creationId xmlns:a16="http://schemas.microsoft.com/office/drawing/2014/main" id="{214C3AAE-7C2F-4801-ABA7-0B78B425064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7" name="Line 7">
          <a:extLst>
            <a:ext uri="{FF2B5EF4-FFF2-40B4-BE49-F238E27FC236}">
              <a16:creationId xmlns:a16="http://schemas.microsoft.com/office/drawing/2014/main" id="{A95AB5F3-5FC1-4EDB-9385-4A7AFF89BD8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8" name="Line 7">
          <a:extLst>
            <a:ext uri="{FF2B5EF4-FFF2-40B4-BE49-F238E27FC236}">
              <a16:creationId xmlns:a16="http://schemas.microsoft.com/office/drawing/2014/main" id="{3259F91F-F5B7-402D-92C0-AC728A86E32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19" name="Line 7">
          <a:extLst>
            <a:ext uri="{FF2B5EF4-FFF2-40B4-BE49-F238E27FC236}">
              <a16:creationId xmlns:a16="http://schemas.microsoft.com/office/drawing/2014/main" id="{559DCD12-07D7-4ABE-A224-CA8EEDCBEB1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0" name="Line 7">
          <a:extLst>
            <a:ext uri="{FF2B5EF4-FFF2-40B4-BE49-F238E27FC236}">
              <a16:creationId xmlns:a16="http://schemas.microsoft.com/office/drawing/2014/main" id="{9C80E248-AC81-4AB9-BBA7-6E315FC8AE4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1" name="Line 7">
          <a:extLst>
            <a:ext uri="{FF2B5EF4-FFF2-40B4-BE49-F238E27FC236}">
              <a16:creationId xmlns:a16="http://schemas.microsoft.com/office/drawing/2014/main" id="{5EB2582B-FFA6-4472-BD04-A65E182606A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2" name="Line 7">
          <a:extLst>
            <a:ext uri="{FF2B5EF4-FFF2-40B4-BE49-F238E27FC236}">
              <a16:creationId xmlns:a16="http://schemas.microsoft.com/office/drawing/2014/main" id="{31F969B1-A0A8-4E8A-9E4C-60B64B4F2D8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3" name="Line 7">
          <a:extLst>
            <a:ext uri="{FF2B5EF4-FFF2-40B4-BE49-F238E27FC236}">
              <a16:creationId xmlns:a16="http://schemas.microsoft.com/office/drawing/2014/main" id="{0001125A-6C40-40E9-95F6-C76D6F5CA6C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4" name="Line 7">
          <a:extLst>
            <a:ext uri="{FF2B5EF4-FFF2-40B4-BE49-F238E27FC236}">
              <a16:creationId xmlns:a16="http://schemas.microsoft.com/office/drawing/2014/main" id="{5133487A-0FE2-48D5-8D53-68FFD04EDC0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5" name="Line 7">
          <a:extLst>
            <a:ext uri="{FF2B5EF4-FFF2-40B4-BE49-F238E27FC236}">
              <a16:creationId xmlns:a16="http://schemas.microsoft.com/office/drawing/2014/main" id="{4E5DAE17-BE9B-46CA-9EEA-863E0E2EC4E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6" name="Line 7">
          <a:extLst>
            <a:ext uri="{FF2B5EF4-FFF2-40B4-BE49-F238E27FC236}">
              <a16:creationId xmlns:a16="http://schemas.microsoft.com/office/drawing/2014/main" id="{C685F9AB-5F65-4D06-B0E7-61583270FA7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7" name="Line 7">
          <a:extLst>
            <a:ext uri="{FF2B5EF4-FFF2-40B4-BE49-F238E27FC236}">
              <a16:creationId xmlns:a16="http://schemas.microsoft.com/office/drawing/2014/main" id="{DD45C104-5658-4A6D-9457-14553F2DB75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8" name="Line 7">
          <a:extLst>
            <a:ext uri="{FF2B5EF4-FFF2-40B4-BE49-F238E27FC236}">
              <a16:creationId xmlns:a16="http://schemas.microsoft.com/office/drawing/2014/main" id="{EE199E9C-4C43-47B7-A02A-E489F0380E4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29" name="Line 7">
          <a:extLst>
            <a:ext uri="{FF2B5EF4-FFF2-40B4-BE49-F238E27FC236}">
              <a16:creationId xmlns:a16="http://schemas.microsoft.com/office/drawing/2014/main" id="{54E153B8-2B5F-42F0-8AD5-D8A49CE24AA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0" name="Line 7">
          <a:extLst>
            <a:ext uri="{FF2B5EF4-FFF2-40B4-BE49-F238E27FC236}">
              <a16:creationId xmlns:a16="http://schemas.microsoft.com/office/drawing/2014/main" id="{13F27A4F-FA05-45EC-BF68-96492DFCAD1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1" name="Line 7">
          <a:extLst>
            <a:ext uri="{FF2B5EF4-FFF2-40B4-BE49-F238E27FC236}">
              <a16:creationId xmlns:a16="http://schemas.microsoft.com/office/drawing/2014/main" id="{97F6B873-1A55-4C5E-A892-259D4998F22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2" name="Line 7">
          <a:extLst>
            <a:ext uri="{FF2B5EF4-FFF2-40B4-BE49-F238E27FC236}">
              <a16:creationId xmlns:a16="http://schemas.microsoft.com/office/drawing/2014/main" id="{B220289F-1726-4772-8E41-85B19B76CC6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3" name="Line 7">
          <a:extLst>
            <a:ext uri="{FF2B5EF4-FFF2-40B4-BE49-F238E27FC236}">
              <a16:creationId xmlns:a16="http://schemas.microsoft.com/office/drawing/2014/main" id="{16B4C615-AC52-4784-BC6B-7A7A1BA574AB}"/>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4" name="Line 7">
          <a:extLst>
            <a:ext uri="{FF2B5EF4-FFF2-40B4-BE49-F238E27FC236}">
              <a16:creationId xmlns:a16="http://schemas.microsoft.com/office/drawing/2014/main" id="{D3A0178D-7F1F-412B-ADEC-E95DD171E2C8}"/>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5" name="Line 7">
          <a:extLst>
            <a:ext uri="{FF2B5EF4-FFF2-40B4-BE49-F238E27FC236}">
              <a16:creationId xmlns:a16="http://schemas.microsoft.com/office/drawing/2014/main" id="{0850A792-8AA9-447D-9BAD-120166EA87D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6" name="Line 7">
          <a:extLst>
            <a:ext uri="{FF2B5EF4-FFF2-40B4-BE49-F238E27FC236}">
              <a16:creationId xmlns:a16="http://schemas.microsoft.com/office/drawing/2014/main" id="{F1B92B01-02FC-44A1-B69B-FA152E5681A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7" name="Line 7">
          <a:extLst>
            <a:ext uri="{FF2B5EF4-FFF2-40B4-BE49-F238E27FC236}">
              <a16:creationId xmlns:a16="http://schemas.microsoft.com/office/drawing/2014/main" id="{704EEC80-A47E-4AC1-864A-372AB459E347}"/>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8" name="Line 7">
          <a:extLst>
            <a:ext uri="{FF2B5EF4-FFF2-40B4-BE49-F238E27FC236}">
              <a16:creationId xmlns:a16="http://schemas.microsoft.com/office/drawing/2014/main" id="{56161352-721F-40CB-AE19-F13FBB4B1C2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39" name="Line 7">
          <a:extLst>
            <a:ext uri="{FF2B5EF4-FFF2-40B4-BE49-F238E27FC236}">
              <a16:creationId xmlns:a16="http://schemas.microsoft.com/office/drawing/2014/main" id="{43C3226B-5933-4D95-B150-6E5BC14E9BC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0" name="Line 7">
          <a:extLst>
            <a:ext uri="{FF2B5EF4-FFF2-40B4-BE49-F238E27FC236}">
              <a16:creationId xmlns:a16="http://schemas.microsoft.com/office/drawing/2014/main" id="{71945792-EAE2-474A-81B2-E09556A2808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1" name="Line 7">
          <a:extLst>
            <a:ext uri="{FF2B5EF4-FFF2-40B4-BE49-F238E27FC236}">
              <a16:creationId xmlns:a16="http://schemas.microsoft.com/office/drawing/2014/main" id="{448BB525-97F6-40A8-AB3F-715BB3D1AC3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2" name="Line 7">
          <a:extLst>
            <a:ext uri="{FF2B5EF4-FFF2-40B4-BE49-F238E27FC236}">
              <a16:creationId xmlns:a16="http://schemas.microsoft.com/office/drawing/2014/main" id="{2A98FA10-5739-4202-AAF5-3C031123890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3" name="Line 7">
          <a:extLst>
            <a:ext uri="{FF2B5EF4-FFF2-40B4-BE49-F238E27FC236}">
              <a16:creationId xmlns:a16="http://schemas.microsoft.com/office/drawing/2014/main" id="{65FBB4D9-E3D9-418C-9631-AFFB63388CE9}"/>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4" name="Line 7">
          <a:extLst>
            <a:ext uri="{FF2B5EF4-FFF2-40B4-BE49-F238E27FC236}">
              <a16:creationId xmlns:a16="http://schemas.microsoft.com/office/drawing/2014/main" id="{E4E36E1E-A8A6-47D5-90C5-F14EFF5FD25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5" name="Line 7">
          <a:extLst>
            <a:ext uri="{FF2B5EF4-FFF2-40B4-BE49-F238E27FC236}">
              <a16:creationId xmlns:a16="http://schemas.microsoft.com/office/drawing/2014/main" id="{448E8ACE-0AC7-43ED-A460-812B209DD7C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6" name="Line 7">
          <a:extLst>
            <a:ext uri="{FF2B5EF4-FFF2-40B4-BE49-F238E27FC236}">
              <a16:creationId xmlns:a16="http://schemas.microsoft.com/office/drawing/2014/main" id="{65155E4F-3742-4C58-A330-6C08D70F3152}"/>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7" name="Line 7">
          <a:extLst>
            <a:ext uri="{FF2B5EF4-FFF2-40B4-BE49-F238E27FC236}">
              <a16:creationId xmlns:a16="http://schemas.microsoft.com/office/drawing/2014/main" id="{C658118E-1DD0-495F-9C25-242E5C31B0E7}"/>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8" name="Line 7">
          <a:extLst>
            <a:ext uri="{FF2B5EF4-FFF2-40B4-BE49-F238E27FC236}">
              <a16:creationId xmlns:a16="http://schemas.microsoft.com/office/drawing/2014/main" id="{B6C7126F-5807-481F-B922-DA5ED34EC27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49" name="Line 7">
          <a:extLst>
            <a:ext uri="{FF2B5EF4-FFF2-40B4-BE49-F238E27FC236}">
              <a16:creationId xmlns:a16="http://schemas.microsoft.com/office/drawing/2014/main" id="{A1450638-E1D8-4323-B79E-43B7A5072755}"/>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0" name="Line 7">
          <a:extLst>
            <a:ext uri="{FF2B5EF4-FFF2-40B4-BE49-F238E27FC236}">
              <a16:creationId xmlns:a16="http://schemas.microsoft.com/office/drawing/2014/main" id="{66B69DEB-EF5E-4171-A4F3-0C21C198A5F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1" name="Line 7">
          <a:extLst>
            <a:ext uri="{FF2B5EF4-FFF2-40B4-BE49-F238E27FC236}">
              <a16:creationId xmlns:a16="http://schemas.microsoft.com/office/drawing/2014/main" id="{786EF321-F415-4834-A76E-0F52634199DD}"/>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2" name="Line 7">
          <a:extLst>
            <a:ext uri="{FF2B5EF4-FFF2-40B4-BE49-F238E27FC236}">
              <a16:creationId xmlns:a16="http://schemas.microsoft.com/office/drawing/2014/main" id="{E3BDCC90-21B8-486E-B8C9-8F230B0CD12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3" name="Line 7">
          <a:extLst>
            <a:ext uri="{FF2B5EF4-FFF2-40B4-BE49-F238E27FC236}">
              <a16:creationId xmlns:a16="http://schemas.microsoft.com/office/drawing/2014/main" id="{0D80A365-E93F-451D-8E11-A49E251F8FB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4" name="Line 7">
          <a:extLst>
            <a:ext uri="{FF2B5EF4-FFF2-40B4-BE49-F238E27FC236}">
              <a16:creationId xmlns:a16="http://schemas.microsoft.com/office/drawing/2014/main" id="{D45C7EB9-B418-4598-9470-96BF5022937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5" name="Line 7">
          <a:extLst>
            <a:ext uri="{FF2B5EF4-FFF2-40B4-BE49-F238E27FC236}">
              <a16:creationId xmlns:a16="http://schemas.microsoft.com/office/drawing/2014/main" id="{9B4D4B85-D770-4E2B-82DB-1819A5409E03}"/>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6" name="Line 7">
          <a:extLst>
            <a:ext uri="{FF2B5EF4-FFF2-40B4-BE49-F238E27FC236}">
              <a16:creationId xmlns:a16="http://schemas.microsoft.com/office/drawing/2014/main" id="{B4A4FAFF-B14C-4379-817D-5665D43F141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7" name="Line 7">
          <a:extLst>
            <a:ext uri="{FF2B5EF4-FFF2-40B4-BE49-F238E27FC236}">
              <a16:creationId xmlns:a16="http://schemas.microsoft.com/office/drawing/2014/main" id="{8CF2F5A5-9334-4A0D-8613-9249F8501D7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8" name="Line 7">
          <a:extLst>
            <a:ext uri="{FF2B5EF4-FFF2-40B4-BE49-F238E27FC236}">
              <a16:creationId xmlns:a16="http://schemas.microsoft.com/office/drawing/2014/main" id="{152A0619-7881-430F-AA8A-315D6F709D4B}"/>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59" name="Line 7">
          <a:extLst>
            <a:ext uri="{FF2B5EF4-FFF2-40B4-BE49-F238E27FC236}">
              <a16:creationId xmlns:a16="http://schemas.microsoft.com/office/drawing/2014/main" id="{57A004D1-3428-4171-9C66-B7C51AD342E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0" name="Line 7">
          <a:extLst>
            <a:ext uri="{FF2B5EF4-FFF2-40B4-BE49-F238E27FC236}">
              <a16:creationId xmlns:a16="http://schemas.microsoft.com/office/drawing/2014/main" id="{8ED3DCBC-2512-499A-A9E7-55A34AA4C88C}"/>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1" name="Line 7">
          <a:extLst>
            <a:ext uri="{FF2B5EF4-FFF2-40B4-BE49-F238E27FC236}">
              <a16:creationId xmlns:a16="http://schemas.microsoft.com/office/drawing/2014/main" id="{F8E21A12-B3D2-4752-AB85-71DF237CBE47}"/>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2" name="Line 7">
          <a:extLst>
            <a:ext uri="{FF2B5EF4-FFF2-40B4-BE49-F238E27FC236}">
              <a16:creationId xmlns:a16="http://schemas.microsoft.com/office/drawing/2014/main" id="{5F294FD6-A9DB-481D-8D9D-FC6782F2F116}"/>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3" name="Line 7">
          <a:extLst>
            <a:ext uri="{FF2B5EF4-FFF2-40B4-BE49-F238E27FC236}">
              <a16:creationId xmlns:a16="http://schemas.microsoft.com/office/drawing/2014/main" id="{D5C38C32-D1CB-4E9C-9C11-B8657995993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4" name="Line 7">
          <a:extLst>
            <a:ext uri="{FF2B5EF4-FFF2-40B4-BE49-F238E27FC236}">
              <a16:creationId xmlns:a16="http://schemas.microsoft.com/office/drawing/2014/main" id="{F42302BA-F24B-4639-AC3D-D05375EA69D4}"/>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5" name="Line 7">
          <a:extLst>
            <a:ext uri="{FF2B5EF4-FFF2-40B4-BE49-F238E27FC236}">
              <a16:creationId xmlns:a16="http://schemas.microsoft.com/office/drawing/2014/main" id="{44E32696-FC8A-4BE9-BD59-9C89B4203110}"/>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6" name="Line 7">
          <a:extLst>
            <a:ext uri="{FF2B5EF4-FFF2-40B4-BE49-F238E27FC236}">
              <a16:creationId xmlns:a16="http://schemas.microsoft.com/office/drawing/2014/main" id="{EC819374-5118-4FC1-950F-CC1F706CC911}"/>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7" name="Line 7">
          <a:extLst>
            <a:ext uri="{FF2B5EF4-FFF2-40B4-BE49-F238E27FC236}">
              <a16:creationId xmlns:a16="http://schemas.microsoft.com/office/drawing/2014/main" id="{C7607AB0-24DC-436F-9C9C-C3CC801BD86E}"/>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8" name="Line 7">
          <a:extLst>
            <a:ext uri="{FF2B5EF4-FFF2-40B4-BE49-F238E27FC236}">
              <a16:creationId xmlns:a16="http://schemas.microsoft.com/office/drawing/2014/main" id="{CCB3E85B-E80C-4CDB-B2DA-5894A90B108A}"/>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69" name="Line 7">
          <a:extLst>
            <a:ext uri="{FF2B5EF4-FFF2-40B4-BE49-F238E27FC236}">
              <a16:creationId xmlns:a16="http://schemas.microsoft.com/office/drawing/2014/main" id="{CBBEDAB8-CD66-417E-A786-5A7A366A92FF}"/>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197</xdr:row>
      <xdr:rowOff>0</xdr:rowOff>
    </xdr:from>
    <xdr:to>
      <xdr:col>3</xdr:col>
      <xdr:colOff>323850</xdr:colOff>
      <xdr:row>197</xdr:row>
      <xdr:rowOff>0</xdr:rowOff>
    </xdr:to>
    <xdr:sp macro="" textlink="">
      <xdr:nvSpPr>
        <xdr:cNvPr id="3370" name="Line 7">
          <a:extLst>
            <a:ext uri="{FF2B5EF4-FFF2-40B4-BE49-F238E27FC236}">
              <a16:creationId xmlns:a16="http://schemas.microsoft.com/office/drawing/2014/main" id="{5AA68CB7-8DD6-4119-9B88-06A8D0A3E8F7}"/>
            </a:ext>
          </a:extLst>
        </xdr:cNvPr>
        <xdr:cNvSpPr>
          <a:spLocks noChangeShapeType="1"/>
        </xdr:cNvSpPr>
      </xdr:nvSpPr>
      <xdr:spPr bwMode="auto">
        <a:xfrm>
          <a:off x="100965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1" name="Line 7">
          <a:extLst>
            <a:ext uri="{FF2B5EF4-FFF2-40B4-BE49-F238E27FC236}">
              <a16:creationId xmlns:a16="http://schemas.microsoft.com/office/drawing/2014/main" id="{D117156A-628F-4BA5-942A-D2D9EED4ABD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2" name="Line 7">
          <a:extLst>
            <a:ext uri="{FF2B5EF4-FFF2-40B4-BE49-F238E27FC236}">
              <a16:creationId xmlns:a16="http://schemas.microsoft.com/office/drawing/2014/main" id="{AC478C09-8B86-4EC1-A1EB-440ED955F69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203</xdr:row>
      <xdr:rowOff>0</xdr:rowOff>
    </xdr:from>
    <xdr:to>
      <xdr:col>4</xdr:col>
      <xdr:colOff>0</xdr:colOff>
      <xdr:row>203</xdr:row>
      <xdr:rowOff>0</xdr:rowOff>
    </xdr:to>
    <xdr:sp macro="" textlink="">
      <xdr:nvSpPr>
        <xdr:cNvPr id="3373" name="Line 7">
          <a:extLst>
            <a:ext uri="{FF2B5EF4-FFF2-40B4-BE49-F238E27FC236}">
              <a16:creationId xmlns:a16="http://schemas.microsoft.com/office/drawing/2014/main" id="{BFE3EE71-4D78-4371-B06D-8D91CFB4C375}"/>
            </a:ext>
          </a:extLst>
        </xdr:cNvPr>
        <xdr:cNvSpPr>
          <a:spLocks noChangeShapeType="1"/>
        </xdr:cNvSpPr>
      </xdr:nvSpPr>
      <xdr:spPr bwMode="auto">
        <a:xfrm>
          <a:off x="193357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4" name="Line 7">
          <a:extLst>
            <a:ext uri="{FF2B5EF4-FFF2-40B4-BE49-F238E27FC236}">
              <a16:creationId xmlns:a16="http://schemas.microsoft.com/office/drawing/2014/main" id="{05ECB031-E267-475A-AEED-943116FB751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5" name="Line 7">
          <a:extLst>
            <a:ext uri="{FF2B5EF4-FFF2-40B4-BE49-F238E27FC236}">
              <a16:creationId xmlns:a16="http://schemas.microsoft.com/office/drawing/2014/main" id="{23D6BF34-2CDC-4A3B-B124-10A748885AB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6" name="Line 7">
          <a:extLst>
            <a:ext uri="{FF2B5EF4-FFF2-40B4-BE49-F238E27FC236}">
              <a16:creationId xmlns:a16="http://schemas.microsoft.com/office/drawing/2014/main" id="{97678928-AC73-4BB3-A31C-339BEF04F41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7" name="Line 7">
          <a:extLst>
            <a:ext uri="{FF2B5EF4-FFF2-40B4-BE49-F238E27FC236}">
              <a16:creationId xmlns:a16="http://schemas.microsoft.com/office/drawing/2014/main" id="{199DE286-1836-4124-960D-0CFB2BAE530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8" name="Line 7">
          <a:extLst>
            <a:ext uri="{FF2B5EF4-FFF2-40B4-BE49-F238E27FC236}">
              <a16:creationId xmlns:a16="http://schemas.microsoft.com/office/drawing/2014/main" id="{8C76B925-874D-4689-9480-A9222F11FE1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79" name="Line 7">
          <a:extLst>
            <a:ext uri="{FF2B5EF4-FFF2-40B4-BE49-F238E27FC236}">
              <a16:creationId xmlns:a16="http://schemas.microsoft.com/office/drawing/2014/main" id="{BFC11A4F-53B7-4E55-A9FB-1B31749AF09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0" name="Line 7">
          <a:extLst>
            <a:ext uri="{FF2B5EF4-FFF2-40B4-BE49-F238E27FC236}">
              <a16:creationId xmlns:a16="http://schemas.microsoft.com/office/drawing/2014/main" id="{FBFF7152-7D0B-4AC3-A06C-AC45125B69D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1" name="Line 7">
          <a:extLst>
            <a:ext uri="{FF2B5EF4-FFF2-40B4-BE49-F238E27FC236}">
              <a16:creationId xmlns:a16="http://schemas.microsoft.com/office/drawing/2014/main" id="{51249E15-DABA-41B7-B443-FCD390E8903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2" name="Line 7">
          <a:extLst>
            <a:ext uri="{FF2B5EF4-FFF2-40B4-BE49-F238E27FC236}">
              <a16:creationId xmlns:a16="http://schemas.microsoft.com/office/drawing/2014/main" id="{A0A15D7F-6334-4D14-9435-E223F45C760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3" name="Line 7">
          <a:extLst>
            <a:ext uri="{FF2B5EF4-FFF2-40B4-BE49-F238E27FC236}">
              <a16:creationId xmlns:a16="http://schemas.microsoft.com/office/drawing/2014/main" id="{149D7B3A-10F3-4DF7-A421-23B7C365D6A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4" name="Line 7">
          <a:extLst>
            <a:ext uri="{FF2B5EF4-FFF2-40B4-BE49-F238E27FC236}">
              <a16:creationId xmlns:a16="http://schemas.microsoft.com/office/drawing/2014/main" id="{B01C73D8-5F11-40CB-B00E-DE18EF85192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5" name="Line 7">
          <a:extLst>
            <a:ext uri="{FF2B5EF4-FFF2-40B4-BE49-F238E27FC236}">
              <a16:creationId xmlns:a16="http://schemas.microsoft.com/office/drawing/2014/main" id="{D05DA7EF-B073-48B7-B94D-5D5EE99602B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386" name="Line 7">
          <a:extLst>
            <a:ext uri="{FF2B5EF4-FFF2-40B4-BE49-F238E27FC236}">
              <a16:creationId xmlns:a16="http://schemas.microsoft.com/office/drawing/2014/main" id="{61EF9892-AE43-47CE-AAB6-A930E9B976E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87" name="Line 7">
          <a:extLst>
            <a:ext uri="{FF2B5EF4-FFF2-40B4-BE49-F238E27FC236}">
              <a16:creationId xmlns:a16="http://schemas.microsoft.com/office/drawing/2014/main" id="{1B114168-2536-447A-8746-AFB550209DE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88" name="Line 7">
          <a:extLst>
            <a:ext uri="{FF2B5EF4-FFF2-40B4-BE49-F238E27FC236}">
              <a16:creationId xmlns:a16="http://schemas.microsoft.com/office/drawing/2014/main" id="{9AAF7CC2-A012-4B16-B9E5-B1627CDE004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89" name="Line 7">
          <a:extLst>
            <a:ext uri="{FF2B5EF4-FFF2-40B4-BE49-F238E27FC236}">
              <a16:creationId xmlns:a16="http://schemas.microsoft.com/office/drawing/2014/main" id="{BB4F45B5-A780-434A-9B0A-001C62530115}"/>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0" name="Line 7">
          <a:extLst>
            <a:ext uri="{FF2B5EF4-FFF2-40B4-BE49-F238E27FC236}">
              <a16:creationId xmlns:a16="http://schemas.microsoft.com/office/drawing/2014/main" id="{F9A434C9-C564-4A21-87EB-AAD750CB37B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1" name="Line 7">
          <a:extLst>
            <a:ext uri="{FF2B5EF4-FFF2-40B4-BE49-F238E27FC236}">
              <a16:creationId xmlns:a16="http://schemas.microsoft.com/office/drawing/2014/main" id="{A41DE9F1-39E9-4487-B371-1075B081417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2" name="Line 7">
          <a:extLst>
            <a:ext uri="{FF2B5EF4-FFF2-40B4-BE49-F238E27FC236}">
              <a16:creationId xmlns:a16="http://schemas.microsoft.com/office/drawing/2014/main" id="{44186725-3516-4184-8432-59EFCE5F3A3F}"/>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3" name="Line 7">
          <a:extLst>
            <a:ext uri="{FF2B5EF4-FFF2-40B4-BE49-F238E27FC236}">
              <a16:creationId xmlns:a16="http://schemas.microsoft.com/office/drawing/2014/main" id="{14571A19-4E7E-40A6-89AB-CE97D90AF8DF}"/>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4" name="Line 7">
          <a:extLst>
            <a:ext uri="{FF2B5EF4-FFF2-40B4-BE49-F238E27FC236}">
              <a16:creationId xmlns:a16="http://schemas.microsoft.com/office/drawing/2014/main" id="{F8FAFFA5-C1AC-4C37-A706-61C974EBFC29}"/>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5" name="Line 7">
          <a:extLst>
            <a:ext uri="{FF2B5EF4-FFF2-40B4-BE49-F238E27FC236}">
              <a16:creationId xmlns:a16="http://schemas.microsoft.com/office/drawing/2014/main" id="{4278C349-F5B0-40D1-9653-6ADE371E170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6" name="Line 7">
          <a:extLst>
            <a:ext uri="{FF2B5EF4-FFF2-40B4-BE49-F238E27FC236}">
              <a16:creationId xmlns:a16="http://schemas.microsoft.com/office/drawing/2014/main" id="{670CD5CE-1B14-4C8D-BE03-EAB7E0C137E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7" name="Line 7">
          <a:extLst>
            <a:ext uri="{FF2B5EF4-FFF2-40B4-BE49-F238E27FC236}">
              <a16:creationId xmlns:a16="http://schemas.microsoft.com/office/drawing/2014/main" id="{9C6F1300-E506-49F3-8374-0F632E7635C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8" name="Line 7">
          <a:extLst>
            <a:ext uri="{FF2B5EF4-FFF2-40B4-BE49-F238E27FC236}">
              <a16:creationId xmlns:a16="http://schemas.microsoft.com/office/drawing/2014/main" id="{19484FA2-9674-4401-9F06-CE982821E545}"/>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399" name="Line 7">
          <a:extLst>
            <a:ext uri="{FF2B5EF4-FFF2-40B4-BE49-F238E27FC236}">
              <a16:creationId xmlns:a16="http://schemas.microsoft.com/office/drawing/2014/main" id="{9A027079-2DA3-4858-97FC-25EF125D81E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0" name="Line 7">
          <a:extLst>
            <a:ext uri="{FF2B5EF4-FFF2-40B4-BE49-F238E27FC236}">
              <a16:creationId xmlns:a16="http://schemas.microsoft.com/office/drawing/2014/main" id="{F64BECC4-323F-44EE-B871-1BFFF9CA206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1" name="Line 7">
          <a:extLst>
            <a:ext uri="{FF2B5EF4-FFF2-40B4-BE49-F238E27FC236}">
              <a16:creationId xmlns:a16="http://schemas.microsoft.com/office/drawing/2014/main" id="{F9EF91F2-3B02-4F0C-BC51-752A3017825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2" name="Line 7">
          <a:extLst>
            <a:ext uri="{FF2B5EF4-FFF2-40B4-BE49-F238E27FC236}">
              <a16:creationId xmlns:a16="http://schemas.microsoft.com/office/drawing/2014/main" id="{E085220D-1DA1-4EF6-8C93-4BF4D03A2C2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3" name="Line 7">
          <a:extLst>
            <a:ext uri="{FF2B5EF4-FFF2-40B4-BE49-F238E27FC236}">
              <a16:creationId xmlns:a16="http://schemas.microsoft.com/office/drawing/2014/main" id="{9119DE5A-B8BD-4749-B60B-582CAA7C3C9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4" name="Line 7">
          <a:extLst>
            <a:ext uri="{FF2B5EF4-FFF2-40B4-BE49-F238E27FC236}">
              <a16:creationId xmlns:a16="http://schemas.microsoft.com/office/drawing/2014/main" id="{0587CBC7-B885-43E3-BAF1-E13AECDCD28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5" name="Line 7">
          <a:extLst>
            <a:ext uri="{FF2B5EF4-FFF2-40B4-BE49-F238E27FC236}">
              <a16:creationId xmlns:a16="http://schemas.microsoft.com/office/drawing/2014/main" id="{5254E9BA-5996-4A50-9712-735FB908120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6" name="Line 7">
          <a:extLst>
            <a:ext uri="{FF2B5EF4-FFF2-40B4-BE49-F238E27FC236}">
              <a16:creationId xmlns:a16="http://schemas.microsoft.com/office/drawing/2014/main" id="{78CE846C-D592-4DFC-A80B-F71FCC33334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7" name="Line 7">
          <a:extLst>
            <a:ext uri="{FF2B5EF4-FFF2-40B4-BE49-F238E27FC236}">
              <a16:creationId xmlns:a16="http://schemas.microsoft.com/office/drawing/2014/main" id="{9228AE06-9257-43F0-ACCE-D8DF8870EA5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8" name="Line 7">
          <a:extLst>
            <a:ext uri="{FF2B5EF4-FFF2-40B4-BE49-F238E27FC236}">
              <a16:creationId xmlns:a16="http://schemas.microsoft.com/office/drawing/2014/main" id="{D70E1221-5E4C-411C-874A-DE753F6D1CB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09" name="Line 7">
          <a:extLst>
            <a:ext uri="{FF2B5EF4-FFF2-40B4-BE49-F238E27FC236}">
              <a16:creationId xmlns:a16="http://schemas.microsoft.com/office/drawing/2014/main" id="{5DCCC4C0-4F7E-48D1-8580-EE4C31B2A6F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0" name="Line 7">
          <a:extLst>
            <a:ext uri="{FF2B5EF4-FFF2-40B4-BE49-F238E27FC236}">
              <a16:creationId xmlns:a16="http://schemas.microsoft.com/office/drawing/2014/main" id="{EB24911E-C7A2-4DFF-9C39-C4AB750D4C1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1" name="Line 7">
          <a:extLst>
            <a:ext uri="{FF2B5EF4-FFF2-40B4-BE49-F238E27FC236}">
              <a16:creationId xmlns:a16="http://schemas.microsoft.com/office/drawing/2014/main" id="{22AE21AD-551F-47D6-B445-48EF6511E1E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2" name="Line 7">
          <a:extLst>
            <a:ext uri="{FF2B5EF4-FFF2-40B4-BE49-F238E27FC236}">
              <a16:creationId xmlns:a16="http://schemas.microsoft.com/office/drawing/2014/main" id="{49B4079D-AF39-4E4C-B1A0-FE6E9414DE1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3" name="Line 7">
          <a:extLst>
            <a:ext uri="{FF2B5EF4-FFF2-40B4-BE49-F238E27FC236}">
              <a16:creationId xmlns:a16="http://schemas.microsoft.com/office/drawing/2014/main" id="{F4D4B1DA-DA2B-4626-9433-3798F59D607F}"/>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4" name="Line 7">
          <a:extLst>
            <a:ext uri="{FF2B5EF4-FFF2-40B4-BE49-F238E27FC236}">
              <a16:creationId xmlns:a16="http://schemas.microsoft.com/office/drawing/2014/main" id="{67175477-5A56-4E0E-9C24-C519FADE2AE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5" name="Line 7">
          <a:extLst>
            <a:ext uri="{FF2B5EF4-FFF2-40B4-BE49-F238E27FC236}">
              <a16:creationId xmlns:a16="http://schemas.microsoft.com/office/drawing/2014/main" id="{1E917B18-8A82-495F-8628-1A01B698377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6" name="Line 7">
          <a:extLst>
            <a:ext uri="{FF2B5EF4-FFF2-40B4-BE49-F238E27FC236}">
              <a16:creationId xmlns:a16="http://schemas.microsoft.com/office/drawing/2014/main" id="{2D65EC5E-D984-4CE9-8F16-6F5AE20AA3A5}"/>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7" name="Line 7">
          <a:extLst>
            <a:ext uri="{FF2B5EF4-FFF2-40B4-BE49-F238E27FC236}">
              <a16:creationId xmlns:a16="http://schemas.microsoft.com/office/drawing/2014/main" id="{9C1A84F7-56A4-4399-8176-1F8452457C3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8" name="Line 7">
          <a:extLst>
            <a:ext uri="{FF2B5EF4-FFF2-40B4-BE49-F238E27FC236}">
              <a16:creationId xmlns:a16="http://schemas.microsoft.com/office/drawing/2014/main" id="{C84E9F5A-FCFF-4702-9552-AED12B58112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19" name="Line 7">
          <a:extLst>
            <a:ext uri="{FF2B5EF4-FFF2-40B4-BE49-F238E27FC236}">
              <a16:creationId xmlns:a16="http://schemas.microsoft.com/office/drawing/2014/main" id="{2FBB53D8-1C69-4422-9CDC-7968F143315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0" name="Line 7">
          <a:extLst>
            <a:ext uri="{FF2B5EF4-FFF2-40B4-BE49-F238E27FC236}">
              <a16:creationId xmlns:a16="http://schemas.microsoft.com/office/drawing/2014/main" id="{3F0DE4FB-8734-4B96-8C79-2E4F1C22232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1" name="Line 7">
          <a:extLst>
            <a:ext uri="{FF2B5EF4-FFF2-40B4-BE49-F238E27FC236}">
              <a16:creationId xmlns:a16="http://schemas.microsoft.com/office/drawing/2014/main" id="{1A58D606-719F-4743-AEA6-868E204FC2A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2" name="Line 7">
          <a:extLst>
            <a:ext uri="{FF2B5EF4-FFF2-40B4-BE49-F238E27FC236}">
              <a16:creationId xmlns:a16="http://schemas.microsoft.com/office/drawing/2014/main" id="{160F3BEB-4A75-4CD5-AFA8-3D30CA24A15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3" name="Line 7">
          <a:extLst>
            <a:ext uri="{FF2B5EF4-FFF2-40B4-BE49-F238E27FC236}">
              <a16:creationId xmlns:a16="http://schemas.microsoft.com/office/drawing/2014/main" id="{0471F0DC-AFB5-4663-909E-F20BD3BD556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4" name="Line 7">
          <a:extLst>
            <a:ext uri="{FF2B5EF4-FFF2-40B4-BE49-F238E27FC236}">
              <a16:creationId xmlns:a16="http://schemas.microsoft.com/office/drawing/2014/main" id="{2FFB8FF6-B045-45EB-A258-53FDDF54071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5" name="Line 7">
          <a:extLst>
            <a:ext uri="{FF2B5EF4-FFF2-40B4-BE49-F238E27FC236}">
              <a16:creationId xmlns:a16="http://schemas.microsoft.com/office/drawing/2014/main" id="{B035B544-02AD-4F27-9F15-41E71B4F164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6" name="Line 7">
          <a:extLst>
            <a:ext uri="{FF2B5EF4-FFF2-40B4-BE49-F238E27FC236}">
              <a16:creationId xmlns:a16="http://schemas.microsoft.com/office/drawing/2014/main" id="{60D33EAC-538B-475C-8063-6C745F4F6E1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7" name="Line 7">
          <a:extLst>
            <a:ext uri="{FF2B5EF4-FFF2-40B4-BE49-F238E27FC236}">
              <a16:creationId xmlns:a16="http://schemas.microsoft.com/office/drawing/2014/main" id="{1797C948-C71A-4C08-BB7F-3A7D1107DD7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8" name="Line 7">
          <a:extLst>
            <a:ext uri="{FF2B5EF4-FFF2-40B4-BE49-F238E27FC236}">
              <a16:creationId xmlns:a16="http://schemas.microsoft.com/office/drawing/2014/main" id="{00C54DE2-5436-4DCE-BD91-BE2B18B8229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29" name="Line 7">
          <a:extLst>
            <a:ext uri="{FF2B5EF4-FFF2-40B4-BE49-F238E27FC236}">
              <a16:creationId xmlns:a16="http://schemas.microsoft.com/office/drawing/2014/main" id="{D648C2E6-297B-465F-A042-3995B6F85E7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0" name="Line 7">
          <a:extLst>
            <a:ext uri="{FF2B5EF4-FFF2-40B4-BE49-F238E27FC236}">
              <a16:creationId xmlns:a16="http://schemas.microsoft.com/office/drawing/2014/main" id="{856467B9-CE57-4544-9A07-8E46C6D3F29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1" name="Line 7">
          <a:extLst>
            <a:ext uri="{FF2B5EF4-FFF2-40B4-BE49-F238E27FC236}">
              <a16:creationId xmlns:a16="http://schemas.microsoft.com/office/drawing/2014/main" id="{B449B03E-0957-4F6B-AE4C-845ADB4D386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2" name="Line 7">
          <a:extLst>
            <a:ext uri="{FF2B5EF4-FFF2-40B4-BE49-F238E27FC236}">
              <a16:creationId xmlns:a16="http://schemas.microsoft.com/office/drawing/2014/main" id="{A5E7471B-66BB-4422-80BC-4F2333F63B2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3" name="Line 7">
          <a:extLst>
            <a:ext uri="{FF2B5EF4-FFF2-40B4-BE49-F238E27FC236}">
              <a16:creationId xmlns:a16="http://schemas.microsoft.com/office/drawing/2014/main" id="{C14BF6F3-7981-4C7C-B1DF-A6FA41EAC4C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4" name="Line 7">
          <a:extLst>
            <a:ext uri="{FF2B5EF4-FFF2-40B4-BE49-F238E27FC236}">
              <a16:creationId xmlns:a16="http://schemas.microsoft.com/office/drawing/2014/main" id="{B80DA7A0-9E80-43E9-99B3-FFB5344C859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5" name="Line 7">
          <a:extLst>
            <a:ext uri="{FF2B5EF4-FFF2-40B4-BE49-F238E27FC236}">
              <a16:creationId xmlns:a16="http://schemas.microsoft.com/office/drawing/2014/main" id="{DA1D16B0-63AE-4937-A374-1E1EA0A0FA9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6" name="Line 7">
          <a:extLst>
            <a:ext uri="{FF2B5EF4-FFF2-40B4-BE49-F238E27FC236}">
              <a16:creationId xmlns:a16="http://schemas.microsoft.com/office/drawing/2014/main" id="{82354834-6842-4C6D-933D-403841DCAFF5}"/>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7" name="Line 7">
          <a:extLst>
            <a:ext uri="{FF2B5EF4-FFF2-40B4-BE49-F238E27FC236}">
              <a16:creationId xmlns:a16="http://schemas.microsoft.com/office/drawing/2014/main" id="{378533AB-2777-4859-ADB0-1FB2398A0F4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8" name="Line 7">
          <a:extLst>
            <a:ext uri="{FF2B5EF4-FFF2-40B4-BE49-F238E27FC236}">
              <a16:creationId xmlns:a16="http://schemas.microsoft.com/office/drawing/2014/main" id="{1B6F9C32-95A8-4AD5-9ED2-A7142DE4B7F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39" name="Line 7">
          <a:extLst>
            <a:ext uri="{FF2B5EF4-FFF2-40B4-BE49-F238E27FC236}">
              <a16:creationId xmlns:a16="http://schemas.microsoft.com/office/drawing/2014/main" id="{A91EC6E3-9B20-46CB-BDD6-EF57A68DD82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40" name="Line 7">
          <a:extLst>
            <a:ext uri="{FF2B5EF4-FFF2-40B4-BE49-F238E27FC236}">
              <a16:creationId xmlns:a16="http://schemas.microsoft.com/office/drawing/2014/main" id="{0DA07219-1F16-4DC7-8EA4-902BBB3C2B5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41" name="Line 7">
          <a:extLst>
            <a:ext uri="{FF2B5EF4-FFF2-40B4-BE49-F238E27FC236}">
              <a16:creationId xmlns:a16="http://schemas.microsoft.com/office/drawing/2014/main" id="{FCCDE6A0-A391-42E9-B380-16461C18994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42" name="Line 7">
          <a:extLst>
            <a:ext uri="{FF2B5EF4-FFF2-40B4-BE49-F238E27FC236}">
              <a16:creationId xmlns:a16="http://schemas.microsoft.com/office/drawing/2014/main" id="{E80C338B-0A6C-4F24-AFF3-455B1D3A79A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43" name="Line 7">
          <a:extLst>
            <a:ext uri="{FF2B5EF4-FFF2-40B4-BE49-F238E27FC236}">
              <a16:creationId xmlns:a16="http://schemas.microsoft.com/office/drawing/2014/main" id="{16AF1E6B-A4B7-4725-A837-82273C27DD6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44" name="Line 7">
          <a:extLst>
            <a:ext uri="{FF2B5EF4-FFF2-40B4-BE49-F238E27FC236}">
              <a16:creationId xmlns:a16="http://schemas.microsoft.com/office/drawing/2014/main" id="{3FECCDAF-5AC1-4D09-9D6D-DADE95858B5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45" name="Line 7">
          <a:extLst>
            <a:ext uri="{FF2B5EF4-FFF2-40B4-BE49-F238E27FC236}">
              <a16:creationId xmlns:a16="http://schemas.microsoft.com/office/drawing/2014/main" id="{8D964F19-D0CD-48DF-BFBD-8D8F72EBECA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46" name="Line 7">
          <a:extLst>
            <a:ext uri="{FF2B5EF4-FFF2-40B4-BE49-F238E27FC236}">
              <a16:creationId xmlns:a16="http://schemas.microsoft.com/office/drawing/2014/main" id="{37144840-E09E-495B-B874-DE1F58CC0E9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47" name="Line 7">
          <a:extLst>
            <a:ext uri="{FF2B5EF4-FFF2-40B4-BE49-F238E27FC236}">
              <a16:creationId xmlns:a16="http://schemas.microsoft.com/office/drawing/2014/main" id="{4FB3A0F4-65D7-4107-AF34-3E723339618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48" name="Line 7">
          <a:extLst>
            <a:ext uri="{FF2B5EF4-FFF2-40B4-BE49-F238E27FC236}">
              <a16:creationId xmlns:a16="http://schemas.microsoft.com/office/drawing/2014/main" id="{40449A08-CF6C-41C4-91EF-AA80CE3A4D8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49" name="Line 7">
          <a:extLst>
            <a:ext uri="{FF2B5EF4-FFF2-40B4-BE49-F238E27FC236}">
              <a16:creationId xmlns:a16="http://schemas.microsoft.com/office/drawing/2014/main" id="{D12A7C37-48D7-4D1E-A662-B153DC6E59D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0" name="Line 7">
          <a:extLst>
            <a:ext uri="{FF2B5EF4-FFF2-40B4-BE49-F238E27FC236}">
              <a16:creationId xmlns:a16="http://schemas.microsoft.com/office/drawing/2014/main" id="{D8CE86ED-489B-423A-8A48-00CF572C0AA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1" name="Line 7">
          <a:extLst>
            <a:ext uri="{FF2B5EF4-FFF2-40B4-BE49-F238E27FC236}">
              <a16:creationId xmlns:a16="http://schemas.microsoft.com/office/drawing/2014/main" id="{5AB3489C-34FE-438F-AB16-71C10B17C1E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2" name="Line 7">
          <a:extLst>
            <a:ext uri="{FF2B5EF4-FFF2-40B4-BE49-F238E27FC236}">
              <a16:creationId xmlns:a16="http://schemas.microsoft.com/office/drawing/2014/main" id="{5540A20D-2B66-4226-A54D-C315A516482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3" name="Line 7">
          <a:extLst>
            <a:ext uri="{FF2B5EF4-FFF2-40B4-BE49-F238E27FC236}">
              <a16:creationId xmlns:a16="http://schemas.microsoft.com/office/drawing/2014/main" id="{33073970-38F2-470C-B288-C03F75BC859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4" name="Line 7">
          <a:extLst>
            <a:ext uri="{FF2B5EF4-FFF2-40B4-BE49-F238E27FC236}">
              <a16:creationId xmlns:a16="http://schemas.microsoft.com/office/drawing/2014/main" id="{40C40E5B-9674-4EB2-BA44-B0405953976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55" name="Line 7">
          <a:extLst>
            <a:ext uri="{FF2B5EF4-FFF2-40B4-BE49-F238E27FC236}">
              <a16:creationId xmlns:a16="http://schemas.microsoft.com/office/drawing/2014/main" id="{C30446B3-B380-45BD-9AC0-1F37D0A60B8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56" name="Line 7">
          <a:extLst>
            <a:ext uri="{FF2B5EF4-FFF2-40B4-BE49-F238E27FC236}">
              <a16:creationId xmlns:a16="http://schemas.microsoft.com/office/drawing/2014/main" id="{7573F7E1-37A8-4923-834E-4496DCA2239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57" name="Line 7">
          <a:extLst>
            <a:ext uri="{FF2B5EF4-FFF2-40B4-BE49-F238E27FC236}">
              <a16:creationId xmlns:a16="http://schemas.microsoft.com/office/drawing/2014/main" id="{2CD1BD85-2C99-4CCC-A483-494C1E53AF9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8" name="Line 7">
          <a:extLst>
            <a:ext uri="{FF2B5EF4-FFF2-40B4-BE49-F238E27FC236}">
              <a16:creationId xmlns:a16="http://schemas.microsoft.com/office/drawing/2014/main" id="{7AAD4385-5566-4314-BFD6-878CE324EFF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59" name="Line 7">
          <a:extLst>
            <a:ext uri="{FF2B5EF4-FFF2-40B4-BE49-F238E27FC236}">
              <a16:creationId xmlns:a16="http://schemas.microsoft.com/office/drawing/2014/main" id="{9EA3BF0F-1FD1-4F3E-A29B-2ECA176BA20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60" name="Line 7">
          <a:extLst>
            <a:ext uri="{FF2B5EF4-FFF2-40B4-BE49-F238E27FC236}">
              <a16:creationId xmlns:a16="http://schemas.microsoft.com/office/drawing/2014/main" id="{E975836A-7BF8-4D80-9199-AE26ADC12BE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61" name="Line 7">
          <a:extLst>
            <a:ext uri="{FF2B5EF4-FFF2-40B4-BE49-F238E27FC236}">
              <a16:creationId xmlns:a16="http://schemas.microsoft.com/office/drawing/2014/main" id="{AB0F5AFF-9F2E-4E55-B02F-59B7FC8F80C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62" name="Line 7">
          <a:extLst>
            <a:ext uri="{FF2B5EF4-FFF2-40B4-BE49-F238E27FC236}">
              <a16:creationId xmlns:a16="http://schemas.microsoft.com/office/drawing/2014/main" id="{22BCFA01-6285-42C7-A080-5ED795393D0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63" name="Line 7">
          <a:extLst>
            <a:ext uri="{FF2B5EF4-FFF2-40B4-BE49-F238E27FC236}">
              <a16:creationId xmlns:a16="http://schemas.microsoft.com/office/drawing/2014/main" id="{B17B8538-285D-4658-B6F5-CA32085DB3C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64" name="Line 7">
          <a:extLst>
            <a:ext uri="{FF2B5EF4-FFF2-40B4-BE49-F238E27FC236}">
              <a16:creationId xmlns:a16="http://schemas.microsoft.com/office/drawing/2014/main" id="{2B4087B3-8096-4B09-B207-6979A069095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65" name="Line 7">
          <a:extLst>
            <a:ext uri="{FF2B5EF4-FFF2-40B4-BE49-F238E27FC236}">
              <a16:creationId xmlns:a16="http://schemas.microsoft.com/office/drawing/2014/main" id="{D7CDF8BB-B93B-47E9-A070-2F37E4E2778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466" name="Line 7">
          <a:extLst>
            <a:ext uri="{FF2B5EF4-FFF2-40B4-BE49-F238E27FC236}">
              <a16:creationId xmlns:a16="http://schemas.microsoft.com/office/drawing/2014/main" id="{43E8F28B-D208-4C2D-9BB0-753785452F7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67" name="Line 7">
          <a:extLst>
            <a:ext uri="{FF2B5EF4-FFF2-40B4-BE49-F238E27FC236}">
              <a16:creationId xmlns:a16="http://schemas.microsoft.com/office/drawing/2014/main" id="{9C563FA8-DCEF-46E6-8A92-048901F7112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68" name="Line 7">
          <a:extLst>
            <a:ext uri="{FF2B5EF4-FFF2-40B4-BE49-F238E27FC236}">
              <a16:creationId xmlns:a16="http://schemas.microsoft.com/office/drawing/2014/main" id="{DB014202-ED76-4A6E-8996-25513EC1187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69" name="Line 7">
          <a:extLst>
            <a:ext uri="{FF2B5EF4-FFF2-40B4-BE49-F238E27FC236}">
              <a16:creationId xmlns:a16="http://schemas.microsoft.com/office/drawing/2014/main" id="{E8859AA1-0EC3-400B-A4FE-DEA46F8E6D7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0" name="Line 7">
          <a:extLst>
            <a:ext uri="{FF2B5EF4-FFF2-40B4-BE49-F238E27FC236}">
              <a16:creationId xmlns:a16="http://schemas.microsoft.com/office/drawing/2014/main" id="{5860704B-7D34-4D18-B115-681005C7F41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1" name="Line 7">
          <a:extLst>
            <a:ext uri="{FF2B5EF4-FFF2-40B4-BE49-F238E27FC236}">
              <a16:creationId xmlns:a16="http://schemas.microsoft.com/office/drawing/2014/main" id="{9F103883-D9BC-468A-B62B-6FD3898EC72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2" name="Line 7">
          <a:extLst>
            <a:ext uri="{FF2B5EF4-FFF2-40B4-BE49-F238E27FC236}">
              <a16:creationId xmlns:a16="http://schemas.microsoft.com/office/drawing/2014/main" id="{8DCE3BE7-63DA-4E30-9421-63B4B3A2759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3" name="Line 7">
          <a:extLst>
            <a:ext uri="{FF2B5EF4-FFF2-40B4-BE49-F238E27FC236}">
              <a16:creationId xmlns:a16="http://schemas.microsoft.com/office/drawing/2014/main" id="{327AB0E8-7230-43E7-8E99-9FD77877103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4" name="Line 7">
          <a:extLst>
            <a:ext uri="{FF2B5EF4-FFF2-40B4-BE49-F238E27FC236}">
              <a16:creationId xmlns:a16="http://schemas.microsoft.com/office/drawing/2014/main" id="{570281E3-CFB5-4358-80B4-B60359E4A19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5" name="Line 7">
          <a:extLst>
            <a:ext uri="{FF2B5EF4-FFF2-40B4-BE49-F238E27FC236}">
              <a16:creationId xmlns:a16="http://schemas.microsoft.com/office/drawing/2014/main" id="{4CB6314C-A47C-4F4C-8957-5FC71CA2E3E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6" name="Line 7">
          <a:extLst>
            <a:ext uri="{FF2B5EF4-FFF2-40B4-BE49-F238E27FC236}">
              <a16:creationId xmlns:a16="http://schemas.microsoft.com/office/drawing/2014/main" id="{0654825A-4002-43FE-91A1-EB2E2F9942D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7" name="Line 7">
          <a:extLst>
            <a:ext uri="{FF2B5EF4-FFF2-40B4-BE49-F238E27FC236}">
              <a16:creationId xmlns:a16="http://schemas.microsoft.com/office/drawing/2014/main" id="{0B3EBD60-9BF3-4D6F-802F-D989F5892DA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8" name="Line 7">
          <a:extLst>
            <a:ext uri="{FF2B5EF4-FFF2-40B4-BE49-F238E27FC236}">
              <a16:creationId xmlns:a16="http://schemas.microsoft.com/office/drawing/2014/main" id="{FCDE8696-A89E-4111-A86B-212CC579C67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79" name="Line 7">
          <a:extLst>
            <a:ext uri="{FF2B5EF4-FFF2-40B4-BE49-F238E27FC236}">
              <a16:creationId xmlns:a16="http://schemas.microsoft.com/office/drawing/2014/main" id="{23E0CF0B-9D9C-4939-808F-7380FA85FF7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0" name="Line 7">
          <a:extLst>
            <a:ext uri="{FF2B5EF4-FFF2-40B4-BE49-F238E27FC236}">
              <a16:creationId xmlns:a16="http://schemas.microsoft.com/office/drawing/2014/main" id="{93A76E9C-A9C2-4EAB-A526-1EE5D98C2BC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1" name="Line 7">
          <a:extLst>
            <a:ext uri="{FF2B5EF4-FFF2-40B4-BE49-F238E27FC236}">
              <a16:creationId xmlns:a16="http://schemas.microsoft.com/office/drawing/2014/main" id="{CE35A2F1-D973-4480-86B1-4B23BC3564E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2" name="Line 7">
          <a:extLst>
            <a:ext uri="{FF2B5EF4-FFF2-40B4-BE49-F238E27FC236}">
              <a16:creationId xmlns:a16="http://schemas.microsoft.com/office/drawing/2014/main" id="{8FE33E75-AEB3-4C12-9763-21458AE8CE1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3" name="Line 7">
          <a:extLst>
            <a:ext uri="{FF2B5EF4-FFF2-40B4-BE49-F238E27FC236}">
              <a16:creationId xmlns:a16="http://schemas.microsoft.com/office/drawing/2014/main" id="{CF80F9F3-003C-4217-965A-09464B0052C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4" name="Line 7">
          <a:extLst>
            <a:ext uri="{FF2B5EF4-FFF2-40B4-BE49-F238E27FC236}">
              <a16:creationId xmlns:a16="http://schemas.microsoft.com/office/drawing/2014/main" id="{96DB42B0-D81C-4250-B316-C16307D0A8D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5" name="Line 7">
          <a:extLst>
            <a:ext uri="{FF2B5EF4-FFF2-40B4-BE49-F238E27FC236}">
              <a16:creationId xmlns:a16="http://schemas.microsoft.com/office/drawing/2014/main" id="{E435550F-2A30-402A-A6B1-B630F60D6B0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6" name="Line 7">
          <a:extLst>
            <a:ext uri="{FF2B5EF4-FFF2-40B4-BE49-F238E27FC236}">
              <a16:creationId xmlns:a16="http://schemas.microsoft.com/office/drawing/2014/main" id="{6543347B-765D-4D36-8C56-6571C9B4641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7" name="Line 7">
          <a:extLst>
            <a:ext uri="{FF2B5EF4-FFF2-40B4-BE49-F238E27FC236}">
              <a16:creationId xmlns:a16="http://schemas.microsoft.com/office/drawing/2014/main" id="{CD871077-921A-4A2F-ADE9-F24E596F002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8" name="Line 7">
          <a:extLst>
            <a:ext uri="{FF2B5EF4-FFF2-40B4-BE49-F238E27FC236}">
              <a16:creationId xmlns:a16="http://schemas.microsoft.com/office/drawing/2014/main" id="{DF0B6524-720D-41EA-92DE-0846B76F5C3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89" name="Line 7">
          <a:extLst>
            <a:ext uri="{FF2B5EF4-FFF2-40B4-BE49-F238E27FC236}">
              <a16:creationId xmlns:a16="http://schemas.microsoft.com/office/drawing/2014/main" id="{08864DB4-0980-4150-B947-999533A1C42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0" name="Line 7">
          <a:extLst>
            <a:ext uri="{FF2B5EF4-FFF2-40B4-BE49-F238E27FC236}">
              <a16:creationId xmlns:a16="http://schemas.microsoft.com/office/drawing/2014/main" id="{344F1552-47AB-4806-97B5-CFF0425F4A6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1" name="Line 7">
          <a:extLst>
            <a:ext uri="{FF2B5EF4-FFF2-40B4-BE49-F238E27FC236}">
              <a16:creationId xmlns:a16="http://schemas.microsoft.com/office/drawing/2014/main" id="{0A77C188-7537-4D89-849A-8C4E5307716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2" name="Line 7">
          <a:extLst>
            <a:ext uri="{FF2B5EF4-FFF2-40B4-BE49-F238E27FC236}">
              <a16:creationId xmlns:a16="http://schemas.microsoft.com/office/drawing/2014/main" id="{2597605D-34E4-46CF-9BBE-76F1E5AF5B8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3" name="Line 7">
          <a:extLst>
            <a:ext uri="{FF2B5EF4-FFF2-40B4-BE49-F238E27FC236}">
              <a16:creationId xmlns:a16="http://schemas.microsoft.com/office/drawing/2014/main" id="{2CA50A7C-826C-4866-95E4-7042427709A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4" name="Line 7">
          <a:extLst>
            <a:ext uri="{FF2B5EF4-FFF2-40B4-BE49-F238E27FC236}">
              <a16:creationId xmlns:a16="http://schemas.microsoft.com/office/drawing/2014/main" id="{142E56C6-98A0-47CB-AA00-9FDB2D50593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5" name="Line 7">
          <a:extLst>
            <a:ext uri="{FF2B5EF4-FFF2-40B4-BE49-F238E27FC236}">
              <a16:creationId xmlns:a16="http://schemas.microsoft.com/office/drawing/2014/main" id="{1F841933-04DC-451F-ABF5-E0EC3B1C3CE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6" name="Line 7">
          <a:extLst>
            <a:ext uri="{FF2B5EF4-FFF2-40B4-BE49-F238E27FC236}">
              <a16:creationId xmlns:a16="http://schemas.microsoft.com/office/drawing/2014/main" id="{9BD13975-A4CE-4629-A694-C701FE95D65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7" name="Line 7">
          <a:extLst>
            <a:ext uri="{FF2B5EF4-FFF2-40B4-BE49-F238E27FC236}">
              <a16:creationId xmlns:a16="http://schemas.microsoft.com/office/drawing/2014/main" id="{F2C90888-EDDB-4B33-96EE-5640CD2A888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8" name="Line 7">
          <a:extLst>
            <a:ext uri="{FF2B5EF4-FFF2-40B4-BE49-F238E27FC236}">
              <a16:creationId xmlns:a16="http://schemas.microsoft.com/office/drawing/2014/main" id="{857DC123-03F9-45CC-8FBE-F3EB4D6DABC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499" name="Line 7">
          <a:extLst>
            <a:ext uri="{FF2B5EF4-FFF2-40B4-BE49-F238E27FC236}">
              <a16:creationId xmlns:a16="http://schemas.microsoft.com/office/drawing/2014/main" id="{82D08411-2E4A-4C3E-9BBC-F5A1413CB88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0" name="Line 7">
          <a:extLst>
            <a:ext uri="{FF2B5EF4-FFF2-40B4-BE49-F238E27FC236}">
              <a16:creationId xmlns:a16="http://schemas.microsoft.com/office/drawing/2014/main" id="{D4AF0600-48FF-4369-B4DA-83F56C43746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1" name="Line 7">
          <a:extLst>
            <a:ext uri="{FF2B5EF4-FFF2-40B4-BE49-F238E27FC236}">
              <a16:creationId xmlns:a16="http://schemas.microsoft.com/office/drawing/2014/main" id="{F734E20C-65F8-41CC-89E7-3588B8C9D95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2" name="Line 7">
          <a:extLst>
            <a:ext uri="{FF2B5EF4-FFF2-40B4-BE49-F238E27FC236}">
              <a16:creationId xmlns:a16="http://schemas.microsoft.com/office/drawing/2014/main" id="{2C5373DF-37BC-48E1-B7AD-DC7D994BAFB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3" name="Line 7">
          <a:extLst>
            <a:ext uri="{FF2B5EF4-FFF2-40B4-BE49-F238E27FC236}">
              <a16:creationId xmlns:a16="http://schemas.microsoft.com/office/drawing/2014/main" id="{5113579B-2853-4A50-A3EE-B78F2C1E535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4" name="Line 7">
          <a:extLst>
            <a:ext uri="{FF2B5EF4-FFF2-40B4-BE49-F238E27FC236}">
              <a16:creationId xmlns:a16="http://schemas.microsoft.com/office/drawing/2014/main" id="{C93B6F46-3514-4A51-8DEE-AB604036FA1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5" name="Line 7">
          <a:extLst>
            <a:ext uri="{FF2B5EF4-FFF2-40B4-BE49-F238E27FC236}">
              <a16:creationId xmlns:a16="http://schemas.microsoft.com/office/drawing/2014/main" id="{8BABD75A-0FD7-44EE-9DCB-099A11E2ED7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6" name="Line 7">
          <a:extLst>
            <a:ext uri="{FF2B5EF4-FFF2-40B4-BE49-F238E27FC236}">
              <a16:creationId xmlns:a16="http://schemas.microsoft.com/office/drawing/2014/main" id="{787C4BB8-CCAB-49D3-9525-2B4A7C3CFD7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7" name="Line 7">
          <a:extLst>
            <a:ext uri="{FF2B5EF4-FFF2-40B4-BE49-F238E27FC236}">
              <a16:creationId xmlns:a16="http://schemas.microsoft.com/office/drawing/2014/main" id="{1F3083F3-01AF-4F93-8EAE-81C045D88C7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8" name="Line 7">
          <a:extLst>
            <a:ext uri="{FF2B5EF4-FFF2-40B4-BE49-F238E27FC236}">
              <a16:creationId xmlns:a16="http://schemas.microsoft.com/office/drawing/2014/main" id="{413D0549-7B0E-4249-8CCD-4E03ED67A1F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09" name="Line 7">
          <a:extLst>
            <a:ext uri="{FF2B5EF4-FFF2-40B4-BE49-F238E27FC236}">
              <a16:creationId xmlns:a16="http://schemas.microsoft.com/office/drawing/2014/main" id="{E357B27E-7074-4819-93F3-F4771BFD2E3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0" name="Line 7">
          <a:extLst>
            <a:ext uri="{FF2B5EF4-FFF2-40B4-BE49-F238E27FC236}">
              <a16:creationId xmlns:a16="http://schemas.microsoft.com/office/drawing/2014/main" id="{345D30C0-9800-4CF1-A367-1062CD2EA56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1" name="Line 7">
          <a:extLst>
            <a:ext uri="{FF2B5EF4-FFF2-40B4-BE49-F238E27FC236}">
              <a16:creationId xmlns:a16="http://schemas.microsoft.com/office/drawing/2014/main" id="{A5C1E369-8781-4606-B5C2-45CDEDF3E32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2" name="Line 7">
          <a:extLst>
            <a:ext uri="{FF2B5EF4-FFF2-40B4-BE49-F238E27FC236}">
              <a16:creationId xmlns:a16="http://schemas.microsoft.com/office/drawing/2014/main" id="{C63518FE-3C0A-4105-8AC7-2B46F17E687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3" name="Line 7">
          <a:extLst>
            <a:ext uri="{FF2B5EF4-FFF2-40B4-BE49-F238E27FC236}">
              <a16:creationId xmlns:a16="http://schemas.microsoft.com/office/drawing/2014/main" id="{9927BFBF-B0A9-43F4-A8C0-82D17D71EF2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4" name="Line 7">
          <a:extLst>
            <a:ext uri="{FF2B5EF4-FFF2-40B4-BE49-F238E27FC236}">
              <a16:creationId xmlns:a16="http://schemas.microsoft.com/office/drawing/2014/main" id="{B54026F1-5BDB-4614-AB6C-E38B581DB3E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5" name="Line 7">
          <a:extLst>
            <a:ext uri="{FF2B5EF4-FFF2-40B4-BE49-F238E27FC236}">
              <a16:creationId xmlns:a16="http://schemas.microsoft.com/office/drawing/2014/main" id="{6E994BC6-77E7-4C12-9925-3CCC316FF03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6" name="Line 7">
          <a:extLst>
            <a:ext uri="{FF2B5EF4-FFF2-40B4-BE49-F238E27FC236}">
              <a16:creationId xmlns:a16="http://schemas.microsoft.com/office/drawing/2014/main" id="{16A9F060-9067-4432-9425-82FFF6654B5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7" name="Line 7">
          <a:extLst>
            <a:ext uri="{FF2B5EF4-FFF2-40B4-BE49-F238E27FC236}">
              <a16:creationId xmlns:a16="http://schemas.microsoft.com/office/drawing/2014/main" id="{3B6D4651-68B9-4E8D-A60F-02A323E1CE3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8" name="Line 7">
          <a:extLst>
            <a:ext uri="{FF2B5EF4-FFF2-40B4-BE49-F238E27FC236}">
              <a16:creationId xmlns:a16="http://schemas.microsoft.com/office/drawing/2014/main" id="{102CBAE2-EEAA-4699-A4FD-A73A0913490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19" name="Line 7">
          <a:extLst>
            <a:ext uri="{FF2B5EF4-FFF2-40B4-BE49-F238E27FC236}">
              <a16:creationId xmlns:a16="http://schemas.microsoft.com/office/drawing/2014/main" id="{BBEFD5D5-18B5-4F66-85C6-68C658ADF9B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0" name="Line 7">
          <a:extLst>
            <a:ext uri="{FF2B5EF4-FFF2-40B4-BE49-F238E27FC236}">
              <a16:creationId xmlns:a16="http://schemas.microsoft.com/office/drawing/2014/main" id="{BF19D556-1A12-49DA-BFDF-09AA5648AD3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1" name="Line 7">
          <a:extLst>
            <a:ext uri="{FF2B5EF4-FFF2-40B4-BE49-F238E27FC236}">
              <a16:creationId xmlns:a16="http://schemas.microsoft.com/office/drawing/2014/main" id="{B66438BE-A942-470A-95DB-32049F13EDA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2" name="Line 7">
          <a:extLst>
            <a:ext uri="{FF2B5EF4-FFF2-40B4-BE49-F238E27FC236}">
              <a16:creationId xmlns:a16="http://schemas.microsoft.com/office/drawing/2014/main" id="{D5B1B323-52EC-4715-9AEE-5D2A8E4EC2B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3" name="Line 7">
          <a:extLst>
            <a:ext uri="{FF2B5EF4-FFF2-40B4-BE49-F238E27FC236}">
              <a16:creationId xmlns:a16="http://schemas.microsoft.com/office/drawing/2014/main" id="{C09449FF-F128-44ED-AFF2-B95A11A1C69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4" name="Line 7">
          <a:extLst>
            <a:ext uri="{FF2B5EF4-FFF2-40B4-BE49-F238E27FC236}">
              <a16:creationId xmlns:a16="http://schemas.microsoft.com/office/drawing/2014/main" id="{BCC1569F-ED36-4201-96D6-B27E940E143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5" name="Line 7">
          <a:extLst>
            <a:ext uri="{FF2B5EF4-FFF2-40B4-BE49-F238E27FC236}">
              <a16:creationId xmlns:a16="http://schemas.microsoft.com/office/drawing/2014/main" id="{5F624823-99E8-48F2-9119-DF17FAB41D4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6" name="Line 7">
          <a:extLst>
            <a:ext uri="{FF2B5EF4-FFF2-40B4-BE49-F238E27FC236}">
              <a16:creationId xmlns:a16="http://schemas.microsoft.com/office/drawing/2014/main" id="{45FAD6FB-2BA1-4C49-8A0B-0E584B0E400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7" name="Line 7">
          <a:extLst>
            <a:ext uri="{FF2B5EF4-FFF2-40B4-BE49-F238E27FC236}">
              <a16:creationId xmlns:a16="http://schemas.microsoft.com/office/drawing/2014/main" id="{AC8F246E-D4D5-411A-B526-E31EF797842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8" name="Line 7">
          <a:extLst>
            <a:ext uri="{FF2B5EF4-FFF2-40B4-BE49-F238E27FC236}">
              <a16:creationId xmlns:a16="http://schemas.microsoft.com/office/drawing/2014/main" id="{5948A386-6420-4FB8-BE1E-8D99D66809B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29" name="Line 7">
          <a:extLst>
            <a:ext uri="{FF2B5EF4-FFF2-40B4-BE49-F238E27FC236}">
              <a16:creationId xmlns:a16="http://schemas.microsoft.com/office/drawing/2014/main" id="{45BC5D43-296B-4640-AAA9-1D84D0FDB8B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0" name="Line 7">
          <a:extLst>
            <a:ext uri="{FF2B5EF4-FFF2-40B4-BE49-F238E27FC236}">
              <a16:creationId xmlns:a16="http://schemas.microsoft.com/office/drawing/2014/main" id="{9778843B-3FA5-4920-A1C7-939B0BAE1CA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1" name="Line 7">
          <a:extLst>
            <a:ext uri="{FF2B5EF4-FFF2-40B4-BE49-F238E27FC236}">
              <a16:creationId xmlns:a16="http://schemas.microsoft.com/office/drawing/2014/main" id="{6D95D242-871D-46E4-94E5-5EC84C309E7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2" name="Line 7">
          <a:extLst>
            <a:ext uri="{FF2B5EF4-FFF2-40B4-BE49-F238E27FC236}">
              <a16:creationId xmlns:a16="http://schemas.microsoft.com/office/drawing/2014/main" id="{DEF4BAD0-97D3-4A9B-B448-96A31624F7B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3" name="Line 7">
          <a:extLst>
            <a:ext uri="{FF2B5EF4-FFF2-40B4-BE49-F238E27FC236}">
              <a16:creationId xmlns:a16="http://schemas.microsoft.com/office/drawing/2014/main" id="{02D315B6-2A93-4030-91EA-10E83D44C5E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4" name="Line 7">
          <a:extLst>
            <a:ext uri="{FF2B5EF4-FFF2-40B4-BE49-F238E27FC236}">
              <a16:creationId xmlns:a16="http://schemas.microsoft.com/office/drawing/2014/main" id="{2091B7D8-D490-456F-9542-2559543EABC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5" name="Line 7">
          <a:extLst>
            <a:ext uri="{FF2B5EF4-FFF2-40B4-BE49-F238E27FC236}">
              <a16:creationId xmlns:a16="http://schemas.microsoft.com/office/drawing/2014/main" id="{DA3FACDA-7E73-417C-8E1F-2D348F911E4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6" name="Line 7">
          <a:extLst>
            <a:ext uri="{FF2B5EF4-FFF2-40B4-BE49-F238E27FC236}">
              <a16:creationId xmlns:a16="http://schemas.microsoft.com/office/drawing/2014/main" id="{646A0F5A-F92B-4AF4-969A-E7AA43DF526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7" name="Line 7">
          <a:extLst>
            <a:ext uri="{FF2B5EF4-FFF2-40B4-BE49-F238E27FC236}">
              <a16:creationId xmlns:a16="http://schemas.microsoft.com/office/drawing/2014/main" id="{407906B1-764A-41E2-860B-A850DFD9242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8" name="Line 7">
          <a:extLst>
            <a:ext uri="{FF2B5EF4-FFF2-40B4-BE49-F238E27FC236}">
              <a16:creationId xmlns:a16="http://schemas.microsoft.com/office/drawing/2014/main" id="{3792C7B0-89C0-406C-9D4E-DF3A5C9D85D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39" name="Line 7">
          <a:extLst>
            <a:ext uri="{FF2B5EF4-FFF2-40B4-BE49-F238E27FC236}">
              <a16:creationId xmlns:a16="http://schemas.microsoft.com/office/drawing/2014/main" id="{71E26F8E-4306-4546-B0FF-594C3A86CB1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0" name="Line 7">
          <a:extLst>
            <a:ext uri="{FF2B5EF4-FFF2-40B4-BE49-F238E27FC236}">
              <a16:creationId xmlns:a16="http://schemas.microsoft.com/office/drawing/2014/main" id="{34913CD9-3261-45B5-AB88-BDE69D3BA39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1" name="Line 7">
          <a:extLst>
            <a:ext uri="{FF2B5EF4-FFF2-40B4-BE49-F238E27FC236}">
              <a16:creationId xmlns:a16="http://schemas.microsoft.com/office/drawing/2014/main" id="{529A3A9C-0FEA-424F-8313-9F5ACADAC3E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2" name="Line 7">
          <a:extLst>
            <a:ext uri="{FF2B5EF4-FFF2-40B4-BE49-F238E27FC236}">
              <a16:creationId xmlns:a16="http://schemas.microsoft.com/office/drawing/2014/main" id="{6E35A606-7C07-48CF-B3AD-3A20A199090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3" name="Line 7">
          <a:extLst>
            <a:ext uri="{FF2B5EF4-FFF2-40B4-BE49-F238E27FC236}">
              <a16:creationId xmlns:a16="http://schemas.microsoft.com/office/drawing/2014/main" id="{7C0C42B5-7ED8-4396-B099-40E9EA87576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4" name="Line 7">
          <a:extLst>
            <a:ext uri="{FF2B5EF4-FFF2-40B4-BE49-F238E27FC236}">
              <a16:creationId xmlns:a16="http://schemas.microsoft.com/office/drawing/2014/main" id="{3AE77939-50AC-4F42-B203-9EB13610DF8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5" name="Line 7">
          <a:extLst>
            <a:ext uri="{FF2B5EF4-FFF2-40B4-BE49-F238E27FC236}">
              <a16:creationId xmlns:a16="http://schemas.microsoft.com/office/drawing/2014/main" id="{0A67BD6B-0AC3-4E49-9BE0-5216D085FEE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6" name="Line 7">
          <a:extLst>
            <a:ext uri="{FF2B5EF4-FFF2-40B4-BE49-F238E27FC236}">
              <a16:creationId xmlns:a16="http://schemas.microsoft.com/office/drawing/2014/main" id="{18352BF5-546E-453E-A29C-C3283A51262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7" name="Line 7">
          <a:extLst>
            <a:ext uri="{FF2B5EF4-FFF2-40B4-BE49-F238E27FC236}">
              <a16:creationId xmlns:a16="http://schemas.microsoft.com/office/drawing/2014/main" id="{AC8AEB61-51BE-4F25-9E91-D4BADD6F600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8" name="Line 7">
          <a:extLst>
            <a:ext uri="{FF2B5EF4-FFF2-40B4-BE49-F238E27FC236}">
              <a16:creationId xmlns:a16="http://schemas.microsoft.com/office/drawing/2014/main" id="{281E6049-96C3-48B5-A18D-5D109395C24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49" name="Line 7">
          <a:extLst>
            <a:ext uri="{FF2B5EF4-FFF2-40B4-BE49-F238E27FC236}">
              <a16:creationId xmlns:a16="http://schemas.microsoft.com/office/drawing/2014/main" id="{878A8F41-E60D-4F4B-BEED-4204C4667CD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203</xdr:row>
      <xdr:rowOff>0</xdr:rowOff>
    </xdr:from>
    <xdr:to>
      <xdr:col>4</xdr:col>
      <xdr:colOff>0</xdr:colOff>
      <xdr:row>203</xdr:row>
      <xdr:rowOff>0</xdr:rowOff>
    </xdr:to>
    <xdr:sp macro="" textlink="">
      <xdr:nvSpPr>
        <xdr:cNvPr id="3550" name="Line 7">
          <a:extLst>
            <a:ext uri="{FF2B5EF4-FFF2-40B4-BE49-F238E27FC236}">
              <a16:creationId xmlns:a16="http://schemas.microsoft.com/office/drawing/2014/main" id="{8CE4C436-224C-44DA-8A91-D926B79CEE01}"/>
            </a:ext>
          </a:extLst>
        </xdr:cNvPr>
        <xdr:cNvSpPr>
          <a:spLocks noChangeShapeType="1"/>
        </xdr:cNvSpPr>
      </xdr:nvSpPr>
      <xdr:spPr bwMode="auto">
        <a:xfrm>
          <a:off x="193357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1" name="Line 7">
          <a:extLst>
            <a:ext uri="{FF2B5EF4-FFF2-40B4-BE49-F238E27FC236}">
              <a16:creationId xmlns:a16="http://schemas.microsoft.com/office/drawing/2014/main" id="{B668E0B2-28DD-4A87-AD7B-2798322137D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2" name="Line 7">
          <a:extLst>
            <a:ext uri="{FF2B5EF4-FFF2-40B4-BE49-F238E27FC236}">
              <a16:creationId xmlns:a16="http://schemas.microsoft.com/office/drawing/2014/main" id="{EB158881-7621-473A-AFE4-142F2971B0F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3" name="Line 7">
          <a:extLst>
            <a:ext uri="{FF2B5EF4-FFF2-40B4-BE49-F238E27FC236}">
              <a16:creationId xmlns:a16="http://schemas.microsoft.com/office/drawing/2014/main" id="{814236D1-16FF-4BBE-AC5D-7A743D6E8B3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4" name="Line 7">
          <a:extLst>
            <a:ext uri="{FF2B5EF4-FFF2-40B4-BE49-F238E27FC236}">
              <a16:creationId xmlns:a16="http://schemas.microsoft.com/office/drawing/2014/main" id="{CD264B2F-718E-439F-944F-A076126EBF1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5" name="Line 7">
          <a:extLst>
            <a:ext uri="{FF2B5EF4-FFF2-40B4-BE49-F238E27FC236}">
              <a16:creationId xmlns:a16="http://schemas.microsoft.com/office/drawing/2014/main" id="{1934C1A1-91A1-4BEF-94F8-12D1E58F25B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6" name="Line 7">
          <a:extLst>
            <a:ext uri="{FF2B5EF4-FFF2-40B4-BE49-F238E27FC236}">
              <a16:creationId xmlns:a16="http://schemas.microsoft.com/office/drawing/2014/main" id="{3F462633-B7B9-4817-93EC-9BB43D1ECA2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7" name="Line 7">
          <a:extLst>
            <a:ext uri="{FF2B5EF4-FFF2-40B4-BE49-F238E27FC236}">
              <a16:creationId xmlns:a16="http://schemas.microsoft.com/office/drawing/2014/main" id="{A66ADC77-7D8F-4C40-8E10-B2A72BA8026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8" name="Line 7">
          <a:extLst>
            <a:ext uri="{FF2B5EF4-FFF2-40B4-BE49-F238E27FC236}">
              <a16:creationId xmlns:a16="http://schemas.microsoft.com/office/drawing/2014/main" id="{FFAFC81E-61A5-476F-B411-04B03B85299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59" name="Line 7">
          <a:extLst>
            <a:ext uri="{FF2B5EF4-FFF2-40B4-BE49-F238E27FC236}">
              <a16:creationId xmlns:a16="http://schemas.microsoft.com/office/drawing/2014/main" id="{786EE2B1-95F9-4645-9A99-611AC4F4003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60" name="Line 7">
          <a:extLst>
            <a:ext uri="{FF2B5EF4-FFF2-40B4-BE49-F238E27FC236}">
              <a16:creationId xmlns:a16="http://schemas.microsoft.com/office/drawing/2014/main" id="{9CCD4FE9-9851-4CD6-B79C-0F8763029D1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61" name="Line 7">
          <a:extLst>
            <a:ext uri="{FF2B5EF4-FFF2-40B4-BE49-F238E27FC236}">
              <a16:creationId xmlns:a16="http://schemas.microsoft.com/office/drawing/2014/main" id="{F9ADA70C-2033-4C32-B314-A082FCC8080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62" name="Line 7">
          <a:extLst>
            <a:ext uri="{FF2B5EF4-FFF2-40B4-BE49-F238E27FC236}">
              <a16:creationId xmlns:a16="http://schemas.microsoft.com/office/drawing/2014/main" id="{799293FB-097E-4F99-850D-BBF5976F7BD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563" name="Line 7">
          <a:extLst>
            <a:ext uri="{FF2B5EF4-FFF2-40B4-BE49-F238E27FC236}">
              <a16:creationId xmlns:a16="http://schemas.microsoft.com/office/drawing/2014/main" id="{7DB27CFA-E94A-465A-897A-BD985E9CC03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64" name="Line 7">
          <a:extLst>
            <a:ext uri="{FF2B5EF4-FFF2-40B4-BE49-F238E27FC236}">
              <a16:creationId xmlns:a16="http://schemas.microsoft.com/office/drawing/2014/main" id="{B69A5BB5-A137-40FC-8FD3-D2DCC5A01FA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65" name="Line 7">
          <a:extLst>
            <a:ext uri="{FF2B5EF4-FFF2-40B4-BE49-F238E27FC236}">
              <a16:creationId xmlns:a16="http://schemas.microsoft.com/office/drawing/2014/main" id="{4F413356-44E6-448F-B304-886AFE97092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66" name="Line 7">
          <a:extLst>
            <a:ext uri="{FF2B5EF4-FFF2-40B4-BE49-F238E27FC236}">
              <a16:creationId xmlns:a16="http://schemas.microsoft.com/office/drawing/2014/main" id="{25977ED8-1AB4-4C1B-940C-8ED6A9A3760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67" name="Line 7">
          <a:extLst>
            <a:ext uri="{FF2B5EF4-FFF2-40B4-BE49-F238E27FC236}">
              <a16:creationId xmlns:a16="http://schemas.microsoft.com/office/drawing/2014/main" id="{4A050029-1270-49B7-93A3-6FE598B0022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68" name="Line 7">
          <a:extLst>
            <a:ext uri="{FF2B5EF4-FFF2-40B4-BE49-F238E27FC236}">
              <a16:creationId xmlns:a16="http://schemas.microsoft.com/office/drawing/2014/main" id="{26B78B9B-AF4F-4133-AE42-C71793AA58F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69" name="Line 7">
          <a:extLst>
            <a:ext uri="{FF2B5EF4-FFF2-40B4-BE49-F238E27FC236}">
              <a16:creationId xmlns:a16="http://schemas.microsoft.com/office/drawing/2014/main" id="{FC4C6109-6238-4ABE-8616-80EC68B6B2B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0" name="Line 7">
          <a:extLst>
            <a:ext uri="{FF2B5EF4-FFF2-40B4-BE49-F238E27FC236}">
              <a16:creationId xmlns:a16="http://schemas.microsoft.com/office/drawing/2014/main" id="{568269D7-ADF2-4AAC-A126-4410D988C2E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1" name="Line 7">
          <a:extLst>
            <a:ext uri="{FF2B5EF4-FFF2-40B4-BE49-F238E27FC236}">
              <a16:creationId xmlns:a16="http://schemas.microsoft.com/office/drawing/2014/main" id="{DDE2725F-9E9E-4B2F-8632-965429A3028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2" name="Line 7">
          <a:extLst>
            <a:ext uri="{FF2B5EF4-FFF2-40B4-BE49-F238E27FC236}">
              <a16:creationId xmlns:a16="http://schemas.microsoft.com/office/drawing/2014/main" id="{854F73E7-C984-4044-BAA5-754DA929F73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3" name="Line 7">
          <a:extLst>
            <a:ext uri="{FF2B5EF4-FFF2-40B4-BE49-F238E27FC236}">
              <a16:creationId xmlns:a16="http://schemas.microsoft.com/office/drawing/2014/main" id="{11C3AEBE-4254-4C08-BB7E-B83FED0AEF3F}"/>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4" name="Line 7">
          <a:extLst>
            <a:ext uri="{FF2B5EF4-FFF2-40B4-BE49-F238E27FC236}">
              <a16:creationId xmlns:a16="http://schemas.microsoft.com/office/drawing/2014/main" id="{F21E81D8-0476-483E-8F79-C58FC57C2A3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5" name="Line 7">
          <a:extLst>
            <a:ext uri="{FF2B5EF4-FFF2-40B4-BE49-F238E27FC236}">
              <a16:creationId xmlns:a16="http://schemas.microsoft.com/office/drawing/2014/main" id="{E8FA9E5B-ACC5-41DA-9D74-C29E4979328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6" name="Line 7">
          <a:extLst>
            <a:ext uri="{FF2B5EF4-FFF2-40B4-BE49-F238E27FC236}">
              <a16:creationId xmlns:a16="http://schemas.microsoft.com/office/drawing/2014/main" id="{ECD068D9-D429-4FF8-B65C-186C9C96409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7" name="Line 7">
          <a:extLst>
            <a:ext uri="{FF2B5EF4-FFF2-40B4-BE49-F238E27FC236}">
              <a16:creationId xmlns:a16="http://schemas.microsoft.com/office/drawing/2014/main" id="{5ABAEBF1-BF58-4988-9AF4-266B9BB4202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8" name="Line 7">
          <a:extLst>
            <a:ext uri="{FF2B5EF4-FFF2-40B4-BE49-F238E27FC236}">
              <a16:creationId xmlns:a16="http://schemas.microsoft.com/office/drawing/2014/main" id="{D0B1E867-630B-48DA-A5EB-AFFD3B6D552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79" name="Line 7">
          <a:extLst>
            <a:ext uri="{FF2B5EF4-FFF2-40B4-BE49-F238E27FC236}">
              <a16:creationId xmlns:a16="http://schemas.microsoft.com/office/drawing/2014/main" id="{F04007B2-4438-4FD5-9870-AFC8AEC486B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0" name="Line 7">
          <a:extLst>
            <a:ext uri="{FF2B5EF4-FFF2-40B4-BE49-F238E27FC236}">
              <a16:creationId xmlns:a16="http://schemas.microsoft.com/office/drawing/2014/main" id="{21151E30-EA7C-441A-9215-B478E8D4C55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1" name="Line 7">
          <a:extLst>
            <a:ext uri="{FF2B5EF4-FFF2-40B4-BE49-F238E27FC236}">
              <a16:creationId xmlns:a16="http://schemas.microsoft.com/office/drawing/2014/main" id="{6D01FD41-4B7C-469D-8D3E-608F75432AF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2" name="Line 7">
          <a:extLst>
            <a:ext uri="{FF2B5EF4-FFF2-40B4-BE49-F238E27FC236}">
              <a16:creationId xmlns:a16="http://schemas.microsoft.com/office/drawing/2014/main" id="{98F3BBFC-3F96-47E7-A986-5D4476D61BE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3" name="Line 7">
          <a:extLst>
            <a:ext uri="{FF2B5EF4-FFF2-40B4-BE49-F238E27FC236}">
              <a16:creationId xmlns:a16="http://schemas.microsoft.com/office/drawing/2014/main" id="{02667468-F5E2-40A4-AF94-5C15D0B13579}"/>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4" name="Line 7">
          <a:extLst>
            <a:ext uri="{FF2B5EF4-FFF2-40B4-BE49-F238E27FC236}">
              <a16:creationId xmlns:a16="http://schemas.microsoft.com/office/drawing/2014/main" id="{8E922895-39BA-49C0-9665-CBD9D27506E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5" name="Line 7">
          <a:extLst>
            <a:ext uri="{FF2B5EF4-FFF2-40B4-BE49-F238E27FC236}">
              <a16:creationId xmlns:a16="http://schemas.microsoft.com/office/drawing/2014/main" id="{3CDBE0C7-1CD5-49C8-9A3E-093B16556D1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6" name="Line 7">
          <a:extLst>
            <a:ext uri="{FF2B5EF4-FFF2-40B4-BE49-F238E27FC236}">
              <a16:creationId xmlns:a16="http://schemas.microsoft.com/office/drawing/2014/main" id="{2A0BB9D7-73DA-467A-B466-05EEAA4D401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7" name="Line 7">
          <a:extLst>
            <a:ext uri="{FF2B5EF4-FFF2-40B4-BE49-F238E27FC236}">
              <a16:creationId xmlns:a16="http://schemas.microsoft.com/office/drawing/2014/main" id="{3CF29D48-AF99-4F87-864C-BFAA1BA28D8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8" name="Line 7">
          <a:extLst>
            <a:ext uri="{FF2B5EF4-FFF2-40B4-BE49-F238E27FC236}">
              <a16:creationId xmlns:a16="http://schemas.microsoft.com/office/drawing/2014/main" id="{E40E2BB1-FE30-4634-8F87-DD467E40B94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89" name="Line 7">
          <a:extLst>
            <a:ext uri="{FF2B5EF4-FFF2-40B4-BE49-F238E27FC236}">
              <a16:creationId xmlns:a16="http://schemas.microsoft.com/office/drawing/2014/main" id="{9F206D41-5BCA-4CF4-9ED0-583AF890791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0" name="Line 7">
          <a:extLst>
            <a:ext uri="{FF2B5EF4-FFF2-40B4-BE49-F238E27FC236}">
              <a16:creationId xmlns:a16="http://schemas.microsoft.com/office/drawing/2014/main" id="{0E5B0F44-3BBF-4003-919B-8276BA48A6F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1" name="Line 7">
          <a:extLst>
            <a:ext uri="{FF2B5EF4-FFF2-40B4-BE49-F238E27FC236}">
              <a16:creationId xmlns:a16="http://schemas.microsoft.com/office/drawing/2014/main" id="{22EAB66B-D8B4-44E5-B202-54D15E57BD2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2" name="Line 7">
          <a:extLst>
            <a:ext uri="{FF2B5EF4-FFF2-40B4-BE49-F238E27FC236}">
              <a16:creationId xmlns:a16="http://schemas.microsoft.com/office/drawing/2014/main" id="{07457E89-3859-4A5C-BAE6-7E0ACFE7BA1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3" name="Line 7">
          <a:extLst>
            <a:ext uri="{FF2B5EF4-FFF2-40B4-BE49-F238E27FC236}">
              <a16:creationId xmlns:a16="http://schemas.microsoft.com/office/drawing/2014/main" id="{37D20759-6FF6-44B3-A459-46AC50B967E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4" name="Line 7">
          <a:extLst>
            <a:ext uri="{FF2B5EF4-FFF2-40B4-BE49-F238E27FC236}">
              <a16:creationId xmlns:a16="http://schemas.microsoft.com/office/drawing/2014/main" id="{BB8C3A34-E504-4C80-8A77-4514189E1DF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5" name="Line 7">
          <a:extLst>
            <a:ext uri="{FF2B5EF4-FFF2-40B4-BE49-F238E27FC236}">
              <a16:creationId xmlns:a16="http://schemas.microsoft.com/office/drawing/2014/main" id="{8B74F988-AAFB-4758-BA48-1126AFFD6BA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6" name="Line 7">
          <a:extLst>
            <a:ext uri="{FF2B5EF4-FFF2-40B4-BE49-F238E27FC236}">
              <a16:creationId xmlns:a16="http://schemas.microsoft.com/office/drawing/2014/main" id="{46D3CFE3-0D5F-4DD0-BE5A-998EB85E012F}"/>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7" name="Line 7">
          <a:extLst>
            <a:ext uri="{FF2B5EF4-FFF2-40B4-BE49-F238E27FC236}">
              <a16:creationId xmlns:a16="http://schemas.microsoft.com/office/drawing/2014/main" id="{679C7C38-8210-4595-8D25-C3EB855E4B4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8" name="Line 7">
          <a:extLst>
            <a:ext uri="{FF2B5EF4-FFF2-40B4-BE49-F238E27FC236}">
              <a16:creationId xmlns:a16="http://schemas.microsoft.com/office/drawing/2014/main" id="{3442222B-C048-4603-9E2E-57C2105838A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599" name="Line 7">
          <a:extLst>
            <a:ext uri="{FF2B5EF4-FFF2-40B4-BE49-F238E27FC236}">
              <a16:creationId xmlns:a16="http://schemas.microsoft.com/office/drawing/2014/main" id="{429D56D5-E8E9-48EC-B6D4-108C756EA705}"/>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0" name="Line 7">
          <a:extLst>
            <a:ext uri="{FF2B5EF4-FFF2-40B4-BE49-F238E27FC236}">
              <a16:creationId xmlns:a16="http://schemas.microsoft.com/office/drawing/2014/main" id="{6A0F1E36-B201-417B-836C-8F365F6C6DE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1" name="Line 7">
          <a:extLst>
            <a:ext uri="{FF2B5EF4-FFF2-40B4-BE49-F238E27FC236}">
              <a16:creationId xmlns:a16="http://schemas.microsoft.com/office/drawing/2014/main" id="{4F592A15-A1EE-43A9-9E9A-79EFDFA75702}"/>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2" name="Line 7">
          <a:extLst>
            <a:ext uri="{FF2B5EF4-FFF2-40B4-BE49-F238E27FC236}">
              <a16:creationId xmlns:a16="http://schemas.microsoft.com/office/drawing/2014/main" id="{C2938AB6-2E41-429D-B547-172CFE76784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3" name="Line 7">
          <a:extLst>
            <a:ext uri="{FF2B5EF4-FFF2-40B4-BE49-F238E27FC236}">
              <a16:creationId xmlns:a16="http://schemas.microsoft.com/office/drawing/2014/main" id="{92D8FF3A-90CA-4E40-B9CB-F24DAB71711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4" name="Line 7">
          <a:extLst>
            <a:ext uri="{FF2B5EF4-FFF2-40B4-BE49-F238E27FC236}">
              <a16:creationId xmlns:a16="http://schemas.microsoft.com/office/drawing/2014/main" id="{B61A16E7-043F-443F-A83E-ABFBA08958F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5" name="Line 7">
          <a:extLst>
            <a:ext uri="{FF2B5EF4-FFF2-40B4-BE49-F238E27FC236}">
              <a16:creationId xmlns:a16="http://schemas.microsoft.com/office/drawing/2014/main" id="{F9A984A9-2E2C-4710-B39B-936173E4FC69}"/>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6" name="Line 7">
          <a:extLst>
            <a:ext uri="{FF2B5EF4-FFF2-40B4-BE49-F238E27FC236}">
              <a16:creationId xmlns:a16="http://schemas.microsoft.com/office/drawing/2014/main" id="{5723D21C-3248-48C7-A914-C7431100E84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7" name="Line 7">
          <a:extLst>
            <a:ext uri="{FF2B5EF4-FFF2-40B4-BE49-F238E27FC236}">
              <a16:creationId xmlns:a16="http://schemas.microsoft.com/office/drawing/2014/main" id="{D6D9E216-002F-4F1A-9B03-809D372F8C8E}"/>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8" name="Line 7">
          <a:extLst>
            <a:ext uri="{FF2B5EF4-FFF2-40B4-BE49-F238E27FC236}">
              <a16:creationId xmlns:a16="http://schemas.microsoft.com/office/drawing/2014/main" id="{79C5B6ED-D517-4791-BCE2-2DCFC050932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09" name="Line 7">
          <a:extLst>
            <a:ext uri="{FF2B5EF4-FFF2-40B4-BE49-F238E27FC236}">
              <a16:creationId xmlns:a16="http://schemas.microsoft.com/office/drawing/2014/main" id="{8001F547-703B-4ED1-8ECB-C8C44C32FD4A}"/>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0" name="Line 7">
          <a:extLst>
            <a:ext uri="{FF2B5EF4-FFF2-40B4-BE49-F238E27FC236}">
              <a16:creationId xmlns:a16="http://schemas.microsoft.com/office/drawing/2014/main" id="{5B41F0EE-6318-468C-B061-2B34A47A56D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1" name="Line 7">
          <a:extLst>
            <a:ext uri="{FF2B5EF4-FFF2-40B4-BE49-F238E27FC236}">
              <a16:creationId xmlns:a16="http://schemas.microsoft.com/office/drawing/2014/main" id="{6FD29F03-486B-423A-ABD5-45D6470CE1C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2" name="Line 7">
          <a:extLst>
            <a:ext uri="{FF2B5EF4-FFF2-40B4-BE49-F238E27FC236}">
              <a16:creationId xmlns:a16="http://schemas.microsoft.com/office/drawing/2014/main" id="{BD74B33C-3E65-4E5A-AB04-2A334D3CC78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3" name="Line 7">
          <a:extLst>
            <a:ext uri="{FF2B5EF4-FFF2-40B4-BE49-F238E27FC236}">
              <a16:creationId xmlns:a16="http://schemas.microsoft.com/office/drawing/2014/main" id="{A8B2EEC2-9282-4058-AAD0-8245A4A787C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4" name="Line 7">
          <a:extLst>
            <a:ext uri="{FF2B5EF4-FFF2-40B4-BE49-F238E27FC236}">
              <a16:creationId xmlns:a16="http://schemas.microsoft.com/office/drawing/2014/main" id="{AF092429-BB05-4398-A117-57EB87CD8E9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5" name="Line 7">
          <a:extLst>
            <a:ext uri="{FF2B5EF4-FFF2-40B4-BE49-F238E27FC236}">
              <a16:creationId xmlns:a16="http://schemas.microsoft.com/office/drawing/2014/main" id="{9E982529-7AB6-43F4-883F-103A9C898228}"/>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6" name="Line 7">
          <a:extLst>
            <a:ext uri="{FF2B5EF4-FFF2-40B4-BE49-F238E27FC236}">
              <a16:creationId xmlns:a16="http://schemas.microsoft.com/office/drawing/2014/main" id="{9569D0FE-B28A-4265-8333-0F280A565D21}"/>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7" name="Line 7">
          <a:extLst>
            <a:ext uri="{FF2B5EF4-FFF2-40B4-BE49-F238E27FC236}">
              <a16:creationId xmlns:a16="http://schemas.microsoft.com/office/drawing/2014/main" id="{3CE3060D-80B8-4201-BDF9-0493450C46ED}"/>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18" name="Line 7">
          <a:extLst>
            <a:ext uri="{FF2B5EF4-FFF2-40B4-BE49-F238E27FC236}">
              <a16:creationId xmlns:a16="http://schemas.microsoft.com/office/drawing/2014/main" id="{A7EC89C5-7894-47B7-B1CA-6442D9E87906}"/>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19" name="Line 7">
          <a:extLst>
            <a:ext uri="{FF2B5EF4-FFF2-40B4-BE49-F238E27FC236}">
              <a16:creationId xmlns:a16="http://schemas.microsoft.com/office/drawing/2014/main" id="{5EAC934E-DBE6-43CD-AD76-A897466B525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20" name="Line 7">
          <a:extLst>
            <a:ext uri="{FF2B5EF4-FFF2-40B4-BE49-F238E27FC236}">
              <a16:creationId xmlns:a16="http://schemas.microsoft.com/office/drawing/2014/main" id="{C8A8F3ED-111D-4CF5-8EB3-7E51B2BDA017}"/>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21" name="Line 7">
          <a:extLst>
            <a:ext uri="{FF2B5EF4-FFF2-40B4-BE49-F238E27FC236}">
              <a16:creationId xmlns:a16="http://schemas.microsoft.com/office/drawing/2014/main" id="{1147C44A-6408-47D6-9CCE-5B25FB303715}"/>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22" name="Line 7">
          <a:extLst>
            <a:ext uri="{FF2B5EF4-FFF2-40B4-BE49-F238E27FC236}">
              <a16:creationId xmlns:a16="http://schemas.microsoft.com/office/drawing/2014/main" id="{4985F97F-1208-4E91-8BB6-4311280D20B9}"/>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23" name="Line 7">
          <a:extLst>
            <a:ext uri="{FF2B5EF4-FFF2-40B4-BE49-F238E27FC236}">
              <a16:creationId xmlns:a16="http://schemas.microsoft.com/office/drawing/2014/main" id="{761CBF06-3ADA-40FB-8521-07E505AE249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24" name="Line 7">
          <a:extLst>
            <a:ext uri="{FF2B5EF4-FFF2-40B4-BE49-F238E27FC236}">
              <a16:creationId xmlns:a16="http://schemas.microsoft.com/office/drawing/2014/main" id="{ACF2E8B6-9A34-479E-8FF3-048C5C63854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25" name="Line 7">
          <a:extLst>
            <a:ext uri="{FF2B5EF4-FFF2-40B4-BE49-F238E27FC236}">
              <a16:creationId xmlns:a16="http://schemas.microsoft.com/office/drawing/2014/main" id="{F73F9A10-13C4-4CDE-9E11-E8B10AE3381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26" name="Line 7">
          <a:extLst>
            <a:ext uri="{FF2B5EF4-FFF2-40B4-BE49-F238E27FC236}">
              <a16:creationId xmlns:a16="http://schemas.microsoft.com/office/drawing/2014/main" id="{0F1E02A4-EEED-4AF9-B6D9-C6D72BE8DC1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27" name="Line 7">
          <a:extLst>
            <a:ext uri="{FF2B5EF4-FFF2-40B4-BE49-F238E27FC236}">
              <a16:creationId xmlns:a16="http://schemas.microsoft.com/office/drawing/2014/main" id="{2D0A0312-5B4C-4E07-AEF4-5F938260378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28" name="Line 7">
          <a:extLst>
            <a:ext uri="{FF2B5EF4-FFF2-40B4-BE49-F238E27FC236}">
              <a16:creationId xmlns:a16="http://schemas.microsoft.com/office/drawing/2014/main" id="{8096CBC8-BACA-4EAF-88BC-628497992C5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29" name="Line 7">
          <a:extLst>
            <a:ext uri="{FF2B5EF4-FFF2-40B4-BE49-F238E27FC236}">
              <a16:creationId xmlns:a16="http://schemas.microsoft.com/office/drawing/2014/main" id="{78EEF024-486E-4B63-9F20-AE2C7E55E7B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30" name="Line 7">
          <a:extLst>
            <a:ext uri="{FF2B5EF4-FFF2-40B4-BE49-F238E27FC236}">
              <a16:creationId xmlns:a16="http://schemas.microsoft.com/office/drawing/2014/main" id="{E9FFF480-5CFA-41FA-B0AC-88C0505B7E7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31" name="Line 7">
          <a:extLst>
            <a:ext uri="{FF2B5EF4-FFF2-40B4-BE49-F238E27FC236}">
              <a16:creationId xmlns:a16="http://schemas.microsoft.com/office/drawing/2014/main" id="{E1550375-CB80-40A1-889C-E15868FA85F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32" name="Line 7">
          <a:extLst>
            <a:ext uri="{FF2B5EF4-FFF2-40B4-BE49-F238E27FC236}">
              <a16:creationId xmlns:a16="http://schemas.microsoft.com/office/drawing/2014/main" id="{97D2660B-77D5-4E18-9658-504E7B9F081F}"/>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33" name="Line 7">
          <a:extLst>
            <a:ext uri="{FF2B5EF4-FFF2-40B4-BE49-F238E27FC236}">
              <a16:creationId xmlns:a16="http://schemas.microsoft.com/office/drawing/2014/main" id="{5D2AA48C-2A50-45DB-BD4B-7554596DDC80}"/>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34" name="Line 7">
          <a:extLst>
            <a:ext uri="{FF2B5EF4-FFF2-40B4-BE49-F238E27FC236}">
              <a16:creationId xmlns:a16="http://schemas.microsoft.com/office/drawing/2014/main" id="{E3C8A710-AAD3-4CE2-845C-A5B644D0E39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35" name="Line 7">
          <a:extLst>
            <a:ext uri="{FF2B5EF4-FFF2-40B4-BE49-F238E27FC236}">
              <a16:creationId xmlns:a16="http://schemas.microsoft.com/office/drawing/2014/main" id="{71F70FCB-79D2-444C-8C1E-AB9758A3AA4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36" name="Line 7">
          <a:extLst>
            <a:ext uri="{FF2B5EF4-FFF2-40B4-BE49-F238E27FC236}">
              <a16:creationId xmlns:a16="http://schemas.microsoft.com/office/drawing/2014/main" id="{F4DE8A70-C4C4-47D0-90A3-6238FD47122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37" name="Line 7">
          <a:extLst>
            <a:ext uri="{FF2B5EF4-FFF2-40B4-BE49-F238E27FC236}">
              <a16:creationId xmlns:a16="http://schemas.microsoft.com/office/drawing/2014/main" id="{0022A093-5B14-43B4-8E16-476DE0A61B7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38" name="Line 7">
          <a:extLst>
            <a:ext uri="{FF2B5EF4-FFF2-40B4-BE49-F238E27FC236}">
              <a16:creationId xmlns:a16="http://schemas.microsoft.com/office/drawing/2014/main" id="{9A3A724E-8BFA-473D-897F-0061343A980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39" name="Line 7">
          <a:extLst>
            <a:ext uri="{FF2B5EF4-FFF2-40B4-BE49-F238E27FC236}">
              <a16:creationId xmlns:a16="http://schemas.microsoft.com/office/drawing/2014/main" id="{BE544A7E-FC8C-4919-A12E-91D1661F3C7B}"/>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40" name="Line 7">
          <a:extLst>
            <a:ext uri="{FF2B5EF4-FFF2-40B4-BE49-F238E27FC236}">
              <a16:creationId xmlns:a16="http://schemas.microsoft.com/office/drawing/2014/main" id="{14BBCFBC-6940-4CBF-A8D1-A4F8EDBE0DCC}"/>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41" name="Line 7">
          <a:extLst>
            <a:ext uri="{FF2B5EF4-FFF2-40B4-BE49-F238E27FC236}">
              <a16:creationId xmlns:a16="http://schemas.microsoft.com/office/drawing/2014/main" id="{0163AC32-EAC1-4371-82F2-85EB94CAADF9}"/>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42" name="Line 7">
          <a:extLst>
            <a:ext uri="{FF2B5EF4-FFF2-40B4-BE49-F238E27FC236}">
              <a16:creationId xmlns:a16="http://schemas.microsoft.com/office/drawing/2014/main" id="{228320AA-C478-45C0-9209-84DA0C48F6B4}"/>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195</xdr:row>
      <xdr:rowOff>0</xdr:rowOff>
    </xdr:from>
    <xdr:to>
      <xdr:col>4</xdr:col>
      <xdr:colOff>0</xdr:colOff>
      <xdr:row>195</xdr:row>
      <xdr:rowOff>0</xdr:rowOff>
    </xdr:to>
    <xdr:sp macro="" textlink="">
      <xdr:nvSpPr>
        <xdr:cNvPr id="3643" name="Line 7">
          <a:extLst>
            <a:ext uri="{FF2B5EF4-FFF2-40B4-BE49-F238E27FC236}">
              <a16:creationId xmlns:a16="http://schemas.microsoft.com/office/drawing/2014/main" id="{2A647829-9CB1-4A9D-A8C3-10C4C38A0CE3}"/>
            </a:ext>
          </a:extLst>
        </xdr:cNvPr>
        <xdr:cNvSpPr>
          <a:spLocks noChangeShapeType="1"/>
        </xdr:cNvSpPr>
      </xdr:nvSpPr>
      <xdr:spPr bwMode="auto">
        <a:xfrm>
          <a:off x="19335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44" name="Line 7">
          <a:extLst>
            <a:ext uri="{FF2B5EF4-FFF2-40B4-BE49-F238E27FC236}">
              <a16:creationId xmlns:a16="http://schemas.microsoft.com/office/drawing/2014/main" id="{BED8CFEF-45AC-4B15-AD1D-88586788C4C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45" name="Line 7">
          <a:extLst>
            <a:ext uri="{FF2B5EF4-FFF2-40B4-BE49-F238E27FC236}">
              <a16:creationId xmlns:a16="http://schemas.microsoft.com/office/drawing/2014/main" id="{5A6148B3-9E26-40EB-A9CC-D7607B0BD50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46" name="Line 7">
          <a:extLst>
            <a:ext uri="{FF2B5EF4-FFF2-40B4-BE49-F238E27FC236}">
              <a16:creationId xmlns:a16="http://schemas.microsoft.com/office/drawing/2014/main" id="{56C3543F-6689-4FD2-B4DC-81981823ABB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47" name="Line 7">
          <a:extLst>
            <a:ext uri="{FF2B5EF4-FFF2-40B4-BE49-F238E27FC236}">
              <a16:creationId xmlns:a16="http://schemas.microsoft.com/office/drawing/2014/main" id="{2A256000-783B-471A-9ED8-EBEF72698C9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48" name="Line 7">
          <a:extLst>
            <a:ext uri="{FF2B5EF4-FFF2-40B4-BE49-F238E27FC236}">
              <a16:creationId xmlns:a16="http://schemas.microsoft.com/office/drawing/2014/main" id="{6BB9CDA5-FF39-42F9-B848-46BC68DA545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49" name="Line 7">
          <a:extLst>
            <a:ext uri="{FF2B5EF4-FFF2-40B4-BE49-F238E27FC236}">
              <a16:creationId xmlns:a16="http://schemas.microsoft.com/office/drawing/2014/main" id="{04341E72-830C-46D7-9535-BB5970F3325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0" name="Line 7">
          <a:extLst>
            <a:ext uri="{FF2B5EF4-FFF2-40B4-BE49-F238E27FC236}">
              <a16:creationId xmlns:a16="http://schemas.microsoft.com/office/drawing/2014/main" id="{C98EF7B3-3062-4855-8726-596CFA7AE17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1" name="Line 7">
          <a:extLst>
            <a:ext uri="{FF2B5EF4-FFF2-40B4-BE49-F238E27FC236}">
              <a16:creationId xmlns:a16="http://schemas.microsoft.com/office/drawing/2014/main" id="{4874D88A-84F3-4789-A42D-8E98C4AA00B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2" name="Line 7">
          <a:extLst>
            <a:ext uri="{FF2B5EF4-FFF2-40B4-BE49-F238E27FC236}">
              <a16:creationId xmlns:a16="http://schemas.microsoft.com/office/drawing/2014/main" id="{FEDEEF83-7EA3-41AF-9E8E-4B95F6970D4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3" name="Line 7">
          <a:extLst>
            <a:ext uri="{FF2B5EF4-FFF2-40B4-BE49-F238E27FC236}">
              <a16:creationId xmlns:a16="http://schemas.microsoft.com/office/drawing/2014/main" id="{FC819EE0-B844-451C-9F70-2D9B65B60A1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4" name="Line 7">
          <a:extLst>
            <a:ext uri="{FF2B5EF4-FFF2-40B4-BE49-F238E27FC236}">
              <a16:creationId xmlns:a16="http://schemas.microsoft.com/office/drawing/2014/main" id="{EBAF3CBC-14CA-4548-9D90-0129C579EBB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5" name="Line 7">
          <a:extLst>
            <a:ext uri="{FF2B5EF4-FFF2-40B4-BE49-F238E27FC236}">
              <a16:creationId xmlns:a16="http://schemas.microsoft.com/office/drawing/2014/main" id="{D7C1AB19-8146-4619-93DA-4C66D2D4B85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6" name="Line 7">
          <a:extLst>
            <a:ext uri="{FF2B5EF4-FFF2-40B4-BE49-F238E27FC236}">
              <a16:creationId xmlns:a16="http://schemas.microsoft.com/office/drawing/2014/main" id="{4BF1FC3D-A8B9-4F86-B3D3-D83778C49F0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7" name="Line 7">
          <a:extLst>
            <a:ext uri="{FF2B5EF4-FFF2-40B4-BE49-F238E27FC236}">
              <a16:creationId xmlns:a16="http://schemas.microsoft.com/office/drawing/2014/main" id="{DD44A386-7F20-4D37-8045-144D989CBC5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8" name="Line 7">
          <a:extLst>
            <a:ext uri="{FF2B5EF4-FFF2-40B4-BE49-F238E27FC236}">
              <a16:creationId xmlns:a16="http://schemas.microsoft.com/office/drawing/2014/main" id="{9F5666AB-D9EE-4B3F-AB2A-AAEB6DC5D41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59" name="Line 7">
          <a:extLst>
            <a:ext uri="{FF2B5EF4-FFF2-40B4-BE49-F238E27FC236}">
              <a16:creationId xmlns:a16="http://schemas.microsoft.com/office/drawing/2014/main" id="{2F3F806C-3578-4200-BEA7-A688A82C7E6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0" name="Line 7">
          <a:extLst>
            <a:ext uri="{FF2B5EF4-FFF2-40B4-BE49-F238E27FC236}">
              <a16:creationId xmlns:a16="http://schemas.microsoft.com/office/drawing/2014/main" id="{B72E6E0C-2241-4D37-87DC-0F4F7A5F81A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1" name="Line 7">
          <a:extLst>
            <a:ext uri="{FF2B5EF4-FFF2-40B4-BE49-F238E27FC236}">
              <a16:creationId xmlns:a16="http://schemas.microsoft.com/office/drawing/2014/main" id="{14EBE113-A038-4F9C-A18C-A340C2AB9F4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2" name="Line 7">
          <a:extLst>
            <a:ext uri="{FF2B5EF4-FFF2-40B4-BE49-F238E27FC236}">
              <a16:creationId xmlns:a16="http://schemas.microsoft.com/office/drawing/2014/main" id="{EF5F16F3-695B-4837-82C5-CA3D8BF0AC3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3" name="Line 7">
          <a:extLst>
            <a:ext uri="{FF2B5EF4-FFF2-40B4-BE49-F238E27FC236}">
              <a16:creationId xmlns:a16="http://schemas.microsoft.com/office/drawing/2014/main" id="{41CAEEFB-37F7-4504-B0A5-F2B95417228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4" name="Line 7">
          <a:extLst>
            <a:ext uri="{FF2B5EF4-FFF2-40B4-BE49-F238E27FC236}">
              <a16:creationId xmlns:a16="http://schemas.microsoft.com/office/drawing/2014/main" id="{4770F2E8-2E6E-4FC0-9A97-0A14C4ABCC4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5" name="Line 7">
          <a:extLst>
            <a:ext uri="{FF2B5EF4-FFF2-40B4-BE49-F238E27FC236}">
              <a16:creationId xmlns:a16="http://schemas.microsoft.com/office/drawing/2014/main" id="{5C130743-6D19-4280-81ED-0070CA5DA69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6" name="Line 7">
          <a:extLst>
            <a:ext uri="{FF2B5EF4-FFF2-40B4-BE49-F238E27FC236}">
              <a16:creationId xmlns:a16="http://schemas.microsoft.com/office/drawing/2014/main" id="{86C0B98E-78BD-4D26-B16C-7A5591C5649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7" name="Line 7">
          <a:extLst>
            <a:ext uri="{FF2B5EF4-FFF2-40B4-BE49-F238E27FC236}">
              <a16:creationId xmlns:a16="http://schemas.microsoft.com/office/drawing/2014/main" id="{05DB925C-90F5-4E5B-A270-CF34DF1BDDC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8" name="Line 7">
          <a:extLst>
            <a:ext uri="{FF2B5EF4-FFF2-40B4-BE49-F238E27FC236}">
              <a16:creationId xmlns:a16="http://schemas.microsoft.com/office/drawing/2014/main" id="{30A8EB9C-ECDF-4E65-8C14-3E3245ED20E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69" name="Line 7">
          <a:extLst>
            <a:ext uri="{FF2B5EF4-FFF2-40B4-BE49-F238E27FC236}">
              <a16:creationId xmlns:a16="http://schemas.microsoft.com/office/drawing/2014/main" id="{BBAC462C-D16D-4105-A16B-88B476FB3BD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0" name="Line 7">
          <a:extLst>
            <a:ext uri="{FF2B5EF4-FFF2-40B4-BE49-F238E27FC236}">
              <a16:creationId xmlns:a16="http://schemas.microsoft.com/office/drawing/2014/main" id="{E6AB0C4B-3B51-46DE-9648-EC20A8A99FE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1" name="Line 7">
          <a:extLst>
            <a:ext uri="{FF2B5EF4-FFF2-40B4-BE49-F238E27FC236}">
              <a16:creationId xmlns:a16="http://schemas.microsoft.com/office/drawing/2014/main" id="{1A2AEE2B-83BB-49A2-B69B-B44E5E60DD0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2" name="Line 7">
          <a:extLst>
            <a:ext uri="{FF2B5EF4-FFF2-40B4-BE49-F238E27FC236}">
              <a16:creationId xmlns:a16="http://schemas.microsoft.com/office/drawing/2014/main" id="{29599A03-E103-437C-AA25-590019497F4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3" name="Line 7">
          <a:extLst>
            <a:ext uri="{FF2B5EF4-FFF2-40B4-BE49-F238E27FC236}">
              <a16:creationId xmlns:a16="http://schemas.microsoft.com/office/drawing/2014/main" id="{B04C535C-6B31-4837-808D-F43ADBC8C22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4" name="Line 7">
          <a:extLst>
            <a:ext uri="{FF2B5EF4-FFF2-40B4-BE49-F238E27FC236}">
              <a16:creationId xmlns:a16="http://schemas.microsoft.com/office/drawing/2014/main" id="{85F3A71D-3E3D-46E1-98D7-5622D54EF82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5" name="Line 7">
          <a:extLst>
            <a:ext uri="{FF2B5EF4-FFF2-40B4-BE49-F238E27FC236}">
              <a16:creationId xmlns:a16="http://schemas.microsoft.com/office/drawing/2014/main" id="{C390A329-9325-4533-9163-759164DAD12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6" name="Line 7">
          <a:extLst>
            <a:ext uri="{FF2B5EF4-FFF2-40B4-BE49-F238E27FC236}">
              <a16:creationId xmlns:a16="http://schemas.microsoft.com/office/drawing/2014/main" id="{BBCDBDDA-BA85-4B01-943F-1294E40ACB6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7" name="Line 7">
          <a:extLst>
            <a:ext uri="{FF2B5EF4-FFF2-40B4-BE49-F238E27FC236}">
              <a16:creationId xmlns:a16="http://schemas.microsoft.com/office/drawing/2014/main" id="{67AF50DE-4F94-417B-A540-767DD0E58985}"/>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8" name="Line 7">
          <a:extLst>
            <a:ext uri="{FF2B5EF4-FFF2-40B4-BE49-F238E27FC236}">
              <a16:creationId xmlns:a16="http://schemas.microsoft.com/office/drawing/2014/main" id="{1433986F-34E8-4937-A459-D65580F7195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79" name="Line 7">
          <a:extLst>
            <a:ext uri="{FF2B5EF4-FFF2-40B4-BE49-F238E27FC236}">
              <a16:creationId xmlns:a16="http://schemas.microsoft.com/office/drawing/2014/main" id="{7A729E1C-F892-4213-82E6-7A20DD2F443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0" name="Line 7">
          <a:extLst>
            <a:ext uri="{FF2B5EF4-FFF2-40B4-BE49-F238E27FC236}">
              <a16:creationId xmlns:a16="http://schemas.microsoft.com/office/drawing/2014/main" id="{B3C2FB56-53ED-4531-BFF7-B1E548A936C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1" name="Line 7">
          <a:extLst>
            <a:ext uri="{FF2B5EF4-FFF2-40B4-BE49-F238E27FC236}">
              <a16:creationId xmlns:a16="http://schemas.microsoft.com/office/drawing/2014/main" id="{D1712CE7-86E3-446B-ADC6-826D53B0AD4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2" name="Line 7">
          <a:extLst>
            <a:ext uri="{FF2B5EF4-FFF2-40B4-BE49-F238E27FC236}">
              <a16:creationId xmlns:a16="http://schemas.microsoft.com/office/drawing/2014/main" id="{72E86F9A-F63C-4F0B-8115-6B5AA5761A27}"/>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3" name="Line 7">
          <a:extLst>
            <a:ext uri="{FF2B5EF4-FFF2-40B4-BE49-F238E27FC236}">
              <a16:creationId xmlns:a16="http://schemas.microsoft.com/office/drawing/2014/main" id="{77182C9C-64BB-4287-8559-83ABB69B444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4" name="Line 7">
          <a:extLst>
            <a:ext uri="{FF2B5EF4-FFF2-40B4-BE49-F238E27FC236}">
              <a16:creationId xmlns:a16="http://schemas.microsoft.com/office/drawing/2014/main" id="{6ACD7A64-4232-426D-A9CB-8D4C25310C3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5" name="Line 7">
          <a:extLst>
            <a:ext uri="{FF2B5EF4-FFF2-40B4-BE49-F238E27FC236}">
              <a16:creationId xmlns:a16="http://schemas.microsoft.com/office/drawing/2014/main" id="{7E5A768B-16B5-4AC4-90A9-18F1BE2E757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6" name="Line 7">
          <a:extLst>
            <a:ext uri="{FF2B5EF4-FFF2-40B4-BE49-F238E27FC236}">
              <a16:creationId xmlns:a16="http://schemas.microsoft.com/office/drawing/2014/main" id="{4C563F07-75BB-47FA-8DFF-CC61F5C585C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7" name="Line 7">
          <a:extLst>
            <a:ext uri="{FF2B5EF4-FFF2-40B4-BE49-F238E27FC236}">
              <a16:creationId xmlns:a16="http://schemas.microsoft.com/office/drawing/2014/main" id="{529AD5C9-DFFD-49D9-9244-FFC5BA10FC2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8" name="Line 7">
          <a:extLst>
            <a:ext uri="{FF2B5EF4-FFF2-40B4-BE49-F238E27FC236}">
              <a16:creationId xmlns:a16="http://schemas.microsoft.com/office/drawing/2014/main" id="{21CE2C85-9B26-4995-8471-F351C86EA84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89" name="Line 7">
          <a:extLst>
            <a:ext uri="{FF2B5EF4-FFF2-40B4-BE49-F238E27FC236}">
              <a16:creationId xmlns:a16="http://schemas.microsoft.com/office/drawing/2014/main" id="{4CD807BF-98BA-4413-B137-FF07E221AC3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0" name="Line 7">
          <a:extLst>
            <a:ext uri="{FF2B5EF4-FFF2-40B4-BE49-F238E27FC236}">
              <a16:creationId xmlns:a16="http://schemas.microsoft.com/office/drawing/2014/main" id="{D6F7D7AD-DC0A-46A6-BA41-5F79E620514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1" name="Line 7">
          <a:extLst>
            <a:ext uri="{FF2B5EF4-FFF2-40B4-BE49-F238E27FC236}">
              <a16:creationId xmlns:a16="http://schemas.microsoft.com/office/drawing/2014/main" id="{6170F35E-A8A3-4FBE-BB6E-99876E28A8B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2" name="Line 7">
          <a:extLst>
            <a:ext uri="{FF2B5EF4-FFF2-40B4-BE49-F238E27FC236}">
              <a16:creationId xmlns:a16="http://schemas.microsoft.com/office/drawing/2014/main" id="{C686C7FE-1559-4871-985F-72E9849FF93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3" name="Line 7">
          <a:extLst>
            <a:ext uri="{FF2B5EF4-FFF2-40B4-BE49-F238E27FC236}">
              <a16:creationId xmlns:a16="http://schemas.microsoft.com/office/drawing/2014/main" id="{001DE6A0-5AB0-481F-A947-FB657413B06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4" name="Line 7">
          <a:extLst>
            <a:ext uri="{FF2B5EF4-FFF2-40B4-BE49-F238E27FC236}">
              <a16:creationId xmlns:a16="http://schemas.microsoft.com/office/drawing/2014/main" id="{0E1A5543-636A-46F2-B566-E16D9BB27C9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5" name="Line 7">
          <a:extLst>
            <a:ext uri="{FF2B5EF4-FFF2-40B4-BE49-F238E27FC236}">
              <a16:creationId xmlns:a16="http://schemas.microsoft.com/office/drawing/2014/main" id="{E38D356B-452A-4409-BD69-063267AB143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6" name="Line 7">
          <a:extLst>
            <a:ext uri="{FF2B5EF4-FFF2-40B4-BE49-F238E27FC236}">
              <a16:creationId xmlns:a16="http://schemas.microsoft.com/office/drawing/2014/main" id="{752F38A9-7EB5-4010-9F7C-25BDC4A5A78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7" name="Line 7">
          <a:extLst>
            <a:ext uri="{FF2B5EF4-FFF2-40B4-BE49-F238E27FC236}">
              <a16:creationId xmlns:a16="http://schemas.microsoft.com/office/drawing/2014/main" id="{E64891F0-28E4-44E6-8A2A-821FD1618F2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8" name="Line 7">
          <a:extLst>
            <a:ext uri="{FF2B5EF4-FFF2-40B4-BE49-F238E27FC236}">
              <a16:creationId xmlns:a16="http://schemas.microsoft.com/office/drawing/2014/main" id="{6315BC62-7F59-4B2F-9E1B-E35938A4833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699" name="Line 7">
          <a:extLst>
            <a:ext uri="{FF2B5EF4-FFF2-40B4-BE49-F238E27FC236}">
              <a16:creationId xmlns:a16="http://schemas.microsoft.com/office/drawing/2014/main" id="{095C22F0-A0D9-4847-95B9-63AC5E590DA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0" name="Line 7">
          <a:extLst>
            <a:ext uri="{FF2B5EF4-FFF2-40B4-BE49-F238E27FC236}">
              <a16:creationId xmlns:a16="http://schemas.microsoft.com/office/drawing/2014/main" id="{FD499916-E74A-43D4-B1CA-1048854A954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1" name="Line 7">
          <a:extLst>
            <a:ext uri="{FF2B5EF4-FFF2-40B4-BE49-F238E27FC236}">
              <a16:creationId xmlns:a16="http://schemas.microsoft.com/office/drawing/2014/main" id="{CC02ACDB-3C84-490B-AEA4-0070567D07E1}"/>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2" name="Line 7">
          <a:extLst>
            <a:ext uri="{FF2B5EF4-FFF2-40B4-BE49-F238E27FC236}">
              <a16:creationId xmlns:a16="http://schemas.microsoft.com/office/drawing/2014/main" id="{98DA37CA-D619-4406-BEC2-6728038E2CF9}"/>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3" name="Line 7">
          <a:extLst>
            <a:ext uri="{FF2B5EF4-FFF2-40B4-BE49-F238E27FC236}">
              <a16:creationId xmlns:a16="http://schemas.microsoft.com/office/drawing/2014/main" id="{A3CF252B-5C9C-4C42-9B01-48D8943604F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4" name="Line 7">
          <a:extLst>
            <a:ext uri="{FF2B5EF4-FFF2-40B4-BE49-F238E27FC236}">
              <a16:creationId xmlns:a16="http://schemas.microsoft.com/office/drawing/2014/main" id="{04E3DB02-8246-42B4-BEC7-C5424208E00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5" name="Line 7">
          <a:extLst>
            <a:ext uri="{FF2B5EF4-FFF2-40B4-BE49-F238E27FC236}">
              <a16:creationId xmlns:a16="http://schemas.microsoft.com/office/drawing/2014/main" id="{80183A22-5FE0-4674-87CB-964C7C016944}"/>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6" name="Line 7">
          <a:extLst>
            <a:ext uri="{FF2B5EF4-FFF2-40B4-BE49-F238E27FC236}">
              <a16:creationId xmlns:a16="http://schemas.microsoft.com/office/drawing/2014/main" id="{27FC9A88-E5AD-4461-A370-9F688D473CA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7" name="Line 7">
          <a:extLst>
            <a:ext uri="{FF2B5EF4-FFF2-40B4-BE49-F238E27FC236}">
              <a16:creationId xmlns:a16="http://schemas.microsoft.com/office/drawing/2014/main" id="{043CFA86-0613-4B43-B802-323F41016EC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8" name="Line 7">
          <a:extLst>
            <a:ext uri="{FF2B5EF4-FFF2-40B4-BE49-F238E27FC236}">
              <a16:creationId xmlns:a16="http://schemas.microsoft.com/office/drawing/2014/main" id="{F94EEDF4-6D01-43C0-ACFC-B60FCE4D77E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09" name="Line 7">
          <a:extLst>
            <a:ext uri="{FF2B5EF4-FFF2-40B4-BE49-F238E27FC236}">
              <a16:creationId xmlns:a16="http://schemas.microsoft.com/office/drawing/2014/main" id="{44E07A04-66E8-48EF-A8FA-E56C921D2CD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0" name="Line 7">
          <a:extLst>
            <a:ext uri="{FF2B5EF4-FFF2-40B4-BE49-F238E27FC236}">
              <a16:creationId xmlns:a16="http://schemas.microsoft.com/office/drawing/2014/main" id="{98A8ED61-0021-456F-A1E5-7564DB22CB1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1" name="Line 7">
          <a:extLst>
            <a:ext uri="{FF2B5EF4-FFF2-40B4-BE49-F238E27FC236}">
              <a16:creationId xmlns:a16="http://schemas.microsoft.com/office/drawing/2014/main" id="{95DA4AB7-E3FE-47C7-9DA7-14E4ED3A6FB8}"/>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2" name="Line 7">
          <a:extLst>
            <a:ext uri="{FF2B5EF4-FFF2-40B4-BE49-F238E27FC236}">
              <a16:creationId xmlns:a16="http://schemas.microsoft.com/office/drawing/2014/main" id="{3843B9F4-491F-43CD-B25D-709CB605A96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3" name="Line 7">
          <a:extLst>
            <a:ext uri="{FF2B5EF4-FFF2-40B4-BE49-F238E27FC236}">
              <a16:creationId xmlns:a16="http://schemas.microsoft.com/office/drawing/2014/main" id="{855B7DBB-9E3F-4FBE-9D30-0A8F4A0A356B}"/>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4" name="Line 7">
          <a:extLst>
            <a:ext uri="{FF2B5EF4-FFF2-40B4-BE49-F238E27FC236}">
              <a16:creationId xmlns:a16="http://schemas.microsoft.com/office/drawing/2014/main" id="{A264E621-CDDF-48F6-8E6C-573136645D9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5" name="Line 7">
          <a:extLst>
            <a:ext uri="{FF2B5EF4-FFF2-40B4-BE49-F238E27FC236}">
              <a16:creationId xmlns:a16="http://schemas.microsoft.com/office/drawing/2014/main" id="{821CBD8D-5235-475C-8531-6A1A342221D2}"/>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6" name="Line 7">
          <a:extLst>
            <a:ext uri="{FF2B5EF4-FFF2-40B4-BE49-F238E27FC236}">
              <a16:creationId xmlns:a16="http://schemas.microsoft.com/office/drawing/2014/main" id="{606ED790-AA77-4A56-8D1F-FB2C70B3EDAC}"/>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7" name="Line 7">
          <a:extLst>
            <a:ext uri="{FF2B5EF4-FFF2-40B4-BE49-F238E27FC236}">
              <a16:creationId xmlns:a16="http://schemas.microsoft.com/office/drawing/2014/main" id="{BB1366EF-9B6C-47C7-AFB5-30BDCA6B644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8" name="Line 7">
          <a:extLst>
            <a:ext uri="{FF2B5EF4-FFF2-40B4-BE49-F238E27FC236}">
              <a16:creationId xmlns:a16="http://schemas.microsoft.com/office/drawing/2014/main" id="{EC9A3AD1-33BA-468C-B520-F9432E7F90CE}"/>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19" name="Line 7">
          <a:extLst>
            <a:ext uri="{FF2B5EF4-FFF2-40B4-BE49-F238E27FC236}">
              <a16:creationId xmlns:a16="http://schemas.microsoft.com/office/drawing/2014/main" id="{BBA7DF12-5654-440B-933E-5D9BA1993273}"/>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20" name="Line 7">
          <a:extLst>
            <a:ext uri="{FF2B5EF4-FFF2-40B4-BE49-F238E27FC236}">
              <a16:creationId xmlns:a16="http://schemas.microsoft.com/office/drawing/2014/main" id="{AF2F880E-E0D6-4A97-9E28-36542E2DDD1F}"/>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21" name="Line 7">
          <a:extLst>
            <a:ext uri="{FF2B5EF4-FFF2-40B4-BE49-F238E27FC236}">
              <a16:creationId xmlns:a16="http://schemas.microsoft.com/office/drawing/2014/main" id="{6BE7F3E1-8836-42CD-9237-3C8EB5B36FFD}"/>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22" name="Line 7">
          <a:extLst>
            <a:ext uri="{FF2B5EF4-FFF2-40B4-BE49-F238E27FC236}">
              <a16:creationId xmlns:a16="http://schemas.microsoft.com/office/drawing/2014/main" id="{FC6D9A89-96C6-4524-B0A0-4AD87DD013E0}"/>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23" name="Line 7">
          <a:extLst>
            <a:ext uri="{FF2B5EF4-FFF2-40B4-BE49-F238E27FC236}">
              <a16:creationId xmlns:a16="http://schemas.microsoft.com/office/drawing/2014/main" id="{9840A776-6733-488C-9482-4AF7CB589A8A}"/>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194</xdr:row>
      <xdr:rowOff>0</xdr:rowOff>
    </xdr:from>
    <xdr:to>
      <xdr:col>4</xdr:col>
      <xdr:colOff>0</xdr:colOff>
      <xdr:row>194</xdr:row>
      <xdr:rowOff>0</xdr:rowOff>
    </xdr:to>
    <xdr:sp macro="" textlink="">
      <xdr:nvSpPr>
        <xdr:cNvPr id="3724" name="Line 7">
          <a:extLst>
            <a:ext uri="{FF2B5EF4-FFF2-40B4-BE49-F238E27FC236}">
              <a16:creationId xmlns:a16="http://schemas.microsoft.com/office/drawing/2014/main" id="{0DD17AFF-DC0D-422C-9746-99663BBE6AF6}"/>
            </a:ext>
          </a:extLst>
        </xdr:cNvPr>
        <xdr:cNvSpPr>
          <a:spLocks noChangeShapeType="1"/>
        </xdr:cNvSpPr>
      </xdr:nvSpPr>
      <xdr:spPr bwMode="auto">
        <a:xfrm>
          <a:off x="19335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25" name="Line 7">
          <a:extLst>
            <a:ext uri="{FF2B5EF4-FFF2-40B4-BE49-F238E27FC236}">
              <a16:creationId xmlns:a16="http://schemas.microsoft.com/office/drawing/2014/main" id="{55E90291-048D-488D-A6B1-3E986CF6482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26" name="Line 7">
          <a:extLst>
            <a:ext uri="{FF2B5EF4-FFF2-40B4-BE49-F238E27FC236}">
              <a16:creationId xmlns:a16="http://schemas.microsoft.com/office/drawing/2014/main" id="{DD039D86-65AA-4EC6-844D-21BC6FE1807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203</xdr:row>
      <xdr:rowOff>0</xdr:rowOff>
    </xdr:from>
    <xdr:to>
      <xdr:col>4</xdr:col>
      <xdr:colOff>323850</xdr:colOff>
      <xdr:row>203</xdr:row>
      <xdr:rowOff>0</xdr:rowOff>
    </xdr:to>
    <xdr:sp macro="" textlink="">
      <xdr:nvSpPr>
        <xdr:cNvPr id="3727" name="Line 7">
          <a:extLst>
            <a:ext uri="{FF2B5EF4-FFF2-40B4-BE49-F238E27FC236}">
              <a16:creationId xmlns:a16="http://schemas.microsoft.com/office/drawing/2014/main" id="{9309E05E-C43C-4AD9-B595-592EC71EC81E}"/>
            </a:ext>
          </a:extLst>
        </xdr:cNvPr>
        <xdr:cNvSpPr>
          <a:spLocks noChangeShapeType="1"/>
        </xdr:cNvSpPr>
      </xdr:nvSpPr>
      <xdr:spPr bwMode="auto">
        <a:xfrm>
          <a:off x="218122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28" name="Line 7">
          <a:extLst>
            <a:ext uri="{FF2B5EF4-FFF2-40B4-BE49-F238E27FC236}">
              <a16:creationId xmlns:a16="http://schemas.microsoft.com/office/drawing/2014/main" id="{B231F589-B2CD-4610-8CBD-554DB2658524}"/>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29" name="Line 7">
          <a:extLst>
            <a:ext uri="{FF2B5EF4-FFF2-40B4-BE49-F238E27FC236}">
              <a16:creationId xmlns:a16="http://schemas.microsoft.com/office/drawing/2014/main" id="{F5E728CE-0E22-470A-8866-D23D194F7114}"/>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0" name="Line 7">
          <a:extLst>
            <a:ext uri="{FF2B5EF4-FFF2-40B4-BE49-F238E27FC236}">
              <a16:creationId xmlns:a16="http://schemas.microsoft.com/office/drawing/2014/main" id="{1BA75CC5-0A33-4F73-BA54-D36DBB2E429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1" name="Line 7">
          <a:extLst>
            <a:ext uri="{FF2B5EF4-FFF2-40B4-BE49-F238E27FC236}">
              <a16:creationId xmlns:a16="http://schemas.microsoft.com/office/drawing/2014/main" id="{0DC147E0-9B70-4A8F-BD7D-B3880170020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2" name="Line 7">
          <a:extLst>
            <a:ext uri="{FF2B5EF4-FFF2-40B4-BE49-F238E27FC236}">
              <a16:creationId xmlns:a16="http://schemas.microsoft.com/office/drawing/2014/main" id="{EE454540-DBF6-410F-8138-5ACDA4633E59}"/>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3" name="Line 7">
          <a:extLst>
            <a:ext uri="{FF2B5EF4-FFF2-40B4-BE49-F238E27FC236}">
              <a16:creationId xmlns:a16="http://schemas.microsoft.com/office/drawing/2014/main" id="{993EC138-590D-4CBA-BB0D-BB6784071F0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4" name="Line 7">
          <a:extLst>
            <a:ext uri="{FF2B5EF4-FFF2-40B4-BE49-F238E27FC236}">
              <a16:creationId xmlns:a16="http://schemas.microsoft.com/office/drawing/2014/main" id="{CF75E661-4A9A-40D2-84B9-499D5D9D4A64}"/>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5" name="Line 7">
          <a:extLst>
            <a:ext uri="{FF2B5EF4-FFF2-40B4-BE49-F238E27FC236}">
              <a16:creationId xmlns:a16="http://schemas.microsoft.com/office/drawing/2014/main" id="{8D413946-C88D-416B-99E0-6B2F0F23178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6" name="Line 7">
          <a:extLst>
            <a:ext uri="{FF2B5EF4-FFF2-40B4-BE49-F238E27FC236}">
              <a16:creationId xmlns:a16="http://schemas.microsoft.com/office/drawing/2014/main" id="{F352E085-532F-4BD4-A14B-42CC9C666D2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7" name="Line 7">
          <a:extLst>
            <a:ext uri="{FF2B5EF4-FFF2-40B4-BE49-F238E27FC236}">
              <a16:creationId xmlns:a16="http://schemas.microsoft.com/office/drawing/2014/main" id="{C007C270-BDF7-4F96-9DC6-746F5E6EF5E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8" name="Line 7">
          <a:extLst>
            <a:ext uri="{FF2B5EF4-FFF2-40B4-BE49-F238E27FC236}">
              <a16:creationId xmlns:a16="http://schemas.microsoft.com/office/drawing/2014/main" id="{C9B84810-F205-40A6-B5FD-CBE2B7BB505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39" name="Line 7">
          <a:extLst>
            <a:ext uri="{FF2B5EF4-FFF2-40B4-BE49-F238E27FC236}">
              <a16:creationId xmlns:a16="http://schemas.microsoft.com/office/drawing/2014/main" id="{189A24B9-C0B3-4D55-BB4E-85569A5A46B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40" name="Line 7">
          <a:extLst>
            <a:ext uri="{FF2B5EF4-FFF2-40B4-BE49-F238E27FC236}">
              <a16:creationId xmlns:a16="http://schemas.microsoft.com/office/drawing/2014/main" id="{980AB1C1-E5B2-42C3-B906-FA599FD632BD}"/>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1" name="Line 7">
          <a:extLst>
            <a:ext uri="{FF2B5EF4-FFF2-40B4-BE49-F238E27FC236}">
              <a16:creationId xmlns:a16="http://schemas.microsoft.com/office/drawing/2014/main" id="{E7514DBF-18AE-4C57-A43C-29829C8091C5}"/>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2" name="Line 7">
          <a:extLst>
            <a:ext uri="{FF2B5EF4-FFF2-40B4-BE49-F238E27FC236}">
              <a16:creationId xmlns:a16="http://schemas.microsoft.com/office/drawing/2014/main" id="{8DAB6ECF-5EA6-4272-BF19-C800DF973934}"/>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3" name="Line 7">
          <a:extLst>
            <a:ext uri="{FF2B5EF4-FFF2-40B4-BE49-F238E27FC236}">
              <a16:creationId xmlns:a16="http://schemas.microsoft.com/office/drawing/2014/main" id="{8D8CA4DB-9F7E-4503-8BEF-B44AA3F4F491}"/>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4" name="Line 7">
          <a:extLst>
            <a:ext uri="{FF2B5EF4-FFF2-40B4-BE49-F238E27FC236}">
              <a16:creationId xmlns:a16="http://schemas.microsoft.com/office/drawing/2014/main" id="{140032D9-05F6-4D5E-9DC5-862CB5DF2664}"/>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5" name="Line 7">
          <a:extLst>
            <a:ext uri="{FF2B5EF4-FFF2-40B4-BE49-F238E27FC236}">
              <a16:creationId xmlns:a16="http://schemas.microsoft.com/office/drawing/2014/main" id="{0AB7CDFB-872E-4058-A582-8D0FA1E38588}"/>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6" name="Line 7">
          <a:extLst>
            <a:ext uri="{FF2B5EF4-FFF2-40B4-BE49-F238E27FC236}">
              <a16:creationId xmlns:a16="http://schemas.microsoft.com/office/drawing/2014/main" id="{1622036C-4E5E-4FEB-93C2-9B1730DE322B}"/>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7" name="Line 7">
          <a:extLst>
            <a:ext uri="{FF2B5EF4-FFF2-40B4-BE49-F238E27FC236}">
              <a16:creationId xmlns:a16="http://schemas.microsoft.com/office/drawing/2014/main" id="{A75548BE-730D-4DB3-902B-CD0C1EC0041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8" name="Line 7">
          <a:extLst>
            <a:ext uri="{FF2B5EF4-FFF2-40B4-BE49-F238E27FC236}">
              <a16:creationId xmlns:a16="http://schemas.microsoft.com/office/drawing/2014/main" id="{9853759E-3D36-4597-8405-6615E3EA3699}"/>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49" name="Line 7">
          <a:extLst>
            <a:ext uri="{FF2B5EF4-FFF2-40B4-BE49-F238E27FC236}">
              <a16:creationId xmlns:a16="http://schemas.microsoft.com/office/drawing/2014/main" id="{E606093F-EF5A-4C0B-BE7B-411F8E2D61DF}"/>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0" name="Line 7">
          <a:extLst>
            <a:ext uri="{FF2B5EF4-FFF2-40B4-BE49-F238E27FC236}">
              <a16:creationId xmlns:a16="http://schemas.microsoft.com/office/drawing/2014/main" id="{4637DDF7-3395-42B0-A57C-11EAD2EB6828}"/>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1" name="Line 7">
          <a:extLst>
            <a:ext uri="{FF2B5EF4-FFF2-40B4-BE49-F238E27FC236}">
              <a16:creationId xmlns:a16="http://schemas.microsoft.com/office/drawing/2014/main" id="{4869D8DA-33AA-4E0E-AB39-F41B488367CE}"/>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2" name="Line 7">
          <a:extLst>
            <a:ext uri="{FF2B5EF4-FFF2-40B4-BE49-F238E27FC236}">
              <a16:creationId xmlns:a16="http://schemas.microsoft.com/office/drawing/2014/main" id="{7A6425A0-9353-4494-95FD-A6078311D1F4}"/>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3" name="Line 7">
          <a:extLst>
            <a:ext uri="{FF2B5EF4-FFF2-40B4-BE49-F238E27FC236}">
              <a16:creationId xmlns:a16="http://schemas.microsoft.com/office/drawing/2014/main" id="{8B857DDC-1C85-4DDD-9B00-261F319C5DE2}"/>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4" name="Line 7">
          <a:extLst>
            <a:ext uri="{FF2B5EF4-FFF2-40B4-BE49-F238E27FC236}">
              <a16:creationId xmlns:a16="http://schemas.microsoft.com/office/drawing/2014/main" id="{4E5C9C9B-2D41-4BBC-8717-95F274B38BC8}"/>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5" name="Line 7">
          <a:extLst>
            <a:ext uri="{FF2B5EF4-FFF2-40B4-BE49-F238E27FC236}">
              <a16:creationId xmlns:a16="http://schemas.microsoft.com/office/drawing/2014/main" id="{B5EEB995-DF96-4F63-A1B6-044853102CFB}"/>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6" name="Line 7">
          <a:extLst>
            <a:ext uri="{FF2B5EF4-FFF2-40B4-BE49-F238E27FC236}">
              <a16:creationId xmlns:a16="http://schemas.microsoft.com/office/drawing/2014/main" id="{8DDD0F34-0308-4B1C-B1CE-C9F69ADCEE42}"/>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7" name="Line 7">
          <a:extLst>
            <a:ext uri="{FF2B5EF4-FFF2-40B4-BE49-F238E27FC236}">
              <a16:creationId xmlns:a16="http://schemas.microsoft.com/office/drawing/2014/main" id="{E3D77238-622A-492A-988B-00E9E5F63B39}"/>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8" name="Line 7">
          <a:extLst>
            <a:ext uri="{FF2B5EF4-FFF2-40B4-BE49-F238E27FC236}">
              <a16:creationId xmlns:a16="http://schemas.microsoft.com/office/drawing/2014/main" id="{D5E8F57C-4F13-4BCD-84E0-6E004AFB6EC3}"/>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59" name="Line 7">
          <a:extLst>
            <a:ext uri="{FF2B5EF4-FFF2-40B4-BE49-F238E27FC236}">
              <a16:creationId xmlns:a16="http://schemas.microsoft.com/office/drawing/2014/main" id="{38BDDBA6-10CC-4D2B-9476-D5AB630E5E22}"/>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0" name="Line 7">
          <a:extLst>
            <a:ext uri="{FF2B5EF4-FFF2-40B4-BE49-F238E27FC236}">
              <a16:creationId xmlns:a16="http://schemas.microsoft.com/office/drawing/2014/main" id="{E6AB8054-75AC-4689-BA72-CFA8A02DF86F}"/>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1" name="Line 7">
          <a:extLst>
            <a:ext uri="{FF2B5EF4-FFF2-40B4-BE49-F238E27FC236}">
              <a16:creationId xmlns:a16="http://schemas.microsoft.com/office/drawing/2014/main" id="{19BC1EED-43C6-4854-8A0B-5AF508383F5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2" name="Line 7">
          <a:extLst>
            <a:ext uri="{FF2B5EF4-FFF2-40B4-BE49-F238E27FC236}">
              <a16:creationId xmlns:a16="http://schemas.microsoft.com/office/drawing/2014/main" id="{11CE8101-6250-4745-A7A9-EEDC27902C4B}"/>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3" name="Line 7">
          <a:extLst>
            <a:ext uri="{FF2B5EF4-FFF2-40B4-BE49-F238E27FC236}">
              <a16:creationId xmlns:a16="http://schemas.microsoft.com/office/drawing/2014/main" id="{B8D3115B-9B29-4954-943B-D4BDD329F63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4" name="Line 7">
          <a:extLst>
            <a:ext uri="{FF2B5EF4-FFF2-40B4-BE49-F238E27FC236}">
              <a16:creationId xmlns:a16="http://schemas.microsoft.com/office/drawing/2014/main" id="{D0E908D1-679A-4A4D-A15E-E3003DE47F9B}"/>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5" name="Line 7">
          <a:extLst>
            <a:ext uri="{FF2B5EF4-FFF2-40B4-BE49-F238E27FC236}">
              <a16:creationId xmlns:a16="http://schemas.microsoft.com/office/drawing/2014/main" id="{F6B56A2F-0F94-4E0F-B5E1-073103ABD138}"/>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6" name="Line 7">
          <a:extLst>
            <a:ext uri="{FF2B5EF4-FFF2-40B4-BE49-F238E27FC236}">
              <a16:creationId xmlns:a16="http://schemas.microsoft.com/office/drawing/2014/main" id="{123F075A-2F3B-46BA-B0FC-BBA8F1C7FDD2}"/>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7" name="Line 7">
          <a:extLst>
            <a:ext uri="{FF2B5EF4-FFF2-40B4-BE49-F238E27FC236}">
              <a16:creationId xmlns:a16="http://schemas.microsoft.com/office/drawing/2014/main" id="{CF00272A-CB9C-4645-A5B9-372146B952C2}"/>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8" name="Line 7">
          <a:extLst>
            <a:ext uri="{FF2B5EF4-FFF2-40B4-BE49-F238E27FC236}">
              <a16:creationId xmlns:a16="http://schemas.microsoft.com/office/drawing/2014/main" id="{F01E8BD3-7E2B-4F2A-882E-5B1DDB8DCAB6}"/>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69" name="Line 7">
          <a:extLst>
            <a:ext uri="{FF2B5EF4-FFF2-40B4-BE49-F238E27FC236}">
              <a16:creationId xmlns:a16="http://schemas.microsoft.com/office/drawing/2014/main" id="{424A0EDA-F49D-4EBE-B292-2E76F42E7382}"/>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0" name="Line 7">
          <a:extLst>
            <a:ext uri="{FF2B5EF4-FFF2-40B4-BE49-F238E27FC236}">
              <a16:creationId xmlns:a16="http://schemas.microsoft.com/office/drawing/2014/main" id="{17567D1E-3310-408F-9F8A-6957AED1CE91}"/>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1" name="Line 7">
          <a:extLst>
            <a:ext uri="{FF2B5EF4-FFF2-40B4-BE49-F238E27FC236}">
              <a16:creationId xmlns:a16="http://schemas.microsoft.com/office/drawing/2014/main" id="{A04F00E4-2594-467E-BCDA-841C97CC3EFC}"/>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2" name="Line 7">
          <a:extLst>
            <a:ext uri="{FF2B5EF4-FFF2-40B4-BE49-F238E27FC236}">
              <a16:creationId xmlns:a16="http://schemas.microsoft.com/office/drawing/2014/main" id="{3D76982D-3B93-4179-ACEE-7AE47B3864B5}"/>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3" name="Line 7">
          <a:extLst>
            <a:ext uri="{FF2B5EF4-FFF2-40B4-BE49-F238E27FC236}">
              <a16:creationId xmlns:a16="http://schemas.microsoft.com/office/drawing/2014/main" id="{18C1C361-C938-4753-8B71-8D65406DD53E}"/>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4" name="Line 7">
          <a:extLst>
            <a:ext uri="{FF2B5EF4-FFF2-40B4-BE49-F238E27FC236}">
              <a16:creationId xmlns:a16="http://schemas.microsoft.com/office/drawing/2014/main" id="{6D2BFD10-EA01-476E-B036-D51EC71F07D1}"/>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5" name="Line 7">
          <a:extLst>
            <a:ext uri="{FF2B5EF4-FFF2-40B4-BE49-F238E27FC236}">
              <a16:creationId xmlns:a16="http://schemas.microsoft.com/office/drawing/2014/main" id="{ACB5D6F1-B626-426E-886D-4A54613854BC}"/>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6" name="Line 7">
          <a:extLst>
            <a:ext uri="{FF2B5EF4-FFF2-40B4-BE49-F238E27FC236}">
              <a16:creationId xmlns:a16="http://schemas.microsoft.com/office/drawing/2014/main" id="{BC75DE81-6209-4493-98D7-42FD91575A6E}"/>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7" name="Line 7">
          <a:extLst>
            <a:ext uri="{FF2B5EF4-FFF2-40B4-BE49-F238E27FC236}">
              <a16:creationId xmlns:a16="http://schemas.microsoft.com/office/drawing/2014/main" id="{24D4E3DA-BB50-4CFA-8CBA-8A48DBD4CC50}"/>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8" name="Line 7">
          <a:extLst>
            <a:ext uri="{FF2B5EF4-FFF2-40B4-BE49-F238E27FC236}">
              <a16:creationId xmlns:a16="http://schemas.microsoft.com/office/drawing/2014/main" id="{06CEF849-F6B5-44B4-8816-151A1900531A}"/>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79" name="Line 7">
          <a:extLst>
            <a:ext uri="{FF2B5EF4-FFF2-40B4-BE49-F238E27FC236}">
              <a16:creationId xmlns:a16="http://schemas.microsoft.com/office/drawing/2014/main" id="{626C0F69-365E-434B-B028-9E7EFD4A14CA}"/>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0" name="Line 7">
          <a:extLst>
            <a:ext uri="{FF2B5EF4-FFF2-40B4-BE49-F238E27FC236}">
              <a16:creationId xmlns:a16="http://schemas.microsoft.com/office/drawing/2014/main" id="{B1191439-88C5-449A-AF81-261C0C254824}"/>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1" name="Line 7">
          <a:extLst>
            <a:ext uri="{FF2B5EF4-FFF2-40B4-BE49-F238E27FC236}">
              <a16:creationId xmlns:a16="http://schemas.microsoft.com/office/drawing/2014/main" id="{03BCEEF2-B2EE-43FA-858C-7E35074C0B2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2" name="Line 7">
          <a:extLst>
            <a:ext uri="{FF2B5EF4-FFF2-40B4-BE49-F238E27FC236}">
              <a16:creationId xmlns:a16="http://schemas.microsoft.com/office/drawing/2014/main" id="{BF4D404D-0781-47E6-BDD9-9D640695D9AA}"/>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3" name="Line 7">
          <a:extLst>
            <a:ext uri="{FF2B5EF4-FFF2-40B4-BE49-F238E27FC236}">
              <a16:creationId xmlns:a16="http://schemas.microsoft.com/office/drawing/2014/main" id="{80752884-8643-4EB4-BAB2-D16416082D65}"/>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4" name="Line 7">
          <a:extLst>
            <a:ext uri="{FF2B5EF4-FFF2-40B4-BE49-F238E27FC236}">
              <a16:creationId xmlns:a16="http://schemas.microsoft.com/office/drawing/2014/main" id="{B5648AA4-46AD-46D7-B15D-CA22647D80EB}"/>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5" name="Line 7">
          <a:extLst>
            <a:ext uri="{FF2B5EF4-FFF2-40B4-BE49-F238E27FC236}">
              <a16:creationId xmlns:a16="http://schemas.microsoft.com/office/drawing/2014/main" id="{52B8630B-559E-4812-9E97-B8F71F6E0BA6}"/>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6" name="Line 7">
          <a:extLst>
            <a:ext uri="{FF2B5EF4-FFF2-40B4-BE49-F238E27FC236}">
              <a16:creationId xmlns:a16="http://schemas.microsoft.com/office/drawing/2014/main" id="{5544374C-923C-4A79-8E48-97EE2EAEDEF8}"/>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7" name="Line 7">
          <a:extLst>
            <a:ext uri="{FF2B5EF4-FFF2-40B4-BE49-F238E27FC236}">
              <a16:creationId xmlns:a16="http://schemas.microsoft.com/office/drawing/2014/main" id="{9FC326A7-70AD-435D-9D15-28CA8A5BEB29}"/>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8" name="Line 7">
          <a:extLst>
            <a:ext uri="{FF2B5EF4-FFF2-40B4-BE49-F238E27FC236}">
              <a16:creationId xmlns:a16="http://schemas.microsoft.com/office/drawing/2014/main" id="{C358610B-3D04-4282-B3B3-0C5972234FA1}"/>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89" name="Line 7">
          <a:extLst>
            <a:ext uri="{FF2B5EF4-FFF2-40B4-BE49-F238E27FC236}">
              <a16:creationId xmlns:a16="http://schemas.microsoft.com/office/drawing/2014/main" id="{D859C7FC-4E25-4592-94DF-E8CBE5E2364C}"/>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0" name="Line 7">
          <a:extLst>
            <a:ext uri="{FF2B5EF4-FFF2-40B4-BE49-F238E27FC236}">
              <a16:creationId xmlns:a16="http://schemas.microsoft.com/office/drawing/2014/main" id="{9597C475-71A7-45B2-9A4C-54795BC79B49}"/>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1" name="Line 7">
          <a:extLst>
            <a:ext uri="{FF2B5EF4-FFF2-40B4-BE49-F238E27FC236}">
              <a16:creationId xmlns:a16="http://schemas.microsoft.com/office/drawing/2014/main" id="{23C3528F-87FE-4B49-A1D7-649149E0C369}"/>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2" name="Line 7">
          <a:extLst>
            <a:ext uri="{FF2B5EF4-FFF2-40B4-BE49-F238E27FC236}">
              <a16:creationId xmlns:a16="http://schemas.microsoft.com/office/drawing/2014/main" id="{009E0731-E100-4461-9405-DEBF7D0E7E9A}"/>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3" name="Line 7">
          <a:extLst>
            <a:ext uri="{FF2B5EF4-FFF2-40B4-BE49-F238E27FC236}">
              <a16:creationId xmlns:a16="http://schemas.microsoft.com/office/drawing/2014/main" id="{AB7CF2C9-2740-45FE-8207-6F511E85C35E}"/>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4" name="Line 7">
          <a:extLst>
            <a:ext uri="{FF2B5EF4-FFF2-40B4-BE49-F238E27FC236}">
              <a16:creationId xmlns:a16="http://schemas.microsoft.com/office/drawing/2014/main" id="{DD25AFAE-786D-43B9-9276-C09E7D929DFE}"/>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5" name="Line 7">
          <a:extLst>
            <a:ext uri="{FF2B5EF4-FFF2-40B4-BE49-F238E27FC236}">
              <a16:creationId xmlns:a16="http://schemas.microsoft.com/office/drawing/2014/main" id="{A4A6FCDF-1198-45FB-8B81-EEB9D8F2F17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796" name="Line 7">
          <a:extLst>
            <a:ext uri="{FF2B5EF4-FFF2-40B4-BE49-F238E27FC236}">
              <a16:creationId xmlns:a16="http://schemas.microsoft.com/office/drawing/2014/main" id="{3F7257EC-89DE-49C3-AF23-60EEC669CA5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7" name="Line 7">
          <a:extLst>
            <a:ext uri="{FF2B5EF4-FFF2-40B4-BE49-F238E27FC236}">
              <a16:creationId xmlns:a16="http://schemas.microsoft.com/office/drawing/2014/main" id="{F4D2E32B-F515-47E9-845F-218E036A5616}"/>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8" name="Line 7">
          <a:extLst>
            <a:ext uri="{FF2B5EF4-FFF2-40B4-BE49-F238E27FC236}">
              <a16:creationId xmlns:a16="http://schemas.microsoft.com/office/drawing/2014/main" id="{ABF7A6D9-65D0-4957-8EF4-BDB2CD75E0F5}"/>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799" name="Line 7">
          <a:extLst>
            <a:ext uri="{FF2B5EF4-FFF2-40B4-BE49-F238E27FC236}">
              <a16:creationId xmlns:a16="http://schemas.microsoft.com/office/drawing/2014/main" id="{85DD066E-1EE3-4653-8774-0EC2336DCD13}"/>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00" name="Line 7">
          <a:extLst>
            <a:ext uri="{FF2B5EF4-FFF2-40B4-BE49-F238E27FC236}">
              <a16:creationId xmlns:a16="http://schemas.microsoft.com/office/drawing/2014/main" id="{38C9DA95-7BB5-4E87-9AF5-BEDAE7AA1336}"/>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1" name="Line 7">
          <a:extLst>
            <a:ext uri="{FF2B5EF4-FFF2-40B4-BE49-F238E27FC236}">
              <a16:creationId xmlns:a16="http://schemas.microsoft.com/office/drawing/2014/main" id="{005F2051-874B-48D8-A256-1A50AA5C371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2" name="Line 7">
          <a:extLst>
            <a:ext uri="{FF2B5EF4-FFF2-40B4-BE49-F238E27FC236}">
              <a16:creationId xmlns:a16="http://schemas.microsoft.com/office/drawing/2014/main" id="{0A6C9B3D-29AF-4360-9BE7-788DA9667631}"/>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3" name="Line 7">
          <a:extLst>
            <a:ext uri="{FF2B5EF4-FFF2-40B4-BE49-F238E27FC236}">
              <a16:creationId xmlns:a16="http://schemas.microsoft.com/office/drawing/2014/main" id="{5B284E04-0E22-419A-92EF-BF8BD6AE431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4" name="Line 7">
          <a:extLst>
            <a:ext uri="{FF2B5EF4-FFF2-40B4-BE49-F238E27FC236}">
              <a16:creationId xmlns:a16="http://schemas.microsoft.com/office/drawing/2014/main" id="{5DD9E465-9E90-43A1-86D4-F433720F8889}"/>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5" name="Line 7">
          <a:extLst>
            <a:ext uri="{FF2B5EF4-FFF2-40B4-BE49-F238E27FC236}">
              <a16:creationId xmlns:a16="http://schemas.microsoft.com/office/drawing/2014/main" id="{10FBFF15-B094-4F44-BEA1-CFB0930B43A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6" name="Line 7">
          <a:extLst>
            <a:ext uri="{FF2B5EF4-FFF2-40B4-BE49-F238E27FC236}">
              <a16:creationId xmlns:a16="http://schemas.microsoft.com/office/drawing/2014/main" id="{9B47F78F-AEFC-4B6D-B5D4-FE67D1820BB5}"/>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7" name="Line 7">
          <a:extLst>
            <a:ext uri="{FF2B5EF4-FFF2-40B4-BE49-F238E27FC236}">
              <a16:creationId xmlns:a16="http://schemas.microsoft.com/office/drawing/2014/main" id="{8820A6AD-D1BB-444F-8E49-443C5A7688CA}"/>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08" name="Line 7">
          <a:extLst>
            <a:ext uri="{FF2B5EF4-FFF2-40B4-BE49-F238E27FC236}">
              <a16:creationId xmlns:a16="http://schemas.microsoft.com/office/drawing/2014/main" id="{06689509-CCAD-462B-A446-4BEF3EC7C70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09" name="Line 7">
          <a:extLst>
            <a:ext uri="{FF2B5EF4-FFF2-40B4-BE49-F238E27FC236}">
              <a16:creationId xmlns:a16="http://schemas.microsoft.com/office/drawing/2014/main" id="{BFB357B7-8BB3-4C54-B18C-08AB022DC8D0}"/>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0" name="Line 7">
          <a:extLst>
            <a:ext uri="{FF2B5EF4-FFF2-40B4-BE49-F238E27FC236}">
              <a16:creationId xmlns:a16="http://schemas.microsoft.com/office/drawing/2014/main" id="{6B4B17F6-7B57-491C-88EC-E8508324C08F}"/>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1" name="Line 7">
          <a:extLst>
            <a:ext uri="{FF2B5EF4-FFF2-40B4-BE49-F238E27FC236}">
              <a16:creationId xmlns:a16="http://schemas.microsoft.com/office/drawing/2014/main" id="{4056718F-6232-4CE4-A7E4-893FE8EFB251}"/>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12" name="Line 7">
          <a:extLst>
            <a:ext uri="{FF2B5EF4-FFF2-40B4-BE49-F238E27FC236}">
              <a16:creationId xmlns:a16="http://schemas.microsoft.com/office/drawing/2014/main" id="{7CC57294-C4AC-4B8C-A8B9-FA913203727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13" name="Line 7">
          <a:extLst>
            <a:ext uri="{FF2B5EF4-FFF2-40B4-BE49-F238E27FC236}">
              <a16:creationId xmlns:a16="http://schemas.microsoft.com/office/drawing/2014/main" id="{DA2D4536-A77C-40EE-92FA-F7610CC9C7C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14" name="Line 7">
          <a:extLst>
            <a:ext uri="{FF2B5EF4-FFF2-40B4-BE49-F238E27FC236}">
              <a16:creationId xmlns:a16="http://schemas.microsoft.com/office/drawing/2014/main" id="{C0897608-6EE1-4FEA-8529-E338E98528A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5" name="Line 7">
          <a:extLst>
            <a:ext uri="{FF2B5EF4-FFF2-40B4-BE49-F238E27FC236}">
              <a16:creationId xmlns:a16="http://schemas.microsoft.com/office/drawing/2014/main" id="{112342B0-9AA1-4A73-B610-5B5EB117F160}"/>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6" name="Line 7">
          <a:extLst>
            <a:ext uri="{FF2B5EF4-FFF2-40B4-BE49-F238E27FC236}">
              <a16:creationId xmlns:a16="http://schemas.microsoft.com/office/drawing/2014/main" id="{8D51A92D-4F5D-4466-AC35-D3450DACEEF5}"/>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7" name="Line 7">
          <a:extLst>
            <a:ext uri="{FF2B5EF4-FFF2-40B4-BE49-F238E27FC236}">
              <a16:creationId xmlns:a16="http://schemas.microsoft.com/office/drawing/2014/main" id="{2572C21A-53C8-4DEA-B503-99DBE81A4E61}"/>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8" name="Line 7">
          <a:extLst>
            <a:ext uri="{FF2B5EF4-FFF2-40B4-BE49-F238E27FC236}">
              <a16:creationId xmlns:a16="http://schemas.microsoft.com/office/drawing/2014/main" id="{7D03EA81-0903-409E-9AB1-BB6F24D43CAF}"/>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19" name="Line 7">
          <a:extLst>
            <a:ext uri="{FF2B5EF4-FFF2-40B4-BE49-F238E27FC236}">
              <a16:creationId xmlns:a16="http://schemas.microsoft.com/office/drawing/2014/main" id="{B358DCFC-65DF-4F2A-B63F-FD61FE082D8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195</xdr:row>
      <xdr:rowOff>0</xdr:rowOff>
    </xdr:from>
    <xdr:to>
      <xdr:col>4</xdr:col>
      <xdr:colOff>323850</xdr:colOff>
      <xdr:row>195</xdr:row>
      <xdr:rowOff>0</xdr:rowOff>
    </xdr:to>
    <xdr:sp macro="" textlink="">
      <xdr:nvSpPr>
        <xdr:cNvPr id="3820" name="Line 7">
          <a:extLst>
            <a:ext uri="{FF2B5EF4-FFF2-40B4-BE49-F238E27FC236}">
              <a16:creationId xmlns:a16="http://schemas.microsoft.com/office/drawing/2014/main" id="{D55D37C8-3095-406F-9911-4B48DDF0B227}"/>
            </a:ext>
          </a:extLst>
        </xdr:cNvPr>
        <xdr:cNvSpPr>
          <a:spLocks noChangeShapeType="1"/>
        </xdr:cNvSpPr>
      </xdr:nvSpPr>
      <xdr:spPr bwMode="auto">
        <a:xfrm>
          <a:off x="218122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1" name="Line 7">
          <a:extLst>
            <a:ext uri="{FF2B5EF4-FFF2-40B4-BE49-F238E27FC236}">
              <a16:creationId xmlns:a16="http://schemas.microsoft.com/office/drawing/2014/main" id="{EFA3F3D5-D982-410E-AEAE-C597E043363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2" name="Line 7">
          <a:extLst>
            <a:ext uri="{FF2B5EF4-FFF2-40B4-BE49-F238E27FC236}">
              <a16:creationId xmlns:a16="http://schemas.microsoft.com/office/drawing/2014/main" id="{E2DA10A3-8CED-402F-B069-3F135966941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3" name="Line 7">
          <a:extLst>
            <a:ext uri="{FF2B5EF4-FFF2-40B4-BE49-F238E27FC236}">
              <a16:creationId xmlns:a16="http://schemas.microsoft.com/office/drawing/2014/main" id="{80E2A28B-2DAF-46C1-8C56-26CEEEB1692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4" name="Line 7">
          <a:extLst>
            <a:ext uri="{FF2B5EF4-FFF2-40B4-BE49-F238E27FC236}">
              <a16:creationId xmlns:a16="http://schemas.microsoft.com/office/drawing/2014/main" id="{E8F6B11D-18A3-4CF3-9FA9-CA1E5F3DFA0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5" name="Line 7">
          <a:extLst>
            <a:ext uri="{FF2B5EF4-FFF2-40B4-BE49-F238E27FC236}">
              <a16:creationId xmlns:a16="http://schemas.microsoft.com/office/drawing/2014/main" id="{4C767F98-B8ED-4857-BB84-28D3C6B7B00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6" name="Line 7">
          <a:extLst>
            <a:ext uri="{FF2B5EF4-FFF2-40B4-BE49-F238E27FC236}">
              <a16:creationId xmlns:a16="http://schemas.microsoft.com/office/drawing/2014/main" id="{C2C79250-E47B-4AF9-99A2-1919564931A5}"/>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7" name="Line 7">
          <a:extLst>
            <a:ext uri="{FF2B5EF4-FFF2-40B4-BE49-F238E27FC236}">
              <a16:creationId xmlns:a16="http://schemas.microsoft.com/office/drawing/2014/main" id="{F49A09C1-B667-4C31-9F56-1C200B6B463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8" name="Line 7">
          <a:extLst>
            <a:ext uri="{FF2B5EF4-FFF2-40B4-BE49-F238E27FC236}">
              <a16:creationId xmlns:a16="http://schemas.microsoft.com/office/drawing/2014/main" id="{052A35FC-E0D6-4E59-96EF-7231E96FB4A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29" name="Line 7">
          <a:extLst>
            <a:ext uri="{FF2B5EF4-FFF2-40B4-BE49-F238E27FC236}">
              <a16:creationId xmlns:a16="http://schemas.microsoft.com/office/drawing/2014/main" id="{544C4863-6A7B-45A3-84E0-553424259D2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0" name="Line 7">
          <a:extLst>
            <a:ext uri="{FF2B5EF4-FFF2-40B4-BE49-F238E27FC236}">
              <a16:creationId xmlns:a16="http://schemas.microsoft.com/office/drawing/2014/main" id="{EA25EA48-2178-4051-9A3C-CBA61902EC71}"/>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1" name="Line 7">
          <a:extLst>
            <a:ext uri="{FF2B5EF4-FFF2-40B4-BE49-F238E27FC236}">
              <a16:creationId xmlns:a16="http://schemas.microsoft.com/office/drawing/2014/main" id="{ED50E174-A272-47FA-B4FE-9DEE3CECF3A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2" name="Line 7">
          <a:extLst>
            <a:ext uri="{FF2B5EF4-FFF2-40B4-BE49-F238E27FC236}">
              <a16:creationId xmlns:a16="http://schemas.microsoft.com/office/drawing/2014/main" id="{B68F8877-8E2D-4539-83A6-D7D78A24B59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3" name="Line 7">
          <a:extLst>
            <a:ext uri="{FF2B5EF4-FFF2-40B4-BE49-F238E27FC236}">
              <a16:creationId xmlns:a16="http://schemas.microsoft.com/office/drawing/2014/main" id="{7AFF5A8A-F83C-4065-B56C-8BE581B8DF6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4" name="Line 7">
          <a:extLst>
            <a:ext uri="{FF2B5EF4-FFF2-40B4-BE49-F238E27FC236}">
              <a16:creationId xmlns:a16="http://schemas.microsoft.com/office/drawing/2014/main" id="{7A51BECE-2105-4C38-A526-5D8DE2C42544}"/>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5" name="Line 7">
          <a:extLst>
            <a:ext uri="{FF2B5EF4-FFF2-40B4-BE49-F238E27FC236}">
              <a16:creationId xmlns:a16="http://schemas.microsoft.com/office/drawing/2014/main" id="{6384278B-0A66-497D-A352-C2D4712ACBA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6" name="Line 7">
          <a:extLst>
            <a:ext uri="{FF2B5EF4-FFF2-40B4-BE49-F238E27FC236}">
              <a16:creationId xmlns:a16="http://schemas.microsoft.com/office/drawing/2014/main" id="{5D549A76-82ED-4FC1-AC4E-4105D8395F2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7" name="Line 7">
          <a:extLst>
            <a:ext uri="{FF2B5EF4-FFF2-40B4-BE49-F238E27FC236}">
              <a16:creationId xmlns:a16="http://schemas.microsoft.com/office/drawing/2014/main" id="{8C0308EF-6E5A-47B9-A253-30D0A2788FA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8" name="Line 7">
          <a:extLst>
            <a:ext uri="{FF2B5EF4-FFF2-40B4-BE49-F238E27FC236}">
              <a16:creationId xmlns:a16="http://schemas.microsoft.com/office/drawing/2014/main" id="{FD3E8853-FFF7-4C77-A016-68954E293735}"/>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39" name="Line 7">
          <a:extLst>
            <a:ext uri="{FF2B5EF4-FFF2-40B4-BE49-F238E27FC236}">
              <a16:creationId xmlns:a16="http://schemas.microsoft.com/office/drawing/2014/main" id="{C104DB9F-73CD-4847-8D9A-521807077CA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0" name="Line 7">
          <a:extLst>
            <a:ext uri="{FF2B5EF4-FFF2-40B4-BE49-F238E27FC236}">
              <a16:creationId xmlns:a16="http://schemas.microsoft.com/office/drawing/2014/main" id="{995162FD-377C-4214-BA61-648CD0F14DFD}"/>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1" name="Line 7">
          <a:extLst>
            <a:ext uri="{FF2B5EF4-FFF2-40B4-BE49-F238E27FC236}">
              <a16:creationId xmlns:a16="http://schemas.microsoft.com/office/drawing/2014/main" id="{DAA4BCFC-9DE5-4ADD-84F2-BF2820E4B7BA}"/>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2" name="Line 7">
          <a:extLst>
            <a:ext uri="{FF2B5EF4-FFF2-40B4-BE49-F238E27FC236}">
              <a16:creationId xmlns:a16="http://schemas.microsoft.com/office/drawing/2014/main" id="{85A37644-5730-4CC5-9D17-3F86250D3C28}"/>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3" name="Line 7">
          <a:extLst>
            <a:ext uri="{FF2B5EF4-FFF2-40B4-BE49-F238E27FC236}">
              <a16:creationId xmlns:a16="http://schemas.microsoft.com/office/drawing/2014/main" id="{1ED5BA11-DD58-4DF6-922D-EA6F03053EB4}"/>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4" name="Line 7">
          <a:extLst>
            <a:ext uri="{FF2B5EF4-FFF2-40B4-BE49-F238E27FC236}">
              <a16:creationId xmlns:a16="http://schemas.microsoft.com/office/drawing/2014/main" id="{8F4EF22E-1FB9-4626-A109-BBE9EF241F0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5" name="Line 7">
          <a:extLst>
            <a:ext uri="{FF2B5EF4-FFF2-40B4-BE49-F238E27FC236}">
              <a16:creationId xmlns:a16="http://schemas.microsoft.com/office/drawing/2014/main" id="{AD732791-3CEE-494B-9A64-7774726A72DD}"/>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6" name="Line 7">
          <a:extLst>
            <a:ext uri="{FF2B5EF4-FFF2-40B4-BE49-F238E27FC236}">
              <a16:creationId xmlns:a16="http://schemas.microsoft.com/office/drawing/2014/main" id="{3265B9ED-62E4-41F2-839B-3165320A513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7" name="Line 7">
          <a:extLst>
            <a:ext uri="{FF2B5EF4-FFF2-40B4-BE49-F238E27FC236}">
              <a16:creationId xmlns:a16="http://schemas.microsoft.com/office/drawing/2014/main" id="{CCE0EA54-DD22-4BC0-A2E4-8DB9AF25B12A}"/>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8" name="Line 7">
          <a:extLst>
            <a:ext uri="{FF2B5EF4-FFF2-40B4-BE49-F238E27FC236}">
              <a16:creationId xmlns:a16="http://schemas.microsoft.com/office/drawing/2014/main" id="{E2EB3260-0D99-4FBE-A347-C80B0C20DBB9}"/>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49" name="Line 7">
          <a:extLst>
            <a:ext uri="{FF2B5EF4-FFF2-40B4-BE49-F238E27FC236}">
              <a16:creationId xmlns:a16="http://schemas.microsoft.com/office/drawing/2014/main" id="{C5E61E19-70A5-4427-8DAA-2B9A9B7D88F1}"/>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0" name="Line 7">
          <a:extLst>
            <a:ext uri="{FF2B5EF4-FFF2-40B4-BE49-F238E27FC236}">
              <a16:creationId xmlns:a16="http://schemas.microsoft.com/office/drawing/2014/main" id="{2F8C276F-1EDD-4E2F-B15D-7D438A7DA69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1" name="Line 7">
          <a:extLst>
            <a:ext uri="{FF2B5EF4-FFF2-40B4-BE49-F238E27FC236}">
              <a16:creationId xmlns:a16="http://schemas.microsoft.com/office/drawing/2014/main" id="{AF29B071-0AFA-4790-B130-31697F05AFC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2" name="Line 7">
          <a:extLst>
            <a:ext uri="{FF2B5EF4-FFF2-40B4-BE49-F238E27FC236}">
              <a16:creationId xmlns:a16="http://schemas.microsoft.com/office/drawing/2014/main" id="{4FA2D6DB-AEB6-4CE0-BB2F-7EE06DE9B30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3" name="Line 7">
          <a:extLst>
            <a:ext uri="{FF2B5EF4-FFF2-40B4-BE49-F238E27FC236}">
              <a16:creationId xmlns:a16="http://schemas.microsoft.com/office/drawing/2014/main" id="{3938A686-1377-4398-832D-40E63F7D716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4" name="Line 7">
          <a:extLst>
            <a:ext uri="{FF2B5EF4-FFF2-40B4-BE49-F238E27FC236}">
              <a16:creationId xmlns:a16="http://schemas.microsoft.com/office/drawing/2014/main" id="{E88A7FD8-D58C-46F3-AF19-202207E7D59A}"/>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5" name="Line 7">
          <a:extLst>
            <a:ext uri="{FF2B5EF4-FFF2-40B4-BE49-F238E27FC236}">
              <a16:creationId xmlns:a16="http://schemas.microsoft.com/office/drawing/2014/main" id="{D41E8BBA-7E6D-48C0-82EF-3050487A495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6" name="Line 7">
          <a:extLst>
            <a:ext uri="{FF2B5EF4-FFF2-40B4-BE49-F238E27FC236}">
              <a16:creationId xmlns:a16="http://schemas.microsoft.com/office/drawing/2014/main" id="{5C11FA07-4F69-4E27-9DC2-C593A963D0C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7" name="Line 7">
          <a:extLst>
            <a:ext uri="{FF2B5EF4-FFF2-40B4-BE49-F238E27FC236}">
              <a16:creationId xmlns:a16="http://schemas.microsoft.com/office/drawing/2014/main" id="{F2C7A378-7826-4847-B7F4-6EAD196741B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8" name="Line 7">
          <a:extLst>
            <a:ext uri="{FF2B5EF4-FFF2-40B4-BE49-F238E27FC236}">
              <a16:creationId xmlns:a16="http://schemas.microsoft.com/office/drawing/2014/main" id="{13FEF378-174D-4EF9-A5B0-6F4F4DF50CA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59" name="Line 7">
          <a:extLst>
            <a:ext uri="{FF2B5EF4-FFF2-40B4-BE49-F238E27FC236}">
              <a16:creationId xmlns:a16="http://schemas.microsoft.com/office/drawing/2014/main" id="{87D655E2-8237-4B07-B752-30B07EC54E05}"/>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0" name="Line 7">
          <a:extLst>
            <a:ext uri="{FF2B5EF4-FFF2-40B4-BE49-F238E27FC236}">
              <a16:creationId xmlns:a16="http://schemas.microsoft.com/office/drawing/2014/main" id="{23F975CB-D679-45EA-84B2-812C7C2CA0E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1" name="Line 7">
          <a:extLst>
            <a:ext uri="{FF2B5EF4-FFF2-40B4-BE49-F238E27FC236}">
              <a16:creationId xmlns:a16="http://schemas.microsoft.com/office/drawing/2014/main" id="{DD99918F-85E4-41DF-8EC6-0DD734F9DAE4}"/>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2" name="Line 7">
          <a:extLst>
            <a:ext uri="{FF2B5EF4-FFF2-40B4-BE49-F238E27FC236}">
              <a16:creationId xmlns:a16="http://schemas.microsoft.com/office/drawing/2014/main" id="{DF319FE8-7ABD-4BDF-9670-431541B8304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3" name="Line 7">
          <a:extLst>
            <a:ext uri="{FF2B5EF4-FFF2-40B4-BE49-F238E27FC236}">
              <a16:creationId xmlns:a16="http://schemas.microsoft.com/office/drawing/2014/main" id="{A9AAB7AF-C7F3-42F5-BE43-A3148049ED8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4" name="Line 7">
          <a:extLst>
            <a:ext uri="{FF2B5EF4-FFF2-40B4-BE49-F238E27FC236}">
              <a16:creationId xmlns:a16="http://schemas.microsoft.com/office/drawing/2014/main" id="{28BF9B63-AD9E-4C5F-97B4-E9E6454844B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5" name="Line 7">
          <a:extLst>
            <a:ext uri="{FF2B5EF4-FFF2-40B4-BE49-F238E27FC236}">
              <a16:creationId xmlns:a16="http://schemas.microsoft.com/office/drawing/2014/main" id="{61E0A862-1FEE-4978-B112-B78B09FADA6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6" name="Line 7">
          <a:extLst>
            <a:ext uri="{FF2B5EF4-FFF2-40B4-BE49-F238E27FC236}">
              <a16:creationId xmlns:a16="http://schemas.microsoft.com/office/drawing/2014/main" id="{EA0A8AC4-25BD-43B6-82DF-FEAA7FD7773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7" name="Line 7">
          <a:extLst>
            <a:ext uri="{FF2B5EF4-FFF2-40B4-BE49-F238E27FC236}">
              <a16:creationId xmlns:a16="http://schemas.microsoft.com/office/drawing/2014/main" id="{B1DF15AB-BB97-4199-A17B-B0172BAB6EE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8" name="Line 7">
          <a:extLst>
            <a:ext uri="{FF2B5EF4-FFF2-40B4-BE49-F238E27FC236}">
              <a16:creationId xmlns:a16="http://schemas.microsoft.com/office/drawing/2014/main" id="{AF0B575B-86A9-4006-99F4-45A2D847CD2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69" name="Line 7">
          <a:extLst>
            <a:ext uri="{FF2B5EF4-FFF2-40B4-BE49-F238E27FC236}">
              <a16:creationId xmlns:a16="http://schemas.microsoft.com/office/drawing/2014/main" id="{01E3A581-CEF6-46FB-B0BB-AA00505C7BC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0" name="Line 7">
          <a:extLst>
            <a:ext uri="{FF2B5EF4-FFF2-40B4-BE49-F238E27FC236}">
              <a16:creationId xmlns:a16="http://schemas.microsoft.com/office/drawing/2014/main" id="{81085932-4F25-4A95-8F3C-C6A315353FB1}"/>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1" name="Line 7">
          <a:extLst>
            <a:ext uri="{FF2B5EF4-FFF2-40B4-BE49-F238E27FC236}">
              <a16:creationId xmlns:a16="http://schemas.microsoft.com/office/drawing/2014/main" id="{6D32CCF1-4257-49A9-997A-C7E08AF2323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2" name="Line 7">
          <a:extLst>
            <a:ext uri="{FF2B5EF4-FFF2-40B4-BE49-F238E27FC236}">
              <a16:creationId xmlns:a16="http://schemas.microsoft.com/office/drawing/2014/main" id="{690F483B-1B71-4D20-B702-D6B9191E8958}"/>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3" name="Line 7">
          <a:extLst>
            <a:ext uri="{FF2B5EF4-FFF2-40B4-BE49-F238E27FC236}">
              <a16:creationId xmlns:a16="http://schemas.microsoft.com/office/drawing/2014/main" id="{7B680833-BD80-40C6-9B01-4AE21136C5D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4" name="Line 7">
          <a:extLst>
            <a:ext uri="{FF2B5EF4-FFF2-40B4-BE49-F238E27FC236}">
              <a16:creationId xmlns:a16="http://schemas.microsoft.com/office/drawing/2014/main" id="{2A18B916-C64E-4E68-B552-B5E2BABF5B2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5" name="Line 7">
          <a:extLst>
            <a:ext uri="{FF2B5EF4-FFF2-40B4-BE49-F238E27FC236}">
              <a16:creationId xmlns:a16="http://schemas.microsoft.com/office/drawing/2014/main" id="{1EE82B68-A76E-412F-8CC8-ACE0488EE94D}"/>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6" name="Line 7">
          <a:extLst>
            <a:ext uri="{FF2B5EF4-FFF2-40B4-BE49-F238E27FC236}">
              <a16:creationId xmlns:a16="http://schemas.microsoft.com/office/drawing/2014/main" id="{AF6EC9E7-B005-4110-9A5C-827F8DB6E318}"/>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7" name="Line 7">
          <a:extLst>
            <a:ext uri="{FF2B5EF4-FFF2-40B4-BE49-F238E27FC236}">
              <a16:creationId xmlns:a16="http://schemas.microsoft.com/office/drawing/2014/main" id="{BD2AA2B3-E0A7-46A4-B457-24EAC3EAAB0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8" name="Line 7">
          <a:extLst>
            <a:ext uri="{FF2B5EF4-FFF2-40B4-BE49-F238E27FC236}">
              <a16:creationId xmlns:a16="http://schemas.microsoft.com/office/drawing/2014/main" id="{048CCC0A-C5B2-4033-896B-403B1DCF497D}"/>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79" name="Line 7">
          <a:extLst>
            <a:ext uri="{FF2B5EF4-FFF2-40B4-BE49-F238E27FC236}">
              <a16:creationId xmlns:a16="http://schemas.microsoft.com/office/drawing/2014/main" id="{33AE4046-AD36-4C86-89F5-42D213C4370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0" name="Line 7">
          <a:extLst>
            <a:ext uri="{FF2B5EF4-FFF2-40B4-BE49-F238E27FC236}">
              <a16:creationId xmlns:a16="http://schemas.microsoft.com/office/drawing/2014/main" id="{E4D0FDC2-1B04-40F1-A95F-BD489649658C}"/>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1" name="Line 7">
          <a:extLst>
            <a:ext uri="{FF2B5EF4-FFF2-40B4-BE49-F238E27FC236}">
              <a16:creationId xmlns:a16="http://schemas.microsoft.com/office/drawing/2014/main" id="{EAA25F8C-C2AA-432C-952C-BE1B9E0538D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2" name="Line 7">
          <a:extLst>
            <a:ext uri="{FF2B5EF4-FFF2-40B4-BE49-F238E27FC236}">
              <a16:creationId xmlns:a16="http://schemas.microsoft.com/office/drawing/2014/main" id="{03E52D61-A39F-4F13-BAD0-CAAC833D3966}"/>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3" name="Line 7">
          <a:extLst>
            <a:ext uri="{FF2B5EF4-FFF2-40B4-BE49-F238E27FC236}">
              <a16:creationId xmlns:a16="http://schemas.microsoft.com/office/drawing/2014/main" id="{7445EED9-F67D-4DE2-A256-E4437D0C851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4" name="Line 7">
          <a:extLst>
            <a:ext uri="{FF2B5EF4-FFF2-40B4-BE49-F238E27FC236}">
              <a16:creationId xmlns:a16="http://schemas.microsoft.com/office/drawing/2014/main" id="{7F0DA845-7F3D-441C-8349-862C3F759F4A}"/>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5" name="Line 7">
          <a:extLst>
            <a:ext uri="{FF2B5EF4-FFF2-40B4-BE49-F238E27FC236}">
              <a16:creationId xmlns:a16="http://schemas.microsoft.com/office/drawing/2014/main" id="{BBB215B6-43F1-45C3-BA97-5C744331372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6" name="Line 7">
          <a:extLst>
            <a:ext uri="{FF2B5EF4-FFF2-40B4-BE49-F238E27FC236}">
              <a16:creationId xmlns:a16="http://schemas.microsoft.com/office/drawing/2014/main" id="{2AA52641-3750-4C18-A147-EC9F2E2BB81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7" name="Line 7">
          <a:extLst>
            <a:ext uri="{FF2B5EF4-FFF2-40B4-BE49-F238E27FC236}">
              <a16:creationId xmlns:a16="http://schemas.microsoft.com/office/drawing/2014/main" id="{64447CD8-BC7A-4962-9840-CB5EB437E02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8" name="Line 7">
          <a:extLst>
            <a:ext uri="{FF2B5EF4-FFF2-40B4-BE49-F238E27FC236}">
              <a16:creationId xmlns:a16="http://schemas.microsoft.com/office/drawing/2014/main" id="{FEB60442-A633-41C4-9C5D-0CFEB96F5EF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89" name="Line 7">
          <a:extLst>
            <a:ext uri="{FF2B5EF4-FFF2-40B4-BE49-F238E27FC236}">
              <a16:creationId xmlns:a16="http://schemas.microsoft.com/office/drawing/2014/main" id="{2635B225-758D-4354-ABE0-5ED2B736838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0" name="Line 7">
          <a:extLst>
            <a:ext uri="{FF2B5EF4-FFF2-40B4-BE49-F238E27FC236}">
              <a16:creationId xmlns:a16="http://schemas.microsoft.com/office/drawing/2014/main" id="{EB477ECB-6C41-487E-AF13-720FE78B7E8D}"/>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1" name="Line 7">
          <a:extLst>
            <a:ext uri="{FF2B5EF4-FFF2-40B4-BE49-F238E27FC236}">
              <a16:creationId xmlns:a16="http://schemas.microsoft.com/office/drawing/2014/main" id="{2628E8C8-4FEC-4C17-903D-36E00CEA85C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2" name="Line 7">
          <a:extLst>
            <a:ext uri="{FF2B5EF4-FFF2-40B4-BE49-F238E27FC236}">
              <a16:creationId xmlns:a16="http://schemas.microsoft.com/office/drawing/2014/main" id="{072DD628-8DAD-4D6C-BC75-4BF422427E09}"/>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3" name="Line 7">
          <a:extLst>
            <a:ext uri="{FF2B5EF4-FFF2-40B4-BE49-F238E27FC236}">
              <a16:creationId xmlns:a16="http://schemas.microsoft.com/office/drawing/2014/main" id="{3B765B15-1DEA-4A93-8DF2-4424D6DEF837}"/>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4" name="Line 7">
          <a:extLst>
            <a:ext uri="{FF2B5EF4-FFF2-40B4-BE49-F238E27FC236}">
              <a16:creationId xmlns:a16="http://schemas.microsoft.com/office/drawing/2014/main" id="{C16FD8FD-9CD0-4E20-9B49-AFBE42CB4D58}"/>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5" name="Line 7">
          <a:extLst>
            <a:ext uri="{FF2B5EF4-FFF2-40B4-BE49-F238E27FC236}">
              <a16:creationId xmlns:a16="http://schemas.microsoft.com/office/drawing/2014/main" id="{8CA576B4-83A8-4FE7-AFB8-47908E32A490}"/>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6" name="Line 7">
          <a:extLst>
            <a:ext uri="{FF2B5EF4-FFF2-40B4-BE49-F238E27FC236}">
              <a16:creationId xmlns:a16="http://schemas.microsoft.com/office/drawing/2014/main" id="{0B53E08D-E527-4EAE-89BB-26C3AC2FA772}"/>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7" name="Line 7">
          <a:extLst>
            <a:ext uri="{FF2B5EF4-FFF2-40B4-BE49-F238E27FC236}">
              <a16:creationId xmlns:a16="http://schemas.microsoft.com/office/drawing/2014/main" id="{B0B04E97-515E-4CFC-ACFE-DB02D58B197B}"/>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8" name="Line 7">
          <a:extLst>
            <a:ext uri="{FF2B5EF4-FFF2-40B4-BE49-F238E27FC236}">
              <a16:creationId xmlns:a16="http://schemas.microsoft.com/office/drawing/2014/main" id="{7226E996-CF87-4263-8EC2-1E1C1A41A85F}"/>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899" name="Line 7">
          <a:extLst>
            <a:ext uri="{FF2B5EF4-FFF2-40B4-BE49-F238E27FC236}">
              <a16:creationId xmlns:a16="http://schemas.microsoft.com/office/drawing/2014/main" id="{4D2062D4-DC41-440C-BF92-7EB81B5AC823}"/>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900" name="Line 7">
          <a:extLst>
            <a:ext uri="{FF2B5EF4-FFF2-40B4-BE49-F238E27FC236}">
              <a16:creationId xmlns:a16="http://schemas.microsoft.com/office/drawing/2014/main" id="{173D79BD-9028-42EC-AC67-E53557964AD8}"/>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194</xdr:row>
      <xdr:rowOff>0</xdr:rowOff>
    </xdr:from>
    <xdr:to>
      <xdr:col>4</xdr:col>
      <xdr:colOff>323850</xdr:colOff>
      <xdr:row>194</xdr:row>
      <xdr:rowOff>0</xdr:rowOff>
    </xdr:to>
    <xdr:sp macro="" textlink="">
      <xdr:nvSpPr>
        <xdr:cNvPr id="3901" name="Line 7">
          <a:extLst>
            <a:ext uri="{FF2B5EF4-FFF2-40B4-BE49-F238E27FC236}">
              <a16:creationId xmlns:a16="http://schemas.microsoft.com/office/drawing/2014/main" id="{94435D5B-3B04-43D4-9C4B-3BB214A860AE}"/>
            </a:ext>
          </a:extLst>
        </xdr:cNvPr>
        <xdr:cNvSpPr>
          <a:spLocks noChangeShapeType="1"/>
        </xdr:cNvSpPr>
      </xdr:nvSpPr>
      <xdr:spPr bwMode="auto">
        <a:xfrm>
          <a:off x="218122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2" name="Line 7">
          <a:extLst>
            <a:ext uri="{FF2B5EF4-FFF2-40B4-BE49-F238E27FC236}">
              <a16:creationId xmlns:a16="http://schemas.microsoft.com/office/drawing/2014/main" id="{16309193-CFEA-4C9F-A3F5-AD251B30F1C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3" name="Line 7">
          <a:extLst>
            <a:ext uri="{FF2B5EF4-FFF2-40B4-BE49-F238E27FC236}">
              <a16:creationId xmlns:a16="http://schemas.microsoft.com/office/drawing/2014/main" id="{CFE7C2C4-9265-4D48-B3B2-91B8EF7977F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203</xdr:row>
      <xdr:rowOff>0</xdr:rowOff>
    </xdr:from>
    <xdr:to>
      <xdr:col>5</xdr:col>
      <xdr:colOff>323850</xdr:colOff>
      <xdr:row>203</xdr:row>
      <xdr:rowOff>0</xdr:rowOff>
    </xdr:to>
    <xdr:sp macro="" textlink="">
      <xdr:nvSpPr>
        <xdr:cNvPr id="3904" name="Line 7">
          <a:extLst>
            <a:ext uri="{FF2B5EF4-FFF2-40B4-BE49-F238E27FC236}">
              <a16:creationId xmlns:a16="http://schemas.microsoft.com/office/drawing/2014/main" id="{498C6961-B53D-4003-9A66-AE1A1979C9EF}"/>
            </a:ext>
          </a:extLst>
        </xdr:cNvPr>
        <xdr:cNvSpPr>
          <a:spLocks noChangeShapeType="1"/>
        </xdr:cNvSpPr>
      </xdr:nvSpPr>
      <xdr:spPr bwMode="auto">
        <a:xfrm>
          <a:off x="2505075"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5" name="Line 7">
          <a:extLst>
            <a:ext uri="{FF2B5EF4-FFF2-40B4-BE49-F238E27FC236}">
              <a16:creationId xmlns:a16="http://schemas.microsoft.com/office/drawing/2014/main" id="{69FF60F6-CD89-4BFA-8EBB-38FD74DBE82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6" name="Line 7">
          <a:extLst>
            <a:ext uri="{FF2B5EF4-FFF2-40B4-BE49-F238E27FC236}">
              <a16:creationId xmlns:a16="http://schemas.microsoft.com/office/drawing/2014/main" id="{9D5DEAF9-1B6E-427D-9F0B-95C5B3E1EA6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7" name="Line 7">
          <a:extLst>
            <a:ext uri="{FF2B5EF4-FFF2-40B4-BE49-F238E27FC236}">
              <a16:creationId xmlns:a16="http://schemas.microsoft.com/office/drawing/2014/main" id="{46678F4E-B0AF-401F-8685-48A2859EA92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8" name="Line 7">
          <a:extLst>
            <a:ext uri="{FF2B5EF4-FFF2-40B4-BE49-F238E27FC236}">
              <a16:creationId xmlns:a16="http://schemas.microsoft.com/office/drawing/2014/main" id="{D6E8C728-7215-4092-8A27-63329EB004B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09" name="Line 7">
          <a:extLst>
            <a:ext uri="{FF2B5EF4-FFF2-40B4-BE49-F238E27FC236}">
              <a16:creationId xmlns:a16="http://schemas.microsoft.com/office/drawing/2014/main" id="{90DA1020-9BEA-4A79-932A-02BB76D7431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0" name="Line 7">
          <a:extLst>
            <a:ext uri="{FF2B5EF4-FFF2-40B4-BE49-F238E27FC236}">
              <a16:creationId xmlns:a16="http://schemas.microsoft.com/office/drawing/2014/main" id="{09C45EB1-5D93-4B21-B274-7F3146B3BD3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1" name="Line 7">
          <a:extLst>
            <a:ext uri="{FF2B5EF4-FFF2-40B4-BE49-F238E27FC236}">
              <a16:creationId xmlns:a16="http://schemas.microsoft.com/office/drawing/2014/main" id="{010650A2-61D0-440D-B3F6-0086EE4CD8FB}"/>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2" name="Line 7">
          <a:extLst>
            <a:ext uri="{FF2B5EF4-FFF2-40B4-BE49-F238E27FC236}">
              <a16:creationId xmlns:a16="http://schemas.microsoft.com/office/drawing/2014/main" id="{7CED5B29-2F1B-4463-A984-A93250F65227}"/>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3" name="Line 7">
          <a:extLst>
            <a:ext uri="{FF2B5EF4-FFF2-40B4-BE49-F238E27FC236}">
              <a16:creationId xmlns:a16="http://schemas.microsoft.com/office/drawing/2014/main" id="{1D3EFC1B-DF2E-4B5A-AB14-64029024B6BB}"/>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4" name="Line 7">
          <a:extLst>
            <a:ext uri="{FF2B5EF4-FFF2-40B4-BE49-F238E27FC236}">
              <a16:creationId xmlns:a16="http://schemas.microsoft.com/office/drawing/2014/main" id="{067285FF-4462-4739-BB5C-FE74B5950C9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5" name="Line 7">
          <a:extLst>
            <a:ext uri="{FF2B5EF4-FFF2-40B4-BE49-F238E27FC236}">
              <a16:creationId xmlns:a16="http://schemas.microsoft.com/office/drawing/2014/main" id="{51130ED0-EBDE-4294-8B44-E40E7EA95B7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6" name="Line 7">
          <a:extLst>
            <a:ext uri="{FF2B5EF4-FFF2-40B4-BE49-F238E27FC236}">
              <a16:creationId xmlns:a16="http://schemas.microsoft.com/office/drawing/2014/main" id="{2A3A71E8-B157-4A11-A0CF-A4D09046019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17" name="Line 7">
          <a:extLst>
            <a:ext uri="{FF2B5EF4-FFF2-40B4-BE49-F238E27FC236}">
              <a16:creationId xmlns:a16="http://schemas.microsoft.com/office/drawing/2014/main" id="{93C0F9EB-4BA3-403E-8C47-644BAA00A1B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18" name="Line 7">
          <a:extLst>
            <a:ext uri="{FF2B5EF4-FFF2-40B4-BE49-F238E27FC236}">
              <a16:creationId xmlns:a16="http://schemas.microsoft.com/office/drawing/2014/main" id="{FC70946D-69E9-4BB4-A381-FCAE8797E7A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19" name="Line 7">
          <a:extLst>
            <a:ext uri="{FF2B5EF4-FFF2-40B4-BE49-F238E27FC236}">
              <a16:creationId xmlns:a16="http://schemas.microsoft.com/office/drawing/2014/main" id="{E4D2AC02-9BE1-47D4-BA38-F3A7B4362D4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0" name="Line 7">
          <a:extLst>
            <a:ext uri="{FF2B5EF4-FFF2-40B4-BE49-F238E27FC236}">
              <a16:creationId xmlns:a16="http://schemas.microsoft.com/office/drawing/2014/main" id="{52001EEC-291E-4696-8763-E25B27387B8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1" name="Line 7">
          <a:extLst>
            <a:ext uri="{FF2B5EF4-FFF2-40B4-BE49-F238E27FC236}">
              <a16:creationId xmlns:a16="http://schemas.microsoft.com/office/drawing/2014/main" id="{0223F34E-E7EC-4E29-A1E8-325F1CB602D9}"/>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2" name="Line 7">
          <a:extLst>
            <a:ext uri="{FF2B5EF4-FFF2-40B4-BE49-F238E27FC236}">
              <a16:creationId xmlns:a16="http://schemas.microsoft.com/office/drawing/2014/main" id="{D2067AD7-B526-435B-948A-ADB3A0BA21B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3" name="Line 7">
          <a:extLst>
            <a:ext uri="{FF2B5EF4-FFF2-40B4-BE49-F238E27FC236}">
              <a16:creationId xmlns:a16="http://schemas.microsoft.com/office/drawing/2014/main" id="{87D7E153-66B5-421A-A9BA-94D2A94E592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4" name="Line 7">
          <a:extLst>
            <a:ext uri="{FF2B5EF4-FFF2-40B4-BE49-F238E27FC236}">
              <a16:creationId xmlns:a16="http://schemas.microsoft.com/office/drawing/2014/main" id="{A2065A9E-7DF0-47A5-951F-6CA6630D2F6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5" name="Line 7">
          <a:extLst>
            <a:ext uri="{FF2B5EF4-FFF2-40B4-BE49-F238E27FC236}">
              <a16:creationId xmlns:a16="http://schemas.microsoft.com/office/drawing/2014/main" id="{813F3C5A-0C60-43D5-9FB9-FEA926A3486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6" name="Line 7">
          <a:extLst>
            <a:ext uri="{FF2B5EF4-FFF2-40B4-BE49-F238E27FC236}">
              <a16:creationId xmlns:a16="http://schemas.microsoft.com/office/drawing/2014/main" id="{62C0561C-08C0-4AB8-82B2-CAC2BB5C563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7" name="Line 7">
          <a:extLst>
            <a:ext uri="{FF2B5EF4-FFF2-40B4-BE49-F238E27FC236}">
              <a16:creationId xmlns:a16="http://schemas.microsoft.com/office/drawing/2014/main" id="{19355A3E-8839-4448-9DFC-B98C2268851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8" name="Line 7">
          <a:extLst>
            <a:ext uri="{FF2B5EF4-FFF2-40B4-BE49-F238E27FC236}">
              <a16:creationId xmlns:a16="http://schemas.microsoft.com/office/drawing/2014/main" id="{68A6102D-A7EC-46F7-9C25-A0FEE5DA63A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29" name="Line 7">
          <a:extLst>
            <a:ext uri="{FF2B5EF4-FFF2-40B4-BE49-F238E27FC236}">
              <a16:creationId xmlns:a16="http://schemas.microsoft.com/office/drawing/2014/main" id="{BD682794-80FD-4ADE-A134-39C942BBAF8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0" name="Line 7">
          <a:extLst>
            <a:ext uri="{FF2B5EF4-FFF2-40B4-BE49-F238E27FC236}">
              <a16:creationId xmlns:a16="http://schemas.microsoft.com/office/drawing/2014/main" id="{9048E684-AD6D-4BA7-8F19-2E0BC5EA648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1" name="Line 7">
          <a:extLst>
            <a:ext uri="{FF2B5EF4-FFF2-40B4-BE49-F238E27FC236}">
              <a16:creationId xmlns:a16="http://schemas.microsoft.com/office/drawing/2014/main" id="{5B7690F4-D1FD-4BD2-9B71-315C542CA1A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2" name="Line 7">
          <a:extLst>
            <a:ext uri="{FF2B5EF4-FFF2-40B4-BE49-F238E27FC236}">
              <a16:creationId xmlns:a16="http://schemas.microsoft.com/office/drawing/2014/main" id="{31754558-CF32-4098-AB8B-4410E0262E1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3" name="Line 7">
          <a:extLst>
            <a:ext uri="{FF2B5EF4-FFF2-40B4-BE49-F238E27FC236}">
              <a16:creationId xmlns:a16="http://schemas.microsoft.com/office/drawing/2014/main" id="{B17C771B-C18D-4427-9BF0-159F5AFC035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4" name="Line 7">
          <a:extLst>
            <a:ext uri="{FF2B5EF4-FFF2-40B4-BE49-F238E27FC236}">
              <a16:creationId xmlns:a16="http://schemas.microsoft.com/office/drawing/2014/main" id="{27C6021B-9398-4BD8-BA7F-76D2D4B43C20}"/>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5" name="Line 7">
          <a:extLst>
            <a:ext uri="{FF2B5EF4-FFF2-40B4-BE49-F238E27FC236}">
              <a16:creationId xmlns:a16="http://schemas.microsoft.com/office/drawing/2014/main" id="{8DA7F6DF-9862-4330-BCAD-E5C87AA44F6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6" name="Line 7">
          <a:extLst>
            <a:ext uri="{FF2B5EF4-FFF2-40B4-BE49-F238E27FC236}">
              <a16:creationId xmlns:a16="http://schemas.microsoft.com/office/drawing/2014/main" id="{07E70779-4BE9-40B1-A9B8-C577668068F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7" name="Line 7">
          <a:extLst>
            <a:ext uri="{FF2B5EF4-FFF2-40B4-BE49-F238E27FC236}">
              <a16:creationId xmlns:a16="http://schemas.microsoft.com/office/drawing/2014/main" id="{BA531358-EB1B-4208-A40F-19339B3A5EF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8" name="Line 7">
          <a:extLst>
            <a:ext uri="{FF2B5EF4-FFF2-40B4-BE49-F238E27FC236}">
              <a16:creationId xmlns:a16="http://schemas.microsoft.com/office/drawing/2014/main" id="{489DEFCB-5B0A-4DFD-9FAF-19B88ABFB5D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39" name="Line 7">
          <a:extLst>
            <a:ext uri="{FF2B5EF4-FFF2-40B4-BE49-F238E27FC236}">
              <a16:creationId xmlns:a16="http://schemas.microsoft.com/office/drawing/2014/main" id="{C8E27B04-3E41-4A82-B4BE-275F925F7C3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0" name="Line 7">
          <a:extLst>
            <a:ext uri="{FF2B5EF4-FFF2-40B4-BE49-F238E27FC236}">
              <a16:creationId xmlns:a16="http://schemas.microsoft.com/office/drawing/2014/main" id="{7D3C0D9F-140D-4131-B220-46FA33E01C4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1" name="Line 7">
          <a:extLst>
            <a:ext uri="{FF2B5EF4-FFF2-40B4-BE49-F238E27FC236}">
              <a16:creationId xmlns:a16="http://schemas.microsoft.com/office/drawing/2014/main" id="{C39893FC-11EF-475B-BEBD-ABDA6E4856C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2" name="Line 7">
          <a:extLst>
            <a:ext uri="{FF2B5EF4-FFF2-40B4-BE49-F238E27FC236}">
              <a16:creationId xmlns:a16="http://schemas.microsoft.com/office/drawing/2014/main" id="{40F468F8-E8C7-4D87-B010-D609AFB916C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3" name="Line 7">
          <a:extLst>
            <a:ext uri="{FF2B5EF4-FFF2-40B4-BE49-F238E27FC236}">
              <a16:creationId xmlns:a16="http://schemas.microsoft.com/office/drawing/2014/main" id="{9901A103-7E76-44E1-923E-B95BEEF161F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4" name="Line 7">
          <a:extLst>
            <a:ext uri="{FF2B5EF4-FFF2-40B4-BE49-F238E27FC236}">
              <a16:creationId xmlns:a16="http://schemas.microsoft.com/office/drawing/2014/main" id="{6342AC60-3284-4769-8A73-45F5E3E2FCF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5" name="Line 7">
          <a:extLst>
            <a:ext uri="{FF2B5EF4-FFF2-40B4-BE49-F238E27FC236}">
              <a16:creationId xmlns:a16="http://schemas.microsoft.com/office/drawing/2014/main" id="{30189E48-04F5-4DEF-A9E0-CF26AF447A0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6" name="Line 7">
          <a:extLst>
            <a:ext uri="{FF2B5EF4-FFF2-40B4-BE49-F238E27FC236}">
              <a16:creationId xmlns:a16="http://schemas.microsoft.com/office/drawing/2014/main" id="{D7CF3F09-2648-4390-A25B-5B6AD13C9D00}"/>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7" name="Line 7">
          <a:extLst>
            <a:ext uri="{FF2B5EF4-FFF2-40B4-BE49-F238E27FC236}">
              <a16:creationId xmlns:a16="http://schemas.microsoft.com/office/drawing/2014/main" id="{9CA864A6-B0D6-4A1D-8972-81139473B529}"/>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8" name="Line 7">
          <a:extLst>
            <a:ext uri="{FF2B5EF4-FFF2-40B4-BE49-F238E27FC236}">
              <a16:creationId xmlns:a16="http://schemas.microsoft.com/office/drawing/2014/main" id="{689D7121-0A58-4CA3-AB0E-348F7224E5A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49" name="Line 7">
          <a:extLst>
            <a:ext uri="{FF2B5EF4-FFF2-40B4-BE49-F238E27FC236}">
              <a16:creationId xmlns:a16="http://schemas.microsoft.com/office/drawing/2014/main" id="{F732160C-E258-4D1A-89F0-0F77213C3CF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0" name="Line 7">
          <a:extLst>
            <a:ext uri="{FF2B5EF4-FFF2-40B4-BE49-F238E27FC236}">
              <a16:creationId xmlns:a16="http://schemas.microsoft.com/office/drawing/2014/main" id="{2E846B24-06DD-42E7-8C20-9F5D4BFA720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1" name="Line 7">
          <a:extLst>
            <a:ext uri="{FF2B5EF4-FFF2-40B4-BE49-F238E27FC236}">
              <a16:creationId xmlns:a16="http://schemas.microsoft.com/office/drawing/2014/main" id="{04384313-3C0D-4708-99BF-B249516407D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2" name="Line 7">
          <a:extLst>
            <a:ext uri="{FF2B5EF4-FFF2-40B4-BE49-F238E27FC236}">
              <a16:creationId xmlns:a16="http://schemas.microsoft.com/office/drawing/2014/main" id="{B734B002-EC79-4094-B146-0046003C153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3" name="Line 7">
          <a:extLst>
            <a:ext uri="{FF2B5EF4-FFF2-40B4-BE49-F238E27FC236}">
              <a16:creationId xmlns:a16="http://schemas.microsoft.com/office/drawing/2014/main" id="{9726821D-1791-4C4E-9BF7-B80A921437A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4" name="Line 7">
          <a:extLst>
            <a:ext uri="{FF2B5EF4-FFF2-40B4-BE49-F238E27FC236}">
              <a16:creationId xmlns:a16="http://schemas.microsoft.com/office/drawing/2014/main" id="{D505B959-9DB7-4EEB-AC6A-B76EC22F873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5" name="Line 7">
          <a:extLst>
            <a:ext uri="{FF2B5EF4-FFF2-40B4-BE49-F238E27FC236}">
              <a16:creationId xmlns:a16="http://schemas.microsoft.com/office/drawing/2014/main" id="{E3DD1248-68B7-46D5-AFC8-124FA7B7890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6" name="Line 7">
          <a:extLst>
            <a:ext uri="{FF2B5EF4-FFF2-40B4-BE49-F238E27FC236}">
              <a16:creationId xmlns:a16="http://schemas.microsoft.com/office/drawing/2014/main" id="{14AFBCD1-B33E-4439-A743-C69CB5BED7C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7" name="Line 7">
          <a:extLst>
            <a:ext uri="{FF2B5EF4-FFF2-40B4-BE49-F238E27FC236}">
              <a16:creationId xmlns:a16="http://schemas.microsoft.com/office/drawing/2014/main" id="{52DB50AA-F95F-4636-9A6B-28D4BC5ED3C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8" name="Line 7">
          <a:extLst>
            <a:ext uri="{FF2B5EF4-FFF2-40B4-BE49-F238E27FC236}">
              <a16:creationId xmlns:a16="http://schemas.microsoft.com/office/drawing/2014/main" id="{C81539B4-903A-4CCA-B7ED-3E7B029D7A91}"/>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59" name="Line 7">
          <a:extLst>
            <a:ext uri="{FF2B5EF4-FFF2-40B4-BE49-F238E27FC236}">
              <a16:creationId xmlns:a16="http://schemas.microsoft.com/office/drawing/2014/main" id="{A20A21DC-9EEE-487A-8AAC-859FDEBD5D5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0" name="Line 7">
          <a:extLst>
            <a:ext uri="{FF2B5EF4-FFF2-40B4-BE49-F238E27FC236}">
              <a16:creationId xmlns:a16="http://schemas.microsoft.com/office/drawing/2014/main" id="{C77C571A-359F-4A4E-9325-1B7E36708A5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1" name="Line 7">
          <a:extLst>
            <a:ext uri="{FF2B5EF4-FFF2-40B4-BE49-F238E27FC236}">
              <a16:creationId xmlns:a16="http://schemas.microsoft.com/office/drawing/2014/main" id="{F472CA80-7CA2-4545-AB09-7607DAE943E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2" name="Line 7">
          <a:extLst>
            <a:ext uri="{FF2B5EF4-FFF2-40B4-BE49-F238E27FC236}">
              <a16:creationId xmlns:a16="http://schemas.microsoft.com/office/drawing/2014/main" id="{70C8F255-71E0-451E-B22D-8A7D3B93C1F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3" name="Line 7">
          <a:extLst>
            <a:ext uri="{FF2B5EF4-FFF2-40B4-BE49-F238E27FC236}">
              <a16:creationId xmlns:a16="http://schemas.microsoft.com/office/drawing/2014/main" id="{69780C02-E6F5-4574-9E4B-E9F9CBB0BC4C}"/>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4" name="Line 7">
          <a:extLst>
            <a:ext uri="{FF2B5EF4-FFF2-40B4-BE49-F238E27FC236}">
              <a16:creationId xmlns:a16="http://schemas.microsoft.com/office/drawing/2014/main" id="{4C11B13E-163F-48C7-9E90-56BAA67595BF}"/>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5" name="Line 7">
          <a:extLst>
            <a:ext uri="{FF2B5EF4-FFF2-40B4-BE49-F238E27FC236}">
              <a16:creationId xmlns:a16="http://schemas.microsoft.com/office/drawing/2014/main" id="{ED6C6BB5-69A7-477D-ACDA-F42B3A4B3CD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6" name="Line 7">
          <a:extLst>
            <a:ext uri="{FF2B5EF4-FFF2-40B4-BE49-F238E27FC236}">
              <a16:creationId xmlns:a16="http://schemas.microsoft.com/office/drawing/2014/main" id="{CCC2A902-2453-482A-BA2B-ABF4A24D07C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7" name="Line 7">
          <a:extLst>
            <a:ext uri="{FF2B5EF4-FFF2-40B4-BE49-F238E27FC236}">
              <a16:creationId xmlns:a16="http://schemas.microsoft.com/office/drawing/2014/main" id="{27076877-6F25-4E25-A261-1591609FC49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8" name="Line 7">
          <a:extLst>
            <a:ext uri="{FF2B5EF4-FFF2-40B4-BE49-F238E27FC236}">
              <a16:creationId xmlns:a16="http://schemas.microsoft.com/office/drawing/2014/main" id="{871A9A45-2645-4953-97E4-1B2299779D03}"/>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69" name="Line 7">
          <a:extLst>
            <a:ext uri="{FF2B5EF4-FFF2-40B4-BE49-F238E27FC236}">
              <a16:creationId xmlns:a16="http://schemas.microsoft.com/office/drawing/2014/main" id="{49F85D72-E056-4658-9CEA-5A209C9CF638}"/>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0" name="Line 7">
          <a:extLst>
            <a:ext uri="{FF2B5EF4-FFF2-40B4-BE49-F238E27FC236}">
              <a16:creationId xmlns:a16="http://schemas.microsoft.com/office/drawing/2014/main" id="{5651BDE6-F23E-4F34-96A4-CB7DB14B3BB0}"/>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1" name="Line 7">
          <a:extLst>
            <a:ext uri="{FF2B5EF4-FFF2-40B4-BE49-F238E27FC236}">
              <a16:creationId xmlns:a16="http://schemas.microsoft.com/office/drawing/2014/main" id="{4D6652EB-3D52-4746-B0F8-A48A8348DCE5}"/>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2" name="Line 7">
          <a:extLst>
            <a:ext uri="{FF2B5EF4-FFF2-40B4-BE49-F238E27FC236}">
              <a16:creationId xmlns:a16="http://schemas.microsoft.com/office/drawing/2014/main" id="{3AFE1B96-F0B8-4B4A-9BA0-7111023554CE}"/>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73" name="Line 7">
          <a:extLst>
            <a:ext uri="{FF2B5EF4-FFF2-40B4-BE49-F238E27FC236}">
              <a16:creationId xmlns:a16="http://schemas.microsoft.com/office/drawing/2014/main" id="{D675F967-5BFB-464B-A6C6-3E8F9E1E970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4" name="Line 7">
          <a:extLst>
            <a:ext uri="{FF2B5EF4-FFF2-40B4-BE49-F238E27FC236}">
              <a16:creationId xmlns:a16="http://schemas.microsoft.com/office/drawing/2014/main" id="{EAFE477E-CE2B-44E2-BE7D-0F73A4F25700}"/>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5" name="Line 7">
          <a:extLst>
            <a:ext uri="{FF2B5EF4-FFF2-40B4-BE49-F238E27FC236}">
              <a16:creationId xmlns:a16="http://schemas.microsoft.com/office/drawing/2014/main" id="{F47613E1-2E06-4051-8DBE-26A85BC2527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6" name="Line 7">
          <a:extLst>
            <a:ext uri="{FF2B5EF4-FFF2-40B4-BE49-F238E27FC236}">
              <a16:creationId xmlns:a16="http://schemas.microsoft.com/office/drawing/2014/main" id="{D04DC7AC-8F14-405B-A1F2-5DB9FB2244A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77" name="Line 7">
          <a:extLst>
            <a:ext uri="{FF2B5EF4-FFF2-40B4-BE49-F238E27FC236}">
              <a16:creationId xmlns:a16="http://schemas.microsoft.com/office/drawing/2014/main" id="{15FB9B47-62D1-4FB9-95B0-79AFBF7C9CD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78" name="Line 7">
          <a:extLst>
            <a:ext uri="{FF2B5EF4-FFF2-40B4-BE49-F238E27FC236}">
              <a16:creationId xmlns:a16="http://schemas.microsoft.com/office/drawing/2014/main" id="{B3B46917-65BD-49AD-BB49-02E62BC6347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79" name="Line 7">
          <a:extLst>
            <a:ext uri="{FF2B5EF4-FFF2-40B4-BE49-F238E27FC236}">
              <a16:creationId xmlns:a16="http://schemas.microsoft.com/office/drawing/2014/main" id="{E6709258-2886-4685-90A0-032A6078BBE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0" name="Line 7">
          <a:extLst>
            <a:ext uri="{FF2B5EF4-FFF2-40B4-BE49-F238E27FC236}">
              <a16:creationId xmlns:a16="http://schemas.microsoft.com/office/drawing/2014/main" id="{84ED4046-9C8F-443B-81CF-0B702782C46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1" name="Line 7">
          <a:extLst>
            <a:ext uri="{FF2B5EF4-FFF2-40B4-BE49-F238E27FC236}">
              <a16:creationId xmlns:a16="http://schemas.microsoft.com/office/drawing/2014/main" id="{D1191BC6-875F-4762-8BB9-4BD6489695BB}"/>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2" name="Line 7">
          <a:extLst>
            <a:ext uri="{FF2B5EF4-FFF2-40B4-BE49-F238E27FC236}">
              <a16:creationId xmlns:a16="http://schemas.microsoft.com/office/drawing/2014/main" id="{65B5CFFB-F307-4025-B0C6-ECF7DCCF144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3" name="Line 7">
          <a:extLst>
            <a:ext uri="{FF2B5EF4-FFF2-40B4-BE49-F238E27FC236}">
              <a16:creationId xmlns:a16="http://schemas.microsoft.com/office/drawing/2014/main" id="{B0A83130-9411-40A7-8F77-C2653F9EAA6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4" name="Line 7">
          <a:extLst>
            <a:ext uri="{FF2B5EF4-FFF2-40B4-BE49-F238E27FC236}">
              <a16:creationId xmlns:a16="http://schemas.microsoft.com/office/drawing/2014/main" id="{7E86B129-DBCC-4569-8D94-DF9E39904BE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5" name="Line 7">
          <a:extLst>
            <a:ext uri="{FF2B5EF4-FFF2-40B4-BE49-F238E27FC236}">
              <a16:creationId xmlns:a16="http://schemas.microsoft.com/office/drawing/2014/main" id="{10388CCC-85D7-4DC6-9598-5EFF93AF806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86" name="Line 7">
          <a:extLst>
            <a:ext uri="{FF2B5EF4-FFF2-40B4-BE49-F238E27FC236}">
              <a16:creationId xmlns:a16="http://schemas.microsoft.com/office/drawing/2014/main" id="{50D6BBF7-22B8-40F7-99DC-C7AE2CE38D0B}"/>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87" name="Line 7">
          <a:extLst>
            <a:ext uri="{FF2B5EF4-FFF2-40B4-BE49-F238E27FC236}">
              <a16:creationId xmlns:a16="http://schemas.microsoft.com/office/drawing/2014/main" id="{301B0C97-80AA-4F65-99FA-95E3B84DD02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88" name="Line 7">
          <a:extLst>
            <a:ext uri="{FF2B5EF4-FFF2-40B4-BE49-F238E27FC236}">
              <a16:creationId xmlns:a16="http://schemas.microsoft.com/office/drawing/2014/main" id="{CC0DCC0D-EA25-45F1-966F-6E498C84F7CD}"/>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89" name="Line 7">
          <a:extLst>
            <a:ext uri="{FF2B5EF4-FFF2-40B4-BE49-F238E27FC236}">
              <a16:creationId xmlns:a16="http://schemas.microsoft.com/office/drawing/2014/main" id="{6849F87D-F91F-4BDE-8B7E-5A46E4904D07}"/>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90" name="Line 7">
          <a:extLst>
            <a:ext uri="{FF2B5EF4-FFF2-40B4-BE49-F238E27FC236}">
              <a16:creationId xmlns:a16="http://schemas.microsoft.com/office/drawing/2014/main" id="{4C0C40D0-DFB0-4B71-B6C5-F5C58450D17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91" name="Line 7">
          <a:extLst>
            <a:ext uri="{FF2B5EF4-FFF2-40B4-BE49-F238E27FC236}">
              <a16:creationId xmlns:a16="http://schemas.microsoft.com/office/drawing/2014/main" id="{550F2E02-F5A7-44FF-9222-C900CD9E1C9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92" name="Line 7">
          <a:extLst>
            <a:ext uri="{FF2B5EF4-FFF2-40B4-BE49-F238E27FC236}">
              <a16:creationId xmlns:a16="http://schemas.microsoft.com/office/drawing/2014/main" id="{BE2FD855-B2E5-42F3-B213-A19121175162}"/>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93" name="Line 7">
          <a:extLst>
            <a:ext uri="{FF2B5EF4-FFF2-40B4-BE49-F238E27FC236}">
              <a16:creationId xmlns:a16="http://schemas.microsoft.com/office/drawing/2014/main" id="{FF5D36D1-411D-40E5-8D70-EB900FDDE51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94" name="Line 7">
          <a:extLst>
            <a:ext uri="{FF2B5EF4-FFF2-40B4-BE49-F238E27FC236}">
              <a16:creationId xmlns:a16="http://schemas.microsoft.com/office/drawing/2014/main" id="{41391E72-EB41-4AC2-A872-1A0BE51B1B0A}"/>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95" name="Line 7">
          <a:extLst>
            <a:ext uri="{FF2B5EF4-FFF2-40B4-BE49-F238E27FC236}">
              <a16:creationId xmlns:a16="http://schemas.microsoft.com/office/drawing/2014/main" id="{37832CD9-B464-47A6-B14C-63B003FAA637}"/>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96" name="Line 7">
          <a:extLst>
            <a:ext uri="{FF2B5EF4-FFF2-40B4-BE49-F238E27FC236}">
              <a16:creationId xmlns:a16="http://schemas.microsoft.com/office/drawing/2014/main" id="{7BC2D781-DB88-47D9-B428-76E7C5496DD6}"/>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195</xdr:row>
      <xdr:rowOff>0</xdr:rowOff>
    </xdr:from>
    <xdr:to>
      <xdr:col>5</xdr:col>
      <xdr:colOff>323850</xdr:colOff>
      <xdr:row>195</xdr:row>
      <xdr:rowOff>0</xdr:rowOff>
    </xdr:to>
    <xdr:sp macro="" textlink="">
      <xdr:nvSpPr>
        <xdr:cNvPr id="3997" name="Line 7">
          <a:extLst>
            <a:ext uri="{FF2B5EF4-FFF2-40B4-BE49-F238E27FC236}">
              <a16:creationId xmlns:a16="http://schemas.microsoft.com/office/drawing/2014/main" id="{36D94F96-98FB-4B15-8B7B-2F3B5B0BC244}"/>
            </a:ext>
          </a:extLst>
        </xdr:cNvPr>
        <xdr:cNvSpPr>
          <a:spLocks noChangeShapeType="1"/>
        </xdr:cNvSpPr>
      </xdr:nvSpPr>
      <xdr:spPr bwMode="auto">
        <a:xfrm>
          <a:off x="2505075"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98" name="Line 7">
          <a:extLst>
            <a:ext uri="{FF2B5EF4-FFF2-40B4-BE49-F238E27FC236}">
              <a16:creationId xmlns:a16="http://schemas.microsoft.com/office/drawing/2014/main" id="{DF794E2B-FB7E-4F8B-83CB-B3A3420EED7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3999" name="Line 7">
          <a:extLst>
            <a:ext uri="{FF2B5EF4-FFF2-40B4-BE49-F238E27FC236}">
              <a16:creationId xmlns:a16="http://schemas.microsoft.com/office/drawing/2014/main" id="{1E6254ED-5A50-42C4-A9D0-1D67B343629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0" name="Line 7">
          <a:extLst>
            <a:ext uri="{FF2B5EF4-FFF2-40B4-BE49-F238E27FC236}">
              <a16:creationId xmlns:a16="http://schemas.microsoft.com/office/drawing/2014/main" id="{3EFAD0C0-1882-4C54-A594-C0601724F94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1" name="Line 7">
          <a:extLst>
            <a:ext uri="{FF2B5EF4-FFF2-40B4-BE49-F238E27FC236}">
              <a16:creationId xmlns:a16="http://schemas.microsoft.com/office/drawing/2014/main" id="{0D36FB6F-B348-4848-8EA0-9C8D1BE032B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2" name="Line 7">
          <a:extLst>
            <a:ext uri="{FF2B5EF4-FFF2-40B4-BE49-F238E27FC236}">
              <a16:creationId xmlns:a16="http://schemas.microsoft.com/office/drawing/2014/main" id="{EA4CFBD7-082F-4EC1-8667-0B2E69E5307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3" name="Line 7">
          <a:extLst>
            <a:ext uri="{FF2B5EF4-FFF2-40B4-BE49-F238E27FC236}">
              <a16:creationId xmlns:a16="http://schemas.microsoft.com/office/drawing/2014/main" id="{2A5B1DB3-A834-4661-9223-5F3C3831192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4" name="Line 7">
          <a:extLst>
            <a:ext uri="{FF2B5EF4-FFF2-40B4-BE49-F238E27FC236}">
              <a16:creationId xmlns:a16="http://schemas.microsoft.com/office/drawing/2014/main" id="{9F27795D-5239-4145-9F25-A44803B03B2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5" name="Line 7">
          <a:extLst>
            <a:ext uri="{FF2B5EF4-FFF2-40B4-BE49-F238E27FC236}">
              <a16:creationId xmlns:a16="http://schemas.microsoft.com/office/drawing/2014/main" id="{F0AE2834-1196-4068-BD64-C0F8F14439C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6" name="Line 7">
          <a:extLst>
            <a:ext uri="{FF2B5EF4-FFF2-40B4-BE49-F238E27FC236}">
              <a16:creationId xmlns:a16="http://schemas.microsoft.com/office/drawing/2014/main" id="{AFBBB573-23B1-4FF3-906C-EABE5DEA656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7" name="Line 7">
          <a:extLst>
            <a:ext uri="{FF2B5EF4-FFF2-40B4-BE49-F238E27FC236}">
              <a16:creationId xmlns:a16="http://schemas.microsoft.com/office/drawing/2014/main" id="{31EBED4D-682D-47A9-A024-BB6271801EB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8" name="Line 7">
          <a:extLst>
            <a:ext uri="{FF2B5EF4-FFF2-40B4-BE49-F238E27FC236}">
              <a16:creationId xmlns:a16="http://schemas.microsoft.com/office/drawing/2014/main" id="{82A4177E-51CD-4182-9EE4-09A5F0E84A2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09" name="Line 7">
          <a:extLst>
            <a:ext uri="{FF2B5EF4-FFF2-40B4-BE49-F238E27FC236}">
              <a16:creationId xmlns:a16="http://schemas.microsoft.com/office/drawing/2014/main" id="{D5DBC34E-034F-4AAC-A3DF-FA6B1A8FE73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0" name="Line 7">
          <a:extLst>
            <a:ext uri="{FF2B5EF4-FFF2-40B4-BE49-F238E27FC236}">
              <a16:creationId xmlns:a16="http://schemas.microsoft.com/office/drawing/2014/main" id="{08F9542D-EDDC-4CD2-AB47-7787187F3EF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1" name="Line 7">
          <a:extLst>
            <a:ext uri="{FF2B5EF4-FFF2-40B4-BE49-F238E27FC236}">
              <a16:creationId xmlns:a16="http://schemas.microsoft.com/office/drawing/2014/main" id="{60B0B98C-4229-4A4C-901D-323BA56B6DB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2" name="Line 7">
          <a:extLst>
            <a:ext uri="{FF2B5EF4-FFF2-40B4-BE49-F238E27FC236}">
              <a16:creationId xmlns:a16="http://schemas.microsoft.com/office/drawing/2014/main" id="{5D78941A-8D74-4F2F-BE87-FFD9A77477F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3" name="Line 7">
          <a:extLst>
            <a:ext uri="{FF2B5EF4-FFF2-40B4-BE49-F238E27FC236}">
              <a16:creationId xmlns:a16="http://schemas.microsoft.com/office/drawing/2014/main" id="{4ABBCE4F-D802-428D-A468-764B3D58316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4" name="Line 7">
          <a:extLst>
            <a:ext uri="{FF2B5EF4-FFF2-40B4-BE49-F238E27FC236}">
              <a16:creationId xmlns:a16="http://schemas.microsoft.com/office/drawing/2014/main" id="{2FA5292D-3E43-458C-BB19-034835DC192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5" name="Line 7">
          <a:extLst>
            <a:ext uri="{FF2B5EF4-FFF2-40B4-BE49-F238E27FC236}">
              <a16:creationId xmlns:a16="http://schemas.microsoft.com/office/drawing/2014/main" id="{7FC7360B-10C7-42B0-B890-9BFBCEB3E09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6" name="Line 7">
          <a:extLst>
            <a:ext uri="{FF2B5EF4-FFF2-40B4-BE49-F238E27FC236}">
              <a16:creationId xmlns:a16="http://schemas.microsoft.com/office/drawing/2014/main" id="{67E547B4-5E53-4759-9875-88DF5248531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7" name="Line 7">
          <a:extLst>
            <a:ext uri="{FF2B5EF4-FFF2-40B4-BE49-F238E27FC236}">
              <a16:creationId xmlns:a16="http://schemas.microsoft.com/office/drawing/2014/main" id="{D8B45C0C-5581-49D9-81BE-F1B059A83F7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8" name="Line 7">
          <a:extLst>
            <a:ext uri="{FF2B5EF4-FFF2-40B4-BE49-F238E27FC236}">
              <a16:creationId xmlns:a16="http://schemas.microsoft.com/office/drawing/2014/main" id="{1D68F391-3849-49B4-8C54-B8A91E93F4B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19" name="Line 7">
          <a:extLst>
            <a:ext uri="{FF2B5EF4-FFF2-40B4-BE49-F238E27FC236}">
              <a16:creationId xmlns:a16="http://schemas.microsoft.com/office/drawing/2014/main" id="{3DEC6CFC-97DB-4CAE-B4CC-C7E3FEE426E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0" name="Line 7">
          <a:extLst>
            <a:ext uri="{FF2B5EF4-FFF2-40B4-BE49-F238E27FC236}">
              <a16:creationId xmlns:a16="http://schemas.microsoft.com/office/drawing/2014/main" id="{5D715D0E-A4EA-4029-B305-CCA1B765CF8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1" name="Line 7">
          <a:extLst>
            <a:ext uri="{FF2B5EF4-FFF2-40B4-BE49-F238E27FC236}">
              <a16:creationId xmlns:a16="http://schemas.microsoft.com/office/drawing/2014/main" id="{7F052CBD-1997-438E-B620-EF91A415CCC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2" name="Line 7">
          <a:extLst>
            <a:ext uri="{FF2B5EF4-FFF2-40B4-BE49-F238E27FC236}">
              <a16:creationId xmlns:a16="http://schemas.microsoft.com/office/drawing/2014/main" id="{03EE5261-D5BE-4EFF-8922-9748FFBB434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3" name="Line 7">
          <a:extLst>
            <a:ext uri="{FF2B5EF4-FFF2-40B4-BE49-F238E27FC236}">
              <a16:creationId xmlns:a16="http://schemas.microsoft.com/office/drawing/2014/main" id="{6E72F18D-6197-442E-99AA-56FE3E033B8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4" name="Line 7">
          <a:extLst>
            <a:ext uri="{FF2B5EF4-FFF2-40B4-BE49-F238E27FC236}">
              <a16:creationId xmlns:a16="http://schemas.microsoft.com/office/drawing/2014/main" id="{AFDAC28C-F05B-43EE-83AB-48E710168A3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5" name="Line 7">
          <a:extLst>
            <a:ext uri="{FF2B5EF4-FFF2-40B4-BE49-F238E27FC236}">
              <a16:creationId xmlns:a16="http://schemas.microsoft.com/office/drawing/2014/main" id="{54DC5121-6E6B-4609-8C09-3CF628CE942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6" name="Line 7">
          <a:extLst>
            <a:ext uri="{FF2B5EF4-FFF2-40B4-BE49-F238E27FC236}">
              <a16:creationId xmlns:a16="http://schemas.microsoft.com/office/drawing/2014/main" id="{38D98746-D119-4CF2-90BF-EBF441842BF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7" name="Line 7">
          <a:extLst>
            <a:ext uri="{FF2B5EF4-FFF2-40B4-BE49-F238E27FC236}">
              <a16:creationId xmlns:a16="http://schemas.microsoft.com/office/drawing/2014/main" id="{D302C227-A4B0-49DA-9E2D-FDDE1443F49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8" name="Line 7">
          <a:extLst>
            <a:ext uri="{FF2B5EF4-FFF2-40B4-BE49-F238E27FC236}">
              <a16:creationId xmlns:a16="http://schemas.microsoft.com/office/drawing/2014/main" id="{955D75B1-D151-418A-ADFD-DFB45FB62B2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29" name="Line 7">
          <a:extLst>
            <a:ext uri="{FF2B5EF4-FFF2-40B4-BE49-F238E27FC236}">
              <a16:creationId xmlns:a16="http://schemas.microsoft.com/office/drawing/2014/main" id="{F0793C90-94BF-43AE-997D-4347355ECF3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0" name="Line 7">
          <a:extLst>
            <a:ext uri="{FF2B5EF4-FFF2-40B4-BE49-F238E27FC236}">
              <a16:creationId xmlns:a16="http://schemas.microsoft.com/office/drawing/2014/main" id="{984B6B3C-9EB0-4FA1-9DA9-E1634DB7F98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1" name="Line 7">
          <a:extLst>
            <a:ext uri="{FF2B5EF4-FFF2-40B4-BE49-F238E27FC236}">
              <a16:creationId xmlns:a16="http://schemas.microsoft.com/office/drawing/2014/main" id="{7F8344B4-F391-4D4A-83AF-34CEF3DD8CA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2" name="Line 7">
          <a:extLst>
            <a:ext uri="{FF2B5EF4-FFF2-40B4-BE49-F238E27FC236}">
              <a16:creationId xmlns:a16="http://schemas.microsoft.com/office/drawing/2014/main" id="{0FF67904-F28A-4566-8CCD-CE315137310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3" name="Line 7">
          <a:extLst>
            <a:ext uri="{FF2B5EF4-FFF2-40B4-BE49-F238E27FC236}">
              <a16:creationId xmlns:a16="http://schemas.microsoft.com/office/drawing/2014/main" id="{FE3ADC66-FD9A-4F73-A86A-F1483496906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4" name="Line 7">
          <a:extLst>
            <a:ext uri="{FF2B5EF4-FFF2-40B4-BE49-F238E27FC236}">
              <a16:creationId xmlns:a16="http://schemas.microsoft.com/office/drawing/2014/main" id="{D5A11BEB-96DA-4D3E-A100-FA97949083C7}"/>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5" name="Line 7">
          <a:extLst>
            <a:ext uri="{FF2B5EF4-FFF2-40B4-BE49-F238E27FC236}">
              <a16:creationId xmlns:a16="http://schemas.microsoft.com/office/drawing/2014/main" id="{E0D78DC8-6F2D-4239-BBAC-224D58EA26F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6" name="Line 7">
          <a:extLst>
            <a:ext uri="{FF2B5EF4-FFF2-40B4-BE49-F238E27FC236}">
              <a16:creationId xmlns:a16="http://schemas.microsoft.com/office/drawing/2014/main" id="{60B49889-E64B-48A6-811F-1185D1F4C63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7" name="Line 7">
          <a:extLst>
            <a:ext uri="{FF2B5EF4-FFF2-40B4-BE49-F238E27FC236}">
              <a16:creationId xmlns:a16="http://schemas.microsoft.com/office/drawing/2014/main" id="{1E1ED742-9BE8-4F23-8B72-7616EA62078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8" name="Line 7">
          <a:extLst>
            <a:ext uri="{FF2B5EF4-FFF2-40B4-BE49-F238E27FC236}">
              <a16:creationId xmlns:a16="http://schemas.microsoft.com/office/drawing/2014/main" id="{D1535298-04A9-40B7-BBEB-4816AF5A792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39" name="Line 7">
          <a:extLst>
            <a:ext uri="{FF2B5EF4-FFF2-40B4-BE49-F238E27FC236}">
              <a16:creationId xmlns:a16="http://schemas.microsoft.com/office/drawing/2014/main" id="{EC36520F-1137-4423-B1F5-83B312DE237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0" name="Line 7">
          <a:extLst>
            <a:ext uri="{FF2B5EF4-FFF2-40B4-BE49-F238E27FC236}">
              <a16:creationId xmlns:a16="http://schemas.microsoft.com/office/drawing/2014/main" id="{30CDB892-CB46-4DF9-A5CB-084ABB72712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1" name="Line 7">
          <a:extLst>
            <a:ext uri="{FF2B5EF4-FFF2-40B4-BE49-F238E27FC236}">
              <a16:creationId xmlns:a16="http://schemas.microsoft.com/office/drawing/2014/main" id="{3343AFAA-6D70-4E3B-9D0E-6B6EF7A37DC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2" name="Line 7">
          <a:extLst>
            <a:ext uri="{FF2B5EF4-FFF2-40B4-BE49-F238E27FC236}">
              <a16:creationId xmlns:a16="http://schemas.microsoft.com/office/drawing/2014/main" id="{129C17F1-AFA1-4F3E-BBA3-E742771B222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3" name="Line 7">
          <a:extLst>
            <a:ext uri="{FF2B5EF4-FFF2-40B4-BE49-F238E27FC236}">
              <a16:creationId xmlns:a16="http://schemas.microsoft.com/office/drawing/2014/main" id="{1FE2FB31-D9C0-4B89-8982-4414A69BE24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4" name="Line 7">
          <a:extLst>
            <a:ext uri="{FF2B5EF4-FFF2-40B4-BE49-F238E27FC236}">
              <a16:creationId xmlns:a16="http://schemas.microsoft.com/office/drawing/2014/main" id="{F1C5AE88-FF88-4759-AFD3-F9BC2EA428F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5" name="Line 7">
          <a:extLst>
            <a:ext uri="{FF2B5EF4-FFF2-40B4-BE49-F238E27FC236}">
              <a16:creationId xmlns:a16="http://schemas.microsoft.com/office/drawing/2014/main" id="{56A95170-8446-4498-8DD1-0985A625B9F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6" name="Line 7">
          <a:extLst>
            <a:ext uri="{FF2B5EF4-FFF2-40B4-BE49-F238E27FC236}">
              <a16:creationId xmlns:a16="http://schemas.microsoft.com/office/drawing/2014/main" id="{FF123C61-0D9B-40D3-A565-09BD9866175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7" name="Line 7">
          <a:extLst>
            <a:ext uri="{FF2B5EF4-FFF2-40B4-BE49-F238E27FC236}">
              <a16:creationId xmlns:a16="http://schemas.microsoft.com/office/drawing/2014/main" id="{AF2AC339-CCD6-47D4-9588-D18D7FC9C009}"/>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8" name="Line 7">
          <a:extLst>
            <a:ext uri="{FF2B5EF4-FFF2-40B4-BE49-F238E27FC236}">
              <a16:creationId xmlns:a16="http://schemas.microsoft.com/office/drawing/2014/main" id="{257979B1-A8AD-4A21-927D-0F0F5EB6C31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49" name="Line 7">
          <a:extLst>
            <a:ext uri="{FF2B5EF4-FFF2-40B4-BE49-F238E27FC236}">
              <a16:creationId xmlns:a16="http://schemas.microsoft.com/office/drawing/2014/main" id="{919E3B11-326E-4530-80A8-B7B61A86259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0" name="Line 7">
          <a:extLst>
            <a:ext uri="{FF2B5EF4-FFF2-40B4-BE49-F238E27FC236}">
              <a16:creationId xmlns:a16="http://schemas.microsoft.com/office/drawing/2014/main" id="{D45D9820-5052-4D1B-8085-4E9DDDFCEA4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1" name="Line 7">
          <a:extLst>
            <a:ext uri="{FF2B5EF4-FFF2-40B4-BE49-F238E27FC236}">
              <a16:creationId xmlns:a16="http://schemas.microsoft.com/office/drawing/2014/main" id="{CBE0435B-F95A-4A7C-879E-6AB10FD80A2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2" name="Line 7">
          <a:extLst>
            <a:ext uri="{FF2B5EF4-FFF2-40B4-BE49-F238E27FC236}">
              <a16:creationId xmlns:a16="http://schemas.microsoft.com/office/drawing/2014/main" id="{119EB63B-2610-4718-B899-C7A8B5031D4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3" name="Line 7">
          <a:extLst>
            <a:ext uri="{FF2B5EF4-FFF2-40B4-BE49-F238E27FC236}">
              <a16:creationId xmlns:a16="http://schemas.microsoft.com/office/drawing/2014/main" id="{8E473C8E-3F39-422F-8500-6DC19AD3E3C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4" name="Line 7">
          <a:extLst>
            <a:ext uri="{FF2B5EF4-FFF2-40B4-BE49-F238E27FC236}">
              <a16:creationId xmlns:a16="http://schemas.microsoft.com/office/drawing/2014/main" id="{FEF20EAA-B2E5-4452-8D90-F999E524185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5" name="Line 7">
          <a:extLst>
            <a:ext uri="{FF2B5EF4-FFF2-40B4-BE49-F238E27FC236}">
              <a16:creationId xmlns:a16="http://schemas.microsoft.com/office/drawing/2014/main" id="{651DEC0A-4DB7-44D1-8B4B-2F80A1DED34B}"/>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6" name="Line 7">
          <a:extLst>
            <a:ext uri="{FF2B5EF4-FFF2-40B4-BE49-F238E27FC236}">
              <a16:creationId xmlns:a16="http://schemas.microsoft.com/office/drawing/2014/main" id="{588BB148-A142-45B9-97E1-9F2A89211C5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7" name="Line 7">
          <a:extLst>
            <a:ext uri="{FF2B5EF4-FFF2-40B4-BE49-F238E27FC236}">
              <a16:creationId xmlns:a16="http://schemas.microsoft.com/office/drawing/2014/main" id="{F43BDFB5-3E7B-4A74-B93F-A22DD654699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8" name="Line 7">
          <a:extLst>
            <a:ext uri="{FF2B5EF4-FFF2-40B4-BE49-F238E27FC236}">
              <a16:creationId xmlns:a16="http://schemas.microsoft.com/office/drawing/2014/main" id="{7D1A0BD2-885B-410E-B00F-502419C6F67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59" name="Line 7">
          <a:extLst>
            <a:ext uri="{FF2B5EF4-FFF2-40B4-BE49-F238E27FC236}">
              <a16:creationId xmlns:a16="http://schemas.microsoft.com/office/drawing/2014/main" id="{01DB8BE4-49DE-43C4-A1D0-5CD871EF2BE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0" name="Line 7">
          <a:extLst>
            <a:ext uri="{FF2B5EF4-FFF2-40B4-BE49-F238E27FC236}">
              <a16:creationId xmlns:a16="http://schemas.microsoft.com/office/drawing/2014/main" id="{2863745E-F315-4840-8590-38E6884E772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1" name="Line 7">
          <a:extLst>
            <a:ext uri="{FF2B5EF4-FFF2-40B4-BE49-F238E27FC236}">
              <a16:creationId xmlns:a16="http://schemas.microsoft.com/office/drawing/2014/main" id="{80497464-8347-4838-94C0-1749B42F786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2" name="Line 7">
          <a:extLst>
            <a:ext uri="{FF2B5EF4-FFF2-40B4-BE49-F238E27FC236}">
              <a16:creationId xmlns:a16="http://schemas.microsoft.com/office/drawing/2014/main" id="{D6BEC48F-8101-48A3-A862-E7DCE3AF9CA7}"/>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3" name="Line 7">
          <a:extLst>
            <a:ext uri="{FF2B5EF4-FFF2-40B4-BE49-F238E27FC236}">
              <a16:creationId xmlns:a16="http://schemas.microsoft.com/office/drawing/2014/main" id="{6DB80613-EE54-4B44-837F-7B68A266DD45}"/>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4" name="Line 7">
          <a:extLst>
            <a:ext uri="{FF2B5EF4-FFF2-40B4-BE49-F238E27FC236}">
              <a16:creationId xmlns:a16="http://schemas.microsoft.com/office/drawing/2014/main" id="{648A757C-953C-459F-B008-9586EE1FA49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5" name="Line 7">
          <a:extLst>
            <a:ext uri="{FF2B5EF4-FFF2-40B4-BE49-F238E27FC236}">
              <a16:creationId xmlns:a16="http://schemas.microsoft.com/office/drawing/2014/main" id="{2A6D05F8-C3D2-4476-8F51-BBD6702FA014}"/>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6" name="Line 7">
          <a:extLst>
            <a:ext uri="{FF2B5EF4-FFF2-40B4-BE49-F238E27FC236}">
              <a16:creationId xmlns:a16="http://schemas.microsoft.com/office/drawing/2014/main" id="{55B49E8F-D9D6-44AA-A50D-5801D95953EF}"/>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7" name="Line 7">
          <a:extLst>
            <a:ext uri="{FF2B5EF4-FFF2-40B4-BE49-F238E27FC236}">
              <a16:creationId xmlns:a16="http://schemas.microsoft.com/office/drawing/2014/main" id="{004900D0-AA9B-49C7-8549-E713467C03E2}"/>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8" name="Line 7">
          <a:extLst>
            <a:ext uri="{FF2B5EF4-FFF2-40B4-BE49-F238E27FC236}">
              <a16:creationId xmlns:a16="http://schemas.microsoft.com/office/drawing/2014/main" id="{BC041B6E-3B94-480F-B409-91EAEA8742E8}"/>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69" name="Line 7">
          <a:extLst>
            <a:ext uri="{FF2B5EF4-FFF2-40B4-BE49-F238E27FC236}">
              <a16:creationId xmlns:a16="http://schemas.microsoft.com/office/drawing/2014/main" id="{BE1095A1-E31E-4F40-965D-291FFA18F301}"/>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0" name="Line 7">
          <a:extLst>
            <a:ext uri="{FF2B5EF4-FFF2-40B4-BE49-F238E27FC236}">
              <a16:creationId xmlns:a16="http://schemas.microsoft.com/office/drawing/2014/main" id="{06476D0B-FE5E-4AB4-8EC9-EFCB8FF1BB56}"/>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1" name="Line 7">
          <a:extLst>
            <a:ext uri="{FF2B5EF4-FFF2-40B4-BE49-F238E27FC236}">
              <a16:creationId xmlns:a16="http://schemas.microsoft.com/office/drawing/2014/main" id="{31AD25AC-2E87-4E39-9C71-CF043239032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2" name="Line 7">
          <a:extLst>
            <a:ext uri="{FF2B5EF4-FFF2-40B4-BE49-F238E27FC236}">
              <a16:creationId xmlns:a16="http://schemas.microsoft.com/office/drawing/2014/main" id="{67BE83F7-E0AA-402F-90C5-298E5F697A9C}"/>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3" name="Line 7">
          <a:extLst>
            <a:ext uri="{FF2B5EF4-FFF2-40B4-BE49-F238E27FC236}">
              <a16:creationId xmlns:a16="http://schemas.microsoft.com/office/drawing/2014/main" id="{F709EE60-1B6C-44D9-ADF4-CC23DADF9923}"/>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4" name="Line 7">
          <a:extLst>
            <a:ext uri="{FF2B5EF4-FFF2-40B4-BE49-F238E27FC236}">
              <a16:creationId xmlns:a16="http://schemas.microsoft.com/office/drawing/2014/main" id="{7ECE1574-08EC-497F-B666-986A81ECB88D}"/>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5" name="Line 7">
          <a:extLst>
            <a:ext uri="{FF2B5EF4-FFF2-40B4-BE49-F238E27FC236}">
              <a16:creationId xmlns:a16="http://schemas.microsoft.com/office/drawing/2014/main" id="{D60BD2CD-45FC-402D-9521-D0DB6B610A1E}"/>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6" name="Line 7">
          <a:extLst>
            <a:ext uri="{FF2B5EF4-FFF2-40B4-BE49-F238E27FC236}">
              <a16:creationId xmlns:a16="http://schemas.microsoft.com/office/drawing/2014/main" id="{DCA0D040-DC31-4D16-8394-4C2ABF8D5D10}"/>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7" name="Line 7">
          <a:extLst>
            <a:ext uri="{FF2B5EF4-FFF2-40B4-BE49-F238E27FC236}">
              <a16:creationId xmlns:a16="http://schemas.microsoft.com/office/drawing/2014/main" id="{AA1B6DFE-220C-4649-9653-5ABE9204124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194</xdr:row>
      <xdr:rowOff>0</xdr:rowOff>
    </xdr:from>
    <xdr:to>
      <xdr:col>5</xdr:col>
      <xdr:colOff>323850</xdr:colOff>
      <xdr:row>194</xdr:row>
      <xdr:rowOff>0</xdr:rowOff>
    </xdr:to>
    <xdr:sp macro="" textlink="">
      <xdr:nvSpPr>
        <xdr:cNvPr id="4078" name="Line 7">
          <a:extLst>
            <a:ext uri="{FF2B5EF4-FFF2-40B4-BE49-F238E27FC236}">
              <a16:creationId xmlns:a16="http://schemas.microsoft.com/office/drawing/2014/main" id="{C9AE6363-6257-4B86-A5C4-D36F6807D8DA}"/>
            </a:ext>
          </a:extLst>
        </xdr:cNvPr>
        <xdr:cNvSpPr>
          <a:spLocks noChangeShapeType="1"/>
        </xdr:cNvSpPr>
      </xdr:nvSpPr>
      <xdr:spPr bwMode="auto">
        <a:xfrm>
          <a:off x="2505075"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79" name="Line 7">
          <a:extLst>
            <a:ext uri="{FF2B5EF4-FFF2-40B4-BE49-F238E27FC236}">
              <a16:creationId xmlns:a16="http://schemas.microsoft.com/office/drawing/2014/main" id="{CBE4424D-8CBA-4B68-B4A7-857F53BC9577}"/>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0" name="Line 7">
          <a:extLst>
            <a:ext uri="{FF2B5EF4-FFF2-40B4-BE49-F238E27FC236}">
              <a16:creationId xmlns:a16="http://schemas.microsoft.com/office/drawing/2014/main" id="{815E6BFE-EBC5-44FE-845E-BC84CC3C6DF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203</xdr:row>
      <xdr:rowOff>0</xdr:rowOff>
    </xdr:from>
    <xdr:to>
      <xdr:col>6</xdr:col>
      <xdr:colOff>0</xdr:colOff>
      <xdr:row>203</xdr:row>
      <xdr:rowOff>0</xdr:rowOff>
    </xdr:to>
    <xdr:sp macro="" textlink="">
      <xdr:nvSpPr>
        <xdr:cNvPr id="4081" name="Line 7">
          <a:extLst>
            <a:ext uri="{FF2B5EF4-FFF2-40B4-BE49-F238E27FC236}">
              <a16:creationId xmlns:a16="http://schemas.microsoft.com/office/drawing/2014/main" id="{017563EC-AEB0-40D4-959A-45D41FF12953}"/>
            </a:ext>
          </a:extLst>
        </xdr:cNvPr>
        <xdr:cNvSpPr>
          <a:spLocks noChangeShapeType="1"/>
        </xdr:cNvSpPr>
      </xdr:nvSpPr>
      <xdr:spPr bwMode="auto">
        <a:xfrm>
          <a:off x="342900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2" name="Line 7">
          <a:extLst>
            <a:ext uri="{FF2B5EF4-FFF2-40B4-BE49-F238E27FC236}">
              <a16:creationId xmlns:a16="http://schemas.microsoft.com/office/drawing/2014/main" id="{7A3C0915-52AE-4D17-9DD0-B0E4BCF916A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3" name="Line 7">
          <a:extLst>
            <a:ext uri="{FF2B5EF4-FFF2-40B4-BE49-F238E27FC236}">
              <a16:creationId xmlns:a16="http://schemas.microsoft.com/office/drawing/2014/main" id="{DB88FAAD-0D86-4807-B1FE-09067070B829}"/>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4" name="Line 7">
          <a:extLst>
            <a:ext uri="{FF2B5EF4-FFF2-40B4-BE49-F238E27FC236}">
              <a16:creationId xmlns:a16="http://schemas.microsoft.com/office/drawing/2014/main" id="{75B6217F-B9ED-45C8-97A4-1CCCBC539C8F}"/>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5" name="Line 7">
          <a:extLst>
            <a:ext uri="{FF2B5EF4-FFF2-40B4-BE49-F238E27FC236}">
              <a16:creationId xmlns:a16="http://schemas.microsoft.com/office/drawing/2014/main" id="{D8D094C1-5D62-428F-A4A5-3A6A538E47A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6" name="Line 7">
          <a:extLst>
            <a:ext uri="{FF2B5EF4-FFF2-40B4-BE49-F238E27FC236}">
              <a16:creationId xmlns:a16="http://schemas.microsoft.com/office/drawing/2014/main" id="{54F619A4-46A2-4267-AABB-121E64BA464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7" name="Line 7">
          <a:extLst>
            <a:ext uri="{FF2B5EF4-FFF2-40B4-BE49-F238E27FC236}">
              <a16:creationId xmlns:a16="http://schemas.microsoft.com/office/drawing/2014/main" id="{0A3E7BA4-B122-4FFA-A2B0-9D06B89A0A58}"/>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8" name="Line 7">
          <a:extLst>
            <a:ext uri="{FF2B5EF4-FFF2-40B4-BE49-F238E27FC236}">
              <a16:creationId xmlns:a16="http://schemas.microsoft.com/office/drawing/2014/main" id="{E04EF643-6A5C-4EE9-8284-8EED74FF4665}"/>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89" name="Line 7">
          <a:extLst>
            <a:ext uri="{FF2B5EF4-FFF2-40B4-BE49-F238E27FC236}">
              <a16:creationId xmlns:a16="http://schemas.microsoft.com/office/drawing/2014/main" id="{03C6D3B9-9386-4616-BFBB-0CDEF09E64B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90" name="Line 7">
          <a:extLst>
            <a:ext uri="{FF2B5EF4-FFF2-40B4-BE49-F238E27FC236}">
              <a16:creationId xmlns:a16="http://schemas.microsoft.com/office/drawing/2014/main" id="{F0B45B94-949A-43C0-8D96-A540B29DF81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91" name="Line 7">
          <a:extLst>
            <a:ext uri="{FF2B5EF4-FFF2-40B4-BE49-F238E27FC236}">
              <a16:creationId xmlns:a16="http://schemas.microsoft.com/office/drawing/2014/main" id="{985E3FE1-473D-4A87-9E95-F7339D14AB3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92" name="Line 7">
          <a:extLst>
            <a:ext uri="{FF2B5EF4-FFF2-40B4-BE49-F238E27FC236}">
              <a16:creationId xmlns:a16="http://schemas.microsoft.com/office/drawing/2014/main" id="{DAF11AAD-E478-44B2-AB50-9FC1B1B2DF2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93" name="Line 7">
          <a:extLst>
            <a:ext uri="{FF2B5EF4-FFF2-40B4-BE49-F238E27FC236}">
              <a16:creationId xmlns:a16="http://schemas.microsoft.com/office/drawing/2014/main" id="{038A2CFA-00D7-4111-8430-51698F9995C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094" name="Line 7">
          <a:extLst>
            <a:ext uri="{FF2B5EF4-FFF2-40B4-BE49-F238E27FC236}">
              <a16:creationId xmlns:a16="http://schemas.microsoft.com/office/drawing/2014/main" id="{3AE7AD79-6EE4-4D95-942F-7FECB0D984B4}"/>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095" name="Line 7">
          <a:extLst>
            <a:ext uri="{FF2B5EF4-FFF2-40B4-BE49-F238E27FC236}">
              <a16:creationId xmlns:a16="http://schemas.microsoft.com/office/drawing/2014/main" id="{D72DC3F7-1A42-42F1-B191-D6C79929FD1E}"/>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096" name="Line 7">
          <a:extLst>
            <a:ext uri="{FF2B5EF4-FFF2-40B4-BE49-F238E27FC236}">
              <a16:creationId xmlns:a16="http://schemas.microsoft.com/office/drawing/2014/main" id="{1C46F420-D96E-41EC-A505-B6A19D8E828A}"/>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097" name="Line 7">
          <a:extLst>
            <a:ext uri="{FF2B5EF4-FFF2-40B4-BE49-F238E27FC236}">
              <a16:creationId xmlns:a16="http://schemas.microsoft.com/office/drawing/2014/main" id="{775D0221-3658-438C-9CE8-3132EA571552}"/>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098" name="Line 7">
          <a:extLst>
            <a:ext uri="{FF2B5EF4-FFF2-40B4-BE49-F238E27FC236}">
              <a16:creationId xmlns:a16="http://schemas.microsoft.com/office/drawing/2014/main" id="{E2DDFF37-3F30-4E87-8E1D-69FCC5B8EBC9}"/>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099" name="Line 7">
          <a:extLst>
            <a:ext uri="{FF2B5EF4-FFF2-40B4-BE49-F238E27FC236}">
              <a16:creationId xmlns:a16="http://schemas.microsoft.com/office/drawing/2014/main" id="{0E62B16B-98A9-46E1-B04B-398C354DE48F}"/>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0" name="Line 7">
          <a:extLst>
            <a:ext uri="{FF2B5EF4-FFF2-40B4-BE49-F238E27FC236}">
              <a16:creationId xmlns:a16="http://schemas.microsoft.com/office/drawing/2014/main" id="{8EBFB591-CB45-402B-9BE0-CDD65B0BE507}"/>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1" name="Line 7">
          <a:extLst>
            <a:ext uri="{FF2B5EF4-FFF2-40B4-BE49-F238E27FC236}">
              <a16:creationId xmlns:a16="http://schemas.microsoft.com/office/drawing/2014/main" id="{76626D01-EBA9-41CD-9053-DA45CCF4BC68}"/>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2" name="Line 7">
          <a:extLst>
            <a:ext uri="{FF2B5EF4-FFF2-40B4-BE49-F238E27FC236}">
              <a16:creationId xmlns:a16="http://schemas.microsoft.com/office/drawing/2014/main" id="{7AF0FA4A-9567-4539-AB34-E11494924AE6}"/>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3" name="Line 7">
          <a:extLst>
            <a:ext uri="{FF2B5EF4-FFF2-40B4-BE49-F238E27FC236}">
              <a16:creationId xmlns:a16="http://schemas.microsoft.com/office/drawing/2014/main" id="{E66D0730-4AD1-43EF-8CC5-E7C1E57422B8}"/>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4" name="Line 7">
          <a:extLst>
            <a:ext uri="{FF2B5EF4-FFF2-40B4-BE49-F238E27FC236}">
              <a16:creationId xmlns:a16="http://schemas.microsoft.com/office/drawing/2014/main" id="{374389E7-149F-461F-991B-D3B0DFC1A911}"/>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5" name="Line 7">
          <a:extLst>
            <a:ext uri="{FF2B5EF4-FFF2-40B4-BE49-F238E27FC236}">
              <a16:creationId xmlns:a16="http://schemas.microsoft.com/office/drawing/2014/main" id="{1F1426FE-6CA7-49A6-9ECB-8B4CE7095A7A}"/>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6" name="Line 7">
          <a:extLst>
            <a:ext uri="{FF2B5EF4-FFF2-40B4-BE49-F238E27FC236}">
              <a16:creationId xmlns:a16="http://schemas.microsoft.com/office/drawing/2014/main" id="{14425859-EDFD-4494-AC56-6DF32776E85D}"/>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7" name="Line 7">
          <a:extLst>
            <a:ext uri="{FF2B5EF4-FFF2-40B4-BE49-F238E27FC236}">
              <a16:creationId xmlns:a16="http://schemas.microsoft.com/office/drawing/2014/main" id="{DB781783-9359-42C9-BFD5-F47BE7793B70}"/>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8" name="Line 7">
          <a:extLst>
            <a:ext uri="{FF2B5EF4-FFF2-40B4-BE49-F238E27FC236}">
              <a16:creationId xmlns:a16="http://schemas.microsoft.com/office/drawing/2014/main" id="{9A9C1A96-A08F-4AB7-A2BD-C97BF337D2C0}"/>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09" name="Line 7">
          <a:extLst>
            <a:ext uri="{FF2B5EF4-FFF2-40B4-BE49-F238E27FC236}">
              <a16:creationId xmlns:a16="http://schemas.microsoft.com/office/drawing/2014/main" id="{46F4673E-A07E-4D14-B443-A214E240AB3D}"/>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0" name="Line 7">
          <a:extLst>
            <a:ext uri="{FF2B5EF4-FFF2-40B4-BE49-F238E27FC236}">
              <a16:creationId xmlns:a16="http://schemas.microsoft.com/office/drawing/2014/main" id="{EB161146-567C-4170-BAB0-9372FE69FFB2}"/>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1" name="Line 7">
          <a:extLst>
            <a:ext uri="{FF2B5EF4-FFF2-40B4-BE49-F238E27FC236}">
              <a16:creationId xmlns:a16="http://schemas.microsoft.com/office/drawing/2014/main" id="{BEFB9E2D-59D3-4F79-8E1D-7155F7D4A16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2" name="Line 7">
          <a:extLst>
            <a:ext uri="{FF2B5EF4-FFF2-40B4-BE49-F238E27FC236}">
              <a16:creationId xmlns:a16="http://schemas.microsoft.com/office/drawing/2014/main" id="{9314AC5E-3EED-4ACF-8058-A727BDB2475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3" name="Line 7">
          <a:extLst>
            <a:ext uri="{FF2B5EF4-FFF2-40B4-BE49-F238E27FC236}">
              <a16:creationId xmlns:a16="http://schemas.microsoft.com/office/drawing/2014/main" id="{66B31495-6DC7-4EF0-AF01-EE6FC32122A6}"/>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4" name="Line 7">
          <a:extLst>
            <a:ext uri="{FF2B5EF4-FFF2-40B4-BE49-F238E27FC236}">
              <a16:creationId xmlns:a16="http://schemas.microsoft.com/office/drawing/2014/main" id="{5D12820A-6851-4715-8D15-D131C2E35F2D}"/>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5" name="Line 7">
          <a:extLst>
            <a:ext uri="{FF2B5EF4-FFF2-40B4-BE49-F238E27FC236}">
              <a16:creationId xmlns:a16="http://schemas.microsoft.com/office/drawing/2014/main" id="{428EBA21-4FD8-489E-9B51-36661DA1FE9B}"/>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6" name="Line 7">
          <a:extLst>
            <a:ext uri="{FF2B5EF4-FFF2-40B4-BE49-F238E27FC236}">
              <a16:creationId xmlns:a16="http://schemas.microsoft.com/office/drawing/2014/main" id="{4135B6A5-6B6E-4362-9B7C-AE8B4E752356}"/>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7" name="Line 7">
          <a:extLst>
            <a:ext uri="{FF2B5EF4-FFF2-40B4-BE49-F238E27FC236}">
              <a16:creationId xmlns:a16="http://schemas.microsoft.com/office/drawing/2014/main" id="{0142AA15-C3F0-46F0-8EF9-76BA9451481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8" name="Line 7">
          <a:extLst>
            <a:ext uri="{FF2B5EF4-FFF2-40B4-BE49-F238E27FC236}">
              <a16:creationId xmlns:a16="http://schemas.microsoft.com/office/drawing/2014/main" id="{BCAE2447-9134-4DB2-80AB-ABE5817B1666}"/>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19" name="Line 7">
          <a:extLst>
            <a:ext uri="{FF2B5EF4-FFF2-40B4-BE49-F238E27FC236}">
              <a16:creationId xmlns:a16="http://schemas.microsoft.com/office/drawing/2014/main" id="{7C099090-DF05-4031-A56D-FD1E9C8A655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0" name="Line 7">
          <a:extLst>
            <a:ext uri="{FF2B5EF4-FFF2-40B4-BE49-F238E27FC236}">
              <a16:creationId xmlns:a16="http://schemas.microsoft.com/office/drawing/2014/main" id="{2EAEBC98-1448-4CF6-9307-E9442EA920D2}"/>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1" name="Line 7">
          <a:extLst>
            <a:ext uri="{FF2B5EF4-FFF2-40B4-BE49-F238E27FC236}">
              <a16:creationId xmlns:a16="http://schemas.microsoft.com/office/drawing/2014/main" id="{662F7B3A-DD4F-4E71-BEEB-9304A897B0BC}"/>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2" name="Line 7">
          <a:extLst>
            <a:ext uri="{FF2B5EF4-FFF2-40B4-BE49-F238E27FC236}">
              <a16:creationId xmlns:a16="http://schemas.microsoft.com/office/drawing/2014/main" id="{0D4ABB65-696C-4585-BD8A-1EB7567A8B2E}"/>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3" name="Line 7">
          <a:extLst>
            <a:ext uri="{FF2B5EF4-FFF2-40B4-BE49-F238E27FC236}">
              <a16:creationId xmlns:a16="http://schemas.microsoft.com/office/drawing/2014/main" id="{B44DD1F7-DD8F-4D48-9526-D15DEBFA46FB}"/>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4" name="Line 7">
          <a:extLst>
            <a:ext uri="{FF2B5EF4-FFF2-40B4-BE49-F238E27FC236}">
              <a16:creationId xmlns:a16="http://schemas.microsoft.com/office/drawing/2014/main" id="{08367E30-5669-40F9-9257-9FC08D40539F}"/>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5" name="Line 7">
          <a:extLst>
            <a:ext uri="{FF2B5EF4-FFF2-40B4-BE49-F238E27FC236}">
              <a16:creationId xmlns:a16="http://schemas.microsoft.com/office/drawing/2014/main" id="{E77852C3-63B0-4FEA-9684-86D639A1746F}"/>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6" name="Line 7">
          <a:extLst>
            <a:ext uri="{FF2B5EF4-FFF2-40B4-BE49-F238E27FC236}">
              <a16:creationId xmlns:a16="http://schemas.microsoft.com/office/drawing/2014/main" id="{169F61B2-9CFD-43F4-84B8-B935F100D2DA}"/>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7" name="Line 7">
          <a:extLst>
            <a:ext uri="{FF2B5EF4-FFF2-40B4-BE49-F238E27FC236}">
              <a16:creationId xmlns:a16="http://schemas.microsoft.com/office/drawing/2014/main" id="{C800F588-BAD2-4BF9-AEB0-2D13CEE67351}"/>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8" name="Line 7">
          <a:extLst>
            <a:ext uri="{FF2B5EF4-FFF2-40B4-BE49-F238E27FC236}">
              <a16:creationId xmlns:a16="http://schemas.microsoft.com/office/drawing/2014/main" id="{FD30C13C-BFD7-4AD3-8E05-49E9BDC8438F}"/>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29" name="Line 7">
          <a:extLst>
            <a:ext uri="{FF2B5EF4-FFF2-40B4-BE49-F238E27FC236}">
              <a16:creationId xmlns:a16="http://schemas.microsoft.com/office/drawing/2014/main" id="{5AD69F4D-4600-40B0-9F17-6F634E0397C2}"/>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0" name="Line 7">
          <a:extLst>
            <a:ext uri="{FF2B5EF4-FFF2-40B4-BE49-F238E27FC236}">
              <a16:creationId xmlns:a16="http://schemas.microsoft.com/office/drawing/2014/main" id="{82E20FBF-DCB5-4293-9273-768CA4B8C1AB}"/>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1" name="Line 7">
          <a:extLst>
            <a:ext uri="{FF2B5EF4-FFF2-40B4-BE49-F238E27FC236}">
              <a16:creationId xmlns:a16="http://schemas.microsoft.com/office/drawing/2014/main" id="{D17FD4D0-7946-4268-B26C-D9227EED2A7B}"/>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2" name="Line 7">
          <a:extLst>
            <a:ext uri="{FF2B5EF4-FFF2-40B4-BE49-F238E27FC236}">
              <a16:creationId xmlns:a16="http://schemas.microsoft.com/office/drawing/2014/main" id="{BBEBCE2C-4A36-4594-8120-EB36D7AB3B2A}"/>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3" name="Line 7">
          <a:extLst>
            <a:ext uri="{FF2B5EF4-FFF2-40B4-BE49-F238E27FC236}">
              <a16:creationId xmlns:a16="http://schemas.microsoft.com/office/drawing/2014/main" id="{76DCB226-08EB-408B-809F-D51BE454D60A}"/>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4" name="Line 7">
          <a:extLst>
            <a:ext uri="{FF2B5EF4-FFF2-40B4-BE49-F238E27FC236}">
              <a16:creationId xmlns:a16="http://schemas.microsoft.com/office/drawing/2014/main" id="{75841B73-CFCB-4357-9623-B84F1A9026A8}"/>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5" name="Line 7">
          <a:extLst>
            <a:ext uri="{FF2B5EF4-FFF2-40B4-BE49-F238E27FC236}">
              <a16:creationId xmlns:a16="http://schemas.microsoft.com/office/drawing/2014/main" id="{AF593097-5B7B-4A65-A408-288C1FE24929}"/>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6" name="Line 7">
          <a:extLst>
            <a:ext uri="{FF2B5EF4-FFF2-40B4-BE49-F238E27FC236}">
              <a16:creationId xmlns:a16="http://schemas.microsoft.com/office/drawing/2014/main" id="{6D3CEEDF-1E4F-4B08-A216-BE3751B8D107}"/>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7" name="Line 7">
          <a:extLst>
            <a:ext uri="{FF2B5EF4-FFF2-40B4-BE49-F238E27FC236}">
              <a16:creationId xmlns:a16="http://schemas.microsoft.com/office/drawing/2014/main" id="{A2662463-6265-4098-AC9A-8F91CAD336C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8" name="Line 7">
          <a:extLst>
            <a:ext uri="{FF2B5EF4-FFF2-40B4-BE49-F238E27FC236}">
              <a16:creationId xmlns:a16="http://schemas.microsoft.com/office/drawing/2014/main" id="{52B45D14-6476-491F-9671-233A341DAB41}"/>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39" name="Line 7">
          <a:extLst>
            <a:ext uri="{FF2B5EF4-FFF2-40B4-BE49-F238E27FC236}">
              <a16:creationId xmlns:a16="http://schemas.microsoft.com/office/drawing/2014/main" id="{7381A8C8-877A-46CC-9A8A-0CED1A6E1A9D}"/>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0" name="Line 7">
          <a:extLst>
            <a:ext uri="{FF2B5EF4-FFF2-40B4-BE49-F238E27FC236}">
              <a16:creationId xmlns:a16="http://schemas.microsoft.com/office/drawing/2014/main" id="{0AC41F73-D4D2-4D6B-B2F5-111D4138DA3D}"/>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1" name="Line 7">
          <a:extLst>
            <a:ext uri="{FF2B5EF4-FFF2-40B4-BE49-F238E27FC236}">
              <a16:creationId xmlns:a16="http://schemas.microsoft.com/office/drawing/2014/main" id="{12BAD2FD-8E7A-43BB-943D-715F67922EAC}"/>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2" name="Line 7">
          <a:extLst>
            <a:ext uri="{FF2B5EF4-FFF2-40B4-BE49-F238E27FC236}">
              <a16:creationId xmlns:a16="http://schemas.microsoft.com/office/drawing/2014/main" id="{A472231C-1F62-4BD0-BD50-B48FD0F868A2}"/>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3" name="Line 7">
          <a:extLst>
            <a:ext uri="{FF2B5EF4-FFF2-40B4-BE49-F238E27FC236}">
              <a16:creationId xmlns:a16="http://schemas.microsoft.com/office/drawing/2014/main" id="{18D15FD2-C1D4-44EA-80FF-6C8199EBD4F2}"/>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4" name="Line 7">
          <a:extLst>
            <a:ext uri="{FF2B5EF4-FFF2-40B4-BE49-F238E27FC236}">
              <a16:creationId xmlns:a16="http://schemas.microsoft.com/office/drawing/2014/main" id="{D8694D27-F68A-4AC3-B313-FA4921AEA2A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5" name="Line 7">
          <a:extLst>
            <a:ext uri="{FF2B5EF4-FFF2-40B4-BE49-F238E27FC236}">
              <a16:creationId xmlns:a16="http://schemas.microsoft.com/office/drawing/2014/main" id="{ACAF1090-050B-476F-A587-EF9746685790}"/>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6" name="Line 7">
          <a:extLst>
            <a:ext uri="{FF2B5EF4-FFF2-40B4-BE49-F238E27FC236}">
              <a16:creationId xmlns:a16="http://schemas.microsoft.com/office/drawing/2014/main" id="{0F218BFA-0E76-48FC-BFFB-82440D6DF543}"/>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7" name="Line 7">
          <a:extLst>
            <a:ext uri="{FF2B5EF4-FFF2-40B4-BE49-F238E27FC236}">
              <a16:creationId xmlns:a16="http://schemas.microsoft.com/office/drawing/2014/main" id="{9282C1A5-1751-4160-B23F-3DC6402D89B5}"/>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8" name="Line 7">
          <a:extLst>
            <a:ext uri="{FF2B5EF4-FFF2-40B4-BE49-F238E27FC236}">
              <a16:creationId xmlns:a16="http://schemas.microsoft.com/office/drawing/2014/main" id="{A642CB9D-EEA2-4669-8DCC-47794135868E}"/>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49" name="Line 7">
          <a:extLst>
            <a:ext uri="{FF2B5EF4-FFF2-40B4-BE49-F238E27FC236}">
              <a16:creationId xmlns:a16="http://schemas.microsoft.com/office/drawing/2014/main" id="{0BE2EB13-4CF8-4904-8166-3905C262E71B}"/>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50" name="Line 7">
          <a:extLst>
            <a:ext uri="{FF2B5EF4-FFF2-40B4-BE49-F238E27FC236}">
              <a16:creationId xmlns:a16="http://schemas.microsoft.com/office/drawing/2014/main" id="{CC33F27D-9A10-4781-BD29-211DF9B73C1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51" name="Line 7">
          <a:extLst>
            <a:ext uri="{FF2B5EF4-FFF2-40B4-BE49-F238E27FC236}">
              <a16:creationId xmlns:a16="http://schemas.microsoft.com/office/drawing/2014/main" id="{9899C50C-7ABA-4125-B779-FF4E5BDADC5A}"/>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52" name="Line 7">
          <a:extLst>
            <a:ext uri="{FF2B5EF4-FFF2-40B4-BE49-F238E27FC236}">
              <a16:creationId xmlns:a16="http://schemas.microsoft.com/office/drawing/2014/main" id="{29B46F4E-E430-44CA-9C5E-29B2CFF9AA4F}"/>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53" name="Line 7">
          <a:extLst>
            <a:ext uri="{FF2B5EF4-FFF2-40B4-BE49-F238E27FC236}">
              <a16:creationId xmlns:a16="http://schemas.microsoft.com/office/drawing/2014/main" id="{3846EDFA-4A1F-40C5-A761-EE69748FF0D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54" name="Line 7">
          <a:extLst>
            <a:ext uri="{FF2B5EF4-FFF2-40B4-BE49-F238E27FC236}">
              <a16:creationId xmlns:a16="http://schemas.microsoft.com/office/drawing/2014/main" id="{F4769FF2-54E3-4048-B522-2B48C6293683}"/>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55" name="Line 7">
          <a:extLst>
            <a:ext uri="{FF2B5EF4-FFF2-40B4-BE49-F238E27FC236}">
              <a16:creationId xmlns:a16="http://schemas.microsoft.com/office/drawing/2014/main" id="{2C42D2F0-7522-463C-A49E-552B2043F1EC}"/>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56" name="Line 7">
          <a:extLst>
            <a:ext uri="{FF2B5EF4-FFF2-40B4-BE49-F238E27FC236}">
              <a16:creationId xmlns:a16="http://schemas.microsoft.com/office/drawing/2014/main" id="{DA75F559-1962-4A11-B7DE-EDB82907DF8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57" name="Line 7">
          <a:extLst>
            <a:ext uri="{FF2B5EF4-FFF2-40B4-BE49-F238E27FC236}">
              <a16:creationId xmlns:a16="http://schemas.microsoft.com/office/drawing/2014/main" id="{3C95625D-B603-4C0A-9A42-179F7A5148F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58" name="Line 7">
          <a:extLst>
            <a:ext uri="{FF2B5EF4-FFF2-40B4-BE49-F238E27FC236}">
              <a16:creationId xmlns:a16="http://schemas.microsoft.com/office/drawing/2014/main" id="{BAC0F978-4CE6-4B2C-B7FD-E6285F1973C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59" name="Line 7">
          <a:extLst>
            <a:ext uri="{FF2B5EF4-FFF2-40B4-BE49-F238E27FC236}">
              <a16:creationId xmlns:a16="http://schemas.microsoft.com/office/drawing/2014/main" id="{37E2A059-11B9-4F56-8796-2563F82415E9}"/>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60" name="Line 7">
          <a:extLst>
            <a:ext uri="{FF2B5EF4-FFF2-40B4-BE49-F238E27FC236}">
              <a16:creationId xmlns:a16="http://schemas.microsoft.com/office/drawing/2014/main" id="{FD5EE376-FA46-472C-AFC2-4B4C2DF589C8}"/>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61" name="Line 7">
          <a:extLst>
            <a:ext uri="{FF2B5EF4-FFF2-40B4-BE49-F238E27FC236}">
              <a16:creationId xmlns:a16="http://schemas.microsoft.com/office/drawing/2014/main" id="{9F431395-67B6-4212-9D98-DB7EC5811C4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62" name="Line 7">
          <a:extLst>
            <a:ext uri="{FF2B5EF4-FFF2-40B4-BE49-F238E27FC236}">
              <a16:creationId xmlns:a16="http://schemas.microsoft.com/office/drawing/2014/main" id="{B909A185-C936-47FF-90F9-1A536DAD00B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63" name="Line 7">
          <a:extLst>
            <a:ext uri="{FF2B5EF4-FFF2-40B4-BE49-F238E27FC236}">
              <a16:creationId xmlns:a16="http://schemas.microsoft.com/office/drawing/2014/main" id="{BD677079-E28D-40CB-BCA2-4ECC9528A050}"/>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64" name="Line 7">
          <a:extLst>
            <a:ext uri="{FF2B5EF4-FFF2-40B4-BE49-F238E27FC236}">
              <a16:creationId xmlns:a16="http://schemas.microsoft.com/office/drawing/2014/main" id="{FDC0BD06-924C-4265-865D-626BC7AB5E8D}"/>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65" name="Line 7">
          <a:extLst>
            <a:ext uri="{FF2B5EF4-FFF2-40B4-BE49-F238E27FC236}">
              <a16:creationId xmlns:a16="http://schemas.microsoft.com/office/drawing/2014/main" id="{CFDA114A-9B71-4146-B73B-B47A9D554A04}"/>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66" name="Line 7">
          <a:extLst>
            <a:ext uri="{FF2B5EF4-FFF2-40B4-BE49-F238E27FC236}">
              <a16:creationId xmlns:a16="http://schemas.microsoft.com/office/drawing/2014/main" id="{1E6E2406-2549-4140-8564-9222CE6EE06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67" name="Line 7">
          <a:extLst>
            <a:ext uri="{FF2B5EF4-FFF2-40B4-BE49-F238E27FC236}">
              <a16:creationId xmlns:a16="http://schemas.microsoft.com/office/drawing/2014/main" id="{45C01941-C75C-4141-8B40-6863026516D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68" name="Line 7">
          <a:extLst>
            <a:ext uri="{FF2B5EF4-FFF2-40B4-BE49-F238E27FC236}">
              <a16:creationId xmlns:a16="http://schemas.microsoft.com/office/drawing/2014/main" id="{87124688-CF9F-4743-9AA6-BFA7A65E287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69" name="Line 7">
          <a:extLst>
            <a:ext uri="{FF2B5EF4-FFF2-40B4-BE49-F238E27FC236}">
              <a16:creationId xmlns:a16="http://schemas.microsoft.com/office/drawing/2014/main" id="{6CE48973-DF08-49EE-B7A0-52428363C11C}"/>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70" name="Line 7">
          <a:extLst>
            <a:ext uri="{FF2B5EF4-FFF2-40B4-BE49-F238E27FC236}">
              <a16:creationId xmlns:a16="http://schemas.microsoft.com/office/drawing/2014/main" id="{039B09E9-062B-4EA1-9A28-3BD0718393A7}"/>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71" name="Line 7">
          <a:extLst>
            <a:ext uri="{FF2B5EF4-FFF2-40B4-BE49-F238E27FC236}">
              <a16:creationId xmlns:a16="http://schemas.microsoft.com/office/drawing/2014/main" id="{482AEF90-264C-4D0A-8B3B-B4967D6DA770}"/>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72" name="Line 7">
          <a:extLst>
            <a:ext uri="{FF2B5EF4-FFF2-40B4-BE49-F238E27FC236}">
              <a16:creationId xmlns:a16="http://schemas.microsoft.com/office/drawing/2014/main" id="{8E40453C-EEC6-4C11-BA53-A1D876AFBA0B}"/>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73" name="Line 7">
          <a:extLst>
            <a:ext uri="{FF2B5EF4-FFF2-40B4-BE49-F238E27FC236}">
              <a16:creationId xmlns:a16="http://schemas.microsoft.com/office/drawing/2014/main" id="{2826BCBE-9875-49AA-BA93-92F151356DE9}"/>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195</xdr:row>
      <xdr:rowOff>0</xdr:rowOff>
    </xdr:from>
    <xdr:to>
      <xdr:col>6</xdr:col>
      <xdr:colOff>0</xdr:colOff>
      <xdr:row>195</xdr:row>
      <xdr:rowOff>0</xdr:rowOff>
    </xdr:to>
    <xdr:sp macro="" textlink="">
      <xdr:nvSpPr>
        <xdr:cNvPr id="4174" name="Line 7">
          <a:extLst>
            <a:ext uri="{FF2B5EF4-FFF2-40B4-BE49-F238E27FC236}">
              <a16:creationId xmlns:a16="http://schemas.microsoft.com/office/drawing/2014/main" id="{211CE294-CD5C-48CA-9551-834D2D9BC548}"/>
            </a:ext>
          </a:extLst>
        </xdr:cNvPr>
        <xdr:cNvSpPr>
          <a:spLocks noChangeShapeType="1"/>
        </xdr:cNvSpPr>
      </xdr:nvSpPr>
      <xdr:spPr bwMode="auto">
        <a:xfrm>
          <a:off x="342900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75" name="Line 7">
          <a:extLst>
            <a:ext uri="{FF2B5EF4-FFF2-40B4-BE49-F238E27FC236}">
              <a16:creationId xmlns:a16="http://schemas.microsoft.com/office/drawing/2014/main" id="{224F0FBB-A328-47B8-B59A-EE8FB35FC11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76" name="Line 7">
          <a:extLst>
            <a:ext uri="{FF2B5EF4-FFF2-40B4-BE49-F238E27FC236}">
              <a16:creationId xmlns:a16="http://schemas.microsoft.com/office/drawing/2014/main" id="{740B78C9-1B79-4032-9878-2D8CE0015C4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77" name="Line 7">
          <a:extLst>
            <a:ext uri="{FF2B5EF4-FFF2-40B4-BE49-F238E27FC236}">
              <a16:creationId xmlns:a16="http://schemas.microsoft.com/office/drawing/2014/main" id="{30849BA0-CDEC-4DEA-937F-668C0F1162D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78" name="Line 7">
          <a:extLst>
            <a:ext uri="{FF2B5EF4-FFF2-40B4-BE49-F238E27FC236}">
              <a16:creationId xmlns:a16="http://schemas.microsoft.com/office/drawing/2014/main" id="{14F02C44-B424-4AB8-BE7B-A78D57E6D328}"/>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79" name="Line 7">
          <a:extLst>
            <a:ext uri="{FF2B5EF4-FFF2-40B4-BE49-F238E27FC236}">
              <a16:creationId xmlns:a16="http://schemas.microsoft.com/office/drawing/2014/main" id="{6CCAC720-BA2B-486F-9B6D-EBE8C500D87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0" name="Line 7">
          <a:extLst>
            <a:ext uri="{FF2B5EF4-FFF2-40B4-BE49-F238E27FC236}">
              <a16:creationId xmlns:a16="http://schemas.microsoft.com/office/drawing/2014/main" id="{C86C742A-0FB2-4533-B7BF-F1DE37EE7740}"/>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1" name="Line 7">
          <a:extLst>
            <a:ext uri="{FF2B5EF4-FFF2-40B4-BE49-F238E27FC236}">
              <a16:creationId xmlns:a16="http://schemas.microsoft.com/office/drawing/2014/main" id="{0E043E21-4FC8-4DA0-BF3A-1BF2B4007AB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2" name="Line 7">
          <a:extLst>
            <a:ext uri="{FF2B5EF4-FFF2-40B4-BE49-F238E27FC236}">
              <a16:creationId xmlns:a16="http://schemas.microsoft.com/office/drawing/2014/main" id="{6AFB2A5B-E4F6-4B4D-A26E-10ECF4F0AD45}"/>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3" name="Line 7">
          <a:extLst>
            <a:ext uri="{FF2B5EF4-FFF2-40B4-BE49-F238E27FC236}">
              <a16:creationId xmlns:a16="http://schemas.microsoft.com/office/drawing/2014/main" id="{1430EC41-6B53-4B0F-8327-68E25DEE55E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4" name="Line 7">
          <a:extLst>
            <a:ext uri="{FF2B5EF4-FFF2-40B4-BE49-F238E27FC236}">
              <a16:creationId xmlns:a16="http://schemas.microsoft.com/office/drawing/2014/main" id="{6C0A76B1-760C-44AA-8286-D18D2A6FB39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5" name="Line 7">
          <a:extLst>
            <a:ext uri="{FF2B5EF4-FFF2-40B4-BE49-F238E27FC236}">
              <a16:creationId xmlns:a16="http://schemas.microsoft.com/office/drawing/2014/main" id="{DFA4741F-3202-4C3B-8D19-41B4BB715A6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6" name="Line 7">
          <a:extLst>
            <a:ext uri="{FF2B5EF4-FFF2-40B4-BE49-F238E27FC236}">
              <a16:creationId xmlns:a16="http://schemas.microsoft.com/office/drawing/2014/main" id="{349D22C1-8335-4E09-8717-BE531C7774F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7" name="Line 7">
          <a:extLst>
            <a:ext uri="{FF2B5EF4-FFF2-40B4-BE49-F238E27FC236}">
              <a16:creationId xmlns:a16="http://schemas.microsoft.com/office/drawing/2014/main" id="{71F13EA7-F4E7-446E-B05B-C57B432BAC3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8" name="Line 7">
          <a:extLst>
            <a:ext uri="{FF2B5EF4-FFF2-40B4-BE49-F238E27FC236}">
              <a16:creationId xmlns:a16="http://schemas.microsoft.com/office/drawing/2014/main" id="{5E95A511-F770-4A72-9F37-50CB891592C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89" name="Line 7">
          <a:extLst>
            <a:ext uri="{FF2B5EF4-FFF2-40B4-BE49-F238E27FC236}">
              <a16:creationId xmlns:a16="http://schemas.microsoft.com/office/drawing/2014/main" id="{5B951E8F-8E9C-416F-B25C-9E63D3CAD2BF}"/>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0" name="Line 7">
          <a:extLst>
            <a:ext uri="{FF2B5EF4-FFF2-40B4-BE49-F238E27FC236}">
              <a16:creationId xmlns:a16="http://schemas.microsoft.com/office/drawing/2014/main" id="{96C7C2F7-8F6F-41A2-8972-0F929C917994}"/>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1" name="Line 7">
          <a:extLst>
            <a:ext uri="{FF2B5EF4-FFF2-40B4-BE49-F238E27FC236}">
              <a16:creationId xmlns:a16="http://schemas.microsoft.com/office/drawing/2014/main" id="{0716E57B-7FC9-4DC0-9884-63E3D66D0D2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2" name="Line 7">
          <a:extLst>
            <a:ext uri="{FF2B5EF4-FFF2-40B4-BE49-F238E27FC236}">
              <a16:creationId xmlns:a16="http://schemas.microsoft.com/office/drawing/2014/main" id="{48EE2A26-5864-48B0-A4B0-86ED3FF2E93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3" name="Line 7">
          <a:extLst>
            <a:ext uri="{FF2B5EF4-FFF2-40B4-BE49-F238E27FC236}">
              <a16:creationId xmlns:a16="http://schemas.microsoft.com/office/drawing/2014/main" id="{DD899A6D-BB14-49B8-A906-11B82A4454A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4" name="Line 7">
          <a:extLst>
            <a:ext uri="{FF2B5EF4-FFF2-40B4-BE49-F238E27FC236}">
              <a16:creationId xmlns:a16="http://schemas.microsoft.com/office/drawing/2014/main" id="{0C23C5C3-D87B-4C96-8BBF-71AC8C452C1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5" name="Line 7">
          <a:extLst>
            <a:ext uri="{FF2B5EF4-FFF2-40B4-BE49-F238E27FC236}">
              <a16:creationId xmlns:a16="http://schemas.microsoft.com/office/drawing/2014/main" id="{43E80604-F237-4338-9062-E227622F12C5}"/>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6" name="Line 7">
          <a:extLst>
            <a:ext uri="{FF2B5EF4-FFF2-40B4-BE49-F238E27FC236}">
              <a16:creationId xmlns:a16="http://schemas.microsoft.com/office/drawing/2014/main" id="{DDADF648-9386-4FD3-9657-99DEA982EBB0}"/>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7" name="Line 7">
          <a:extLst>
            <a:ext uri="{FF2B5EF4-FFF2-40B4-BE49-F238E27FC236}">
              <a16:creationId xmlns:a16="http://schemas.microsoft.com/office/drawing/2014/main" id="{0BBDDA7A-E731-48ED-A214-852A2A5AB82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8" name="Line 7">
          <a:extLst>
            <a:ext uri="{FF2B5EF4-FFF2-40B4-BE49-F238E27FC236}">
              <a16:creationId xmlns:a16="http://schemas.microsoft.com/office/drawing/2014/main" id="{C80CC108-8ED2-4A5D-B3ED-9E0285BC675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199" name="Line 7">
          <a:extLst>
            <a:ext uri="{FF2B5EF4-FFF2-40B4-BE49-F238E27FC236}">
              <a16:creationId xmlns:a16="http://schemas.microsoft.com/office/drawing/2014/main" id="{D574F9D0-D60B-40ED-91E0-B84866562FE9}"/>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0" name="Line 7">
          <a:extLst>
            <a:ext uri="{FF2B5EF4-FFF2-40B4-BE49-F238E27FC236}">
              <a16:creationId xmlns:a16="http://schemas.microsoft.com/office/drawing/2014/main" id="{E5BF5970-7D1B-4B4F-A64D-4286866DE5B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1" name="Line 7">
          <a:extLst>
            <a:ext uri="{FF2B5EF4-FFF2-40B4-BE49-F238E27FC236}">
              <a16:creationId xmlns:a16="http://schemas.microsoft.com/office/drawing/2014/main" id="{843C3BE1-EDEF-473A-9C32-649A9EBA4E68}"/>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2" name="Line 7">
          <a:extLst>
            <a:ext uri="{FF2B5EF4-FFF2-40B4-BE49-F238E27FC236}">
              <a16:creationId xmlns:a16="http://schemas.microsoft.com/office/drawing/2014/main" id="{F4D89A7C-8453-4A65-BBDD-0C7AB855B638}"/>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3" name="Line 7">
          <a:extLst>
            <a:ext uri="{FF2B5EF4-FFF2-40B4-BE49-F238E27FC236}">
              <a16:creationId xmlns:a16="http://schemas.microsoft.com/office/drawing/2014/main" id="{A68DC6AA-D4F7-476D-AC81-6BEC43ADE070}"/>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4" name="Line 7">
          <a:extLst>
            <a:ext uri="{FF2B5EF4-FFF2-40B4-BE49-F238E27FC236}">
              <a16:creationId xmlns:a16="http://schemas.microsoft.com/office/drawing/2014/main" id="{8AF0D941-8B6E-4494-A712-EA7F431635A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5" name="Line 7">
          <a:extLst>
            <a:ext uri="{FF2B5EF4-FFF2-40B4-BE49-F238E27FC236}">
              <a16:creationId xmlns:a16="http://schemas.microsoft.com/office/drawing/2014/main" id="{E28BB707-87F0-47FB-A6E0-D40CB9534CA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6" name="Line 7">
          <a:extLst>
            <a:ext uri="{FF2B5EF4-FFF2-40B4-BE49-F238E27FC236}">
              <a16:creationId xmlns:a16="http://schemas.microsoft.com/office/drawing/2014/main" id="{4B373C3F-AD29-4F4C-8334-8710A7A3C56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7" name="Line 7">
          <a:extLst>
            <a:ext uri="{FF2B5EF4-FFF2-40B4-BE49-F238E27FC236}">
              <a16:creationId xmlns:a16="http://schemas.microsoft.com/office/drawing/2014/main" id="{D21590D9-AFF7-432A-A4C8-4C6B71D42AA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8" name="Line 7">
          <a:extLst>
            <a:ext uri="{FF2B5EF4-FFF2-40B4-BE49-F238E27FC236}">
              <a16:creationId xmlns:a16="http://schemas.microsoft.com/office/drawing/2014/main" id="{CAED4DE8-BE62-4CA9-89F9-BBA6945C6FE4}"/>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09" name="Line 7">
          <a:extLst>
            <a:ext uri="{FF2B5EF4-FFF2-40B4-BE49-F238E27FC236}">
              <a16:creationId xmlns:a16="http://schemas.microsoft.com/office/drawing/2014/main" id="{F1E2E250-06BF-4B60-82FC-0240326C4B7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0" name="Line 7">
          <a:extLst>
            <a:ext uri="{FF2B5EF4-FFF2-40B4-BE49-F238E27FC236}">
              <a16:creationId xmlns:a16="http://schemas.microsoft.com/office/drawing/2014/main" id="{9FBEA272-024B-4954-ACEF-CE55DE9905D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1" name="Line 7">
          <a:extLst>
            <a:ext uri="{FF2B5EF4-FFF2-40B4-BE49-F238E27FC236}">
              <a16:creationId xmlns:a16="http://schemas.microsoft.com/office/drawing/2014/main" id="{55973E25-1FD8-4709-8810-6D851ACED478}"/>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2" name="Line 7">
          <a:extLst>
            <a:ext uri="{FF2B5EF4-FFF2-40B4-BE49-F238E27FC236}">
              <a16:creationId xmlns:a16="http://schemas.microsoft.com/office/drawing/2014/main" id="{5D361C2A-2902-4903-88FE-F35C9D326B5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3" name="Line 7">
          <a:extLst>
            <a:ext uri="{FF2B5EF4-FFF2-40B4-BE49-F238E27FC236}">
              <a16:creationId xmlns:a16="http://schemas.microsoft.com/office/drawing/2014/main" id="{63AD10B1-91D7-48CB-B17D-D56640D57EC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4" name="Line 7">
          <a:extLst>
            <a:ext uri="{FF2B5EF4-FFF2-40B4-BE49-F238E27FC236}">
              <a16:creationId xmlns:a16="http://schemas.microsoft.com/office/drawing/2014/main" id="{E20ABB2F-4782-4A54-8066-94BA3358F36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5" name="Line 7">
          <a:extLst>
            <a:ext uri="{FF2B5EF4-FFF2-40B4-BE49-F238E27FC236}">
              <a16:creationId xmlns:a16="http://schemas.microsoft.com/office/drawing/2014/main" id="{98F1F105-6329-4AD3-9AE9-6205B9F48BE4}"/>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6" name="Line 7">
          <a:extLst>
            <a:ext uri="{FF2B5EF4-FFF2-40B4-BE49-F238E27FC236}">
              <a16:creationId xmlns:a16="http://schemas.microsoft.com/office/drawing/2014/main" id="{CC19C7EB-6686-466F-8110-73C182E8E64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7" name="Line 7">
          <a:extLst>
            <a:ext uri="{FF2B5EF4-FFF2-40B4-BE49-F238E27FC236}">
              <a16:creationId xmlns:a16="http://schemas.microsoft.com/office/drawing/2014/main" id="{7C664601-BE45-4FC8-AFF2-6347169A96D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8" name="Line 7">
          <a:extLst>
            <a:ext uri="{FF2B5EF4-FFF2-40B4-BE49-F238E27FC236}">
              <a16:creationId xmlns:a16="http://schemas.microsoft.com/office/drawing/2014/main" id="{C089CD8F-0741-485F-85E7-2E45B9C030FC}"/>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19" name="Line 7">
          <a:extLst>
            <a:ext uri="{FF2B5EF4-FFF2-40B4-BE49-F238E27FC236}">
              <a16:creationId xmlns:a16="http://schemas.microsoft.com/office/drawing/2014/main" id="{8317CD25-3AE6-465C-9523-1EBF19E5B6C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0" name="Line 7">
          <a:extLst>
            <a:ext uri="{FF2B5EF4-FFF2-40B4-BE49-F238E27FC236}">
              <a16:creationId xmlns:a16="http://schemas.microsoft.com/office/drawing/2014/main" id="{12F42479-4B0C-4050-BA73-99E5110E31F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1" name="Line 7">
          <a:extLst>
            <a:ext uri="{FF2B5EF4-FFF2-40B4-BE49-F238E27FC236}">
              <a16:creationId xmlns:a16="http://schemas.microsoft.com/office/drawing/2014/main" id="{1507EA4B-A2B4-4494-AA07-0A9B2474C675}"/>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2" name="Line 7">
          <a:extLst>
            <a:ext uri="{FF2B5EF4-FFF2-40B4-BE49-F238E27FC236}">
              <a16:creationId xmlns:a16="http://schemas.microsoft.com/office/drawing/2014/main" id="{784D698A-DF02-407E-82BB-D60DCA6BA117}"/>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3" name="Line 7">
          <a:extLst>
            <a:ext uri="{FF2B5EF4-FFF2-40B4-BE49-F238E27FC236}">
              <a16:creationId xmlns:a16="http://schemas.microsoft.com/office/drawing/2014/main" id="{B3D2DA98-963B-478B-BA3A-937CD1C030C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4" name="Line 7">
          <a:extLst>
            <a:ext uri="{FF2B5EF4-FFF2-40B4-BE49-F238E27FC236}">
              <a16:creationId xmlns:a16="http://schemas.microsoft.com/office/drawing/2014/main" id="{5ED955F0-F7A9-456B-AE42-5FA94A14ACA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5" name="Line 7">
          <a:extLst>
            <a:ext uri="{FF2B5EF4-FFF2-40B4-BE49-F238E27FC236}">
              <a16:creationId xmlns:a16="http://schemas.microsoft.com/office/drawing/2014/main" id="{9F2E35B9-EF6C-4A86-9BF7-D2E1E4256B99}"/>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6" name="Line 7">
          <a:extLst>
            <a:ext uri="{FF2B5EF4-FFF2-40B4-BE49-F238E27FC236}">
              <a16:creationId xmlns:a16="http://schemas.microsoft.com/office/drawing/2014/main" id="{3886CFA2-A6E4-40F0-9F8A-8936B1485B9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7" name="Line 7">
          <a:extLst>
            <a:ext uri="{FF2B5EF4-FFF2-40B4-BE49-F238E27FC236}">
              <a16:creationId xmlns:a16="http://schemas.microsoft.com/office/drawing/2014/main" id="{4B9B99B9-B41D-4392-877C-179D3B1DFB9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8" name="Line 7">
          <a:extLst>
            <a:ext uri="{FF2B5EF4-FFF2-40B4-BE49-F238E27FC236}">
              <a16:creationId xmlns:a16="http://schemas.microsoft.com/office/drawing/2014/main" id="{2FC8C439-3894-4159-BAFE-BA537B1E402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29" name="Line 7">
          <a:extLst>
            <a:ext uri="{FF2B5EF4-FFF2-40B4-BE49-F238E27FC236}">
              <a16:creationId xmlns:a16="http://schemas.microsoft.com/office/drawing/2014/main" id="{12B6F2AC-5774-4266-803E-50970617753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0" name="Line 7">
          <a:extLst>
            <a:ext uri="{FF2B5EF4-FFF2-40B4-BE49-F238E27FC236}">
              <a16:creationId xmlns:a16="http://schemas.microsoft.com/office/drawing/2014/main" id="{1B60C05D-180B-4E25-99B8-72213CA4E46C}"/>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1" name="Line 7">
          <a:extLst>
            <a:ext uri="{FF2B5EF4-FFF2-40B4-BE49-F238E27FC236}">
              <a16:creationId xmlns:a16="http://schemas.microsoft.com/office/drawing/2014/main" id="{50C2F298-5C82-4CC0-AE77-B9FF221BEC4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2" name="Line 7">
          <a:extLst>
            <a:ext uri="{FF2B5EF4-FFF2-40B4-BE49-F238E27FC236}">
              <a16:creationId xmlns:a16="http://schemas.microsoft.com/office/drawing/2014/main" id="{027D716D-9C7C-4F8C-9769-38240DB951B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3" name="Line 7">
          <a:extLst>
            <a:ext uri="{FF2B5EF4-FFF2-40B4-BE49-F238E27FC236}">
              <a16:creationId xmlns:a16="http://schemas.microsoft.com/office/drawing/2014/main" id="{24FBCA35-28A2-4A49-8DBE-FAC5A80F2329}"/>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4" name="Line 7">
          <a:extLst>
            <a:ext uri="{FF2B5EF4-FFF2-40B4-BE49-F238E27FC236}">
              <a16:creationId xmlns:a16="http://schemas.microsoft.com/office/drawing/2014/main" id="{8FB5BE65-8A2E-449B-95AD-8EFE60967D5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5" name="Line 7">
          <a:extLst>
            <a:ext uri="{FF2B5EF4-FFF2-40B4-BE49-F238E27FC236}">
              <a16:creationId xmlns:a16="http://schemas.microsoft.com/office/drawing/2014/main" id="{1D0CAFCB-FF83-47F2-81D3-8AF8B630EC9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6" name="Line 7">
          <a:extLst>
            <a:ext uri="{FF2B5EF4-FFF2-40B4-BE49-F238E27FC236}">
              <a16:creationId xmlns:a16="http://schemas.microsoft.com/office/drawing/2014/main" id="{2D95F49D-7CE1-48BA-A96C-E66EB14659A0}"/>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7" name="Line 7">
          <a:extLst>
            <a:ext uri="{FF2B5EF4-FFF2-40B4-BE49-F238E27FC236}">
              <a16:creationId xmlns:a16="http://schemas.microsoft.com/office/drawing/2014/main" id="{D20C7EE8-2006-46FB-BB34-2BF196830C2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8" name="Line 7">
          <a:extLst>
            <a:ext uri="{FF2B5EF4-FFF2-40B4-BE49-F238E27FC236}">
              <a16:creationId xmlns:a16="http://schemas.microsoft.com/office/drawing/2014/main" id="{920CECF7-A019-417B-8F28-B07CDD57014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39" name="Line 7">
          <a:extLst>
            <a:ext uri="{FF2B5EF4-FFF2-40B4-BE49-F238E27FC236}">
              <a16:creationId xmlns:a16="http://schemas.microsoft.com/office/drawing/2014/main" id="{5772E1FC-3819-4990-8730-115CC2F8DB3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0" name="Line 7">
          <a:extLst>
            <a:ext uri="{FF2B5EF4-FFF2-40B4-BE49-F238E27FC236}">
              <a16:creationId xmlns:a16="http://schemas.microsoft.com/office/drawing/2014/main" id="{8B9B60D8-4CEF-4277-A43C-1A421C6DAA8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1" name="Line 7">
          <a:extLst>
            <a:ext uri="{FF2B5EF4-FFF2-40B4-BE49-F238E27FC236}">
              <a16:creationId xmlns:a16="http://schemas.microsoft.com/office/drawing/2014/main" id="{F31A5BBE-BC6F-4850-A99A-048DCE8DF3AB}"/>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2" name="Line 7">
          <a:extLst>
            <a:ext uri="{FF2B5EF4-FFF2-40B4-BE49-F238E27FC236}">
              <a16:creationId xmlns:a16="http://schemas.microsoft.com/office/drawing/2014/main" id="{0336DCB6-268D-4B90-89F3-FEC1803E3A9E}"/>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3" name="Line 7">
          <a:extLst>
            <a:ext uri="{FF2B5EF4-FFF2-40B4-BE49-F238E27FC236}">
              <a16:creationId xmlns:a16="http://schemas.microsoft.com/office/drawing/2014/main" id="{ED456CFC-D624-4C62-9349-A0548601989C}"/>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4" name="Line 7">
          <a:extLst>
            <a:ext uri="{FF2B5EF4-FFF2-40B4-BE49-F238E27FC236}">
              <a16:creationId xmlns:a16="http://schemas.microsoft.com/office/drawing/2014/main" id="{95C345BA-5EAA-48CB-B4F3-F591DAAC5476}"/>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5" name="Line 7">
          <a:extLst>
            <a:ext uri="{FF2B5EF4-FFF2-40B4-BE49-F238E27FC236}">
              <a16:creationId xmlns:a16="http://schemas.microsoft.com/office/drawing/2014/main" id="{44ED5958-87A2-4F50-84CB-66F70115B8F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6" name="Line 7">
          <a:extLst>
            <a:ext uri="{FF2B5EF4-FFF2-40B4-BE49-F238E27FC236}">
              <a16:creationId xmlns:a16="http://schemas.microsoft.com/office/drawing/2014/main" id="{9E8B6B43-E445-4A3E-B9D4-16682D7499B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7" name="Line 7">
          <a:extLst>
            <a:ext uri="{FF2B5EF4-FFF2-40B4-BE49-F238E27FC236}">
              <a16:creationId xmlns:a16="http://schemas.microsoft.com/office/drawing/2014/main" id="{1B215C29-AECE-40F8-BBF5-DEDDDCAF595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8" name="Line 7">
          <a:extLst>
            <a:ext uri="{FF2B5EF4-FFF2-40B4-BE49-F238E27FC236}">
              <a16:creationId xmlns:a16="http://schemas.microsoft.com/office/drawing/2014/main" id="{F79012F4-11F9-44C5-8655-755884F58B32}"/>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49" name="Line 7">
          <a:extLst>
            <a:ext uri="{FF2B5EF4-FFF2-40B4-BE49-F238E27FC236}">
              <a16:creationId xmlns:a16="http://schemas.microsoft.com/office/drawing/2014/main" id="{4B53644B-8243-4028-A1CA-45DD44813B19}"/>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50" name="Line 7">
          <a:extLst>
            <a:ext uri="{FF2B5EF4-FFF2-40B4-BE49-F238E27FC236}">
              <a16:creationId xmlns:a16="http://schemas.microsoft.com/office/drawing/2014/main" id="{BD4F7D6C-32E3-4A0B-A90C-2EB3601C5937}"/>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51" name="Line 7">
          <a:extLst>
            <a:ext uri="{FF2B5EF4-FFF2-40B4-BE49-F238E27FC236}">
              <a16:creationId xmlns:a16="http://schemas.microsoft.com/office/drawing/2014/main" id="{B377345B-6CD4-43D8-8CC9-CCD7D22530E5}"/>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52" name="Line 7">
          <a:extLst>
            <a:ext uri="{FF2B5EF4-FFF2-40B4-BE49-F238E27FC236}">
              <a16:creationId xmlns:a16="http://schemas.microsoft.com/office/drawing/2014/main" id="{D77F6EA3-4168-416C-8246-E69472C918D3}"/>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53" name="Line 7">
          <a:extLst>
            <a:ext uri="{FF2B5EF4-FFF2-40B4-BE49-F238E27FC236}">
              <a16:creationId xmlns:a16="http://schemas.microsoft.com/office/drawing/2014/main" id="{37E863EA-CA61-4286-8BC5-DDFB7C4DCC01}"/>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54" name="Line 7">
          <a:extLst>
            <a:ext uri="{FF2B5EF4-FFF2-40B4-BE49-F238E27FC236}">
              <a16:creationId xmlns:a16="http://schemas.microsoft.com/office/drawing/2014/main" id="{A714D6FC-9200-4A62-9793-E0B7DB5BC18A}"/>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194</xdr:row>
      <xdr:rowOff>0</xdr:rowOff>
    </xdr:to>
    <xdr:sp macro="" textlink="">
      <xdr:nvSpPr>
        <xdr:cNvPr id="4255" name="Line 7">
          <a:extLst>
            <a:ext uri="{FF2B5EF4-FFF2-40B4-BE49-F238E27FC236}">
              <a16:creationId xmlns:a16="http://schemas.microsoft.com/office/drawing/2014/main" id="{1F42FA04-326A-4AAB-98DC-BAEC4EFB3D8D}"/>
            </a:ext>
          </a:extLst>
        </xdr:cNvPr>
        <xdr:cNvSpPr>
          <a:spLocks noChangeShapeType="1"/>
        </xdr:cNvSpPr>
      </xdr:nvSpPr>
      <xdr:spPr bwMode="auto">
        <a:xfrm>
          <a:off x="342900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56" name="Line 7">
          <a:extLst>
            <a:ext uri="{FF2B5EF4-FFF2-40B4-BE49-F238E27FC236}">
              <a16:creationId xmlns:a16="http://schemas.microsoft.com/office/drawing/2014/main" id="{EE67EFE4-9944-47CE-BDF1-760AF8445073}"/>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57" name="Line 7">
          <a:extLst>
            <a:ext uri="{FF2B5EF4-FFF2-40B4-BE49-F238E27FC236}">
              <a16:creationId xmlns:a16="http://schemas.microsoft.com/office/drawing/2014/main" id="{07BEB1B0-B6F4-4A16-B421-8D6F9585325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203</xdr:row>
      <xdr:rowOff>0</xdr:rowOff>
    </xdr:from>
    <xdr:to>
      <xdr:col>6</xdr:col>
      <xdr:colOff>323850</xdr:colOff>
      <xdr:row>203</xdr:row>
      <xdr:rowOff>0</xdr:rowOff>
    </xdr:to>
    <xdr:sp macro="" textlink="">
      <xdr:nvSpPr>
        <xdr:cNvPr id="4258" name="Line 7">
          <a:extLst>
            <a:ext uri="{FF2B5EF4-FFF2-40B4-BE49-F238E27FC236}">
              <a16:creationId xmlns:a16="http://schemas.microsoft.com/office/drawing/2014/main" id="{3BD8BDC4-F1C4-4C56-81CF-AD0618E8DED8}"/>
            </a:ext>
          </a:extLst>
        </xdr:cNvPr>
        <xdr:cNvSpPr>
          <a:spLocks noChangeShapeType="1"/>
        </xdr:cNvSpPr>
      </xdr:nvSpPr>
      <xdr:spPr bwMode="auto">
        <a:xfrm>
          <a:off x="367665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59" name="Line 7">
          <a:extLst>
            <a:ext uri="{FF2B5EF4-FFF2-40B4-BE49-F238E27FC236}">
              <a16:creationId xmlns:a16="http://schemas.microsoft.com/office/drawing/2014/main" id="{F256E76C-90DA-4A1E-BE04-6096309443E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0" name="Line 7">
          <a:extLst>
            <a:ext uri="{FF2B5EF4-FFF2-40B4-BE49-F238E27FC236}">
              <a16:creationId xmlns:a16="http://schemas.microsoft.com/office/drawing/2014/main" id="{5EDB6715-F772-42BF-961C-BE8E6760580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1" name="Line 7">
          <a:extLst>
            <a:ext uri="{FF2B5EF4-FFF2-40B4-BE49-F238E27FC236}">
              <a16:creationId xmlns:a16="http://schemas.microsoft.com/office/drawing/2014/main" id="{8148757E-92D0-42E6-ACF1-4A9963848203}"/>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2" name="Line 7">
          <a:extLst>
            <a:ext uri="{FF2B5EF4-FFF2-40B4-BE49-F238E27FC236}">
              <a16:creationId xmlns:a16="http://schemas.microsoft.com/office/drawing/2014/main" id="{EA29DABB-6A9E-4EF6-8657-338C42E0629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3" name="Line 7">
          <a:extLst>
            <a:ext uri="{FF2B5EF4-FFF2-40B4-BE49-F238E27FC236}">
              <a16:creationId xmlns:a16="http://schemas.microsoft.com/office/drawing/2014/main" id="{3E9E8A31-DE1B-4293-BE13-6E1C2FA84D4E}"/>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4" name="Line 7">
          <a:extLst>
            <a:ext uri="{FF2B5EF4-FFF2-40B4-BE49-F238E27FC236}">
              <a16:creationId xmlns:a16="http://schemas.microsoft.com/office/drawing/2014/main" id="{167D7D9D-9AAE-4F6C-AE1E-A6B38392FD1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5" name="Line 7">
          <a:extLst>
            <a:ext uri="{FF2B5EF4-FFF2-40B4-BE49-F238E27FC236}">
              <a16:creationId xmlns:a16="http://schemas.microsoft.com/office/drawing/2014/main" id="{5DFEE9AE-4063-449B-9F18-933288160043}"/>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6" name="Line 7">
          <a:extLst>
            <a:ext uri="{FF2B5EF4-FFF2-40B4-BE49-F238E27FC236}">
              <a16:creationId xmlns:a16="http://schemas.microsoft.com/office/drawing/2014/main" id="{85720B5C-AA15-41DA-BA77-C395A03C013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7" name="Line 7">
          <a:extLst>
            <a:ext uri="{FF2B5EF4-FFF2-40B4-BE49-F238E27FC236}">
              <a16:creationId xmlns:a16="http://schemas.microsoft.com/office/drawing/2014/main" id="{1A505999-C6B8-4EEB-BAA9-9DB448C3D35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8" name="Line 7">
          <a:extLst>
            <a:ext uri="{FF2B5EF4-FFF2-40B4-BE49-F238E27FC236}">
              <a16:creationId xmlns:a16="http://schemas.microsoft.com/office/drawing/2014/main" id="{D73F7250-79D9-48CA-BBB2-309D4032345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69" name="Line 7">
          <a:extLst>
            <a:ext uri="{FF2B5EF4-FFF2-40B4-BE49-F238E27FC236}">
              <a16:creationId xmlns:a16="http://schemas.microsoft.com/office/drawing/2014/main" id="{8FB0A7E4-9779-4607-A31A-A5A1C268088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70" name="Line 7">
          <a:extLst>
            <a:ext uri="{FF2B5EF4-FFF2-40B4-BE49-F238E27FC236}">
              <a16:creationId xmlns:a16="http://schemas.microsoft.com/office/drawing/2014/main" id="{3CBFD42D-8E32-4BD6-B10B-E0BFDB55AF52}"/>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271" name="Line 7">
          <a:extLst>
            <a:ext uri="{FF2B5EF4-FFF2-40B4-BE49-F238E27FC236}">
              <a16:creationId xmlns:a16="http://schemas.microsoft.com/office/drawing/2014/main" id="{CFB62977-422F-49AC-8FC2-EE68DE92925C}"/>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2" name="Line 7">
          <a:extLst>
            <a:ext uri="{FF2B5EF4-FFF2-40B4-BE49-F238E27FC236}">
              <a16:creationId xmlns:a16="http://schemas.microsoft.com/office/drawing/2014/main" id="{E50AB463-28C5-481B-AC53-52795578EDF2}"/>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3" name="Line 7">
          <a:extLst>
            <a:ext uri="{FF2B5EF4-FFF2-40B4-BE49-F238E27FC236}">
              <a16:creationId xmlns:a16="http://schemas.microsoft.com/office/drawing/2014/main" id="{35523BB3-B965-4F31-9FCB-51C74BB1E834}"/>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4" name="Line 7">
          <a:extLst>
            <a:ext uri="{FF2B5EF4-FFF2-40B4-BE49-F238E27FC236}">
              <a16:creationId xmlns:a16="http://schemas.microsoft.com/office/drawing/2014/main" id="{A1DD9D5E-2796-4197-9810-268A4D1342AF}"/>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5" name="Line 7">
          <a:extLst>
            <a:ext uri="{FF2B5EF4-FFF2-40B4-BE49-F238E27FC236}">
              <a16:creationId xmlns:a16="http://schemas.microsoft.com/office/drawing/2014/main" id="{0A779028-9A18-49F5-B3B0-309F9DDFF29D}"/>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6" name="Line 7">
          <a:extLst>
            <a:ext uri="{FF2B5EF4-FFF2-40B4-BE49-F238E27FC236}">
              <a16:creationId xmlns:a16="http://schemas.microsoft.com/office/drawing/2014/main" id="{C82D33CF-A0C6-4B04-8347-885A168DC87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7" name="Line 7">
          <a:extLst>
            <a:ext uri="{FF2B5EF4-FFF2-40B4-BE49-F238E27FC236}">
              <a16:creationId xmlns:a16="http://schemas.microsoft.com/office/drawing/2014/main" id="{83F7D03F-CA63-4459-A15E-D6451179337E}"/>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8" name="Line 7">
          <a:extLst>
            <a:ext uri="{FF2B5EF4-FFF2-40B4-BE49-F238E27FC236}">
              <a16:creationId xmlns:a16="http://schemas.microsoft.com/office/drawing/2014/main" id="{730D2B8B-A607-4B90-ABC1-6F08A822B18D}"/>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79" name="Line 7">
          <a:extLst>
            <a:ext uri="{FF2B5EF4-FFF2-40B4-BE49-F238E27FC236}">
              <a16:creationId xmlns:a16="http://schemas.microsoft.com/office/drawing/2014/main" id="{0F5B7E4E-BBCF-4182-8CD0-3B74AE8ECCF9}"/>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0" name="Line 7">
          <a:extLst>
            <a:ext uri="{FF2B5EF4-FFF2-40B4-BE49-F238E27FC236}">
              <a16:creationId xmlns:a16="http://schemas.microsoft.com/office/drawing/2014/main" id="{CDCF5927-27B1-449D-9401-B0CA21139C2F}"/>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1" name="Line 7">
          <a:extLst>
            <a:ext uri="{FF2B5EF4-FFF2-40B4-BE49-F238E27FC236}">
              <a16:creationId xmlns:a16="http://schemas.microsoft.com/office/drawing/2014/main" id="{420903DA-0F1A-4A70-BD06-CDE75B46D72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2" name="Line 7">
          <a:extLst>
            <a:ext uri="{FF2B5EF4-FFF2-40B4-BE49-F238E27FC236}">
              <a16:creationId xmlns:a16="http://schemas.microsoft.com/office/drawing/2014/main" id="{BC94873F-7BA1-4E75-AD90-835E67376784}"/>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3" name="Line 7">
          <a:extLst>
            <a:ext uri="{FF2B5EF4-FFF2-40B4-BE49-F238E27FC236}">
              <a16:creationId xmlns:a16="http://schemas.microsoft.com/office/drawing/2014/main" id="{4CE0205E-86FA-40E1-835C-81B4DA8D5F6A}"/>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4" name="Line 7">
          <a:extLst>
            <a:ext uri="{FF2B5EF4-FFF2-40B4-BE49-F238E27FC236}">
              <a16:creationId xmlns:a16="http://schemas.microsoft.com/office/drawing/2014/main" id="{39D9B596-7404-46C3-B94D-3691CC34265A}"/>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5" name="Line 7">
          <a:extLst>
            <a:ext uri="{FF2B5EF4-FFF2-40B4-BE49-F238E27FC236}">
              <a16:creationId xmlns:a16="http://schemas.microsoft.com/office/drawing/2014/main" id="{92E8D173-32B1-451F-A2FA-27114447DC2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6" name="Line 7">
          <a:extLst>
            <a:ext uri="{FF2B5EF4-FFF2-40B4-BE49-F238E27FC236}">
              <a16:creationId xmlns:a16="http://schemas.microsoft.com/office/drawing/2014/main" id="{47708A59-4416-4203-9A6F-D0F54AD27FC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7" name="Line 7">
          <a:extLst>
            <a:ext uri="{FF2B5EF4-FFF2-40B4-BE49-F238E27FC236}">
              <a16:creationId xmlns:a16="http://schemas.microsoft.com/office/drawing/2014/main" id="{B9294DCE-BA2B-4497-8CAF-6BF38FAA64BB}"/>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8" name="Line 7">
          <a:extLst>
            <a:ext uri="{FF2B5EF4-FFF2-40B4-BE49-F238E27FC236}">
              <a16:creationId xmlns:a16="http://schemas.microsoft.com/office/drawing/2014/main" id="{AF938C4A-51DA-43EE-B0B7-133BB0B32A6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89" name="Line 7">
          <a:extLst>
            <a:ext uri="{FF2B5EF4-FFF2-40B4-BE49-F238E27FC236}">
              <a16:creationId xmlns:a16="http://schemas.microsoft.com/office/drawing/2014/main" id="{48EEC75B-AE2B-479E-8FC8-176FA50BDEA6}"/>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0" name="Line 7">
          <a:extLst>
            <a:ext uri="{FF2B5EF4-FFF2-40B4-BE49-F238E27FC236}">
              <a16:creationId xmlns:a16="http://schemas.microsoft.com/office/drawing/2014/main" id="{85455DA2-C71E-4F05-8AC9-773D0E07788F}"/>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1" name="Line 7">
          <a:extLst>
            <a:ext uri="{FF2B5EF4-FFF2-40B4-BE49-F238E27FC236}">
              <a16:creationId xmlns:a16="http://schemas.microsoft.com/office/drawing/2014/main" id="{B016B743-0B5F-447E-894E-20ED8B70B51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2" name="Line 7">
          <a:extLst>
            <a:ext uri="{FF2B5EF4-FFF2-40B4-BE49-F238E27FC236}">
              <a16:creationId xmlns:a16="http://schemas.microsoft.com/office/drawing/2014/main" id="{57F0B0B5-7AB3-4A30-A0B4-6FE93147403B}"/>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3" name="Line 7">
          <a:extLst>
            <a:ext uri="{FF2B5EF4-FFF2-40B4-BE49-F238E27FC236}">
              <a16:creationId xmlns:a16="http://schemas.microsoft.com/office/drawing/2014/main" id="{D2302E7F-F881-49B8-9116-A1D12DBEDCC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4" name="Line 7">
          <a:extLst>
            <a:ext uri="{FF2B5EF4-FFF2-40B4-BE49-F238E27FC236}">
              <a16:creationId xmlns:a16="http://schemas.microsoft.com/office/drawing/2014/main" id="{6EEBCE50-94C0-4125-85E4-B88C08AE6D9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5" name="Line 7">
          <a:extLst>
            <a:ext uri="{FF2B5EF4-FFF2-40B4-BE49-F238E27FC236}">
              <a16:creationId xmlns:a16="http://schemas.microsoft.com/office/drawing/2014/main" id="{72108FC0-452C-4F1F-AAEC-6DEC4DDE7D1A}"/>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6" name="Line 7">
          <a:extLst>
            <a:ext uri="{FF2B5EF4-FFF2-40B4-BE49-F238E27FC236}">
              <a16:creationId xmlns:a16="http://schemas.microsoft.com/office/drawing/2014/main" id="{EF6EEF1E-ABF1-47B4-8844-92E13250C32F}"/>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7" name="Line 7">
          <a:extLst>
            <a:ext uri="{FF2B5EF4-FFF2-40B4-BE49-F238E27FC236}">
              <a16:creationId xmlns:a16="http://schemas.microsoft.com/office/drawing/2014/main" id="{8549ED7E-6D17-40C6-B4C1-180243F0054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8" name="Line 7">
          <a:extLst>
            <a:ext uri="{FF2B5EF4-FFF2-40B4-BE49-F238E27FC236}">
              <a16:creationId xmlns:a16="http://schemas.microsoft.com/office/drawing/2014/main" id="{D63EEB2A-B9BD-4868-9506-14189F841FD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299" name="Line 7">
          <a:extLst>
            <a:ext uri="{FF2B5EF4-FFF2-40B4-BE49-F238E27FC236}">
              <a16:creationId xmlns:a16="http://schemas.microsoft.com/office/drawing/2014/main" id="{4DDA1E7F-366F-49A1-B51A-064BEE7962CD}"/>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0" name="Line 7">
          <a:extLst>
            <a:ext uri="{FF2B5EF4-FFF2-40B4-BE49-F238E27FC236}">
              <a16:creationId xmlns:a16="http://schemas.microsoft.com/office/drawing/2014/main" id="{8A1616AF-EB46-454A-88C8-677B3F5D1B6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1" name="Line 7">
          <a:extLst>
            <a:ext uri="{FF2B5EF4-FFF2-40B4-BE49-F238E27FC236}">
              <a16:creationId xmlns:a16="http://schemas.microsoft.com/office/drawing/2014/main" id="{66BDA489-C0C2-4052-AE65-F937888B6E23}"/>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2" name="Line 7">
          <a:extLst>
            <a:ext uri="{FF2B5EF4-FFF2-40B4-BE49-F238E27FC236}">
              <a16:creationId xmlns:a16="http://schemas.microsoft.com/office/drawing/2014/main" id="{D8D45C8E-4D8C-43A2-9559-A9046CEE6B6B}"/>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3" name="Line 7">
          <a:extLst>
            <a:ext uri="{FF2B5EF4-FFF2-40B4-BE49-F238E27FC236}">
              <a16:creationId xmlns:a16="http://schemas.microsoft.com/office/drawing/2014/main" id="{E92E9BD3-0F80-4FEB-A87E-A70D0C10E4CA}"/>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4" name="Line 7">
          <a:extLst>
            <a:ext uri="{FF2B5EF4-FFF2-40B4-BE49-F238E27FC236}">
              <a16:creationId xmlns:a16="http://schemas.microsoft.com/office/drawing/2014/main" id="{76635CF7-FAE2-475E-9775-2E0F60957C0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5" name="Line 7">
          <a:extLst>
            <a:ext uri="{FF2B5EF4-FFF2-40B4-BE49-F238E27FC236}">
              <a16:creationId xmlns:a16="http://schemas.microsoft.com/office/drawing/2014/main" id="{075DD7FC-C316-45CF-958C-BE3A930B5BE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6" name="Line 7">
          <a:extLst>
            <a:ext uri="{FF2B5EF4-FFF2-40B4-BE49-F238E27FC236}">
              <a16:creationId xmlns:a16="http://schemas.microsoft.com/office/drawing/2014/main" id="{9FAF65A3-54B4-45D0-B53B-0C2149C6C145}"/>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7" name="Line 7">
          <a:extLst>
            <a:ext uri="{FF2B5EF4-FFF2-40B4-BE49-F238E27FC236}">
              <a16:creationId xmlns:a16="http://schemas.microsoft.com/office/drawing/2014/main" id="{5DBC4B40-EE90-42CD-80F7-0B963F7B253E}"/>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8" name="Line 7">
          <a:extLst>
            <a:ext uri="{FF2B5EF4-FFF2-40B4-BE49-F238E27FC236}">
              <a16:creationId xmlns:a16="http://schemas.microsoft.com/office/drawing/2014/main" id="{88850C42-1D73-47E0-80CF-0E0CAA5FB183}"/>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09" name="Line 7">
          <a:extLst>
            <a:ext uri="{FF2B5EF4-FFF2-40B4-BE49-F238E27FC236}">
              <a16:creationId xmlns:a16="http://schemas.microsoft.com/office/drawing/2014/main" id="{022E0E41-298E-4F16-966B-3B1A57EB6E75}"/>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0" name="Line 7">
          <a:extLst>
            <a:ext uri="{FF2B5EF4-FFF2-40B4-BE49-F238E27FC236}">
              <a16:creationId xmlns:a16="http://schemas.microsoft.com/office/drawing/2014/main" id="{307922D2-3C62-494A-921E-4C464EC1A2C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1" name="Line 7">
          <a:extLst>
            <a:ext uri="{FF2B5EF4-FFF2-40B4-BE49-F238E27FC236}">
              <a16:creationId xmlns:a16="http://schemas.microsoft.com/office/drawing/2014/main" id="{9DA1B856-FF79-42A7-B078-8758D7FD0E25}"/>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2" name="Line 7">
          <a:extLst>
            <a:ext uri="{FF2B5EF4-FFF2-40B4-BE49-F238E27FC236}">
              <a16:creationId xmlns:a16="http://schemas.microsoft.com/office/drawing/2014/main" id="{926C7F17-31F9-4D43-AF60-8A4800FDC2F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3" name="Line 7">
          <a:extLst>
            <a:ext uri="{FF2B5EF4-FFF2-40B4-BE49-F238E27FC236}">
              <a16:creationId xmlns:a16="http://schemas.microsoft.com/office/drawing/2014/main" id="{A290CBEB-9CA6-455B-886D-7016F3873DC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4" name="Line 7">
          <a:extLst>
            <a:ext uri="{FF2B5EF4-FFF2-40B4-BE49-F238E27FC236}">
              <a16:creationId xmlns:a16="http://schemas.microsoft.com/office/drawing/2014/main" id="{68826B58-D98C-47C1-9DA6-5ED4706FBC04}"/>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5" name="Line 7">
          <a:extLst>
            <a:ext uri="{FF2B5EF4-FFF2-40B4-BE49-F238E27FC236}">
              <a16:creationId xmlns:a16="http://schemas.microsoft.com/office/drawing/2014/main" id="{1C970125-18EB-4212-995C-A994AB796056}"/>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6" name="Line 7">
          <a:extLst>
            <a:ext uri="{FF2B5EF4-FFF2-40B4-BE49-F238E27FC236}">
              <a16:creationId xmlns:a16="http://schemas.microsoft.com/office/drawing/2014/main" id="{8EF088E6-18B4-438F-900B-1A80F4A0E0C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7" name="Line 7">
          <a:extLst>
            <a:ext uri="{FF2B5EF4-FFF2-40B4-BE49-F238E27FC236}">
              <a16:creationId xmlns:a16="http://schemas.microsoft.com/office/drawing/2014/main" id="{902EA011-AA77-4D9B-AA59-CF5C14AE6F26}"/>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8" name="Line 7">
          <a:extLst>
            <a:ext uri="{FF2B5EF4-FFF2-40B4-BE49-F238E27FC236}">
              <a16:creationId xmlns:a16="http://schemas.microsoft.com/office/drawing/2014/main" id="{1167BFF2-2986-46CC-82F5-A2144BF5F576}"/>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19" name="Line 7">
          <a:extLst>
            <a:ext uri="{FF2B5EF4-FFF2-40B4-BE49-F238E27FC236}">
              <a16:creationId xmlns:a16="http://schemas.microsoft.com/office/drawing/2014/main" id="{3C0CCC3B-6A4E-4472-AE21-AEB10FC55773}"/>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0" name="Line 7">
          <a:extLst>
            <a:ext uri="{FF2B5EF4-FFF2-40B4-BE49-F238E27FC236}">
              <a16:creationId xmlns:a16="http://schemas.microsoft.com/office/drawing/2014/main" id="{8DE03101-2F6C-47F0-A14C-C22C822BEB1B}"/>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1" name="Line 7">
          <a:extLst>
            <a:ext uri="{FF2B5EF4-FFF2-40B4-BE49-F238E27FC236}">
              <a16:creationId xmlns:a16="http://schemas.microsoft.com/office/drawing/2014/main" id="{6E9B11D3-3D2C-4832-AF21-70F2FC4C57F3}"/>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2" name="Line 7">
          <a:extLst>
            <a:ext uri="{FF2B5EF4-FFF2-40B4-BE49-F238E27FC236}">
              <a16:creationId xmlns:a16="http://schemas.microsoft.com/office/drawing/2014/main" id="{659518C1-42EF-4BE7-8036-E08C40BFD02A}"/>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3" name="Line 7">
          <a:extLst>
            <a:ext uri="{FF2B5EF4-FFF2-40B4-BE49-F238E27FC236}">
              <a16:creationId xmlns:a16="http://schemas.microsoft.com/office/drawing/2014/main" id="{A549BBF1-1AD3-4EB1-BD2B-DD14EC18DCD1}"/>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4" name="Line 7">
          <a:extLst>
            <a:ext uri="{FF2B5EF4-FFF2-40B4-BE49-F238E27FC236}">
              <a16:creationId xmlns:a16="http://schemas.microsoft.com/office/drawing/2014/main" id="{3421932D-23A4-4710-8EF3-13FB1D0029AD}"/>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5" name="Line 7">
          <a:extLst>
            <a:ext uri="{FF2B5EF4-FFF2-40B4-BE49-F238E27FC236}">
              <a16:creationId xmlns:a16="http://schemas.microsoft.com/office/drawing/2014/main" id="{CAE26E41-E07E-4EF5-AFA9-0AC1A7714DCC}"/>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6" name="Line 7">
          <a:extLst>
            <a:ext uri="{FF2B5EF4-FFF2-40B4-BE49-F238E27FC236}">
              <a16:creationId xmlns:a16="http://schemas.microsoft.com/office/drawing/2014/main" id="{9A612937-E496-4ED7-BCD4-246E7970FD3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27" name="Line 7">
          <a:extLst>
            <a:ext uri="{FF2B5EF4-FFF2-40B4-BE49-F238E27FC236}">
              <a16:creationId xmlns:a16="http://schemas.microsoft.com/office/drawing/2014/main" id="{91186D9F-92F1-4365-AEF8-F574B2103B2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8" name="Line 7">
          <a:extLst>
            <a:ext uri="{FF2B5EF4-FFF2-40B4-BE49-F238E27FC236}">
              <a16:creationId xmlns:a16="http://schemas.microsoft.com/office/drawing/2014/main" id="{E480D55C-9B6E-4769-96E6-37B22F62F91E}"/>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29" name="Line 7">
          <a:extLst>
            <a:ext uri="{FF2B5EF4-FFF2-40B4-BE49-F238E27FC236}">
              <a16:creationId xmlns:a16="http://schemas.microsoft.com/office/drawing/2014/main" id="{8A35355A-629A-46E2-BEFB-8E1DE35E809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30" name="Line 7">
          <a:extLst>
            <a:ext uri="{FF2B5EF4-FFF2-40B4-BE49-F238E27FC236}">
              <a16:creationId xmlns:a16="http://schemas.microsoft.com/office/drawing/2014/main" id="{434F6ECB-B039-4DC3-A71A-BDD5A8DA3D28}"/>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31" name="Line 7">
          <a:extLst>
            <a:ext uri="{FF2B5EF4-FFF2-40B4-BE49-F238E27FC236}">
              <a16:creationId xmlns:a16="http://schemas.microsoft.com/office/drawing/2014/main" id="{8980DE01-B622-4CDC-9EB6-C5B4CC7199A3}"/>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2" name="Line 7">
          <a:extLst>
            <a:ext uri="{FF2B5EF4-FFF2-40B4-BE49-F238E27FC236}">
              <a16:creationId xmlns:a16="http://schemas.microsoft.com/office/drawing/2014/main" id="{5FEC476D-6DEB-4FB3-A6A8-F9CBEABB176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3" name="Line 7">
          <a:extLst>
            <a:ext uri="{FF2B5EF4-FFF2-40B4-BE49-F238E27FC236}">
              <a16:creationId xmlns:a16="http://schemas.microsoft.com/office/drawing/2014/main" id="{B8482F1B-4AD8-400F-B3C6-66A8A16664B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4" name="Line 7">
          <a:extLst>
            <a:ext uri="{FF2B5EF4-FFF2-40B4-BE49-F238E27FC236}">
              <a16:creationId xmlns:a16="http://schemas.microsoft.com/office/drawing/2014/main" id="{81A03A31-E23E-4A84-B19C-84C817E782A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5" name="Line 7">
          <a:extLst>
            <a:ext uri="{FF2B5EF4-FFF2-40B4-BE49-F238E27FC236}">
              <a16:creationId xmlns:a16="http://schemas.microsoft.com/office/drawing/2014/main" id="{31E800E1-1638-4CAB-A4F0-CCDE5013453C}"/>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6" name="Line 7">
          <a:extLst>
            <a:ext uri="{FF2B5EF4-FFF2-40B4-BE49-F238E27FC236}">
              <a16:creationId xmlns:a16="http://schemas.microsoft.com/office/drawing/2014/main" id="{3DD35456-EC96-45B0-8433-7117570D9EA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7" name="Line 7">
          <a:extLst>
            <a:ext uri="{FF2B5EF4-FFF2-40B4-BE49-F238E27FC236}">
              <a16:creationId xmlns:a16="http://schemas.microsoft.com/office/drawing/2014/main" id="{F2114015-C945-4BEB-90BC-4F6504B08C9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8" name="Line 7">
          <a:extLst>
            <a:ext uri="{FF2B5EF4-FFF2-40B4-BE49-F238E27FC236}">
              <a16:creationId xmlns:a16="http://schemas.microsoft.com/office/drawing/2014/main" id="{DEAD30C7-A0F5-40F3-B1BA-1FB5DF58705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39" name="Line 7">
          <a:extLst>
            <a:ext uri="{FF2B5EF4-FFF2-40B4-BE49-F238E27FC236}">
              <a16:creationId xmlns:a16="http://schemas.microsoft.com/office/drawing/2014/main" id="{6E283815-1738-4B4B-B495-F46BC19683CA}"/>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0" name="Line 7">
          <a:extLst>
            <a:ext uri="{FF2B5EF4-FFF2-40B4-BE49-F238E27FC236}">
              <a16:creationId xmlns:a16="http://schemas.microsoft.com/office/drawing/2014/main" id="{D43D13FB-8EF2-4AA0-99C2-D09AAE251E25}"/>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1" name="Line 7">
          <a:extLst>
            <a:ext uri="{FF2B5EF4-FFF2-40B4-BE49-F238E27FC236}">
              <a16:creationId xmlns:a16="http://schemas.microsoft.com/office/drawing/2014/main" id="{8EFB1B6E-6636-464F-9BDA-5057EEEB791E}"/>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2" name="Line 7">
          <a:extLst>
            <a:ext uri="{FF2B5EF4-FFF2-40B4-BE49-F238E27FC236}">
              <a16:creationId xmlns:a16="http://schemas.microsoft.com/office/drawing/2014/main" id="{BF7FB1C8-85D5-45F4-8981-25C5EB618C69}"/>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43" name="Line 7">
          <a:extLst>
            <a:ext uri="{FF2B5EF4-FFF2-40B4-BE49-F238E27FC236}">
              <a16:creationId xmlns:a16="http://schemas.microsoft.com/office/drawing/2014/main" id="{1FA5FE33-D15C-49D8-A424-915A7C2F8B7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44" name="Line 7">
          <a:extLst>
            <a:ext uri="{FF2B5EF4-FFF2-40B4-BE49-F238E27FC236}">
              <a16:creationId xmlns:a16="http://schemas.microsoft.com/office/drawing/2014/main" id="{A643CCB0-221E-495F-93EE-6BA37E8DB8DA}"/>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45" name="Line 7">
          <a:extLst>
            <a:ext uri="{FF2B5EF4-FFF2-40B4-BE49-F238E27FC236}">
              <a16:creationId xmlns:a16="http://schemas.microsoft.com/office/drawing/2014/main" id="{A41699EE-BE5B-46D6-BBFA-97A238C43DC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6" name="Line 7">
          <a:extLst>
            <a:ext uri="{FF2B5EF4-FFF2-40B4-BE49-F238E27FC236}">
              <a16:creationId xmlns:a16="http://schemas.microsoft.com/office/drawing/2014/main" id="{BDCD347F-59EB-45D1-8C7D-ADFE05516965}"/>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7" name="Line 7">
          <a:extLst>
            <a:ext uri="{FF2B5EF4-FFF2-40B4-BE49-F238E27FC236}">
              <a16:creationId xmlns:a16="http://schemas.microsoft.com/office/drawing/2014/main" id="{B11EDA46-6D0F-45CD-BF12-181F5C14C2F7}"/>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8" name="Line 7">
          <a:extLst>
            <a:ext uri="{FF2B5EF4-FFF2-40B4-BE49-F238E27FC236}">
              <a16:creationId xmlns:a16="http://schemas.microsoft.com/office/drawing/2014/main" id="{21190885-E125-4741-BA5E-36B3BE7561D5}"/>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49" name="Line 7">
          <a:extLst>
            <a:ext uri="{FF2B5EF4-FFF2-40B4-BE49-F238E27FC236}">
              <a16:creationId xmlns:a16="http://schemas.microsoft.com/office/drawing/2014/main" id="{565445EA-10E2-4608-9F86-FF89B784DD80}"/>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50" name="Line 7">
          <a:extLst>
            <a:ext uri="{FF2B5EF4-FFF2-40B4-BE49-F238E27FC236}">
              <a16:creationId xmlns:a16="http://schemas.microsoft.com/office/drawing/2014/main" id="{E3EF4A82-EEEB-45EF-ABE8-665882D2097D}"/>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195</xdr:row>
      <xdr:rowOff>0</xdr:rowOff>
    </xdr:from>
    <xdr:to>
      <xdr:col>6</xdr:col>
      <xdr:colOff>323850</xdr:colOff>
      <xdr:row>195</xdr:row>
      <xdr:rowOff>0</xdr:rowOff>
    </xdr:to>
    <xdr:sp macro="" textlink="">
      <xdr:nvSpPr>
        <xdr:cNvPr id="4351" name="Line 7">
          <a:extLst>
            <a:ext uri="{FF2B5EF4-FFF2-40B4-BE49-F238E27FC236}">
              <a16:creationId xmlns:a16="http://schemas.microsoft.com/office/drawing/2014/main" id="{30BB7803-8DC1-42E7-BE7A-CC7120DC2CA6}"/>
            </a:ext>
          </a:extLst>
        </xdr:cNvPr>
        <xdr:cNvSpPr>
          <a:spLocks noChangeShapeType="1"/>
        </xdr:cNvSpPr>
      </xdr:nvSpPr>
      <xdr:spPr bwMode="auto">
        <a:xfrm>
          <a:off x="3676650" y="41405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2" name="Line 7">
          <a:extLst>
            <a:ext uri="{FF2B5EF4-FFF2-40B4-BE49-F238E27FC236}">
              <a16:creationId xmlns:a16="http://schemas.microsoft.com/office/drawing/2014/main" id="{4ED9A09D-3C3D-4A42-93B1-515C4607ACE9}"/>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3" name="Line 7">
          <a:extLst>
            <a:ext uri="{FF2B5EF4-FFF2-40B4-BE49-F238E27FC236}">
              <a16:creationId xmlns:a16="http://schemas.microsoft.com/office/drawing/2014/main" id="{60A7C838-2575-49E3-9CA6-CD8A759B65C4}"/>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4" name="Line 7">
          <a:extLst>
            <a:ext uri="{FF2B5EF4-FFF2-40B4-BE49-F238E27FC236}">
              <a16:creationId xmlns:a16="http://schemas.microsoft.com/office/drawing/2014/main" id="{A9B6A823-93AB-4D63-8810-B1A8CC580A78}"/>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5" name="Line 7">
          <a:extLst>
            <a:ext uri="{FF2B5EF4-FFF2-40B4-BE49-F238E27FC236}">
              <a16:creationId xmlns:a16="http://schemas.microsoft.com/office/drawing/2014/main" id="{A283C373-C7E6-4219-BFFC-3BB48171F73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6" name="Line 7">
          <a:extLst>
            <a:ext uri="{FF2B5EF4-FFF2-40B4-BE49-F238E27FC236}">
              <a16:creationId xmlns:a16="http://schemas.microsoft.com/office/drawing/2014/main" id="{02E2154B-0D88-4EFD-B3D3-939C7D5BC658}"/>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7" name="Line 7">
          <a:extLst>
            <a:ext uri="{FF2B5EF4-FFF2-40B4-BE49-F238E27FC236}">
              <a16:creationId xmlns:a16="http://schemas.microsoft.com/office/drawing/2014/main" id="{2DC74C60-92DA-47C4-941C-4632CBFE75C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8" name="Line 7">
          <a:extLst>
            <a:ext uri="{FF2B5EF4-FFF2-40B4-BE49-F238E27FC236}">
              <a16:creationId xmlns:a16="http://schemas.microsoft.com/office/drawing/2014/main" id="{A17C864F-4C82-4A69-8BA4-AF5FF8253DE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59" name="Line 7">
          <a:extLst>
            <a:ext uri="{FF2B5EF4-FFF2-40B4-BE49-F238E27FC236}">
              <a16:creationId xmlns:a16="http://schemas.microsoft.com/office/drawing/2014/main" id="{054F14A9-417F-4A95-8556-7EA5E4ACB1A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0" name="Line 7">
          <a:extLst>
            <a:ext uri="{FF2B5EF4-FFF2-40B4-BE49-F238E27FC236}">
              <a16:creationId xmlns:a16="http://schemas.microsoft.com/office/drawing/2014/main" id="{B8D3FC8E-2E6E-4C10-B6A9-B05DE74164D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1" name="Line 7">
          <a:extLst>
            <a:ext uri="{FF2B5EF4-FFF2-40B4-BE49-F238E27FC236}">
              <a16:creationId xmlns:a16="http://schemas.microsoft.com/office/drawing/2014/main" id="{A01E8A40-E290-4255-8C6B-14EFF05AB93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2" name="Line 7">
          <a:extLst>
            <a:ext uri="{FF2B5EF4-FFF2-40B4-BE49-F238E27FC236}">
              <a16:creationId xmlns:a16="http://schemas.microsoft.com/office/drawing/2014/main" id="{C15A9EE4-C990-4165-A152-75ADFC2E8E3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3" name="Line 7">
          <a:extLst>
            <a:ext uri="{FF2B5EF4-FFF2-40B4-BE49-F238E27FC236}">
              <a16:creationId xmlns:a16="http://schemas.microsoft.com/office/drawing/2014/main" id="{812B9C0F-27CD-418C-A169-8B061FEB559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4" name="Line 7">
          <a:extLst>
            <a:ext uri="{FF2B5EF4-FFF2-40B4-BE49-F238E27FC236}">
              <a16:creationId xmlns:a16="http://schemas.microsoft.com/office/drawing/2014/main" id="{8CD556F8-3905-46C6-A514-0839DB9E52BC}"/>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5" name="Line 7">
          <a:extLst>
            <a:ext uri="{FF2B5EF4-FFF2-40B4-BE49-F238E27FC236}">
              <a16:creationId xmlns:a16="http://schemas.microsoft.com/office/drawing/2014/main" id="{6383E3C4-E32A-41BF-BAEB-84D0082457C0}"/>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6" name="Line 7">
          <a:extLst>
            <a:ext uri="{FF2B5EF4-FFF2-40B4-BE49-F238E27FC236}">
              <a16:creationId xmlns:a16="http://schemas.microsoft.com/office/drawing/2014/main" id="{29A69DC1-F26F-443B-BF23-DDCA3216FD6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7" name="Line 7">
          <a:extLst>
            <a:ext uri="{FF2B5EF4-FFF2-40B4-BE49-F238E27FC236}">
              <a16:creationId xmlns:a16="http://schemas.microsoft.com/office/drawing/2014/main" id="{F0433337-BD43-4802-B559-CEEA56FD4B2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8" name="Line 7">
          <a:extLst>
            <a:ext uri="{FF2B5EF4-FFF2-40B4-BE49-F238E27FC236}">
              <a16:creationId xmlns:a16="http://schemas.microsoft.com/office/drawing/2014/main" id="{EF852C48-F94B-4F1E-AD02-B54BE9A4188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69" name="Line 7">
          <a:extLst>
            <a:ext uri="{FF2B5EF4-FFF2-40B4-BE49-F238E27FC236}">
              <a16:creationId xmlns:a16="http://schemas.microsoft.com/office/drawing/2014/main" id="{4797F62B-9F16-4BCE-9855-0DB47F5EA85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0" name="Line 7">
          <a:extLst>
            <a:ext uri="{FF2B5EF4-FFF2-40B4-BE49-F238E27FC236}">
              <a16:creationId xmlns:a16="http://schemas.microsoft.com/office/drawing/2014/main" id="{450B8C6E-B059-4A10-BEDF-F644F6F98E63}"/>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1" name="Line 7">
          <a:extLst>
            <a:ext uri="{FF2B5EF4-FFF2-40B4-BE49-F238E27FC236}">
              <a16:creationId xmlns:a16="http://schemas.microsoft.com/office/drawing/2014/main" id="{AD79425B-0975-4F5B-BE95-8DCEE66ECAE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2" name="Line 7">
          <a:extLst>
            <a:ext uri="{FF2B5EF4-FFF2-40B4-BE49-F238E27FC236}">
              <a16:creationId xmlns:a16="http://schemas.microsoft.com/office/drawing/2014/main" id="{3ABFC1F1-0739-4657-BE6B-2CF43DD58E8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3" name="Line 7">
          <a:extLst>
            <a:ext uri="{FF2B5EF4-FFF2-40B4-BE49-F238E27FC236}">
              <a16:creationId xmlns:a16="http://schemas.microsoft.com/office/drawing/2014/main" id="{81067798-365C-48C1-A695-B4676BAFD41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4" name="Line 7">
          <a:extLst>
            <a:ext uri="{FF2B5EF4-FFF2-40B4-BE49-F238E27FC236}">
              <a16:creationId xmlns:a16="http://schemas.microsoft.com/office/drawing/2014/main" id="{5D0FE60F-E429-4B5A-94EC-30762EC51DCC}"/>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5" name="Line 7">
          <a:extLst>
            <a:ext uri="{FF2B5EF4-FFF2-40B4-BE49-F238E27FC236}">
              <a16:creationId xmlns:a16="http://schemas.microsoft.com/office/drawing/2014/main" id="{E18111D2-6354-48AB-931A-85047B60B9DE}"/>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6" name="Line 7">
          <a:extLst>
            <a:ext uri="{FF2B5EF4-FFF2-40B4-BE49-F238E27FC236}">
              <a16:creationId xmlns:a16="http://schemas.microsoft.com/office/drawing/2014/main" id="{421C41EF-EA7C-43D9-9153-DC0D81DECAE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7" name="Line 7">
          <a:extLst>
            <a:ext uri="{FF2B5EF4-FFF2-40B4-BE49-F238E27FC236}">
              <a16:creationId xmlns:a16="http://schemas.microsoft.com/office/drawing/2014/main" id="{CDBB752B-E3CB-453B-B1D5-84F92BB673B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8" name="Line 7">
          <a:extLst>
            <a:ext uri="{FF2B5EF4-FFF2-40B4-BE49-F238E27FC236}">
              <a16:creationId xmlns:a16="http://schemas.microsoft.com/office/drawing/2014/main" id="{8CFF82AD-EAFC-4ECD-83EB-E4E8C315024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79" name="Line 7">
          <a:extLst>
            <a:ext uri="{FF2B5EF4-FFF2-40B4-BE49-F238E27FC236}">
              <a16:creationId xmlns:a16="http://schemas.microsoft.com/office/drawing/2014/main" id="{77C13C5E-8568-4E38-9A10-F7A13C4F8394}"/>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0" name="Line 7">
          <a:extLst>
            <a:ext uri="{FF2B5EF4-FFF2-40B4-BE49-F238E27FC236}">
              <a16:creationId xmlns:a16="http://schemas.microsoft.com/office/drawing/2014/main" id="{001F199A-AE5A-438C-AA76-43838E028B03}"/>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1" name="Line 7">
          <a:extLst>
            <a:ext uri="{FF2B5EF4-FFF2-40B4-BE49-F238E27FC236}">
              <a16:creationId xmlns:a16="http://schemas.microsoft.com/office/drawing/2014/main" id="{26B396F7-8177-435C-90E4-70F35AC250F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2" name="Line 7">
          <a:extLst>
            <a:ext uri="{FF2B5EF4-FFF2-40B4-BE49-F238E27FC236}">
              <a16:creationId xmlns:a16="http://schemas.microsoft.com/office/drawing/2014/main" id="{3B1304EA-851E-47F0-81E4-81451C2A276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3" name="Line 7">
          <a:extLst>
            <a:ext uri="{FF2B5EF4-FFF2-40B4-BE49-F238E27FC236}">
              <a16:creationId xmlns:a16="http://schemas.microsoft.com/office/drawing/2014/main" id="{C8EF2099-11A2-470B-9F4B-02D34C988CA0}"/>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4" name="Line 7">
          <a:extLst>
            <a:ext uri="{FF2B5EF4-FFF2-40B4-BE49-F238E27FC236}">
              <a16:creationId xmlns:a16="http://schemas.microsoft.com/office/drawing/2014/main" id="{177C9124-9324-4504-BAF8-1AA02D98531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5" name="Line 7">
          <a:extLst>
            <a:ext uri="{FF2B5EF4-FFF2-40B4-BE49-F238E27FC236}">
              <a16:creationId xmlns:a16="http://schemas.microsoft.com/office/drawing/2014/main" id="{7DD51EC4-3254-45B6-8432-A3AF90801A88}"/>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6" name="Line 7">
          <a:extLst>
            <a:ext uri="{FF2B5EF4-FFF2-40B4-BE49-F238E27FC236}">
              <a16:creationId xmlns:a16="http://schemas.microsoft.com/office/drawing/2014/main" id="{30B3E4AF-FD93-4C8B-AE43-20C044440472}"/>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7" name="Line 7">
          <a:extLst>
            <a:ext uri="{FF2B5EF4-FFF2-40B4-BE49-F238E27FC236}">
              <a16:creationId xmlns:a16="http://schemas.microsoft.com/office/drawing/2014/main" id="{9A9BF656-1E12-4D24-97E1-A6F71AEB23D9}"/>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8" name="Line 7">
          <a:extLst>
            <a:ext uri="{FF2B5EF4-FFF2-40B4-BE49-F238E27FC236}">
              <a16:creationId xmlns:a16="http://schemas.microsoft.com/office/drawing/2014/main" id="{5FD2761F-CE23-406B-9187-B4DB99F440CA}"/>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89" name="Line 7">
          <a:extLst>
            <a:ext uri="{FF2B5EF4-FFF2-40B4-BE49-F238E27FC236}">
              <a16:creationId xmlns:a16="http://schemas.microsoft.com/office/drawing/2014/main" id="{914A18D1-1227-4FC7-AB30-22C1FEDFC739}"/>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0" name="Line 7">
          <a:extLst>
            <a:ext uri="{FF2B5EF4-FFF2-40B4-BE49-F238E27FC236}">
              <a16:creationId xmlns:a16="http://schemas.microsoft.com/office/drawing/2014/main" id="{57A96444-A447-4D41-815E-1AF6FE29CAB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1" name="Line 7">
          <a:extLst>
            <a:ext uri="{FF2B5EF4-FFF2-40B4-BE49-F238E27FC236}">
              <a16:creationId xmlns:a16="http://schemas.microsoft.com/office/drawing/2014/main" id="{5E951204-8A02-4FBE-B9DB-E381E3D6F73A}"/>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2" name="Line 7">
          <a:extLst>
            <a:ext uri="{FF2B5EF4-FFF2-40B4-BE49-F238E27FC236}">
              <a16:creationId xmlns:a16="http://schemas.microsoft.com/office/drawing/2014/main" id="{A75F1A4F-B9E8-454C-B890-D962C2CDFD4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3" name="Line 7">
          <a:extLst>
            <a:ext uri="{FF2B5EF4-FFF2-40B4-BE49-F238E27FC236}">
              <a16:creationId xmlns:a16="http://schemas.microsoft.com/office/drawing/2014/main" id="{E213A95E-8B1F-419A-9699-40F0EDDD0898}"/>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4" name="Line 7">
          <a:extLst>
            <a:ext uri="{FF2B5EF4-FFF2-40B4-BE49-F238E27FC236}">
              <a16:creationId xmlns:a16="http://schemas.microsoft.com/office/drawing/2014/main" id="{FAEB1CB8-5E81-4D21-916E-E51E3DF3F904}"/>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5" name="Line 7">
          <a:extLst>
            <a:ext uri="{FF2B5EF4-FFF2-40B4-BE49-F238E27FC236}">
              <a16:creationId xmlns:a16="http://schemas.microsoft.com/office/drawing/2014/main" id="{86939AB8-6B26-4D17-9F77-7A4D94BB593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6" name="Line 7">
          <a:extLst>
            <a:ext uri="{FF2B5EF4-FFF2-40B4-BE49-F238E27FC236}">
              <a16:creationId xmlns:a16="http://schemas.microsoft.com/office/drawing/2014/main" id="{ED4F416E-C9D7-4CB3-8375-E1123C596A50}"/>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7" name="Line 7">
          <a:extLst>
            <a:ext uri="{FF2B5EF4-FFF2-40B4-BE49-F238E27FC236}">
              <a16:creationId xmlns:a16="http://schemas.microsoft.com/office/drawing/2014/main" id="{3E34E83B-6E00-4721-8640-30D8245B1046}"/>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8" name="Line 7">
          <a:extLst>
            <a:ext uri="{FF2B5EF4-FFF2-40B4-BE49-F238E27FC236}">
              <a16:creationId xmlns:a16="http://schemas.microsoft.com/office/drawing/2014/main" id="{922454D2-3218-454E-8B49-B1E4207B1510}"/>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399" name="Line 7">
          <a:extLst>
            <a:ext uri="{FF2B5EF4-FFF2-40B4-BE49-F238E27FC236}">
              <a16:creationId xmlns:a16="http://schemas.microsoft.com/office/drawing/2014/main" id="{2A54D9ED-55D8-406F-BD7E-31FC97413C63}"/>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0" name="Line 7">
          <a:extLst>
            <a:ext uri="{FF2B5EF4-FFF2-40B4-BE49-F238E27FC236}">
              <a16:creationId xmlns:a16="http://schemas.microsoft.com/office/drawing/2014/main" id="{B21F4093-77EA-4B00-A1E2-F0B0029E81DA}"/>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1" name="Line 7">
          <a:extLst>
            <a:ext uri="{FF2B5EF4-FFF2-40B4-BE49-F238E27FC236}">
              <a16:creationId xmlns:a16="http://schemas.microsoft.com/office/drawing/2014/main" id="{6B463BA4-CEE1-452B-B833-9C2683C84008}"/>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2" name="Line 7">
          <a:extLst>
            <a:ext uri="{FF2B5EF4-FFF2-40B4-BE49-F238E27FC236}">
              <a16:creationId xmlns:a16="http://schemas.microsoft.com/office/drawing/2014/main" id="{267FE0E1-EE73-442E-887E-FC432FC8493A}"/>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3" name="Line 7">
          <a:extLst>
            <a:ext uri="{FF2B5EF4-FFF2-40B4-BE49-F238E27FC236}">
              <a16:creationId xmlns:a16="http://schemas.microsoft.com/office/drawing/2014/main" id="{16C50A72-871A-4A09-94B0-22DA091C383C}"/>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4" name="Line 7">
          <a:extLst>
            <a:ext uri="{FF2B5EF4-FFF2-40B4-BE49-F238E27FC236}">
              <a16:creationId xmlns:a16="http://schemas.microsoft.com/office/drawing/2014/main" id="{EF33E7F9-1BE3-4DF7-B532-662ACBE5961C}"/>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5" name="Line 7">
          <a:extLst>
            <a:ext uri="{FF2B5EF4-FFF2-40B4-BE49-F238E27FC236}">
              <a16:creationId xmlns:a16="http://schemas.microsoft.com/office/drawing/2014/main" id="{91304E33-9957-4F8D-AE86-C92C7C747FE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6" name="Line 7">
          <a:extLst>
            <a:ext uri="{FF2B5EF4-FFF2-40B4-BE49-F238E27FC236}">
              <a16:creationId xmlns:a16="http://schemas.microsoft.com/office/drawing/2014/main" id="{EB16F263-1255-46CC-B67C-F0E8D568AF4E}"/>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7" name="Line 7">
          <a:extLst>
            <a:ext uri="{FF2B5EF4-FFF2-40B4-BE49-F238E27FC236}">
              <a16:creationId xmlns:a16="http://schemas.microsoft.com/office/drawing/2014/main" id="{48243B1E-B878-4512-9B26-1121AAD2E242}"/>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8" name="Line 7">
          <a:extLst>
            <a:ext uri="{FF2B5EF4-FFF2-40B4-BE49-F238E27FC236}">
              <a16:creationId xmlns:a16="http://schemas.microsoft.com/office/drawing/2014/main" id="{CF3976A0-F679-40E2-9D76-5FCA32993C2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09" name="Line 7">
          <a:extLst>
            <a:ext uri="{FF2B5EF4-FFF2-40B4-BE49-F238E27FC236}">
              <a16:creationId xmlns:a16="http://schemas.microsoft.com/office/drawing/2014/main" id="{424E025E-4102-49EE-8E98-FE93F367B81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0" name="Line 7">
          <a:extLst>
            <a:ext uri="{FF2B5EF4-FFF2-40B4-BE49-F238E27FC236}">
              <a16:creationId xmlns:a16="http://schemas.microsoft.com/office/drawing/2014/main" id="{88DF4AF9-5D2A-4FE6-9B30-E82435960F82}"/>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1" name="Line 7">
          <a:extLst>
            <a:ext uri="{FF2B5EF4-FFF2-40B4-BE49-F238E27FC236}">
              <a16:creationId xmlns:a16="http://schemas.microsoft.com/office/drawing/2014/main" id="{BE5EDE4B-04A4-45C4-A628-6B5D34772EB0}"/>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2" name="Line 7">
          <a:extLst>
            <a:ext uri="{FF2B5EF4-FFF2-40B4-BE49-F238E27FC236}">
              <a16:creationId xmlns:a16="http://schemas.microsoft.com/office/drawing/2014/main" id="{EC14DF34-E809-4686-81AD-A4BD9E7FFA2B}"/>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3" name="Line 7">
          <a:extLst>
            <a:ext uri="{FF2B5EF4-FFF2-40B4-BE49-F238E27FC236}">
              <a16:creationId xmlns:a16="http://schemas.microsoft.com/office/drawing/2014/main" id="{3EE013B0-6833-4BB3-85BF-A922519AFFF9}"/>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4" name="Line 7">
          <a:extLst>
            <a:ext uri="{FF2B5EF4-FFF2-40B4-BE49-F238E27FC236}">
              <a16:creationId xmlns:a16="http://schemas.microsoft.com/office/drawing/2014/main" id="{B9EFD69A-4761-4FFB-922B-8E19A93E31E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5" name="Line 7">
          <a:extLst>
            <a:ext uri="{FF2B5EF4-FFF2-40B4-BE49-F238E27FC236}">
              <a16:creationId xmlns:a16="http://schemas.microsoft.com/office/drawing/2014/main" id="{B4D9FD68-55BE-4BE8-8529-2D58D09905D2}"/>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6" name="Line 7">
          <a:extLst>
            <a:ext uri="{FF2B5EF4-FFF2-40B4-BE49-F238E27FC236}">
              <a16:creationId xmlns:a16="http://schemas.microsoft.com/office/drawing/2014/main" id="{31622FD8-63C2-4791-9CC1-70237A11420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7" name="Line 7">
          <a:extLst>
            <a:ext uri="{FF2B5EF4-FFF2-40B4-BE49-F238E27FC236}">
              <a16:creationId xmlns:a16="http://schemas.microsoft.com/office/drawing/2014/main" id="{D60BE472-356F-4E8C-AF39-1B09D85841C0}"/>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8" name="Line 7">
          <a:extLst>
            <a:ext uri="{FF2B5EF4-FFF2-40B4-BE49-F238E27FC236}">
              <a16:creationId xmlns:a16="http://schemas.microsoft.com/office/drawing/2014/main" id="{411DA7A3-BA9C-4DCA-BFE8-98D0D07FE62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19" name="Line 7">
          <a:extLst>
            <a:ext uri="{FF2B5EF4-FFF2-40B4-BE49-F238E27FC236}">
              <a16:creationId xmlns:a16="http://schemas.microsoft.com/office/drawing/2014/main" id="{4274A5DD-EC38-4D45-A649-73B10A696FA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0" name="Line 7">
          <a:extLst>
            <a:ext uri="{FF2B5EF4-FFF2-40B4-BE49-F238E27FC236}">
              <a16:creationId xmlns:a16="http://schemas.microsoft.com/office/drawing/2014/main" id="{FBF28FD9-81C8-4528-AE27-7B6374EC9CED}"/>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1" name="Line 7">
          <a:extLst>
            <a:ext uri="{FF2B5EF4-FFF2-40B4-BE49-F238E27FC236}">
              <a16:creationId xmlns:a16="http://schemas.microsoft.com/office/drawing/2014/main" id="{73988760-083F-4E4E-895E-5C065FFCB1BF}"/>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2" name="Line 7">
          <a:extLst>
            <a:ext uri="{FF2B5EF4-FFF2-40B4-BE49-F238E27FC236}">
              <a16:creationId xmlns:a16="http://schemas.microsoft.com/office/drawing/2014/main" id="{D3A5D184-F54C-4E93-A9D4-D501963CD55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3" name="Line 7">
          <a:extLst>
            <a:ext uri="{FF2B5EF4-FFF2-40B4-BE49-F238E27FC236}">
              <a16:creationId xmlns:a16="http://schemas.microsoft.com/office/drawing/2014/main" id="{7DA98C8D-8500-4A47-9B80-BBC672240D0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4" name="Line 7">
          <a:extLst>
            <a:ext uri="{FF2B5EF4-FFF2-40B4-BE49-F238E27FC236}">
              <a16:creationId xmlns:a16="http://schemas.microsoft.com/office/drawing/2014/main" id="{39D1FE78-3D9C-48B4-A771-52DA64DAF45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5" name="Line 7">
          <a:extLst>
            <a:ext uri="{FF2B5EF4-FFF2-40B4-BE49-F238E27FC236}">
              <a16:creationId xmlns:a16="http://schemas.microsoft.com/office/drawing/2014/main" id="{83A15CE2-6741-44F6-A180-712B76DC5BB8}"/>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6" name="Line 7">
          <a:extLst>
            <a:ext uri="{FF2B5EF4-FFF2-40B4-BE49-F238E27FC236}">
              <a16:creationId xmlns:a16="http://schemas.microsoft.com/office/drawing/2014/main" id="{AA11B402-646C-4E0E-8321-0367EC8B2EC9}"/>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7" name="Line 7">
          <a:extLst>
            <a:ext uri="{FF2B5EF4-FFF2-40B4-BE49-F238E27FC236}">
              <a16:creationId xmlns:a16="http://schemas.microsoft.com/office/drawing/2014/main" id="{6B84E3EA-1C2F-41F3-BF1F-2D7504691CDE}"/>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8" name="Line 7">
          <a:extLst>
            <a:ext uri="{FF2B5EF4-FFF2-40B4-BE49-F238E27FC236}">
              <a16:creationId xmlns:a16="http://schemas.microsoft.com/office/drawing/2014/main" id="{71611522-93C4-4E01-923F-EB9C4B4E1811}"/>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29" name="Line 7">
          <a:extLst>
            <a:ext uri="{FF2B5EF4-FFF2-40B4-BE49-F238E27FC236}">
              <a16:creationId xmlns:a16="http://schemas.microsoft.com/office/drawing/2014/main" id="{0B506552-C8C5-48A4-84C4-39B0DA20E655}"/>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30" name="Line 7">
          <a:extLst>
            <a:ext uri="{FF2B5EF4-FFF2-40B4-BE49-F238E27FC236}">
              <a16:creationId xmlns:a16="http://schemas.microsoft.com/office/drawing/2014/main" id="{0F7B0550-A611-43A0-B0BE-E781E185E7D7}"/>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31" name="Line 7">
          <a:extLst>
            <a:ext uri="{FF2B5EF4-FFF2-40B4-BE49-F238E27FC236}">
              <a16:creationId xmlns:a16="http://schemas.microsoft.com/office/drawing/2014/main" id="{5A420AC2-2287-43F8-B410-DEFAE182E042}"/>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194</xdr:row>
      <xdr:rowOff>0</xdr:rowOff>
    </xdr:from>
    <xdr:to>
      <xdr:col>6</xdr:col>
      <xdr:colOff>323850</xdr:colOff>
      <xdr:row>194</xdr:row>
      <xdr:rowOff>0</xdr:rowOff>
    </xdr:to>
    <xdr:sp macro="" textlink="">
      <xdr:nvSpPr>
        <xdr:cNvPr id="4432" name="Line 7">
          <a:extLst>
            <a:ext uri="{FF2B5EF4-FFF2-40B4-BE49-F238E27FC236}">
              <a16:creationId xmlns:a16="http://schemas.microsoft.com/office/drawing/2014/main" id="{1C2E42B1-B5D1-4628-BF81-34247BEA96C9}"/>
            </a:ext>
          </a:extLst>
        </xdr:cNvPr>
        <xdr:cNvSpPr>
          <a:spLocks noChangeShapeType="1"/>
        </xdr:cNvSpPr>
      </xdr:nvSpPr>
      <xdr:spPr bwMode="auto">
        <a:xfrm>
          <a:off x="3676650" y="4120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3" name="Line 7">
          <a:extLst>
            <a:ext uri="{FF2B5EF4-FFF2-40B4-BE49-F238E27FC236}">
              <a16:creationId xmlns:a16="http://schemas.microsoft.com/office/drawing/2014/main" id="{5A9C8E0C-3E1A-4D9E-999B-D4666D68B1EC}"/>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4" name="Line 7">
          <a:extLst>
            <a:ext uri="{FF2B5EF4-FFF2-40B4-BE49-F238E27FC236}">
              <a16:creationId xmlns:a16="http://schemas.microsoft.com/office/drawing/2014/main" id="{76C7B4E4-46A5-48E5-9149-03B0F1D8104B}"/>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5" name="Line 7">
          <a:extLst>
            <a:ext uri="{FF2B5EF4-FFF2-40B4-BE49-F238E27FC236}">
              <a16:creationId xmlns:a16="http://schemas.microsoft.com/office/drawing/2014/main" id="{D0EA669D-48FE-41F3-8423-5C9C1A5E04A7}"/>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6" name="Line 7">
          <a:extLst>
            <a:ext uri="{FF2B5EF4-FFF2-40B4-BE49-F238E27FC236}">
              <a16:creationId xmlns:a16="http://schemas.microsoft.com/office/drawing/2014/main" id="{7ED56B31-F172-4331-8B3F-2CC3934B20B0}"/>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7" name="Line 7">
          <a:extLst>
            <a:ext uri="{FF2B5EF4-FFF2-40B4-BE49-F238E27FC236}">
              <a16:creationId xmlns:a16="http://schemas.microsoft.com/office/drawing/2014/main" id="{352AD807-374B-440F-81A0-FAEA9BA59CBF}"/>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8" name="Line 7">
          <a:extLst>
            <a:ext uri="{FF2B5EF4-FFF2-40B4-BE49-F238E27FC236}">
              <a16:creationId xmlns:a16="http://schemas.microsoft.com/office/drawing/2014/main" id="{C7AB7FB7-B248-43B7-8A7A-1A23C662702F}"/>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39" name="Line 7">
          <a:extLst>
            <a:ext uri="{FF2B5EF4-FFF2-40B4-BE49-F238E27FC236}">
              <a16:creationId xmlns:a16="http://schemas.microsoft.com/office/drawing/2014/main" id="{8F373F9B-9AD3-4659-9F7C-DEA16C028C92}"/>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40" name="Line 7">
          <a:extLst>
            <a:ext uri="{FF2B5EF4-FFF2-40B4-BE49-F238E27FC236}">
              <a16:creationId xmlns:a16="http://schemas.microsoft.com/office/drawing/2014/main" id="{8C9C3460-EAB9-46BA-AB3B-B95C6256B69D}"/>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41" name="Line 7">
          <a:extLst>
            <a:ext uri="{FF2B5EF4-FFF2-40B4-BE49-F238E27FC236}">
              <a16:creationId xmlns:a16="http://schemas.microsoft.com/office/drawing/2014/main" id="{BFADB4A1-C85B-4E30-8C64-7458E1E0B9DA}"/>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42" name="Line 7">
          <a:extLst>
            <a:ext uri="{FF2B5EF4-FFF2-40B4-BE49-F238E27FC236}">
              <a16:creationId xmlns:a16="http://schemas.microsoft.com/office/drawing/2014/main" id="{F8235313-1848-4E68-BDB9-16137EDC04AD}"/>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43" name="Line 7">
          <a:extLst>
            <a:ext uri="{FF2B5EF4-FFF2-40B4-BE49-F238E27FC236}">
              <a16:creationId xmlns:a16="http://schemas.microsoft.com/office/drawing/2014/main" id="{9412CD73-B368-4362-8F36-7B624A503E8A}"/>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44" name="Line 7">
          <a:extLst>
            <a:ext uri="{FF2B5EF4-FFF2-40B4-BE49-F238E27FC236}">
              <a16:creationId xmlns:a16="http://schemas.microsoft.com/office/drawing/2014/main" id="{DC05937C-B539-4FD1-8F00-DD82591B16D6}"/>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185</xdr:row>
      <xdr:rowOff>0</xdr:rowOff>
    </xdr:from>
    <xdr:to>
      <xdr:col>7</xdr:col>
      <xdr:colOff>323850</xdr:colOff>
      <xdr:row>185</xdr:row>
      <xdr:rowOff>0</xdr:rowOff>
    </xdr:to>
    <xdr:sp macro="" textlink="">
      <xdr:nvSpPr>
        <xdr:cNvPr id="4445" name="Line 7">
          <a:extLst>
            <a:ext uri="{FF2B5EF4-FFF2-40B4-BE49-F238E27FC236}">
              <a16:creationId xmlns:a16="http://schemas.microsoft.com/office/drawing/2014/main" id="{40F0DD1A-B7FA-4EFF-B7BA-2ADE2829AA13}"/>
            </a:ext>
          </a:extLst>
        </xdr:cNvPr>
        <xdr:cNvSpPr>
          <a:spLocks noChangeShapeType="1"/>
        </xdr:cNvSpPr>
      </xdr:nvSpPr>
      <xdr:spPr bwMode="auto">
        <a:xfrm>
          <a:off x="4000500" y="39404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46" name="Line 7">
          <a:extLst>
            <a:ext uri="{FF2B5EF4-FFF2-40B4-BE49-F238E27FC236}">
              <a16:creationId xmlns:a16="http://schemas.microsoft.com/office/drawing/2014/main" id="{0275DABB-58BD-4DE6-9440-FDDD3ED2A1F4}"/>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47" name="Line 7">
          <a:extLst>
            <a:ext uri="{FF2B5EF4-FFF2-40B4-BE49-F238E27FC236}">
              <a16:creationId xmlns:a16="http://schemas.microsoft.com/office/drawing/2014/main" id="{CFC315B9-0D2A-47A6-9E50-922949D5B519}"/>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48" name="Line 7">
          <a:extLst>
            <a:ext uri="{FF2B5EF4-FFF2-40B4-BE49-F238E27FC236}">
              <a16:creationId xmlns:a16="http://schemas.microsoft.com/office/drawing/2014/main" id="{B4236988-8FF0-41CE-807E-00F42B8A848D}"/>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49" name="Line 7">
          <a:extLst>
            <a:ext uri="{FF2B5EF4-FFF2-40B4-BE49-F238E27FC236}">
              <a16:creationId xmlns:a16="http://schemas.microsoft.com/office/drawing/2014/main" id="{5AE79AC8-F7AF-428D-BD83-A6BBF8679DE1}"/>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0" name="Line 7">
          <a:extLst>
            <a:ext uri="{FF2B5EF4-FFF2-40B4-BE49-F238E27FC236}">
              <a16:creationId xmlns:a16="http://schemas.microsoft.com/office/drawing/2014/main" id="{2F19C0D5-F644-4C23-80CE-1E0A73363221}"/>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1" name="Line 7">
          <a:extLst>
            <a:ext uri="{FF2B5EF4-FFF2-40B4-BE49-F238E27FC236}">
              <a16:creationId xmlns:a16="http://schemas.microsoft.com/office/drawing/2014/main" id="{EE8BF30E-B224-4857-82FB-B9C2938FBA11}"/>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2" name="Line 7">
          <a:extLst>
            <a:ext uri="{FF2B5EF4-FFF2-40B4-BE49-F238E27FC236}">
              <a16:creationId xmlns:a16="http://schemas.microsoft.com/office/drawing/2014/main" id="{B9FAB670-E2C0-45C5-AF07-B6CE967AF64C}"/>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3" name="Line 7">
          <a:extLst>
            <a:ext uri="{FF2B5EF4-FFF2-40B4-BE49-F238E27FC236}">
              <a16:creationId xmlns:a16="http://schemas.microsoft.com/office/drawing/2014/main" id="{73F63D8E-C93A-4530-9A4A-DD9FB0A3CE6C}"/>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4" name="Line 7">
          <a:extLst>
            <a:ext uri="{FF2B5EF4-FFF2-40B4-BE49-F238E27FC236}">
              <a16:creationId xmlns:a16="http://schemas.microsoft.com/office/drawing/2014/main" id="{790C161C-BEB5-4C12-99A7-3C0B9B31C608}"/>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5" name="Line 7">
          <a:extLst>
            <a:ext uri="{FF2B5EF4-FFF2-40B4-BE49-F238E27FC236}">
              <a16:creationId xmlns:a16="http://schemas.microsoft.com/office/drawing/2014/main" id="{3108E1F7-8242-44CC-9EDB-A7E33713FB32}"/>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6" name="Line 7">
          <a:extLst>
            <a:ext uri="{FF2B5EF4-FFF2-40B4-BE49-F238E27FC236}">
              <a16:creationId xmlns:a16="http://schemas.microsoft.com/office/drawing/2014/main" id="{E2C41590-A7B4-4294-873E-20ABF11CB983}"/>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7" name="Line 7">
          <a:extLst>
            <a:ext uri="{FF2B5EF4-FFF2-40B4-BE49-F238E27FC236}">
              <a16:creationId xmlns:a16="http://schemas.microsoft.com/office/drawing/2014/main" id="{931102A6-3B14-4639-953D-54A239C63838}"/>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182</xdr:row>
      <xdr:rowOff>0</xdr:rowOff>
    </xdr:from>
    <xdr:to>
      <xdr:col>7</xdr:col>
      <xdr:colOff>323850</xdr:colOff>
      <xdr:row>182</xdr:row>
      <xdr:rowOff>0</xdr:rowOff>
    </xdr:to>
    <xdr:sp macro="" textlink="">
      <xdr:nvSpPr>
        <xdr:cNvPr id="4458" name="Line 7">
          <a:extLst>
            <a:ext uri="{FF2B5EF4-FFF2-40B4-BE49-F238E27FC236}">
              <a16:creationId xmlns:a16="http://schemas.microsoft.com/office/drawing/2014/main" id="{823CC8B2-E179-4939-9E67-06A8624EF10A}"/>
            </a:ext>
          </a:extLst>
        </xdr:cNvPr>
        <xdr:cNvSpPr>
          <a:spLocks noChangeShapeType="1"/>
        </xdr:cNvSpPr>
      </xdr:nvSpPr>
      <xdr:spPr bwMode="auto">
        <a:xfrm>
          <a:off x="4000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203</xdr:row>
      <xdr:rowOff>0</xdr:rowOff>
    </xdr:from>
    <xdr:to>
      <xdr:col>1</xdr:col>
      <xdr:colOff>323850</xdr:colOff>
      <xdr:row>203</xdr:row>
      <xdr:rowOff>0</xdr:rowOff>
    </xdr:to>
    <xdr:sp macro="" textlink="">
      <xdr:nvSpPr>
        <xdr:cNvPr id="4459" name="Line 7">
          <a:extLst>
            <a:ext uri="{FF2B5EF4-FFF2-40B4-BE49-F238E27FC236}">
              <a16:creationId xmlns:a16="http://schemas.microsoft.com/office/drawing/2014/main" id="{BCBFF54B-DEA6-47B3-9ACA-08AA8719B160}"/>
            </a:ext>
          </a:extLst>
        </xdr:cNvPr>
        <xdr:cNvSpPr>
          <a:spLocks noChangeShapeType="1"/>
        </xdr:cNvSpPr>
      </xdr:nvSpPr>
      <xdr:spPr bwMode="auto">
        <a:xfrm>
          <a:off x="419100" y="43005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0" name="Line 7">
          <a:extLst>
            <a:ext uri="{FF2B5EF4-FFF2-40B4-BE49-F238E27FC236}">
              <a16:creationId xmlns:a16="http://schemas.microsoft.com/office/drawing/2014/main" id="{535860D8-6C23-4AB5-8A89-21CDB90B3FFA}"/>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1" name="Line 7">
          <a:extLst>
            <a:ext uri="{FF2B5EF4-FFF2-40B4-BE49-F238E27FC236}">
              <a16:creationId xmlns:a16="http://schemas.microsoft.com/office/drawing/2014/main" id="{119216D9-731A-4E65-92CB-E5394FB7AA1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2" name="Line 7">
          <a:extLst>
            <a:ext uri="{FF2B5EF4-FFF2-40B4-BE49-F238E27FC236}">
              <a16:creationId xmlns:a16="http://schemas.microsoft.com/office/drawing/2014/main" id="{3C1492C5-F3B3-4470-AB9F-5DDC42B75F3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3" name="Line 7">
          <a:extLst>
            <a:ext uri="{FF2B5EF4-FFF2-40B4-BE49-F238E27FC236}">
              <a16:creationId xmlns:a16="http://schemas.microsoft.com/office/drawing/2014/main" id="{4C72FCD5-68FC-4FB7-A791-EFD054265E9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4" name="Line 7">
          <a:extLst>
            <a:ext uri="{FF2B5EF4-FFF2-40B4-BE49-F238E27FC236}">
              <a16:creationId xmlns:a16="http://schemas.microsoft.com/office/drawing/2014/main" id="{D8B69349-0C3C-420E-BA0C-BC480E9F1581}"/>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5" name="Line 7">
          <a:extLst>
            <a:ext uri="{FF2B5EF4-FFF2-40B4-BE49-F238E27FC236}">
              <a16:creationId xmlns:a16="http://schemas.microsoft.com/office/drawing/2014/main" id="{59D7C15F-0C49-4B11-9C49-DA054B68257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6" name="Line 7">
          <a:extLst>
            <a:ext uri="{FF2B5EF4-FFF2-40B4-BE49-F238E27FC236}">
              <a16:creationId xmlns:a16="http://schemas.microsoft.com/office/drawing/2014/main" id="{6BCBE19C-D8B8-483B-A30B-B66F4D0A5AE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7" name="Line 7">
          <a:extLst>
            <a:ext uri="{FF2B5EF4-FFF2-40B4-BE49-F238E27FC236}">
              <a16:creationId xmlns:a16="http://schemas.microsoft.com/office/drawing/2014/main" id="{E0B0D2DD-1E6B-4867-B424-B4C838CB7E7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8" name="Line 7">
          <a:extLst>
            <a:ext uri="{FF2B5EF4-FFF2-40B4-BE49-F238E27FC236}">
              <a16:creationId xmlns:a16="http://schemas.microsoft.com/office/drawing/2014/main" id="{F627A336-C253-4014-9F65-24E9BB176DE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69" name="Line 7">
          <a:extLst>
            <a:ext uri="{FF2B5EF4-FFF2-40B4-BE49-F238E27FC236}">
              <a16:creationId xmlns:a16="http://schemas.microsoft.com/office/drawing/2014/main" id="{4C14A2DD-A989-4C77-9687-E546FF15927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0" name="Line 7">
          <a:extLst>
            <a:ext uri="{FF2B5EF4-FFF2-40B4-BE49-F238E27FC236}">
              <a16:creationId xmlns:a16="http://schemas.microsoft.com/office/drawing/2014/main" id="{920318A8-C4D5-4D50-AF5F-8D95A068C9D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1" name="Line 7">
          <a:extLst>
            <a:ext uri="{FF2B5EF4-FFF2-40B4-BE49-F238E27FC236}">
              <a16:creationId xmlns:a16="http://schemas.microsoft.com/office/drawing/2014/main" id="{83AB3007-96F5-45EA-B410-B2C9A4230208}"/>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2" name="Line 7">
          <a:extLst>
            <a:ext uri="{FF2B5EF4-FFF2-40B4-BE49-F238E27FC236}">
              <a16:creationId xmlns:a16="http://schemas.microsoft.com/office/drawing/2014/main" id="{0054039E-7A13-42CD-B7A7-5B84D671205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3" name="Line 7">
          <a:extLst>
            <a:ext uri="{FF2B5EF4-FFF2-40B4-BE49-F238E27FC236}">
              <a16:creationId xmlns:a16="http://schemas.microsoft.com/office/drawing/2014/main" id="{043BF511-C7CA-4246-84C7-A742210CA45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4" name="Line 7">
          <a:extLst>
            <a:ext uri="{FF2B5EF4-FFF2-40B4-BE49-F238E27FC236}">
              <a16:creationId xmlns:a16="http://schemas.microsoft.com/office/drawing/2014/main" id="{B01D69EE-0B85-4797-858D-A11D1F63071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5" name="Line 7">
          <a:extLst>
            <a:ext uri="{FF2B5EF4-FFF2-40B4-BE49-F238E27FC236}">
              <a16:creationId xmlns:a16="http://schemas.microsoft.com/office/drawing/2014/main" id="{2CAFD361-89DC-4E8E-882E-6EF2EE015CD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6" name="Line 7">
          <a:extLst>
            <a:ext uri="{FF2B5EF4-FFF2-40B4-BE49-F238E27FC236}">
              <a16:creationId xmlns:a16="http://schemas.microsoft.com/office/drawing/2014/main" id="{27117CCA-B1FC-4164-BDA3-BE76229A0D5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7" name="Line 7">
          <a:extLst>
            <a:ext uri="{FF2B5EF4-FFF2-40B4-BE49-F238E27FC236}">
              <a16:creationId xmlns:a16="http://schemas.microsoft.com/office/drawing/2014/main" id="{3BB2A138-8D60-45A7-8B9B-6A9247729EA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8" name="Line 7">
          <a:extLst>
            <a:ext uri="{FF2B5EF4-FFF2-40B4-BE49-F238E27FC236}">
              <a16:creationId xmlns:a16="http://schemas.microsoft.com/office/drawing/2014/main" id="{75ABE480-43A1-43D0-8B4E-690D5E0436B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79" name="Line 7">
          <a:extLst>
            <a:ext uri="{FF2B5EF4-FFF2-40B4-BE49-F238E27FC236}">
              <a16:creationId xmlns:a16="http://schemas.microsoft.com/office/drawing/2014/main" id="{62234E88-6B77-4A6A-8992-1755D37C983A}"/>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0" name="Line 7">
          <a:extLst>
            <a:ext uri="{FF2B5EF4-FFF2-40B4-BE49-F238E27FC236}">
              <a16:creationId xmlns:a16="http://schemas.microsoft.com/office/drawing/2014/main" id="{F1D8E618-E046-4F61-ACF9-C904A10B371E}"/>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1" name="Line 7">
          <a:extLst>
            <a:ext uri="{FF2B5EF4-FFF2-40B4-BE49-F238E27FC236}">
              <a16:creationId xmlns:a16="http://schemas.microsoft.com/office/drawing/2014/main" id="{1F9BC474-E8FF-4D96-8031-6E03E362F1E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2" name="Line 7">
          <a:extLst>
            <a:ext uri="{FF2B5EF4-FFF2-40B4-BE49-F238E27FC236}">
              <a16:creationId xmlns:a16="http://schemas.microsoft.com/office/drawing/2014/main" id="{CCD34BBE-7784-48DC-8225-7857C713B89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3" name="Line 7">
          <a:extLst>
            <a:ext uri="{FF2B5EF4-FFF2-40B4-BE49-F238E27FC236}">
              <a16:creationId xmlns:a16="http://schemas.microsoft.com/office/drawing/2014/main" id="{D721837F-9109-4F19-9315-7CAB275F5E3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4" name="Line 7">
          <a:extLst>
            <a:ext uri="{FF2B5EF4-FFF2-40B4-BE49-F238E27FC236}">
              <a16:creationId xmlns:a16="http://schemas.microsoft.com/office/drawing/2014/main" id="{C2986839-26C4-4DCB-835D-11D6BB7A45A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5" name="Line 7">
          <a:extLst>
            <a:ext uri="{FF2B5EF4-FFF2-40B4-BE49-F238E27FC236}">
              <a16:creationId xmlns:a16="http://schemas.microsoft.com/office/drawing/2014/main" id="{26D9A51B-7630-4748-AB65-A5B0D1230EC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6" name="Line 7">
          <a:extLst>
            <a:ext uri="{FF2B5EF4-FFF2-40B4-BE49-F238E27FC236}">
              <a16:creationId xmlns:a16="http://schemas.microsoft.com/office/drawing/2014/main" id="{185BB61C-1797-462D-913F-DFD39508E3E3}"/>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7" name="Line 7">
          <a:extLst>
            <a:ext uri="{FF2B5EF4-FFF2-40B4-BE49-F238E27FC236}">
              <a16:creationId xmlns:a16="http://schemas.microsoft.com/office/drawing/2014/main" id="{B3979380-3281-4342-9227-A4FB13225F5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8" name="Line 7">
          <a:extLst>
            <a:ext uri="{FF2B5EF4-FFF2-40B4-BE49-F238E27FC236}">
              <a16:creationId xmlns:a16="http://schemas.microsoft.com/office/drawing/2014/main" id="{225F7D37-2810-47FD-8E54-DE803A003E83}"/>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89" name="Line 7">
          <a:extLst>
            <a:ext uri="{FF2B5EF4-FFF2-40B4-BE49-F238E27FC236}">
              <a16:creationId xmlns:a16="http://schemas.microsoft.com/office/drawing/2014/main" id="{F90474DD-E851-45F9-BE51-93CE8A82F00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0" name="Line 7">
          <a:extLst>
            <a:ext uri="{FF2B5EF4-FFF2-40B4-BE49-F238E27FC236}">
              <a16:creationId xmlns:a16="http://schemas.microsoft.com/office/drawing/2014/main" id="{5B6C8CEE-80C5-452F-996D-8E2CA292C66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1" name="Line 7">
          <a:extLst>
            <a:ext uri="{FF2B5EF4-FFF2-40B4-BE49-F238E27FC236}">
              <a16:creationId xmlns:a16="http://schemas.microsoft.com/office/drawing/2014/main" id="{658F1DD9-508D-4031-B6CC-61E1710DD73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2" name="Line 7">
          <a:extLst>
            <a:ext uri="{FF2B5EF4-FFF2-40B4-BE49-F238E27FC236}">
              <a16:creationId xmlns:a16="http://schemas.microsoft.com/office/drawing/2014/main" id="{0418174C-73B7-477C-9C1D-F359E663F59C}"/>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3" name="Line 7">
          <a:extLst>
            <a:ext uri="{FF2B5EF4-FFF2-40B4-BE49-F238E27FC236}">
              <a16:creationId xmlns:a16="http://schemas.microsoft.com/office/drawing/2014/main" id="{8B5222A1-EA63-4D1B-99BF-DF31143A0D3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4" name="Line 7">
          <a:extLst>
            <a:ext uri="{FF2B5EF4-FFF2-40B4-BE49-F238E27FC236}">
              <a16:creationId xmlns:a16="http://schemas.microsoft.com/office/drawing/2014/main" id="{F59E3B27-6A51-45FD-B63F-D271AF718F7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5" name="Line 7">
          <a:extLst>
            <a:ext uri="{FF2B5EF4-FFF2-40B4-BE49-F238E27FC236}">
              <a16:creationId xmlns:a16="http://schemas.microsoft.com/office/drawing/2014/main" id="{8014DDE9-72FB-400F-92AE-BBF28516BCD8}"/>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6" name="Line 7">
          <a:extLst>
            <a:ext uri="{FF2B5EF4-FFF2-40B4-BE49-F238E27FC236}">
              <a16:creationId xmlns:a16="http://schemas.microsoft.com/office/drawing/2014/main" id="{8675082D-A927-4D3E-B8E8-62DF700C98A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7" name="Line 7">
          <a:extLst>
            <a:ext uri="{FF2B5EF4-FFF2-40B4-BE49-F238E27FC236}">
              <a16:creationId xmlns:a16="http://schemas.microsoft.com/office/drawing/2014/main" id="{1CFA8247-58FA-4F4F-9FAB-E9EC3DF1736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8" name="Line 7">
          <a:extLst>
            <a:ext uri="{FF2B5EF4-FFF2-40B4-BE49-F238E27FC236}">
              <a16:creationId xmlns:a16="http://schemas.microsoft.com/office/drawing/2014/main" id="{947B58E5-7EC2-4EF1-BB2D-34F2FF4B10E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499" name="Line 7">
          <a:extLst>
            <a:ext uri="{FF2B5EF4-FFF2-40B4-BE49-F238E27FC236}">
              <a16:creationId xmlns:a16="http://schemas.microsoft.com/office/drawing/2014/main" id="{295CB2A4-0E14-45FB-B617-227138BA1C4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0" name="Line 7">
          <a:extLst>
            <a:ext uri="{FF2B5EF4-FFF2-40B4-BE49-F238E27FC236}">
              <a16:creationId xmlns:a16="http://schemas.microsoft.com/office/drawing/2014/main" id="{2439A932-6D20-471E-BF4B-D030B8FD60F8}"/>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1" name="Line 7">
          <a:extLst>
            <a:ext uri="{FF2B5EF4-FFF2-40B4-BE49-F238E27FC236}">
              <a16:creationId xmlns:a16="http://schemas.microsoft.com/office/drawing/2014/main" id="{32C71138-FBBA-4F60-B9D0-A3E0DF05BFE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2" name="Line 7">
          <a:extLst>
            <a:ext uri="{FF2B5EF4-FFF2-40B4-BE49-F238E27FC236}">
              <a16:creationId xmlns:a16="http://schemas.microsoft.com/office/drawing/2014/main" id="{66D74C66-D2D7-4B71-A4FC-DB9646217A9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3" name="Line 7">
          <a:extLst>
            <a:ext uri="{FF2B5EF4-FFF2-40B4-BE49-F238E27FC236}">
              <a16:creationId xmlns:a16="http://schemas.microsoft.com/office/drawing/2014/main" id="{0615E45A-3729-4AD9-90B7-2EB3F6D35D7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4" name="Line 7">
          <a:extLst>
            <a:ext uri="{FF2B5EF4-FFF2-40B4-BE49-F238E27FC236}">
              <a16:creationId xmlns:a16="http://schemas.microsoft.com/office/drawing/2014/main" id="{F8F65E67-3FE9-4240-8FA2-8B590D554A1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5" name="Line 7">
          <a:extLst>
            <a:ext uri="{FF2B5EF4-FFF2-40B4-BE49-F238E27FC236}">
              <a16:creationId xmlns:a16="http://schemas.microsoft.com/office/drawing/2014/main" id="{6234FDBC-312D-4F20-8BD9-B076CCEE0F6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6" name="Line 7">
          <a:extLst>
            <a:ext uri="{FF2B5EF4-FFF2-40B4-BE49-F238E27FC236}">
              <a16:creationId xmlns:a16="http://schemas.microsoft.com/office/drawing/2014/main" id="{A83CE98A-7971-48C0-84C9-45827CCE67D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7" name="Line 7">
          <a:extLst>
            <a:ext uri="{FF2B5EF4-FFF2-40B4-BE49-F238E27FC236}">
              <a16:creationId xmlns:a16="http://schemas.microsoft.com/office/drawing/2014/main" id="{07349EDF-296C-49BD-B2A3-09DE47BB07D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8" name="Line 7">
          <a:extLst>
            <a:ext uri="{FF2B5EF4-FFF2-40B4-BE49-F238E27FC236}">
              <a16:creationId xmlns:a16="http://schemas.microsoft.com/office/drawing/2014/main" id="{F84D3F4D-E70E-4768-B80D-D40C077B27A3}"/>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09" name="Line 7">
          <a:extLst>
            <a:ext uri="{FF2B5EF4-FFF2-40B4-BE49-F238E27FC236}">
              <a16:creationId xmlns:a16="http://schemas.microsoft.com/office/drawing/2014/main" id="{9222129B-296D-45DF-8409-26CC04FDD12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0" name="Line 7">
          <a:extLst>
            <a:ext uri="{FF2B5EF4-FFF2-40B4-BE49-F238E27FC236}">
              <a16:creationId xmlns:a16="http://schemas.microsoft.com/office/drawing/2014/main" id="{789084C1-8A79-4EFC-8533-CDA48DEDB04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1" name="Line 7">
          <a:extLst>
            <a:ext uri="{FF2B5EF4-FFF2-40B4-BE49-F238E27FC236}">
              <a16:creationId xmlns:a16="http://schemas.microsoft.com/office/drawing/2014/main" id="{78084F99-442C-4077-9AE7-25BF3F990254}"/>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2" name="Line 7">
          <a:extLst>
            <a:ext uri="{FF2B5EF4-FFF2-40B4-BE49-F238E27FC236}">
              <a16:creationId xmlns:a16="http://schemas.microsoft.com/office/drawing/2014/main" id="{BAF19230-77E2-4819-86CE-F8DA6E84DCB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3" name="Line 7">
          <a:extLst>
            <a:ext uri="{FF2B5EF4-FFF2-40B4-BE49-F238E27FC236}">
              <a16:creationId xmlns:a16="http://schemas.microsoft.com/office/drawing/2014/main" id="{681839E6-D103-47F5-820D-608E7EAA59D4}"/>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4" name="Line 7">
          <a:extLst>
            <a:ext uri="{FF2B5EF4-FFF2-40B4-BE49-F238E27FC236}">
              <a16:creationId xmlns:a16="http://schemas.microsoft.com/office/drawing/2014/main" id="{A6347EAB-EBF7-464C-BB9F-009FD608259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5" name="Line 7">
          <a:extLst>
            <a:ext uri="{FF2B5EF4-FFF2-40B4-BE49-F238E27FC236}">
              <a16:creationId xmlns:a16="http://schemas.microsoft.com/office/drawing/2014/main" id="{56D2E45B-F449-4149-A231-DC4F3B605BC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6" name="Line 7">
          <a:extLst>
            <a:ext uri="{FF2B5EF4-FFF2-40B4-BE49-F238E27FC236}">
              <a16:creationId xmlns:a16="http://schemas.microsoft.com/office/drawing/2014/main" id="{548E1F4F-320B-40A6-AE1B-09742BC74D4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7" name="Line 7">
          <a:extLst>
            <a:ext uri="{FF2B5EF4-FFF2-40B4-BE49-F238E27FC236}">
              <a16:creationId xmlns:a16="http://schemas.microsoft.com/office/drawing/2014/main" id="{F024260F-8289-46B5-94F9-BA88AEDCF408}"/>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8" name="Line 7">
          <a:extLst>
            <a:ext uri="{FF2B5EF4-FFF2-40B4-BE49-F238E27FC236}">
              <a16:creationId xmlns:a16="http://schemas.microsoft.com/office/drawing/2014/main" id="{7C707CD6-6EC9-41EA-AFDD-F456BE3DEDF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19" name="Line 7">
          <a:extLst>
            <a:ext uri="{FF2B5EF4-FFF2-40B4-BE49-F238E27FC236}">
              <a16:creationId xmlns:a16="http://schemas.microsoft.com/office/drawing/2014/main" id="{35A9C1B0-C238-4094-AD96-E6FC78353B6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0" name="Line 7">
          <a:extLst>
            <a:ext uri="{FF2B5EF4-FFF2-40B4-BE49-F238E27FC236}">
              <a16:creationId xmlns:a16="http://schemas.microsoft.com/office/drawing/2014/main" id="{2EEAF109-FB0C-440F-91B4-EE82F7789CDA}"/>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1" name="Line 7">
          <a:extLst>
            <a:ext uri="{FF2B5EF4-FFF2-40B4-BE49-F238E27FC236}">
              <a16:creationId xmlns:a16="http://schemas.microsoft.com/office/drawing/2014/main" id="{29882170-E37D-4180-A581-41D5A6116855}"/>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2" name="Line 7">
          <a:extLst>
            <a:ext uri="{FF2B5EF4-FFF2-40B4-BE49-F238E27FC236}">
              <a16:creationId xmlns:a16="http://schemas.microsoft.com/office/drawing/2014/main" id="{7A6B11B5-2BF0-4DD1-B1C8-5F583C623171}"/>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3" name="Line 7">
          <a:extLst>
            <a:ext uri="{FF2B5EF4-FFF2-40B4-BE49-F238E27FC236}">
              <a16:creationId xmlns:a16="http://schemas.microsoft.com/office/drawing/2014/main" id="{BA3A1B9E-57BD-4973-8813-CBD2E72F827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4" name="Line 7">
          <a:extLst>
            <a:ext uri="{FF2B5EF4-FFF2-40B4-BE49-F238E27FC236}">
              <a16:creationId xmlns:a16="http://schemas.microsoft.com/office/drawing/2014/main" id="{CC389BCD-2B72-4017-A12A-248F69192824}"/>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5" name="Line 7">
          <a:extLst>
            <a:ext uri="{FF2B5EF4-FFF2-40B4-BE49-F238E27FC236}">
              <a16:creationId xmlns:a16="http://schemas.microsoft.com/office/drawing/2014/main" id="{4D4AFA65-F51A-4A81-B802-F11B788F79A3}"/>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6" name="Line 7">
          <a:extLst>
            <a:ext uri="{FF2B5EF4-FFF2-40B4-BE49-F238E27FC236}">
              <a16:creationId xmlns:a16="http://schemas.microsoft.com/office/drawing/2014/main" id="{CE01B303-46B3-486A-8CFD-848F1CAC864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7" name="Line 7">
          <a:extLst>
            <a:ext uri="{FF2B5EF4-FFF2-40B4-BE49-F238E27FC236}">
              <a16:creationId xmlns:a16="http://schemas.microsoft.com/office/drawing/2014/main" id="{1F65F94A-6CB4-4692-9BFD-F14B0A7F8F64}"/>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8" name="Line 7">
          <a:extLst>
            <a:ext uri="{FF2B5EF4-FFF2-40B4-BE49-F238E27FC236}">
              <a16:creationId xmlns:a16="http://schemas.microsoft.com/office/drawing/2014/main" id="{655CC1B0-9972-488A-89B0-BA6B402CE25E}"/>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29" name="Line 7">
          <a:extLst>
            <a:ext uri="{FF2B5EF4-FFF2-40B4-BE49-F238E27FC236}">
              <a16:creationId xmlns:a16="http://schemas.microsoft.com/office/drawing/2014/main" id="{43F5AD78-16AE-4977-A248-5FF34E01FA04}"/>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0" name="Line 7">
          <a:extLst>
            <a:ext uri="{FF2B5EF4-FFF2-40B4-BE49-F238E27FC236}">
              <a16:creationId xmlns:a16="http://schemas.microsoft.com/office/drawing/2014/main" id="{9D5E3059-78B1-49AC-A455-01CBEA60B94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1" name="Line 7">
          <a:extLst>
            <a:ext uri="{FF2B5EF4-FFF2-40B4-BE49-F238E27FC236}">
              <a16:creationId xmlns:a16="http://schemas.microsoft.com/office/drawing/2014/main" id="{2029525A-C9B9-4E18-A103-971EC4DDAEA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2" name="Line 7">
          <a:extLst>
            <a:ext uri="{FF2B5EF4-FFF2-40B4-BE49-F238E27FC236}">
              <a16:creationId xmlns:a16="http://schemas.microsoft.com/office/drawing/2014/main" id="{A30BDDEE-8756-49AE-836C-F867833D319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3" name="Line 7">
          <a:extLst>
            <a:ext uri="{FF2B5EF4-FFF2-40B4-BE49-F238E27FC236}">
              <a16:creationId xmlns:a16="http://schemas.microsoft.com/office/drawing/2014/main" id="{D95032BB-61E4-4FB9-8239-EF432FEA580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4" name="Line 7">
          <a:extLst>
            <a:ext uri="{FF2B5EF4-FFF2-40B4-BE49-F238E27FC236}">
              <a16:creationId xmlns:a16="http://schemas.microsoft.com/office/drawing/2014/main" id="{5361CC86-ECD4-49DC-BC68-4E7A5938894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5" name="Line 7">
          <a:extLst>
            <a:ext uri="{FF2B5EF4-FFF2-40B4-BE49-F238E27FC236}">
              <a16:creationId xmlns:a16="http://schemas.microsoft.com/office/drawing/2014/main" id="{72EE724A-5BED-4185-AC99-AA1B2CF58453}"/>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6" name="Line 7">
          <a:extLst>
            <a:ext uri="{FF2B5EF4-FFF2-40B4-BE49-F238E27FC236}">
              <a16:creationId xmlns:a16="http://schemas.microsoft.com/office/drawing/2014/main" id="{B0077EF1-300E-4225-B135-48933A8858F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7" name="Line 7">
          <a:extLst>
            <a:ext uri="{FF2B5EF4-FFF2-40B4-BE49-F238E27FC236}">
              <a16:creationId xmlns:a16="http://schemas.microsoft.com/office/drawing/2014/main" id="{EA9D0F74-AF82-4872-BEDC-32A43C02A35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8" name="Line 7">
          <a:extLst>
            <a:ext uri="{FF2B5EF4-FFF2-40B4-BE49-F238E27FC236}">
              <a16:creationId xmlns:a16="http://schemas.microsoft.com/office/drawing/2014/main" id="{9B8033F8-6876-4D7F-AA8F-CC92C4FA5C5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39" name="Line 7">
          <a:extLst>
            <a:ext uri="{FF2B5EF4-FFF2-40B4-BE49-F238E27FC236}">
              <a16:creationId xmlns:a16="http://schemas.microsoft.com/office/drawing/2014/main" id="{A6589213-94BC-443B-87E1-F1922C0A050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0" name="Line 7">
          <a:extLst>
            <a:ext uri="{FF2B5EF4-FFF2-40B4-BE49-F238E27FC236}">
              <a16:creationId xmlns:a16="http://schemas.microsoft.com/office/drawing/2014/main" id="{47E2B414-8A1A-4451-8FF5-E7CDE2FBB1F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1" name="Line 7">
          <a:extLst>
            <a:ext uri="{FF2B5EF4-FFF2-40B4-BE49-F238E27FC236}">
              <a16:creationId xmlns:a16="http://schemas.microsoft.com/office/drawing/2014/main" id="{E1E3B9FE-678E-46E1-AF1A-6B2A64692F9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2" name="Line 7">
          <a:extLst>
            <a:ext uri="{FF2B5EF4-FFF2-40B4-BE49-F238E27FC236}">
              <a16:creationId xmlns:a16="http://schemas.microsoft.com/office/drawing/2014/main" id="{4FB227B8-B64C-4FBD-A18B-E05B569EAEF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3" name="Line 7">
          <a:extLst>
            <a:ext uri="{FF2B5EF4-FFF2-40B4-BE49-F238E27FC236}">
              <a16:creationId xmlns:a16="http://schemas.microsoft.com/office/drawing/2014/main" id="{1E20F6E4-EF5B-4C97-8BD3-70B76220D5A1}"/>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4" name="Line 7">
          <a:extLst>
            <a:ext uri="{FF2B5EF4-FFF2-40B4-BE49-F238E27FC236}">
              <a16:creationId xmlns:a16="http://schemas.microsoft.com/office/drawing/2014/main" id="{BB10C241-404B-45BF-AB77-01457BC42E61}"/>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5" name="Line 7">
          <a:extLst>
            <a:ext uri="{FF2B5EF4-FFF2-40B4-BE49-F238E27FC236}">
              <a16:creationId xmlns:a16="http://schemas.microsoft.com/office/drawing/2014/main" id="{5FA76757-F433-493D-9673-6A9C57D6D28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6" name="Line 7">
          <a:extLst>
            <a:ext uri="{FF2B5EF4-FFF2-40B4-BE49-F238E27FC236}">
              <a16:creationId xmlns:a16="http://schemas.microsoft.com/office/drawing/2014/main" id="{F10C4B0E-ED96-4467-B3C8-A5889B415FD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7" name="Line 7">
          <a:extLst>
            <a:ext uri="{FF2B5EF4-FFF2-40B4-BE49-F238E27FC236}">
              <a16:creationId xmlns:a16="http://schemas.microsoft.com/office/drawing/2014/main" id="{710722FB-A4A6-4CF1-BDF2-9E7945F4D833}"/>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8" name="Line 7">
          <a:extLst>
            <a:ext uri="{FF2B5EF4-FFF2-40B4-BE49-F238E27FC236}">
              <a16:creationId xmlns:a16="http://schemas.microsoft.com/office/drawing/2014/main" id="{7B4846ED-8843-41B1-B50A-8AB880259CF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49" name="Line 7">
          <a:extLst>
            <a:ext uri="{FF2B5EF4-FFF2-40B4-BE49-F238E27FC236}">
              <a16:creationId xmlns:a16="http://schemas.microsoft.com/office/drawing/2014/main" id="{DAE96CA8-17EE-4AC6-AF24-D8D7ABAD357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0" name="Line 7">
          <a:extLst>
            <a:ext uri="{FF2B5EF4-FFF2-40B4-BE49-F238E27FC236}">
              <a16:creationId xmlns:a16="http://schemas.microsoft.com/office/drawing/2014/main" id="{69978D88-1128-4F31-9E8A-F60FA079546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1" name="Line 7">
          <a:extLst>
            <a:ext uri="{FF2B5EF4-FFF2-40B4-BE49-F238E27FC236}">
              <a16:creationId xmlns:a16="http://schemas.microsoft.com/office/drawing/2014/main" id="{333C7F0E-18FF-407C-8422-3ABCE0EC94F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2" name="Line 7">
          <a:extLst>
            <a:ext uri="{FF2B5EF4-FFF2-40B4-BE49-F238E27FC236}">
              <a16:creationId xmlns:a16="http://schemas.microsoft.com/office/drawing/2014/main" id="{18900823-C6FF-461A-8398-DF80B7A1B0F4}"/>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3" name="Line 7">
          <a:extLst>
            <a:ext uri="{FF2B5EF4-FFF2-40B4-BE49-F238E27FC236}">
              <a16:creationId xmlns:a16="http://schemas.microsoft.com/office/drawing/2014/main" id="{C015563B-B67F-4D08-B4BD-EEB49263BA00}"/>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4" name="Line 7">
          <a:extLst>
            <a:ext uri="{FF2B5EF4-FFF2-40B4-BE49-F238E27FC236}">
              <a16:creationId xmlns:a16="http://schemas.microsoft.com/office/drawing/2014/main" id="{A9E20427-9F42-46BB-A0CA-98FD4177509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5" name="Line 7">
          <a:extLst>
            <a:ext uri="{FF2B5EF4-FFF2-40B4-BE49-F238E27FC236}">
              <a16:creationId xmlns:a16="http://schemas.microsoft.com/office/drawing/2014/main" id="{D824AC5A-DA0B-4FEB-A054-98262C0A1B89}"/>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6" name="Line 7">
          <a:extLst>
            <a:ext uri="{FF2B5EF4-FFF2-40B4-BE49-F238E27FC236}">
              <a16:creationId xmlns:a16="http://schemas.microsoft.com/office/drawing/2014/main" id="{9DB2D873-B156-4AEE-9B50-49457429955C}"/>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7" name="Line 7">
          <a:extLst>
            <a:ext uri="{FF2B5EF4-FFF2-40B4-BE49-F238E27FC236}">
              <a16:creationId xmlns:a16="http://schemas.microsoft.com/office/drawing/2014/main" id="{42FF405E-702E-4E11-B93F-864DC7D87B81}"/>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8" name="Line 7">
          <a:extLst>
            <a:ext uri="{FF2B5EF4-FFF2-40B4-BE49-F238E27FC236}">
              <a16:creationId xmlns:a16="http://schemas.microsoft.com/office/drawing/2014/main" id="{2B6B294A-3077-4755-B9C4-FD2A0895B317}"/>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59" name="Line 7">
          <a:extLst>
            <a:ext uri="{FF2B5EF4-FFF2-40B4-BE49-F238E27FC236}">
              <a16:creationId xmlns:a16="http://schemas.microsoft.com/office/drawing/2014/main" id="{2369E0DB-C179-47C9-A192-8F4F44B3F08A}"/>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0" name="Line 7">
          <a:extLst>
            <a:ext uri="{FF2B5EF4-FFF2-40B4-BE49-F238E27FC236}">
              <a16:creationId xmlns:a16="http://schemas.microsoft.com/office/drawing/2014/main" id="{38BB9B2B-7827-4872-AC3E-3096F208E16F}"/>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1" name="Line 7">
          <a:extLst>
            <a:ext uri="{FF2B5EF4-FFF2-40B4-BE49-F238E27FC236}">
              <a16:creationId xmlns:a16="http://schemas.microsoft.com/office/drawing/2014/main" id="{C3D4B770-69E9-4204-92E6-92EA993A929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2" name="Line 7">
          <a:extLst>
            <a:ext uri="{FF2B5EF4-FFF2-40B4-BE49-F238E27FC236}">
              <a16:creationId xmlns:a16="http://schemas.microsoft.com/office/drawing/2014/main" id="{7A858AD0-A091-420B-B849-43130469FF76}"/>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3" name="Line 7">
          <a:extLst>
            <a:ext uri="{FF2B5EF4-FFF2-40B4-BE49-F238E27FC236}">
              <a16:creationId xmlns:a16="http://schemas.microsoft.com/office/drawing/2014/main" id="{35E69125-E3ED-4AB8-BACD-751D5A05D8B2}"/>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4" name="Line 7">
          <a:extLst>
            <a:ext uri="{FF2B5EF4-FFF2-40B4-BE49-F238E27FC236}">
              <a16:creationId xmlns:a16="http://schemas.microsoft.com/office/drawing/2014/main" id="{6D18B28E-AAA8-4208-BBE9-0CAA778D5A41}"/>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5" name="Line 7">
          <a:extLst>
            <a:ext uri="{FF2B5EF4-FFF2-40B4-BE49-F238E27FC236}">
              <a16:creationId xmlns:a16="http://schemas.microsoft.com/office/drawing/2014/main" id="{1C648D97-68BE-4812-98E4-4F356DDCC13D}"/>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204</xdr:row>
      <xdr:rowOff>0</xdr:rowOff>
    </xdr:from>
    <xdr:to>
      <xdr:col>1</xdr:col>
      <xdr:colOff>323850</xdr:colOff>
      <xdr:row>204</xdr:row>
      <xdr:rowOff>0</xdr:rowOff>
    </xdr:to>
    <xdr:sp macro="" textlink="">
      <xdr:nvSpPr>
        <xdr:cNvPr id="4566" name="Line 7">
          <a:extLst>
            <a:ext uri="{FF2B5EF4-FFF2-40B4-BE49-F238E27FC236}">
              <a16:creationId xmlns:a16="http://schemas.microsoft.com/office/drawing/2014/main" id="{41B2428E-CF36-4C7A-860D-7F444CB93DCB}"/>
            </a:ext>
          </a:extLst>
        </xdr:cNvPr>
        <xdr:cNvSpPr>
          <a:spLocks noChangeShapeType="1"/>
        </xdr:cNvSpPr>
      </xdr:nvSpPr>
      <xdr:spPr bwMode="auto">
        <a:xfrm>
          <a:off x="419100" y="4331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211</xdr:row>
      <xdr:rowOff>0</xdr:rowOff>
    </xdr:from>
    <xdr:to>
      <xdr:col>1</xdr:col>
      <xdr:colOff>323850</xdr:colOff>
      <xdr:row>211</xdr:row>
      <xdr:rowOff>0</xdr:rowOff>
    </xdr:to>
    <xdr:sp macro="" textlink="">
      <xdr:nvSpPr>
        <xdr:cNvPr id="4567" name="Line 7">
          <a:extLst>
            <a:ext uri="{FF2B5EF4-FFF2-40B4-BE49-F238E27FC236}">
              <a16:creationId xmlns:a16="http://schemas.microsoft.com/office/drawing/2014/main" id="{AB2A112E-67D0-4FED-98A6-C397FFC4CF24}"/>
            </a:ext>
          </a:extLst>
        </xdr:cNvPr>
        <xdr:cNvSpPr>
          <a:spLocks noChangeShapeType="1"/>
        </xdr:cNvSpPr>
      </xdr:nvSpPr>
      <xdr:spPr bwMode="auto">
        <a:xfrm>
          <a:off x="419100" y="44967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211</xdr:row>
      <xdr:rowOff>0</xdr:rowOff>
    </xdr:from>
    <xdr:to>
      <xdr:col>1</xdr:col>
      <xdr:colOff>323850</xdr:colOff>
      <xdr:row>211</xdr:row>
      <xdr:rowOff>0</xdr:rowOff>
    </xdr:to>
    <xdr:sp macro="" textlink="">
      <xdr:nvSpPr>
        <xdr:cNvPr id="4568" name="Line 7">
          <a:extLst>
            <a:ext uri="{FF2B5EF4-FFF2-40B4-BE49-F238E27FC236}">
              <a16:creationId xmlns:a16="http://schemas.microsoft.com/office/drawing/2014/main" id="{92B906D6-4175-4DB4-B1FD-3EC35BDF1D6D}"/>
            </a:ext>
          </a:extLst>
        </xdr:cNvPr>
        <xdr:cNvSpPr>
          <a:spLocks noChangeShapeType="1"/>
        </xdr:cNvSpPr>
      </xdr:nvSpPr>
      <xdr:spPr bwMode="auto">
        <a:xfrm>
          <a:off x="419100" y="44967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69" name="Line 7">
          <a:extLst>
            <a:ext uri="{FF2B5EF4-FFF2-40B4-BE49-F238E27FC236}">
              <a16:creationId xmlns:a16="http://schemas.microsoft.com/office/drawing/2014/main" id="{E7CB30C7-BA6B-4442-8590-B470D166FB8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0" name="Line 7">
          <a:extLst>
            <a:ext uri="{FF2B5EF4-FFF2-40B4-BE49-F238E27FC236}">
              <a16:creationId xmlns:a16="http://schemas.microsoft.com/office/drawing/2014/main" id="{37F8565F-7376-4D51-9B3C-97B8453601ED}"/>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1" name="Line 7">
          <a:extLst>
            <a:ext uri="{FF2B5EF4-FFF2-40B4-BE49-F238E27FC236}">
              <a16:creationId xmlns:a16="http://schemas.microsoft.com/office/drawing/2014/main" id="{0169312A-322B-4C2F-A5F2-3C2FFDC061E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2" name="Line 7">
          <a:extLst>
            <a:ext uri="{FF2B5EF4-FFF2-40B4-BE49-F238E27FC236}">
              <a16:creationId xmlns:a16="http://schemas.microsoft.com/office/drawing/2014/main" id="{5BCD69E2-B7FD-4822-BCC1-30878C47AFE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3" name="Line 7">
          <a:extLst>
            <a:ext uri="{FF2B5EF4-FFF2-40B4-BE49-F238E27FC236}">
              <a16:creationId xmlns:a16="http://schemas.microsoft.com/office/drawing/2014/main" id="{EE2DAB63-6B51-4782-BFA8-A5229B73D1D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4" name="Line 7">
          <a:extLst>
            <a:ext uri="{FF2B5EF4-FFF2-40B4-BE49-F238E27FC236}">
              <a16:creationId xmlns:a16="http://schemas.microsoft.com/office/drawing/2014/main" id="{2B6C722B-64B6-486F-B412-ACFF853EB5F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5" name="Line 7">
          <a:extLst>
            <a:ext uri="{FF2B5EF4-FFF2-40B4-BE49-F238E27FC236}">
              <a16:creationId xmlns:a16="http://schemas.microsoft.com/office/drawing/2014/main" id="{E37BBC49-F498-41E5-8509-C5C9F9EAB0A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6" name="Line 7">
          <a:extLst>
            <a:ext uri="{FF2B5EF4-FFF2-40B4-BE49-F238E27FC236}">
              <a16:creationId xmlns:a16="http://schemas.microsoft.com/office/drawing/2014/main" id="{40435B97-666E-4E97-8B66-8100D8D68A3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7" name="Line 7">
          <a:extLst>
            <a:ext uri="{FF2B5EF4-FFF2-40B4-BE49-F238E27FC236}">
              <a16:creationId xmlns:a16="http://schemas.microsoft.com/office/drawing/2014/main" id="{D1F4B136-2586-4D1B-9ABD-0DCA15C04811}"/>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8" name="Line 7">
          <a:extLst>
            <a:ext uri="{FF2B5EF4-FFF2-40B4-BE49-F238E27FC236}">
              <a16:creationId xmlns:a16="http://schemas.microsoft.com/office/drawing/2014/main" id="{BE423FB4-9826-4684-83FC-F73964603AC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79" name="Line 7">
          <a:extLst>
            <a:ext uri="{FF2B5EF4-FFF2-40B4-BE49-F238E27FC236}">
              <a16:creationId xmlns:a16="http://schemas.microsoft.com/office/drawing/2014/main" id="{320E7DB7-97E7-4C8C-9027-D19C0979B42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0" name="Line 7">
          <a:extLst>
            <a:ext uri="{FF2B5EF4-FFF2-40B4-BE49-F238E27FC236}">
              <a16:creationId xmlns:a16="http://schemas.microsoft.com/office/drawing/2014/main" id="{54C9B0FF-DF46-4582-AAFA-1F6E690B37F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1" name="Line 7">
          <a:extLst>
            <a:ext uri="{FF2B5EF4-FFF2-40B4-BE49-F238E27FC236}">
              <a16:creationId xmlns:a16="http://schemas.microsoft.com/office/drawing/2014/main" id="{66A3E869-2DFA-45B9-80DF-D6834B21C09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2" name="Line 7">
          <a:extLst>
            <a:ext uri="{FF2B5EF4-FFF2-40B4-BE49-F238E27FC236}">
              <a16:creationId xmlns:a16="http://schemas.microsoft.com/office/drawing/2014/main" id="{42A56279-DCE1-47D8-8375-7610DE45173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3" name="Line 7">
          <a:extLst>
            <a:ext uri="{FF2B5EF4-FFF2-40B4-BE49-F238E27FC236}">
              <a16:creationId xmlns:a16="http://schemas.microsoft.com/office/drawing/2014/main" id="{6F869630-E057-48E8-883C-44AE296F3A92}"/>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4" name="Line 7">
          <a:extLst>
            <a:ext uri="{FF2B5EF4-FFF2-40B4-BE49-F238E27FC236}">
              <a16:creationId xmlns:a16="http://schemas.microsoft.com/office/drawing/2014/main" id="{B5096192-D8DE-406D-A7A7-36435775137A}"/>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5" name="Line 7">
          <a:extLst>
            <a:ext uri="{FF2B5EF4-FFF2-40B4-BE49-F238E27FC236}">
              <a16:creationId xmlns:a16="http://schemas.microsoft.com/office/drawing/2014/main" id="{4DBF6527-C31D-48D0-AAE2-6AAFF45928E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6" name="Line 7">
          <a:extLst>
            <a:ext uri="{FF2B5EF4-FFF2-40B4-BE49-F238E27FC236}">
              <a16:creationId xmlns:a16="http://schemas.microsoft.com/office/drawing/2014/main" id="{140623F6-42A1-45AC-8549-67BD3601B5CF}"/>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7" name="Line 7">
          <a:extLst>
            <a:ext uri="{FF2B5EF4-FFF2-40B4-BE49-F238E27FC236}">
              <a16:creationId xmlns:a16="http://schemas.microsoft.com/office/drawing/2014/main" id="{7613881F-1CBD-473C-9F0E-59B0836F0E5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8" name="Line 7">
          <a:extLst>
            <a:ext uri="{FF2B5EF4-FFF2-40B4-BE49-F238E27FC236}">
              <a16:creationId xmlns:a16="http://schemas.microsoft.com/office/drawing/2014/main" id="{B2B8B99C-9FE8-40D1-87BF-2143B3F632C1}"/>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89" name="Line 7">
          <a:extLst>
            <a:ext uri="{FF2B5EF4-FFF2-40B4-BE49-F238E27FC236}">
              <a16:creationId xmlns:a16="http://schemas.microsoft.com/office/drawing/2014/main" id="{5200F065-5BF2-4D94-99E1-76D70E54011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0" name="Line 7">
          <a:extLst>
            <a:ext uri="{FF2B5EF4-FFF2-40B4-BE49-F238E27FC236}">
              <a16:creationId xmlns:a16="http://schemas.microsoft.com/office/drawing/2014/main" id="{28E84CF7-24A9-4302-B131-B7E7F078902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1" name="Line 7">
          <a:extLst>
            <a:ext uri="{FF2B5EF4-FFF2-40B4-BE49-F238E27FC236}">
              <a16:creationId xmlns:a16="http://schemas.microsoft.com/office/drawing/2014/main" id="{9470CB4A-CBE7-4DEE-BAC6-3F5FD53D6147}"/>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2" name="Line 7">
          <a:extLst>
            <a:ext uri="{FF2B5EF4-FFF2-40B4-BE49-F238E27FC236}">
              <a16:creationId xmlns:a16="http://schemas.microsoft.com/office/drawing/2014/main" id="{57759FB4-AB23-45CD-9966-6AD258D691A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3" name="Line 7">
          <a:extLst>
            <a:ext uri="{FF2B5EF4-FFF2-40B4-BE49-F238E27FC236}">
              <a16:creationId xmlns:a16="http://schemas.microsoft.com/office/drawing/2014/main" id="{7CC0A564-5A91-4786-8999-A8C6B1D1AFF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4" name="Line 7">
          <a:extLst>
            <a:ext uri="{FF2B5EF4-FFF2-40B4-BE49-F238E27FC236}">
              <a16:creationId xmlns:a16="http://schemas.microsoft.com/office/drawing/2014/main" id="{FD41E698-0206-481F-9D1A-176413A18201}"/>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5" name="Line 7">
          <a:extLst>
            <a:ext uri="{FF2B5EF4-FFF2-40B4-BE49-F238E27FC236}">
              <a16:creationId xmlns:a16="http://schemas.microsoft.com/office/drawing/2014/main" id="{D60EEBDE-016B-4B3C-99E3-D0AF6ECB4C1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6" name="Line 7">
          <a:extLst>
            <a:ext uri="{FF2B5EF4-FFF2-40B4-BE49-F238E27FC236}">
              <a16:creationId xmlns:a16="http://schemas.microsoft.com/office/drawing/2014/main" id="{1F7C7B2E-3B27-4FF9-8295-D76E69FB87A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7" name="Line 7">
          <a:extLst>
            <a:ext uri="{FF2B5EF4-FFF2-40B4-BE49-F238E27FC236}">
              <a16:creationId xmlns:a16="http://schemas.microsoft.com/office/drawing/2014/main" id="{2282B64F-A95B-461D-A765-EC42262108C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8" name="Line 7">
          <a:extLst>
            <a:ext uri="{FF2B5EF4-FFF2-40B4-BE49-F238E27FC236}">
              <a16:creationId xmlns:a16="http://schemas.microsoft.com/office/drawing/2014/main" id="{71D1DEF7-21DF-4E4D-BC03-3FA15AB9D86D}"/>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599" name="Line 7">
          <a:extLst>
            <a:ext uri="{FF2B5EF4-FFF2-40B4-BE49-F238E27FC236}">
              <a16:creationId xmlns:a16="http://schemas.microsoft.com/office/drawing/2014/main" id="{25523201-8CFB-4CBA-A13B-5AEB713EDD3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0" name="Line 7">
          <a:extLst>
            <a:ext uri="{FF2B5EF4-FFF2-40B4-BE49-F238E27FC236}">
              <a16:creationId xmlns:a16="http://schemas.microsoft.com/office/drawing/2014/main" id="{AAAA9A19-EE6A-4C57-92E3-E2A5DB12B3C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1" name="Line 7">
          <a:extLst>
            <a:ext uri="{FF2B5EF4-FFF2-40B4-BE49-F238E27FC236}">
              <a16:creationId xmlns:a16="http://schemas.microsoft.com/office/drawing/2014/main" id="{8749290E-7E93-49E0-875E-015C6CFBC29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2" name="Line 7">
          <a:extLst>
            <a:ext uri="{FF2B5EF4-FFF2-40B4-BE49-F238E27FC236}">
              <a16:creationId xmlns:a16="http://schemas.microsoft.com/office/drawing/2014/main" id="{7B7091FF-568B-4D1E-97F4-B505B936ABF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3" name="Line 7">
          <a:extLst>
            <a:ext uri="{FF2B5EF4-FFF2-40B4-BE49-F238E27FC236}">
              <a16:creationId xmlns:a16="http://schemas.microsoft.com/office/drawing/2014/main" id="{CEE4A795-DE56-4AF2-83E8-9D6A689182C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4" name="Line 7">
          <a:extLst>
            <a:ext uri="{FF2B5EF4-FFF2-40B4-BE49-F238E27FC236}">
              <a16:creationId xmlns:a16="http://schemas.microsoft.com/office/drawing/2014/main" id="{4E4FF211-2177-4C12-B8B4-ACC961CA870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5" name="Line 7">
          <a:extLst>
            <a:ext uri="{FF2B5EF4-FFF2-40B4-BE49-F238E27FC236}">
              <a16:creationId xmlns:a16="http://schemas.microsoft.com/office/drawing/2014/main" id="{210DCFFA-F011-4FF3-894B-D9ACE0672E1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6" name="Line 7">
          <a:extLst>
            <a:ext uri="{FF2B5EF4-FFF2-40B4-BE49-F238E27FC236}">
              <a16:creationId xmlns:a16="http://schemas.microsoft.com/office/drawing/2014/main" id="{EFF20A8A-0295-4EF3-8FE0-4835EFF3B7EA}"/>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7" name="Line 7">
          <a:extLst>
            <a:ext uri="{FF2B5EF4-FFF2-40B4-BE49-F238E27FC236}">
              <a16:creationId xmlns:a16="http://schemas.microsoft.com/office/drawing/2014/main" id="{0845C548-348A-4725-8189-DC9AE6252DB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8" name="Line 7">
          <a:extLst>
            <a:ext uri="{FF2B5EF4-FFF2-40B4-BE49-F238E27FC236}">
              <a16:creationId xmlns:a16="http://schemas.microsoft.com/office/drawing/2014/main" id="{FA24475F-A483-41B4-BADD-32DD14DFF0E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09" name="Line 7">
          <a:extLst>
            <a:ext uri="{FF2B5EF4-FFF2-40B4-BE49-F238E27FC236}">
              <a16:creationId xmlns:a16="http://schemas.microsoft.com/office/drawing/2014/main" id="{93F79F09-D50C-4366-9DD9-1EEDE8C92007}"/>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0" name="Line 7">
          <a:extLst>
            <a:ext uri="{FF2B5EF4-FFF2-40B4-BE49-F238E27FC236}">
              <a16:creationId xmlns:a16="http://schemas.microsoft.com/office/drawing/2014/main" id="{EDD1A792-0C84-49BE-899F-7F44E57A7CE9}"/>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1" name="Line 7">
          <a:extLst>
            <a:ext uri="{FF2B5EF4-FFF2-40B4-BE49-F238E27FC236}">
              <a16:creationId xmlns:a16="http://schemas.microsoft.com/office/drawing/2014/main" id="{37511051-D224-4F04-9A1C-C42A8BB5C6D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2" name="Line 7">
          <a:extLst>
            <a:ext uri="{FF2B5EF4-FFF2-40B4-BE49-F238E27FC236}">
              <a16:creationId xmlns:a16="http://schemas.microsoft.com/office/drawing/2014/main" id="{8EF2BAE3-EF91-434B-96E2-C14C245D4B8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3" name="Line 7">
          <a:extLst>
            <a:ext uri="{FF2B5EF4-FFF2-40B4-BE49-F238E27FC236}">
              <a16:creationId xmlns:a16="http://schemas.microsoft.com/office/drawing/2014/main" id="{9E6D74DA-E5B4-4EC8-B1B6-08966BCDCD2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4" name="Line 7">
          <a:extLst>
            <a:ext uri="{FF2B5EF4-FFF2-40B4-BE49-F238E27FC236}">
              <a16:creationId xmlns:a16="http://schemas.microsoft.com/office/drawing/2014/main" id="{5B187C6E-7913-4169-8E1C-B4EB3C2391D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5" name="Line 7">
          <a:extLst>
            <a:ext uri="{FF2B5EF4-FFF2-40B4-BE49-F238E27FC236}">
              <a16:creationId xmlns:a16="http://schemas.microsoft.com/office/drawing/2014/main" id="{CB320D6A-3EAF-487A-9D7C-B258E7EF158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6" name="Line 7">
          <a:extLst>
            <a:ext uri="{FF2B5EF4-FFF2-40B4-BE49-F238E27FC236}">
              <a16:creationId xmlns:a16="http://schemas.microsoft.com/office/drawing/2014/main" id="{55D5D6E1-4E67-42F0-9796-C0FC06F466D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7" name="Line 7">
          <a:extLst>
            <a:ext uri="{FF2B5EF4-FFF2-40B4-BE49-F238E27FC236}">
              <a16:creationId xmlns:a16="http://schemas.microsoft.com/office/drawing/2014/main" id="{B5311647-7BB8-474E-9CB0-46AB7093ECB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8" name="Line 7">
          <a:extLst>
            <a:ext uri="{FF2B5EF4-FFF2-40B4-BE49-F238E27FC236}">
              <a16:creationId xmlns:a16="http://schemas.microsoft.com/office/drawing/2014/main" id="{5B8FFDC9-A89F-4ED9-88C3-0E80B439B4BF}"/>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19" name="Line 7">
          <a:extLst>
            <a:ext uri="{FF2B5EF4-FFF2-40B4-BE49-F238E27FC236}">
              <a16:creationId xmlns:a16="http://schemas.microsoft.com/office/drawing/2014/main" id="{4A7AAB54-E92C-4F0B-9DF4-03AA14880FD1}"/>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0" name="Line 7">
          <a:extLst>
            <a:ext uri="{FF2B5EF4-FFF2-40B4-BE49-F238E27FC236}">
              <a16:creationId xmlns:a16="http://schemas.microsoft.com/office/drawing/2014/main" id="{A2A9C1C4-2643-4493-92B7-F3B8072BA69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1" name="Line 7">
          <a:extLst>
            <a:ext uri="{FF2B5EF4-FFF2-40B4-BE49-F238E27FC236}">
              <a16:creationId xmlns:a16="http://schemas.microsoft.com/office/drawing/2014/main" id="{2FEF4476-0354-41A7-8454-28AD6DDFA028}"/>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2" name="Line 7">
          <a:extLst>
            <a:ext uri="{FF2B5EF4-FFF2-40B4-BE49-F238E27FC236}">
              <a16:creationId xmlns:a16="http://schemas.microsoft.com/office/drawing/2014/main" id="{C1018A17-3EDA-4C84-8398-A3C49F44D46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3" name="Line 7">
          <a:extLst>
            <a:ext uri="{FF2B5EF4-FFF2-40B4-BE49-F238E27FC236}">
              <a16:creationId xmlns:a16="http://schemas.microsoft.com/office/drawing/2014/main" id="{1D41A278-20AD-4C15-AEF6-0C4FF3D67C2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4" name="Line 7">
          <a:extLst>
            <a:ext uri="{FF2B5EF4-FFF2-40B4-BE49-F238E27FC236}">
              <a16:creationId xmlns:a16="http://schemas.microsoft.com/office/drawing/2014/main" id="{DCC7B347-92E8-40F0-BF20-99665268C491}"/>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5" name="Line 7">
          <a:extLst>
            <a:ext uri="{FF2B5EF4-FFF2-40B4-BE49-F238E27FC236}">
              <a16:creationId xmlns:a16="http://schemas.microsoft.com/office/drawing/2014/main" id="{FDD8809D-5B5F-4CB3-B171-65B027D12E0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6" name="Line 7">
          <a:extLst>
            <a:ext uri="{FF2B5EF4-FFF2-40B4-BE49-F238E27FC236}">
              <a16:creationId xmlns:a16="http://schemas.microsoft.com/office/drawing/2014/main" id="{24AD12A4-8057-49D3-973F-C8749471403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7" name="Line 7">
          <a:extLst>
            <a:ext uri="{FF2B5EF4-FFF2-40B4-BE49-F238E27FC236}">
              <a16:creationId xmlns:a16="http://schemas.microsoft.com/office/drawing/2014/main" id="{4A3D1FFA-6D29-41D1-B248-4C71758D49C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8" name="Line 7">
          <a:extLst>
            <a:ext uri="{FF2B5EF4-FFF2-40B4-BE49-F238E27FC236}">
              <a16:creationId xmlns:a16="http://schemas.microsoft.com/office/drawing/2014/main" id="{20EABD6F-FCD7-4053-878C-899D156B750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29" name="Line 7">
          <a:extLst>
            <a:ext uri="{FF2B5EF4-FFF2-40B4-BE49-F238E27FC236}">
              <a16:creationId xmlns:a16="http://schemas.microsoft.com/office/drawing/2014/main" id="{2A6429D1-61D6-45CC-A3B9-493FFF946572}"/>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0" name="Line 7">
          <a:extLst>
            <a:ext uri="{FF2B5EF4-FFF2-40B4-BE49-F238E27FC236}">
              <a16:creationId xmlns:a16="http://schemas.microsoft.com/office/drawing/2014/main" id="{5EFCE5C8-2D7C-4121-AC97-25C5C3F0E4C9}"/>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1" name="Line 7">
          <a:extLst>
            <a:ext uri="{FF2B5EF4-FFF2-40B4-BE49-F238E27FC236}">
              <a16:creationId xmlns:a16="http://schemas.microsoft.com/office/drawing/2014/main" id="{8493DBE8-C92C-465F-81D2-E3C50035B05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2" name="Line 7">
          <a:extLst>
            <a:ext uri="{FF2B5EF4-FFF2-40B4-BE49-F238E27FC236}">
              <a16:creationId xmlns:a16="http://schemas.microsoft.com/office/drawing/2014/main" id="{FEB5E25D-DD21-4DDC-9DD3-19C044A6DE3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3" name="Line 7">
          <a:extLst>
            <a:ext uri="{FF2B5EF4-FFF2-40B4-BE49-F238E27FC236}">
              <a16:creationId xmlns:a16="http://schemas.microsoft.com/office/drawing/2014/main" id="{2EDF8629-5F75-4AEA-A980-897AAEE53D7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4" name="Line 7">
          <a:extLst>
            <a:ext uri="{FF2B5EF4-FFF2-40B4-BE49-F238E27FC236}">
              <a16:creationId xmlns:a16="http://schemas.microsoft.com/office/drawing/2014/main" id="{40FC9E01-05F7-457A-923D-D01A858A441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5" name="Line 7">
          <a:extLst>
            <a:ext uri="{FF2B5EF4-FFF2-40B4-BE49-F238E27FC236}">
              <a16:creationId xmlns:a16="http://schemas.microsoft.com/office/drawing/2014/main" id="{E21AF969-D3FF-4E40-AF0E-DDD4AF22E89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6" name="Line 7">
          <a:extLst>
            <a:ext uri="{FF2B5EF4-FFF2-40B4-BE49-F238E27FC236}">
              <a16:creationId xmlns:a16="http://schemas.microsoft.com/office/drawing/2014/main" id="{4DED55CC-1504-4343-8B98-FAE2BB3CDE18}"/>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7" name="Line 7">
          <a:extLst>
            <a:ext uri="{FF2B5EF4-FFF2-40B4-BE49-F238E27FC236}">
              <a16:creationId xmlns:a16="http://schemas.microsoft.com/office/drawing/2014/main" id="{08FD8777-AF18-43A4-A4C9-9E7D63E30CA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8" name="Line 7">
          <a:extLst>
            <a:ext uri="{FF2B5EF4-FFF2-40B4-BE49-F238E27FC236}">
              <a16:creationId xmlns:a16="http://schemas.microsoft.com/office/drawing/2014/main" id="{D88FE0E4-E745-44A6-A3F3-7D26BD6E8CF7}"/>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39" name="Line 7">
          <a:extLst>
            <a:ext uri="{FF2B5EF4-FFF2-40B4-BE49-F238E27FC236}">
              <a16:creationId xmlns:a16="http://schemas.microsoft.com/office/drawing/2014/main" id="{D1ABB09C-ED91-4AAC-BAE1-76D3A9CEB8D9}"/>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0" name="Line 7">
          <a:extLst>
            <a:ext uri="{FF2B5EF4-FFF2-40B4-BE49-F238E27FC236}">
              <a16:creationId xmlns:a16="http://schemas.microsoft.com/office/drawing/2014/main" id="{7D26E075-C614-4EB3-8121-085A8A31385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1" name="Line 7">
          <a:extLst>
            <a:ext uri="{FF2B5EF4-FFF2-40B4-BE49-F238E27FC236}">
              <a16:creationId xmlns:a16="http://schemas.microsoft.com/office/drawing/2014/main" id="{17ED2959-9B0F-4142-9FED-7316422C07DA}"/>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2" name="Line 7">
          <a:extLst>
            <a:ext uri="{FF2B5EF4-FFF2-40B4-BE49-F238E27FC236}">
              <a16:creationId xmlns:a16="http://schemas.microsoft.com/office/drawing/2014/main" id="{B05F9BB3-915F-460D-A934-C4BD9253340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3" name="Line 7">
          <a:extLst>
            <a:ext uri="{FF2B5EF4-FFF2-40B4-BE49-F238E27FC236}">
              <a16:creationId xmlns:a16="http://schemas.microsoft.com/office/drawing/2014/main" id="{26BBBD8A-F4A0-404B-A06B-44F1DFC26EF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4" name="Line 7">
          <a:extLst>
            <a:ext uri="{FF2B5EF4-FFF2-40B4-BE49-F238E27FC236}">
              <a16:creationId xmlns:a16="http://schemas.microsoft.com/office/drawing/2014/main" id="{5DB52D34-3402-41C1-836D-802803D5994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5" name="Line 7">
          <a:extLst>
            <a:ext uri="{FF2B5EF4-FFF2-40B4-BE49-F238E27FC236}">
              <a16:creationId xmlns:a16="http://schemas.microsoft.com/office/drawing/2014/main" id="{A21F3D14-3C23-488C-958A-7D517E3BCBF9}"/>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6" name="Line 7">
          <a:extLst>
            <a:ext uri="{FF2B5EF4-FFF2-40B4-BE49-F238E27FC236}">
              <a16:creationId xmlns:a16="http://schemas.microsoft.com/office/drawing/2014/main" id="{064F0AE1-8E18-44C0-AFF6-BB29467573C8}"/>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7" name="Line 7">
          <a:extLst>
            <a:ext uri="{FF2B5EF4-FFF2-40B4-BE49-F238E27FC236}">
              <a16:creationId xmlns:a16="http://schemas.microsoft.com/office/drawing/2014/main" id="{A9576D12-4622-4DB5-9C92-FD3D1F87502D}"/>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8" name="Line 7">
          <a:extLst>
            <a:ext uri="{FF2B5EF4-FFF2-40B4-BE49-F238E27FC236}">
              <a16:creationId xmlns:a16="http://schemas.microsoft.com/office/drawing/2014/main" id="{85F6CD49-CF7F-44D1-A3E0-B0B0A5FF3DA9}"/>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49" name="Line 7">
          <a:extLst>
            <a:ext uri="{FF2B5EF4-FFF2-40B4-BE49-F238E27FC236}">
              <a16:creationId xmlns:a16="http://schemas.microsoft.com/office/drawing/2014/main" id="{2E2BA7B8-09C1-4120-970E-4527724167C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0" name="Line 7">
          <a:extLst>
            <a:ext uri="{FF2B5EF4-FFF2-40B4-BE49-F238E27FC236}">
              <a16:creationId xmlns:a16="http://schemas.microsoft.com/office/drawing/2014/main" id="{73AEEE55-CEB7-490F-A4D0-F44732265B32}"/>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1" name="Line 7">
          <a:extLst>
            <a:ext uri="{FF2B5EF4-FFF2-40B4-BE49-F238E27FC236}">
              <a16:creationId xmlns:a16="http://schemas.microsoft.com/office/drawing/2014/main" id="{2D2A2308-9D7D-4C4A-9F6C-523540F466DB}"/>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2" name="Line 7">
          <a:extLst>
            <a:ext uri="{FF2B5EF4-FFF2-40B4-BE49-F238E27FC236}">
              <a16:creationId xmlns:a16="http://schemas.microsoft.com/office/drawing/2014/main" id="{7B2DC0B9-E637-46A3-A8DD-D31EA25C27D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3" name="Line 7">
          <a:extLst>
            <a:ext uri="{FF2B5EF4-FFF2-40B4-BE49-F238E27FC236}">
              <a16:creationId xmlns:a16="http://schemas.microsoft.com/office/drawing/2014/main" id="{62F37CF5-B1A2-4CDB-8A97-62B1FDDE543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4" name="Line 7">
          <a:extLst>
            <a:ext uri="{FF2B5EF4-FFF2-40B4-BE49-F238E27FC236}">
              <a16:creationId xmlns:a16="http://schemas.microsoft.com/office/drawing/2014/main" id="{1884EA8C-55BE-45D2-B215-F2E14BB7746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5" name="Line 7">
          <a:extLst>
            <a:ext uri="{FF2B5EF4-FFF2-40B4-BE49-F238E27FC236}">
              <a16:creationId xmlns:a16="http://schemas.microsoft.com/office/drawing/2014/main" id="{C682271E-CD2D-4A03-81FF-40236439EA2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6" name="Line 7">
          <a:extLst>
            <a:ext uri="{FF2B5EF4-FFF2-40B4-BE49-F238E27FC236}">
              <a16:creationId xmlns:a16="http://schemas.microsoft.com/office/drawing/2014/main" id="{49A091A7-EE23-4978-B777-A3354C76E7E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7" name="Line 7">
          <a:extLst>
            <a:ext uri="{FF2B5EF4-FFF2-40B4-BE49-F238E27FC236}">
              <a16:creationId xmlns:a16="http://schemas.microsoft.com/office/drawing/2014/main" id="{C2472D43-C1D2-4978-8C22-33E9B056BDB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8" name="Line 7">
          <a:extLst>
            <a:ext uri="{FF2B5EF4-FFF2-40B4-BE49-F238E27FC236}">
              <a16:creationId xmlns:a16="http://schemas.microsoft.com/office/drawing/2014/main" id="{0D1CE43E-4C5F-4A66-8E62-140F8FC38D38}"/>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59" name="Line 7">
          <a:extLst>
            <a:ext uri="{FF2B5EF4-FFF2-40B4-BE49-F238E27FC236}">
              <a16:creationId xmlns:a16="http://schemas.microsoft.com/office/drawing/2014/main" id="{D0FB54AF-0DEF-440F-9818-F0D0FFA49C8D}"/>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0" name="Line 7">
          <a:extLst>
            <a:ext uri="{FF2B5EF4-FFF2-40B4-BE49-F238E27FC236}">
              <a16:creationId xmlns:a16="http://schemas.microsoft.com/office/drawing/2014/main" id="{2CB3C955-C57A-4BC4-BAA2-5A568E56311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1" name="Line 7">
          <a:extLst>
            <a:ext uri="{FF2B5EF4-FFF2-40B4-BE49-F238E27FC236}">
              <a16:creationId xmlns:a16="http://schemas.microsoft.com/office/drawing/2014/main" id="{FAC08750-C0D2-4FF9-BA2F-CDFFD0CFE60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2" name="Line 7">
          <a:extLst>
            <a:ext uri="{FF2B5EF4-FFF2-40B4-BE49-F238E27FC236}">
              <a16:creationId xmlns:a16="http://schemas.microsoft.com/office/drawing/2014/main" id="{BA1024F0-55F5-4D40-9765-FF542121DE3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3" name="Line 7">
          <a:extLst>
            <a:ext uri="{FF2B5EF4-FFF2-40B4-BE49-F238E27FC236}">
              <a16:creationId xmlns:a16="http://schemas.microsoft.com/office/drawing/2014/main" id="{A7EB4226-D07F-48BB-9326-754657E3CE2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4" name="Line 7">
          <a:extLst>
            <a:ext uri="{FF2B5EF4-FFF2-40B4-BE49-F238E27FC236}">
              <a16:creationId xmlns:a16="http://schemas.microsoft.com/office/drawing/2014/main" id="{118C44D0-952B-4DA1-8169-2474429F8FE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5" name="Line 7">
          <a:extLst>
            <a:ext uri="{FF2B5EF4-FFF2-40B4-BE49-F238E27FC236}">
              <a16:creationId xmlns:a16="http://schemas.microsoft.com/office/drawing/2014/main" id="{B065E355-3846-45BB-BE9E-CE57CA34846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6" name="Line 7">
          <a:extLst>
            <a:ext uri="{FF2B5EF4-FFF2-40B4-BE49-F238E27FC236}">
              <a16:creationId xmlns:a16="http://schemas.microsoft.com/office/drawing/2014/main" id="{3D62DEE4-B608-462D-B765-24ABDC282BEF}"/>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7" name="Line 7">
          <a:extLst>
            <a:ext uri="{FF2B5EF4-FFF2-40B4-BE49-F238E27FC236}">
              <a16:creationId xmlns:a16="http://schemas.microsoft.com/office/drawing/2014/main" id="{1C472A0D-5F68-4400-9954-D4F556455665}"/>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8" name="Line 7">
          <a:extLst>
            <a:ext uri="{FF2B5EF4-FFF2-40B4-BE49-F238E27FC236}">
              <a16:creationId xmlns:a16="http://schemas.microsoft.com/office/drawing/2014/main" id="{EFBF0E9B-2BB1-4476-8433-6D0FD92F7E5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69" name="Line 7">
          <a:extLst>
            <a:ext uri="{FF2B5EF4-FFF2-40B4-BE49-F238E27FC236}">
              <a16:creationId xmlns:a16="http://schemas.microsoft.com/office/drawing/2014/main" id="{A99FED5B-0D00-47AC-B912-E393EBDE9566}"/>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70" name="Line 7">
          <a:extLst>
            <a:ext uri="{FF2B5EF4-FFF2-40B4-BE49-F238E27FC236}">
              <a16:creationId xmlns:a16="http://schemas.microsoft.com/office/drawing/2014/main" id="{7B338F1B-62AA-4A92-B495-59717EBE4294}"/>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71" name="Line 7">
          <a:extLst>
            <a:ext uri="{FF2B5EF4-FFF2-40B4-BE49-F238E27FC236}">
              <a16:creationId xmlns:a16="http://schemas.microsoft.com/office/drawing/2014/main" id="{062B5AEF-2DFE-483D-9C2C-D71AE47AB63C}"/>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72" name="Line 7">
          <a:extLst>
            <a:ext uri="{FF2B5EF4-FFF2-40B4-BE49-F238E27FC236}">
              <a16:creationId xmlns:a16="http://schemas.microsoft.com/office/drawing/2014/main" id="{7D95D40D-2815-4B98-9A3B-EC6979B7D9F3}"/>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73" name="Line 7">
          <a:extLst>
            <a:ext uri="{FF2B5EF4-FFF2-40B4-BE49-F238E27FC236}">
              <a16:creationId xmlns:a16="http://schemas.microsoft.com/office/drawing/2014/main" id="{A0B93553-E9DC-4E96-9595-642047F9B309}"/>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74" name="Line 7">
          <a:extLst>
            <a:ext uri="{FF2B5EF4-FFF2-40B4-BE49-F238E27FC236}">
              <a16:creationId xmlns:a16="http://schemas.microsoft.com/office/drawing/2014/main" id="{5AEC05D1-184F-4C6D-A0BE-0D439BB7BFB0}"/>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212</xdr:row>
      <xdr:rowOff>0</xdr:rowOff>
    </xdr:from>
    <xdr:to>
      <xdr:col>1</xdr:col>
      <xdr:colOff>323850</xdr:colOff>
      <xdr:row>212</xdr:row>
      <xdr:rowOff>0</xdr:rowOff>
    </xdr:to>
    <xdr:sp macro="" textlink="">
      <xdr:nvSpPr>
        <xdr:cNvPr id="4675" name="Line 7">
          <a:extLst>
            <a:ext uri="{FF2B5EF4-FFF2-40B4-BE49-F238E27FC236}">
              <a16:creationId xmlns:a16="http://schemas.microsoft.com/office/drawing/2014/main" id="{DE331371-2403-4D74-BF66-A291DBB1A27E}"/>
            </a:ext>
          </a:extLst>
        </xdr:cNvPr>
        <xdr:cNvSpPr>
          <a:spLocks noChangeShapeType="1"/>
        </xdr:cNvSpPr>
      </xdr:nvSpPr>
      <xdr:spPr bwMode="auto">
        <a:xfrm>
          <a:off x="419100" y="451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28</xdr:row>
      <xdr:rowOff>0</xdr:rowOff>
    </xdr:from>
    <xdr:to>
      <xdr:col>1</xdr:col>
      <xdr:colOff>323850</xdr:colOff>
      <xdr:row>28</xdr:row>
      <xdr:rowOff>0</xdr:rowOff>
    </xdr:to>
    <xdr:sp macro="" textlink="">
      <xdr:nvSpPr>
        <xdr:cNvPr id="4676" name="Line 7">
          <a:extLst>
            <a:ext uri="{FF2B5EF4-FFF2-40B4-BE49-F238E27FC236}">
              <a16:creationId xmlns:a16="http://schemas.microsoft.com/office/drawing/2014/main" id="{E51920F9-C21D-453F-9E00-9F283FE33EAD}"/>
            </a:ext>
          </a:extLst>
        </xdr:cNvPr>
        <xdr:cNvSpPr>
          <a:spLocks noChangeShapeType="1"/>
        </xdr:cNvSpPr>
      </xdr:nvSpPr>
      <xdr:spPr bwMode="auto">
        <a:xfrm>
          <a:off x="419100" y="6229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28</xdr:row>
      <xdr:rowOff>0</xdr:rowOff>
    </xdr:from>
    <xdr:to>
      <xdr:col>1</xdr:col>
      <xdr:colOff>323850</xdr:colOff>
      <xdr:row>28</xdr:row>
      <xdr:rowOff>0</xdr:rowOff>
    </xdr:to>
    <xdr:sp macro="" textlink="">
      <xdr:nvSpPr>
        <xdr:cNvPr id="4677" name="Line 7">
          <a:extLst>
            <a:ext uri="{FF2B5EF4-FFF2-40B4-BE49-F238E27FC236}">
              <a16:creationId xmlns:a16="http://schemas.microsoft.com/office/drawing/2014/main" id="{9953A3EC-2525-4B30-A479-0BA9931D7BE4}"/>
            </a:ext>
          </a:extLst>
        </xdr:cNvPr>
        <xdr:cNvSpPr>
          <a:spLocks noChangeShapeType="1"/>
        </xdr:cNvSpPr>
      </xdr:nvSpPr>
      <xdr:spPr bwMode="auto">
        <a:xfrm>
          <a:off x="419100" y="6229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78" name="Line 7">
          <a:extLst>
            <a:ext uri="{FF2B5EF4-FFF2-40B4-BE49-F238E27FC236}">
              <a16:creationId xmlns:a16="http://schemas.microsoft.com/office/drawing/2014/main" id="{4595D5B8-F9D4-4354-855E-CB12D90654F1}"/>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79" name="Line 7">
          <a:extLst>
            <a:ext uri="{FF2B5EF4-FFF2-40B4-BE49-F238E27FC236}">
              <a16:creationId xmlns:a16="http://schemas.microsoft.com/office/drawing/2014/main" id="{8CFC1BBF-D488-46AF-A77C-B1D2E500E0E1}"/>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0" name="Line 7">
          <a:extLst>
            <a:ext uri="{FF2B5EF4-FFF2-40B4-BE49-F238E27FC236}">
              <a16:creationId xmlns:a16="http://schemas.microsoft.com/office/drawing/2014/main" id="{A545E106-C762-4A48-B2AD-BC7B49E76897}"/>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1" name="Line 7">
          <a:extLst>
            <a:ext uri="{FF2B5EF4-FFF2-40B4-BE49-F238E27FC236}">
              <a16:creationId xmlns:a16="http://schemas.microsoft.com/office/drawing/2014/main" id="{5500FB57-69E4-46B5-9C91-A2C22BD2F400}"/>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2" name="Line 7">
          <a:extLst>
            <a:ext uri="{FF2B5EF4-FFF2-40B4-BE49-F238E27FC236}">
              <a16:creationId xmlns:a16="http://schemas.microsoft.com/office/drawing/2014/main" id="{14460CEE-502F-4BD4-A704-075B89817B9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3" name="Line 7">
          <a:extLst>
            <a:ext uri="{FF2B5EF4-FFF2-40B4-BE49-F238E27FC236}">
              <a16:creationId xmlns:a16="http://schemas.microsoft.com/office/drawing/2014/main" id="{4CC92DD4-28E0-4C56-ABBC-0B523B4B17D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4" name="Line 7">
          <a:extLst>
            <a:ext uri="{FF2B5EF4-FFF2-40B4-BE49-F238E27FC236}">
              <a16:creationId xmlns:a16="http://schemas.microsoft.com/office/drawing/2014/main" id="{AB9FF40B-5010-4DE1-BF48-974B711FE20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5" name="Line 7">
          <a:extLst>
            <a:ext uri="{FF2B5EF4-FFF2-40B4-BE49-F238E27FC236}">
              <a16:creationId xmlns:a16="http://schemas.microsoft.com/office/drawing/2014/main" id="{48D7979A-A873-4E4B-ABED-7FB399E578E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6" name="Line 7">
          <a:extLst>
            <a:ext uri="{FF2B5EF4-FFF2-40B4-BE49-F238E27FC236}">
              <a16:creationId xmlns:a16="http://schemas.microsoft.com/office/drawing/2014/main" id="{F69DDDCE-1CD7-4FAF-B932-E8AA5807200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7" name="Line 7">
          <a:extLst>
            <a:ext uri="{FF2B5EF4-FFF2-40B4-BE49-F238E27FC236}">
              <a16:creationId xmlns:a16="http://schemas.microsoft.com/office/drawing/2014/main" id="{E4A47ED2-E925-4A9B-A7F5-635036453E31}"/>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8" name="Line 7">
          <a:extLst>
            <a:ext uri="{FF2B5EF4-FFF2-40B4-BE49-F238E27FC236}">
              <a16:creationId xmlns:a16="http://schemas.microsoft.com/office/drawing/2014/main" id="{B96278FA-0C73-471E-826A-C6F4B197459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89" name="Line 7">
          <a:extLst>
            <a:ext uri="{FF2B5EF4-FFF2-40B4-BE49-F238E27FC236}">
              <a16:creationId xmlns:a16="http://schemas.microsoft.com/office/drawing/2014/main" id="{BF3605DC-4DB8-4828-9624-C40B55899EF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0" name="Line 7">
          <a:extLst>
            <a:ext uri="{FF2B5EF4-FFF2-40B4-BE49-F238E27FC236}">
              <a16:creationId xmlns:a16="http://schemas.microsoft.com/office/drawing/2014/main" id="{45FDBF8E-59D3-4B5E-AE5F-5968A1D4B47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1" name="Line 7">
          <a:extLst>
            <a:ext uri="{FF2B5EF4-FFF2-40B4-BE49-F238E27FC236}">
              <a16:creationId xmlns:a16="http://schemas.microsoft.com/office/drawing/2014/main" id="{0D1EEE70-8A1D-4141-8A34-2AC7FE2EB6C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2" name="Line 7">
          <a:extLst>
            <a:ext uri="{FF2B5EF4-FFF2-40B4-BE49-F238E27FC236}">
              <a16:creationId xmlns:a16="http://schemas.microsoft.com/office/drawing/2014/main" id="{240C9CCF-B858-442E-BA7A-14CBA375974D}"/>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3" name="Line 7">
          <a:extLst>
            <a:ext uri="{FF2B5EF4-FFF2-40B4-BE49-F238E27FC236}">
              <a16:creationId xmlns:a16="http://schemas.microsoft.com/office/drawing/2014/main" id="{5363DE37-05D1-48E3-AF60-233505784CE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4" name="Line 7">
          <a:extLst>
            <a:ext uri="{FF2B5EF4-FFF2-40B4-BE49-F238E27FC236}">
              <a16:creationId xmlns:a16="http://schemas.microsoft.com/office/drawing/2014/main" id="{6D7D8921-9DFB-4A88-8E11-8009E518EBE3}"/>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5" name="Line 7">
          <a:extLst>
            <a:ext uri="{FF2B5EF4-FFF2-40B4-BE49-F238E27FC236}">
              <a16:creationId xmlns:a16="http://schemas.microsoft.com/office/drawing/2014/main" id="{7EEE4820-529B-4E68-B8D2-2F4642B83ED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6" name="Line 7">
          <a:extLst>
            <a:ext uri="{FF2B5EF4-FFF2-40B4-BE49-F238E27FC236}">
              <a16:creationId xmlns:a16="http://schemas.microsoft.com/office/drawing/2014/main" id="{461ABC00-E27C-42CA-B73B-4EC061F3AB1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7" name="Line 7">
          <a:extLst>
            <a:ext uri="{FF2B5EF4-FFF2-40B4-BE49-F238E27FC236}">
              <a16:creationId xmlns:a16="http://schemas.microsoft.com/office/drawing/2014/main" id="{BB255BB5-6B94-465E-9C88-95DAA2E179D5}"/>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8" name="Line 7">
          <a:extLst>
            <a:ext uri="{FF2B5EF4-FFF2-40B4-BE49-F238E27FC236}">
              <a16:creationId xmlns:a16="http://schemas.microsoft.com/office/drawing/2014/main" id="{36E7A6AB-F953-43C3-AD5A-268B7CF0A76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699" name="Line 7">
          <a:extLst>
            <a:ext uri="{FF2B5EF4-FFF2-40B4-BE49-F238E27FC236}">
              <a16:creationId xmlns:a16="http://schemas.microsoft.com/office/drawing/2014/main" id="{0154D335-1FD7-4354-9E9D-5B7630F2E387}"/>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0" name="Line 7">
          <a:extLst>
            <a:ext uri="{FF2B5EF4-FFF2-40B4-BE49-F238E27FC236}">
              <a16:creationId xmlns:a16="http://schemas.microsoft.com/office/drawing/2014/main" id="{5294B521-A60C-4B83-8E8B-3DFAE0C5019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1" name="Line 7">
          <a:extLst>
            <a:ext uri="{FF2B5EF4-FFF2-40B4-BE49-F238E27FC236}">
              <a16:creationId xmlns:a16="http://schemas.microsoft.com/office/drawing/2014/main" id="{AFE29BBD-364C-442D-BA00-9994F06BB463}"/>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2" name="Line 7">
          <a:extLst>
            <a:ext uri="{FF2B5EF4-FFF2-40B4-BE49-F238E27FC236}">
              <a16:creationId xmlns:a16="http://schemas.microsoft.com/office/drawing/2014/main" id="{CD116E83-0B63-463F-A6E9-83BD0F9CF33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3" name="Line 7">
          <a:extLst>
            <a:ext uri="{FF2B5EF4-FFF2-40B4-BE49-F238E27FC236}">
              <a16:creationId xmlns:a16="http://schemas.microsoft.com/office/drawing/2014/main" id="{BF551B5E-AFB2-456C-A278-56D4710384A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4" name="Line 7">
          <a:extLst>
            <a:ext uri="{FF2B5EF4-FFF2-40B4-BE49-F238E27FC236}">
              <a16:creationId xmlns:a16="http://schemas.microsoft.com/office/drawing/2014/main" id="{EF5D1F41-99E3-4142-B0E9-88CBF31486B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5" name="Line 7">
          <a:extLst>
            <a:ext uri="{FF2B5EF4-FFF2-40B4-BE49-F238E27FC236}">
              <a16:creationId xmlns:a16="http://schemas.microsoft.com/office/drawing/2014/main" id="{5B418649-5347-4CFE-88C5-64C0D7A6B0B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6" name="Line 7">
          <a:extLst>
            <a:ext uri="{FF2B5EF4-FFF2-40B4-BE49-F238E27FC236}">
              <a16:creationId xmlns:a16="http://schemas.microsoft.com/office/drawing/2014/main" id="{93BFDC55-B75D-49F3-84D4-F388C69C99FD}"/>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7" name="Line 7">
          <a:extLst>
            <a:ext uri="{FF2B5EF4-FFF2-40B4-BE49-F238E27FC236}">
              <a16:creationId xmlns:a16="http://schemas.microsoft.com/office/drawing/2014/main" id="{67FB9E31-5EA2-4CF7-B6E6-925A15ED293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8" name="Line 7">
          <a:extLst>
            <a:ext uri="{FF2B5EF4-FFF2-40B4-BE49-F238E27FC236}">
              <a16:creationId xmlns:a16="http://schemas.microsoft.com/office/drawing/2014/main" id="{8EF7168E-A618-4DCC-AA2E-556682DFD6C8}"/>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09" name="Line 7">
          <a:extLst>
            <a:ext uri="{FF2B5EF4-FFF2-40B4-BE49-F238E27FC236}">
              <a16:creationId xmlns:a16="http://schemas.microsoft.com/office/drawing/2014/main" id="{86F9C062-86A1-4E65-B390-0A583A367DB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0" name="Line 7">
          <a:extLst>
            <a:ext uri="{FF2B5EF4-FFF2-40B4-BE49-F238E27FC236}">
              <a16:creationId xmlns:a16="http://schemas.microsoft.com/office/drawing/2014/main" id="{B40AE07C-A794-4EA8-9215-1DA84EEEEE91}"/>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1" name="Line 7">
          <a:extLst>
            <a:ext uri="{FF2B5EF4-FFF2-40B4-BE49-F238E27FC236}">
              <a16:creationId xmlns:a16="http://schemas.microsoft.com/office/drawing/2014/main" id="{16FEC9B9-2A9E-4C6C-98D2-F50D5F7E9B2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2" name="Line 7">
          <a:extLst>
            <a:ext uri="{FF2B5EF4-FFF2-40B4-BE49-F238E27FC236}">
              <a16:creationId xmlns:a16="http://schemas.microsoft.com/office/drawing/2014/main" id="{17CAD78F-B8BB-4C07-9285-69EF249DF29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3" name="Line 7">
          <a:extLst>
            <a:ext uri="{FF2B5EF4-FFF2-40B4-BE49-F238E27FC236}">
              <a16:creationId xmlns:a16="http://schemas.microsoft.com/office/drawing/2014/main" id="{FA2E0502-3743-4064-B295-5D3A9F2A1267}"/>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4" name="Line 7">
          <a:extLst>
            <a:ext uri="{FF2B5EF4-FFF2-40B4-BE49-F238E27FC236}">
              <a16:creationId xmlns:a16="http://schemas.microsoft.com/office/drawing/2014/main" id="{24D7B99D-FEF8-4100-A927-42139F33FF44}"/>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5" name="Line 7">
          <a:extLst>
            <a:ext uri="{FF2B5EF4-FFF2-40B4-BE49-F238E27FC236}">
              <a16:creationId xmlns:a16="http://schemas.microsoft.com/office/drawing/2014/main" id="{1E52DE45-B7E6-439E-969B-0EE76B1BE14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6" name="Line 7">
          <a:extLst>
            <a:ext uri="{FF2B5EF4-FFF2-40B4-BE49-F238E27FC236}">
              <a16:creationId xmlns:a16="http://schemas.microsoft.com/office/drawing/2014/main" id="{54B5D783-E767-43A2-867C-24F12511C70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7" name="Line 7">
          <a:extLst>
            <a:ext uri="{FF2B5EF4-FFF2-40B4-BE49-F238E27FC236}">
              <a16:creationId xmlns:a16="http://schemas.microsoft.com/office/drawing/2014/main" id="{D48A81CF-B908-4610-A144-D974C5AAC5F0}"/>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8" name="Line 7">
          <a:extLst>
            <a:ext uri="{FF2B5EF4-FFF2-40B4-BE49-F238E27FC236}">
              <a16:creationId xmlns:a16="http://schemas.microsoft.com/office/drawing/2014/main" id="{854A6D4E-EA2A-400E-AF8A-3FC42E85F24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19" name="Line 7">
          <a:extLst>
            <a:ext uri="{FF2B5EF4-FFF2-40B4-BE49-F238E27FC236}">
              <a16:creationId xmlns:a16="http://schemas.microsoft.com/office/drawing/2014/main" id="{C6CECDBD-3A91-42BD-9C46-72CE52EB187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0" name="Line 7">
          <a:extLst>
            <a:ext uri="{FF2B5EF4-FFF2-40B4-BE49-F238E27FC236}">
              <a16:creationId xmlns:a16="http://schemas.microsoft.com/office/drawing/2014/main" id="{81173527-F36D-4DD9-B07C-FAAAF0B10448}"/>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1" name="Line 7">
          <a:extLst>
            <a:ext uri="{FF2B5EF4-FFF2-40B4-BE49-F238E27FC236}">
              <a16:creationId xmlns:a16="http://schemas.microsoft.com/office/drawing/2014/main" id="{694F8195-FCF1-4CD0-89E6-B02900C8FF5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2" name="Line 7">
          <a:extLst>
            <a:ext uri="{FF2B5EF4-FFF2-40B4-BE49-F238E27FC236}">
              <a16:creationId xmlns:a16="http://schemas.microsoft.com/office/drawing/2014/main" id="{A88AE3D5-C9F8-4DCE-8C82-F09723F82A6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3" name="Line 7">
          <a:extLst>
            <a:ext uri="{FF2B5EF4-FFF2-40B4-BE49-F238E27FC236}">
              <a16:creationId xmlns:a16="http://schemas.microsoft.com/office/drawing/2014/main" id="{AF229F42-79FD-465F-8A06-66C02BDEC51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4" name="Line 7">
          <a:extLst>
            <a:ext uri="{FF2B5EF4-FFF2-40B4-BE49-F238E27FC236}">
              <a16:creationId xmlns:a16="http://schemas.microsoft.com/office/drawing/2014/main" id="{E1862DB8-4CE8-4BF0-95B7-3E888ABD67E4}"/>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5" name="Line 7">
          <a:extLst>
            <a:ext uri="{FF2B5EF4-FFF2-40B4-BE49-F238E27FC236}">
              <a16:creationId xmlns:a16="http://schemas.microsoft.com/office/drawing/2014/main" id="{3A422564-4E0D-4601-8EDE-235F942BFEF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6" name="Line 7">
          <a:extLst>
            <a:ext uri="{FF2B5EF4-FFF2-40B4-BE49-F238E27FC236}">
              <a16:creationId xmlns:a16="http://schemas.microsoft.com/office/drawing/2014/main" id="{5CAA5A38-3EB4-42D4-B918-795506B5EB3D}"/>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7" name="Line 7">
          <a:extLst>
            <a:ext uri="{FF2B5EF4-FFF2-40B4-BE49-F238E27FC236}">
              <a16:creationId xmlns:a16="http://schemas.microsoft.com/office/drawing/2014/main" id="{21BB560F-8C8F-4EB5-8B9E-2C3C51D7887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8" name="Line 7">
          <a:extLst>
            <a:ext uri="{FF2B5EF4-FFF2-40B4-BE49-F238E27FC236}">
              <a16:creationId xmlns:a16="http://schemas.microsoft.com/office/drawing/2014/main" id="{35C2D8C5-AD90-45DF-A610-0CA39532018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29" name="Line 7">
          <a:extLst>
            <a:ext uri="{FF2B5EF4-FFF2-40B4-BE49-F238E27FC236}">
              <a16:creationId xmlns:a16="http://schemas.microsoft.com/office/drawing/2014/main" id="{C75370EF-5DCE-4104-B271-312C26335AB3}"/>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0" name="Line 7">
          <a:extLst>
            <a:ext uri="{FF2B5EF4-FFF2-40B4-BE49-F238E27FC236}">
              <a16:creationId xmlns:a16="http://schemas.microsoft.com/office/drawing/2014/main" id="{AFC34EFA-D5F1-4526-B123-974488827E7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1" name="Line 7">
          <a:extLst>
            <a:ext uri="{FF2B5EF4-FFF2-40B4-BE49-F238E27FC236}">
              <a16:creationId xmlns:a16="http://schemas.microsoft.com/office/drawing/2014/main" id="{846EC235-4FB1-4295-9F60-E54A7E319D6D}"/>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2" name="Line 7">
          <a:extLst>
            <a:ext uri="{FF2B5EF4-FFF2-40B4-BE49-F238E27FC236}">
              <a16:creationId xmlns:a16="http://schemas.microsoft.com/office/drawing/2014/main" id="{AFF774B4-88A3-4AD0-9042-B56B43AE69A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3" name="Line 7">
          <a:extLst>
            <a:ext uri="{FF2B5EF4-FFF2-40B4-BE49-F238E27FC236}">
              <a16:creationId xmlns:a16="http://schemas.microsoft.com/office/drawing/2014/main" id="{63AE9B44-E620-4DD4-B63F-744D6FDA758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4" name="Line 7">
          <a:extLst>
            <a:ext uri="{FF2B5EF4-FFF2-40B4-BE49-F238E27FC236}">
              <a16:creationId xmlns:a16="http://schemas.microsoft.com/office/drawing/2014/main" id="{722C5DEB-1A65-465F-A434-44D6A6940164}"/>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5" name="Line 7">
          <a:extLst>
            <a:ext uri="{FF2B5EF4-FFF2-40B4-BE49-F238E27FC236}">
              <a16:creationId xmlns:a16="http://schemas.microsoft.com/office/drawing/2014/main" id="{5E450A97-EE96-4555-AF34-95A11F1971A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6" name="Line 7">
          <a:extLst>
            <a:ext uri="{FF2B5EF4-FFF2-40B4-BE49-F238E27FC236}">
              <a16:creationId xmlns:a16="http://schemas.microsoft.com/office/drawing/2014/main" id="{1841819C-967D-47EB-A5A3-6ABF098EDEB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7" name="Line 7">
          <a:extLst>
            <a:ext uri="{FF2B5EF4-FFF2-40B4-BE49-F238E27FC236}">
              <a16:creationId xmlns:a16="http://schemas.microsoft.com/office/drawing/2014/main" id="{CCF620F5-BEF1-4AB0-9DAF-16AB615E534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8" name="Line 7">
          <a:extLst>
            <a:ext uri="{FF2B5EF4-FFF2-40B4-BE49-F238E27FC236}">
              <a16:creationId xmlns:a16="http://schemas.microsoft.com/office/drawing/2014/main" id="{414262A9-AC10-4010-ADFF-20863D202E4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39" name="Line 7">
          <a:extLst>
            <a:ext uri="{FF2B5EF4-FFF2-40B4-BE49-F238E27FC236}">
              <a16:creationId xmlns:a16="http://schemas.microsoft.com/office/drawing/2014/main" id="{7E25F442-A053-4596-834B-9BC111606353}"/>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0" name="Line 7">
          <a:extLst>
            <a:ext uri="{FF2B5EF4-FFF2-40B4-BE49-F238E27FC236}">
              <a16:creationId xmlns:a16="http://schemas.microsoft.com/office/drawing/2014/main" id="{29B28F90-BC73-4C99-A0E7-A92104B982C1}"/>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1" name="Line 7">
          <a:extLst>
            <a:ext uri="{FF2B5EF4-FFF2-40B4-BE49-F238E27FC236}">
              <a16:creationId xmlns:a16="http://schemas.microsoft.com/office/drawing/2014/main" id="{DC81C21C-5881-4151-B7EC-7505C009A67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2" name="Line 7">
          <a:extLst>
            <a:ext uri="{FF2B5EF4-FFF2-40B4-BE49-F238E27FC236}">
              <a16:creationId xmlns:a16="http://schemas.microsoft.com/office/drawing/2014/main" id="{E48C0A8C-2308-46A0-B274-0AE8DA609F7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3" name="Line 7">
          <a:extLst>
            <a:ext uri="{FF2B5EF4-FFF2-40B4-BE49-F238E27FC236}">
              <a16:creationId xmlns:a16="http://schemas.microsoft.com/office/drawing/2014/main" id="{1E4B7CAE-BD93-44E6-8023-46ECF4847E6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4" name="Line 7">
          <a:extLst>
            <a:ext uri="{FF2B5EF4-FFF2-40B4-BE49-F238E27FC236}">
              <a16:creationId xmlns:a16="http://schemas.microsoft.com/office/drawing/2014/main" id="{5864076D-560E-474B-8CE9-7D8CC06CC11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5" name="Line 7">
          <a:extLst>
            <a:ext uri="{FF2B5EF4-FFF2-40B4-BE49-F238E27FC236}">
              <a16:creationId xmlns:a16="http://schemas.microsoft.com/office/drawing/2014/main" id="{E37DEA97-698B-4198-9F98-69F8F30417D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6" name="Line 7">
          <a:extLst>
            <a:ext uri="{FF2B5EF4-FFF2-40B4-BE49-F238E27FC236}">
              <a16:creationId xmlns:a16="http://schemas.microsoft.com/office/drawing/2014/main" id="{69441823-B41A-4820-8A06-50F9BBE5D94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7" name="Line 7">
          <a:extLst>
            <a:ext uri="{FF2B5EF4-FFF2-40B4-BE49-F238E27FC236}">
              <a16:creationId xmlns:a16="http://schemas.microsoft.com/office/drawing/2014/main" id="{CEC1F4FC-BE12-4678-960B-F784242F13E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8" name="Line 7">
          <a:extLst>
            <a:ext uri="{FF2B5EF4-FFF2-40B4-BE49-F238E27FC236}">
              <a16:creationId xmlns:a16="http://schemas.microsoft.com/office/drawing/2014/main" id="{E22B1C0C-98B8-4F14-9E32-3D314C555D7D}"/>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49" name="Line 7">
          <a:extLst>
            <a:ext uri="{FF2B5EF4-FFF2-40B4-BE49-F238E27FC236}">
              <a16:creationId xmlns:a16="http://schemas.microsoft.com/office/drawing/2014/main" id="{A80213C0-FAC8-4782-9775-AC859FEA0FB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0" name="Line 7">
          <a:extLst>
            <a:ext uri="{FF2B5EF4-FFF2-40B4-BE49-F238E27FC236}">
              <a16:creationId xmlns:a16="http://schemas.microsoft.com/office/drawing/2014/main" id="{4578A259-230A-4ED4-9217-68290E1FEC0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1" name="Line 7">
          <a:extLst>
            <a:ext uri="{FF2B5EF4-FFF2-40B4-BE49-F238E27FC236}">
              <a16:creationId xmlns:a16="http://schemas.microsoft.com/office/drawing/2014/main" id="{5213CBF5-0272-4CDC-87FA-86E3DA885A7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2" name="Line 7">
          <a:extLst>
            <a:ext uri="{FF2B5EF4-FFF2-40B4-BE49-F238E27FC236}">
              <a16:creationId xmlns:a16="http://schemas.microsoft.com/office/drawing/2014/main" id="{06D50E82-EA75-489C-99D1-20F822B4EA28}"/>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3" name="Line 7">
          <a:extLst>
            <a:ext uri="{FF2B5EF4-FFF2-40B4-BE49-F238E27FC236}">
              <a16:creationId xmlns:a16="http://schemas.microsoft.com/office/drawing/2014/main" id="{0DC412AC-2888-4442-9267-CEDEF22389B0}"/>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4" name="Line 7">
          <a:extLst>
            <a:ext uri="{FF2B5EF4-FFF2-40B4-BE49-F238E27FC236}">
              <a16:creationId xmlns:a16="http://schemas.microsoft.com/office/drawing/2014/main" id="{E5A3EFFF-A844-4E79-8395-008D37F5921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5" name="Line 7">
          <a:extLst>
            <a:ext uri="{FF2B5EF4-FFF2-40B4-BE49-F238E27FC236}">
              <a16:creationId xmlns:a16="http://schemas.microsoft.com/office/drawing/2014/main" id="{6C31456B-2007-47EB-A3BD-9D49F3083955}"/>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6" name="Line 7">
          <a:extLst>
            <a:ext uri="{FF2B5EF4-FFF2-40B4-BE49-F238E27FC236}">
              <a16:creationId xmlns:a16="http://schemas.microsoft.com/office/drawing/2014/main" id="{7E753DC1-3449-4F53-BBF2-F9E747C590E8}"/>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7" name="Line 7">
          <a:extLst>
            <a:ext uri="{FF2B5EF4-FFF2-40B4-BE49-F238E27FC236}">
              <a16:creationId xmlns:a16="http://schemas.microsoft.com/office/drawing/2014/main" id="{BEEAA224-6BA5-40D7-AFB0-34B85FB3A23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8" name="Line 7">
          <a:extLst>
            <a:ext uri="{FF2B5EF4-FFF2-40B4-BE49-F238E27FC236}">
              <a16:creationId xmlns:a16="http://schemas.microsoft.com/office/drawing/2014/main" id="{7BD5C75C-C603-469A-BCE6-BD0FB780435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59" name="Line 7">
          <a:extLst>
            <a:ext uri="{FF2B5EF4-FFF2-40B4-BE49-F238E27FC236}">
              <a16:creationId xmlns:a16="http://schemas.microsoft.com/office/drawing/2014/main" id="{B84DEBBF-44ED-4222-BEDA-B7AB9555A257}"/>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0" name="Line 7">
          <a:extLst>
            <a:ext uri="{FF2B5EF4-FFF2-40B4-BE49-F238E27FC236}">
              <a16:creationId xmlns:a16="http://schemas.microsoft.com/office/drawing/2014/main" id="{859C1732-56DF-472C-99F3-0FDF92C71D5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1" name="Line 7">
          <a:extLst>
            <a:ext uri="{FF2B5EF4-FFF2-40B4-BE49-F238E27FC236}">
              <a16:creationId xmlns:a16="http://schemas.microsoft.com/office/drawing/2014/main" id="{A9C8CFFB-32E7-46DF-ADAB-EDC2A3F1657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2" name="Line 7">
          <a:extLst>
            <a:ext uri="{FF2B5EF4-FFF2-40B4-BE49-F238E27FC236}">
              <a16:creationId xmlns:a16="http://schemas.microsoft.com/office/drawing/2014/main" id="{393C306B-E23C-46C2-A59D-31288C0E1C51}"/>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3" name="Line 7">
          <a:extLst>
            <a:ext uri="{FF2B5EF4-FFF2-40B4-BE49-F238E27FC236}">
              <a16:creationId xmlns:a16="http://schemas.microsoft.com/office/drawing/2014/main" id="{3F3BA9A1-CDD7-4297-9F07-4B7E45F2C3D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4" name="Line 7">
          <a:extLst>
            <a:ext uri="{FF2B5EF4-FFF2-40B4-BE49-F238E27FC236}">
              <a16:creationId xmlns:a16="http://schemas.microsoft.com/office/drawing/2014/main" id="{38507C74-9EB9-4241-A34E-2549BF0404F4}"/>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5" name="Line 7">
          <a:extLst>
            <a:ext uri="{FF2B5EF4-FFF2-40B4-BE49-F238E27FC236}">
              <a16:creationId xmlns:a16="http://schemas.microsoft.com/office/drawing/2014/main" id="{22A1D866-638C-40A5-B041-051EAB99248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6" name="Line 7">
          <a:extLst>
            <a:ext uri="{FF2B5EF4-FFF2-40B4-BE49-F238E27FC236}">
              <a16:creationId xmlns:a16="http://schemas.microsoft.com/office/drawing/2014/main" id="{7586EB1F-0852-4BF6-B78D-491AD29E7826}"/>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7" name="Line 7">
          <a:extLst>
            <a:ext uri="{FF2B5EF4-FFF2-40B4-BE49-F238E27FC236}">
              <a16:creationId xmlns:a16="http://schemas.microsoft.com/office/drawing/2014/main" id="{123EE9A1-BB6E-48B9-B355-764ECAE3D402}"/>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8" name="Line 7">
          <a:extLst>
            <a:ext uri="{FF2B5EF4-FFF2-40B4-BE49-F238E27FC236}">
              <a16:creationId xmlns:a16="http://schemas.microsoft.com/office/drawing/2014/main" id="{9C850BF4-E6C4-409E-902D-3AE02BBC67F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69" name="Line 7">
          <a:extLst>
            <a:ext uri="{FF2B5EF4-FFF2-40B4-BE49-F238E27FC236}">
              <a16:creationId xmlns:a16="http://schemas.microsoft.com/office/drawing/2014/main" id="{08EA8891-CAF3-4B03-A5AF-FDEB241E7208}"/>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0" name="Line 7">
          <a:extLst>
            <a:ext uri="{FF2B5EF4-FFF2-40B4-BE49-F238E27FC236}">
              <a16:creationId xmlns:a16="http://schemas.microsoft.com/office/drawing/2014/main" id="{B6E8FD05-C97B-4E50-907C-9002A286B844}"/>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1" name="Line 7">
          <a:extLst>
            <a:ext uri="{FF2B5EF4-FFF2-40B4-BE49-F238E27FC236}">
              <a16:creationId xmlns:a16="http://schemas.microsoft.com/office/drawing/2014/main" id="{E2CEB593-B458-46AE-A738-723518D7FEF3}"/>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2" name="Line 7">
          <a:extLst>
            <a:ext uri="{FF2B5EF4-FFF2-40B4-BE49-F238E27FC236}">
              <a16:creationId xmlns:a16="http://schemas.microsoft.com/office/drawing/2014/main" id="{D043AB77-4275-4B0A-887E-0AC0779FACF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3" name="Line 7">
          <a:extLst>
            <a:ext uri="{FF2B5EF4-FFF2-40B4-BE49-F238E27FC236}">
              <a16:creationId xmlns:a16="http://schemas.microsoft.com/office/drawing/2014/main" id="{319AB54A-5062-4797-96B7-A928BCA31675}"/>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4" name="Line 7">
          <a:extLst>
            <a:ext uri="{FF2B5EF4-FFF2-40B4-BE49-F238E27FC236}">
              <a16:creationId xmlns:a16="http://schemas.microsoft.com/office/drawing/2014/main" id="{71C03229-AEB5-45D0-9292-E4FB894F2EB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5" name="Line 7">
          <a:extLst>
            <a:ext uri="{FF2B5EF4-FFF2-40B4-BE49-F238E27FC236}">
              <a16:creationId xmlns:a16="http://schemas.microsoft.com/office/drawing/2014/main" id="{78CBDA20-DB8C-4494-9036-C26E0E02CB6C}"/>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6" name="Line 7">
          <a:extLst>
            <a:ext uri="{FF2B5EF4-FFF2-40B4-BE49-F238E27FC236}">
              <a16:creationId xmlns:a16="http://schemas.microsoft.com/office/drawing/2014/main" id="{6FC5BE25-EA12-4630-8C38-8B912ECFE90B}"/>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7" name="Line 7">
          <a:extLst>
            <a:ext uri="{FF2B5EF4-FFF2-40B4-BE49-F238E27FC236}">
              <a16:creationId xmlns:a16="http://schemas.microsoft.com/office/drawing/2014/main" id="{22B86840-5A14-4152-936F-9C40E67FD1FF}"/>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8" name="Line 7">
          <a:extLst>
            <a:ext uri="{FF2B5EF4-FFF2-40B4-BE49-F238E27FC236}">
              <a16:creationId xmlns:a16="http://schemas.microsoft.com/office/drawing/2014/main" id="{1372B654-51C6-4220-9029-BE0A47EA1E0D}"/>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79" name="Line 7">
          <a:extLst>
            <a:ext uri="{FF2B5EF4-FFF2-40B4-BE49-F238E27FC236}">
              <a16:creationId xmlns:a16="http://schemas.microsoft.com/office/drawing/2014/main" id="{82022C3C-33B3-4F40-910A-820895DCC12A}"/>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80" name="Line 7">
          <a:extLst>
            <a:ext uri="{FF2B5EF4-FFF2-40B4-BE49-F238E27FC236}">
              <a16:creationId xmlns:a16="http://schemas.microsoft.com/office/drawing/2014/main" id="{EB9A8673-5E42-4DC1-8C41-BA44E48AD1E3}"/>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81" name="Line 7">
          <a:extLst>
            <a:ext uri="{FF2B5EF4-FFF2-40B4-BE49-F238E27FC236}">
              <a16:creationId xmlns:a16="http://schemas.microsoft.com/office/drawing/2014/main" id="{B1F471A6-5B2A-4822-9F0E-CEABF1ECD9C4}"/>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82" name="Line 7">
          <a:extLst>
            <a:ext uri="{FF2B5EF4-FFF2-40B4-BE49-F238E27FC236}">
              <a16:creationId xmlns:a16="http://schemas.microsoft.com/office/drawing/2014/main" id="{74ABDA28-E624-420E-A04A-712678E39C2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83" name="Line 7">
          <a:extLst>
            <a:ext uri="{FF2B5EF4-FFF2-40B4-BE49-F238E27FC236}">
              <a16:creationId xmlns:a16="http://schemas.microsoft.com/office/drawing/2014/main" id="{5A692552-868F-4D1D-8541-FE28FDF3ECDE}"/>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323850</xdr:colOff>
      <xdr:row>32</xdr:row>
      <xdr:rowOff>0</xdr:rowOff>
    </xdr:from>
    <xdr:to>
      <xdr:col>1</xdr:col>
      <xdr:colOff>323850</xdr:colOff>
      <xdr:row>32</xdr:row>
      <xdr:rowOff>0</xdr:rowOff>
    </xdr:to>
    <xdr:sp macro="" textlink="">
      <xdr:nvSpPr>
        <xdr:cNvPr id="4784" name="Line 7">
          <a:extLst>
            <a:ext uri="{FF2B5EF4-FFF2-40B4-BE49-F238E27FC236}">
              <a16:creationId xmlns:a16="http://schemas.microsoft.com/office/drawing/2014/main" id="{BE47AF37-09B9-4EEF-A1EC-751283D72699}"/>
            </a:ext>
          </a:extLst>
        </xdr:cNvPr>
        <xdr:cNvSpPr>
          <a:spLocks noChangeShapeType="1"/>
        </xdr:cNvSpPr>
      </xdr:nvSpPr>
      <xdr:spPr bwMode="auto">
        <a:xfrm>
          <a:off x="419100" y="7038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85" name="Line 7">
          <a:extLst>
            <a:ext uri="{FF2B5EF4-FFF2-40B4-BE49-F238E27FC236}">
              <a16:creationId xmlns:a16="http://schemas.microsoft.com/office/drawing/2014/main" id="{95C608E4-2B1B-41B4-8F6A-F3820368C48D}"/>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86" name="Line 7">
          <a:extLst>
            <a:ext uri="{FF2B5EF4-FFF2-40B4-BE49-F238E27FC236}">
              <a16:creationId xmlns:a16="http://schemas.microsoft.com/office/drawing/2014/main" id="{13A79B4B-4DD6-42BF-8283-D6395CD83302}"/>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87" name="Line 7">
          <a:extLst>
            <a:ext uri="{FF2B5EF4-FFF2-40B4-BE49-F238E27FC236}">
              <a16:creationId xmlns:a16="http://schemas.microsoft.com/office/drawing/2014/main" id="{5B6B35CA-4B1F-485A-A753-F6A07758F95D}"/>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88" name="Line 7">
          <a:extLst>
            <a:ext uri="{FF2B5EF4-FFF2-40B4-BE49-F238E27FC236}">
              <a16:creationId xmlns:a16="http://schemas.microsoft.com/office/drawing/2014/main" id="{5902F943-20D0-410B-9C29-7F170E3FCAC5}"/>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89" name="Line 7">
          <a:extLst>
            <a:ext uri="{FF2B5EF4-FFF2-40B4-BE49-F238E27FC236}">
              <a16:creationId xmlns:a16="http://schemas.microsoft.com/office/drawing/2014/main" id="{FB8C05A0-A6B9-4E81-884F-D821DE0FC3BE}"/>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0" name="Line 7">
          <a:extLst>
            <a:ext uri="{FF2B5EF4-FFF2-40B4-BE49-F238E27FC236}">
              <a16:creationId xmlns:a16="http://schemas.microsoft.com/office/drawing/2014/main" id="{2EB122D8-ABA5-4237-B139-59E27980CAC1}"/>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1" name="Line 7">
          <a:extLst>
            <a:ext uri="{FF2B5EF4-FFF2-40B4-BE49-F238E27FC236}">
              <a16:creationId xmlns:a16="http://schemas.microsoft.com/office/drawing/2014/main" id="{95C1B95D-C2ED-4864-BF71-26E0A7A7C30B}"/>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2" name="Line 7">
          <a:extLst>
            <a:ext uri="{FF2B5EF4-FFF2-40B4-BE49-F238E27FC236}">
              <a16:creationId xmlns:a16="http://schemas.microsoft.com/office/drawing/2014/main" id="{3A14E5E9-D807-42D7-88E0-A86314BF5906}"/>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3" name="Line 7">
          <a:extLst>
            <a:ext uri="{FF2B5EF4-FFF2-40B4-BE49-F238E27FC236}">
              <a16:creationId xmlns:a16="http://schemas.microsoft.com/office/drawing/2014/main" id="{B323C1A0-0252-463A-AF21-8B9F7F354F2E}"/>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4" name="Line 7">
          <a:extLst>
            <a:ext uri="{FF2B5EF4-FFF2-40B4-BE49-F238E27FC236}">
              <a16:creationId xmlns:a16="http://schemas.microsoft.com/office/drawing/2014/main" id="{AF5E92C3-A0FE-456D-850C-135D8D67CB08}"/>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5" name="Line 7">
          <a:extLst>
            <a:ext uri="{FF2B5EF4-FFF2-40B4-BE49-F238E27FC236}">
              <a16:creationId xmlns:a16="http://schemas.microsoft.com/office/drawing/2014/main" id="{8D5E00D2-3631-4AAB-A34C-87F748CF6988}"/>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323850</xdr:colOff>
      <xdr:row>48</xdr:row>
      <xdr:rowOff>0</xdr:rowOff>
    </xdr:from>
    <xdr:to>
      <xdr:col>25</xdr:col>
      <xdr:colOff>323850</xdr:colOff>
      <xdr:row>48</xdr:row>
      <xdr:rowOff>0</xdr:rowOff>
    </xdr:to>
    <xdr:sp macro="" textlink="">
      <xdr:nvSpPr>
        <xdr:cNvPr id="4796" name="Line 7">
          <a:extLst>
            <a:ext uri="{FF2B5EF4-FFF2-40B4-BE49-F238E27FC236}">
              <a16:creationId xmlns:a16="http://schemas.microsoft.com/office/drawing/2014/main" id="{00B99CD2-39E2-428D-A619-A3C9D81FB2D6}"/>
            </a:ext>
          </a:extLst>
        </xdr:cNvPr>
        <xdr:cNvSpPr>
          <a:spLocks noChangeShapeType="1"/>
        </xdr:cNvSpPr>
      </xdr:nvSpPr>
      <xdr:spPr bwMode="auto">
        <a:xfrm>
          <a:off x="17773650" y="1064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51</xdr:row>
      <xdr:rowOff>0</xdr:rowOff>
    </xdr:from>
    <xdr:to>
      <xdr:col>21</xdr:col>
      <xdr:colOff>323850</xdr:colOff>
      <xdr:row>51</xdr:row>
      <xdr:rowOff>0</xdr:rowOff>
    </xdr:to>
    <xdr:sp macro="" textlink="">
      <xdr:nvSpPr>
        <xdr:cNvPr id="4797" name="Line 7">
          <a:extLst>
            <a:ext uri="{FF2B5EF4-FFF2-40B4-BE49-F238E27FC236}">
              <a16:creationId xmlns:a16="http://schemas.microsoft.com/office/drawing/2014/main" id="{756FD84F-CE1A-414E-A49E-D12578554E2A}"/>
            </a:ext>
          </a:extLst>
        </xdr:cNvPr>
        <xdr:cNvSpPr>
          <a:spLocks noChangeShapeType="1"/>
        </xdr:cNvSpPr>
      </xdr:nvSpPr>
      <xdr:spPr bwMode="auto">
        <a:xfrm>
          <a:off x="146875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81</xdr:row>
      <xdr:rowOff>0</xdr:rowOff>
    </xdr:from>
    <xdr:to>
      <xdr:col>13</xdr:col>
      <xdr:colOff>323850</xdr:colOff>
      <xdr:row>81</xdr:row>
      <xdr:rowOff>0</xdr:rowOff>
    </xdr:to>
    <xdr:sp macro="" textlink="">
      <xdr:nvSpPr>
        <xdr:cNvPr id="4798" name="Line 7">
          <a:extLst>
            <a:ext uri="{FF2B5EF4-FFF2-40B4-BE49-F238E27FC236}">
              <a16:creationId xmlns:a16="http://schemas.microsoft.com/office/drawing/2014/main" id="{C0E19F44-5092-4AE9-BB2A-647E71546567}"/>
            </a:ext>
          </a:extLst>
        </xdr:cNvPr>
        <xdr:cNvSpPr>
          <a:spLocks noChangeShapeType="1"/>
        </xdr:cNvSpPr>
      </xdr:nvSpPr>
      <xdr:spPr bwMode="auto">
        <a:xfrm>
          <a:off x="8515350" y="1746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85</xdr:row>
      <xdr:rowOff>0</xdr:rowOff>
    </xdr:from>
    <xdr:to>
      <xdr:col>13</xdr:col>
      <xdr:colOff>323850</xdr:colOff>
      <xdr:row>85</xdr:row>
      <xdr:rowOff>0</xdr:rowOff>
    </xdr:to>
    <xdr:sp macro="" textlink="">
      <xdr:nvSpPr>
        <xdr:cNvPr id="4799" name="Line 7">
          <a:extLst>
            <a:ext uri="{FF2B5EF4-FFF2-40B4-BE49-F238E27FC236}">
              <a16:creationId xmlns:a16="http://schemas.microsoft.com/office/drawing/2014/main" id="{127F33F7-0957-4CD8-AC3A-FBC782943CBF}"/>
            </a:ext>
          </a:extLst>
        </xdr:cNvPr>
        <xdr:cNvSpPr>
          <a:spLocks noChangeShapeType="1"/>
        </xdr:cNvSpPr>
      </xdr:nvSpPr>
      <xdr:spPr bwMode="auto">
        <a:xfrm>
          <a:off x="8515350" y="18192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800" name="Line 7">
          <a:extLst>
            <a:ext uri="{FF2B5EF4-FFF2-40B4-BE49-F238E27FC236}">
              <a16:creationId xmlns:a16="http://schemas.microsoft.com/office/drawing/2014/main" id="{5A0D11D3-3853-42C7-85C1-A48D462E9BE0}"/>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01" name="Line 7">
          <a:extLst>
            <a:ext uri="{FF2B5EF4-FFF2-40B4-BE49-F238E27FC236}">
              <a16:creationId xmlns:a16="http://schemas.microsoft.com/office/drawing/2014/main" id="{25D15A16-F7C5-48B5-99FD-A7DD60BD0CD2}"/>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4802" name="Line 7">
          <a:extLst>
            <a:ext uri="{FF2B5EF4-FFF2-40B4-BE49-F238E27FC236}">
              <a16:creationId xmlns:a16="http://schemas.microsoft.com/office/drawing/2014/main" id="{7AB02CA8-ADA1-4DCE-997E-079A38662853}"/>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803" name="Line 7">
          <a:extLst>
            <a:ext uri="{FF2B5EF4-FFF2-40B4-BE49-F238E27FC236}">
              <a16:creationId xmlns:a16="http://schemas.microsoft.com/office/drawing/2014/main" id="{7748C2F7-A187-429D-99A6-7E5FD1B5E79A}"/>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51</xdr:row>
      <xdr:rowOff>0</xdr:rowOff>
    </xdr:from>
    <xdr:to>
      <xdr:col>21</xdr:col>
      <xdr:colOff>323850</xdr:colOff>
      <xdr:row>51</xdr:row>
      <xdr:rowOff>0</xdr:rowOff>
    </xdr:to>
    <xdr:sp macro="" textlink="">
      <xdr:nvSpPr>
        <xdr:cNvPr id="4804" name="Line 7">
          <a:extLst>
            <a:ext uri="{FF2B5EF4-FFF2-40B4-BE49-F238E27FC236}">
              <a16:creationId xmlns:a16="http://schemas.microsoft.com/office/drawing/2014/main" id="{B7693021-5EB0-4D6E-B2AD-D998FF621DA1}"/>
            </a:ext>
          </a:extLst>
        </xdr:cNvPr>
        <xdr:cNvSpPr>
          <a:spLocks noChangeShapeType="1"/>
        </xdr:cNvSpPr>
      </xdr:nvSpPr>
      <xdr:spPr bwMode="auto">
        <a:xfrm>
          <a:off x="146875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51</xdr:row>
      <xdr:rowOff>0</xdr:rowOff>
    </xdr:from>
    <xdr:to>
      <xdr:col>21</xdr:col>
      <xdr:colOff>323850</xdr:colOff>
      <xdr:row>51</xdr:row>
      <xdr:rowOff>0</xdr:rowOff>
    </xdr:to>
    <xdr:sp macro="" textlink="">
      <xdr:nvSpPr>
        <xdr:cNvPr id="4805" name="Line 7">
          <a:extLst>
            <a:ext uri="{FF2B5EF4-FFF2-40B4-BE49-F238E27FC236}">
              <a16:creationId xmlns:a16="http://schemas.microsoft.com/office/drawing/2014/main" id="{6C117AF2-B50B-4D27-BCEF-057E01E39239}"/>
            </a:ext>
          </a:extLst>
        </xdr:cNvPr>
        <xdr:cNvSpPr>
          <a:spLocks noChangeShapeType="1"/>
        </xdr:cNvSpPr>
      </xdr:nvSpPr>
      <xdr:spPr bwMode="auto">
        <a:xfrm>
          <a:off x="146875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06" name="Line 7">
          <a:extLst>
            <a:ext uri="{FF2B5EF4-FFF2-40B4-BE49-F238E27FC236}">
              <a16:creationId xmlns:a16="http://schemas.microsoft.com/office/drawing/2014/main" id="{07516613-2E4E-4492-A88E-AFCA67019A59}"/>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07" name="Line 7">
          <a:extLst>
            <a:ext uri="{FF2B5EF4-FFF2-40B4-BE49-F238E27FC236}">
              <a16:creationId xmlns:a16="http://schemas.microsoft.com/office/drawing/2014/main" id="{2DA82386-22CB-43CC-ACFB-ABC743EAB9C8}"/>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08" name="Line 7">
          <a:extLst>
            <a:ext uri="{FF2B5EF4-FFF2-40B4-BE49-F238E27FC236}">
              <a16:creationId xmlns:a16="http://schemas.microsoft.com/office/drawing/2014/main" id="{61F4E144-F592-4B16-BD9E-9E0CEBCA6CB5}"/>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09" name="Line 7">
          <a:extLst>
            <a:ext uri="{FF2B5EF4-FFF2-40B4-BE49-F238E27FC236}">
              <a16:creationId xmlns:a16="http://schemas.microsoft.com/office/drawing/2014/main" id="{9698305D-9D49-47A2-9AC1-B2C11E1496B8}"/>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10" name="Line 7">
          <a:extLst>
            <a:ext uri="{FF2B5EF4-FFF2-40B4-BE49-F238E27FC236}">
              <a16:creationId xmlns:a16="http://schemas.microsoft.com/office/drawing/2014/main" id="{D8B13B86-507D-4689-A6D5-A344F067239A}"/>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811" name="Line 7">
          <a:extLst>
            <a:ext uri="{FF2B5EF4-FFF2-40B4-BE49-F238E27FC236}">
              <a16:creationId xmlns:a16="http://schemas.microsoft.com/office/drawing/2014/main" id="{5286F0E9-EDFD-4AB2-B7C4-4D84E731791D}"/>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812" name="Line 7">
          <a:extLst>
            <a:ext uri="{FF2B5EF4-FFF2-40B4-BE49-F238E27FC236}">
              <a16:creationId xmlns:a16="http://schemas.microsoft.com/office/drawing/2014/main" id="{367836B0-82AA-460F-8EC1-2CF29BC993AB}"/>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13" name="Line 7">
          <a:extLst>
            <a:ext uri="{FF2B5EF4-FFF2-40B4-BE49-F238E27FC236}">
              <a16:creationId xmlns:a16="http://schemas.microsoft.com/office/drawing/2014/main" id="{0CDC3326-D5CE-4F65-9433-AC00F28E01A3}"/>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14" name="Line 7">
          <a:extLst>
            <a:ext uri="{FF2B5EF4-FFF2-40B4-BE49-F238E27FC236}">
              <a16:creationId xmlns:a16="http://schemas.microsoft.com/office/drawing/2014/main" id="{74956DEC-791C-4885-B48E-C5EFBFC6DA3C}"/>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15" name="Line 7">
          <a:extLst>
            <a:ext uri="{FF2B5EF4-FFF2-40B4-BE49-F238E27FC236}">
              <a16:creationId xmlns:a16="http://schemas.microsoft.com/office/drawing/2014/main" id="{7796F978-AB26-46F2-BFEB-4E3EA6BB6949}"/>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16" name="Line 7">
          <a:extLst>
            <a:ext uri="{FF2B5EF4-FFF2-40B4-BE49-F238E27FC236}">
              <a16:creationId xmlns:a16="http://schemas.microsoft.com/office/drawing/2014/main" id="{CBEAA6B9-7488-4034-B6C9-A2A11B5DAB6B}"/>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817" name="Line 7">
          <a:extLst>
            <a:ext uri="{FF2B5EF4-FFF2-40B4-BE49-F238E27FC236}">
              <a16:creationId xmlns:a16="http://schemas.microsoft.com/office/drawing/2014/main" id="{64DFF0EC-5D55-4854-A6AB-30964472F900}"/>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818" name="Line 7">
          <a:extLst>
            <a:ext uri="{FF2B5EF4-FFF2-40B4-BE49-F238E27FC236}">
              <a16:creationId xmlns:a16="http://schemas.microsoft.com/office/drawing/2014/main" id="{22F24E92-9F8A-424B-B99B-E303851EA7E5}"/>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819" name="Line 7">
          <a:extLst>
            <a:ext uri="{FF2B5EF4-FFF2-40B4-BE49-F238E27FC236}">
              <a16:creationId xmlns:a16="http://schemas.microsoft.com/office/drawing/2014/main" id="{70130771-615C-45F8-B869-089F06BBCAD1}"/>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820" name="Line 7">
          <a:extLst>
            <a:ext uri="{FF2B5EF4-FFF2-40B4-BE49-F238E27FC236}">
              <a16:creationId xmlns:a16="http://schemas.microsoft.com/office/drawing/2014/main" id="{5E55ECC4-929A-4577-A890-391E852E15DB}"/>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821" name="Line 7">
          <a:extLst>
            <a:ext uri="{FF2B5EF4-FFF2-40B4-BE49-F238E27FC236}">
              <a16:creationId xmlns:a16="http://schemas.microsoft.com/office/drawing/2014/main" id="{9EF02EFE-AD3D-44A1-8F4B-82A50F31A9F9}"/>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822" name="Line 7">
          <a:extLst>
            <a:ext uri="{FF2B5EF4-FFF2-40B4-BE49-F238E27FC236}">
              <a16:creationId xmlns:a16="http://schemas.microsoft.com/office/drawing/2014/main" id="{69A6132F-6FDD-41BD-8ABB-439A7223A83C}"/>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823" name="Line 7">
          <a:extLst>
            <a:ext uri="{FF2B5EF4-FFF2-40B4-BE49-F238E27FC236}">
              <a16:creationId xmlns:a16="http://schemas.microsoft.com/office/drawing/2014/main" id="{0D319E29-8E15-43F6-8331-37DFD97D8365}"/>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824" name="Line 7">
          <a:extLst>
            <a:ext uri="{FF2B5EF4-FFF2-40B4-BE49-F238E27FC236}">
              <a16:creationId xmlns:a16="http://schemas.microsoft.com/office/drawing/2014/main" id="{9E5D8080-0052-4BB5-A2D2-65EADA05C0E9}"/>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825" name="Line 7">
          <a:extLst>
            <a:ext uri="{FF2B5EF4-FFF2-40B4-BE49-F238E27FC236}">
              <a16:creationId xmlns:a16="http://schemas.microsoft.com/office/drawing/2014/main" id="{8DA9D326-3050-4EF6-AA6E-887FFE7AD3B7}"/>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826" name="Line 7">
          <a:extLst>
            <a:ext uri="{FF2B5EF4-FFF2-40B4-BE49-F238E27FC236}">
              <a16:creationId xmlns:a16="http://schemas.microsoft.com/office/drawing/2014/main" id="{CC6C87C6-3474-4056-ABD4-22AFB70014D7}"/>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827" name="Line 7">
          <a:extLst>
            <a:ext uri="{FF2B5EF4-FFF2-40B4-BE49-F238E27FC236}">
              <a16:creationId xmlns:a16="http://schemas.microsoft.com/office/drawing/2014/main" id="{A5DB8437-2C51-42B8-BFC6-7AF377CD90FC}"/>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28" name="Line 7">
          <a:extLst>
            <a:ext uri="{FF2B5EF4-FFF2-40B4-BE49-F238E27FC236}">
              <a16:creationId xmlns:a16="http://schemas.microsoft.com/office/drawing/2014/main" id="{B18F5988-A311-4BCB-8138-F1536D4F2C98}"/>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29" name="Line 7">
          <a:extLst>
            <a:ext uri="{FF2B5EF4-FFF2-40B4-BE49-F238E27FC236}">
              <a16:creationId xmlns:a16="http://schemas.microsoft.com/office/drawing/2014/main" id="{17D543A7-63A8-4887-8935-2CFE2EA873B9}"/>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0" name="Line 7">
          <a:extLst>
            <a:ext uri="{FF2B5EF4-FFF2-40B4-BE49-F238E27FC236}">
              <a16:creationId xmlns:a16="http://schemas.microsoft.com/office/drawing/2014/main" id="{872C63C8-0CE2-453C-A195-BE0EF8EBFEA7}"/>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1" name="Line 7">
          <a:extLst>
            <a:ext uri="{FF2B5EF4-FFF2-40B4-BE49-F238E27FC236}">
              <a16:creationId xmlns:a16="http://schemas.microsoft.com/office/drawing/2014/main" id="{03712537-7C6F-4E09-A8E0-58D9C3E139DA}"/>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2" name="Line 7">
          <a:extLst>
            <a:ext uri="{FF2B5EF4-FFF2-40B4-BE49-F238E27FC236}">
              <a16:creationId xmlns:a16="http://schemas.microsoft.com/office/drawing/2014/main" id="{064ADC70-CFB1-4328-9DDD-4A774BAA023A}"/>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3" name="Line 7">
          <a:extLst>
            <a:ext uri="{FF2B5EF4-FFF2-40B4-BE49-F238E27FC236}">
              <a16:creationId xmlns:a16="http://schemas.microsoft.com/office/drawing/2014/main" id="{DAFEFAA1-1B42-4DC9-8C65-9B45AAD766CA}"/>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4" name="Line 7">
          <a:extLst>
            <a:ext uri="{FF2B5EF4-FFF2-40B4-BE49-F238E27FC236}">
              <a16:creationId xmlns:a16="http://schemas.microsoft.com/office/drawing/2014/main" id="{2250DD6F-4514-4406-A443-B3AA47F8587D}"/>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35" name="Line 7">
          <a:extLst>
            <a:ext uri="{FF2B5EF4-FFF2-40B4-BE49-F238E27FC236}">
              <a16:creationId xmlns:a16="http://schemas.microsoft.com/office/drawing/2014/main" id="{ACFDEB88-358B-40DB-95F4-415C02145D85}"/>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36" name="Line 7">
          <a:extLst>
            <a:ext uri="{FF2B5EF4-FFF2-40B4-BE49-F238E27FC236}">
              <a16:creationId xmlns:a16="http://schemas.microsoft.com/office/drawing/2014/main" id="{38D9C558-6A8B-4339-B65A-7FBB81583DFC}"/>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7" name="Line 7">
          <a:extLst>
            <a:ext uri="{FF2B5EF4-FFF2-40B4-BE49-F238E27FC236}">
              <a16:creationId xmlns:a16="http://schemas.microsoft.com/office/drawing/2014/main" id="{75450815-5577-4E90-99D6-24137A747E52}"/>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8" name="Line 7">
          <a:extLst>
            <a:ext uri="{FF2B5EF4-FFF2-40B4-BE49-F238E27FC236}">
              <a16:creationId xmlns:a16="http://schemas.microsoft.com/office/drawing/2014/main" id="{4801F64F-6728-4E47-A633-5E902E11DF87}"/>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39" name="Line 7">
          <a:extLst>
            <a:ext uri="{FF2B5EF4-FFF2-40B4-BE49-F238E27FC236}">
              <a16:creationId xmlns:a16="http://schemas.microsoft.com/office/drawing/2014/main" id="{A43E4D85-28C8-4127-A117-8DA19155D1A6}"/>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0" name="Line 7">
          <a:extLst>
            <a:ext uri="{FF2B5EF4-FFF2-40B4-BE49-F238E27FC236}">
              <a16:creationId xmlns:a16="http://schemas.microsoft.com/office/drawing/2014/main" id="{851E47B3-5EC2-46D3-8E3E-1B3E7DDFFA2C}"/>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1" name="Line 7">
          <a:extLst>
            <a:ext uri="{FF2B5EF4-FFF2-40B4-BE49-F238E27FC236}">
              <a16:creationId xmlns:a16="http://schemas.microsoft.com/office/drawing/2014/main" id="{364944DE-0BD2-4FBA-AE5F-51BA09759B8A}"/>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42" name="Line 7">
          <a:extLst>
            <a:ext uri="{FF2B5EF4-FFF2-40B4-BE49-F238E27FC236}">
              <a16:creationId xmlns:a16="http://schemas.microsoft.com/office/drawing/2014/main" id="{302F159D-E4BA-4583-A02A-B3174D178C49}"/>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43" name="Line 7">
          <a:extLst>
            <a:ext uri="{FF2B5EF4-FFF2-40B4-BE49-F238E27FC236}">
              <a16:creationId xmlns:a16="http://schemas.microsoft.com/office/drawing/2014/main" id="{C5C8E133-1032-4D33-A610-D4EDFC30EAE2}"/>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4" name="Line 7">
          <a:extLst>
            <a:ext uri="{FF2B5EF4-FFF2-40B4-BE49-F238E27FC236}">
              <a16:creationId xmlns:a16="http://schemas.microsoft.com/office/drawing/2014/main" id="{07B350C1-9680-42F8-A936-C819644AB7C0}"/>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5" name="Line 7">
          <a:extLst>
            <a:ext uri="{FF2B5EF4-FFF2-40B4-BE49-F238E27FC236}">
              <a16:creationId xmlns:a16="http://schemas.microsoft.com/office/drawing/2014/main" id="{C2D20AE5-3FFD-4491-B013-19F266C6547B}"/>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6" name="Line 7">
          <a:extLst>
            <a:ext uri="{FF2B5EF4-FFF2-40B4-BE49-F238E27FC236}">
              <a16:creationId xmlns:a16="http://schemas.microsoft.com/office/drawing/2014/main" id="{AEA71628-4957-4BED-BA41-AD1779C82FA2}"/>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7" name="Line 7">
          <a:extLst>
            <a:ext uri="{FF2B5EF4-FFF2-40B4-BE49-F238E27FC236}">
              <a16:creationId xmlns:a16="http://schemas.microsoft.com/office/drawing/2014/main" id="{FEAB2170-378F-4E15-935F-CEC1C4D20505}"/>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8" name="Line 7">
          <a:extLst>
            <a:ext uri="{FF2B5EF4-FFF2-40B4-BE49-F238E27FC236}">
              <a16:creationId xmlns:a16="http://schemas.microsoft.com/office/drawing/2014/main" id="{6FF47DA7-3689-4F9C-B41C-C1C91CC89E8C}"/>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49" name="Line 7">
          <a:extLst>
            <a:ext uri="{FF2B5EF4-FFF2-40B4-BE49-F238E27FC236}">
              <a16:creationId xmlns:a16="http://schemas.microsoft.com/office/drawing/2014/main" id="{D46D9A49-753C-4BCE-827E-B60DB28C949A}"/>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0" name="Line 7">
          <a:extLst>
            <a:ext uri="{FF2B5EF4-FFF2-40B4-BE49-F238E27FC236}">
              <a16:creationId xmlns:a16="http://schemas.microsoft.com/office/drawing/2014/main" id="{61361FEB-D558-4002-A5A6-95C1B8B817F8}"/>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1" name="Line 7">
          <a:extLst>
            <a:ext uri="{FF2B5EF4-FFF2-40B4-BE49-F238E27FC236}">
              <a16:creationId xmlns:a16="http://schemas.microsoft.com/office/drawing/2014/main" id="{68F5AC09-E4EE-4331-9D12-2B0A40EB0F0F}"/>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2" name="Line 7">
          <a:extLst>
            <a:ext uri="{FF2B5EF4-FFF2-40B4-BE49-F238E27FC236}">
              <a16:creationId xmlns:a16="http://schemas.microsoft.com/office/drawing/2014/main" id="{F93BBBCD-6FB6-4EBC-AE67-82E7B82F29F9}"/>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3" name="Line 7">
          <a:extLst>
            <a:ext uri="{FF2B5EF4-FFF2-40B4-BE49-F238E27FC236}">
              <a16:creationId xmlns:a16="http://schemas.microsoft.com/office/drawing/2014/main" id="{FD56BF23-247F-48CE-8385-2F4542EA50FC}"/>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4" name="Line 7">
          <a:extLst>
            <a:ext uri="{FF2B5EF4-FFF2-40B4-BE49-F238E27FC236}">
              <a16:creationId xmlns:a16="http://schemas.microsoft.com/office/drawing/2014/main" id="{247ADB7A-B852-4883-9DB0-FE5EF5A881C9}"/>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5" name="Line 7">
          <a:extLst>
            <a:ext uri="{FF2B5EF4-FFF2-40B4-BE49-F238E27FC236}">
              <a16:creationId xmlns:a16="http://schemas.microsoft.com/office/drawing/2014/main" id="{CB87B0C7-FE15-4A17-9A28-9431EA4631E0}"/>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6" name="Line 7">
          <a:extLst>
            <a:ext uri="{FF2B5EF4-FFF2-40B4-BE49-F238E27FC236}">
              <a16:creationId xmlns:a16="http://schemas.microsoft.com/office/drawing/2014/main" id="{F24B36F7-CD06-40CF-99D5-771934322F73}"/>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7" name="Line 7">
          <a:extLst>
            <a:ext uri="{FF2B5EF4-FFF2-40B4-BE49-F238E27FC236}">
              <a16:creationId xmlns:a16="http://schemas.microsoft.com/office/drawing/2014/main" id="{B6C69F1F-F396-4131-AE5C-AC4940706A09}"/>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8" name="Line 7">
          <a:extLst>
            <a:ext uri="{FF2B5EF4-FFF2-40B4-BE49-F238E27FC236}">
              <a16:creationId xmlns:a16="http://schemas.microsoft.com/office/drawing/2014/main" id="{FAB9FF88-FE62-4CF3-8112-F76572EC3C15}"/>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59" name="Line 7">
          <a:extLst>
            <a:ext uri="{FF2B5EF4-FFF2-40B4-BE49-F238E27FC236}">
              <a16:creationId xmlns:a16="http://schemas.microsoft.com/office/drawing/2014/main" id="{FF827AD5-F892-4B3C-87D6-5B8E38D7DF66}"/>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60" name="Line 7">
          <a:extLst>
            <a:ext uri="{FF2B5EF4-FFF2-40B4-BE49-F238E27FC236}">
              <a16:creationId xmlns:a16="http://schemas.microsoft.com/office/drawing/2014/main" id="{02D36D16-3215-4D7B-9EF5-AC3DCDC8F1DC}"/>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61" name="Line 7">
          <a:extLst>
            <a:ext uri="{FF2B5EF4-FFF2-40B4-BE49-F238E27FC236}">
              <a16:creationId xmlns:a16="http://schemas.microsoft.com/office/drawing/2014/main" id="{E475E635-B3AA-4279-BFA5-13776AF6CB86}"/>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62" name="Line 7">
          <a:extLst>
            <a:ext uri="{FF2B5EF4-FFF2-40B4-BE49-F238E27FC236}">
              <a16:creationId xmlns:a16="http://schemas.microsoft.com/office/drawing/2014/main" id="{5764AFDC-2978-444C-8A2D-3E58B32AAB8F}"/>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63" name="Line 7">
          <a:extLst>
            <a:ext uri="{FF2B5EF4-FFF2-40B4-BE49-F238E27FC236}">
              <a16:creationId xmlns:a16="http://schemas.microsoft.com/office/drawing/2014/main" id="{54E06933-19B3-4306-B34F-408254059D52}"/>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64" name="Line 7">
          <a:extLst>
            <a:ext uri="{FF2B5EF4-FFF2-40B4-BE49-F238E27FC236}">
              <a16:creationId xmlns:a16="http://schemas.microsoft.com/office/drawing/2014/main" id="{CEB53B47-77DB-4741-8BD5-1ED2D21F1E5E}"/>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65" name="Line 7">
          <a:extLst>
            <a:ext uri="{FF2B5EF4-FFF2-40B4-BE49-F238E27FC236}">
              <a16:creationId xmlns:a16="http://schemas.microsoft.com/office/drawing/2014/main" id="{6300C6B8-BE92-48E7-96A9-13C298D90465}"/>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66" name="Line 7">
          <a:extLst>
            <a:ext uri="{FF2B5EF4-FFF2-40B4-BE49-F238E27FC236}">
              <a16:creationId xmlns:a16="http://schemas.microsoft.com/office/drawing/2014/main" id="{494E0A6A-0306-4230-97C0-131EB2CE356F}"/>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67" name="Line 7">
          <a:extLst>
            <a:ext uri="{FF2B5EF4-FFF2-40B4-BE49-F238E27FC236}">
              <a16:creationId xmlns:a16="http://schemas.microsoft.com/office/drawing/2014/main" id="{D661C32C-F6E0-42B5-BA32-1E588AB6782A}"/>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868" name="Line 7">
          <a:extLst>
            <a:ext uri="{FF2B5EF4-FFF2-40B4-BE49-F238E27FC236}">
              <a16:creationId xmlns:a16="http://schemas.microsoft.com/office/drawing/2014/main" id="{D04C28C8-5651-4A6D-AF9A-6C0A54411D9B}"/>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69" name="Line 7">
          <a:extLst>
            <a:ext uri="{FF2B5EF4-FFF2-40B4-BE49-F238E27FC236}">
              <a16:creationId xmlns:a16="http://schemas.microsoft.com/office/drawing/2014/main" id="{CFD8669E-AEA6-44C9-98C1-6B192A2AF1C3}"/>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0" name="Line 7">
          <a:extLst>
            <a:ext uri="{FF2B5EF4-FFF2-40B4-BE49-F238E27FC236}">
              <a16:creationId xmlns:a16="http://schemas.microsoft.com/office/drawing/2014/main" id="{B1A31569-9F9D-4A64-A2B8-4056D5511327}"/>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1" name="Line 7">
          <a:extLst>
            <a:ext uri="{FF2B5EF4-FFF2-40B4-BE49-F238E27FC236}">
              <a16:creationId xmlns:a16="http://schemas.microsoft.com/office/drawing/2014/main" id="{7E64AF32-7937-4B7A-9F38-8EF60F4A8596}"/>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2" name="Line 7">
          <a:extLst>
            <a:ext uri="{FF2B5EF4-FFF2-40B4-BE49-F238E27FC236}">
              <a16:creationId xmlns:a16="http://schemas.microsoft.com/office/drawing/2014/main" id="{8B83F254-ACBF-457C-993C-388AD02EBF40}"/>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3" name="Line 7">
          <a:extLst>
            <a:ext uri="{FF2B5EF4-FFF2-40B4-BE49-F238E27FC236}">
              <a16:creationId xmlns:a16="http://schemas.microsoft.com/office/drawing/2014/main" id="{18A7F0C7-F3C8-43DD-ACF8-A521A43B252F}"/>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4" name="Line 7">
          <a:extLst>
            <a:ext uri="{FF2B5EF4-FFF2-40B4-BE49-F238E27FC236}">
              <a16:creationId xmlns:a16="http://schemas.microsoft.com/office/drawing/2014/main" id="{10FEBE56-7030-498D-AF44-F5C6920A8D02}"/>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5" name="Line 7">
          <a:extLst>
            <a:ext uri="{FF2B5EF4-FFF2-40B4-BE49-F238E27FC236}">
              <a16:creationId xmlns:a16="http://schemas.microsoft.com/office/drawing/2014/main" id="{A2D35075-277E-4138-90AF-0A46EF25B269}"/>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6" name="Line 7">
          <a:extLst>
            <a:ext uri="{FF2B5EF4-FFF2-40B4-BE49-F238E27FC236}">
              <a16:creationId xmlns:a16="http://schemas.microsoft.com/office/drawing/2014/main" id="{ACCBFEB5-3FD4-4A9C-86BA-E33AA8107313}"/>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877" name="Line 7">
          <a:extLst>
            <a:ext uri="{FF2B5EF4-FFF2-40B4-BE49-F238E27FC236}">
              <a16:creationId xmlns:a16="http://schemas.microsoft.com/office/drawing/2014/main" id="{322873D7-CF55-4308-9CE0-AC75FCD5AD28}"/>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78" name="Line 7">
          <a:extLst>
            <a:ext uri="{FF2B5EF4-FFF2-40B4-BE49-F238E27FC236}">
              <a16:creationId xmlns:a16="http://schemas.microsoft.com/office/drawing/2014/main" id="{81B358FC-425B-4916-B604-CFF3BC701CE5}"/>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79" name="Line 7">
          <a:extLst>
            <a:ext uri="{FF2B5EF4-FFF2-40B4-BE49-F238E27FC236}">
              <a16:creationId xmlns:a16="http://schemas.microsoft.com/office/drawing/2014/main" id="{18885FFF-C61D-41D7-B068-798C236BB6DE}"/>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0" name="Line 7">
          <a:extLst>
            <a:ext uri="{FF2B5EF4-FFF2-40B4-BE49-F238E27FC236}">
              <a16:creationId xmlns:a16="http://schemas.microsoft.com/office/drawing/2014/main" id="{BC664C9D-8DDC-4924-85F0-28115E2BCFD9}"/>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1" name="Line 7">
          <a:extLst>
            <a:ext uri="{FF2B5EF4-FFF2-40B4-BE49-F238E27FC236}">
              <a16:creationId xmlns:a16="http://schemas.microsoft.com/office/drawing/2014/main" id="{E7882D18-DFB8-437D-86AC-D8AA2A95FF50}"/>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2" name="Line 7">
          <a:extLst>
            <a:ext uri="{FF2B5EF4-FFF2-40B4-BE49-F238E27FC236}">
              <a16:creationId xmlns:a16="http://schemas.microsoft.com/office/drawing/2014/main" id="{F0079378-4E27-4E2E-BB41-B323DDA1E67D}"/>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3" name="Line 7">
          <a:extLst>
            <a:ext uri="{FF2B5EF4-FFF2-40B4-BE49-F238E27FC236}">
              <a16:creationId xmlns:a16="http://schemas.microsoft.com/office/drawing/2014/main" id="{3080E75B-5385-4C5F-A822-AB14F28291B6}"/>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4" name="Line 7">
          <a:extLst>
            <a:ext uri="{FF2B5EF4-FFF2-40B4-BE49-F238E27FC236}">
              <a16:creationId xmlns:a16="http://schemas.microsoft.com/office/drawing/2014/main" id="{3C455331-B47C-468B-853C-1525D35D9A0C}"/>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5" name="Line 7">
          <a:extLst>
            <a:ext uri="{FF2B5EF4-FFF2-40B4-BE49-F238E27FC236}">
              <a16:creationId xmlns:a16="http://schemas.microsoft.com/office/drawing/2014/main" id="{71A619A9-88D5-4DE2-82E7-541C9EA71170}"/>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6" name="Line 7">
          <a:extLst>
            <a:ext uri="{FF2B5EF4-FFF2-40B4-BE49-F238E27FC236}">
              <a16:creationId xmlns:a16="http://schemas.microsoft.com/office/drawing/2014/main" id="{037FBA2D-BDD1-47F9-B2DE-316811B9F95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7" name="Line 7">
          <a:extLst>
            <a:ext uri="{FF2B5EF4-FFF2-40B4-BE49-F238E27FC236}">
              <a16:creationId xmlns:a16="http://schemas.microsoft.com/office/drawing/2014/main" id="{5C51006C-24FE-4DD0-8D78-098EFB7F1DB5}"/>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8" name="Line 7">
          <a:extLst>
            <a:ext uri="{FF2B5EF4-FFF2-40B4-BE49-F238E27FC236}">
              <a16:creationId xmlns:a16="http://schemas.microsoft.com/office/drawing/2014/main" id="{AD55037A-DBAC-46B6-8554-034C3D297D94}"/>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89" name="Line 7">
          <a:extLst>
            <a:ext uri="{FF2B5EF4-FFF2-40B4-BE49-F238E27FC236}">
              <a16:creationId xmlns:a16="http://schemas.microsoft.com/office/drawing/2014/main" id="{6DEBA148-E6A5-4C55-8830-5530F0925494}"/>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0" name="Line 7">
          <a:extLst>
            <a:ext uri="{FF2B5EF4-FFF2-40B4-BE49-F238E27FC236}">
              <a16:creationId xmlns:a16="http://schemas.microsoft.com/office/drawing/2014/main" id="{B90D4269-A9E9-4D39-8E75-583D898B60C6}"/>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1" name="Line 7">
          <a:extLst>
            <a:ext uri="{FF2B5EF4-FFF2-40B4-BE49-F238E27FC236}">
              <a16:creationId xmlns:a16="http://schemas.microsoft.com/office/drawing/2014/main" id="{4388733B-860F-4235-A017-B029B9BA38FA}"/>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2" name="Line 7">
          <a:extLst>
            <a:ext uri="{FF2B5EF4-FFF2-40B4-BE49-F238E27FC236}">
              <a16:creationId xmlns:a16="http://schemas.microsoft.com/office/drawing/2014/main" id="{2B43A022-50CD-4396-BA75-62AD0A409235}"/>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3" name="Line 7">
          <a:extLst>
            <a:ext uri="{FF2B5EF4-FFF2-40B4-BE49-F238E27FC236}">
              <a16:creationId xmlns:a16="http://schemas.microsoft.com/office/drawing/2014/main" id="{32F94679-7075-41F5-AEA0-0A0E1BBE2392}"/>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4" name="Line 7">
          <a:extLst>
            <a:ext uri="{FF2B5EF4-FFF2-40B4-BE49-F238E27FC236}">
              <a16:creationId xmlns:a16="http://schemas.microsoft.com/office/drawing/2014/main" id="{99ED6DA8-84E5-4C39-90D2-A0FD094B0D7A}"/>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5" name="Line 7">
          <a:extLst>
            <a:ext uri="{FF2B5EF4-FFF2-40B4-BE49-F238E27FC236}">
              <a16:creationId xmlns:a16="http://schemas.microsoft.com/office/drawing/2014/main" id="{367BEE92-CD77-4A7D-B027-BE3B2A8D21AC}"/>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6" name="Line 7">
          <a:extLst>
            <a:ext uri="{FF2B5EF4-FFF2-40B4-BE49-F238E27FC236}">
              <a16:creationId xmlns:a16="http://schemas.microsoft.com/office/drawing/2014/main" id="{645BBCFE-65AD-4536-845E-3906296E2A0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7" name="Line 7">
          <a:extLst>
            <a:ext uri="{FF2B5EF4-FFF2-40B4-BE49-F238E27FC236}">
              <a16:creationId xmlns:a16="http://schemas.microsoft.com/office/drawing/2014/main" id="{904AED0E-8C7D-48D6-9EED-4B17D6326F9E}"/>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8" name="Line 7">
          <a:extLst>
            <a:ext uri="{FF2B5EF4-FFF2-40B4-BE49-F238E27FC236}">
              <a16:creationId xmlns:a16="http://schemas.microsoft.com/office/drawing/2014/main" id="{6D8A966D-B608-429B-8DB4-0882F8508C6B}"/>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899" name="Line 7">
          <a:extLst>
            <a:ext uri="{FF2B5EF4-FFF2-40B4-BE49-F238E27FC236}">
              <a16:creationId xmlns:a16="http://schemas.microsoft.com/office/drawing/2014/main" id="{F2CDD2A9-2D43-4AF5-8BBC-355B2A083EE7}"/>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0" name="Line 7">
          <a:extLst>
            <a:ext uri="{FF2B5EF4-FFF2-40B4-BE49-F238E27FC236}">
              <a16:creationId xmlns:a16="http://schemas.microsoft.com/office/drawing/2014/main" id="{3F1C0187-EDA5-4CCC-BAE7-2F030A9BC32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1" name="Line 7">
          <a:extLst>
            <a:ext uri="{FF2B5EF4-FFF2-40B4-BE49-F238E27FC236}">
              <a16:creationId xmlns:a16="http://schemas.microsoft.com/office/drawing/2014/main" id="{06469773-3B0A-4FD4-9D8B-22DBC6B6504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2" name="Line 7">
          <a:extLst>
            <a:ext uri="{FF2B5EF4-FFF2-40B4-BE49-F238E27FC236}">
              <a16:creationId xmlns:a16="http://schemas.microsoft.com/office/drawing/2014/main" id="{921D84E7-A29D-4BE7-80B5-7CD30F00A96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3" name="Line 7">
          <a:extLst>
            <a:ext uri="{FF2B5EF4-FFF2-40B4-BE49-F238E27FC236}">
              <a16:creationId xmlns:a16="http://schemas.microsoft.com/office/drawing/2014/main" id="{BB55D312-1F64-429B-A370-129280B1705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4" name="Line 7">
          <a:extLst>
            <a:ext uri="{FF2B5EF4-FFF2-40B4-BE49-F238E27FC236}">
              <a16:creationId xmlns:a16="http://schemas.microsoft.com/office/drawing/2014/main" id="{D6CF6E6F-3C1E-4410-8FDE-60B515D07670}"/>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5" name="Line 7">
          <a:extLst>
            <a:ext uri="{FF2B5EF4-FFF2-40B4-BE49-F238E27FC236}">
              <a16:creationId xmlns:a16="http://schemas.microsoft.com/office/drawing/2014/main" id="{CFF1B10C-BF93-413B-BD4F-342C1868F1AA}"/>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6" name="Line 7">
          <a:extLst>
            <a:ext uri="{FF2B5EF4-FFF2-40B4-BE49-F238E27FC236}">
              <a16:creationId xmlns:a16="http://schemas.microsoft.com/office/drawing/2014/main" id="{62CB3B0D-20A4-4865-8A02-CC6E8C0F2FFA}"/>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7" name="Line 7">
          <a:extLst>
            <a:ext uri="{FF2B5EF4-FFF2-40B4-BE49-F238E27FC236}">
              <a16:creationId xmlns:a16="http://schemas.microsoft.com/office/drawing/2014/main" id="{14417EB2-ED09-4AF0-9AF5-45F0F9768A32}"/>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8" name="Line 7">
          <a:extLst>
            <a:ext uri="{FF2B5EF4-FFF2-40B4-BE49-F238E27FC236}">
              <a16:creationId xmlns:a16="http://schemas.microsoft.com/office/drawing/2014/main" id="{AE5D5B60-B987-4CAE-9342-43314CEACFA2}"/>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09" name="Line 7">
          <a:extLst>
            <a:ext uri="{FF2B5EF4-FFF2-40B4-BE49-F238E27FC236}">
              <a16:creationId xmlns:a16="http://schemas.microsoft.com/office/drawing/2014/main" id="{397CB754-EFA5-4DD5-A16F-57E46D2EBAEE}"/>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0" name="Line 7">
          <a:extLst>
            <a:ext uri="{FF2B5EF4-FFF2-40B4-BE49-F238E27FC236}">
              <a16:creationId xmlns:a16="http://schemas.microsoft.com/office/drawing/2014/main" id="{E75D03C7-25F5-4F49-A2D8-8A1823C64E65}"/>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1" name="Line 7">
          <a:extLst>
            <a:ext uri="{FF2B5EF4-FFF2-40B4-BE49-F238E27FC236}">
              <a16:creationId xmlns:a16="http://schemas.microsoft.com/office/drawing/2014/main" id="{9BC49734-854F-42D9-A90F-AB643027E049}"/>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2" name="Line 7">
          <a:extLst>
            <a:ext uri="{FF2B5EF4-FFF2-40B4-BE49-F238E27FC236}">
              <a16:creationId xmlns:a16="http://schemas.microsoft.com/office/drawing/2014/main" id="{7E798727-D7DA-4DAC-830D-BBE1CF627216}"/>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3" name="Line 7">
          <a:extLst>
            <a:ext uri="{FF2B5EF4-FFF2-40B4-BE49-F238E27FC236}">
              <a16:creationId xmlns:a16="http://schemas.microsoft.com/office/drawing/2014/main" id="{D4A67BB3-4A46-4CF0-9A09-C4D55D8B444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4" name="Line 7">
          <a:extLst>
            <a:ext uri="{FF2B5EF4-FFF2-40B4-BE49-F238E27FC236}">
              <a16:creationId xmlns:a16="http://schemas.microsoft.com/office/drawing/2014/main" id="{E75EAE6D-D0BC-4C6F-8CA7-528661776685}"/>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5" name="Line 7">
          <a:extLst>
            <a:ext uri="{FF2B5EF4-FFF2-40B4-BE49-F238E27FC236}">
              <a16:creationId xmlns:a16="http://schemas.microsoft.com/office/drawing/2014/main" id="{A0601D92-B52A-47B5-8D1C-568DDD998D3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6" name="Line 7">
          <a:extLst>
            <a:ext uri="{FF2B5EF4-FFF2-40B4-BE49-F238E27FC236}">
              <a16:creationId xmlns:a16="http://schemas.microsoft.com/office/drawing/2014/main" id="{B0D9213D-2EB1-4E64-80EF-FD64544D6EAF}"/>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7" name="Line 7">
          <a:extLst>
            <a:ext uri="{FF2B5EF4-FFF2-40B4-BE49-F238E27FC236}">
              <a16:creationId xmlns:a16="http://schemas.microsoft.com/office/drawing/2014/main" id="{59AE76AC-4855-4BC3-B36E-5222663C1943}"/>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8" name="Line 7">
          <a:extLst>
            <a:ext uri="{FF2B5EF4-FFF2-40B4-BE49-F238E27FC236}">
              <a16:creationId xmlns:a16="http://schemas.microsoft.com/office/drawing/2014/main" id="{9E10EB8A-5DD8-41A0-B9C3-F3DA46615203}"/>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19" name="Line 7">
          <a:extLst>
            <a:ext uri="{FF2B5EF4-FFF2-40B4-BE49-F238E27FC236}">
              <a16:creationId xmlns:a16="http://schemas.microsoft.com/office/drawing/2014/main" id="{BA99BD88-826F-4F0A-96DC-25B5370B5706}"/>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0" name="Line 7">
          <a:extLst>
            <a:ext uri="{FF2B5EF4-FFF2-40B4-BE49-F238E27FC236}">
              <a16:creationId xmlns:a16="http://schemas.microsoft.com/office/drawing/2014/main" id="{41FAB03B-390F-40D6-A76D-9CD7E868CA09}"/>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1" name="Line 7">
          <a:extLst>
            <a:ext uri="{FF2B5EF4-FFF2-40B4-BE49-F238E27FC236}">
              <a16:creationId xmlns:a16="http://schemas.microsoft.com/office/drawing/2014/main" id="{67E865A2-120E-421E-AF09-264A13333FD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2" name="Line 7">
          <a:extLst>
            <a:ext uri="{FF2B5EF4-FFF2-40B4-BE49-F238E27FC236}">
              <a16:creationId xmlns:a16="http://schemas.microsoft.com/office/drawing/2014/main" id="{C810C762-569A-47E6-9897-1AC2AED7C92F}"/>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3" name="Line 7">
          <a:extLst>
            <a:ext uri="{FF2B5EF4-FFF2-40B4-BE49-F238E27FC236}">
              <a16:creationId xmlns:a16="http://schemas.microsoft.com/office/drawing/2014/main" id="{78813943-F4C6-4B63-8F4E-E0DB062C9429}"/>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4" name="Line 7">
          <a:extLst>
            <a:ext uri="{FF2B5EF4-FFF2-40B4-BE49-F238E27FC236}">
              <a16:creationId xmlns:a16="http://schemas.microsoft.com/office/drawing/2014/main" id="{91C951D5-A0A2-4E23-B1B4-00D62DF3D19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5" name="Line 7">
          <a:extLst>
            <a:ext uri="{FF2B5EF4-FFF2-40B4-BE49-F238E27FC236}">
              <a16:creationId xmlns:a16="http://schemas.microsoft.com/office/drawing/2014/main" id="{70BBD115-E6BC-47A4-9ED6-4E25C8455174}"/>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6" name="Line 7">
          <a:extLst>
            <a:ext uri="{FF2B5EF4-FFF2-40B4-BE49-F238E27FC236}">
              <a16:creationId xmlns:a16="http://schemas.microsoft.com/office/drawing/2014/main" id="{0DD096A2-2DBB-48B1-B488-A4C84060C9E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7" name="Line 7">
          <a:extLst>
            <a:ext uri="{FF2B5EF4-FFF2-40B4-BE49-F238E27FC236}">
              <a16:creationId xmlns:a16="http://schemas.microsoft.com/office/drawing/2014/main" id="{AC1264EC-4936-491A-8CD0-8041C4582524}"/>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8" name="Line 7">
          <a:extLst>
            <a:ext uri="{FF2B5EF4-FFF2-40B4-BE49-F238E27FC236}">
              <a16:creationId xmlns:a16="http://schemas.microsoft.com/office/drawing/2014/main" id="{7C3B0673-4F44-4138-9EDA-7BCE28E0CDFB}"/>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29" name="Line 7">
          <a:extLst>
            <a:ext uri="{FF2B5EF4-FFF2-40B4-BE49-F238E27FC236}">
              <a16:creationId xmlns:a16="http://schemas.microsoft.com/office/drawing/2014/main" id="{C2674D16-AA75-4332-B6B5-8C567229532A}"/>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0" name="Line 7">
          <a:extLst>
            <a:ext uri="{FF2B5EF4-FFF2-40B4-BE49-F238E27FC236}">
              <a16:creationId xmlns:a16="http://schemas.microsoft.com/office/drawing/2014/main" id="{24A8D7F0-E309-438B-B48D-081A31BC8AA0}"/>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1" name="Line 7">
          <a:extLst>
            <a:ext uri="{FF2B5EF4-FFF2-40B4-BE49-F238E27FC236}">
              <a16:creationId xmlns:a16="http://schemas.microsoft.com/office/drawing/2014/main" id="{1D5CFC35-6434-4D1C-9756-71E3F09EB90A}"/>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2" name="Line 7">
          <a:extLst>
            <a:ext uri="{FF2B5EF4-FFF2-40B4-BE49-F238E27FC236}">
              <a16:creationId xmlns:a16="http://schemas.microsoft.com/office/drawing/2014/main" id="{642DFE80-9275-47F6-9A8D-A2180E07E87C}"/>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3" name="Line 7">
          <a:extLst>
            <a:ext uri="{FF2B5EF4-FFF2-40B4-BE49-F238E27FC236}">
              <a16:creationId xmlns:a16="http://schemas.microsoft.com/office/drawing/2014/main" id="{F64C079C-3B75-488B-ACFE-F7E9AC9A7031}"/>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4" name="Line 7">
          <a:extLst>
            <a:ext uri="{FF2B5EF4-FFF2-40B4-BE49-F238E27FC236}">
              <a16:creationId xmlns:a16="http://schemas.microsoft.com/office/drawing/2014/main" id="{A44B1FD6-FE23-4235-A49E-D45FA9491404}"/>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5" name="Line 7">
          <a:extLst>
            <a:ext uri="{FF2B5EF4-FFF2-40B4-BE49-F238E27FC236}">
              <a16:creationId xmlns:a16="http://schemas.microsoft.com/office/drawing/2014/main" id="{518D8022-6D2E-47A8-A3D4-AC824A53C747}"/>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6" name="Line 7">
          <a:extLst>
            <a:ext uri="{FF2B5EF4-FFF2-40B4-BE49-F238E27FC236}">
              <a16:creationId xmlns:a16="http://schemas.microsoft.com/office/drawing/2014/main" id="{B7EEEFC1-FCC5-48B7-97A3-4A2E1B5F65CF}"/>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7" name="Line 7">
          <a:extLst>
            <a:ext uri="{FF2B5EF4-FFF2-40B4-BE49-F238E27FC236}">
              <a16:creationId xmlns:a16="http://schemas.microsoft.com/office/drawing/2014/main" id="{36171D08-814F-40A5-A8DA-3334E7B762D8}"/>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8" name="Line 7">
          <a:extLst>
            <a:ext uri="{FF2B5EF4-FFF2-40B4-BE49-F238E27FC236}">
              <a16:creationId xmlns:a16="http://schemas.microsoft.com/office/drawing/2014/main" id="{6A89A5D8-179D-4F1C-9CCA-674F28E85DE6}"/>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39" name="Line 7">
          <a:extLst>
            <a:ext uri="{FF2B5EF4-FFF2-40B4-BE49-F238E27FC236}">
              <a16:creationId xmlns:a16="http://schemas.microsoft.com/office/drawing/2014/main" id="{92065488-32DB-4CE0-94CE-BBE2F37F6061}"/>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0" name="Line 7">
          <a:extLst>
            <a:ext uri="{FF2B5EF4-FFF2-40B4-BE49-F238E27FC236}">
              <a16:creationId xmlns:a16="http://schemas.microsoft.com/office/drawing/2014/main" id="{1C0F235F-307D-4AE3-BD8B-570A21AAA433}"/>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1" name="Line 7">
          <a:extLst>
            <a:ext uri="{FF2B5EF4-FFF2-40B4-BE49-F238E27FC236}">
              <a16:creationId xmlns:a16="http://schemas.microsoft.com/office/drawing/2014/main" id="{27D3103B-5CEE-415A-BC87-11ACF1EE43EE}"/>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2" name="Line 7">
          <a:extLst>
            <a:ext uri="{FF2B5EF4-FFF2-40B4-BE49-F238E27FC236}">
              <a16:creationId xmlns:a16="http://schemas.microsoft.com/office/drawing/2014/main" id="{875C6520-C2F5-4D67-91C9-B68DCBDF1188}"/>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3" name="Line 7">
          <a:extLst>
            <a:ext uri="{FF2B5EF4-FFF2-40B4-BE49-F238E27FC236}">
              <a16:creationId xmlns:a16="http://schemas.microsoft.com/office/drawing/2014/main" id="{5176A9BB-2C96-458C-8FB9-546051927385}"/>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4" name="Line 7">
          <a:extLst>
            <a:ext uri="{FF2B5EF4-FFF2-40B4-BE49-F238E27FC236}">
              <a16:creationId xmlns:a16="http://schemas.microsoft.com/office/drawing/2014/main" id="{C48074D9-4950-41CB-BF3C-FE092CE4129A}"/>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5" name="Line 7">
          <a:extLst>
            <a:ext uri="{FF2B5EF4-FFF2-40B4-BE49-F238E27FC236}">
              <a16:creationId xmlns:a16="http://schemas.microsoft.com/office/drawing/2014/main" id="{637B881C-1F87-451A-B4EC-2DA355A42F5A}"/>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6" name="Line 7">
          <a:extLst>
            <a:ext uri="{FF2B5EF4-FFF2-40B4-BE49-F238E27FC236}">
              <a16:creationId xmlns:a16="http://schemas.microsoft.com/office/drawing/2014/main" id="{02944B0E-79B5-4712-BE6D-50BDF3E225AF}"/>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47" name="Line 7">
          <a:extLst>
            <a:ext uri="{FF2B5EF4-FFF2-40B4-BE49-F238E27FC236}">
              <a16:creationId xmlns:a16="http://schemas.microsoft.com/office/drawing/2014/main" id="{BE49B4D1-7688-412F-85FE-03D5C78DA012}"/>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48" name="Line 7">
          <a:extLst>
            <a:ext uri="{FF2B5EF4-FFF2-40B4-BE49-F238E27FC236}">
              <a16:creationId xmlns:a16="http://schemas.microsoft.com/office/drawing/2014/main" id="{DB6C8BAD-2431-418A-94F5-FF0B4FEF6F2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4949" name="Line 7">
          <a:extLst>
            <a:ext uri="{FF2B5EF4-FFF2-40B4-BE49-F238E27FC236}">
              <a16:creationId xmlns:a16="http://schemas.microsoft.com/office/drawing/2014/main" id="{2652732D-719E-4AEB-93F0-0525D284ED5C}"/>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4950" name="Line 7">
          <a:extLst>
            <a:ext uri="{FF2B5EF4-FFF2-40B4-BE49-F238E27FC236}">
              <a16:creationId xmlns:a16="http://schemas.microsoft.com/office/drawing/2014/main" id="{5AB34E33-7564-49D0-B19E-8E2E741ABC73}"/>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4951" name="Line 7">
          <a:extLst>
            <a:ext uri="{FF2B5EF4-FFF2-40B4-BE49-F238E27FC236}">
              <a16:creationId xmlns:a16="http://schemas.microsoft.com/office/drawing/2014/main" id="{C068CF3F-4E8E-4256-A10B-0AD775A6B072}"/>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52" name="Line 7">
          <a:extLst>
            <a:ext uri="{FF2B5EF4-FFF2-40B4-BE49-F238E27FC236}">
              <a16:creationId xmlns:a16="http://schemas.microsoft.com/office/drawing/2014/main" id="{C0371166-2021-4697-B410-3C0888EB0682}"/>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53" name="Line 7">
          <a:extLst>
            <a:ext uri="{FF2B5EF4-FFF2-40B4-BE49-F238E27FC236}">
              <a16:creationId xmlns:a16="http://schemas.microsoft.com/office/drawing/2014/main" id="{2E772293-CA4D-4FB9-9E38-7414A6E4836B}"/>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54" name="Line 7">
          <a:extLst>
            <a:ext uri="{FF2B5EF4-FFF2-40B4-BE49-F238E27FC236}">
              <a16:creationId xmlns:a16="http://schemas.microsoft.com/office/drawing/2014/main" id="{FA59C2CB-7296-46AC-97A9-06073B53166C}"/>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55" name="Line 7">
          <a:extLst>
            <a:ext uri="{FF2B5EF4-FFF2-40B4-BE49-F238E27FC236}">
              <a16:creationId xmlns:a16="http://schemas.microsoft.com/office/drawing/2014/main" id="{CD749BD3-ACAB-4C5D-9480-8AAFFF509481}"/>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56" name="Line 7">
          <a:extLst>
            <a:ext uri="{FF2B5EF4-FFF2-40B4-BE49-F238E27FC236}">
              <a16:creationId xmlns:a16="http://schemas.microsoft.com/office/drawing/2014/main" id="{23A4FB91-7D8A-4EEF-B712-8F9813047E70}"/>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57" name="Line 7">
          <a:extLst>
            <a:ext uri="{FF2B5EF4-FFF2-40B4-BE49-F238E27FC236}">
              <a16:creationId xmlns:a16="http://schemas.microsoft.com/office/drawing/2014/main" id="{64B31616-2759-4FEF-A6A3-D557023F53F2}"/>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958" name="Line 7">
          <a:extLst>
            <a:ext uri="{FF2B5EF4-FFF2-40B4-BE49-F238E27FC236}">
              <a16:creationId xmlns:a16="http://schemas.microsoft.com/office/drawing/2014/main" id="{95B2CCF4-2318-42EE-9F95-4AB403E281E1}"/>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959" name="Line 7">
          <a:extLst>
            <a:ext uri="{FF2B5EF4-FFF2-40B4-BE49-F238E27FC236}">
              <a16:creationId xmlns:a16="http://schemas.microsoft.com/office/drawing/2014/main" id="{7551C84A-97AC-4AAE-9BF8-0D5CDC3213F1}"/>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105</xdr:row>
      <xdr:rowOff>0</xdr:rowOff>
    </xdr:from>
    <xdr:to>
      <xdr:col>13</xdr:col>
      <xdr:colOff>323850</xdr:colOff>
      <xdr:row>105</xdr:row>
      <xdr:rowOff>0</xdr:rowOff>
    </xdr:to>
    <xdr:sp macro="" textlink="">
      <xdr:nvSpPr>
        <xdr:cNvPr id="4960" name="Line 7">
          <a:extLst>
            <a:ext uri="{FF2B5EF4-FFF2-40B4-BE49-F238E27FC236}">
              <a16:creationId xmlns:a16="http://schemas.microsoft.com/office/drawing/2014/main" id="{5AF77D21-AAD3-430C-AC59-F990B052E02C}"/>
            </a:ext>
          </a:extLst>
        </xdr:cNvPr>
        <xdr:cNvSpPr>
          <a:spLocks noChangeShapeType="1"/>
        </xdr:cNvSpPr>
      </xdr:nvSpPr>
      <xdr:spPr bwMode="auto">
        <a:xfrm>
          <a:off x="8515350" y="22164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61" name="Line 7">
          <a:extLst>
            <a:ext uri="{FF2B5EF4-FFF2-40B4-BE49-F238E27FC236}">
              <a16:creationId xmlns:a16="http://schemas.microsoft.com/office/drawing/2014/main" id="{974AD87E-9CCA-47C7-A69E-4F39D31795BC}"/>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62" name="Line 7">
          <a:extLst>
            <a:ext uri="{FF2B5EF4-FFF2-40B4-BE49-F238E27FC236}">
              <a16:creationId xmlns:a16="http://schemas.microsoft.com/office/drawing/2014/main" id="{08CC20A3-74F5-4083-A75E-BF13C7E3611E}"/>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63" name="Line 7">
          <a:extLst>
            <a:ext uri="{FF2B5EF4-FFF2-40B4-BE49-F238E27FC236}">
              <a16:creationId xmlns:a16="http://schemas.microsoft.com/office/drawing/2014/main" id="{39C708F1-C8A8-4D9C-8896-2B0C2A6C12C4}"/>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964" name="Line 7">
          <a:extLst>
            <a:ext uri="{FF2B5EF4-FFF2-40B4-BE49-F238E27FC236}">
              <a16:creationId xmlns:a16="http://schemas.microsoft.com/office/drawing/2014/main" id="{2AFA8E3E-6BBA-472C-A581-C18287EA705D}"/>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965" name="Line 7">
          <a:extLst>
            <a:ext uri="{FF2B5EF4-FFF2-40B4-BE49-F238E27FC236}">
              <a16:creationId xmlns:a16="http://schemas.microsoft.com/office/drawing/2014/main" id="{1BE6AE00-D4F2-4E4C-B8E9-188832D595C2}"/>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109</xdr:row>
      <xdr:rowOff>0</xdr:rowOff>
    </xdr:from>
    <xdr:to>
      <xdr:col>13</xdr:col>
      <xdr:colOff>323850</xdr:colOff>
      <xdr:row>109</xdr:row>
      <xdr:rowOff>0</xdr:rowOff>
    </xdr:to>
    <xdr:sp macro="" textlink="">
      <xdr:nvSpPr>
        <xdr:cNvPr id="4966" name="Line 7">
          <a:extLst>
            <a:ext uri="{FF2B5EF4-FFF2-40B4-BE49-F238E27FC236}">
              <a16:creationId xmlns:a16="http://schemas.microsoft.com/office/drawing/2014/main" id="{3B0298A6-B567-42A8-81DB-FEF9EE41F7CB}"/>
            </a:ext>
          </a:extLst>
        </xdr:cNvPr>
        <xdr:cNvSpPr>
          <a:spLocks noChangeShapeType="1"/>
        </xdr:cNvSpPr>
      </xdr:nvSpPr>
      <xdr:spPr bwMode="auto">
        <a:xfrm>
          <a:off x="8515350" y="22907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967" name="Line 7">
          <a:extLst>
            <a:ext uri="{FF2B5EF4-FFF2-40B4-BE49-F238E27FC236}">
              <a16:creationId xmlns:a16="http://schemas.microsoft.com/office/drawing/2014/main" id="{52816B21-B27E-4455-AA83-D2DA036F6E2D}"/>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968" name="Line 7">
          <a:extLst>
            <a:ext uri="{FF2B5EF4-FFF2-40B4-BE49-F238E27FC236}">
              <a16:creationId xmlns:a16="http://schemas.microsoft.com/office/drawing/2014/main" id="{5EFBC06C-B289-4A91-A90D-C765E59422E0}"/>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969" name="Line 7">
          <a:extLst>
            <a:ext uri="{FF2B5EF4-FFF2-40B4-BE49-F238E27FC236}">
              <a16:creationId xmlns:a16="http://schemas.microsoft.com/office/drawing/2014/main" id="{C28B2566-6D44-42F3-B33F-0651647F5514}"/>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970" name="Line 7">
          <a:extLst>
            <a:ext uri="{FF2B5EF4-FFF2-40B4-BE49-F238E27FC236}">
              <a16:creationId xmlns:a16="http://schemas.microsoft.com/office/drawing/2014/main" id="{29293AF8-C608-4F87-AC54-759721F5E723}"/>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971" name="Line 7">
          <a:extLst>
            <a:ext uri="{FF2B5EF4-FFF2-40B4-BE49-F238E27FC236}">
              <a16:creationId xmlns:a16="http://schemas.microsoft.com/office/drawing/2014/main" id="{3A04763B-E776-43C5-BC86-461763E7CC85}"/>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4972" name="Line 7">
          <a:extLst>
            <a:ext uri="{FF2B5EF4-FFF2-40B4-BE49-F238E27FC236}">
              <a16:creationId xmlns:a16="http://schemas.microsoft.com/office/drawing/2014/main" id="{529EDCB4-AEDF-490D-8181-3A9241199F9E}"/>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973" name="Line 7">
          <a:extLst>
            <a:ext uri="{FF2B5EF4-FFF2-40B4-BE49-F238E27FC236}">
              <a16:creationId xmlns:a16="http://schemas.microsoft.com/office/drawing/2014/main" id="{5AF5C4F8-5125-47D4-8FB6-E26C57EF2FC1}"/>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974" name="Line 7">
          <a:extLst>
            <a:ext uri="{FF2B5EF4-FFF2-40B4-BE49-F238E27FC236}">
              <a16:creationId xmlns:a16="http://schemas.microsoft.com/office/drawing/2014/main" id="{8951F0D4-5EBD-4705-92EC-5F18AACEEDC4}"/>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4975" name="Line 7">
          <a:extLst>
            <a:ext uri="{FF2B5EF4-FFF2-40B4-BE49-F238E27FC236}">
              <a16:creationId xmlns:a16="http://schemas.microsoft.com/office/drawing/2014/main" id="{3325C8CA-DC78-428C-8134-618D6BBBCB89}"/>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76" name="Line 7">
          <a:extLst>
            <a:ext uri="{FF2B5EF4-FFF2-40B4-BE49-F238E27FC236}">
              <a16:creationId xmlns:a16="http://schemas.microsoft.com/office/drawing/2014/main" id="{DD755872-C9BB-4C74-91FB-AF8E3B70B6BE}"/>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77" name="Line 7">
          <a:extLst>
            <a:ext uri="{FF2B5EF4-FFF2-40B4-BE49-F238E27FC236}">
              <a16:creationId xmlns:a16="http://schemas.microsoft.com/office/drawing/2014/main" id="{B1855FEB-7B8E-4120-9B88-F328356EA189}"/>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4978" name="Line 7">
          <a:extLst>
            <a:ext uri="{FF2B5EF4-FFF2-40B4-BE49-F238E27FC236}">
              <a16:creationId xmlns:a16="http://schemas.microsoft.com/office/drawing/2014/main" id="{5A6FA499-4815-4E44-BC2E-2868C294A783}"/>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79" name="Line 7">
          <a:extLst>
            <a:ext uri="{FF2B5EF4-FFF2-40B4-BE49-F238E27FC236}">
              <a16:creationId xmlns:a16="http://schemas.microsoft.com/office/drawing/2014/main" id="{ABE79A2A-C0EA-45DD-A514-4D3F83D0E3B2}"/>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80" name="Line 7">
          <a:extLst>
            <a:ext uri="{FF2B5EF4-FFF2-40B4-BE49-F238E27FC236}">
              <a16:creationId xmlns:a16="http://schemas.microsoft.com/office/drawing/2014/main" id="{CD130114-0F06-4533-90BF-7A2768DE59F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4981" name="Line 7">
          <a:extLst>
            <a:ext uri="{FF2B5EF4-FFF2-40B4-BE49-F238E27FC236}">
              <a16:creationId xmlns:a16="http://schemas.microsoft.com/office/drawing/2014/main" id="{B7B0FF75-51B4-428B-B62B-346D52239310}"/>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4982" name="Line 7">
          <a:extLst>
            <a:ext uri="{FF2B5EF4-FFF2-40B4-BE49-F238E27FC236}">
              <a16:creationId xmlns:a16="http://schemas.microsoft.com/office/drawing/2014/main" id="{D35C9ECC-808E-4CB8-972E-A2C211E4B563}"/>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4983" name="Line 7">
          <a:extLst>
            <a:ext uri="{FF2B5EF4-FFF2-40B4-BE49-F238E27FC236}">
              <a16:creationId xmlns:a16="http://schemas.microsoft.com/office/drawing/2014/main" id="{6F0850B5-F091-4AD2-9FCC-23A8EFFE3F59}"/>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4984" name="Line 7">
          <a:extLst>
            <a:ext uri="{FF2B5EF4-FFF2-40B4-BE49-F238E27FC236}">
              <a16:creationId xmlns:a16="http://schemas.microsoft.com/office/drawing/2014/main" id="{765DB57D-450F-492A-AD85-6FF775512031}"/>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85" name="Line 7">
          <a:extLst>
            <a:ext uri="{FF2B5EF4-FFF2-40B4-BE49-F238E27FC236}">
              <a16:creationId xmlns:a16="http://schemas.microsoft.com/office/drawing/2014/main" id="{A6B17548-7F1B-4FA7-B258-B06D77A1C9FD}"/>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86" name="Line 7">
          <a:extLst>
            <a:ext uri="{FF2B5EF4-FFF2-40B4-BE49-F238E27FC236}">
              <a16:creationId xmlns:a16="http://schemas.microsoft.com/office/drawing/2014/main" id="{92539764-D3B2-477E-9D6B-D62415DDBB31}"/>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87" name="Line 7">
          <a:extLst>
            <a:ext uri="{FF2B5EF4-FFF2-40B4-BE49-F238E27FC236}">
              <a16:creationId xmlns:a16="http://schemas.microsoft.com/office/drawing/2014/main" id="{44552510-0C00-4FF8-909C-5E5623EC2851}"/>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88" name="Line 7">
          <a:extLst>
            <a:ext uri="{FF2B5EF4-FFF2-40B4-BE49-F238E27FC236}">
              <a16:creationId xmlns:a16="http://schemas.microsoft.com/office/drawing/2014/main" id="{A059A790-E3F8-47BF-BD6F-0C95E4311910}"/>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89" name="Line 7">
          <a:extLst>
            <a:ext uri="{FF2B5EF4-FFF2-40B4-BE49-F238E27FC236}">
              <a16:creationId xmlns:a16="http://schemas.microsoft.com/office/drawing/2014/main" id="{664E8CBB-E431-4C3F-BC80-75F65A3F9685}"/>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4990" name="Line 7">
          <a:extLst>
            <a:ext uri="{FF2B5EF4-FFF2-40B4-BE49-F238E27FC236}">
              <a16:creationId xmlns:a16="http://schemas.microsoft.com/office/drawing/2014/main" id="{AEC8A6BA-FDF6-47D5-957E-354843BAB2A7}"/>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91" name="Line 7">
          <a:extLst>
            <a:ext uri="{FF2B5EF4-FFF2-40B4-BE49-F238E27FC236}">
              <a16:creationId xmlns:a16="http://schemas.microsoft.com/office/drawing/2014/main" id="{C5620E25-3E1B-4559-95FF-E7AB920F4CD5}"/>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92" name="Line 7">
          <a:extLst>
            <a:ext uri="{FF2B5EF4-FFF2-40B4-BE49-F238E27FC236}">
              <a16:creationId xmlns:a16="http://schemas.microsoft.com/office/drawing/2014/main" id="{CA742D75-E5EB-438A-9D74-EF0353A57C86}"/>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93" name="Line 7">
          <a:extLst>
            <a:ext uri="{FF2B5EF4-FFF2-40B4-BE49-F238E27FC236}">
              <a16:creationId xmlns:a16="http://schemas.microsoft.com/office/drawing/2014/main" id="{DCF14157-6141-4061-BD83-5CC079F5F37E}"/>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94" name="Line 7">
          <a:extLst>
            <a:ext uri="{FF2B5EF4-FFF2-40B4-BE49-F238E27FC236}">
              <a16:creationId xmlns:a16="http://schemas.microsoft.com/office/drawing/2014/main" id="{96D9851E-407C-4F3B-891C-63E877FB08C8}"/>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95" name="Line 7">
          <a:extLst>
            <a:ext uri="{FF2B5EF4-FFF2-40B4-BE49-F238E27FC236}">
              <a16:creationId xmlns:a16="http://schemas.microsoft.com/office/drawing/2014/main" id="{13D5CCD2-E781-443A-968F-16A5CD112118}"/>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4996" name="Line 7">
          <a:extLst>
            <a:ext uri="{FF2B5EF4-FFF2-40B4-BE49-F238E27FC236}">
              <a16:creationId xmlns:a16="http://schemas.microsoft.com/office/drawing/2014/main" id="{D2397B7B-75DF-461B-B454-0734CAB7829E}"/>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997" name="Line 7">
          <a:extLst>
            <a:ext uri="{FF2B5EF4-FFF2-40B4-BE49-F238E27FC236}">
              <a16:creationId xmlns:a16="http://schemas.microsoft.com/office/drawing/2014/main" id="{631176CD-C4E2-4FB8-B66C-B9E57B7CD98D}"/>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998" name="Line 7">
          <a:extLst>
            <a:ext uri="{FF2B5EF4-FFF2-40B4-BE49-F238E27FC236}">
              <a16:creationId xmlns:a16="http://schemas.microsoft.com/office/drawing/2014/main" id="{0824FE5C-19BD-4345-B29F-92806C0A65BD}"/>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4999" name="Line 7">
          <a:extLst>
            <a:ext uri="{FF2B5EF4-FFF2-40B4-BE49-F238E27FC236}">
              <a16:creationId xmlns:a16="http://schemas.microsoft.com/office/drawing/2014/main" id="{C9FA9F64-095D-41F4-8B7D-7095748F98B1}"/>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5000" name="Line 7">
          <a:extLst>
            <a:ext uri="{FF2B5EF4-FFF2-40B4-BE49-F238E27FC236}">
              <a16:creationId xmlns:a16="http://schemas.microsoft.com/office/drawing/2014/main" id="{87C03632-547D-4403-A69D-948A194367FA}"/>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5001" name="Line 7">
          <a:extLst>
            <a:ext uri="{FF2B5EF4-FFF2-40B4-BE49-F238E27FC236}">
              <a16:creationId xmlns:a16="http://schemas.microsoft.com/office/drawing/2014/main" id="{2E3CE681-47EA-4EB4-A23B-4593D61CFE7D}"/>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43</xdr:row>
      <xdr:rowOff>0</xdr:rowOff>
    </xdr:from>
    <xdr:to>
      <xdr:col>21</xdr:col>
      <xdr:colOff>323850</xdr:colOff>
      <xdr:row>43</xdr:row>
      <xdr:rowOff>0</xdr:rowOff>
    </xdr:to>
    <xdr:sp macro="" textlink="">
      <xdr:nvSpPr>
        <xdr:cNvPr id="5002" name="Line 7">
          <a:extLst>
            <a:ext uri="{FF2B5EF4-FFF2-40B4-BE49-F238E27FC236}">
              <a16:creationId xmlns:a16="http://schemas.microsoft.com/office/drawing/2014/main" id="{B642CA08-CC0A-4465-8DC2-AA1562739626}"/>
            </a:ext>
          </a:extLst>
        </xdr:cNvPr>
        <xdr:cNvSpPr>
          <a:spLocks noChangeShapeType="1"/>
        </xdr:cNvSpPr>
      </xdr:nvSpPr>
      <xdr:spPr bwMode="auto">
        <a:xfrm>
          <a:off x="146875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5003" name="Line 7">
          <a:extLst>
            <a:ext uri="{FF2B5EF4-FFF2-40B4-BE49-F238E27FC236}">
              <a16:creationId xmlns:a16="http://schemas.microsoft.com/office/drawing/2014/main" id="{8E429E18-525E-479C-816A-7C2B3A5BD558}"/>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5004" name="Line 7">
          <a:extLst>
            <a:ext uri="{FF2B5EF4-FFF2-40B4-BE49-F238E27FC236}">
              <a16:creationId xmlns:a16="http://schemas.microsoft.com/office/drawing/2014/main" id="{84855E6F-482E-4F2C-9AB8-78AEAC97A54D}"/>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5005" name="Line 7">
          <a:extLst>
            <a:ext uri="{FF2B5EF4-FFF2-40B4-BE49-F238E27FC236}">
              <a16:creationId xmlns:a16="http://schemas.microsoft.com/office/drawing/2014/main" id="{C993CEF4-72C7-4E0E-A4B4-3B9CE02DA98A}"/>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5006" name="Line 7">
          <a:extLst>
            <a:ext uri="{FF2B5EF4-FFF2-40B4-BE49-F238E27FC236}">
              <a16:creationId xmlns:a16="http://schemas.microsoft.com/office/drawing/2014/main" id="{C6B49042-BEC7-4C96-A30E-0F00E562FA76}"/>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5007" name="Line 7">
          <a:extLst>
            <a:ext uri="{FF2B5EF4-FFF2-40B4-BE49-F238E27FC236}">
              <a16:creationId xmlns:a16="http://schemas.microsoft.com/office/drawing/2014/main" id="{A59851A0-C377-427B-9D12-1653184E475D}"/>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47</xdr:row>
      <xdr:rowOff>0</xdr:rowOff>
    </xdr:from>
    <xdr:to>
      <xdr:col>11</xdr:col>
      <xdr:colOff>323850</xdr:colOff>
      <xdr:row>47</xdr:row>
      <xdr:rowOff>0</xdr:rowOff>
    </xdr:to>
    <xdr:sp macro="" textlink="">
      <xdr:nvSpPr>
        <xdr:cNvPr id="5008" name="Line 7">
          <a:extLst>
            <a:ext uri="{FF2B5EF4-FFF2-40B4-BE49-F238E27FC236}">
              <a16:creationId xmlns:a16="http://schemas.microsoft.com/office/drawing/2014/main" id="{774B637B-6F60-4443-B06D-76802AAAE5ED}"/>
            </a:ext>
          </a:extLst>
        </xdr:cNvPr>
        <xdr:cNvSpPr>
          <a:spLocks noChangeShapeType="1"/>
        </xdr:cNvSpPr>
      </xdr:nvSpPr>
      <xdr:spPr bwMode="auto">
        <a:xfrm>
          <a:off x="69723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5009" name="Line 7">
          <a:extLst>
            <a:ext uri="{FF2B5EF4-FFF2-40B4-BE49-F238E27FC236}">
              <a16:creationId xmlns:a16="http://schemas.microsoft.com/office/drawing/2014/main" id="{091F9C82-0F72-4DD3-8110-6FC87E3CFAF5}"/>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5010" name="Line 7">
          <a:extLst>
            <a:ext uri="{FF2B5EF4-FFF2-40B4-BE49-F238E27FC236}">
              <a16:creationId xmlns:a16="http://schemas.microsoft.com/office/drawing/2014/main" id="{431D4853-939F-4CA4-9207-FE994A61CF76}"/>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5011" name="Line 7">
          <a:extLst>
            <a:ext uri="{FF2B5EF4-FFF2-40B4-BE49-F238E27FC236}">
              <a16:creationId xmlns:a16="http://schemas.microsoft.com/office/drawing/2014/main" id="{9D143844-B337-4778-8D6E-CB360C534D17}"/>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5012" name="Line 7">
          <a:extLst>
            <a:ext uri="{FF2B5EF4-FFF2-40B4-BE49-F238E27FC236}">
              <a16:creationId xmlns:a16="http://schemas.microsoft.com/office/drawing/2014/main" id="{38664820-3997-436B-8ECE-EBE29E4DA5EC}"/>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5013" name="Line 7">
          <a:extLst>
            <a:ext uri="{FF2B5EF4-FFF2-40B4-BE49-F238E27FC236}">
              <a16:creationId xmlns:a16="http://schemas.microsoft.com/office/drawing/2014/main" id="{E77FED09-5136-4568-BC07-A4FF0CE3D967}"/>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47</xdr:row>
      <xdr:rowOff>0</xdr:rowOff>
    </xdr:from>
    <xdr:to>
      <xdr:col>13</xdr:col>
      <xdr:colOff>323850</xdr:colOff>
      <xdr:row>47</xdr:row>
      <xdr:rowOff>0</xdr:rowOff>
    </xdr:to>
    <xdr:sp macro="" textlink="">
      <xdr:nvSpPr>
        <xdr:cNvPr id="5014" name="Line 7">
          <a:extLst>
            <a:ext uri="{FF2B5EF4-FFF2-40B4-BE49-F238E27FC236}">
              <a16:creationId xmlns:a16="http://schemas.microsoft.com/office/drawing/2014/main" id="{69A1C68B-8D3E-4F3F-9976-169913911428}"/>
            </a:ext>
          </a:extLst>
        </xdr:cNvPr>
        <xdr:cNvSpPr>
          <a:spLocks noChangeShapeType="1"/>
        </xdr:cNvSpPr>
      </xdr:nvSpPr>
      <xdr:spPr bwMode="auto">
        <a:xfrm>
          <a:off x="85153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15" name="Line 7">
          <a:extLst>
            <a:ext uri="{FF2B5EF4-FFF2-40B4-BE49-F238E27FC236}">
              <a16:creationId xmlns:a16="http://schemas.microsoft.com/office/drawing/2014/main" id="{A4F2C473-891D-404E-9D9C-95DE2F374810}"/>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16" name="Line 7">
          <a:extLst>
            <a:ext uri="{FF2B5EF4-FFF2-40B4-BE49-F238E27FC236}">
              <a16:creationId xmlns:a16="http://schemas.microsoft.com/office/drawing/2014/main" id="{7E087FA0-89FD-4625-BB5A-5F05B9C081CC}"/>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17" name="Line 7">
          <a:extLst>
            <a:ext uri="{FF2B5EF4-FFF2-40B4-BE49-F238E27FC236}">
              <a16:creationId xmlns:a16="http://schemas.microsoft.com/office/drawing/2014/main" id="{F55602D4-72A4-4C97-A578-89528D0CD792}"/>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18" name="Line 7">
          <a:extLst>
            <a:ext uri="{FF2B5EF4-FFF2-40B4-BE49-F238E27FC236}">
              <a16:creationId xmlns:a16="http://schemas.microsoft.com/office/drawing/2014/main" id="{EBF405C4-1691-48CC-A665-BFDB2EC7F932}"/>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19" name="Line 7">
          <a:extLst>
            <a:ext uri="{FF2B5EF4-FFF2-40B4-BE49-F238E27FC236}">
              <a16:creationId xmlns:a16="http://schemas.microsoft.com/office/drawing/2014/main" id="{566F7FEE-B7CE-4E1E-82FF-703B121910E6}"/>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0" name="Line 7">
          <a:extLst>
            <a:ext uri="{FF2B5EF4-FFF2-40B4-BE49-F238E27FC236}">
              <a16:creationId xmlns:a16="http://schemas.microsoft.com/office/drawing/2014/main" id="{DAC4BDC3-DB2B-4DED-B117-98F2CACB282F}"/>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1" name="Line 7">
          <a:extLst>
            <a:ext uri="{FF2B5EF4-FFF2-40B4-BE49-F238E27FC236}">
              <a16:creationId xmlns:a16="http://schemas.microsoft.com/office/drawing/2014/main" id="{5A3F3966-0661-49B8-AE9F-310FC44A432E}"/>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2" name="Line 7">
          <a:extLst>
            <a:ext uri="{FF2B5EF4-FFF2-40B4-BE49-F238E27FC236}">
              <a16:creationId xmlns:a16="http://schemas.microsoft.com/office/drawing/2014/main" id="{301AD825-8232-4792-A4F7-333BD3922F28}"/>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3" name="Line 7">
          <a:extLst>
            <a:ext uri="{FF2B5EF4-FFF2-40B4-BE49-F238E27FC236}">
              <a16:creationId xmlns:a16="http://schemas.microsoft.com/office/drawing/2014/main" id="{DAF83048-6AA4-4B44-B356-0A5FA48C3639}"/>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4" name="Line 7">
          <a:extLst>
            <a:ext uri="{FF2B5EF4-FFF2-40B4-BE49-F238E27FC236}">
              <a16:creationId xmlns:a16="http://schemas.microsoft.com/office/drawing/2014/main" id="{D477F23C-CC77-42A0-846F-4D41A15C3ED3}"/>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5" name="Line 7">
          <a:extLst>
            <a:ext uri="{FF2B5EF4-FFF2-40B4-BE49-F238E27FC236}">
              <a16:creationId xmlns:a16="http://schemas.microsoft.com/office/drawing/2014/main" id="{169C4F66-71D6-4716-BCE9-EA25A05F1513}"/>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6" name="Line 7">
          <a:extLst>
            <a:ext uri="{FF2B5EF4-FFF2-40B4-BE49-F238E27FC236}">
              <a16:creationId xmlns:a16="http://schemas.microsoft.com/office/drawing/2014/main" id="{FADF489A-B8DA-4489-A8FD-A0C4C32D5699}"/>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43</xdr:row>
      <xdr:rowOff>0</xdr:rowOff>
    </xdr:from>
    <xdr:to>
      <xdr:col>19</xdr:col>
      <xdr:colOff>323850</xdr:colOff>
      <xdr:row>43</xdr:row>
      <xdr:rowOff>0</xdr:rowOff>
    </xdr:to>
    <xdr:sp macro="" textlink="">
      <xdr:nvSpPr>
        <xdr:cNvPr id="5027" name="Line 7">
          <a:extLst>
            <a:ext uri="{FF2B5EF4-FFF2-40B4-BE49-F238E27FC236}">
              <a16:creationId xmlns:a16="http://schemas.microsoft.com/office/drawing/2014/main" id="{4A10567C-04E9-45F2-AB92-F0B2B6922EC7}"/>
            </a:ext>
          </a:extLst>
        </xdr:cNvPr>
        <xdr:cNvSpPr>
          <a:spLocks noChangeShapeType="1"/>
        </xdr:cNvSpPr>
      </xdr:nvSpPr>
      <xdr:spPr bwMode="auto">
        <a:xfrm>
          <a:off x="131445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28" name="Line 7">
          <a:extLst>
            <a:ext uri="{FF2B5EF4-FFF2-40B4-BE49-F238E27FC236}">
              <a16:creationId xmlns:a16="http://schemas.microsoft.com/office/drawing/2014/main" id="{AA996765-177E-4524-8F6C-8CE9C7A1F72C}"/>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29" name="Line 7">
          <a:extLst>
            <a:ext uri="{FF2B5EF4-FFF2-40B4-BE49-F238E27FC236}">
              <a16:creationId xmlns:a16="http://schemas.microsoft.com/office/drawing/2014/main" id="{93404190-F66B-4121-9817-4189B40243CE}"/>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0" name="Line 7">
          <a:extLst>
            <a:ext uri="{FF2B5EF4-FFF2-40B4-BE49-F238E27FC236}">
              <a16:creationId xmlns:a16="http://schemas.microsoft.com/office/drawing/2014/main" id="{31152F25-5FE6-4556-8D7A-A7FAB9C0C8B9}"/>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1" name="Line 7">
          <a:extLst>
            <a:ext uri="{FF2B5EF4-FFF2-40B4-BE49-F238E27FC236}">
              <a16:creationId xmlns:a16="http://schemas.microsoft.com/office/drawing/2014/main" id="{8A3FEDCA-02FC-4A1F-9F9D-766F493EF6BB}"/>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2" name="Line 7">
          <a:extLst>
            <a:ext uri="{FF2B5EF4-FFF2-40B4-BE49-F238E27FC236}">
              <a16:creationId xmlns:a16="http://schemas.microsoft.com/office/drawing/2014/main" id="{03C705A4-64E7-4AE1-9786-46FBE691EB06}"/>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3" name="Line 7">
          <a:extLst>
            <a:ext uri="{FF2B5EF4-FFF2-40B4-BE49-F238E27FC236}">
              <a16:creationId xmlns:a16="http://schemas.microsoft.com/office/drawing/2014/main" id="{12715390-73DD-40DB-8225-CF7C1A5DE4CE}"/>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4" name="Line 7">
          <a:extLst>
            <a:ext uri="{FF2B5EF4-FFF2-40B4-BE49-F238E27FC236}">
              <a16:creationId xmlns:a16="http://schemas.microsoft.com/office/drawing/2014/main" id="{C2A37AAB-0866-4FD2-9DA4-36C1875F563B}"/>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5" name="Line 7">
          <a:extLst>
            <a:ext uri="{FF2B5EF4-FFF2-40B4-BE49-F238E27FC236}">
              <a16:creationId xmlns:a16="http://schemas.microsoft.com/office/drawing/2014/main" id="{E0D5F283-442E-4B09-8AC1-9AEA3B6C1C0C}"/>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43</xdr:row>
      <xdr:rowOff>0</xdr:rowOff>
    </xdr:from>
    <xdr:to>
      <xdr:col>15</xdr:col>
      <xdr:colOff>323850</xdr:colOff>
      <xdr:row>43</xdr:row>
      <xdr:rowOff>0</xdr:rowOff>
    </xdr:to>
    <xdr:sp macro="" textlink="">
      <xdr:nvSpPr>
        <xdr:cNvPr id="5036" name="Line 7">
          <a:extLst>
            <a:ext uri="{FF2B5EF4-FFF2-40B4-BE49-F238E27FC236}">
              <a16:creationId xmlns:a16="http://schemas.microsoft.com/office/drawing/2014/main" id="{78F1F365-14D1-4075-81D3-1C3C746183FA}"/>
            </a:ext>
          </a:extLst>
        </xdr:cNvPr>
        <xdr:cNvSpPr>
          <a:spLocks noChangeShapeType="1"/>
        </xdr:cNvSpPr>
      </xdr:nvSpPr>
      <xdr:spPr bwMode="auto">
        <a:xfrm>
          <a:off x="100584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37" name="Line 7">
          <a:extLst>
            <a:ext uri="{FF2B5EF4-FFF2-40B4-BE49-F238E27FC236}">
              <a16:creationId xmlns:a16="http://schemas.microsoft.com/office/drawing/2014/main" id="{46B628A3-07AA-4E0F-AF78-C5A4E244DEA9}"/>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38" name="Line 7">
          <a:extLst>
            <a:ext uri="{FF2B5EF4-FFF2-40B4-BE49-F238E27FC236}">
              <a16:creationId xmlns:a16="http://schemas.microsoft.com/office/drawing/2014/main" id="{ED2463A2-B79F-47E4-B705-6AFDE441DC2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39" name="Line 7">
          <a:extLst>
            <a:ext uri="{FF2B5EF4-FFF2-40B4-BE49-F238E27FC236}">
              <a16:creationId xmlns:a16="http://schemas.microsoft.com/office/drawing/2014/main" id="{055B768D-D869-4110-A758-C12C8DF3E27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0" name="Line 7">
          <a:extLst>
            <a:ext uri="{FF2B5EF4-FFF2-40B4-BE49-F238E27FC236}">
              <a16:creationId xmlns:a16="http://schemas.microsoft.com/office/drawing/2014/main" id="{405387E8-9EA9-4A85-AC34-6B5AAB61EB9D}"/>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1" name="Line 7">
          <a:extLst>
            <a:ext uri="{FF2B5EF4-FFF2-40B4-BE49-F238E27FC236}">
              <a16:creationId xmlns:a16="http://schemas.microsoft.com/office/drawing/2014/main" id="{E1456AB0-922F-46BD-B842-7E04935F3F6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2" name="Line 7">
          <a:extLst>
            <a:ext uri="{FF2B5EF4-FFF2-40B4-BE49-F238E27FC236}">
              <a16:creationId xmlns:a16="http://schemas.microsoft.com/office/drawing/2014/main" id="{7F072D03-61CB-40D2-8D18-5FED011972D8}"/>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3" name="Line 7">
          <a:extLst>
            <a:ext uri="{FF2B5EF4-FFF2-40B4-BE49-F238E27FC236}">
              <a16:creationId xmlns:a16="http://schemas.microsoft.com/office/drawing/2014/main" id="{535C4BDF-9087-413A-911C-116F81059876}"/>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4" name="Line 7">
          <a:extLst>
            <a:ext uri="{FF2B5EF4-FFF2-40B4-BE49-F238E27FC236}">
              <a16:creationId xmlns:a16="http://schemas.microsoft.com/office/drawing/2014/main" id="{327248FE-47FB-4C78-B3A1-A068C4137D09}"/>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5" name="Line 7">
          <a:extLst>
            <a:ext uri="{FF2B5EF4-FFF2-40B4-BE49-F238E27FC236}">
              <a16:creationId xmlns:a16="http://schemas.microsoft.com/office/drawing/2014/main" id="{74DF8062-E638-4760-9F46-9DF62A5E7299}"/>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6" name="Line 7">
          <a:extLst>
            <a:ext uri="{FF2B5EF4-FFF2-40B4-BE49-F238E27FC236}">
              <a16:creationId xmlns:a16="http://schemas.microsoft.com/office/drawing/2014/main" id="{DE53A4DA-9F4D-483A-A195-005D40B7D33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7" name="Line 7">
          <a:extLst>
            <a:ext uri="{FF2B5EF4-FFF2-40B4-BE49-F238E27FC236}">
              <a16:creationId xmlns:a16="http://schemas.microsoft.com/office/drawing/2014/main" id="{B0B599A5-435D-4495-8C5B-BAE989F0BAE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8" name="Line 7">
          <a:extLst>
            <a:ext uri="{FF2B5EF4-FFF2-40B4-BE49-F238E27FC236}">
              <a16:creationId xmlns:a16="http://schemas.microsoft.com/office/drawing/2014/main" id="{CA16E223-0751-4DC1-B19D-65AD8F7CC79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49" name="Line 7">
          <a:extLst>
            <a:ext uri="{FF2B5EF4-FFF2-40B4-BE49-F238E27FC236}">
              <a16:creationId xmlns:a16="http://schemas.microsoft.com/office/drawing/2014/main" id="{878A8606-2738-4EC4-A687-BEA5647DCD96}"/>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0" name="Line 7">
          <a:extLst>
            <a:ext uri="{FF2B5EF4-FFF2-40B4-BE49-F238E27FC236}">
              <a16:creationId xmlns:a16="http://schemas.microsoft.com/office/drawing/2014/main" id="{3766CB7D-B8A7-4B1F-9DC9-AA154EDB50B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1" name="Line 7">
          <a:extLst>
            <a:ext uri="{FF2B5EF4-FFF2-40B4-BE49-F238E27FC236}">
              <a16:creationId xmlns:a16="http://schemas.microsoft.com/office/drawing/2014/main" id="{885B41A6-9EDA-49E2-82CB-7AD3FD9ECE22}"/>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2" name="Line 7">
          <a:extLst>
            <a:ext uri="{FF2B5EF4-FFF2-40B4-BE49-F238E27FC236}">
              <a16:creationId xmlns:a16="http://schemas.microsoft.com/office/drawing/2014/main" id="{46482AD1-6565-4C98-8102-B1629766A93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3" name="Line 7">
          <a:extLst>
            <a:ext uri="{FF2B5EF4-FFF2-40B4-BE49-F238E27FC236}">
              <a16:creationId xmlns:a16="http://schemas.microsoft.com/office/drawing/2014/main" id="{96146C24-00E0-4EBE-A2F9-0DCB1B25259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4" name="Line 7">
          <a:extLst>
            <a:ext uri="{FF2B5EF4-FFF2-40B4-BE49-F238E27FC236}">
              <a16:creationId xmlns:a16="http://schemas.microsoft.com/office/drawing/2014/main" id="{EAE46DDC-C995-4095-9C0C-5F6F67928E78}"/>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5" name="Line 7">
          <a:extLst>
            <a:ext uri="{FF2B5EF4-FFF2-40B4-BE49-F238E27FC236}">
              <a16:creationId xmlns:a16="http://schemas.microsoft.com/office/drawing/2014/main" id="{2C2F7EE0-06BB-4ECD-8E07-883683DFA23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6" name="Line 7">
          <a:extLst>
            <a:ext uri="{FF2B5EF4-FFF2-40B4-BE49-F238E27FC236}">
              <a16:creationId xmlns:a16="http://schemas.microsoft.com/office/drawing/2014/main" id="{993CA04C-5226-459A-AD9F-EB676AAC4C6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7" name="Line 7">
          <a:extLst>
            <a:ext uri="{FF2B5EF4-FFF2-40B4-BE49-F238E27FC236}">
              <a16:creationId xmlns:a16="http://schemas.microsoft.com/office/drawing/2014/main" id="{6B9301B4-2AC7-42D0-B6E6-63AF1383569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8" name="Line 7">
          <a:extLst>
            <a:ext uri="{FF2B5EF4-FFF2-40B4-BE49-F238E27FC236}">
              <a16:creationId xmlns:a16="http://schemas.microsoft.com/office/drawing/2014/main" id="{0B9F2F41-5FB9-4706-89C5-322C8FB466D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59" name="Line 7">
          <a:extLst>
            <a:ext uri="{FF2B5EF4-FFF2-40B4-BE49-F238E27FC236}">
              <a16:creationId xmlns:a16="http://schemas.microsoft.com/office/drawing/2014/main" id="{8121B681-4FEB-469D-96EE-302B2CC03CDC}"/>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0" name="Line 7">
          <a:extLst>
            <a:ext uri="{FF2B5EF4-FFF2-40B4-BE49-F238E27FC236}">
              <a16:creationId xmlns:a16="http://schemas.microsoft.com/office/drawing/2014/main" id="{178FD741-362A-4410-995A-03B5813959C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1" name="Line 7">
          <a:extLst>
            <a:ext uri="{FF2B5EF4-FFF2-40B4-BE49-F238E27FC236}">
              <a16:creationId xmlns:a16="http://schemas.microsoft.com/office/drawing/2014/main" id="{6CDE7C28-AB78-45ED-AF3A-B19FD0765B83}"/>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2" name="Line 7">
          <a:extLst>
            <a:ext uri="{FF2B5EF4-FFF2-40B4-BE49-F238E27FC236}">
              <a16:creationId xmlns:a16="http://schemas.microsoft.com/office/drawing/2014/main" id="{D97E94F3-C51F-42BF-9781-BCE39E7DD57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3" name="Line 7">
          <a:extLst>
            <a:ext uri="{FF2B5EF4-FFF2-40B4-BE49-F238E27FC236}">
              <a16:creationId xmlns:a16="http://schemas.microsoft.com/office/drawing/2014/main" id="{A6494034-BA4C-4899-9EE1-AD36831F569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4" name="Line 7">
          <a:extLst>
            <a:ext uri="{FF2B5EF4-FFF2-40B4-BE49-F238E27FC236}">
              <a16:creationId xmlns:a16="http://schemas.microsoft.com/office/drawing/2014/main" id="{34B5F063-6D24-4A60-8A6B-F7DCEFE5B42D}"/>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5" name="Line 7">
          <a:extLst>
            <a:ext uri="{FF2B5EF4-FFF2-40B4-BE49-F238E27FC236}">
              <a16:creationId xmlns:a16="http://schemas.microsoft.com/office/drawing/2014/main" id="{35957E56-2FEC-4536-BC60-18332E96754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6" name="Line 7">
          <a:extLst>
            <a:ext uri="{FF2B5EF4-FFF2-40B4-BE49-F238E27FC236}">
              <a16:creationId xmlns:a16="http://schemas.microsoft.com/office/drawing/2014/main" id="{D543BB58-AD53-414C-8F71-E06B2AC25A4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7" name="Line 7">
          <a:extLst>
            <a:ext uri="{FF2B5EF4-FFF2-40B4-BE49-F238E27FC236}">
              <a16:creationId xmlns:a16="http://schemas.microsoft.com/office/drawing/2014/main" id="{BD7E23A8-A745-468B-85A6-B3693BE18CF4}"/>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8" name="Line 7">
          <a:extLst>
            <a:ext uri="{FF2B5EF4-FFF2-40B4-BE49-F238E27FC236}">
              <a16:creationId xmlns:a16="http://schemas.microsoft.com/office/drawing/2014/main" id="{D67D376E-F087-457C-A8D6-F3971287A34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69" name="Line 7">
          <a:extLst>
            <a:ext uri="{FF2B5EF4-FFF2-40B4-BE49-F238E27FC236}">
              <a16:creationId xmlns:a16="http://schemas.microsoft.com/office/drawing/2014/main" id="{D60F30BE-FF8F-4D24-8400-88B4A8369BD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0" name="Line 7">
          <a:extLst>
            <a:ext uri="{FF2B5EF4-FFF2-40B4-BE49-F238E27FC236}">
              <a16:creationId xmlns:a16="http://schemas.microsoft.com/office/drawing/2014/main" id="{5A8608ED-5799-4B16-B852-CDEC536C9F0E}"/>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1" name="Line 7">
          <a:extLst>
            <a:ext uri="{FF2B5EF4-FFF2-40B4-BE49-F238E27FC236}">
              <a16:creationId xmlns:a16="http://schemas.microsoft.com/office/drawing/2014/main" id="{4691999E-A9C8-4BCC-AC55-73A92216FC7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2" name="Line 7">
          <a:extLst>
            <a:ext uri="{FF2B5EF4-FFF2-40B4-BE49-F238E27FC236}">
              <a16:creationId xmlns:a16="http://schemas.microsoft.com/office/drawing/2014/main" id="{2245CD48-F27D-41C3-A324-29D1C59AE99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3" name="Line 7">
          <a:extLst>
            <a:ext uri="{FF2B5EF4-FFF2-40B4-BE49-F238E27FC236}">
              <a16:creationId xmlns:a16="http://schemas.microsoft.com/office/drawing/2014/main" id="{D8EBCBBC-AFBC-439C-ACBB-C621CC2F26BD}"/>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4" name="Line 7">
          <a:extLst>
            <a:ext uri="{FF2B5EF4-FFF2-40B4-BE49-F238E27FC236}">
              <a16:creationId xmlns:a16="http://schemas.microsoft.com/office/drawing/2014/main" id="{3BBB9ACA-F287-4CB5-ACAA-4FC4D34DAEA6}"/>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5" name="Line 7">
          <a:extLst>
            <a:ext uri="{FF2B5EF4-FFF2-40B4-BE49-F238E27FC236}">
              <a16:creationId xmlns:a16="http://schemas.microsoft.com/office/drawing/2014/main" id="{896CF1CB-4C90-4FE1-B7DB-1A0656CF016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6" name="Line 7">
          <a:extLst>
            <a:ext uri="{FF2B5EF4-FFF2-40B4-BE49-F238E27FC236}">
              <a16:creationId xmlns:a16="http://schemas.microsoft.com/office/drawing/2014/main" id="{E7AEC6E3-9F0F-4297-B010-41F79E49E36E}"/>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7" name="Line 7">
          <a:extLst>
            <a:ext uri="{FF2B5EF4-FFF2-40B4-BE49-F238E27FC236}">
              <a16:creationId xmlns:a16="http://schemas.microsoft.com/office/drawing/2014/main" id="{B536B07C-4B99-46C9-BE6A-A1F128DDE62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8" name="Line 7">
          <a:extLst>
            <a:ext uri="{FF2B5EF4-FFF2-40B4-BE49-F238E27FC236}">
              <a16:creationId xmlns:a16="http://schemas.microsoft.com/office/drawing/2014/main" id="{E07C1B69-27B2-4E83-943A-8FB93BCF75D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79" name="Line 7">
          <a:extLst>
            <a:ext uri="{FF2B5EF4-FFF2-40B4-BE49-F238E27FC236}">
              <a16:creationId xmlns:a16="http://schemas.microsoft.com/office/drawing/2014/main" id="{20A6D157-5533-4ED2-AF77-1AAF94A5873C}"/>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0" name="Line 7">
          <a:extLst>
            <a:ext uri="{FF2B5EF4-FFF2-40B4-BE49-F238E27FC236}">
              <a16:creationId xmlns:a16="http://schemas.microsoft.com/office/drawing/2014/main" id="{6BAADFF7-3736-4CBF-9496-FDD369685632}"/>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1" name="Line 7">
          <a:extLst>
            <a:ext uri="{FF2B5EF4-FFF2-40B4-BE49-F238E27FC236}">
              <a16:creationId xmlns:a16="http://schemas.microsoft.com/office/drawing/2014/main" id="{2F2F1178-3B70-4E11-AE09-053EE0423D96}"/>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2" name="Line 7">
          <a:extLst>
            <a:ext uri="{FF2B5EF4-FFF2-40B4-BE49-F238E27FC236}">
              <a16:creationId xmlns:a16="http://schemas.microsoft.com/office/drawing/2014/main" id="{CBFD7FB5-9021-4DFA-84FF-4F6D3B796BB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3" name="Line 7">
          <a:extLst>
            <a:ext uri="{FF2B5EF4-FFF2-40B4-BE49-F238E27FC236}">
              <a16:creationId xmlns:a16="http://schemas.microsoft.com/office/drawing/2014/main" id="{8584E398-53ED-43E5-9AA3-E799BA9D64E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4" name="Line 7">
          <a:extLst>
            <a:ext uri="{FF2B5EF4-FFF2-40B4-BE49-F238E27FC236}">
              <a16:creationId xmlns:a16="http://schemas.microsoft.com/office/drawing/2014/main" id="{75939D9E-4BB3-4272-9A53-1578AC69EFE2}"/>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5" name="Line 7">
          <a:extLst>
            <a:ext uri="{FF2B5EF4-FFF2-40B4-BE49-F238E27FC236}">
              <a16:creationId xmlns:a16="http://schemas.microsoft.com/office/drawing/2014/main" id="{4C382BBC-26D6-4D14-B88F-B5468DBA3DF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6" name="Line 7">
          <a:extLst>
            <a:ext uri="{FF2B5EF4-FFF2-40B4-BE49-F238E27FC236}">
              <a16:creationId xmlns:a16="http://schemas.microsoft.com/office/drawing/2014/main" id="{5EB8087E-6440-4D6B-A234-395A2072896D}"/>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087" name="Line 7">
          <a:extLst>
            <a:ext uri="{FF2B5EF4-FFF2-40B4-BE49-F238E27FC236}">
              <a16:creationId xmlns:a16="http://schemas.microsoft.com/office/drawing/2014/main" id="{2B904BE0-EBA0-4568-93B7-B3E83311F22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88" name="Line 7">
          <a:extLst>
            <a:ext uri="{FF2B5EF4-FFF2-40B4-BE49-F238E27FC236}">
              <a16:creationId xmlns:a16="http://schemas.microsoft.com/office/drawing/2014/main" id="{82A4955C-086A-4B6B-8354-233B559074C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89" name="Line 7">
          <a:extLst>
            <a:ext uri="{FF2B5EF4-FFF2-40B4-BE49-F238E27FC236}">
              <a16:creationId xmlns:a16="http://schemas.microsoft.com/office/drawing/2014/main" id="{A474EDFF-90EF-485D-8922-5FEF48D3F55F}"/>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0" name="Line 7">
          <a:extLst>
            <a:ext uri="{FF2B5EF4-FFF2-40B4-BE49-F238E27FC236}">
              <a16:creationId xmlns:a16="http://schemas.microsoft.com/office/drawing/2014/main" id="{76527A53-C017-4CD3-A0E8-CCDEB42823EC}"/>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1" name="Line 7">
          <a:extLst>
            <a:ext uri="{FF2B5EF4-FFF2-40B4-BE49-F238E27FC236}">
              <a16:creationId xmlns:a16="http://schemas.microsoft.com/office/drawing/2014/main" id="{47992607-4338-4E9D-B67F-712D6B6F8CC4}"/>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2" name="Line 7">
          <a:extLst>
            <a:ext uri="{FF2B5EF4-FFF2-40B4-BE49-F238E27FC236}">
              <a16:creationId xmlns:a16="http://schemas.microsoft.com/office/drawing/2014/main" id="{E7F76D6B-92BA-42D6-BF5E-64AA14C457C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3" name="Line 7">
          <a:extLst>
            <a:ext uri="{FF2B5EF4-FFF2-40B4-BE49-F238E27FC236}">
              <a16:creationId xmlns:a16="http://schemas.microsoft.com/office/drawing/2014/main" id="{9EDC1B5B-EB2A-4C83-9D1D-953D6C31CC39}"/>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4" name="Line 7">
          <a:extLst>
            <a:ext uri="{FF2B5EF4-FFF2-40B4-BE49-F238E27FC236}">
              <a16:creationId xmlns:a16="http://schemas.microsoft.com/office/drawing/2014/main" id="{2BA36B8D-CF75-43A5-970A-56A20FDC6C93}"/>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5" name="Line 7">
          <a:extLst>
            <a:ext uri="{FF2B5EF4-FFF2-40B4-BE49-F238E27FC236}">
              <a16:creationId xmlns:a16="http://schemas.microsoft.com/office/drawing/2014/main" id="{094FC03D-C439-4BD9-9F01-4F1CCD8123B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6" name="Line 7">
          <a:extLst>
            <a:ext uri="{FF2B5EF4-FFF2-40B4-BE49-F238E27FC236}">
              <a16:creationId xmlns:a16="http://schemas.microsoft.com/office/drawing/2014/main" id="{D19C5812-5513-4D91-9FE2-51F2EED82945}"/>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7" name="Line 7">
          <a:extLst>
            <a:ext uri="{FF2B5EF4-FFF2-40B4-BE49-F238E27FC236}">
              <a16:creationId xmlns:a16="http://schemas.microsoft.com/office/drawing/2014/main" id="{1BB37F45-D307-4CA0-9C31-F63D1A129B9B}"/>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8" name="Line 7">
          <a:extLst>
            <a:ext uri="{FF2B5EF4-FFF2-40B4-BE49-F238E27FC236}">
              <a16:creationId xmlns:a16="http://schemas.microsoft.com/office/drawing/2014/main" id="{6022D859-A204-4C52-9B8F-F9EE156AB4B9}"/>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099" name="Line 7">
          <a:extLst>
            <a:ext uri="{FF2B5EF4-FFF2-40B4-BE49-F238E27FC236}">
              <a16:creationId xmlns:a16="http://schemas.microsoft.com/office/drawing/2014/main" id="{27D0FC56-604E-43BB-B60A-492348957A6B}"/>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0" name="Line 7">
          <a:extLst>
            <a:ext uri="{FF2B5EF4-FFF2-40B4-BE49-F238E27FC236}">
              <a16:creationId xmlns:a16="http://schemas.microsoft.com/office/drawing/2014/main" id="{49E252B7-CD01-45A4-A0FF-8C1C9673C42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1" name="Line 7">
          <a:extLst>
            <a:ext uri="{FF2B5EF4-FFF2-40B4-BE49-F238E27FC236}">
              <a16:creationId xmlns:a16="http://schemas.microsoft.com/office/drawing/2014/main" id="{EFDD530D-518D-4452-94B3-4ADBD8B7A1F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2" name="Line 7">
          <a:extLst>
            <a:ext uri="{FF2B5EF4-FFF2-40B4-BE49-F238E27FC236}">
              <a16:creationId xmlns:a16="http://schemas.microsoft.com/office/drawing/2014/main" id="{F2028370-3258-46A3-A192-610206C30AA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3" name="Line 7">
          <a:extLst>
            <a:ext uri="{FF2B5EF4-FFF2-40B4-BE49-F238E27FC236}">
              <a16:creationId xmlns:a16="http://schemas.microsoft.com/office/drawing/2014/main" id="{7137571D-824F-426A-887F-15209666F094}"/>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4" name="Line 7">
          <a:extLst>
            <a:ext uri="{FF2B5EF4-FFF2-40B4-BE49-F238E27FC236}">
              <a16:creationId xmlns:a16="http://schemas.microsoft.com/office/drawing/2014/main" id="{6C6260E0-E557-44DA-8DDF-7EE1208D712D}"/>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5" name="Line 7">
          <a:extLst>
            <a:ext uri="{FF2B5EF4-FFF2-40B4-BE49-F238E27FC236}">
              <a16:creationId xmlns:a16="http://schemas.microsoft.com/office/drawing/2014/main" id="{F63C199E-3AF0-4D7B-A13B-ABACE78B600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6" name="Line 7">
          <a:extLst>
            <a:ext uri="{FF2B5EF4-FFF2-40B4-BE49-F238E27FC236}">
              <a16:creationId xmlns:a16="http://schemas.microsoft.com/office/drawing/2014/main" id="{49DA5CB3-7FEF-4662-84DF-C45EFC03ACFF}"/>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7" name="Line 7">
          <a:extLst>
            <a:ext uri="{FF2B5EF4-FFF2-40B4-BE49-F238E27FC236}">
              <a16:creationId xmlns:a16="http://schemas.microsoft.com/office/drawing/2014/main" id="{3A277CBA-C40A-40A2-B4F3-3E9D06AC510C}"/>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08" name="Line 7">
          <a:extLst>
            <a:ext uri="{FF2B5EF4-FFF2-40B4-BE49-F238E27FC236}">
              <a16:creationId xmlns:a16="http://schemas.microsoft.com/office/drawing/2014/main" id="{1BA4493F-5766-45F1-909C-01BC20ACD49D}"/>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47</xdr:row>
      <xdr:rowOff>0</xdr:rowOff>
    </xdr:from>
    <xdr:to>
      <xdr:col>21</xdr:col>
      <xdr:colOff>323850</xdr:colOff>
      <xdr:row>47</xdr:row>
      <xdr:rowOff>0</xdr:rowOff>
    </xdr:to>
    <xdr:sp macro="" textlink="">
      <xdr:nvSpPr>
        <xdr:cNvPr id="5109" name="Line 7">
          <a:extLst>
            <a:ext uri="{FF2B5EF4-FFF2-40B4-BE49-F238E27FC236}">
              <a16:creationId xmlns:a16="http://schemas.microsoft.com/office/drawing/2014/main" id="{8EDC4427-305A-477D-9738-A851A1587FBF}"/>
            </a:ext>
          </a:extLst>
        </xdr:cNvPr>
        <xdr:cNvSpPr>
          <a:spLocks noChangeShapeType="1"/>
        </xdr:cNvSpPr>
      </xdr:nvSpPr>
      <xdr:spPr bwMode="auto">
        <a:xfrm>
          <a:off x="146875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47</xdr:row>
      <xdr:rowOff>0</xdr:rowOff>
    </xdr:from>
    <xdr:to>
      <xdr:col>21</xdr:col>
      <xdr:colOff>323850</xdr:colOff>
      <xdr:row>47</xdr:row>
      <xdr:rowOff>0</xdr:rowOff>
    </xdr:to>
    <xdr:sp macro="" textlink="">
      <xdr:nvSpPr>
        <xdr:cNvPr id="5110" name="Line 7">
          <a:extLst>
            <a:ext uri="{FF2B5EF4-FFF2-40B4-BE49-F238E27FC236}">
              <a16:creationId xmlns:a16="http://schemas.microsoft.com/office/drawing/2014/main" id="{1980FC15-FA4A-4010-94AD-70D05058E260}"/>
            </a:ext>
          </a:extLst>
        </xdr:cNvPr>
        <xdr:cNvSpPr>
          <a:spLocks noChangeShapeType="1"/>
        </xdr:cNvSpPr>
      </xdr:nvSpPr>
      <xdr:spPr bwMode="auto">
        <a:xfrm>
          <a:off x="146875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47</xdr:row>
      <xdr:rowOff>0</xdr:rowOff>
    </xdr:from>
    <xdr:to>
      <xdr:col>21</xdr:col>
      <xdr:colOff>323850</xdr:colOff>
      <xdr:row>47</xdr:row>
      <xdr:rowOff>0</xdr:rowOff>
    </xdr:to>
    <xdr:sp macro="" textlink="">
      <xdr:nvSpPr>
        <xdr:cNvPr id="5111" name="Line 7">
          <a:extLst>
            <a:ext uri="{FF2B5EF4-FFF2-40B4-BE49-F238E27FC236}">
              <a16:creationId xmlns:a16="http://schemas.microsoft.com/office/drawing/2014/main" id="{DBC04C45-CFB1-45C2-B9A8-5282303BB12E}"/>
            </a:ext>
          </a:extLst>
        </xdr:cNvPr>
        <xdr:cNvSpPr>
          <a:spLocks noChangeShapeType="1"/>
        </xdr:cNvSpPr>
      </xdr:nvSpPr>
      <xdr:spPr bwMode="auto">
        <a:xfrm>
          <a:off x="146875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47</xdr:row>
      <xdr:rowOff>0</xdr:rowOff>
    </xdr:from>
    <xdr:to>
      <xdr:col>21</xdr:col>
      <xdr:colOff>323850</xdr:colOff>
      <xdr:row>47</xdr:row>
      <xdr:rowOff>0</xdr:rowOff>
    </xdr:to>
    <xdr:sp macro="" textlink="">
      <xdr:nvSpPr>
        <xdr:cNvPr id="5112" name="Line 7">
          <a:extLst>
            <a:ext uri="{FF2B5EF4-FFF2-40B4-BE49-F238E27FC236}">
              <a16:creationId xmlns:a16="http://schemas.microsoft.com/office/drawing/2014/main" id="{CDE64495-0B5E-481C-9835-6A09F79DC270}"/>
            </a:ext>
          </a:extLst>
        </xdr:cNvPr>
        <xdr:cNvSpPr>
          <a:spLocks noChangeShapeType="1"/>
        </xdr:cNvSpPr>
      </xdr:nvSpPr>
      <xdr:spPr bwMode="auto">
        <a:xfrm>
          <a:off x="146875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47</xdr:row>
      <xdr:rowOff>0</xdr:rowOff>
    </xdr:from>
    <xdr:to>
      <xdr:col>21</xdr:col>
      <xdr:colOff>323850</xdr:colOff>
      <xdr:row>47</xdr:row>
      <xdr:rowOff>0</xdr:rowOff>
    </xdr:to>
    <xdr:sp macro="" textlink="">
      <xdr:nvSpPr>
        <xdr:cNvPr id="5113" name="Line 7">
          <a:extLst>
            <a:ext uri="{FF2B5EF4-FFF2-40B4-BE49-F238E27FC236}">
              <a16:creationId xmlns:a16="http://schemas.microsoft.com/office/drawing/2014/main" id="{04ECC572-AD6A-4955-B972-E2979CC5FCB1}"/>
            </a:ext>
          </a:extLst>
        </xdr:cNvPr>
        <xdr:cNvSpPr>
          <a:spLocks noChangeShapeType="1"/>
        </xdr:cNvSpPr>
      </xdr:nvSpPr>
      <xdr:spPr bwMode="auto">
        <a:xfrm>
          <a:off x="146875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47</xdr:row>
      <xdr:rowOff>0</xdr:rowOff>
    </xdr:from>
    <xdr:to>
      <xdr:col>21</xdr:col>
      <xdr:colOff>323850</xdr:colOff>
      <xdr:row>47</xdr:row>
      <xdr:rowOff>0</xdr:rowOff>
    </xdr:to>
    <xdr:sp macro="" textlink="">
      <xdr:nvSpPr>
        <xdr:cNvPr id="5114" name="Line 7">
          <a:extLst>
            <a:ext uri="{FF2B5EF4-FFF2-40B4-BE49-F238E27FC236}">
              <a16:creationId xmlns:a16="http://schemas.microsoft.com/office/drawing/2014/main" id="{05CD478C-DE10-4F43-A44B-95FB9A546E91}"/>
            </a:ext>
          </a:extLst>
        </xdr:cNvPr>
        <xdr:cNvSpPr>
          <a:spLocks noChangeShapeType="1"/>
        </xdr:cNvSpPr>
      </xdr:nvSpPr>
      <xdr:spPr bwMode="auto">
        <a:xfrm>
          <a:off x="146875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5115" name="Line 7">
          <a:extLst>
            <a:ext uri="{FF2B5EF4-FFF2-40B4-BE49-F238E27FC236}">
              <a16:creationId xmlns:a16="http://schemas.microsoft.com/office/drawing/2014/main" id="{528EDE6B-719D-44D2-B880-A838E161DBA1}"/>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5116" name="Line 7">
          <a:extLst>
            <a:ext uri="{FF2B5EF4-FFF2-40B4-BE49-F238E27FC236}">
              <a16:creationId xmlns:a16="http://schemas.microsoft.com/office/drawing/2014/main" id="{5D5B6DF6-8F3D-4EDE-B538-C55EEDAAE4E8}"/>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5117" name="Line 7">
          <a:extLst>
            <a:ext uri="{FF2B5EF4-FFF2-40B4-BE49-F238E27FC236}">
              <a16:creationId xmlns:a16="http://schemas.microsoft.com/office/drawing/2014/main" id="{FE24C25A-C27A-4E44-8779-BC9147667190}"/>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5118" name="Line 7">
          <a:extLst>
            <a:ext uri="{FF2B5EF4-FFF2-40B4-BE49-F238E27FC236}">
              <a16:creationId xmlns:a16="http://schemas.microsoft.com/office/drawing/2014/main" id="{81B28F83-76D4-44F6-AF74-D2B306759855}"/>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5119" name="Line 7">
          <a:extLst>
            <a:ext uri="{FF2B5EF4-FFF2-40B4-BE49-F238E27FC236}">
              <a16:creationId xmlns:a16="http://schemas.microsoft.com/office/drawing/2014/main" id="{C3F70E78-E1AC-427F-B728-D21AD9F61492}"/>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51</xdr:row>
      <xdr:rowOff>0</xdr:rowOff>
    </xdr:from>
    <xdr:to>
      <xdr:col>11</xdr:col>
      <xdr:colOff>323850</xdr:colOff>
      <xdr:row>51</xdr:row>
      <xdr:rowOff>0</xdr:rowOff>
    </xdr:to>
    <xdr:sp macro="" textlink="">
      <xdr:nvSpPr>
        <xdr:cNvPr id="5120" name="Line 7">
          <a:extLst>
            <a:ext uri="{FF2B5EF4-FFF2-40B4-BE49-F238E27FC236}">
              <a16:creationId xmlns:a16="http://schemas.microsoft.com/office/drawing/2014/main" id="{ED6153B2-FBD3-4321-A6D4-A23F51A17990}"/>
            </a:ext>
          </a:extLst>
        </xdr:cNvPr>
        <xdr:cNvSpPr>
          <a:spLocks noChangeShapeType="1"/>
        </xdr:cNvSpPr>
      </xdr:nvSpPr>
      <xdr:spPr bwMode="auto">
        <a:xfrm>
          <a:off x="69723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21" name="Line 7">
          <a:extLst>
            <a:ext uri="{FF2B5EF4-FFF2-40B4-BE49-F238E27FC236}">
              <a16:creationId xmlns:a16="http://schemas.microsoft.com/office/drawing/2014/main" id="{9385653C-0D55-4409-9E97-16158DFBD648}"/>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22" name="Line 7">
          <a:extLst>
            <a:ext uri="{FF2B5EF4-FFF2-40B4-BE49-F238E27FC236}">
              <a16:creationId xmlns:a16="http://schemas.microsoft.com/office/drawing/2014/main" id="{69066DDB-D06E-4633-83AA-F87B02C5E04D}"/>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23" name="Line 7">
          <a:extLst>
            <a:ext uri="{FF2B5EF4-FFF2-40B4-BE49-F238E27FC236}">
              <a16:creationId xmlns:a16="http://schemas.microsoft.com/office/drawing/2014/main" id="{5452B0E2-BEC6-4FEB-93BB-6E8B2E226C92}"/>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24" name="Line 7">
          <a:extLst>
            <a:ext uri="{FF2B5EF4-FFF2-40B4-BE49-F238E27FC236}">
              <a16:creationId xmlns:a16="http://schemas.microsoft.com/office/drawing/2014/main" id="{A2F2EEF3-2461-4C12-BAF9-215676D980D2}"/>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25" name="Line 7">
          <a:extLst>
            <a:ext uri="{FF2B5EF4-FFF2-40B4-BE49-F238E27FC236}">
              <a16:creationId xmlns:a16="http://schemas.microsoft.com/office/drawing/2014/main" id="{54283099-D249-4ECE-8110-DCF5472F92D1}"/>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51</xdr:row>
      <xdr:rowOff>0</xdr:rowOff>
    </xdr:from>
    <xdr:to>
      <xdr:col>13</xdr:col>
      <xdr:colOff>323850</xdr:colOff>
      <xdr:row>51</xdr:row>
      <xdr:rowOff>0</xdr:rowOff>
    </xdr:to>
    <xdr:sp macro="" textlink="">
      <xdr:nvSpPr>
        <xdr:cNvPr id="5126" name="Line 7">
          <a:extLst>
            <a:ext uri="{FF2B5EF4-FFF2-40B4-BE49-F238E27FC236}">
              <a16:creationId xmlns:a16="http://schemas.microsoft.com/office/drawing/2014/main" id="{BE496340-716C-453B-83F0-9E9EB392A34B}"/>
            </a:ext>
          </a:extLst>
        </xdr:cNvPr>
        <xdr:cNvSpPr>
          <a:spLocks noChangeShapeType="1"/>
        </xdr:cNvSpPr>
      </xdr:nvSpPr>
      <xdr:spPr bwMode="auto">
        <a:xfrm>
          <a:off x="85153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5127" name="Line 7">
          <a:extLst>
            <a:ext uri="{FF2B5EF4-FFF2-40B4-BE49-F238E27FC236}">
              <a16:creationId xmlns:a16="http://schemas.microsoft.com/office/drawing/2014/main" id="{D2A3EB94-ECAA-457B-82E7-52CC4F4E0AC9}"/>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5128" name="Line 7">
          <a:extLst>
            <a:ext uri="{FF2B5EF4-FFF2-40B4-BE49-F238E27FC236}">
              <a16:creationId xmlns:a16="http://schemas.microsoft.com/office/drawing/2014/main" id="{51A6CAA6-BF65-4B7D-BB7F-8A8A6C07FA63}"/>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5129" name="Line 7">
          <a:extLst>
            <a:ext uri="{FF2B5EF4-FFF2-40B4-BE49-F238E27FC236}">
              <a16:creationId xmlns:a16="http://schemas.microsoft.com/office/drawing/2014/main" id="{E941CED6-FE63-47D8-99ED-1DD19F8398E8}"/>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5130" name="Line 7">
          <a:extLst>
            <a:ext uri="{FF2B5EF4-FFF2-40B4-BE49-F238E27FC236}">
              <a16:creationId xmlns:a16="http://schemas.microsoft.com/office/drawing/2014/main" id="{8B350689-62FC-480E-BBBF-B88AC7DD5B25}"/>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5131" name="Line 7">
          <a:extLst>
            <a:ext uri="{FF2B5EF4-FFF2-40B4-BE49-F238E27FC236}">
              <a16:creationId xmlns:a16="http://schemas.microsoft.com/office/drawing/2014/main" id="{A8A541AB-2497-4191-947F-2CA7D8E0C359}"/>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51</xdr:row>
      <xdr:rowOff>0</xdr:rowOff>
    </xdr:from>
    <xdr:to>
      <xdr:col>15</xdr:col>
      <xdr:colOff>323850</xdr:colOff>
      <xdr:row>51</xdr:row>
      <xdr:rowOff>0</xdr:rowOff>
    </xdr:to>
    <xdr:sp macro="" textlink="">
      <xdr:nvSpPr>
        <xdr:cNvPr id="5132" name="Line 7">
          <a:extLst>
            <a:ext uri="{FF2B5EF4-FFF2-40B4-BE49-F238E27FC236}">
              <a16:creationId xmlns:a16="http://schemas.microsoft.com/office/drawing/2014/main" id="{168FFCDC-498B-42E2-B8EC-74A189E54A9C}"/>
            </a:ext>
          </a:extLst>
        </xdr:cNvPr>
        <xdr:cNvSpPr>
          <a:spLocks noChangeShapeType="1"/>
        </xdr:cNvSpPr>
      </xdr:nvSpPr>
      <xdr:spPr bwMode="auto">
        <a:xfrm>
          <a:off x="1005840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77</xdr:row>
      <xdr:rowOff>0</xdr:rowOff>
    </xdr:from>
    <xdr:to>
      <xdr:col>13</xdr:col>
      <xdr:colOff>323850</xdr:colOff>
      <xdr:row>77</xdr:row>
      <xdr:rowOff>0</xdr:rowOff>
    </xdr:to>
    <xdr:sp macro="" textlink="">
      <xdr:nvSpPr>
        <xdr:cNvPr id="5133" name="Line 7">
          <a:extLst>
            <a:ext uri="{FF2B5EF4-FFF2-40B4-BE49-F238E27FC236}">
              <a16:creationId xmlns:a16="http://schemas.microsoft.com/office/drawing/2014/main" id="{4CFA99F2-0419-4274-9C28-4C68CE40149D}"/>
            </a:ext>
          </a:extLst>
        </xdr:cNvPr>
        <xdr:cNvSpPr>
          <a:spLocks noChangeShapeType="1"/>
        </xdr:cNvSpPr>
      </xdr:nvSpPr>
      <xdr:spPr bwMode="auto">
        <a:xfrm>
          <a:off x="8515350" y="165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51</xdr:row>
      <xdr:rowOff>0</xdr:rowOff>
    </xdr:from>
    <xdr:to>
      <xdr:col>21</xdr:col>
      <xdr:colOff>323850</xdr:colOff>
      <xdr:row>51</xdr:row>
      <xdr:rowOff>0</xdr:rowOff>
    </xdr:to>
    <xdr:sp macro="" textlink="">
      <xdr:nvSpPr>
        <xdr:cNvPr id="5134" name="Line 7">
          <a:extLst>
            <a:ext uri="{FF2B5EF4-FFF2-40B4-BE49-F238E27FC236}">
              <a16:creationId xmlns:a16="http://schemas.microsoft.com/office/drawing/2014/main" id="{3A63C550-B957-4B4F-B75E-0FCF7895AE0A}"/>
            </a:ext>
          </a:extLst>
        </xdr:cNvPr>
        <xdr:cNvSpPr>
          <a:spLocks noChangeShapeType="1"/>
        </xdr:cNvSpPr>
      </xdr:nvSpPr>
      <xdr:spPr bwMode="auto">
        <a:xfrm>
          <a:off x="146875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5135" name="Line 7">
          <a:extLst>
            <a:ext uri="{FF2B5EF4-FFF2-40B4-BE49-F238E27FC236}">
              <a16:creationId xmlns:a16="http://schemas.microsoft.com/office/drawing/2014/main" id="{60E23E06-195E-46BB-95F2-AA8481F4D917}"/>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5136" name="Line 7">
          <a:extLst>
            <a:ext uri="{FF2B5EF4-FFF2-40B4-BE49-F238E27FC236}">
              <a16:creationId xmlns:a16="http://schemas.microsoft.com/office/drawing/2014/main" id="{FA99C2D7-BCC4-48B0-BE23-DB01C265C16B}"/>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43</xdr:row>
      <xdr:rowOff>0</xdr:rowOff>
    </xdr:from>
    <xdr:to>
      <xdr:col>17</xdr:col>
      <xdr:colOff>323850</xdr:colOff>
      <xdr:row>43</xdr:row>
      <xdr:rowOff>0</xdr:rowOff>
    </xdr:to>
    <xdr:sp macro="" textlink="">
      <xdr:nvSpPr>
        <xdr:cNvPr id="5137" name="Line 7">
          <a:extLst>
            <a:ext uri="{FF2B5EF4-FFF2-40B4-BE49-F238E27FC236}">
              <a16:creationId xmlns:a16="http://schemas.microsoft.com/office/drawing/2014/main" id="{66C61884-ADED-4E42-8EC8-53F919C2A9C5}"/>
            </a:ext>
          </a:extLst>
        </xdr:cNvPr>
        <xdr:cNvSpPr>
          <a:spLocks noChangeShapeType="1"/>
        </xdr:cNvSpPr>
      </xdr:nvSpPr>
      <xdr:spPr bwMode="auto">
        <a:xfrm>
          <a:off x="116014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5138" name="Line 7">
          <a:extLst>
            <a:ext uri="{FF2B5EF4-FFF2-40B4-BE49-F238E27FC236}">
              <a16:creationId xmlns:a16="http://schemas.microsoft.com/office/drawing/2014/main" id="{03D596DB-E360-49AE-AE68-E69B076768AD}"/>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5139" name="Line 7">
          <a:extLst>
            <a:ext uri="{FF2B5EF4-FFF2-40B4-BE49-F238E27FC236}">
              <a16:creationId xmlns:a16="http://schemas.microsoft.com/office/drawing/2014/main" id="{8FBCC010-8307-417E-A87F-7DFCB5BDDFA3}"/>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5140" name="Line 7">
          <a:extLst>
            <a:ext uri="{FF2B5EF4-FFF2-40B4-BE49-F238E27FC236}">
              <a16:creationId xmlns:a16="http://schemas.microsoft.com/office/drawing/2014/main" id="{2E1B6BA4-8436-4069-B29C-FD5F9BE3CBE3}"/>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5141" name="Line 7">
          <a:extLst>
            <a:ext uri="{FF2B5EF4-FFF2-40B4-BE49-F238E27FC236}">
              <a16:creationId xmlns:a16="http://schemas.microsoft.com/office/drawing/2014/main" id="{33515A74-C18F-4EA0-8C8C-314A87137219}"/>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5142" name="Line 7">
          <a:extLst>
            <a:ext uri="{FF2B5EF4-FFF2-40B4-BE49-F238E27FC236}">
              <a16:creationId xmlns:a16="http://schemas.microsoft.com/office/drawing/2014/main" id="{F5EF8A9C-D319-461F-A553-E9D9FA3CBD5F}"/>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51</xdr:row>
      <xdr:rowOff>0</xdr:rowOff>
    </xdr:from>
    <xdr:to>
      <xdr:col>17</xdr:col>
      <xdr:colOff>323850</xdr:colOff>
      <xdr:row>51</xdr:row>
      <xdr:rowOff>0</xdr:rowOff>
    </xdr:to>
    <xdr:sp macro="" textlink="">
      <xdr:nvSpPr>
        <xdr:cNvPr id="5143" name="Line 7">
          <a:extLst>
            <a:ext uri="{FF2B5EF4-FFF2-40B4-BE49-F238E27FC236}">
              <a16:creationId xmlns:a16="http://schemas.microsoft.com/office/drawing/2014/main" id="{C91ACCFC-DD87-4FFB-995B-04A1EBD21295}"/>
            </a:ext>
          </a:extLst>
        </xdr:cNvPr>
        <xdr:cNvSpPr>
          <a:spLocks noChangeShapeType="1"/>
        </xdr:cNvSpPr>
      </xdr:nvSpPr>
      <xdr:spPr bwMode="auto">
        <a:xfrm>
          <a:off x="11601450" y="1131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121</xdr:row>
      <xdr:rowOff>0</xdr:rowOff>
    </xdr:from>
    <xdr:to>
      <xdr:col>13</xdr:col>
      <xdr:colOff>323850</xdr:colOff>
      <xdr:row>121</xdr:row>
      <xdr:rowOff>0</xdr:rowOff>
    </xdr:to>
    <xdr:sp macro="" textlink="">
      <xdr:nvSpPr>
        <xdr:cNvPr id="5144" name="Line 7">
          <a:extLst>
            <a:ext uri="{FF2B5EF4-FFF2-40B4-BE49-F238E27FC236}">
              <a16:creationId xmlns:a16="http://schemas.microsoft.com/office/drawing/2014/main" id="{5B3E9E03-E790-4E52-80CF-F072359E13AF}"/>
            </a:ext>
          </a:extLst>
        </xdr:cNvPr>
        <xdr:cNvSpPr>
          <a:spLocks noChangeShapeType="1"/>
        </xdr:cNvSpPr>
      </xdr:nvSpPr>
      <xdr:spPr bwMode="auto">
        <a:xfrm>
          <a:off x="8515350" y="2583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121</xdr:row>
      <xdr:rowOff>0</xdr:rowOff>
    </xdr:from>
    <xdr:to>
      <xdr:col>13</xdr:col>
      <xdr:colOff>323850</xdr:colOff>
      <xdr:row>121</xdr:row>
      <xdr:rowOff>0</xdr:rowOff>
    </xdr:to>
    <xdr:sp macro="" textlink="">
      <xdr:nvSpPr>
        <xdr:cNvPr id="5145" name="Line 7">
          <a:extLst>
            <a:ext uri="{FF2B5EF4-FFF2-40B4-BE49-F238E27FC236}">
              <a16:creationId xmlns:a16="http://schemas.microsoft.com/office/drawing/2014/main" id="{68E10B15-C262-4228-97ED-6823167274D8}"/>
            </a:ext>
          </a:extLst>
        </xdr:cNvPr>
        <xdr:cNvSpPr>
          <a:spLocks noChangeShapeType="1"/>
        </xdr:cNvSpPr>
      </xdr:nvSpPr>
      <xdr:spPr bwMode="auto">
        <a:xfrm>
          <a:off x="8515350" y="2583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46" name="Line 7">
          <a:extLst>
            <a:ext uri="{FF2B5EF4-FFF2-40B4-BE49-F238E27FC236}">
              <a16:creationId xmlns:a16="http://schemas.microsoft.com/office/drawing/2014/main" id="{AE8F27AA-535F-4A64-AAFD-AF4AA5784409}"/>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47" name="Line 7">
          <a:extLst>
            <a:ext uri="{FF2B5EF4-FFF2-40B4-BE49-F238E27FC236}">
              <a16:creationId xmlns:a16="http://schemas.microsoft.com/office/drawing/2014/main" id="{6D8CF118-A904-4998-95AC-735C5804199B}"/>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48" name="Line 7">
          <a:extLst>
            <a:ext uri="{FF2B5EF4-FFF2-40B4-BE49-F238E27FC236}">
              <a16:creationId xmlns:a16="http://schemas.microsoft.com/office/drawing/2014/main" id="{E91FDDAD-57DE-48E1-A0EA-41AE61773B77}"/>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49" name="Line 7">
          <a:extLst>
            <a:ext uri="{FF2B5EF4-FFF2-40B4-BE49-F238E27FC236}">
              <a16:creationId xmlns:a16="http://schemas.microsoft.com/office/drawing/2014/main" id="{B4F09598-2C0A-4595-9871-968CC11AEC30}"/>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0" name="Line 7">
          <a:extLst>
            <a:ext uri="{FF2B5EF4-FFF2-40B4-BE49-F238E27FC236}">
              <a16:creationId xmlns:a16="http://schemas.microsoft.com/office/drawing/2014/main" id="{FCD07EE6-9E82-44C7-B996-AA33CFB9672D}"/>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1" name="Line 7">
          <a:extLst>
            <a:ext uri="{FF2B5EF4-FFF2-40B4-BE49-F238E27FC236}">
              <a16:creationId xmlns:a16="http://schemas.microsoft.com/office/drawing/2014/main" id="{0E83BE2D-58B2-445B-BB95-F079CA0DFF19}"/>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2" name="Line 7">
          <a:extLst>
            <a:ext uri="{FF2B5EF4-FFF2-40B4-BE49-F238E27FC236}">
              <a16:creationId xmlns:a16="http://schemas.microsoft.com/office/drawing/2014/main" id="{3F607F7F-B050-4EEE-B1FA-3CA070810089}"/>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3" name="Line 7">
          <a:extLst>
            <a:ext uri="{FF2B5EF4-FFF2-40B4-BE49-F238E27FC236}">
              <a16:creationId xmlns:a16="http://schemas.microsoft.com/office/drawing/2014/main" id="{1B86C257-BC1D-4C20-8FD9-4E60D64D16B1}"/>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4" name="Line 7">
          <a:extLst>
            <a:ext uri="{FF2B5EF4-FFF2-40B4-BE49-F238E27FC236}">
              <a16:creationId xmlns:a16="http://schemas.microsoft.com/office/drawing/2014/main" id="{04589BDB-A169-4CD3-8C86-C414C6DF0032}"/>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5" name="Line 7">
          <a:extLst>
            <a:ext uri="{FF2B5EF4-FFF2-40B4-BE49-F238E27FC236}">
              <a16:creationId xmlns:a16="http://schemas.microsoft.com/office/drawing/2014/main" id="{C9635AE7-2FDB-4D19-8CC7-CB38DBFD1013}"/>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6" name="Line 7">
          <a:extLst>
            <a:ext uri="{FF2B5EF4-FFF2-40B4-BE49-F238E27FC236}">
              <a16:creationId xmlns:a16="http://schemas.microsoft.com/office/drawing/2014/main" id="{0B070F93-3D9F-4695-8CA3-075552E8D0C1}"/>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7" name="Line 7">
          <a:extLst>
            <a:ext uri="{FF2B5EF4-FFF2-40B4-BE49-F238E27FC236}">
              <a16:creationId xmlns:a16="http://schemas.microsoft.com/office/drawing/2014/main" id="{D488AC5A-D875-4D9A-930B-D3CFCDFA16D2}"/>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8" name="Line 7">
          <a:extLst>
            <a:ext uri="{FF2B5EF4-FFF2-40B4-BE49-F238E27FC236}">
              <a16:creationId xmlns:a16="http://schemas.microsoft.com/office/drawing/2014/main" id="{3AFB393B-BC01-4695-8BAF-16FC3149BA9D}"/>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59" name="Line 7">
          <a:extLst>
            <a:ext uri="{FF2B5EF4-FFF2-40B4-BE49-F238E27FC236}">
              <a16:creationId xmlns:a16="http://schemas.microsoft.com/office/drawing/2014/main" id="{F5AECABA-8607-4DC8-BA99-14137F0089DA}"/>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60" name="Line 7">
          <a:extLst>
            <a:ext uri="{FF2B5EF4-FFF2-40B4-BE49-F238E27FC236}">
              <a16:creationId xmlns:a16="http://schemas.microsoft.com/office/drawing/2014/main" id="{A7B0376E-177F-4D34-A655-E2A390618D11}"/>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43</xdr:row>
      <xdr:rowOff>0</xdr:rowOff>
    </xdr:from>
    <xdr:to>
      <xdr:col>11</xdr:col>
      <xdr:colOff>323850</xdr:colOff>
      <xdr:row>43</xdr:row>
      <xdr:rowOff>0</xdr:rowOff>
    </xdr:to>
    <xdr:sp macro="" textlink="">
      <xdr:nvSpPr>
        <xdr:cNvPr id="5161" name="Line 7">
          <a:extLst>
            <a:ext uri="{FF2B5EF4-FFF2-40B4-BE49-F238E27FC236}">
              <a16:creationId xmlns:a16="http://schemas.microsoft.com/office/drawing/2014/main" id="{7C1A0555-83D0-411F-8555-190AE8E6C630}"/>
            </a:ext>
          </a:extLst>
        </xdr:cNvPr>
        <xdr:cNvSpPr>
          <a:spLocks noChangeShapeType="1"/>
        </xdr:cNvSpPr>
      </xdr:nvSpPr>
      <xdr:spPr bwMode="auto">
        <a:xfrm>
          <a:off x="697230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2" name="Line 7">
          <a:extLst>
            <a:ext uri="{FF2B5EF4-FFF2-40B4-BE49-F238E27FC236}">
              <a16:creationId xmlns:a16="http://schemas.microsoft.com/office/drawing/2014/main" id="{2DCD63E9-D3C4-4794-A86A-BB3E77784FBD}"/>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3" name="Line 7">
          <a:extLst>
            <a:ext uri="{FF2B5EF4-FFF2-40B4-BE49-F238E27FC236}">
              <a16:creationId xmlns:a16="http://schemas.microsoft.com/office/drawing/2014/main" id="{B7CD037E-27A3-447C-A8EC-6E9CB4F37122}"/>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4" name="Line 7">
          <a:extLst>
            <a:ext uri="{FF2B5EF4-FFF2-40B4-BE49-F238E27FC236}">
              <a16:creationId xmlns:a16="http://schemas.microsoft.com/office/drawing/2014/main" id="{ECDBAF09-0EC3-4F06-997A-6D8D54435F8E}"/>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5" name="Line 7">
          <a:extLst>
            <a:ext uri="{FF2B5EF4-FFF2-40B4-BE49-F238E27FC236}">
              <a16:creationId xmlns:a16="http://schemas.microsoft.com/office/drawing/2014/main" id="{DF16BF6F-E260-4BD0-B6A0-90CF701C1464}"/>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6" name="Line 7">
          <a:extLst>
            <a:ext uri="{FF2B5EF4-FFF2-40B4-BE49-F238E27FC236}">
              <a16:creationId xmlns:a16="http://schemas.microsoft.com/office/drawing/2014/main" id="{493C0B6B-F383-4594-A913-FEEF037FEDFC}"/>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7" name="Line 7">
          <a:extLst>
            <a:ext uri="{FF2B5EF4-FFF2-40B4-BE49-F238E27FC236}">
              <a16:creationId xmlns:a16="http://schemas.microsoft.com/office/drawing/2014/main" id="{8FFD7B63-B215-416F-8C43-9E1E8058D9EF}"/>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8" name="Line 7">
          <a:extLst>
            <a:ext uri="{FF2B5EF4-FFF2-40B4-BE49-F238E27FC236}">
              <a16:creationId xmlns:a16="http://schemas.microsoft.com/office/drawing/2014/main" id="{F0BBC0BB-58C0-474A-A0E4-291DB93EBE18}"/>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69" name="Line 7">
          <a:extLst>
            <a:ext uri="{FF2B5EF4-FFF2-40B4-BE49-F238E27FC236}">
              <a16:creationId xmlns:a16="http://schemas.microsoft.com/office/drawing/2014/main" id="{D24A26A4-3147-43CE-BC2B-3C6FBBF9F7EA}"/>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43</xdr:row>
      <xdr:rowOff>0</xdr:rowOff>
    </xdr:from>
    <xdr:to>
      <xdr:col>13</xdr:col>
      <xdr:colOff>323850</xdr:colOff>
      <xdr:row>43</xdr:row>
      <xdr:rowOff>0</xdr:rowOff>
    </xdr:to>
    <xdr:sp macro="" textlink="">
      <xdr:nvSpPr>
        <xdr:cNvPr id="5170" name="Line 7">
          <a:extLst>
            <a:ext uri="{FF2B5EF4-FFF2-40B4-BE49-F238E27FC236}">
              <a16:creationId xmlns:a16="http://schemas.microsoft.com/office/drawing/2014/main" id="{9ABBF903-BD54-42B9-9CB6-112E2D5F5502}"/>
            </a:ext>
          </a:extLst>
        </xdr:cNvPr>
        <xdr:cNvSpPr>
          <a:spLocks noChangeShapeType="1"/>
        </xdr:cNvSpPr>
      </xdr:nvSpPr>
      <xdr:spPr bwMode="auto">
        <a:xfrm>
          <a:off x="8515350" y="944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1" name="Line 7">
          <a:extLst>
            <a:ext uri="{FF2B5EF4-FFF2-40B4-BE49-F238E27FC236}">
              <a16:creationId xmlns:a16="http://schemas.microsoft.com/office/drawing/2014/main" id="{2698DB03-A92B-4938-94DB-3FB3359EE40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2" name="Line 7">
          <a:extLst>
            <a:ext uri="{FF2B5EF4-FFF2-40B4-BE49-F238E27FC236}">
              <a16:creationId xmlns:a16="http://schemas.microsoft.com/office/drawing/2014/main" id="{1908C43C-777D-4B53-83E5-A40D85A757F3}"/>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3" name="Line 7">
          <a:extLst>
            <a:ext uri="{FF2B5EF4-FFF2-40B4-BE49-F238E27FC236}">
              <a16:creationId xmlns:a16="http://schemas.microsoft.com/office/drawing/2014/main" id="{01FE8330-003B-41F7-A7A0-C0E63BD11828}"/>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4" name="Line 7">
          <a:extLst>
            <a:ext uri="{FF2B5EF4-FFF2-40B4-BE49-F238E27FC236}">
              <a16:creationId xmlns:a16="http://schemas.microsoft.com/office/drawing/2014/main" id="{F010FEDE-F968-4A0E-B6D7-CDB90209210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5" name="Line 7">
          <a:extLst>
            <a:ext uri="{FF2B5EF4-FFF2-40B4-BE49-F238E27FC236}">
              <a16:creationId xmlns:a16="http://schemas.microsoft.com/office/drawing/2014/main" id="{7AE29B54-D721-4B51-BB12-538C9D3A7029}"/>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6" name="Line 7">
          <a:extLst>
            <a:ext uri="{FF2B5EF4-FFF2-40B4-BE49-F238E27FC236}">
              <a16:creationId xmlns:a16="http://schemas.microsoft.com/office/drawing/2014/main" id="{922B94B4-5B62-4486-9BB7-7E7BF6081F4E}"/>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7" name="Line 7">
          <a:extLst>
            <a:ext uri="{FF2B5EF4-FFF2-40B4-BE49-F238E27FC236}">
              <a16:creationId xmlns:a16="http://schemas.microsoft.com/office/drawing/2014/main" id="{A40BB958-30BA-49A9-82CA-1B0823B71184}"/>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8" name="Line 7">
          <a:extLst>
            <a:ext uri="{FF2B5EF4-FFF2-40B4-BE49-F238E27FC236}">
              <a16:creationId xmlns:a16="http://schemas.microsoft.com/office/drawing/2014/main" id="{7FA8A558-CA3B-419D-B47B-C169B2A6AD24}"/>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79" name="Line 7">
          <a:extLst>
            <a:ext uri="{FF2B5EF4-FFF2-40B4-BE49-F238E27FC236}">
              <a16:creationId xmlns:a16="http://schemas.microsoft.com/office/drawing/2014/main" id="{42909ED8-DF11-42C4-A42E-9F42C83E52AD}"/>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0" name="Line 7">
          <a:extLst>
            <a:ext uri="{FF2B5EF4-FFF2-40B4-BE49-F238E27FC236}">
              <a16:creationId xmlns:a16="http://schemas.microsoft.com/office/drawing/2014/main" id="{1DB21964-F513-44A9-88E2-9967ADBA91B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1" name="Line 7">
          <a:extLst>
            <a:ext uri="{FF2B5EF4-FFF2-40B4-BE49-F238E27FC236}">
              <a16:creationId xmlns:a16="http://schemas.microsoft.com/office/drawing/2014/main" id="{9F1A48B1-4782-4D08-97BF-0EB9DA0A7D2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2" name="Line 7">
          <a:extLst>
            <a:ext uri="{FF2B5EF4-FFF2-40B4-BE49-F238E27FC236}">
              <a16:creationId xmlns:a16="http://schemas.microsoft.com/office/drawing/2014/main" id="{0360A2FB-89E9-4EE8-99B6-C136F1649B1C}"/>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3" name="Line 7">
          <a:extLst>
            <a:ext uri="{FF2B5EF4-FFF2-40B4-BE49-F238E27FC236}">
              <a16:creationId xmlns:a16="http://schemas.microsoft.com/office/drawing/2014/main" id="{D49F9CEF-CFE3-40B4-A2AF-8EE4B1790D6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4" name="Line 7">
          <a:extLst>
            <a:ext uri="{FF2B5EF4-FFF2-40B4-BE49-F238E27FC236}">
              <a16:creationId xmlns:a16="http://schemas.microsoft.com/office/drawing/2014/main" id="{D865805F-01FD-44C4-8069-A18136A4459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5" name="Line 7">
          <a:extLst>
            <a:ext uri="{FF2B5EF4-FFF2-40B4-BE49-F238E27FC236}">
              <a16:creationId xmlns:a16="http://schemas.microsoft.com/office/drawing/2014/main" id="{22176384-3D8A-46A9-BFC7-00C4785D6AF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6" name="Line 7">
          <a:extLst>
            <a:ext uri="{FF2B5EF4-FFF2-40B4-BE49-F238E27FC236}">
              <a16:creationId xmlns:a16="http://schemas.microsoft.com/office/drawing/2014/main" id="{64B763EB-EE5B-4D9A-8A3A-77836D85347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7" name="Line 7">
          <a:extLst>
            <a:ext uri="{FF2B5EF4-FFF2-40B4-BE49-F238E27FC236}">
              <a16:creationId xmlns:a16="http://schemas.microsoft.com/office/drawing/2014/main" id="{376B1E08-AA7F-4156-8741-8992B55DE472}"/>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8" name="Line 7">
          <a:extLst>
            <a:ext uri="{FF2B5EF4-FFF2-40B4-BE49-F238E27FC236}">
              <a16:creationId xmlns:a16="http://schemas.microsoft.com/office/drawing/2014/main" id="{B37CC0E0-CF5C-4868-B408-CDEA3FC0309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89" name="Line 7">
          <a:extLst>
            <a:ext uri="{FF2B5EF4-FFF2-40B4-BE49-F238E27FC236}">
              <a16:creationId xmlns:a16="http://schemas.microsoft.com/office/drawing/2014/main" id="{2C6037D7-F137-4FB5-97AC-63AD6506A8B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0" name="Line 7">
          <a:extLst>
            <a:ext uri="{FF2B5EF4-FFF2-40B4-BE49-F238E27FC236}">
              <a16:creationId xmlns:a16="http://schemas.microsoft.com/office/drawing/2014/main" id="{ECC24111-8DDE-4D7E-B05F-DC7645EDCD9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1" name="Line 7">
          <a:extLst>
            <a:ext uri="{FF2B5EF4-FFF2-40B4-BE49-F238E27FC236}">
              <a16:creationId xmlns:a16="http://schemas.microsoft.com/office/drawing/2014/main" id="{397CCEA8-B53E-4AF9-A6F1-AE66E9550C22}"/>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2" name="Line 7">
          <a:extLst>
            <a:ext uri="{FF2B5EF4-FFF2-40B4-BE49-F238E27FC236}">
              <a16:creationId xmlns:a16="http://schemas.microsoft.com/office/drawing/2014/main" id="{8FBFEDFC-2FC8-4AF9-B704-F34F0FCD5471}"/>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3" name="Line 7">
          <a:extLst>
            <a:ext uri="{FF2B5EF4-FFF2-40B4-BE49-F238E27FC236}">
              <a16:creationId xmlns:a16="http://schemas.microsoft.com/office/drawing/2014/main" id="{3C23E5A4-5A51-4B50-B966-2AE4785A3C89}"/>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4" name="Line 7">
          <a:extLst>
            <a:ext uri="{FF2B5EF4-FFF2-40B4-BE49-F238E27FC236}">
              <a16:creationId xmlns:a16="http://schemas.microsoft.com/office/drawing/2014/main" id="{0102C1CF-F07B-42FB-85FF-3D40C2503D19}"/>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5" name="Line 7">
          <a:extLst>
            <a:ext uri="{FF2B5EF4-FFF2-40B4-BE49-F238E27FC236}">
              <a16:creationId xmlns:a16="http://schemas.microsoft.com/office/drawing/2014/main" id="{C09F1B1D-54CD-4AA5-AAD6-C7ECD2ECDC5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6" name="Line 7">
          <a:extLst>
            <a:ext uri="{FF2B5EF4-FFF2-40B4-BE49-F238E27FC236}">
              <a16:creationId xmlns:a16="http://schemas.microsoft.com/office/drawing/2014/main" id="{0147DB27-F385-49E2-98F5-E27551BA2E73}"/>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7" name="Line 7">
          <a:extLst>
            <a:ext uri="{FF2B5EF4-FFF2-40B4-BE49-F238E27FC236}">
              <a16:creationId xmlns:a16="http://schemas.microsoft.com/office/drawing/2014/main" id="{41E215BF-89F0-4DE2-99A5-6B8C28F77F2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8" name="Line 7">
          <a:extLst>
            <a:ext uri="{FF2B5EF4-FFF2-40B4-BE49-F238E27FC236}">
              <a16:creationId xmlns:a16="http://schemas.microsoft.com/office/drawing/2014/main" id="{14C4FB84-EFC1-4F6F-A916-C3F6827BB9CB}"/>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199" name="Line 7">
          <a:extLst>
            <a:ext uri="{FF2B5EF4-FFF2-40B4-BE49-F238E27FC236}">
              <a16:creationId xmlns:a16="http://schemas.microsoft.com/office/drawing/2014/main" id="{29E47E94-C8EA-4D12-B4C9-54B0F57C71E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0" name="Line 7">
          <a:extLst>
            <a:ext uri="{FF2B5EF4-FFF2-40B4-BE49-F238E27FC236}">
              <a16:creationId xmlns:a16="http://schemas.microsoft.com/office/drawing/2014/main" id="{E8368D51-D57B-49B8-AE7E-34EAB4DEECF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1" name="Line 7">
          <a:extLst>
            <a:ext uri="{FF2B5EF4-FFF2-40B4-BE49-F238E27FC236}">
              <a16:creationId xmlns:a16="http://schemas.microsoft.com/office/drawing/2014/main" id="{6256D1AB-7FDD-4C46-8000-ECF09A890CE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2" name="Line 7">
          <a:extLst>
            <a:ext uri="{FF2B5EF4-FFF2-40B4-BE49-F238E27FC236}">
              <a16:creationId xmlns:a16="http://schemas.microsoft.com/office/drawing/2014/main" id="{E3D9EB2D-E216-4918-848E-D4EFEF45B6A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3" name="Line 7">
          <a:extLst>
            <a:ext uri="{FF2B5EF4-FFF2-40B4-BE49-F238E27FC236}">
              <a16:creationId xmlns:a16="http://schemas.microsoft.com/office/drawing/2014/main" id="{EE5BAF30-D2EA-4903-B12A-4F50F6B304AC}"/>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4" name="Line 7">
          <a:extLst>
            <a:ext uri="{FF2B5EF4-FFF2-40B4-BE49-F238E27FC236}">
              <a16:creationId xmlns:a16="http://schemas.microsoft.com/office/drawing/2014/main" id="{DAEDC5B1-2C8D-4AF1-831F-291631E66A7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5" name="Line 7">
          <a:extLst>
            <a:ext uri="{FF2B5EF4-FFF2-40B4-BE49-F238E27FC236}">
              <a16:creationId xmlns:a16="http://schemas.microsoft.com/office/drawing/2014/main" id="{A9DD257D-10FB-4DF0-8445-3088DB5D4018}"/>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6" name="Line 7">
          <a:extLst>
            <a:ext uri="{FF2B5EF4-FFF2-40B4-BE49-F238E27FC236}">
              <a16:creationId xmlns:a16="http://schemas.microsoft.com/office/drawing/2014/main" id="{F7FB8B16-129D-4912-88B2-4C9C139809A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7" name="Line 7">
          <a:extLst>
            <a:ext uri="{FF2B5EF4-FFF2-40B4-BE49-F238E27FC236}">
              <a16:creationId xmlns:a16="http://schemas.microsoft.com/office/drawing/2014/main" id="{78D5EDBF-00A4-4933-AD75-FA6B435EC84C}"/>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8" name="Line 7">
          <a:extLst>
            <a:ext uri="{FF2B5EF4-FFF2-40B4-BE49-F238E27FC236}">
              <a16:creationId xmlns:a16="http://schemas.microsoft.com/office/drawing/2014/main" id="{7133DC06-A8D7-491B-A0FA-3D2F6DD3ED68}"/>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09" name="Line 7">
          <a:extLst>
            <a:ext uri="{FF2B5EF4-FFF2-40B4-BE49-F238E27FC236}">
              <a16:creationId xmlns:a16="http://schemas.microsoft.com/office/drawing/2014/main" id="{9BB4FCD7-8A0E-49F9-8548-7C3E41FFB81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0" name="Line 7">
          <a:extLst>
            <a:ext uri="{FF2B5EF4-FFF2-40B4-BE49-F238E27FC236}">
              <a16:creationId xmlns:a16="http://schemas.microsoft.com/office/drawing/2014/main" id="{8E70727E-7EF1-42E2-B605-471425CAD8F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1" name="Line 7">
          <a:extLst>
            <a:ext uri="{FF2B5EF4-FFF2-40B4-BE49-F238E27FC236}">
              <a16:creationId xmlns:a16="http://schemas.microsoft.com/office/drawing/2014/main" id="{BF79F181-0EE0-48E4-AE65-52AC748CD39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2" name="Line 7">
          <a:extLst>
            <a:ext uri="{FF2B5EF4-FFF2-40B4-BE49-F238E27FC236}">
              <a16:creationId xmlns:a16="http://schemas.microsoft.com/office/drawing/2014/main" id="{BA2E67D0-36AD-469E-ACB8-779C67E7B07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3" name="Line 7">
          <a:extLst>
            <a:ext uri="{FF2B5EF4-FFF2-40B4-BE49-F238E27FC236}">
              <a16:creationId xmlns:a16="http://schemas.microsoft.com/office/drawing/2014/main" id="{C948F216-7BA8-46EF-8537-3AD04564DC12}"/>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4" name="Line 7">
          <a:extLst>
            <a:ext uri="{FF2B5EF4-FFF2-40B4-BE49-F238E27FC236}">
              <a16:creationId xmlns:a16="http://schemas.microsoft.com/office/drawing/2014/main" id="{172002B3-9420-4E4E-8FD7-CEF3DB41FBFA}"/>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5" name="Line 7">
          <a:extLst>
            <a:ext uri="{FF2B5EF4-FFF2-40B4-BE49-F238E27FC236}">
              <a16:creationId xmlns:a16="http://schemas.microsoft.com/office/drawing/2014/main" id="{EE744ED5-C8DB-4E1E-B9FA-66DA48B52130}"/>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6" name="Line 7">
          <a:extLst>
            <a:ext uri="{FF2B5EF4-FFF2-40B4-BE49-F238E27FC236}">
              <a16:creationId xmlns:a16="http://schemas.microsoft.com/office/drawing/2014/main" id="{24C35483-C5A2-467B-9D6F-3C02C8677CB7}"/>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7" name="Line 7">
          <a:extLst>
            <a:ext uri="{FF2B5EF4-FFF2-40B4-BE49-F238E27FC236}">
              <a16:creationId xmlns:a16="http://schemas.microsoft.com/office/drawing/2014/main" id="{7C37B524-C1F3-4CA2-BB1E-667D10FCBB61}"/>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8" name="Line 7">
          <a:extLst>
            <a:ext uri="{FF2B5EF4-FFF2-40B4-BE49-F238E27FC236}">
              <a16:creationId xmlns:a16="http://schemas.microsoft.com/office/drawing/2014/main" id="{DC500F47-D29B-40B8-B2D8-95E87D16C7CF}"/>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19" name="Line 7">
          <a:extLst>
            <a:ext uri="{FF2B5EF4-FFF2-40B4-BE49-F238E27FC236}">
              <a16:creationId xmlns:a16="http://schemas.microsoft.com/office/drawing/2014/main" id="{79543C6D-C3BB-4791-8336-DF600794BAD8}"/>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20" name="Line 7">
          <a:extLst>
            <a:ext uri="{FF2B5EF4-FFF2-40B4-BE49-F238E27FC236}">
              <a16:creationId xmlns:a16="http://schemas.microsoft.com/office/drawing/2014/main" id="{AC73F012-23C0-44FA-A3A8-26ED9D5C27ED}"/>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47</xdr:row>
      <xdr:rowOff>0</xdr:rowOff>
    </xdr:from>
    <xdr:to>
      <xdr:col>15</xdr:col>
      <xdr:colOff>323850</xdr:colOff>
      <xdr:row>47</xdr:row>
      <xdr:rowOff>0</xdr:rowOff>
    </xdr:to>
    <xdr:sp macro="" textlink="">
      <xdr:nvSpPr>
        <xdr:cNvPr id="5221" name="Line 7">
          <a:extLst>
            <a:ext uri="{FF2B5EF4-FFF2-40B4-BE49-F238E27FC236}">
              <a16:creationId xmlns:a16="http://schemas.microsoft.com/office/drawing/2014/main" id="{C5AA98F7-E6EE-434E-934C-7083E5C5FE45}"/>
            </a:ext>
          </a:extLst>
        </xdr:cNvPr>
        <xdr:cNvSpPr>
          <a:spLocks noChangeShapeType="1"/>
        </xdr:cNvSpPr>
      </xdr:nvSpPr>
      <xdr:spPr bwMode="auto">
        <a:xfrm>
          <a:off x="100584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22" name="Line 7">
          <a:extLst>
            <a:ext uri="{FF2B5EF4-FFF2-40B4-BE49-F238E27FC236}">
              <a16:creationId xmlns:a16="http://schemas.microsoft.com/office/drawing/2014/main" id="{FC89CB09-82E3-4B19-9FD8-A230A85BA7FF}"/>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3" name="Line 7">
          <a:extLst>
            <a:ext uri="{FF2B5EF4-FFF2-40B4-BE49-F238E27FC236}">
              <a16:creationId xmlns:a16="http://schemas.microsoft.com/office/drawing/2014/main" id="{4F13C72D-F2DB-455D-AA6C-3F2280ACA0E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4" name="Line 7">
          <a:extLst>
            <a:ext uri="{FF2B5EF4-FFF2-40B4-BE49-F238E27FC236}">
              <a16:creationId xmlns:a16="http://schemas.microsoft.com/office/drawing/2014/main" id="{583274DD-1828-45A1-975B-181783BE5E62}"/>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5" name="Line 7">
          <a:extLst>
            <a:ext uri="{FF2B5EF4-FFF2-40B4-BE49-F238E27FC236}">
              <a16:creationId xmlns:a16="http://schemas.microsoft.com/office/drawing/2014/main" id="{29FD968C-A954-481D-9F06-FF96A74CB25D}"/>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6" name="Line 7">
          <a:extLst>
            <a:ext uri="{FF2B5EF4-FFF2-40B4-BE49-F238E27FC236}">
              <a16:creationId xmlns:a16="http://schemas.microsoft.com/office/drawing/2014/main" id="{19091FC0-1C13-4166-9C04-8E5DA63A1D7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7" name="Line 7">
          <a:extLst>
            <a:ext uri="{FF2B5EF4-FFF2-40B4-BE49-F238E27FC236}">
              <a16:creationId xmlns:a16="http://schemas.microsoft.com/office/drawing/2014/main" id="{73DAE3A1-DED8-43A0-AC36-89528F691D5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8" name="Line 7">
          <a:extLst>
            <a:ext uri="{FF2B5EF4-FFF2-40B4-BE49-F238E27FC236}">
              <a16:creationId xmlns:a16="http://schemas.microsoft.com/office/drawing/2014/main" id="{BB010137-E1CA-4674-97F7-DBDD3A2B0F2E}"/>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29" name="Line 7">
          <a:extLst>
            <a:ext uri="{FF2B5EF4-FFF2-40B4-BE49-F238E27FC236}">
              <a16:creationId xmlns:a16="http://schemas.microsoft.com/office/drawing/2014/main" id="{678DA2D0-69C0-47A2-85F3-87895E221ABC}"/>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0" name="Line 7">
          <a:extLst>
            <a:ext uri="{FF2B5EF4-FFF2-40B4-BE49-F238E27FC236}">
              <a16:creationId xmlns:a16="http://schemas.microsoft.com/office/drawing/2014/main" id="{9A37B64B-EE0A-405F-8812-180253E7342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1" name="Line 7">
          <a:extLst>
            <a:ext uri="{FF2B5EF4-FFF2-40B4-BE49-F238E27FC236}">
              <a16:creationId xmlns:a16="http://schemas.microsoft.com/office/drawing/2014/main" id="{8F424EC3-3AFA-42A5-914B-1A3EB22E868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2" name="Line 7">
          <a:extLst>
            <a:ext uri="{FF2B5EF4-FFF2-40B4-BE49-F238E27FC236}">
              <a16:creationId xmlns:a16="http://schemas.microsoft.com/office/drawing/2014/main" id="{01245B48-9308-43DA-9001-6B89A19C4F76}"/>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3" name="Line 7">
          <a:extLst>
            <a:ext uri="{FF2B5EF4-FFF2-40B4-BE49-F238E27FC236}">
              <a16:creationId xmlns:a16="http://schemas.microsoft.com/office/drawing/2014/main" id="{7FF3DD4A-28B5-4B95-81BD-A11FC3AF8AD5}"/>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4" name="Line 7">
          <a:extLst>
            <a:ext uri="{FF2B5EF4-FFF2-40B4-BE49-F238E27FC236}">
              <a16:creationId xmlns:a16="http://schemas.microsoft.com/office/drawing/2014/main" id="{412F02E4-AAAE-46A1-96E9-ADC83BD5DD14}"/>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5" name="Line 7">
          <a:extLst>
            <a:ext uri="{FF2B5EF4-FFF2-40B4-BE49-F238E27FC236}">
              <a16:creationId xmlns:a16="http://schemas.microsoft.com/office/drawing/2014/main" id="{F9A23522-86A3-40E1-AC8C-E3570A0A565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6" name="Line 7">
          <a:extLst>
            <a:ext uri="{FF2B5EF4-FFF2-40B4-BE49-F238E27FC236}">
              <a16:creationId xmlns:a16="http://schemas.microsoft.com/office/drawing/2014/main" id="{B5A4A8CD-4570-4C0D-B014-2275BB298D94}"/>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7" name="Line 7">
          <a:extLst>
            <a:ext uri="{FF2B5EF4-FFF2-40B4-BE49-F238E27FC236}">
              <a16:creationId xmlns:a16="http://schemas.microsoft.com/office/drawing/2014/main" id="{DE8A089E-7499-48CF-81AA-9E63A65836D4}"/>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8" name="Line 7">
          <a:extLst>
            <a:ext uri="{FF2B5EF4-FFF2-40B4-BE49-F238E27FC236}">
              <a16:creationId xmlns:a16="http://schemas.microsoft.com/office/drawing/2014/main" id="{F4192B27-EA4F-417E-81FA-D1DFA5A69BEA}"/>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39" name="Line 7">
          <a:extLst>
            <a:ext uri="{FF2B5EF4-FFF2-40B4-BE49-F238E27FC236}">
              <a16:creationId xmlns:a16="http://schemas.microsoft.com/office/drawing/2014/main" id="{C3889CB5-E614-4BDF-989D-76D0F33AD6A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0" name="Line 7">
          <a:extLst>
            <a:ext uri="{FF2B5EF4-FFF2-40B4-BE49-F238E27FC236}">
              <a16:creationId xmlns:a16="http://schemas.microsoft.com/office/drawing/2014/main" id="{3A9FB9E7-5FD7-47CA-BB11-A1BCC0B0E3E9}"/>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1" name="Line 7">
          <a:extLst>
            <a:ext uri="{FF2B5EF4-FFF2-40B4-BE49-F238E27FC236}">
              <a16:creationId xmlns:a16="http://schemas.microsoft.com/office/drawing/2014/main" id="{4B75816F-D4F0-44BC-9B9A-9C016026436D}"/>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2" name="Line 7">
          <a:extLst>
            <a:ext uri="{FF2B5EF4-FFF2-40B4-BE49-F238E27FC236}">
              <a16:creationId xmlns:a16="http://schemas.microsoft.com/office/drawing/2014/main" id="{71B287B4-161E-416C-B1C9-8E9A31E11BC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3" name="Line 7">
          <a:extLst>
            <a:ext uri="{FF2B5EF4-FFF2-40B4-BE49-F238E27FC236}">
              <a16:creationId xmlns:a16="http://schemas.microsoft.com/office/drawing/2014/main" id="{85E5D75D-F479-49CC-90F5-78A52928D5F0}"/>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4" name="Line 7">
          <a:extLst>
            <a:ext uri="{FF2B5EF4-FFF2-40B4-BE49-F238E27FC236}">
              <a16:creationId xmlns:a16="http://schemas.microsoft.com/office/drawing/2014/main" id="{E0ECBCBD-2A9B-444F-9C94-6C50E83F7523}"/>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5" name="Line 7">
          <a:extLst>
            <a:ext uri="{FF2B5EF4-FFF2-40B4-BE49-F238E27FC236}">
              <a16:creationId xmlns:a16="http://schemas.microsoft.com/office/drawing/2014/main" id="{8CE5909B-1CA7-470F-B62F-FBEAE216D24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6" name="Line 7">
          <a:extLst>
            <a:ext uri="{FF2B5EF4-FFF2-40B4-BE49-F238E27FC236}">
              <a16:creationId xmlns:a16="http://schemas.microsoft.com/office/drawing/2014/main" id="{A5533AE2-2E57-481A-BCC3-4BC1F8799741}"/>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7" name="Line 7">
          <a:extLst>
            <a:ext uri="{FF2B5EF4-FFF2-40B4-BE49-F238E27FC236}">
              <a16:creationId xmlns:a16="http://schemas.microsoft.com/office/drawing/2014/main" id="{78E75167-3569-4342-AF48-CD3199B45B8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8" name="Line 7">
          <a:extLst>
            <a:ext uri="{FF2B5EF4-FFF2-40B4-BE49-F238E27FC236}">
              <a16:creationId xmlns:a16="http://schemas.microsoft.com/office/drawing/2014/main" id="{729FCF8D-5092-495D-BBCB-44B7B600A2D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49" name="Line 7">
          <a:extLst>
            <a:ext uri="{FF2B5EF4-FFF2-40B4-BE49-F238E27FC236}">
              <a16:creationId xmlns:a16="http://schemas.microsoft.com/office/drawing/2014/main" id="{025AE4AD-C13E-44B1-977A-7188903E7DA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0" name="Line 7">
          <a:extLst>
            <a:ext uri="{FF2B5EF4-FFF2-40B4-BE49-F238E27FC236}">
              <a16:creationId xmlns:a16="http://schemas.microsoft.com/office/drawing/2014/main" id="{A6B358BB-7132-48FF-AA81-258377BBC417}"/>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1" name="Line 7">
          <a:extLst>
            <a:ext uri="{FF2B5EF4-FFF2-40B4-BE49-F238E27FC236}">
              <a16:creationId xmlns:a16="http://schemas.microsoft.com/office/drawing/2014/main" id="{8F1E86CA-B8FE-4857-A1F1-66EE0AE123B1}"/>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2" name="Line 7">
          <a:extLst>
            <a:ext uri="{FF2B5EF4-FFF2-40B4-BE49-F238E27FC236}">
              <a16:creationId xmlns:a16="http://schemas.microsoft.com/office/drawing/2014/main" id="{14F5A7D4-D3A9-45A4-B0BB-C9B86EA819C6}"/>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3" name="Line 7">
          <a:extLst>
            <a:ext uri="{FF2B5EF4-FFF2-40B4-BE49-F238E27FC236}">
              <a16:creationId xmlns:a16="http://schemas.microsoft.com/office/drawing/2014/main" id="{83DC7DA9-87FA-4A02-9486-BFC06B8FD431}"/>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4" name="Line 7">
          <a:extLst>
            <a:ext uri="{FF2B5EF4-FFF2-40B4-BE49-F238E27FC236}">
              <a16:creationId xmlns:a16="http://schemas.microsoft.com/office/drawing/2014/main" id="{6CBC32FA-2AE2-48A3-AC8F-E4F05767E5E7}"/>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5" name="Line 7">
          <a:extLst>
            <a:ext uri="{FF2B5EF4-FFF2-40B4-BE49-F238E27FC236}">
              <a16:creationId xmlns:a16="http://schemas.microsoft.com/office/drawing/2014/main" id="{DE8071CC-3C6E-4A4E-ABEA-8C4016A07AE1}"/>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6" name="Line 7">
          <a:extLst>
            <a:ext uri="{FF2B5EF4-FFF2-40B4-BE49-F238E27FC236}">
              <a16:creationId xmlns:a16="http://schemas.microsoft.com/office/drawing/2014/main" id="{9E24DC85-A8BC-4923-A78E-070F586990C9}"/>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7" name="Line 7">
          <a:extLst>
            <a:ext uri="{FF2B5EF4-FFF2-40B4-BE49-F238E27FC236}">
              <a16:creationId xmlns:a16="http://schemas.microsoft.com/office/drawing/2014/main" id="{D8939C6C-B1DA-4EF7-9E0E-B2FF7FD0738C}"/>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8" name="Line 7">
          <a:extLst>
            <a:ext uri="{FF2B5EF4-FFF2-40B4-BE49-F238E27FC236}">
              <a16:creationId xmlns:a16="http://schemas.microsoft.com/office/drawing/2014/main" id="{B7159C31-4CD4-4E68-BE2F-51EA09D7D35A}"/>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59" name="Line 7">
          <a:extLst>
            <a:ext uri="{FF2B5EF4-FFF2-40B4-BE49-F238E27FC236}">
              <a16:creationId xmlns:a16="http://schemas.microsoft.com/office/drawing/2014/main" id="{8A1FDF5B-1D8D-40E1-9B48-59F284980EFE}"/>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0" name="Line 7">
          <a:extLst>
            <a:ext uri="{FF2B5EF4-FFF2-40B4-BE49-F238E27FC236}">
              <a16:creationId xmlns:a16="http://schemas.microsoft.com/office/drawing/2014/main" id="{EB5ED2AE-ECE9-4DF9-906D-2797003C4950}"/>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1" name="Line 7">
          <a:extLst>
            <a:ext uri="{FF2B5EF4-FFF2-40B4-BE49-F238E27FC236}">
              <a16:creationId xmlns:a16="http://schemas.microsoft.com/office/drawing/2014/main" id="{78D6DDF4-07A6-4C1C-BE09-445E9C5D7BD7}"/>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2" name="Line 7">
          <a:extLst>
            <a:ext uri="{FF2B5EF4-FFF2-40B4-BE49-F238E27FC236}">
              <a16:creationId xmlns:a16="http://schemas.microsoft.com/office/drawing/2014/main" id="{25F4CDE4-AE55-42D9-8611-48CFF661D81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3" name="Line 7">
          <a:extLst>
            <a:ext uri="{FF2B5EF4-FFF2-40B4-BE49-F238E27FC236}">
              <a16:creationId xmlns:a16="http://schemas.microsoft.com/office/drawing/2014/main" id="{FFF93F91-DDB2-4760-815B-7F54478ADDC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4" name="Line 7">
          <a:extLst>
            <a:ext uri="{FF2B5EF4-FFF2-40B4-BE49-F238E27FC236}">
              <a16:creationId xmlns:a16="http://schemas.microsoft.com/office/drawing/2014/main" id="{527989C3-4985-4EB5-9896-5C23C738182D}"/>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5" name="Line 7">
          <a:extLst>
            <a:ext uri="{FF2B5EF4-FFF2-40B4-BE49-F238E27FC236}">
              <a16:creationId xmlns:a16="http://schemas.microsoft.com/office/drawing/2014/main" id="{016F873A-E6BF-43A4-94C1-07467BC0107E}"/>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6" name="Line 7">
          <a:extLst>
            <a:ext uri="{FF2B5EF4-FFF2-40B4-BE49-F238E27FC236}">
              <a16:creationId xmlns:a16="http://schemas.microsoft.com/office/drawing/2014/main" id="{15285607-AE28-45B2-BBCC-514233F559D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7" name="Line 7">
          <a:extLst>
            <a:ext uri="{FF2B5EF4-FFF2-40B4-BE49-F238E27FC236}">
              <a16:creationId xmlns:a16="http://schemas.microsoft.com/office/drawing/2014/main" id="{ED2BD6DF-1649-432B-BCB5-CC17FB7CEFB7}"/>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8" name="Line 7">
          <a:extLst>
            <a:ext uri="{FF2B5EF4-FFF2-40B4-BE49-F238E27FC236}">
              <a16:creationId xmlns:a16="http://schemas.microsoft.com/office/drawing/2014/main" id="{DC24F323-08B7-4298-B423-A8F55DDA4283}"/>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69" name="Line 7">
          <a:extLst>
            <a:ext uri="{FF2B5EF4-FFF2-40B4-BE49-F238E27FC236}">
              <a16:creationId xmlns:a16="http://schemas.microsoft.com/office/drawing/2014/main" id="{A1715E0D-2D64-4055-847F-2FCF88849F2D}"/>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70" name="Line 7">
          <a:extLst>
            <a:ext uri="{FF2B5EF4-FFF2-40B4-BE49-F238E27FC236}">
              <a16:creationId xmlns:a16="http://schemas.microsoft.com/office/drawing/2014/main" id="{D1C9431D-78CF-4161-8F14-93630C700884}"/>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71" name="Line 7">
          <a:extLst>
            <a:ext uri="{FF2B5EF4-FFF2-40B4-BE49-F238E27FC236}">
              <a16:creationId xmlns:a16="http://schemas.microsoft.com/office/drawing/2014/main" id="{D052E515-AD53-4A11-BC9C-58EA2D27C00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72" name="Line 7">
          <a:extLst>
            <a:ext uri="{FF2B5EF4-FFF2-40B4-BE49-F238E27FC236}">
              <a16:creationId xmlns:a16="http://schemas.microsoft.com/office/drawing/2014/main" id="{28C0CAE3-8311-42B1-B8E0-33A9F9DBD765}"/>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73" name="Line 7">
          <a:extLst>
            <a:ext uri="{FF2B5EF4-FFF2-40B4-BE49-F238E27FC236}">
              <a16:creationId xmlns:a16="http://schemas.microsoft.com/office/drawing/2014/main" id="{B442115F-CEA5-415B-B0F6-4CF81971AD20}"/>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74" name="Line 7">
          <a:extLst>
            <a:ext uri="{FF2B5EF4-FFF2-40B4-BE49-F238E27FC236}">
              <a16:creationId xmlns:a16="http://schemas.microsoft.com/office/drawing/2014/main" id="{4F5316E9-71DC-42B7-B461-313066097F4E}"/>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75" name="Line 7">
          <a:extLst>
            <a:ext uri="{FF2B5EF4-FFF2-40B4-BE49-F238E27FC236}">
              <a16:creationId xmlns:a16="http://schemas.microsoft.com/office/drawing/2014/main" id="{C03BF6A5-8974-470D-AA6F-2F6B94D67D9C}"/>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76" name="Line 7">
          <a:extLst>
            <a:ext uri="{FF2B5EF4-FFF2-40B4-BE49-F238E27FC236}">
              <a16:creationId xmlns:a16="http://schemas.microsoft.com/office/drawing/2014/main" id="{A4838376-A766-4559-A721-97868E14DC9E}"/>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77" name="Line 7">
          <a:extLst>
            <a:ext uri="{FF2B5EF4-FFF2-40B4-BE49-F238E27FC236}">
              <a16:creationId xmlns:a16="http://schemas.microsoft.com/office/drawing/2014/main" id="{BA54963A-F57E-427A-9B52-83B49E15C89B}"/>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78" name="Line 7">
          <a:extLst>
            <a:ext uri="{FF2B5EF4-FFF2-40B4-BE49-F238E27FC236}">
              <a16:creationId xmlns:a16="http://schemas.microsoft.com/office/drawing/2014/main" id="{6DD5CF25-9E25-439F-90DE-C5C6D27B3F07}"/>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79" name="Line 7">
          <a:extLst>
            <a:ext uri="{FF2B5EF4-FFF2-40B4-BE49-F238E27FC236}">
              <a16:creationId xmlns:a16="http://schemas.microsoft.com/office/drawing/2014/main" id="{554B546F-3D5E-49FF-BB66-FBF36C9AD076}"/>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0" name="Line 7">
          <a:extLst>
            <a:ext uri="{FF2B5EF4-FFF2-40B4-BE49-F238E27FC236}">
              <a16:creationId xmlns:a16="http://schemas.microsoft.com/office/drawing/2014/main" id="{8C43AE38-EE82-43F6-9BCD-2E2CCDBFB10D}"/>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1" name="Line 7">
          <a:extLst>
            <a:ext uri="{FF2B5EF4-FFF2-40B4-BE49-F238E27FC236}">
              <a16:creationId xmlns:a16="http://schemas.microsoft.com/office/drawing/2014/main" id="{49D9B84B-37BC-477F-8D79-04FF5B4C4A2E}"/>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2" name="Line 7">
          <a:extLst>
            <a:ext uri="{FF2B5EF4-FFF2-40B4-BE49-F238E27FC236}">
              <a16:creationId xmlns:a16="http://schemas.microsoft.com/office/drawing/2014/main" id="{49C8607F-887C-484B-8116-12B8985AEDA5}"/>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3" name="Line 7">
          <a:extLst>
            <a:ext uri="{FF2B5EF4-FFF2-40B4-BE49-F238E27FC236}">
              <a16:creationId xmlns:a16="http://schemas.microsoft.com/office/drawing/2014/main" id="{030E44EA-B3C3-4EA7-911A-4EB37CBEA1C5}"/>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4" name="Line 7">
          <a:extLst>
            <a:ext uri="{FF2B5EF4-FFF2-40B4-BE49-F238E27FC236}">
              <a16:creationId xmlns:a16="http://schemas.microsoft.com/office/drawing/2014/main" id="{8FF3AA04-3D9C-4DE3-9B6B-103481E35BFF}"/>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5" name="Line 7">
          <a:extLst>
            <a:ext uri="{FF2B5EF4-FFF2-40B4-BE49-F238E27FC236}">
              <a16:creationId xmlns:a16="http://schemas.microsoft.com/office/drawing/2014/main" id="{F00BA6EF-C0DE-475A-A5D1-FAD2ABE0F5AA}"/>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6" name="Line 7">
          <a:extLst>
            <a:ext uri="{FF2B5EF4-FFF2-40B4-BE49-F238E27FC236}">
              <a16:creationId xmlns:a16="http://schemas.microsoft.com/office/drawing/2014/main" id="{6552D154-7623-48B5-A1D1-14E7B997D5A7}"/>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7" name="Line 7">
          <a:extLst>
            <a:ext uri="{FF2B5EF4-FFF2-40B4-BE49-F238E27FC236}">
              <a16:creationId xmlns:a16="http://schemas.microsoft.com/office/drawing/2014/main" id="{5A885898-1229-43DE-99DC-903F4518BA89}"/>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8" name="Line 7">
          <a:extLst>
            <a:ext uri="{FF2B5EF4-FFF2-40B4-BE49-F238E27FC236}">
              <a16:creationId xmlns:a16="http://schemas.microsoft.com/office/drawing/2014/main" id="{9CC48C81-8E06-46B1-8E50-0E40F4995610}"/>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89" name="Line 7">
          <a:extLst>
            <a:ext uri="{FF2B5EF4-FFF2-40B4-BE49-F238E27FC236}">
              <a16:creationId xmlns:a16="http://schemas.microsoft.com/office/drawing/2014/main" id="{00DBBA8C-1325-40B1-B5A1-894FF3761C32}"/>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0" name="Line 7">
          <a:extLst>
            <a:ext uri="{FF2B5EF4-FFF2-40B4-BE49-F238E27FC236}">
              <a16:creationId xmlns:a16="http://schemas.microsoft.com/office/drawing/2014/main" id="{257225ED-2303-44CE-B6E1-4968C8049A13}"/>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1" name="Line 7">
          <a:extLst>
            <a:ext uri="{FF2B5EF4-FFF2-40B4-BE49-F238E27FC236}">
              <a16:creationId xmlns:a16="http://schemas.microsoft.com/office/drawing/2014/main" id="{3CC90D9B-A322-4C82-9FF6-B1FC6AFD2086}"/>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2" name="Line 7">
          <a:extLst>
            <a:ext uri="{FF2B5EF4-FFF2-40B4-BE49-F238E27FC236}">
              <a16:creationId xmlns:a16="http://schemas.microsoft.com/office/drawing/2014/main" id="{98290F83-1E78-4A0B-93E1-51D5DA915C73}"/>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293" name="Line 7">
          <a:extLst>
            <a:ext uri="{FF2B5EF4-FFF2-40B4-BE49-F238E27FC236}">
              <a16:creationId xmlns:a16="http://schemas.microsoft.com/office/drawing/2014/main" id="{3E8BE38D-6D95-4CAD-944A-C900B8D1C93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4" name="Line 7">
          <a:extLst>
            <a:ext uri="{FF2B5EF4-FFF2-40B4-BE49-F238E27FC236}">
              <a16:creationId xmlns:a16="http://schemas.microsoft.com/office/drawing/2014/main" id="{1CE6843B-9A3F-4CDB-BA2D-DA0E53FD6EBC}"/>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5" name="Line 7">
          <a:extLst>
            <a:ext uri="{FF2B5EF4-FFF2-40B4-BE49-F238E27FC236}">
              <a16:creationId xmlns:a16="http://schemas.microsoft.com/office/drawing/2014/main" id="{94B5CFEE-EC04-4272-94D9-2C961927B716}"/>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6" name="Line 7">
          <a:extLst>
            <a:ext uri="{FF2B5EF4-FFF2-40B4-BE49-F238E27FC236}">
              <a16:creationId xmlns:a16="http://schemas.microsoft.com/office/drawing/2014/main" id="{389D4A6B-36F0-4A83-9C7C-D80E4A6D09C0}"/>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7" name="Line 7">
          <a:extLst>
            <a:ext uri="{FF2B5EF4-FFF2-40B4-BE49-F238E27FC236}">
              <a16:creationId xmlns:a16="http://schemas.microsoft.com/office/drawing/2014/main" id="{8DA44E8E-4D73-43F0-9780-62C8CEF43089}"/>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8" name="Line 7">
          <a:extLst>
            <a:ext uri="{FF2B5EF4-FFF2-40B4-BE49-F238E27FC236}">
              <a16:creationId xmlns:a16="http://schemas.microsoft.com/office/drawing/2014/main" id="{0B3A5FB5-C03A-4354-A2EC-71286018FAAB}"/>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47</xdr:row>
      <xdr:rowOff>0</xdr:rowOff>
    </xdr:from>
    <xdr:to>
      <xdr:col>17</xdr:col>
      <xdr:colOff>323850</xdr:colOff>
      <xdr:row>47</xdr:row>
      <xdr:rowOff>0</xdr:rowOff>
    </xdr:to>
    <xdr:sp macro="" textlink="">
      <xdr:nvSpPr>
        <xdr:cNvPr id="5299" name="Line 7">
          <a:extLst>
            <a:ext uri="{FF2B5EF4-FFF2-40B4-BE49-F238E27FC236}">
              <a16:creationId xmlns:a16="http://schemas.microsoft.com/office/drawing/2014/main" id="{28DBCABF-F99D-4869-9623-69C8DE6A3930}"/>
            </a:ext>
          </a:extLst>
        </xdr:cNvPr>
        <xdr:cNvSpPr>
          <a:spLocks noChangeShapeType="1"/>
        </xdr:cNvSpPr>
      </xdr:nvSpPr>
      <xdr:spPr bwMode="auto">
        <a:xfrm>
          <a:off x="1160145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0" name="Line 7">
          <a:extLst>
            <a:ext uri="{FF2B5EF4-FFF2-40B4-BE49-F238E27FC236}">
              <a16:creationId xmlns:a16="http://schemas.microsoft.com/office/drawing/2014/main" id="{42CC57B5-AF71-4A37-ABD6-17AF92EB3F84}"/>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1" name="Line 7">
          <a:extLst>
            <a:ext uri="{FF2B5EF4-FFF2-40B4-BE49-F238E27FC236}">
              <a16:creationId xmlns:a16="http://schemas.microsoft.com/office/drawing/2014/main" id="{D3101D33-20EA-42EB-9364-A69CFD618CCC}"/>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2" name="Line 7">
          <a:extLst>
            <a:ext uri="{FF2B5EF4-FFF2-40B4-BE49-F238E27FC236}">
              <a16:creationId xmlns:a16="http://schemas.microsoft.com/office/drawing/2014/main" id="{273F5B28-BA17-4760-9281-2751D647920D}"/>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3" name="Line 7">
          <a:extLst>
            <a:ext uri="{FF2B5EF4-FFF2-40B4-BE49-F238E27FC236}">
              <a16:creationId xmlns:a16="http://schemas.microsoft.com/office/drawing/2014/main" id="{AB7A2863-D1EF-4372-8F56-94ACD47143D2}"/>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4" name="Line 7">
          <a:extLst>
            <a:ext uri="{FF2B5EF4-FFF2-40B4-BE49-F238E27FC236}">
              <a16:creationId xmlns:a16="http://schemas.microsoft.com/office/drawing/2014/main" id="{58B26B39-253B-494C-AF32-94FA0D84897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5" name="Line 7">
          <a:extLst>
            <a:ext uri="{FF2B5EF4-FFF2-40B4-BE49-F238E27FC236}">
              <a16:creationId xmlns:a16="http://schemas.microsoft.com/office/drawing/2014/main" id="{B944F5DA-28F9-4E9C-A583-A3F7F1B3D83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6" name="Line 7">
          <a:extLst>
            <a:ext uri="{FF2B5EF4-FFF2-40B4-BE49-F238E27FC236}">
              <a16:creationId xmlns:a16="http://schemas.microsoft.com/office/drawing/2014/main" id="{536BE9F3-6015-4047-BCF7-4B19EA369CD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7" name="Line 7">
          <a:extLst>
            <a:ext uri="{FF2B5EF4-FFF2-40B4-BE49-F238E27FC236}">
              <a16:creationId xmlns:a16="http://schemas.microsoft.com/office/drawing/2014/main" id="{F21C110A-31E5-416C-94A1-19A8AE160841}"/>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8" name="Line 7">
          <a:extLst>
            <a:ext uri="{FF2B5EF4-FFF2-40B4-BE49-F238E27FC236}">
              <a16:creationId xmlns:a16="http://schemas.microsoft.com/office/drawing/2014/main" id="{6F562E35-46D6-4497-A512-186506ECF83C}"/>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09" name="Line 7">
          <a:extLst>
            <a:ext uri="{FF2B5EF4-FFF2-40B4-BE49-F238E27FC236}">
              <a16:creationId xmlns:a16="http://schemas.microsoft.com/office/drawing/2014/main" id="{E58623D4-BB64-4E4C-AB6C-CDBD3242C012}"/>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0" name="Line 7">
          <a:extLst>
            <a:ext uri="{FF2B5EF4-FFF2-40B4-BE49-F238E27FC236}">
              <a16:creationId xmlns:a16="http://schemas.microsoft.com/office/drawing/2014/main" id="{10521D12-3791-4B2B-971D-1CD8DC9DE073}"/>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1" name="Line 7">
          <a:extLst>
            <a:ext uri="{FF2B5EF4-FFF2-40B4-BE49-F238E27FC236}">
              <a16:creationId xmlns:a16="http://schemas.microsoft.com/office/drawing/2014/main" id="{CAC03D0E-4E1F-47BF-822F-230078DCC8CA}"/>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2" name="Line 7">
          <a:extLst>
            <a:ext uri="{FF2B5EF4-FFF2-40B4-BE49-F238E27FC236}">
              <a16:creationId xmlns:a16="http://schemas.microsoft.com/office/drawing/2014/main" id="{9F36A314-2B65-4BDD-8926-2C8795461BA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3" name="Line 7">
          <a:extLst>
            <a:ext uri="{FF2B5EF4-FFF2-40B4-BE49-F238E27FC236}">
              <a16:creationId xmlns:a16="http://schemas.microsoft.com/office/drawing/2014/main" id="{4F814B18-CE02-4CCB-B26B-F0B555E75BE6}"/>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4" name="Line 7">
          <a:extLst>
            <a:ext uri="{FF2B5EF4-FFF2-40B4-BE49-F238E27FC236}">
              <a16:creationId xmlns:a16="http://schemas.microsoft.com/office/drawing/2014/main" id="{43DF3A3F-E835-4497-BAFD-3532E0EF20A8}"/>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5" name="Line 7">
          <a:extLst>
            <a:ext uri="{FF2B5EF4-FFF2-40B4-BE49-F238E27FC236}">
              <a16:creationId xmlns:a16="http://schemas.microsoft.com/office/drawing/2014/main" id="{AB60FB15-7321-47F8-83A1-BA48AD669051}"/>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6" name="Line 7">
          <a:extLst>
            <a:ext uri="{FF2B5EF4-FFF2-40B4-BE49-F238E27FC236}">
              <a16:creationId xmlns:a16="http://schemas.microsoft.com/office/drawing/2014/main" id="{597C41F4-D102-4EA3-A807-2A06F2EE0C74}"/>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7" name="Line 7">
          <a:extLst>
            <a:ext uri="{FF2B5EF4-FFF2-40B4-BE49-F238E27FC236}">
              <a16:creationId xmlns:a16="http://schemas.microsoft.com/office/drawing/2014/main" id="{1EC25D6C-61AF-41BB-83A8-6BECF3670FFB}"/>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8" name="Line 7">
          <a:extLst>
            <a:ext uri="{FF2B5EF4-FFF2-40B4-BE49-F238E27FC236}">
              <a16:creationId xmlns:a16="http://schemas.microsoft.com/office/drawing/2014/main" id="{9B213CFE-FC69-4885-8A76-BB2C45085A25}"/>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19" name="Line 7">
          <a:extLst>
            <a:ext uri="{FF2B5EF4-FFF2-40B4-BE49-F238E27FC236}">
              <a16:creationId xmlns:a16="http://schemas.microsoft.com/office/drawing/2014/main" id="{A645435A-2E2F-474A-A093-57A4BC261D6A}"/>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20" name="Line 7">
          <a:extLst>
            <a:ext uri="{FF2B5EF4-FFF2-40B4-BE49-F238E27FC236}">
              <a16:creationId xmlns:a16="http://schemas.microsoft.com/office/drawing/2014/main" id="{4785552F-2639-473C-A275-A4AE55F560F5}"/>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21" name="Line 7">
          <a:extLst>
            <a:ext uri="{FF2B5EF4-FFF2-40B4-BE49-F238E27FC236}">
              <a16:creationId xmlns:a16="http://schemas.microsoft.com/office/drawing/2014/main" id="{20346DBA-93AD-4684-8575-2CEA4B8E9426}"/>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22" name="Line 7">
          <a:extLst>
            <a:ext uri="{FF2B5EF4-FFF2-40B4-BE49-F238E27FC236}">
              <a16:creationId xmlns:a16="http://schemas.microsoft.com/office/drawing/2014/main" id="{40E38630-34C3-432C-837F-A5E78616372F}"/>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47</xdr:row>
      <xdr:rowOff>0</xdr:rowOff>
    </xdr:from>
    <xdr:to>
      <xdr:col>19</xdr:col>
      <xdr:colOff>323850</xdr:colOff>
      <xdr:row>47</xdr:row>
      <xdr:rowOff>0</xdr:rowOff>
    </xdr:to>
    <xdr:sp macro="" textlink="">
      <xdr:nvSpPr>
        <xdr:cNvPr id="5323" name="Line 7">
          <a:extLst>
            <a:ext uri="{FF2B5EF4-FFF2-40B4-BE49-F238E27FC236}">
              <a16:creationId xmlns:a16="http://schemas.microsoft.com/office/drawing/2014/main" id="{D8DBAEA0-9142-4222-98EB-A46BF21A8AEC}"/>
            </a:ext>
          </a:extLst>
        </xdr:cNvPr>
        <xdr:cNvSpPr>
          <a:spLocks noChangeShapeType="1"/>
        </xdr:cNvSpPr>
      </xdr:nvSpPr>
      <xdr:spPr bwMode="auto">
        <a:xfrm>
          <a:off x="13144500" y="1040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24" name="Line 7">
          <a:extLst>
            <a:ext uri="{FF2B5EF4-FFF2-40B4-BE49-F238E27FC236}">
              <a16:creationId xmlns:a16="http://schemas.microsoft.com/office/drawing/2014/main" id="{CBBBDF6D-8CE5-48EB-ACCE-9F9D9E1846EE}"/>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78</xdr:row>
      <xdr:rowOff>0</xdr:rowOff>
    </xdr:from>
    <xdr:to>
      <xdr:col>17</xdr:col>
      <xdr:colOff>323850</xdr:colOff>
      <xdr:row>78</xdr:row>
      <xdr:rowOff>0</xdr:rowOff>
    </xdr:to>
    <xdr:sp macro="" textlink="">
      <xdr:nvSpPr>
        <xdr:cNvPr id="5325" name="Line 7">
          <a:extLst>
            <a:ext uri="{FF2B5EF4-FFF2-40B4-BE49-F238E27FC236}">
              <a16:creationId xmlns:a16="http://schemas.microsoft.com/office/drawing/2014/main" id="{28BE40E3-FE0B-40CE-878E-7D4A25672E30}"/>
            </a:ext>
          </a:extLst>
        </xdr:cNvPr>
        <xdr:cNvSpPr>
          <a:spLocks noChangeShapeType="1"/>
        </xdr:cNvSpPr>
      </xdr:nvSpPr>
      <xdr:spPr bwMode="auto">
        <a:xfrm>
          <a:off x="116014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26" name="Line 7">
          <a:extLst>
            <a:ext uri="{FF2B5EF4-FFF2-40B4-BE49-F238E27FC236}">
              <a16:creationId xmlns:a16="http://schemas.microsoft.com/office/drawing/2014/main" id="{A76485E6-9F82-447E-989B-34ABFF81A17D}"/>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78</xdr:row>
      <xdr:rowOff>0</xdr:rowOff>
    </xdr:from>
    <xdr:to>
      <xdr:col>17</xdr:col>
      <xdr:colOff>323850</xdr:colOff>
      <xdr:row>78</xdr:row>
      <xdr:rowOff>0</xdr:rowOff>
    </xdr:to>
    <xdr:sp macro="" textlink="">
      <xdr:nvSpPr>
        <xdr:cNvPr id="5327" name="Line 7">
          <a:extLst>
            <a:ext uri="{FF2B5EF4-FFF2-40B4-BE49-F238E27FC236}">
              <a16:creationId xmlns:a16="http://schemas.microsoft.com/office/drawing/2014/main" id="{219805F0-E88C-46A2-9A64-126E6A3923B7}"/>
            </a:ext>
          </a:extLst>
        </xdr:cNvPr>
        <xdr:cNvSpPr>
          <a:spLocks noChangeShapeType="1"/>
        </xdr:cNvSpPr>
      </xdr:nvSpPr>
      <xdr:spPr bwMode="auto">
        <a:xfrm>
          <a:off x="116014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78</xdr:row>
      <xdr:rowOff>0</xdr:rowOff>
    </xdr:from>
    <xdr:to>
      <xdr:col>17</xdr:col>
      <xdr:colOff>323850</xdr:colOff>
      <xdr:row>78</xdr:row>
      <xdr:rowOff>0</xdr:rowOff>
    </xdr:to>
    <xdr:sp macro="" textlink="">
      <xdr:nvSpPr>
        <xdr:cNvPr id="5328" name="Line 7">
          <a:extLst>
            <a:ext uri="{FF2B5EF4-FFF2-40B4-BE49-F238E27FC236}">
              <a16:creationId xmlns:a16="http://schemas.microsoft.com/office/drawing/2014/main" id="{CAC82D80-9C4B-47F4-8D68-9E3BD297E9C2}"/>
            </a:ext>
          </a:extLst>
        </xdr:cNvPr>
        <xdr:cNvSpPr>
          <a:spLocks noChangeShapeType="1"/>
        </xdr:cNvSpPr>
      </xdr:nvSpPr>
      <xdr:spPr bwMode="auto">
        <a:xfrm>
          <a:off x="116014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78</xdr:row>
      <xdr:rowOff>0</xdr:rowOff>
    </xdr:from>
    <xdr:to>
      <xdr:col>19</xdr:col>
      <xdr:colOff>323850</xdr:colOff>
      <xdr:row>78</xdr:row>
      <xdr:rowOff>0</xdr:rowOff>
    </xdr:to>
    <xdr:sp macro="" textlink="">
      <xdr:nvSpPr>
        <xdr:cNvPr id="5329" name="Line 7">
          <a:extLst>
            <a:ext uri="{FF2B5EF4-FFF2-40B4-BE49-F238E27FC236}">
              <a16:creationId xmlns:a16="http://schemas.microsoft.com/office/drawing/2014/main" id="{1A6141F1-0ACD-4D5F-B359-34A2191C6759}"/>
            </a:ext>
          </a:extLst>
        </xdr:cNvPr>
        <xdr:cNvSpPr>
          <a:spLocks noChangeShapeType="1"/>
        </xdr:cNvSpPr>
      </xdr:nvSpPr>
      <xdr:spPr bwMode="auto">
        <a:xfrm>
          <a:off x="131445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78</xdr:row>
      <xdr:rowOff>0</xdr:rowOff>
    </xdr:from>
    <xdr:to>
      <xdr:col>19</xdr:col>
      <xdr:colOff>323850</xdr:colOff>
      <xdr:row>78</xdr:row>
      <xdr:rowOff>0</xdr:rowOff>
    </xdr:to>
    <xdr:sp macro="" textlink="">
      <xdr:nvSpPr>
        <xdr:cNvPr id="5330" name="Line 7">
          <a:extLst>
            <a:ext uri="{FF2B5EF4-FFF2-40B4-BE49-F238E27FC236}">
              <a16:creationId xmlns:a16="http://schemas.microsoft.com/office/drawing/2014/main" id="{DA9C3E30-1B7D-4DE5-8F5E-2CC074944E4E}"/>
            </a:ext>
          </a:extLst>
        </xdr:cNvPr>
        <xdr:cNvSpPr>
          <a:spLocks noChangeShapeType="1"/>
        </xdr:cNvSpPr>
      </xdr:nvSpPr>
      <xdr:spPr bwMode="auto">
        <a:xfrm>
          <a:off x="131445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78</xdr:row>
      <xdr:rowOff>0</xdr:rowOff>
    </xdr:from>
    <xdr:to>
      <xdr:col>19</xdr:col>
      <xdr:colOff>323850</xdr:colOff>
      <xdr:row>78</xdr:row>
      <xdr:rowOff>0</xdr:rowOff>
    </xdr:to>
    <xdr:sp macro="" textlink="">
      <xdr:nvSpPr>
        <xdr:cNvPr id="5331" name="Line 7">
          <a:extLst>
            <a:ext uri="{FF2B5EF4-FFF2-40B4-BE49-F238E27FC236}">
              <a16:creationId xmlns:a16="http://schemas.microsoft.com/office/drawing/2014/main" id="{9EEBAA5C-F67A-4B74-907B-7C8735F86F73}"/>
            </a:ext>
          </a:extLst>
        </xdr:cNvPr>
        <xdr:cNvSpPr>
          <a:spLocks noChangeShapeType="1"/>
        </xdr:cNvSpPr>
      </xdr:nvSpPr>
      <xdr:spPr bwMode="auto">
        <a:xfrm>
          <a:off x="131445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332" name="Line 7">
          <a:extLst>
            <a:ext uri="{FF2B5EF4-FFF2-40B4-BE49-F238E27FC236}">
              <a16:creationId xmlns:a16="http://schemas.microsoft.com/office/drawing/2014/main" id="{B5CCBF11-583A-4E85-BEC5-9DEDB401E0BF}"/>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333" name="Line 7">
          <a:extLst>
            <a:ext uri="{FF2B5EF4-FFF2-40B4-BE49-F238E27FC236}">
              <a16:creationId xmlns:a16="http://schemas.microsoft.com/office/drawing/2014/main" id="{8D7B59B2-7793-4701-82A6-4F8C3BD1C3BC}"/>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34" name="Line 7">
          <a:extLst>
            <a:ext uri="{FF2B5EF4-FFF2-40B4-BE49-F238E27FC236}">
              <a16:creationId xmlns:a16="http://schemas.microsoft.com/office/drawing/2014/main" id="{17886076-C12D-4E04-836A-F3CC7FAC558C}"/>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35" name="Line 7">
          <a:extLst>
            <a:ext uri="{FF2B5EF4-FFF2-40B4-BE49-F238E27FC236}">
              <a16:creationId xmlns:a16="http://schemas.microsoft.com/office/drawing/2014/main" id="{42E61FD1-3A1A-4FDE-B51B-5F91D2912596}"/>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36" name="Line 7">
          <a:extLst>
            <a:ext uri="{FF2B5EF4-FFF2-40B4-BE49-F238E27FC236}">
              <a16:creationId xmlns:a16="http://schemas.microsoft.com/office/drawing/2014/main" id="{B5C301AC-51AB-4322-9E67-39515118C572}"/>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37" name="Line 7">
          <a:extLst>
            <a:ext uri="{FF2B5EF4-FFF2-40B4-BE49-F238E27FC236}">
              <a16:creationId xmlns:a16="http://schemas.microsoft.com/office/drawing/2014/main" id="{162EC408-FF39-4B9A-8856-F7DFCA8DDC0F}"/>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38" name="Line 7">
          <a:extLst>
            <a:ext uri="{FF2B5EF4-FFF2-40B4-BE49-F238E27FC236}">
              <a16:creationId xmlns:a16="http://schemas.microsoft.com/office/drawing/2014/main" id="{E1C94BA8-E32E-4ADC-8F7C-ED59BC1AA953}"/>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39" name="Line 7">
          <a:extLst>
            <a:ext uri="{FF2B5EF4-FFF2-40B4-BE49-F238E27FC236}">
              <a16:creationId xmlns:a16="http://schemas.microsoft.com/office/drawing/2014/main" id="{78709BA7-F48B-421A-B09B-6A8B760B9FE9}"/>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0" name="Line 7">
          <a:extLst>
            <a:ext uri="{FF2B5EF4-FFF2-40B4-BE49-F238E27FC236}">
              <a16:creationId xmlns:a16="http://schemas.microsoft.com/office/drawing/2014/main" id="{1FD90699-9290-4315-8C32-11730A13467A}"/>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1" name="Line 7">
          <a:extLst>
            <a:ext uri="{FF2B5EF4-FFF2-40B4-BE49-F238E27FC236}">
              <a16:creationId xmlns:a16="http://schemas.microsoft.com/office/drawing/2014/main" id="{71DA034A-3628-41D6-9918-E66F540960DC}"/>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2" name="Line 7">
          <a:extLst>
            <a:ext uri="{FF2B5EF4-FFF2-40B4-BE49-F238E27FC236}">
              <a16:creationId xmlns:a16="http://schemas.microsoft.com/office/drawing/2014/main" id="{6DF381C3-2FE5-45E6-BD48-5756901F2CA4}"/>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3" name="Line 7">
          <a:extLst>
            <a:ext uri="{FF2B5EF4-FFF2-40B4-BE49-F238E27FC236}">
              <a16:creationId xmlns:a16="http://schemas.microsoft.com/office/drawing/2014/main" id="{CE6208F3-F79D-4C89-AA4C-F1B1405BF21A}"/>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4" name="Line 7">
          <a:extLst>
            <a:ext uri="{FF2B5EF4-FFF2-40B4-BE49-F238E27FC236}">
              <a16:creationId xmlns:a16="http://schemas.microsoft.com/office/drawing/2014/main" id="{E3E26141-EB2A-4083-9937-83BE104461F2}"/>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5" name="Line 7">
          <a:extLst>
            <a:ext uri="{FF2B5EF4-FFF2-40B4-BE49-F238E27FC236}">
              <a16:creationId xmlns:a16="http://schemas.microsoft.com/office/drawing/2014/main" id="{F8D9907F-CECD-486D-A19E-771C3CAD560A}"/>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6" name="Line 7">
          <a:extLst>
            <a:ext uri="{FF2B5EF4-FFF2-40B4-BE49-F238E27FC236}">
              <a16:creationId xmlns:a16="http://schemas.microsoft.com/office/drawing/2014/main" id="{3711CEBA-BBA2-4E39-8D99-6F0F49277ED1}"/>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7" name="Line 7">
          <a:extLst>
            <a:ext uri="{FF2B5EF4-FFF2-40B4-BE49-F238E27FC236}">
              <a16:creationId xmlns:a16="http://schemas.microsoft.com/office/drawing/2014/main" id="{8829D37A-51FF-45B1-A80B-2B6E7BE7107B}"/>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8" name="Line 7">
          <a:extLst>
            <a:ext uri="{FF2B5EF4-FFF2-40B4-BE49-F238E27FC236}">
              <a16:creationId xmlns:a16="http://schemas.microsoft.com/office/drawing/2014/main" id="{3694305B-552E-4A01-85FC-B78CCC04F000}"/>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49" name="Line 7">
          <a:extLst>
            <a:ext uri="{FF2B5EF4-FFF2-40B4-BE49-F238E27FC236}">
              <a16:creationId xmlns:a16="http://schemas.microsoft.com/office/drawing/2014/main" id="{588A12A7-E025-4E50-BA4E-6AE008A17DB9}"/>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0" name="Line 7">
          <a:extLst>
            <a:ext uri="{FF2B5EF4-FFF2-40B4-BE49-F238E27FC236}">
              <a16:creationId xmlns:a16="http://schemas.microsoft.com/office/drawing/2014/main" id="{E6A4229C-1616-4BCE-90F5-5B28C180A53F}"/>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1" name="Line 7">
          <a:extLst>
            <a:ext uri="{FF2B5EF4-FFF2-40B4-BE49-F238E27FC236}">
              <a16:creationId xmlns:a16="http://schemas.microsoft.com/office/drawing/2014/main" id="{3F28CD76-9EC0-4A3C-A20B-A6DA3A47D7DE}"/>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2" name="Line 7">
          <a:extLst>
            <a:ext uri="{FF2B5EF4-FFF2-40B4-BE49-F238E27FC236}">
              <a16:creationId xmlns:a16="http://schemas.microsoft.com/office/drawing/2014/main" id="{315CD1E3-CD4C-4B84-9568-79C9B56C5F8F}"/>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3" name="Line 7">
          <a:extLst>
            <a:ext uri="{FF2B5EF4-FFF2-40B4-BE49-F238E27FC236}">
              <a16:creationId xmlns:a16="http://schemas.microsoft.com/office/drawing/2014/main" id="{5B5AED64-F6B9-488E-95F4-04A5812FBE45}"/>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4" name="Line 7">
          <a:extLst>
            <a:ext uri="{FF2B5EF4-FFF2-40B4-BE49-F238E27FC236}">
              <a16:creationId xmlns:a16="http://schemas.microsoft.com/office/drawing/2014/main" id="{442A347B-488F-4F79-83E1-F148050238AD}"/>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5" name="Line 7">
          <a:extLst>
            <a:ext uri="{FF2B5EF4-FFF2-40B4-BE49-F238E27FC236}">
              <a16:creationId xmlns:a16="http://schemas.microsoft.com/office/drawing/2014/main" id="{B6FF8F6D-9A92-4665-8E0E-133C2B0AD060}"/>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6" name="Line 7">
          <a:extLst>
            <a:ext uri="{FF2B5EF4-FFF2-40B4-BE49-F238E27FC236}">
              <a16:creationId xmlns:a16="http://schemas.microsoft.com/office/drawing/2014/main" id="{76B8C3AC-D3CF-48D1-B7D3-FE6D03D21186}"/>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57" name="Line 7">
          <a:extLst>
            <a:ext uri="{FF2B5EF4-FFF2-40B4-BE49-F238E27FC236}">
              <a16:creationId xmlns:a16="http://schemas.microsoft.com/office/drawing/2014/main" id="{5691937D-D996-4B01-91C6-1AEC193FABD3}"/>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58" name="Line 7">
          <a:extLst>
            <a:ext uri="{FF2B5EF4-FFF2-40B4-BE49-F238E27FC236}">
              <a16:creationId xmlns:a16="http://schemas.microsoft.com/office/drawing/2014/main" id="{22B07931-8BF5-4290-88E7-57678FD72933}"/>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59" name="Line 7">
          <a:extLst>
            <a:ext uri="{FF2B5EF4-FFF2-40B4-BE49-F238E27FC236}">
              <a16:creationId xmlns:a16="http://schemas.microsoft.com/office/drawing/2014/main" id="{0D3697EE-D746-4731-8AAC-62C918AE198E}"/>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60" name="Line 7">
          <a:extLst>
            <a:ext uri="{FF2B5EF4-FFF2-40B4-BE49-F238E27FC236}">
              <a16:creationId xmlns:a16="http://schemas.microsoft.com/office/drawing/2014/main" id="{4188A781-E30F-47AC-A3B9-86AE28B23C63}"/>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61" name="Line 7">
          <a:extLst>
            <a:ext uri="{FF2B5EF4-FFF2-40B4-BE49-F238E27FC236}">
              <a16:creationId xmlns:a16="http://schemas.microsoft.com/office/drawing/2014/main" id="{1A81B55B-2A64-423E-88CD-972CBA269F57}"/>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62" name="Line 7">
          <a:extLst>
            <a:ext uri="{FF2B5EF4-FFF2-40B4-BE49-F238E27FC236}">
              <a16:creationId xmlns:a16="http://schemas.microsoft.com/office/drawing/2014/main" id="{DE6E5395-3072-4025-AC8F-62C1D2ED5337}"/>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63" name="Line 7">
          <a:extLst>
            <a:ext uri="{FF2B5EF4-FFF2-40B4-BE49-F238E27FC236}">
              <a16:creationId xmlns:a16="http://schemas.microsoft.com/office/drawing/2014/main" id="{555DFBEF-3184-44E1-962D-1613525EFB52}"/>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64" name="Line 7">
          <a:extLst>
            <a:ext uri="{FF2B5EF4-FFF2-40B4-BE49-F238E27FC236}">
              <a16:creationId xmlns:a16="http://schemas.microsoft.com/office/drawing/2014/main" id="{7173B08C-042E-4A28-89D3-4B7D1652A164}"/>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65" name="Line 7">
          <a:extLst>
            <a:ext uri="{FF2B5EF4-FFF2-40B4-BE49-F238E27FC236}">
              <a16:creationId xmlns:a16="http://schemas.microsoft.com/office/drawing/2014/main" id="{79666DB2-235F-4F91-926C-269BF33D2191}"/>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66" name="Line 7">
          <a:extLst>
            <a:ext uri="{FF2B5EF4-FFF2-40B4-BE49-F238E27FC236}">
              <a16:creationId xmlns:a16="http://schemas.microsoft.com/office/drawing/2014/main" id="{E1DC57EF-9AF7-4523-9404-45C3502E036D}"/>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67" name="Line 7">
          <a:extLst>
            <a:ext uri="{FF2B5EF4-FFF2-40B4-BE49-F238E27FC236}">
              <a16:creationId xmlns:a16="http://schemas.microsoft.com/office/drawing/2014/main" id="{F537EBAF-CA28-4E71-9B61-164E15C74680}"/>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68" name="Line 7">
          <a:extLst>
            <a:ext uri="{FF2B5EF4-FFF2-40B4-BE49-F238E27FC236}">
              <a16:creationId xmlns:a16="http://schemas.microsoft.com/office/drawing/2014/main" id="{761D9239-8484-49DD-88B5-0B7A3787AE2D}"/>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69" name="Line 7">
          <a:extLst>
            <a:ext uri="{FF2B5EF4-FFF2-40B4-BE49-F238E27FC236}">
              <a16:creationId xmlns:a16="http://schemas.microsoft.com/office/drawing/2014/main" id="{429AD2A7-FD72-4525-B5CF-49AE2BCA71F6}"/>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0" name="Line 7">
          <a:extLst>
            <a:ext uri="{FF2B5EF4-FFF2-40B4-BE49-F238E27FC236}">
              <a16:creationId xmlns:a16="http://schemas.microsoft.com/office/drawing/2014/main" id="{EA6F0505-B161-425D-B900-4B20250B9584}"/>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1" name="Line 7">
          <a:extLst>
            <a:ext uri="{FF2B5EF4-FFF2-40B4-BE49-F238E27FC236}">
              <a16:creationId xmlns:a16="http://schemas.microsoft.com/office/drawing/2014/main" id="{4322138D-76B5-4417-A6D0-894253199536}"/>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2" name="Line 7">
          <a:extLst>
            <a:ext uri="{FF2B5EF4-FFF2-40B4-BE49-F238E27FC236}">
              <a16:creationId xmlns:a16="http://schemas.microsoft.com/office/drawing/2014/main" id="{3DA90BD9-9752-45E7-8FA3-B507557B3A0F}"/>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3" name="Line 7">
          <a:extLst>
            <a:ext uri="{FF2B5EF4-FFF2-40B4-BE49-F238E27FC236}">
              <a16:creationId xmlns:a16="http://schemas.microsoft.com/office/drawing/2014/main" id="{EB3D76D9-7173-45B3-BE50-578B95FA0E2F}"/>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4" name="Line 7">
          <a:extLst>
            <a:ext uri="{FF2B5EF4-FFF2-40B4-BE49-F238E27FC236}">
              <a16:creationId xmlns:a16="http://schemas.microsoft.com/office/drawing/2014/main" id="{5D9390C4-73EB-454D-BD8D-345D31CBC1FC}"/>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5" name="Line 7">
          <a:extLst>
            <a:ext uri="{FF2B5EF4-FFF2-40B4-BE49-F238E27FC236}">
              <a16:creationId xmlns:a16="http://schemas.microsoft.com/office/drawing/2014/main" id="{A1895360-8E13-4C00-867F-1EB162E2DC9F}"/>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6" name="Line 7">
          <a:extLst>
            <a:ext uri="{FF2B5EF4-FFF2-40B4-BE49-F238E27FC236}">
              <a16:creationId xmlns:a16="http://schemas.microsoft.com/office/drawing/2014/main" id="{11ED1B67-606F-4D2C-AEBF-D6A52E1111E0}"/>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7" name="Line 7">
          <a:extLst>
            <a:ext uri="{FF2B5EF4-FFF2-40B4-BE49-F238E27FC236}">
              <a16:creationId xmlns:a16="http://schemas.microsoft.com/office/drawing/2014/main" id="{6D9FF08F-720B-4FF1-A7E9-C699FAC9AD65}"/>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8" name="Line 7">
          <a:extLst>
            <a:ext uri="{FF2B5EF4-FFF2-40B4-BE49-F238E27FC236}">
              <a16:creationId xmlns:a16="http://schemas.microsoft.com/office/drawing/2014/main" id="{260D35B0-C83D-4F7E-858A-8D4F605A294E}"/>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79" name="Line 7">
          <a:extLst>
            <a:ext uri="{FF2B5EF4-FFF2-40B4-BE49-F238E27FC236}">
              <a16:creationId xmlns:a16="http://schemas.microsoft.com/office/drawing/2014/main" id="{5F7D659A-9C65-49F6-B4F3-B46984CE9AE2}"/>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80" name="Line 7">
          <a:extLst>
            <a:ext uri="{FF2B5EF4-FFF2-40B4-BE49-F238E27FC236}">
              <a16:creationId xmlns:a16="http://schemas.microsoft.com/office/drawing/2014/main" id="{78279409-CF9C-409D-BFA8-107D3C7B0C1B}"/>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81" name="Line 7">
          <a:extLst>
            <a:ext uri="{FF2B5EF4-FFF2-40B4-BE49-F238E27FC236}">
              <a16:creationId xmlns:a16="http://schemas.microsoft.com/office/drawing/2014/main" id="{3D0D4F1D-5337-419E-8326-7FC81A4BA020}"/>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82" name="Line 7">
          <a:extLst>
            <a:ext uri="{FF2B5EF4-FFF2-40B4-BE49-F238E27FC236}">
              <a16:creationId xmlns:a16="http://schemas.microsoft.com/office/drawing/2014/main" id="{EF906EB0-1866-47C1-A71B-FBE9D6C41BAB}"/>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83" name="Line 7">
          <a:extLst>
            <a:ext uri="{FF2B5EF4-FFF2-40B4-BE49-F238E27FC236}">
              <a16:creationId xmlns:a16="http://schemas.microsoft.com/office/drawing/2014/main" id="{8FAD0557-A122-42F1-B86E-4C917DA5BC68}"/>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84" name="Line 7">
          <a:extLst>
            <a:ext uri="{FF2B5EF4-FFF2-40B4-BE49-F238E27FC236}">
              <a16:creationId xmlns:a16="http://schemas.microsoft.com/office/drawing/2014/main" id="{D350AB6C-2B78-47F8-8FD4-2DA2C7D2FB36}"/>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85" name="Line 7">
          <a:extLst>
            <a:ext uri="{FF2B5EF4-FFF2-40B4-BE49-F238E27FC236}">
              <a16:creationId xmlns:a16="http://schemas.microsoft.com/office/drawing/2014/main" id="{B998B922-28E8-4497-9600-16F9DDACE497}"/>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78</xdr:row>
      <xdr:rowOff>0</xdr:rowOff>
    </xdr:from>
    <xdr:to>
      <xdr:col>15</xdr:col>
      <xdr:colOff>323850</xdr:colOff>
      <xdr:row>78</xdr:row>
      <xdr:rowOff>0</xdr:rowOff>
    </xdr:to>
    <xdr:sp macro="" textlink="">
      <xdr:nvSpPr>
        <xdr:cNvPr id="5386" name="Line 7">
          <a:extLst>
            <a:ext uri="{FF2B5EF4-FFF2-40B4-BE49-F238E27FC236}">
              <a16:creationId xmlns:a16="http://schemas.microsoft.com/office/drawing/2014/main" id="{786BF839-93CC-49BE-9AA8-ACEA1110AB79}"/>
            </a:ext>
          </a:extLst>
        </xdr:cNvPr>
        <xdr:cNvSpPr>
          <a:spLocks noChangeShapeType="1"/>
        </xdr:cNvSpPr>
      </xdr:nvSpPr>
      <xdr:spPr bwMode="auto">
        <a:xfrm>
          <a:off x="100584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87" name="Line 7">
          <a:extLst>
            <a:ext uri="{FF2B5EF4-FFF2-40B4-BE49-F238E27FC236}">
              <a16:creationId xmlns:a16="http://schemas.microsoft.com/office/drawing/2014/main" id="{D0A18C23-DF76-44D5-83D3-C684022C1800}"/>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88" name="Line 7">
          <a:extLst>
            <a:ext uri="{FF2B5EF4-FFF2-40B4-BE49-F238E27FC236}">
              <a16:creationId xmlns:a16="http://schemas.microsoft.com/office/drawing/2014/main" id="{E95CD758-3078-4771-8474-4C0B9C4470B9}"/>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74</xdr:row>
      <xdr:rowOff>0</xdr:rowOff>
    </xdr:from>
    <xdr:to>
      <xdr:col>21</xdr:col>
      <xdr:colOff>323850</xdr:colOff>
      <xdr:row>74</xdr:row>
      <xdr:rowOff>0</xdr:rowOff>
    </xdr:to>
    <xdr:sp macro="" textlink="">
      <xdr:nvSpPr>
        <xdr:cNvPr id="5389" name="Line 7">
          <a:extLst>
            <a:ext uri="{FF2B5EF4-FFF2-40B4-BE49-F238E27FC236}">
              <a16:creationId xmlns:a16="http://schemas.microsoft.com/office/drawing/2014/main" id="{693A426C-2210-4CB4-BD66-62DBD818A99E}"/>
            </a:ext>
          </a:extLst>
        </xdr:cNvPr>
        <xdr:cNvSpPr>
          <a:spLocks noChangeShapeType="1"/>
        </xdr:cNvSpPr>
      </xdr:nvSpPr>
      <xdr:spPr bwMode="auto">
        <a:xfrm>
          <a:off x="146875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90" name="Line 7">
          <a:extLst>
            <a:ext uri="{FF2B5EF4-FFF2-40B4-BE49-F238E27FC236}">
              <a16:creationId xmlns:a16="http://schemas.microsoft.com/office/drawing/2014/main" id="{1FE63C43-31C2-44D5-815E-2EB64D392713}"/>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91" name="Line 7">
          <a:extLst>
            <a:ext uri="{FF2B5EF4-FFF2-40B4-BE49-F238E27FC236}">
              <a16:creationId xmlns:a16="http://schemas.microsoft.com/office/drawing/2014/main" id="{B53FD4F4-8F88-4AB5-8F0E-03490C0E6F1A}"/>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78</xdr:row>
      <xdr:rowOff>0</xdr:rowOff>
    </xdr:from>
    <xdr:to>
      <xdr:col>21</xdr:col>
      <xdr:colOff>323850</xdr:colOff>
      <xdr:row>78</xdr:row>
      <xdr:rowOff>0</xdr:rowOff>
    </xdr:to>
    <xdr:sp macro="" textlink="">
      <xdr:nvSpPr>
        <xdr:cNvPr id="5392" name="Line 7">
          <a:extLst>
            <a:ext uri="{FF2B5EF4-FFF2-40B4-BE49-F238E27FC236}">
              <a16:creationId xmlns:a16="http://schemas.microsoft.com/office/drawing/2014/main" id="{5DFA9671-EE6D-478C-A70D-AEFAC616C9B1}"/>
            </a:ext>
          </a:extLst>
        </xdr:cNvPr>
        <xdr:cNvSpPr>
          <a:spLocks noChangeShapeType="1"/>
        </xdr:cNvSpPr>
      </xdr:nvSpPr>
      <xdr:spPr bwMode="auto">
        <a:xfrm>
          <a:off x="146875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393" name="Line 7">
          <a:extLst>
            <a:ext uri="{FF2B5EF4-FFF2-40B4-BE49-F238E27FC236}">
              <a16:creationId xmlns:a16="http://schemas.microsoft.com/office/drawing/2014/main" id="{9CBD56DD-5C53-4D1C-879F-04E6CEF886CA}"/>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394" name="Line 7">
          <a:extLst>
            <a:ext uri="{FF2B5EF4-FFF2-40B4-BE49-F238E27FC236}">
              <a16:creationId xmlns:a16="http://schemas.microsoft.com/office/drawing/2014/main" id="{03F5E323-3F74-4346-814B-79EE9FFB6E01}"/>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395" name="Line 7">
          <a:extLst>
            <a:ext uri="{FF2B5EF4-FFF2-40B4-BE49-F238E27FC236}">
              <a16:creationId xmlns:a16="http://schemas.microsoft.com/office/drawing/2014/main" id="{A69AB246-86EF-4A75-A5C3-33D7D231DAB5}"/>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396" name="Line 7">
          <a:extLst>
            <a:ext uri="{FF2B5EF4-FFF2-40B4-BE49-F238E27FC236}">
              <a16:creationId xmlns:a16="http://schemas.microsoft.com/office/drawing/2014/main" id="{6BEC565A-0C6D-41B8-B9DA-3694687707ED}"/>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397" name="Line 7">
          <a:extLst>
            <a:ext uri="{FF2B5EF4-FFF2-40B4-BE49-F238E27FC236}">
              <a16:creationId xmlns:a16="http://schemas.microsoft.com/office/drawing/2014/main" id="{D9998B7E-677D-4E78-B4C6-D9EA4B2DADF8}"/>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398" name="Line 7">
          <a:extLst>
            <a:ext uri="{FF2B5EF4-FFF2-40B4-BE49-F238E27FC236}">
              <a16:creationId xmlns:a16="http://schemas.microsoft.com/office/drawing/2014/main" id="{825A9753-345C-4BC1-A7C6-B2772A127F75}"/>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399" name="Line 7">
          <a:extLst>
            <a:ext uri="{FF2B5EF4-FFF2-40B4-BE49-F238E27FC236}">
              <a16:creationId xmlns:a16="http://schemas.microsoft.com/office/drawing/2014/main" id="{1C4210C8-926E-4AC7-B734-99F6AEEA89A6}"/>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00" name="Line 7">
          <a:extLst>
            <a:ext uri="{FF2B5EF4-FFF2-40B4-BE49-F238E27FC236}">
              <a16:creationId xmlns:a16="http://schemas.microsoft.com/office/drawing/2014/main" id="{7CE62558-D7F7-4BF9-BC9F-80C3553DE105}"/>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01" name="Line 7">
          <a:extLst>
            <a:ext uri="{FF2B5EF4-FFF2-40B4-BE49-F238E27FC236}">
              <a16:creationId xmlns:a16="http://schemas.microsoft.com/office/drawing/2014/main" id="{A7BB161F-0E41-46EF-9AFB-ADDDF0B66A62}"/>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02" name="Line 7">
          <a:extLst>
            <a:ext uri="{FF2B5EF4-FFF2-40B4-BE49-F238E27FC236}">
              <a16:creationId xmlns:a16="http://schemas.microsoft.com/office/drawing/2014/main" id="{D17B64A3-0499-4206-B2F3-D32C3CAFAE30}"/>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03" name="Line 7">
          <a:extLst>
            <a:ext uri="{FF2B5EF4-FFF2-40B4-BE49-F238E27FC236}">
              <a16:creationId xmlns:a16="http://schemas.microsoft.com/office/drawing/2014/main" id="{72E924A3-38F0-431A-B35E-899D352CBFEF}"/>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04" name="Line 7">
          <a:extLst>
            <a:ext uri="{FF2B5EF4-FFF2-40B4-BE49-F238E27FC236}">
              <a16:creationId xmlns:a16="http://schemas.microsoft.com/office/drawing/2014/main" id="{A3C8545A-48F2-4504-AE27-9AC0A917DA6F}"/>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05" name="Line 7">
          <a:extLst>
            <a:ext uri="{FF2B5EF4-FFF2-40B4-BE49-F238E27FC236}">
              <a16:creationId xmlns:a16="http://schemas.microsoft.com/office/drawing/2014/main" id="{D761A5FB-7B2B-4CD2-AEF0-2CE86787196E}"/>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06" name="Line 7">
          <a:extLst>
            <a:ext uri="{FF2B5EF4-FFF2-40B4-BE49-F238E27FC236}">
              <a16:creationId xmlns:a16="http://schemas.microsoft.com/office/drawing/2014/main" id="{431B40B2-0A73-46E6-A54A-0D9A1AE7CE66}"/>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07" name="Line 7">
          <a:extLst>
            <a:ext uri="{FF2B5EF4-FFF2-40B4-BE49-F238E27FC236}">
              <a16:creationId xmlns:a16="http://schemas.microsoft.com/office/drawing/2014/main" id="{708D78E5-3579-460E-BBD6-7D813E9C4B70}"/>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08" name="Line 7">
          <a:extLst>
            <a:ext uri="{FF2B5EF4-FFF2-40B4-BE49-F238E27FC236}">
              <a16:creationId xmlns:a16="http://schemas.microsoft.com/office/drawing/2014/main" id="{5209A26F-095E-483B-8F2B-5BD73A224FB8}"/>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09" name="Line 7">
          <a:extLst>
            <a:ext uri="{FF2B5EF4-FFF2-40B4-BE49-F238E27FC236}">
              <a16:creationId xmlns:a16="http://schemas.microsoft.com/office/drawing/2014/main" id="{757E88DC-7803-444E-8071-B4395136B436}"/>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10" name="Line 7">
          <a:extLst>
            <a:ext uri="{FF2B5EF4-FFF2-40B4-BE49-F238E27FC236}">
              <a16:creationId xmlns:a16="http://schemas.microsoft.com/office/drawing/2014/main" id="{0E6AB6A8-2D65-4589-BB1D-8ACF4D82FDDD}"/>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74</xdr:row>
      <xdr:rowOff>0</xdr:rowOff>
    </xdr:from>
    <xdr:to>
      <xdr:col>11</xdr:col>
      <xdr:colOff>323850</xdr:colOff>
      <xdr:row>74</xdr:row>
      <xdr:rowOff>0</xdr:rowOff>
    </xdr:to>
    <xdr:sp macro="" textlink="">
      <xdr:nvSpPr>
        <xdr:cNvPr id="5411" name="Line 7">
          <a:extLst>
            <a:ext uri="{FF2B5EF4-FFF2-40B4-BE49-F238E27FC236}">
              <a16:creationId xmlns:a16="http://schemas.microsoft.com/office/drawing/2014/main" id="{7C34DBD1-CEA8-4C0D-882C-D0B1B3F444F7}"/>
            </a:ext>
          </a:extLst>
        </xdr:cNvPr>
        <xdr:cNvSpPr>
          <a:spLocks noChangeShapeType="1"/>
        </xdr:cNvSpPr>
      </xdr:nvSpPr>
      <xdr:spPr bwMode="auto">
        <a:xfrm>
          <a:off x="69723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2" name="Line 7">
          <a:extLst>
            <a:ext uri="{FF2B5EF4-FFF2-40B4-BE49-F238E27FC236}">
              <a16:creationId xmlns:a16="http://schemas.microsoft.com/office/drawing/2014/main" id="{C3B0FA1D-E0D6-4DD4-9617-5D3F9247B91B}"/>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3" name="Line 7">
          <a:extLst>
            <a:ext uri="{FF2B5EF4-FFF2-40B4-BE49-F238E27FC236}">
              <a16:creationId xmlns:a16="http://schemas.microsoft.com/office/drawing/2014/main" id="{FF6C4C55-E2F2-470C-9707-9EECC473A4A4}"/>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4" name="Line 7">
          <a:extLst>
            <a:ext uri="{FF2B5EF4-FFF2-40B4-BE49-F238E27FC236}">
              <a16:creationId xmlns:a16="http://schemas.microsoft.com/office/drawing/2014/main" id="{248B71CE-A5F4-4074-9B29-A391CB743217}"/>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5" name="Line 7">
          <a:extLst>
            <a:ext uri="{FF2B5EF4-FFF2-40B4-BE49-F238E27FC236}">
              <a16:creationId xmlns:a16="http://schemas.microsoft.com/office/drawing/2014/main" id="{C1924A27-3741-4108-8F96-BEDFDCF6B7C0}"/>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6" name="Line 7">
          <a:extLst>
            <a:ext uri="{FF2B5EF4-FFF2-40B4-BE49-F238E27FC236}">
              <a16:creationId xmlns:a16="http://schemas.microsoft.com/office/drawing/2014/main" id="{6CC8C35A-0C6E-488E-8E29-1EA90C85E2D5}"/>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7" name="Line 7">
          <a:extLst>
            <a:ext uri="{FF2B5EF4-FFF2-40B4-BE49-F238E27FC236}">
              <a16:creationId xmlns:a16="http://schemas.microsoft.com/office/drawing/2014/main" id="{1F187931-50C1-4E28-841F-7EEF97962581}"/>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18" name="Line 7">
          <a:extLst>
            <a:ext uri="{FF2B5EF4-FFF2-40B4-BE49-F238E27FC236}">
              <a16:creationId xmlns:a16="http://schemas.microsoft.com/office/drawing/2014/main" id="{E4A2E3DB-9806-4188-813A-43205816135A}"/>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19" name="Line 7">
          <a:extLst>
            <a:ext uri="{FF2B5EF4-FFF2-40B4-BE49-F238E27FC236}">
              <a16:creationId xmlns:a16="http://schemas.microsoft.com/office/drawing/2014/main" id="{F1C8F3BA-576E-42A9-8CC7-BF0BD61C5C66}"/>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20" name="Line 7">
          <a:extLst>
            <a:ext uri="{FF2B5EF4-FFF2-40B4-BE49-F238E27FC236}">
              <a16:creationId xmlns:a16="http://schemas.microsoft.com/office/drawing/2014/main" id="{5B7C6D12-8841-4C0E-A26F-7AE893F6D4BD}"/>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21" name="Line 7">
          <a:extLst>
            <a:ext uri="{FF2B5EF4-FFF2-40B4-BE49-F238E27FC236}">
              <a16:creationId xmlns:a16="http://schemas.microsoft.com/office/drawing/2014/main" id="{E4F266F4-5B72-4F36-A9A7-0A79022FFA6A}"/>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22" name="Line 7">
          <a:extLst>
            <a:ext uri="{FF2B5EF4-FFF2-40B4-BE49-F238E27FC236}">
              <a16:creationId xmlns:a16="http://schemas.microsoft.com/office/drawing/2014/main" id="{9A0C3B99-13EE-4B99-BDC4-389B5254E557}"/>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23" name="Line 7">
          <a:extLst>
            <a:ext uri="{FF2B5EF4-FFF2-40B4-BE49-F238E27FC236}">
              <a16:creationId xmlns:a16="http://schemas.microsoft.com/office/drawing/2014/main" id="{A8AF096A-1923-4D1B-B10A-930CC9880185}"/>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24" name="Line 7">
          <a:extLst>
            <a:ext uri="{FF2B5EF4-FFF2-40B4-BE49-F238E27FC236}">
              <a16:creationId xmlns:a16="http://schemas.microsoft.com/office/drawing/2014/main" id="{32E86ADA-FE68-46C2-8D8B-21D9FAB824A6}"/>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25" name="Line 7">
          <a:extLst>
            <a:ext uri="{FF2B5EF4-FFF2-40B4-BE49-F238E27FC236}">
              <a16:creationId xmlns:a16="http://schemas.microsoft.com/office/drawing/2014/main" id="{8A7B3A50-1662-4207-AB57-5CCE8034E016}"/>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26" name="Line 7">
          <a:extLst>
            <a:ext uri="{FF2B5EF4-FFF2-40B4-BE49-F238E27FC236}">
              <a16:creationId xmlns:a16="http://schemas.microsoft.com/office/drawing/2014/main" id="{F70D6BD2-1E64-4F8D-B650-85274215F487}"/>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27" name="Line 7">
          <a:extLst>
            <a:ext uri="{FF2B5EF4-FFF2-40B4-BE49-F238E27FC236}">
              <a16:creationId xmlns:a16="http://schemas.microsoft.com/office/drawing/2014/main" id="{BD0DEFA3-8977-4E51-92FC-6820857C1A2C}"/>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28" name="Line 7">
          <a:extLst>
            <a:ext uri="{FF2B5EF4-FFF2-40B4-BE49-F238E27FC236}">
              <a16:creationId xmlns:a16="http://schemas.microsoft.com/office/drawing/2014/main" id="{5669ECF0-7955-486E-BE59-DCE1B81C08E1}"/>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29" name="Line 7">
          <a:extLst>
            <a:ext uri="{FF2B5EF4-FFF2-40B4-BE49-F238E27FC236}">
              <a16:creationId xmlns:a16="http://schemas.microsoft.com/office/drawing/2014/main" id="{01AA615F-FD37-457E-A924-CCCCF20FBD53}"/>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0" name="Line 7">
          <a:extLst>
            <a:ext uri="{FF2B5EF4-FFF2-40B4-BE49-F238E27FC236}">
              <a16:creationId xmlns:a16="http://schemas.microsoft.com/office/drawing/2014/main" id="{DE4E28E5-C1D9-422D-8118-8BE01270F7F4}"/>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1" name="Line 7">
          <a:extLst>
            <a:ext uri="{FF2B5EF4-FFF2-40B4-BE49-F238E27FC236}">
              <a16:creationId xmlns:a16="http://schemas.microsoft.com/office/drawing/2014/main" id="{CDC49401-CF30-4DEE-8AFB-5DD5810E0263}"/>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2" name="Line 7">
          <a:extLst>
            <a:ext uri="{FF2B5EF4-FFF2-40B4-BE49-F238E27FC236}">
              <a16:creationId xmlns:a16="http://schemas.microsoft.com/office/drawing/2014/main" id="{907904F0-60FA-4CCB-B232-9A9997A5E360}"/>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3" name="Line 7">
          <a:extLst>
            <a:ext uri="{FF2B5EF4-FFF2-40B4-BE49-F238E27FC236}">
              <a16:creationId xmlns:a16="http://schemas.microsoft.com/office/drawing/2014/main" id="{FF07C730-C253-49F4-8837-36262E429F58}"/>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4" name="Line 7">
          <a:extLst>
            <a:ext uri="{FF2B5EF4-FFF2-40B4-BE49-F238E27FC236}">
              <a16:creationId xmlns:a16="http://schemas.microsoft.com/office/drawing/2014/main" id="{99307396-F17F-448A-BFE7-BA7DCE472FC8}"/>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5" name="Line 7">
          <a:extLst>
            <a:ext uri="{FF2B5EF4-FFF2-40B4-BE49-F238E27FC236}">
              <a16:creationId xmlns:a16="http://schemas.microsoft.com/office/drawing/2014/main" id="{D352CA31-103A-4F2A-A108-4769762EA959}"/>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6" name="Line 7">
          <a:extLst>
            <a:ext uri="{FF2B5EF4-FFF2-40B4-BE49-F238E27FC236}">
              <a16:creationId xmlns:a16="http://schemas.microsoft.com/office/drawing/2014/main" id="{34F6359F-0698-4541-BD56-DFA52D6B12AE}"/>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7" name="Line 7">
          <a:extLst>
            <a:ext uri="{FF2B5EF4-FFF2-40B4-BE49-F238E27FC236}">
              <a16:creationId xmlns:a16="http://schemas.microsoft.com/office/drawing/2014/main" id="{D0384DD5-3534-4FC9-9F63-082D6D796240}"/>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8" name="Line 7">
          <a:extLst>
            <a:ext uri="{FF2B5EF4-FFF2-40B4-BE49-F238E27FC236}">
              <a16:creationId xmlns:a16="http://schemas.microsoft.com/office/drawing/2014/main" id="{4C12D24F-8DC9-4645-8652-9C8B4664A469}"/>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439" name="Line 7">
          <a:extLst>
            <a:ext uri="{FF2B5EF4-FFF2-40B4-BE49-F238E27FC236}">
              <a16:creationId xmlns:a16="http://schemas.microsoft.com/office/drawing/2014/main" id="{C5877C13-398A-49E8-BB17-62A7FF770E70}"/>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0" name="Line 7">
          <a:extLst>
            <a:ext uri="{FF2B5EF4-FFF2-40B4-BE49-F238E27FC236}">
              <a16:creationId xmlns:a16="http://schemas.microsoft.com/office/drawing/2014/main" id="{FDE179F4-F067-4E0D-9C02-8026CC7D29F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1" name="Line 7">
          <a:extLst>
            <a:ext uri="{FF2B5EF4-FFF2-40B4-BE49-F238E27FC236}">
              <a16:creationId xmlns:a16="http://schemas.microsoft.com/office/drawing/2014/main" id="{E0311F39-22E3-49E8-AA7D-AA36EAC6688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2" name="Line 7">
          <a:extLst>
            <a:ext uri="{FF2B5EF4-FFF2-40B4-BE49-F238E27FC236}">
              <a16:creationId xmlns:a16="http://schemas.microsoft.com/office/drawing/2014/main" id="{8E6C03CA-48AC-457B-AFDF-D42C3FE4805E}"/>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3" name="Line 7">
          <a:extLst>
            <a:ext uri="{FF2B5EF4-FFF2-40B4-BE49-F238E27FC236}">
              <a16:creationId xmlns:a16="http://schemas.microsoft.com/office/drawing/2014/main" id="{9D957D3B-CA31-449F-9184-DEE3F084FA7E}"/>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4" name="Line 7">
          <a:extLst>
            <a:ext uri="{FF2B5EF4-FFF2-40B4-BE49-F238E27FC236}">
              <a16:creationId xmlns:a16="http://schemas.microsoft.com/office/drawing/2014/main" id="{0836E19B-1A56-45C9-B683-A72C6BE9E0D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5" name="Line 7">
          <a:extLst>
            <a:ext uri="{FF2B5EF4-FFF2-40B4-BE49-F238E27FC236}">
              <a16:creationId xmlns:a16="http://schemas.microsoft.com/office/drawing/2014/main" id="{72CD77E8-B7DF-4AAC-B3B3-BB4F2865E000}"/>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6" name="Line 7">
          <a:extLst>
            <a:ext uri="{FF2B5EF4-FFF2-40B4-BE49-F238E27FC236}">
              <a16:creationId xmlns:a16="http://schemas.microsoft.com/office/drawing/2014/main" id="{B71F2DA1-541F-4968-9ABB-001C268443C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7" name="Line 7">
          <a:extLst>
            <a:ext uri="{FF2B5EF4-FFF2-40B4-BE49-F238E27FC236}">
              <a16:creationId xmlns:a16="http://schemas.microsoft.com/office/drawing/2014/main" id="{D8B46898-9F21-4DFE-8212-97E25B5571B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8" name="Line 7">
          <a:extLst>
            <a:ext uri="{FF2B5EF4-FFF2-40B4-BE49-F238E27FC236}">
              <a16:creationId xmlns:a16="http://schemas.microsoft.com/office/drawing/2014/main" id="{2853E8BF-D578-408B-88FD-9259101B9F72}"/>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49" name="Line 7">
          <a:extLst>
            <a:ext uri="{FF2B5EF4-FFF2-40B4-BE49-F238E27FC236}">
              <a16:creationId xmlns:a16="http://schemas.microsoft.com/office/drawing/2014/main" id="{18474B49-A67D-47D0-B7AE-4EBBDCA3487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0" name="Line 7">
          <a:extLst>
            <a:ext uri="{FF2B5EF4-FFF2-40B4-BE49-F238E27FC236}">
              <a16:creationId xmlns:a16="http://schemas.microsoft.com/office/drawing/2014/main" id="{354AC319-5E55-47CF-972F-45A6CB67AB65}"/>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1" name="Line 7">
          <a:extLst>
            <a:ext uri="{FF2B5EF4-FFF2-40B4-BE49-F238E27FC236}">
              <a16:creationId xmlns:a16="http://schemas.microsoft.com/office/drawing/2014/main" id="{52CA1BC0-C5E6-4350-B12F-0837A25CCDE3}"/>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2" name="Line 7">
          <a:extLst>
            <a:ext uri="{FF2B5EF4-FFF2-40B4-BE49-F238E27FC236}">
              <a16:creationId xmlns:a16="http://schemas.microsoft.com/office/drawing/2014/main" id="{3C61F59A-F560-449C-8B8C-CE3D4C1D2554}"/>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3" name="Line 7">
          <a:extLst>
            <a:ext uri="{FF2B5EF4-FFF2-40B4-BE49-F238E27FC236}">
              <a16:creationId xmlns:a16="http://schemas.microsoft.com/office/drawing/2014/main" id="{A9766367-78F5-45B2-AC6A-474DE1B73D1C}"/>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4" name="Line 7">
          <a:extLst>
            <a:ext uri="{FF2B5EF4-FFF2-40B4-BE49-F238E27FC236}">
              <a16:creationId xmlns:a16="http://schemas.microsoft.com/office/drawing/2014/main" id="{D0929C4C-27B2-462E-85C4-522CC19BDFAB}"/>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5" name="Line 7">
          <a:extLst>
            <a:ext uri="{FF2B5EF4-FFF2-40B4-BE49-F238E27FC236}">
              <a16:creationId xmlns:a16="http://schemas.microsoft.com/office/drawing/2014/main" id="{32A66AC2-8289-4995-8651-DEA8064DA429}"/>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6" name="Line 7">
          <a:extLst>
            <a:ext uri="{FF2B5EF4-FFF2-40B4-BE49-F238E27FC236}">
              <a16:creationId xmlns:a16="http://schemas.microsoft.com/office/drawing/2014/main" id="{FE5423AF-C8F0-4124-A171-F66493B58783}"/>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7" name="Line 7">
          <a:extLst>
            <a:ext uri="{FF2B5EF4-FFF2-40B4-BE49-F238E27FC236}">
              <a16:creationId xmlns:a16="http://schemas.microsoft.com/office/drawing/2014/main" id="{3175C6CA-D3BB-4248-92B9-EC986061DFB4}"/>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8" name="Line 7">
          <a:extLst>
            <a:ext uri="{FF2B5EF4-FFF2-40B4-BE49-F238E27FC236}">
              <a16:creationId xmlns:a16="http://schemas.microsoft.com/office/drawing/2014/main" id="{95E361F7-446E-4976-A78C-6CA6502AC0C5}"/>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59" name="Line 7">
          <a:extLst>
            <a:ext uri="{FF2B5EF4-FFF2-40B4-BE49-F238E27FC236}">
              <a16:creationId xmlns:a16="http://schemas.microsoft.com/office/drawing/2014/main" id="{6D121C27-3FF9-4C59-819C-3CC515EE1B6C}"/>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460" name="Line 7">
          <a:extLst>
            <a:ext uri="{FF2B5EF4-FFF2-40B4-BE49-F238E27FC236}">
              <a16:creationId xmlns:a16="http://schemas.microsoft.com/office/drawing/2014/main" id="{8A6656D1-480C-463B-918F-062B7F28F8C4}"/>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1" name="Line 7">
          <a:extLst>
            <a:ext uri="{FF2B5EF4-FFF2-40B4-BE49-F238E27FC236}">
              <a16:creationId xmlns:a16="http://schemas.microsoft.com/office/drawing/2014/main" id="{8A7913EC-31EA-4E86-BC1F-7523CE4E11E2}"/>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2" name="Line 7">
          <a:extLst>
            <a:ext uri="{FF2B5EF4-FFF2-40B4-BE49-F238E27FC236}">
              <a16:creationId xmlns:a16="http://schemas.microsoft.com/office/drawing/2014/main" id="{365FC46E-2671-481A-893F-B77A127165C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3" name="Line 7">
          <a:extLst>
            <a:ext uri="{FF2B5EF4-FFF2-40B4-BE49-F238E27FC236}">
              <a16:creationId xmlns:a16="http://schemas.microsoft.com/office/drawing/2014/main" id="{F0EF7570-665D-4B96-85B5-1506BCB0EB59}"/>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4" name="Line 7">
          <a:extLst>
            <a:ext uri="{FF2B5EF4-FFF2-40B4-BE49-F238E27FC236}">
              <a16:creationId xmlns:a16="http://schemas.microsoft.com/office/drawing/2014/main" id="{A507923F-0D13-4DEA-9CAA-6E06BCF8A9A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5" name="Line 7">
          <a:extLst>
            <a:ext uri="{FF2B5EF4-FFF2-40B4-BE49-F238E27FC236}">
              <a16:creationId xmlns:a16="http://schemas.microsoft.com/office/drawing/2014/main" id="{8FA517A6-B86C-48F9-8755-308FE30AA44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6" name="Line 7">
          <a:extLst>
            <a:ext uri="{FF2B5EF4-FFF2-40B4-BE49-F238E27FC236}">
              <a16:creationId xmlns:a16="http://schemas.microsoft.com/office/drawing/2014/main" id="{0B83B8A7-8678-4319-8E48-EB1F4879DACE}"/>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7" name="Line 7">
          <a:extLst>
            <a:ext uri="{FF2B5EF4-FFF2-40B4-BE49-F238E27FC236}">
              <a16:creationId xmlns:a16="http://schemas.microsoft.com/office/drawing/2014/main" id="{4752CF92-329B-4BFE-B175-30EC3636A32E}"/>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8" name="Line 7">
          <a:extLst>
            <a:ext uri="{FF2B5EF4-FFF2-40B4-BE49-F238E27FC236}">
              <a16:creationId xmlns:a16="http://schemas.microsoft.com/office/drawing/2014/main" id="{12DFFC21-B773-4EA1-A5EA-60F5AFAD1095}"/>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69" name="Line 7">
          <a:extLst>
            <a:ext uri="{FF2B5EF4-FFF2-40B4-BE49-F238E27FC236}">
              <a16:creationId xmlns:a16="http://schemas.microsoft.com/office/drawing/2014/main" id="{5C0729AC-F50A-4F5A-A325-62FFD5385FCF}"/>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70" name="Line 7">
          <a:extLst>
            <a:ext uri="{FF2B5EF4-FFF2-40B4-BE49-F238E27FC236}">
              <a16:creationId xmlns:a16="http://schemas.microsoft.com/office/drawing/2014/main" id="{E4A70F91-6798-4AA2-A43E-B6626C67C5CC}"/>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71" name="Line 7">
          <a:extLst>
            <a:ext uri="{FF2B5EF4-FFF2-40B4-BE49-F238E27FC236}">
              <a16:creationId xmlns:a16="http://schemas.microsoft.com/office/drawing/2014/main" id="{63931AC6-51D2-448A-AFD6-DF7F8C7DA383}"/>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72" name="Line 7">
          <a:extLst>
            <a:ext uri="{FF2B5EF4-FFF2-40B4-BE49-F238E27FC236}">
              <a16:creationId xmlns:a16="http://schemas.microsoft.com/office/drawing/2014/main" id="{4562B7D0-12CD-4C0C-8415-BE8E1DB000F8}"/>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73" name="Line 7">
          <a:extLst>
            <a:ext uri="{FF2B5EF4-FFF2-40B4-BE49-F238E27FC236}">
              <a16:creationId xmlns:a16="http://schemas.microsoft.com/office/drawing/2014/main" id="{9053C64A-56D3-4352-BAA9-622BF7622CBB}"/>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474" name="Line 7">
          <a:extLst>
            <a:ext uri="{FF2B5EF4-FFF2-40B4-BE49-F238E27FC236}">
              <a16:creationId xmlns:a16="http://schemas.microsoft.com/office/drawing/2014/main" id="{D6D6486D-3526-433F-86F1-173E19D3DB8A}"/>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75" name="Line 7">
          <a:extLst>
            <a:ext uri="{FF2B5EF4-FFF2-40B4-BE49-F238E27FC236}">
              <a16:creationId xmlns:a16="http://schemas.microsoft.com/office/drawing/2014/main" id="{6BBB95AF-32DA-4A12-83CE-94118348DC06}"/>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76" name="Line 7">
          <a:extLst>
            <a:ext uri="{FF2B5EF4-FFF2-40B4-BE49-F238E27FC236}">
              <a16:creationId xmlns:a16="http://schemas.microsoft.com/office/drawing/2014/main" id="{03DF3ED2-1B3B-415E-B252-A7679410194D}"/>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77" name="Line 7">
          <a:extLst>
            <a:ext uri="{FF2B5EF4-FFF2-40B4-BE49-F238E27FC236}">
              <a16:creationId xmlns:a16="http://schemas.microsoft.com/office/drawing/2014/main" id="{C9C5F114-5AFE-4378-B3DC-DDAE5EB193A3}"/>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78" name="Line 7">
          <a:extLst>
            <a:ext uri="{FF2B5EF4-FFF2-40B4-BE49-F238E27FC236}">
              <a16:creationId xmlns:a16="http://schemas.microsoft.com/office/drawing/2014/main" id="{0B41BB53-5223-4359-9B24-3D33C43FFC90}"/>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79" name="Line 7">
          <a:extLst>
            <a:ext uri="{FF2B5EF4-FFF2-40B4-BE49-F238E27FC236}">
              <a16:creationId xmlns:a16="http://schemas.microsoft.com/office/drawing/2014/main" id="{AEC2A384-8581-4DC1-8044-25830C27B0C4}"/>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0" name="Line 7">
          <a:extLst>
            <a:ext uri="{FF2B5EF4-FFF2-40B4-BE49-F238E27FC236}">
              <a16:creationId xmlns:a16="http://schemas.microsoft.com/office/drawing/2014/main" id="{D48AF3C7-D598-4C2E-820F-E0202971CC7E}"/>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1" name="Line 7">
          <a:extLst>
            <a:ext uri="{FF2B5EF4-FFF2-40B4-BE49-F238E27FC236}">
              <a16:creationId xmlns:a16="http://schemas.microsoft.com/office/drawing/2014/main" id="{67B57020-96C4-4342-940B-5CE6F3EB122D}"/>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2" name="Line 7">
          <a:extLst>
            <a:ext uri="{FF2B5EF4-FFF2-40B4-BE49-F238E27FC236}">
              <a16:creationId xmlns:a16="http://schemas.microsoft.com/office/drawing/2014/main" id="{FDA32264-B14B-4DF0-82A6-9B773B80DD35}"/>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3" name="Line 7">
          <a:extLst>
            <a:ext uri="{FF2B5EF4-FFF2-40B4-BE49-F238E27FC236}">
              <a16:creationId xmlns:a16="http://schemas.microsoft.com/office/drawing/2014/main" id="{74B79150-FF74-4B70-872D-B02DEF17970E}"/>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4" name="Line 7">
          <a:extLst>
            <a:ext uri="{FF2B5EF4-FFF2-40B4-BE49-F238E27FC236}">
              <a16:creationId xmlns:a16="http://schemas.microsoft.com/office/drawing/2014/main" id="{963C5552-4B49-465C-BEE2-4E009309BE81}"/>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5" name="Line 7">
          <a:extLst>
            <a:ext uri="{FF2B5EF4-FFF2-40B4-BE49-F238E27FC236}">
              <a16:creationId xmlns:a16="http://schemas.microsoft.com/office/drawing/2014/main" id="{B2F9F2E3-7C20-4601-BA53-DA55ECA04E6C}"/>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6" name="Line 7">
          <a:extLst>
            <a:ext uri="{FF2B5EF4-FFF2-40B4-BE49-F238E27FC236}">
              <a16:creationId xmlns:a16="http://schemas.microsoft.com/office/drawing/2014/main" id="{CCDC4484-FE00-4921-B4D0-94E8F937F529}"/>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74</xdr:row>
      <xdr:rowOff>0</xdr:rowOff>
    </xdr:from>
    <xdr:to>
      <xdr:col>13</xdr:col>
      <xdr:colOff>323850</xdr:colOff>
      <xdr:row>74</xdr:row>
      <xdr:rowOff>0</xdr:rowOff>
    </xdr:to>
    <xdr:sp macro="" textlink="">
      <xdr:nvSpPr>
        <xdr:cNvPr id="5487" name="Line 7">
          <a:extLst>
            <a:ext uri="{FF2B5EF4-FFF2-40B4-BE49-F238E27FC236}">
              <a16:creationId xmlns:a16="http://schemas.microsoft.com/office/drawing/2014/main" id="{631D7C90-93E1-487A-A236-09707C27217C}"/>
            </a:ext>
          </a:extLst>
        </xdr:cNvPr>
        <xdr:cNvSpPr>
          <a:spLocks noChangeShapeType="1"/>
        </xdr:cNvSpPr>
      </xdr:nvSpPr>
      <xdr:spPr bwMode="auto">
        <a:xfrm>
          <a:off x="85153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88" name="Line 7">
          <a:extLst>
            <a:ext uri="{FF2B5EF4-FFF2-40B4-BE49-F238E27FC236}">
              <a16:creationId xmlns:a16="http://schemas.microsoft.com/office/drawing/2014/main" id="{67F77D21-2353-4974-A17F-958D9A24B05D}"/>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89" name="Line 7">
          <a:extLst>
            <a:ext uri="{FF2B5EF4-FFF2-40B4-BE49-F238E27FC236}">
              <a16:creationId xmlns:a16="http://schemas.microsoft.com/office/drawing/2014/main" id="{4774F35D-117A-43B8-81A3-E3A4267DB73A}"/>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0" name="Line 7">
          <a:extLst>
            <a:ext uri="{FF2B5EF4-FFF2-40B4-BE49-F238E27FC236}">
              <a16:creationId xmlns:a16="http://schemas.microsoft.com/office/drawing/2014/main" id="{45F8D274-725F-48D2-8EDE-F1F11FAAF306}"/>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1" name="Line 7">
          <a:extLst>
            <a:ext uri="{FF2B5EF4-FFF2-40B4-BE49-F238E27FC236}">
              <a16:creationId xmlns:a16="http://schemas.microsoft.com/office/drawing/2014/main" id="{3E148E0A-CFEF-4494-9511-59F28FAA1910}"/>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2" name="Line 7">
          <a:extLst>
            <a:ext uri="{FF2B5EF4-FFF2-40B4-BE49-F238E27FC236}">
              <a16:creationId xmlns:a16="http://schemas.microsoft.com/office/drawing/2014/main" id="{78A99D64-2432-4C27-938A-2C4EBF2E9721}"/>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3" name="Line 7">
          <a:extLst>
            <a:ext uri="{FF2B5EF4-FFF2-40B4-BE49-F238E27FC236}">
              <a16:creationId xmlns:a16="http://schemas.microsoft.com/office/drawing/2014/main" id="{947B7CEA-63A5-4E32-B324-342EEB625B22}"/>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4" name="Line 7">
          <a:extLst>
            <a:ext uri="{FF2B5EF4-FFF2-40B4-BE49-F238E27FC236}">
              <a16:creationId xmlns:a16="http://schemas.microsoft.com/office/drawing/2014/main" id="{050A73B9-8DE2-4053-B23D-A38A04291352}"/>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5" name="Line 7">
          <a:extLst>
            <a:ext uri="{FF2B5EF4-FFF2-40B4-BE49-F238E27FC236}">
              <a16:creationId xmlns:a16="http://schemas.microsoft.com/office/drawing/2014/main" id="{F6BB3DBD-D182-48AC-960A-F42183EEB68D}"/>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6" name="Line 7">
          <a:extLst>
            <a:ext uri="{FF2B5EF4-FFF2-40B4-BE49-F238E27FC236}">
              <a16:creationId xmlns:a16="http://schemas.microsoft.com/office/drawing/2014/main" id="{D15F77A7-76D9-4833-8E07-C445461B861E}"/>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7" name="Line 7">
          <a:extLst>
            <a:ext uri="{FF2B5EF4-FFF2-40B4-BE49-F238E27FC236}">
              <a16:creationId xmlns:a16="http://schemas.microsoft.com/office/drawing/2014/main" id="{1BA71CB1-CC83-4757-A614-FB7F1C71BBDE}"/>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8" name="Line 7">
          <a:extLst>
            <a:ext uri="{FF2B5EF4-FFF2-40B4-BE49-F238E27FC236}">
              <a16:creationId xmlns:a16="http://schemas.microsoft.com/office/drawing/2014/main" id="{550D4306-45A2-48C1-8F9A-645E7AB2BD5A}"/>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499" name="Line 7">
          <a:extLst>
            <a:ext uri="{FF2B5EF4-FFF2-40B4-BE49-F238E27FC236}">
              <a16:creationId xmlns:a16="http://schemas.microsoft.com/office/drawing/2014/main" id="{EAACFB77-6503-43A8-9395-AC42607E8FA9}"/>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74</xdr:row>
      <xdr:rowOff>0</xdr:rowOff>
    </xdr:from>
    <xdr:to>
      <xdr:col>15</xdr:col>
      <xdr:colOff>323850</xdr:colOff>
      <xdr:row>74</xdr:row>
      <xdr:rowOff>0</xdr:rowOff>
    </xdr:to>
    <xdr:sp macro="" textlink="">
      <xdr:nvSpPr>
        <xdr:cNvPr id="5500" name="Line 7">
          <a:extLst>
            <a:ext uri="{FF2B5EF4-FFF2-40B4-BE49-F238E27FC236}">
              <a16:creationId xmlns:a16="http://schemas.microsoft.com/office/drawing/2014/main" id="{CD36CCA5-A566-4FBE-A411-55401EB17E1C}"/>
            </a:ext>
          </a:extLst>
        </xdr:cNvPr>
        <xdr:cNvSpPr>
          <a:spLocks noChangeShapeType="1"/>
        </xdr:cNvSpPr>
      </xdr:nvSpPr>
      <xdr:spPr bwMode="auto">
        <a:xfrm>
          <a:off x="100584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1" name="Line 7">
          <a:extLst>
            <a:ext uri="{FF2B5EF4-FFF2-40B4-BE49-F238E27FC236}">
              <a16:creationId xmlns:a16="http://schemas.microsoft.com/office/drawing/2014/main" id="{C62CB013-AB9A-4DCB-A41D-7CD2CEF5FD54}"/>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2" name="Line 7">
          <a:extLst>
            <a:ext uri="{FF2B5EF4-FFF2-40B4-BE49-F238E27FC236}">
              <a16:creationId xmlns:a16="http://schemas.microsoft.com/office/drawing/2014/main" id="{BADFA2A7-5232-4F97-8292-84B48D5238F1}"/>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3" name="Line 7">
          <a:extLst>
            <a:ext uri="{FF2B5EF4-FFF2-40B4-BE49-F238E27FC236}">
              <a16:creationId xmlns:a16="http://schemas.microsoft.com/office/drawing/2014/main" id="{7E1F6655-3597-43D4-A534-3E87A60D7A38}"/>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4" name="Line 7">
          <a:extLst>
            <a:ext uri="{FF2B5EF4-FFF2-40B4-BE49-F238E27FC236}">
              <a16:creationId xmlns:a16="http://schemas.microsoft.com/office/drawing/2014/main" id="{C01BFA7F-8BDC-4172-BE9D-7BC75C30D460}"/>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5" name="Line 7">
          <a:extLst>
            <a:ext uri="{FF2B5EF4-FFF2-40B4-BE49-F238E27FC236}">
              <a16:creationId xmlns:a16="http://schemas.microsoft.com/office/drawing/2014/main" id="{1ABDF6E3-EA9C-426B-9F6D-8B971D392333}"/>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6" name="Line 7">
          <a:extLst>
            <a:ext uri="{FF2B5EF4-FFF2-40B4-BE49-F238E27FC236}">
              <a16:creationId xmlns:a16="http://schemas.microsoft.com/office/drawing/2014/main" id="{7121A70C-2E68-41D5-B551-B9A0659CA08B}"/>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7" name="Line 7">
          <a:extLst>
            <a:ext uri="{FF2B5EF4-FFF2-40B4-BE49-F238E27FC236}">
              <a16:creationId xmlns:a16="http://schemas.microsoft.com/office/drawing/2014/main" id="{0CB35E76-EAC6-441B-9590-F5FCEE808D43}"/>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8" name="Line 7">
          <a:extLst>
            <a:ext uri="{FF2B5EF4-FFF2-40B4-BE49-F238E27FC236}">
              <a16:creationId xmlns:a16="http://schemas.microsoft.com/office/drawing/2014/main" id="{CB7078B4-4B6B-4AFF-960C-C4A02747EF54}"/>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09" name="Line 7">
          <a:extLst>
            <a:ext uri="{FF2B5EF4-FFF2-40B4-BE49-F238E27FC236}">
              <a16:creationId xmlns:a16="http://schemas.microsoft.com/office/drawing/2014/main" id="{EB9F1772-DCE5-42E0-BD83-60D240C268D6}"/>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0" name="Line 7">
          <a:extLst>
            <a:ext uri="{FF2B5EF4-FFF2-40B4-BE49-F238E27FC236}">
              <a16:creationId xmlns:a16="http://schemas.microsoft.com/office/drawing/2014/main" id="{CB84DB52-BCCD-4130-9F69-CDAE4DCEE117}"/>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1" name="Line 7">
          <a:extLst>
            <a:ext uri="{FF2B5EF4-FFF2-40B4-BE49-F238E27FC236}">
              <a16:creationId xmlns:a16="http://schemas.microsoft.com/office/drawing/2014/main" id="{9E3FB1DE-C12B-46B8-B5A0-A114796B6280}"/>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2" name="Line 7">
          <a:extLst>
            <a:ext uri="{FF2B5EF4-FFF2-40B4-BE49-F238E27FC236}">
              <a16:creationId xmlns:a16="http://schemas.microsoft.com/office/drawing/2014/main" id="{877A815C-777F-4B6A-BF21-9CB7C8ED8F0A}"/>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3" name="Line 7">
          <a:extLst>
            <a:ext uri="{FF2B5EF4-FFF2-40B4-BE49-F238E27FC236}">
              <a16:creationId xmlns:a16="http://schemas.microsoft.com/office/drawing/2014/main" id="{1C42E032-E980-4138-B87A-C321BEB83A36}"/>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4" name="Line 7">
          <a:extLst>
            <a:ext uri="{FF2B5EF4-FFF2-40B4-BE49-F238E27FC236}">
              <a16:creationId xmlns:a16="http://schemas.microsoft.com/office/drawing/2014/main" id="{2511D8F6-F1EA-44C0-9DBD-570C30C89ACF}"/>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5" name="Line 7">
          <a:extLst>
            <a:ext uri="{FF2B5EF4-FFF2-40B4-BE49-F238E27FC236}">
              <a16:creationId xmlns:a16="http://schemas.microsoft.com/office/drawing/2014/main" id="{9D734268-A595-4A76-97BE-FDD89AE9EBCF}"/>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6" name="Line 7">
          <a:extLst>
            <a:ext uri="{FF2B5EF4-FFF2-40B4-BE49-F238E27FC236}">
              <a16:creationId xmlns:a16="http://schemas.microsoft.com/office/drawing/2014/main" id="{4343EB59-7E7F-404F-8651-4091E71ACD59}"/>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7" name="Line 7">
          <a:extLst>
            <a:ext uri="{FF2B5EF4-FFF2-40B4-BE49-F238E27FC236}">
              <a16:creationId xmlns:a16="http://schemas.microsoft.com/office/drawing/2014/main" id="{2A77B072-EE46-4682-A086-47E129962464}"/>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8" name="Line 7">
          <a:extLst>
            <a:ext uri="{FF2B5EF4-FFF2-40B4-BE49-F238E27FC236}">
              <a16:creationId xmlns:a16="http://schemas.microsoft.com/office/drawing/2014/main" id="{D9289571-F0AE-4ED9-B829-3DB551A99823}"/>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19" name="Line 7">
          <a:extLst>
            <a:ext uri="{FF2B5EF4-FFF2-40B4-BE49-F238E27FC236}">
              <a16:creationId xmlns:a16="http://schemas.microsoft.com/office/drawing/2014/main" id="{F16C7650-97B8-43E1-816B-4CB5E625A6DD}"/>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0" name="Line 7">
          <a:extLst>
            <a:ext uri="{FF2B5EF4-FFF2-40B4-BE49-F238E27FC236}">
              <a16:creationId xmlns:a16="http://schemas.microsoft.com/office/drawing/2014/main" id="{DCEC9C73-02C0-4DE0-8734-61FA1DD41A3B}"/>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1" name="Line 7">
          <a:extLst>
            <a:ext uri="{FF2B5EF4-FFF2-40B4-BE49-F238E27FC236}">
              <a16:creationId xmlns:a16="http://schemas.microsoft.com/office/drawing/2014/main" id="{82D2BD3C-3293-45E2-AA11-637E6C05738F}"/>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2" name="Line 7">
          <a:extLst>
            <a:ext uri="{FF2B5EF4-FFF2-40B4-BE49-F238E27FC236}">
              <a16:creationId xmlns:a16="http://schemas.microsoft.com/office/drawing/2014/main" id="{32B69BBB-9D82-4A3B-828D-375B278AF8FD}"/>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3" name="Line 7">
          <a:extLst>
            <a:ext uri="{FF2B5EF4-FFF2-40B4-BE49-F238E27FC236}">
              <a16:creationId xmlns:a16="http://schemas.microsoft.com/office/drawing/2014/main" id="{43E2E6C7-F092-4094-AEC8-D3B458061626}"/>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4" name="Line 7">
          <a:extLst>
            <a:ext uri="{FF2B5EF4-FFF2-40B4-BE49-F238E27FC236}">
              <a16:creationId xmlns:a16="http://schemas.microsoft.com/office/drawing/2014/main" id="{E5357E8A-27DD-4798-8F0C-2548EF77CA7E}"/>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5" name="Line 7">
          <a:extLst>
            <a:ext uri="{FF2B5EF4-FFF2-40B4-BE49-F238E27FC236}">
              <a16:creationId xmlns:a16="http://schemas.microsoft.com/office/drawing/2014/main" id="{FC1ECBD2-6319-43A2-B294-5CE0D100C40A}"/>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6" name="Line 7">
          <a:extLst>
            <a:ext uri="{FF2B5EF4-FFF2-40B4-BE49-F238E27FC236}">
              <a16:creationId xmlns:a16="http://schemas.microsoft.com/office/drawing/2014/main" id="{FBD814C8-DE8C-4977-A2C9-2379DAF6B5CC}"/>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74</xdr:row>
      <xdr:rowOff>0</xdr:rowOff>
    </xdr:from>
    <xdr:to>
      <xdr:col>17</xdr:col>
      <xdr:colOff>323850</xdr:colOff>
      <xdr:row>74</xdr:row>
      <xdr:rowOff>0</xdr:rowOff>
    </xdr:to>
    <xdr:sp macro="" textlink="">
      <xdr:nvSpPr>
        <xdr:cNvPr id="5527" name="Line 7">
          <a:extLst>
            <a:ext uri="{FF2B5EF4-FFF2-40B4-BE49-F238E27FC236}">
              <a16:creationId xmlns:a16="http://schemas.microsoft.com/office/drawing/2014/main" id="{5B705E60-A36C-418D-926A-BF66BB7B9279}"/>
            </a:ext>
          </a:extLst>
        </xdr:cNvPr>
        <xdr:cNvSpPr>
          <a:spLocks noChangeShapeType="1"/>
        </xdr:cNvSpPr>
      </xdr:nvSpPr>
      <xdr:spPr bwMode="auto">
        <a:xfrm>
          <a:off x="1160145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28" name="Line 7">
          <a:extLst>
            <a:ext uri="{FF2B5EF4-FFF2-40B4-BE49-F238E27FC236}">
              <a16:creationId xmlns:a16="http://schemas.microsoft.com/office/drawing/2014/main" id="{E13E8389-2E0A-4153-9705-096061C09215}"/>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29" name="Line 7">
          <a:extLst>
            <a:ext uri="{FF2B5EF4-FFF2-40B4-BE49-F238E27FC236}">
              <a16:creationId xmlns:a16="http://schemas.microsoft.com/office/drawing/2014/main" id="{CCDF4063-263C-4568-82BF-1AE4CD72405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0" name="Line 7">
          <a:extLst>
            <a:ext uri="{FF2B5EF4-FFF2-40B4-BE49-F238E27FC236}">
              <a16:creationId xmlns:a16="http://schemas.microsoft.com/office/drawing/2014/main" id="{6867A673-6AB7-4F9F-84D4-0AFBAD502433}"/>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1" name="Line 7">
          <a:extLst>
            <a:ext uri="{FF2B5EF4-FFF2-40B4-BE49-F238E27FC236}">
              <a16:creationId xmlns:a16="http://schemas.microsoft.com/office/drawing/2014/main" id="{9887FF0C-C598-459D-B1F6-110EC08E17D1}"/>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2" name="Line 7">
          <a:extLst>
            <a:ext uri="{FF2B5EF4-FFF2-40B4-BE49-F238E27FC236}">
              <a16:creationId xmlns:a16="http://schemas.microsoft.com/office/drawing/2014/main" id="{7FE67243-6FC2-4211-AF45-BCCBAF2E110F}"/>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3" name="Line 7">
          <a:extLst>
            <a:ext uri="{FF2B5EF4-FFF2-40B4-BE49-F238E27FC236}">
              <a16:creationId xmlns:a16="http://schemas.microsoft.com/office/drawing/2014/main" id="{F0CCE141-8159-43AA-A756-506C1D7CE263}"/>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4" name="Line 7">
          <a:extLst>
            <a:ext uri="{FF2B5EF4-FFF2-40B4-BE49-F238E27FC236}">
              <a16:creationId xmlns:a16="http://schemas.microsoft.com/office/drawing/2014/main" id="{1ACC62DD-C3C4-42C9-9C5D-37A5531B5F37}"/>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5" name="Line 7">
          <a:extLst>
            <a:ext uri="{FF2B5EF4-FFF2-40B4-BE49-F238E27FC236}">
              <a16:creationId xmlns:a16="http://schemas.microsoft.com/office/drawing/2014/main" id="{F81B6702-50D1-4272-9091-64C15C0464E9}"/>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6" name="Line 7">
          <a:extLst>
            <a:ext uri="{FF2B5EF4-FFF2-40B4-BE49-F238E27FC236}">
              <a16:creationId xmlns:a16="http://schemas.microsoft.com/office/drawing/2014/main" id="{564AB77D-E54D-49BD-A0F8-E444AB090838}"/>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7" name="Line 7">
          <a:extLst>
            <a:ext uri="{FF2B5EF4-FFF2-40B4-BE49-F238E27FC236}">
              <a16:creationId xmlns:a16="http://schemas.microsoft.com/office/drawing/2014/main" id="{508E0944-3860-44FC-9128-8DBDE1DCC429}"/>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8" name="Line 7">
          <a:extLst>
            <a:ext uri="{FF2B5EF4-FFF2-40B4-BE49-F238E27FC236}">
              <a16:creationId xmlns:a16="http://schemas.microsoft.com/office/drawing/2014/main" id="{3F4F13E9-C65E-4D65-A041-4F66B1FE9F2A}"/>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39" name="Line 7">
          <a:extLst>
            <a:ext uri="{FF2B5EF4-FFF2-40B4-BE49-F238E27FC236}">
              <a16:creationId xmlns:a16="http://schemas.microsoft.com/office/drawing/2014/main" id="{11B2C894-DAF5-44E7-BD09-833415EEA492}"/>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0" name="Line 7">
          <a:extLst>
            <a:ext uri="{FF2B5EF4-FFF2-40B4-BE49-F238E27FC236}">
              <a16:creationId xmlns:a16="http://schemas.microsoft.com/office/drawing/2014/main" id="{34698A97-F6EA-4073-A3E3-46DBA28842A4}"/>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1" name="Line 7">
          <a:extLst>
            <a:ext uri="{FF2B5EF4-FFF2-40B4-BE49-F238E27FC236}">
              <a16:creationId xmlns:a16="http://schemas.microsoft.com/office/drawing/2014/main" id="{F23293BF-BA4E-4EA8-ACDD-383A4DAFBFEC}"/>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2" name="Line 7">
          <a:extLst>
            <a:ext uri="{FF2B5EF4-FFF2-40B4-BE49-F238E27FC236}">
              <a16:creationId xmlns:a16="http://schemas.microsoft.com/office/drawing/2014/main" id="{EB5DAB30-8E31-4CFF-801C-663EDE28A69B}"/>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3" name="Line 7">
          <a:extLst>
            <a:ext uri="{FF2B5EF4-FFF2-40B4-BE49-F238E27FC236}">
              <a16:creationId xmlns:a16="http://schemas.microsoft.com/office/drawing/2014/main" id="{A5C39E65-2F4C-444F-B669-12CFCCB7EA48}"/>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4" name="Line 7">
          <a:extLst>
            <a:ext uri="{FF2B5EF4-FFF2-40B4-BE49-F238E27FC236}">
              <a16:creationId xmlns:a16="http://schemas.microsoft.com/office/drawing/2014/main" id="{5643E698-5725-46BC-A68D-D91AE295351D}"/>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5" name="Line 7">
          <a:extLst>
            <a:ext uri="{FF2B5EF4-FFF2-40B4-BE49-F238E27FC236}">
              <a16:creationId xmlns:a16="http://schemas.microsoft.com/office/drawing/2014/main" id="{F5D666F3-2BAE-44C9-80FA-F3CB38529EBE}"/>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6" name="Line 7">
          <a:extLst>
            <a:ext uri="{FF2B5EF4-FFF2-40B4-BE49-F238E27FC236}">
              <a16:creationId xmlns:a16="http://schemas.microsoft.com/office/drawing/2014/main" id="{CD1FEBDC-0394-4C7C-ABD5-909E361973B8}"/>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78</xdr:row>
      <xdr:rowOff>0</xdr:rowOff>
    </xdr:from>
    <xdr:to>
      <xdr:col>11</xdr:col>
      <xdr:colOff>323850</xdr:colOff>
      <xdr:row>78</xdr:row>
      <xdr:rowOff>0</xdr:rowOff>
    </xdr:to>
    <xdr:sp macro="" textlink="">
      <xdr:nvSpPr>
        <xdr:cNvPr id="5547" name="Line 7">
          <a:extLst>
            <a:ext uri="{FF2B5EF4-FFF2-40B4-BE49-F238E27FC236}">
              <a16:creationId xmlns:a16="http://schemas.microsoft.com/office/drawing/2014/main" id="{8CDE648F-B7F8-45AA-84BC-4D92181FE81D}"/>
            </a:ext>
          </a:extLst>
        </xdr:cNvPr>
        <xdr:cNvSpPr>
          <a:spLocks noChangeShapeType="1"/>
        </xdr:cNvSpPr>
      </xdr:nvSpPr>
      <xdr:spPr bwMode="auto">
        <a:xfrm>
          <a:off x="697230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48" name="Line 7">
          <a:extLst>
            <a:ext uri="{FF2B5EF4-FFF2-40B4-BE49-F238E27FC236}">
              <a16:creationId xmlns:a16="http://schemas.microsoft.com/office/drawing/2014/main" id="{64AD3017-3609-4D15-A3E2-9870B1B101BB}"/>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49" name="Line 7">
          <a:extLst>
            <a:ext uri="{FF2B5EF4-FFF2-40B4-BE49-F238E27FC236}">
              <a16:creationId xmlns:a16="http://schemas.microsoft.com/office/drawing/2014/main" id="{73061A0E-3C41-461F-B103-FDE4157A0862}"/>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0" name="Line 7">
          <a:extLst>
            <a:ext uri="{FF2B5EF4-FFF2-40B4-BE49-F238E27FC236}">
              <a16:creationId xmlns:a16="http://schemas.microsoft.com/office/drawing/2014/main" id="{6BB2D19A-D64F-4581-9755-6D7FF00523A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1" name="Line 7">
          <a:extLst>
            <a:ext uri="{FF2B5EF4-FFF2-40B4-BE49-F238E27FC236}">
              <a16:creationId xmlns:a16="http://schemas.microsoft.com/office/drawing/2014/main" id="{20945DB6-D4C4-4874-8283-D1A3C82284C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2" name="Line 7">
          <a:extLst>
            <a:ext uri="{FF2B5EF4-FFF2-40B4-BE49-F238E27FC236}">
              <a16:creationId xmlns:a16="http://schemas.microsoft.com/office/drawing/2014/main" id="{10AB049D-A365-489C-99C4-B70158A3186F}"/>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3" name="Line 7">
          <a:extLst>
            <a:ext uri="{FF2B5EF4-FFF2-40B4-BE49-F238E27FC236}">
              <a16:creationId xmlns:a16="http://schemas.microsoft.com/office/drawing/2014/main" id="{8399BE29-0CF7-485A-AA08-03F5EF69F45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4" name="Line 7">
          <a:extLst>
            <a:ext uri="{FF2B5EF4-FFF2-40B4-BE49-F238E27FC236}">
              <a16:creationId xmlns:a16="http://schemas.microsoft.com/office/drawing/2014/main" id="{9891A4C6-F772-42C7-A46A-B55A496D436D}"/>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5" name="Line 7">
          <a:extLst>
            <a:ext uri="{FF2B5EF4-FFF2-40B4-BE49-F238E27FC236}">
              <a16:creationId xmlns:a16="http://schemas.microsoft.com/office/drawing/2014/main" id="{CBA119E6-C086-4E00-9993-D0F786FC4F05}"/>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6" name="Line 7">
          <a:extLst>
            <a:ext uri="{FF2B5EF4-FFF2-40B4-BE49-F238E27FC236}">
              <a16:creationId xmlns:a16="http://schemas.microsoft.com/office/drawing/2014/main" id="{A851F7B9-9323-4354-BCCA-4C8CD30CE2C0}"/>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7" name="Line 7">
          <a:extLst>
            <a:ext uri="{FF2B5EF4-FFF2-40B4-BE49-F238E27FC236}">
              <a16:creationId xmlns:a16="http://schemas.microsoft.com/office/drawing/2014/main" id="{1BE7879A-E6FE-4100-8AE3-B12CAAC5623F}"/>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8" name="Line 7">
          <a:extLst>
            <a:ext uri="{FF2B5EF4-FFF2-40B4-BE49-F238E27FC236}">
              <a16:creationId xmlns:a16="http://schemas.microsoft.com/office/drawing/2014/main" id="{23F7CABF-EE89-438C-8C39-7CD3657F4B1A}"/>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59" name="Line 7">
          <a:extLst>
            <a:ext uri="{FF2B5EF4-FFF2-40B4-BE49-F238E27FC236}">
              <a16:creationId xmlns:a16="http://schemas.microsoft.com/office/drawing/2014/main" id="{62E48BE2-98AF-4E99-A91A-6D1D2F24187D}"/>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0" name="Line 7">
          <a:extLst>
            <a:ext uri="{FF2B5EF4-FFF2-40B4-BE49-F238E27FC236}">
              <a16:creationId xmlns:a16="http://schemas.microsoft.com/office/drawing/2014/main" id="{B78EADC1-E0DB-4221-AA7B-4AA4F3C271B5}"/>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1" name="Line 7">
          <a:extLst>
            <a:ext uri="{FF2B5EF4-FFF2-40B4-BE49-F238E27FC236}">
              <a16:creationId xmlns:a16="http://schemas.microsoft.com/office/drawing/2014/main" id="{AF753C7B-AC03-4B60-AE6B-07EA4B4A02B1}"/>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2" name="Line 7">
          <a:extLst>
            <a:ext uri="{FF2B5EF4-FFF2-40B4-BE49-F238E27FC236}">
              <a16:creationId xmlns:a16="http://schemas.microsoft.com/office/drawing/2014/main" id="{D2921B81-6007-41EB-94B3-392C68285713}"/>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3" name="Line 7">
          <a:extLst>
            <a:ext uri="{FF2B5EF4-FFF2-40B4-BE49-F238E27FC236}">
              <a16:creationId xmlns:a16="http://schemas.microsoft.com/office/drawing/2014/main" id="{EE813AF7-240D-47BE-8EB7-E7796967FD55}"/>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4" name="Line 7">
          <a:extLst>
            <a:ext uri="{FF2B5EF4-FFF2-40B4-BE49-F238E27FC236}">
              <a16:creationId xmlns:a16="http://schemas.microsoft.com/office/drawing/2014/main" id="{021608CA-44D7-426D-8BCC-89180434E1D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5" name="Line 7">
          <a:extLst>
            <a:ext uri="{FF2B5EF4-FFF2-40B4-BE49-F238E27FC236}">
              <a16:creationId xmlns:a16="http://schemas.microsoft.com/office/drawing/2014/main" id="{7B1598C8-73F4-44C6-BB35-3699BC5240F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6" name="Line 7">
          <a:extLst>
            <a:ext uri="{FF2B5EF4-FFF2-40B4-BE49-F238E27FC236}">
              <a16:creationId xmlns:a16="http://schemas.microsoft.com/office/drawing/2014/main" id="{05ACB352-50DF-43A2-8050-0F5F4888916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7" name="Line 7">
          <a:extLst>
            <a:ext uri="{FF2B5EF4-FFF2-40B4-BE49-F238E27FC236}">
              <a16:creationId xmlns:a16="http://schemas.microsoft.com/office/drawing/2014/main" id="{FD526ECF-BA05-445C-AFDB-A26AFE883F5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8" name="Line 7">
          <a:extLst>
            <a:ext uri="{FF2B5EF4-FFF2-40B4-BE49-F238E27FC236}">
              <a16:creationId xmlns:a16="http://schemas.microsoft.com/office/drawing/2014/main" id="{6E79D378-0A86-40C7-99BD-CAC69E77426E}"/>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69" name="Line 7">
          <a:extLst>
            <a:ext uri="{FF2B5EF4-FFF2-40B4-BE49-F238E27FC236}">
              <a16:creationId xmlns:a16="http://schemas.microsoft.com/office/drawing/2014/main" id="{4E6F7223-ACD8-4193-9934-65438293CA41}"/>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0" name="Line 7">
          <a:extLst>
            <a:ext uri="{FF2B5EF4-FFF2-40B4-BE49-F238E27FC236}">
              <a16:creationId xmlns:a16="http://schemas.microsoft.com/office/drawing/2014/main" id="{B0E47B30-601C-42E1-BA0A-B4CE07349F6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1" name="Line 7">
          <a:extLst>
            <a:ext uri="{FF2B5EF4-FFF2-40B4-BE49-F238E27FC236}">
              <a16:creationId xmlns:a16="http://schemas.microsoft.com/office/drawing/2014/main" id="{4434D392-9CE7-4410-977F-5C9BC966DB68}"/>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2" name="Line 7">
          <a:extLst>
            <a:ext uri="{FF2B5EF4-FFF2-40B4-BE49-F238E27FC236}">
              <a16:creationId xmlns:a16="http://schemas.microsoft.com/office/drawing/2014/main" id="{32CA4284-980E-443A-8E16-DE473F278B98}"/>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3" name="Line 7">
          <a:extLst>
            <a:ext uri="{FF2B5EF4-FFF2-40B4-BE49-F238E27FC236}">
              <a16:creationId xmlns:a16="http://schemas.microsoft.com/office/drawing/2014/main" id="{1ABEFDF5-EEC6-4E95-9355-CCCD0AE26891}"/>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4" name="Line 7">
          <a:extLst>
            <a:ext uri="{FF2B5EF4-FFF2-40B4-BE49-F238E27FC236}">
              <a16:creationId xmlns:a16="http://schemas.microsoft.com/office/drawing/2014/main" id="{1E06D86D-9B6F-41DC-BBAE-C3C6238B0E57}"/>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5" name="Line 7">
          <a:extLst>
            <a:ext uri="{FF2B5EF4-FFF2-40B4-BE49-F238E27FC236}">
              <a16:creationId xmlns:a16="http://schemas.microsoft.com/office/drawing/2014/main" id="{23B09E17-8F44-488D-8F24-8AEEBBB6757A}"/>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6" name="Line 7">
          <a:extLst>
            <a:ext uri="{FF2B5EF4-FFF2-40B4-BE49-F238E27FC236}">
              <a16:creationId xmlns:a16="http://schemas.microsoft.com/office/drawing/2014/main" id="{F2FB4444-86D9-4CA8-887B-C8D7F62F327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7" name="Line 7">
          <a:extLst>
            <a:ext uri="{FF2B5EF4-FFF2-40B4-BE49-F238E27FC236}">
              <a16:creationId xmlns:a16="http://schemas.microsoft.com/office/drawing/2014/main" id="{C2BF3C55-B6D5-4E2C-AE4D-3AC655981B63}"/>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8" name="Line 7">
          <a:extLst>
            <a:ext uri="{FF2B5EF4-FFF2-40B4-BE49-F238E27FC236}">
              <a16:creationId xmlns:a16="http://schemas.microsoft.com/office/drawing/2014/main" id="{CC929B48-C0AB-425B-98D2-A596BFFB5BE2}"/>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79" name="Line 7">
          <a:extLst>
            <a:ext uri="{FF2B5EF4-FFF2-40B4-BE49-F238E27FC236}">
              <a16:creationId xmlns:a16="http://schemas.microsoft.com/office/drawing/2014/main" id="{810D9C82-5596-4764-AC87-48BE9D50AF51}"/>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0" name="Line 7">
          <a:extLst>
            <a:ext uri="{FF2B5EF4-FFF2-40B4-BE49-F238E27FC236}">
              <a16:creationId xmlns:a16="http://schemas.microsoft.com/office/drawing/2014/main" id="{280C4846-0B35-4C80-8F93-8FBB0A6EC33F}"/>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1" name="Line 7">
          <a:extLst>
            <a:ext uri="{FF2B5EF4-FFF2-40B4-BE49-F238E27FC236}">
              <a16:creationId xmlns:a16="http://schemas.microsoft.com/office/drawing/2014/main" id="{CAE4492C-F5AA-4F64-99D1-EC6DED513834}"/>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2" name="Line 7">
          <a:extLst>
            <a:ext uri="{FF2B5EF4-FFF2-40B4-BE49-F238E27FC236}">
              <a16:creationId xmlns:a16="http://schemas.microsoft.com/office/drawing/2014/main" id="{852B1B78-BB72-4B9B-BC27-AABF4645C2D0}"/>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3" name="Line 7">
          <a:extLst>
            <a:ext uri="{FF2B5EF4-FFF2-40B4-BE49-F238E27FC236}">
              <a16:creationId xmlns:a16="http://schemas.microsoft.com/office/drawing/2014/main" id="{AF74438F-D953-4963-A894-32C8B0B5CB2E}"/>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4" name="Line 7">
          <a:extLst>
            <a:ext uri="{FF2B5EF4-FFF2-40B4-BE49-F238E27FC236}">
              <a16:creationId xmlns:a16="http://schemas.microsoft.com/office/drawing/2014/main" id="{EA2838D5-4CF9-4961-98A9-047FA4E071B8}"/>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5" name="Line 7">
          <a:extLst>
            <a:ext uri="{FF2B5EF4-FFF2-40B4-BE49-F238E27FC236}">
              <a16:creationId xmlns:a16="http://schemas.microsoft.com/office/drawing/2014/main" id="{015247C0-395B-4812-B591-0E4A3273FFCD}"/>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6" name="Line 7">
          <a:extLst>
            <a:ext uri="{FF2B5EF4-FFF2-40B4-BE49-F238E27FC236}">
              <a16:creationId xmlns:a16="http://schemas.microsoft.com/office/drawing/2014/main" id="{4C36649C-53DC-42A8-BB56-B4F2B306028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7" name="Line 7">
          <a:extLst>
            <a:ext uri="{FF2B5EF4-FFF2-40B4-BE49-F238E27FC236}">
              <a16:creationId xmlns:a16="http://schemas.microsoft.com/office/drawing/2014/main" id="{4ADC9A4E-3B66-4201-ADF1-23BE2371B921}"/>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78</xdr:row>
      <xdr:rowOff>0</xdr:rowOff>
    </xdr:from>
    <xdr:to>
      <xdr:col>13</xdr:col>
      <xdr:colOff>323850</xdr:colOff>
      <xdr:row>78</xdr:row>
      <xdr:rowOff>0</xdr:rowOff>
    </xdr:to>
    <xdr:sp macro="" textlink="">
      <xdr:nvSpPr>
        <xdr:cNvPr id="5588" name="Line 7">
          <a:extLst>
            <a:ext uri="{FF2B5EF4-FFF2-40B4-BE49-F238E27FC236}">
              <a16:creationId xmlns:a16="http://schemas.microsoft.com/office/drawing/2014/main" id="{6951AB57-0352-4F82-992A-C62F8DB18D36}"/>
            </a:ext>
          </a:extLst>
        </xdr:cNvPr>
        <xdr:cNvSpPr>
          <a:spLocks noChangeShapeType="1"/>
        </xdr:cNvSpPr>
      </xdr:nvSpPr>
      <xdr:spPr bwMode="auto">
        <a:xfrm>
          <a:off x="8515350" y="1682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87</xdr:row>
      <xdr:rowOff>0</xdr:rowOff>
    </xdr:from>
    <xdr:to>
      <xdr:col>19</xdr:col>
      <xdr:colOff>323850</xdr:colOff>
      <xdr:row>87</xdr:row>
      <xdr:rowOff>0</xdr:rowOff>
    </xdr:to>
    <xdr:sp macro="" textlink="">
      <xdr:nvSpPr>
        <xdr:cNvPr id="5589" name="Line 7">
          <a:extLst>
            <a:ext uri="{FF2B5EF4-FFF2-40B4-BE49-F238E27FC236}">
              <a16:creationId xmlns:a16="http://schemas.microsoft.com/office/drawing/2014/main" id="{B07E74B2-71E6-451C-B2C1-A33619DC9A5C}"/>
            </a:ext>
          </a:extLst>
        </xdr:cNvPr>
        <xdr:cNvSpPr>
          <a:spLocks noChangeShapeType="1"/>
        </xdr:cNvSpPr>
      </xdr:nvSpPr>
      <xdr:spPr bwMode="auto">
        <a:xfrm>
          <a:off x="1314450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87</xdr:row>
      <xdr:rowOff>0</xdr:rowOff>
    </xdr:from>
    <xdr:to>
      <xdr:col>19</xdr:col>
      <xdr:colOff>323850</xdr:colOff>
      <xdr:row>87</xdr:row>
      <xdr:rowOff>0</xdr:rowOff>
    </xdr:to>
    <xdr:sp macro="" textlink="">
      <xdr:nvSpPr>
        <xdr:cNvPr id="5590" name="Line 7">
          <a:extLst>
            <a:ext uri="{FF2B5EF4-FFF2-40B4-BE49-F238E27FC236}">
              <a16:creationId xmlns:a16="http://schemas.microsoft.com/office/drawing/2014/main" id="{684997D4-37FA-4658-8947-BB070E996F19}"/>
            </a:ext>
          </a:extLst>
        </xdr:cNvPr>
        <xdr:cNvSpPr>
          <a:spLocks noChangeShapeType="1"/>
        </xdr:cNvSpPr>
      </xdr:nvSpPr>
      <xdr:spPr bwMode="auto">
        <a:xfrm>
          <a:off x="1314450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87</xdr:row>
      <xdr:rowOff>0</xdr:rowOff>
    </xdr:from>
    <xdr:to>
      <xdr:col>19</xdr:col>
      <xdr:colOff>323850</xdr:colOff>
      <xdr:row>87</xdr:row>
      <xdr:rowOff>0</xdr:rowOff>
    </xdr:to>
    <xdr:sp macro="" textlink="">
      <xdr:nvSpPr>
        <xdr:cNvPr id="5591" name="Line 7">
          <a:extLst>
            <a:ext uri="{FF2B5EF4-FFF2-40B4-BE49-F238E27FC236}">
              <a16:creationId xmlns:a16="http://schemas.microsoft.com/office/drawing/2014/main" id="{DF7BB738-8FDE-41B1-9AB9-313399E7EEFF}"/>
            </a:ext>
          </a:extLst>
        </xdr:cNvPr>
        <xdr:cNvSpPr>
          <a:spLocks noChangeShapeType="1"/>
        </xdr:cNvSpPr>
      </xdr:nvSpPr>
      <xdr:spPr bwMode="auto">
        <a:xfrm>
          <a:off x="1314450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2" name="Line 7">
          <a:extLst>
            <a:ext uri="{FF2B5EF4-FFF2-40B4-BE49-F238E27FC236}">
              <a16:creationId xmlns:a16="http://schemas.microsoft.com/office/drawing/2014/main" id="{63EA11F1-100E-4C1E-9FB0-D91D1DC1C09F}"/>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3" name="Line 7">
          <a:extLst>
            <a:ext uri="{FF2B5EF4-FFF2-40B4-BE49-F238E27FC236}">
              <a16:creationId xmlns:a16="http://schemas.microsoft.com/office/drawing/2014/main" id="{37B96E2E-FEDA-4C06-A91E-09FC6F2376B2}"/>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4" name="Line 7">
          <a:extLst>
            <a:ext uri="{FF2B5EF4-FFF2-40B4-BE49-F238E27FC236}">
              <a16:creationId xmlns:a16="http://schemas.microsoft.com/office/drawing/2014/main" id="{AE36BF44-D3E0-47AB-A97B-A285A12B1DFF}"/>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5" name="Line 7">
          <a:extLst>
            <a:ext uri="{FF2B5EF4-FFF2-40B4-BE49-F238E27FC236}">
              <a16:creationId xmlns:a16="http://schemas.microsoft.com/office/drawing/2014/main" id="{A1AAA155-D59E-4367-B70D-B1D0092F405D}"/>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6" name="Line 7">
          <a:extLst>
            <a:ext uri="{FF2B5EF4-FFF2-40B4-BE49-F238E27FC236}">
              <a16:creationId xmlns:a16="http://schemas.microsoft.com/office/drawing/2014/main" id="{40A0959D-5707-4EC9-9C08-CDDADD41226A}"/>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7" name="Line 7">
          <a:extLst>
            <a:ext uri="{FF2B5EF4-FFF2-40B4-BE49-F238E27FC236}">
              <a16:creationId xmlns:a16="http://schemas.microsoft.com/office/drawing/2014/main" id="{FE870829-C0B5-402C-B60E-DC5DC7366F0D}"/>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8" name="Line 7">
          <a:extLst>
            <a:ext uri="{FF2B5EF4-FFF2-40B4-BE49-F238E27FC236}">
              <a16:creationId xmlns:a16="http://schemas.microsoft.com/office/drawing/2014/main" id="{3536750C-0D33-4222-AE24-0087AC724B2B}"/>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599" name="Line 7">
          <a:extLst>
            <a:ext uri="{FF2B5EF4-FFF2-40B4-BE49-F238E27FC236}">
              <a16:creationId xmlns:a16="http://schemas.microsoft.com/office/drawing/2014/main" id="{36B69B9A-6566-4F79-91D0-855897288EFB}"/>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0" name="Line 7">
          <a:extLst>
            <a:ext uri="{FF2B5EF4-FFF2-40B4-BE49-F238E27FC236}">
              <a16:creationId xmlns:a16="http://schemas.microsoft.com/office/drawing/2014/main" id="{96DFD827-9757-467B-B7E8-C49C2C372C42}"/>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1" name="Line 7">
          <a:extLst>
            <a:ext uri="{FF2B5EF4-FFF2-40B4-BE49-F238E27FC236}">
              <a16:creationId xmlns:a16="http://schemas.microsoft.com/office/drawing/2014/main" id="{F984B81E-05C1-4A9D-BD02-58326E70A08E}"/>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2" name="Line 7">
          <a:extLst>
            <a:ext uri="{FF2B5EF4-FFF2-40B4-BE49-F238E27FC236}">
              <a16:creationId xmlns:a16="http://schemas.microsoft.com/office/drawing/2014/main" id="{1BFFC651-DE9A-42F9-AEE8-6A668D586A60}"/>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3" name="Line 7">
          <a:extLst>
            <a:ext uri="{FF2B5EF4-FFF2-40B4-BE49-F238E27FC236}">
              <a16:creationId xmlns:a16="http://schemas.microsoft.com/office/drawing/2014/main" id="{7F4AF6D1-3971-4BE0-B7EF-E088AD81A076}"/>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4" name="Line 7">
          <a:extLst>
            <a:ext uri="{FF2B5EF4-FFF2-40B4-BE49-F238E27FC236}">
              <a16:creationId xmlns:a16="http://schemas.microsoft.com/office/drawing/2014/main" id="{7C657DD8-2C28-4EE0-A3CE-51AFA2AA67D7}"/>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5" name="Line 7">
          <a:extLst>
            <a:ext uri="{FF2B5EF4-FFF2-40B4-BE49-F238E27FC236}">
              <a16:creationId xmlns:a16="http://schemas.microsoft.com/office/drawing/2014/main" id="{1408541B-F482-4819-A1CB-810463257C8E}"/>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6" name="Line 7">
          <a:extLst>
            <a:ext uri="{FF2B5EF4-FFF2-40B4-BE49-F238E27FC236}">
              <a16:creationId xmlns:a16="http://schemas.microsoft.com/office/drawing/2014/main" id="{7591BBDB-57A7-46E5-BC86-6015EF84010F}"/>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7" name="Line 7">
          <a:extLst>
            <a:ext uri="{FF2B5EF4-FFF2-40B4-BE49-F238E27FC236}">
              <a16:creationId xmlns:a16="http://schemas.microsoft.com/office/drawing/2014/main" id="{AC164365-93B2-40A3-BD34-BEBFB1F7E8F8}"/>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8" name="Line 7">
          <a:extLst>
            <a:ext uri="{FF2B5EF4-FFF2-40B4-BE49-F238E27FC236}">
              <a16:creationId xmlns:a16="http://schemas.microsoft.com/office/drawing/2014/main" id="{8B3093AE-9425-43E4-8EA2-BC3568050541}"/>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09" name="Line 7">
          <a:extLst>
            <a:ext uri="{FF2B5EF4-FFF2-40B4-BE49-F238E27FC236}">
              <a16:creationId xmlns:a16="http://schemas.microsoft.com/office/drawing/2014/main" id="{3865D96E-1481-4D7E-AA30-F1E5BF9D39B1}"/>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10" name="Line 7">
          <a:extLst>
            <a:ext uri="{FF2B5EF4-FFF2-40B4-BE49-F238E27FC236}">
              <a16:creationId xmlns:a16="http://schemas.microsoft.com/office/drawing/2014/main" id="{CFB9B68F-0259-4A44-B415-FC8E2D99D2AB}"/>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11" name="Line 7">
          <a:extLst>
            <a:ext uri="{FF2B5EF4-FFF2-40B4-BE49-F238E27FC236}">
              <a16:creationId xmlns:a16="http://schemas.microsoft.com/office/drawing/2014/main" id="{19390794-8AE9-49FE-B7CD-F0A065FB9C02}"/>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12" name="Line 7">
          <a:extLst>
            <a:ext uri="{FF2B5EF4-FFF2-40B4-BE49-F238E27FC236}">
              <a16:creationId xmlns:a16="http://schemas.microsoft.com/office/drawing/2014/main" id="{6FD670BC-E808-4075-AE74-758C124A3041}"/>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13" name="Line 7">
          <a:extLst>
            <a:ext uri="{FF2B5EF4-FFF2-40B4-BE49-F238E27FC236}">
              <a16:creationId xmlns:a16="http://schemas.microsoft.com/office/drawing/2014/main" id="{247F0F06-5AFD-4E86-9FFA-3801B1E22B83}"/>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14" name="Line 7">
          <a:extLst>
            <a:ext uri="{FF2B5EF4-FFF2-40B4-BE49-F238E27FC236}">
              <a16:creationId xmlns:a16="http://schemas.microsoft.com/office/drawing/2014/main" id="{2645C9FE-583F-4F17-8A9B-2A28235DCC3C}"/>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15" name="Line 7">
          <a:extLst>
            <a:ext uri="{FF2B5EF4-FFF2-40B4-BE49-F238E27FC236}">
              <a16:creationId xmlns:a16="http://schemas.microsoft.com/office/drawing/2014/main" id="{2149460D-671F-463A-9EFB-1E4CB38E65F9}"/>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16" name="Line 7">
          <a:extLst>
            <a:ext uri="{FF2B5EF4-FFF2-40B4-BE49-F238E27FC236}">
              <a16:creationId xmlns:a16="http://schemas.microsoft.com/office/drawing/2014/main" id="{BD1729C9-6D77-450B-A016-0E7F225CDC5D}"/>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17" name="Line 7">
          <a:extLst>
            <a:ext uri="{FF2B5EF4-FFF2-40B4-BE49-F238E27FC236}">
              <a16:creationId xmlns:a16="http://schemas.microsoft.com/office/drawing/2014/main" id="{DDD2067D-E9FF-4C71-A205-B1F5683DEF47}"/>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18" name="Line 7">
          <a:extLst>
            <a:ext uri="{FF2B5EF4-FFF2-40B4-BE49-F238E27FC236}">
              <a16:creationId xmlns:a16="http://schemas.microsoft.com/office/drawing/2014/main" id="{F3B53F3B-A220-4425-9FBF-E56451B4E741}"/>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19" name="Line 7">
          <a:extLst>
            <a:ext uri="{FF2B5EF4-FFF2-40B4-BE49-F238E27FC236}">
              <a16:creationId xmlns:a16="http://schemas.microsoft.com/office/drawing/2014/main" id="{C5937A3C-2F80-41EE-A785-1D6A7E5B987E}"/>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0" name="Line 7">
          <a:extLst>
            <a:ext uri="{FF2B5EF4-FFF2-40B4-BE49-F238E27FC236}">
              <a16:creationId xmlns:a16="http://schemas.microsoft.com/office/drawing/2014/main" id="{4C833853-47FF-4552-8DBB-B79C8FC1C711}"/>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1" name="Line 7">
          <a:extLst>
            <a:ext uri="{FF2B5EF4-FFF2-40B4-BE49-F238E27FC236}">
              <a16:creationId xmlns:a16="http://schemas.microsoft.com/office/drawing/2014/main" id="{98303BF1-99D4-45A5-9D4D-DD3892AFD025}"/>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2" name="Line 7">
          <a:extLst>
            <a:ext uri="{FF2B5EF4-FFF2-40B4-BE49-F238E27FC236}">
              <a16:creationId xmlns:a16="http://schemas.microsoft.com/office/drawing/2014/main" id="{D8EE3D0D-4311-4779-B920-DBF8E3CDABEF}"/>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3" name="Line 7">
          <a:extLst>
            <a:ext uri="{FF2B5EF4-FFF2-40B4-BE49-F238E27FC236}">
              <a16:creationId xmlns:a16="http://schemas.microsoft.com/office/drawing/2014/main" id="{7646B2A7-2882-47CD-BE8B-83956A984EC3}"/>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4" name="Line 7">
          <a:extLst>
            <a:ext uri="{FF2B5EF4-FFF2-40B4-BE49-F238E27FC236}">
              <a16:creationId xmlns:a16="http://schemas.microsoft.com/office/drawing/2014/main" id="{581983AC-39F9-4EEF-A338-19C0C1291233}"/>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5" name="Line 7">
          <a:extLst>
            <a:ext uri="{FF2B5EF4-FFF2-40B4-BE49-F238E27FC236}">
              <a16:creationId xmlns:a16="http://schemas.microsoft.com/office/drawing/2014/main" id="{8C16670B-3ABA-47FB-8D1B-2BF58F3FCFA9}"/>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6" name="Line 7">
          <a:extLst>
            <a:ext uri="{FF2B5EF4-FFF2-40B4-BE49-F238E27FC236}">
              <a16:creationId xmlns:a16="http://schemas.microsoft.com/office/drawing/2014/main" id="{C1C55694-29B6-4165-8340-0C4458E0E800}"/>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7" name="Line 7">
          <a:extLst>
            <a:ext uri="{FF2B5EF4-FFF2-40B4-BE49-F238E27FC236}">
              <a16:creationId xmlns:a16="http://schemas.microsoft.com/office/drawing/2014/main" id="{69052737-50F6-4915-A4C8-5CC5FA5FCCCF}"/>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8" name="Line 7">
          <a:extLst>
            <a:ext uri="{FF2B5EF4-FFF2-40B4-BE49-F238E27FC236}">
              <a16:creationId xmlns:a16="http://schemas.microsoft.com/office/drawing/2014/main" id="{E50D9B26-4850-4E1D-AF29-6D4C45DD87CD}"/>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29" name="Line 7">
          <a:extLst>
            <a:ext uri="{FF2B5EF4-FFF2-40B4-BE49-F238E27FC236}">
              <a16:creationId xmlns:a16="http://schemas.microsoft.com/office/drawing/2014/main" id="{961DA1BE-1975-4F2C-80FF-1A9D17C51799}"/>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0" name="Line 7">
          <a:extLst>
            <a:ext uri="{FF2B5EF4-FFF2-40B4-BE49-F238E27FC236}">
              <a16:creationId xmlns:a16="http://schemas.microsoft.com/office/drawing/2014/main" id="{4CAC95B3-9186-4ADF-BBD8-EC673AEF343A}"/>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1" name="Line 7">
          <a:extLst>
            <a:ext uri="{FF2B5EF4-FFF2-40B4-BE49-F238E27FC236}">
              <a16:creationId xmlns:a16="http://schemas.microsoft.com/office/drawing/2014/main" id="{A99BB454-DAE9-497A-A152-CF9B5DB0CC5C}"/>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2" name="Line 7">
          <a:extLst>
            <a:ext uri="{FF2B5EF4-FFF2-40B4-BE49-F238E27FC236}">
              <a16:creationId xmlns:a16="http://schemas.microsoft.com/office/drawing/2014/main" id="{304F1FBE-8722-4B75-80A2-77AD14FD7ADB}"/>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3" name="Line 7">
          <a:extLst>
            <a:ext uri="{FF2B5EF4-FFF2-40B4-BE49-F238E27FC236}">
              <a16:creationId xmlns:a16="http://schemas.microsoft.com/office/drawing/2014/main" id="{DDC8D79B-E4FF-41C9-8214-3A2D4A5629CD}"/>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34" name="Line 7">
          <a:extLst>
            <a:ext uri="{FF2B5EF4-FFF2-40B4-BE49-F238E27FC236}">
              <a16:creationId xmlns:a16="http://schemas.microsoft.com/office/drawing/2014/main" id="{27B057A2-2411-474C-A19D-2E6DEB77727D}"/>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35" name="Line 7">
          <a:extLst>
            <a:ext uri="{FF2B5EF4-FFF2-40B4-BE49-F238E27FC236}">
              <a16:creationId xmlns:a16="http://schemas.microsoft.com/office/drawing/2014/main" id="{47272A66-9C07-44AF-BC46-FB51FB1033B7}"/>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83</xdr:row>
      <xdr:rowOff>0</xdr:rowOff>
    </xdr:from>
    <xdr:to>
      <xdr:col>21</xdr:col>
      <xdr:colOff>323850</xdr:colOff>
      <xdr:row>83</xdr:row>
      <xdr:rowOff>0</xdr:rowOff>
    </xdr:to>
    <xdr:sp macro="" textlink="">
      <xdr:nvSpPr>
        <xdr:cNvPr id="5636" name="Line 7">
          <a:extLst>
            <a:ext uri="{FF2B5EF4-FFF2-40B4-BE49-F238E27FC236}">
              <a16:creationId xmlns:a16="http://schemas.microsoft.com/office/drawing/2014/main" id="{09F3E332-F677-4426-8451-FAA21B0C2785}"/>
            </a:ext>
          </a:extLst>
        </xdr:cNvPr>
        <xdr:cNvSpPr>
          <a:spLocks noChangeShapeType="1"/>
        </xdr:cNvSpPr>
      </xdr:nvSpPr>
      <xdr:spPr bwMode="auto">
        <a:xfrm>
          <a:off x="14687550"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7" name="Line 7">
          <a:extLst>
            <a:ext uri="{FF2B5EF4-FFF2-40B4-BE49-F238E27FC236}">
              <a16:creationId xmlns:a16="http://schemas.microsoft.com/office/drawing/2014/main" id="{2C11EF68-444D-4E49-B313-7BF35D7BDC93}"/>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8" name="Line 7">
          <a:extLst>
            <a:ext uri="{FF2B5EF4-FFF2-40B4-BE49-F238E27FC236}">
              <a16:creationId xmlns:a16="http://schemas.microsoft.com/office/drawing/2014/main" id="{B83D86F1-C9FE-4DD5-A812-FA7F5C1D96D9}"/>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87</xdr:row>
      <xdr:rowOff>0</xdr:rowOff>
    </xdr:from>
    <xdr:to>
      <xdr:col>21</xdr:col>
      <xdr:colOff>323850</xdr:colOff>
      <xdr:row>87</xdr:row>
      <xdr:rowOff>0</xdr:rowOff>
    </xdr:to>
    <xdr:sp macro="" textlink="">
      <xdr:nvSpPr>
        <xdr:cNvPr id="5639" name="Line 7">
          <a:extLst>
            <a:ext uri="{FF2B5EF4-FFF2-40B4-BE49-F238E27FC236}">
              <a16:creationId xmlns:a16="http://schemas.microsoft.com/office/drawing/2014/main" id="{1C9027C4-9581-4CD4-9567-9340BACE4B4A}"/>
            </a:ext>
          </a:extLst>
        </xdr:cNvPr>
        <xdr:cNvSpPr>
          <a:spLocks noChangeShapeType="1"/>
        </xdr:cNvSpPr>
      </xdr:nvSpPr>
      <xdr:spPr bwMode="auto">
        <a:xfrm>
          <a:off x="14687550" y="18449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74</xdr:row>
      <xdr:rowOff>0</xdr:rowOff>
    </xdr:from>
    <xdr:to>
      <xdr:col>19</xdr:col>
      <xdr:colOff>323850</xdr:colOff>
      <xdr:row>74</xdr:row>
      <xdr:rowOff>0</xdr:rowOff>
    </xdr:to>
    <xdr:sp macro="" textlink="">
      <xdr:nvSpPr>
        <xdr:cNvPr id="5640" name="Line 7">
          <a:extLst>
            <a:ext uri="{FF2B5EF4-FFF2-40B4-BE49-F238E27FC236}">
              <a16:creationId xmlns:a16="http://schemas.microsoft.com/office/drawing/2014/main" id="{BD47A22F-E93E-42ED-B13C-49FE65AB4274}"/>
            </a:ext>
          </a:extLst>
        </xdr:cNvPr>
        <xdr:cNvSpPr>
          <a:spLocks noChangeShapeType="1"/>
        </xdr:cNvSpPr>
      </xdr:nvSpPr>
      <xdr:spPr bwMode="auto">
        <a:xfrm>
          <a:off x="131445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74</xdr:row>
      <xdr:rowOff>0</xdr:rowOff>
    </xdr:from>
    <xdr:to>
      <xdr:col>19</xdr:col>
      <xdr:colOff>323850</xdr:colOff>
      <xdr:row>74</xdr:row>
      <xdr:rowOff>0</xdr:rowOff>
    </xdr:to>
    <xdr:sp macro="" textlink="">
      <xdr:nvSpPr>
        <xdr:cNvPr id="5641" name="Line 7">
          <a:extLst>
            <a:ext uri="{FF2B5EF4-FFF2-40B4-BE49-F238E27FC236}">
              <a16:creationId xmlns:a16="http://schemas.microsoft.com/office/drawing/2014/main" id="{2580EF52-500F-4091-964E-FC0CF1A0800D}"/>
            </a:ext>
          </a:extLst>
        </xdr:cNvPr>
        <xdr:cNvSpPr>
          <a:spLocks noChangeShapeType="1"/>
        </xdr:cNvSpPr>
      </xdr:nvSpPr>
      <xdr:spPr bwMode="auto">
        <a:xfrm>
          <a:off x="131445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74</xdr:row>
      <xdr:rowOff>0</xdr:rowOff>
    </xdr:from>
    <xdr:to>
      <xdr:col>19</xdr:col>
      <xdr:colOff>323850</xdr:colOff>
      <xdr:row>74</xdr:row>
      <xdr:rowOff>0</xdr:rowOff>
    </xdr:to>
    <xdr:sp macro="" textlink="">
      <xdr:nvSpPr>
        <xdr:cNvPr id="5642" name="Line 7">
          <a:extLst>
            <a:ext uri="{FF2B5EF4-FFF2-40B4-BE49-F238E27FC236}">
              <a16:creationId xmlns:a16="http://schemas.microsoft.com/office/drawing/2014/main" id="{97081661-3A66-47D0-BDE0-EFFBE32A35BF}"/>
            </a:ext>
          </a:extLst>
        </xdr:cNvPr>
        <xdr:cNvSpPr>
          <a:spLocks noChangeShapeType="1"/>
        </xdr:cNvSpPr>
      </xdr:nvSpPr>
      <xdr:spPr bwMode="auto">
        <a:xfrm>
          <a:off x="13144500" y="1593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140</xdr:row>
      <xdr:rowOff>0</xdr:rowOff>
    </xdr:from>
    <xdr:to>
      <xdr:col>7</xdr:col>
      <xdr:colOff>323850</xdr:colOff>
      <xdr:row>140</xdr:row>
      <xdr:rowOff>0</xdr:rowOff>
    </xdr:to>
    <xdr:sp macro="" textlink="">
      <xdr:nvSpPr>
        <xdr:cNvPr id="5643" name="Line 7">
          <a:extLst>
            <a:ext uri="{FF2B5EF4-FFF2-40B4-BE49-F238E27FC236}">
              <a16:creationId xmlns:a16="http://schemas.microsoft.com/office/drawing/2014/main" id="{70F54DB7-D4CA-459B-B583-241C6E210EE4}"/>
            </a:ext>
          </a:extLst>
        </xdr:cNvPr>
        <xdr:cNvSpPr>
          <a:spLocks noChangeShapeType="1"/>
        </xdr:cNvSpPr>
      </xdr:nvSpPr>
      <xdr:spPr bwMode="auto">
        <a:xfrm>
          <a:off x="4000500"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140</xdr:row>
      <xdr:rowOff>0</xdr:rowOff>
    </xdr:from>
    <xdr:to>
      <xdr:col>7</xdr:col>
      <xdr:colOff>323850</xdr:colOff>
      <xdr:row>140</xdr:row>
      <xdr:rowOff>0</xdr:rowOff>
    </xdr:to>
    <xdr:sp macro="" textlink="">
      <xdr:nvSpPr>
        <xdr:cNvPr id="5644" name="Line 7">
          <a:extLst>
            <a:ext uri="{FF2B5EF4-FFF2-40B4-BE49-F238E27FC236}">
              <a16:creationId xmlns:a16="http://schemas.microsoft.com/office/drawing/2014/main" id="{D4A6CF87-01CC-47EA-A772-697558C31E10}"/>
            </a:ext>
          </a:extLst>
        </xdr:cNvPr>
        <xdr:cNvSpPr>
          <a:spLocks noChangeShapeType="1"/>
        </xdr:cNvSpPr>
      </xdr:nvSpPr>
      <xdr:spPr bwMode="auto">
        <a:xfrm>
          <a:off x="4000500"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140</xdr:row>
      <xdr:rowOff>0</xdr:rowOff>
    </xdr:from>
    <xdr:to>
      <xdr:col>11</xdr:col>
      <xdr:colOff>323850</xdr:colOff>
      <xdr:row>140</xdr:row>
      <xdr:rowOff>0</xdr:rowOff>
    </xdr:to>
    <xdr:sp macro="" textlink="">
      <xdr:nvSpPr>
        <xdr:cNvPr id="5645" name="Line 7">
          <a:extLst>
            <a:ext uri="{FF2B5EF4-FFF2-40B4-BE49-F238E27FC236}">
              <a16:creationId xmlns:a16="http://schemas.microsoft.com/office/drawing/2014/main" id="{7BB583AB-C997-4CAD-9BE8-BE4995538C18}"/>
            </a:ext>
          </a:extLst>
        </xdr:cNvPr>
        <xdr:cNvSpPr>
          <a:spLocks noChangeShapeType="1"/>
        </xdr:cNvSpPr>
      </xdr:nvSpPr>
      <xdr:spPr bwMode="auto">
        <a:xfrm>
          <a:off x="6972300"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140</xdr:row>
      <xdr:rowOff>0</xdr:rowOff>
    </xdr:from>
    <xdr:to>
      <xdr:col>9</xdr:col>
      <xdr:colOff>323850</xdr:colOff>
      <xdr:row>140</xdr:row>
      <xdr:rowOff>0</xdr:rowOff>
    </xdr:to>
    <xdr:sp macro="" textlink="">
      <xdr:nvSpPr>
        <xdr:cNvPr id="5646" name="Line 7">
          <a:extLst>
            <a:ext uri="{FF2B5EF4-FFF2-40B4-BE49-F238E27FC236}">
              <a16:creationId xmlns:a16="http://schemas.microsoft.com/office/drawing/2014/main" id="{9B6D0A41-7AF9-4F55-B146-53E28C606E2E}"/>
            </a:ext>
          </a:extLst>
        </xdr:cNvPr>
        <xdr:cNvSpPr>
          <a:spLocks noChangeShapeType="1"/>
        </xdr:cNvSpPr>
      </xdr:nvSpPr>
      <xdr:spPr bwMode="auto">
        <a:xfrm>
          <a:off x="549592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140</xdr:row>
      <xdr:rowOff>0</xdr:rowOff>
    </xdr:from>
    <xdr:to>
      <xdr:col>3</xdr:col>
      <xdr:colOff>323850</xdr:colOff>
      <xdr:row>140</xdr:row>
      <xdr:rowOff>0</xdr:rowOff>
    </xdr:to>
    <xdr:sp macro="" textlink="">
      <xdr:nvSpPr>
        <xdr:cNvPr id="5647" name="Line 7">
          <a:extLst>
            <a:ext uri="{FF2B5EF4-FFF2-40B4-BE49-F238E27FC236}">
              <a16:creationId xmlns:a16="http://schemas.microsoft.com/office/drawing/2014/main" id="{B913FE6D-B14D-47AD-902E-38377DECC6A5}"/>
            </a:ext>
          </a:extLst>
        </xdr:cNvPr>
        <xdr:cNvSpPr>
          <a:spLocks noChangeShapeType="1"/>
        </xdr:cNvSpPr>
      </xdr:nvSpPr>
      <xdr:spPr bwMode="auto">
        <a:xfrm>
          <a:off x="1009650"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140</xdr:row>
      <xdr:rowOff>0</xdr:rowOff>
    </xdr:from>
    <xdr:to>
      <xdr:col>3</xdr:col>
      <xdr:colOff>323850</xdr:colOff>
      <xdr:row>140</xdr:row>
      <xdr:rowOff>0</xdr:rowOff>
    </xdr:to>
    <xdr:sp macro="" textlink="">
      <xdr:nvSpPr>
        <xdr:cNvPr id="5648" name="Line 7">
          <a:extLst>
            <a:ext uri="{FF2B5EF4-FFF2-40B4-BE49-F238E27FC236}">
              <a16:creationId xmlns:a16="http://schemas.microsoft.com/office/drawing/2014/main" id="{A7AAFEFC-5EB3-4586-807E-904212E975BB}"/>
            </a:ext>
          </a:extLst>
        </xdr:cNvPr>
        <xdr:cNvSpPr>
          <a:spLocks noChangeShapeType="1"/>
        </xdr:cNvSpPr>
      </xdr:nvSpPr>
      <xdr:spPr bwMode="auto">
        <a:xfrm>
          <a:off x="1009650"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49" name="Line 7">
          <a:extLst>
            <a:ext uri="{FF2B5EF4-FFF2-40B4-BE49-F238E27FC236}">
              <a16:creationId xmlns:a16="http://schemas.microsoft.com/office/drawing/2014/main" id="{B8EEB69A-29BF-4C4F-BD46-601A8CA8EB41}"/>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0" name="Line 7">
          <a:extLst>
            <a:ext uri="{FF2B5EF4-FFF2-40B4-BE49-F238E27FC236}">
              <a16:creationId xmlns:a16="http://schemas.microsoft.com/office/drawing/2014/main" id="{7386D73C-F4E3-478E-AC02-D5F8F67FBAC0}"/>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1" name="Line 7">
          <a:extLst>
            <a:ext uri="{FF2B5EF4-FFF2-40B4-BE49-F238E27FC236}">
              <a16:creationId xmlns:a16="http://schemas.microsoft.com/office/drawing/2014/main" id="{A3548C6A-B504-4DA7-B4F9-2836DBFF7B1C}"/>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2" name="Line 7">
          <a:extLst>
            <a:ext uri="{FF2B5EF4-FFF2-40B4-BE49-F238E27FC236}">
              <a16:creationId xmlns:a16="http://schemas.microsoft.com/office/drawing/2014/main" id="{993DCCA7-CEF5-4AE1-9A20-63364D0907F9}"/>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3" name="Line 7">
          <a:extLst>
            <a:ext uri="{FF2B5EF4-FFF2-40B4-BE49-F238E27FC236}">
              <a16:creationId xmlns:a16="http://schemas.microsoft.com/office/drawing/2014/main" id="{438A8A96-E33E-4A4C-89CD-F898057CA7AF}"/>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4" name="Line 7">
          <a:extLst>
            <a:ext uri="{FF2B5EF4-FFF2-40B4-BE49-F238E27FC236}">
              <a16:creationId xmlns:a16="http://schemas.microsoft.com/office/drawing/2014/main" id="{E87163B7-8BA1-42A9-A560-426161673B52}"/>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5" name="Line 7">
          <a:extLst>
            <a:ext uri="{FF2B5EF4-FFF2-40B4-BE49-F238E27FC236}">
              <a16:creationId xmlns:a16="http://schemas.microsoft.com/office/drawing/2014/main" id="{8B309FE5-25C8-42A6-B898-0E3EF8751C43}"/>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6" name="Line 7">
          <a:extLst>
            <a:ext uri="{FF2B5EF4-FFF2-40B4-BE49-F238E27FC236}">
              <a16:creationId xmlns:a16="http://schemas.microsoft.com/office/drawing/2014/main" id="{D5B6BFC6-B994-4C39-ADC1-FB544D2BBBDC}"/>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7" name="Line 7">
          <a:extLst>
            <a:ext uri="{FF2B5EF4-FFF2-40B4-BE49-F238E27FC236}">
              <a16:creationId xmlns:a16="http://schemas.microsoft.com/office/drawing/2014/main" id="{244A93DE-376E-4D6F-9F12-53A77ECE1FC9}"/>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8" name="Line 7">
          <a:extLst>
            <a:ext uri="{FF2B5EF4-FFF2-40B4-BE49-F238E27FC236}">
              <a16:creationId xmlns:a16="http://schemas.microsoft.com/office/drawing/2014/main" id="{903B425D-5C75-4D4F-8397-2C3AE1EA8D3A}"/>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59" name="Line 7">
          <a:extLst>
            <a:ext uri="{FF2B5EF4-FFF2-40B4-BE49-F238E27FC236}">
              <a16:creationId xmlns:a16="http://schemas.microsoft.com/office/drawing/2014/main" id="{8FB29108-879B-4A8D-9854-76E7E3B17B55}"/>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60" name="Line 7">
          <a:extLst>
            <a:ext uri="{FF2B5EF4-FFF2-40B4-BE49-F238E27FC236}">
              <a16:creationId xmlns:a16="http://schemas.microsoft.com/office/drawing/2014/main" id="{26059335-6EB9-497E-9659-9B667E771691}"/>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140</xdr:row>
      <xdr:rowOff>0</xdr:rowOff>
    </xdr:from>
    <xdr:to>
      <xdr:col>5</xdr:col>
      <xdr:colOff>323850</xdr:colOff>
      <xdr:row>140</xdr:row>
      <xdr:rowOff>0</xdr:rowOff>
    </xdr:to>
    <xdr:sp macro="" textlink="">
      <xdr:nvSpPr>
        <xdr:cNvPr id="5661" name="Line 7">
          <a:extLst>
            <a:ext uri="{FF2B5EF4-FFF2-40B4-BE49-F238E27FC236}">
              <a16:creationId xmlns:a16="http://schemas.microsoft.com/office/drawing/2014/main" id="{6148E67F-5DDD-462E-83A5-E0EA8D7F2E05}"/>
            </a:ext>
          </a:extLst>
        </xdr:cNvPr>
        <xdr:cNvSpPr>
          <a:spLocks noChangeShapeType="1"/>
        </xdr:cNvSpPr>
      </xdr:nvSpPr>
      <xdr:spPr bwMode="auto">
        <a:xfrm>
          <a:off x="2505075"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138</xdr:row>
      <xdr:rowOff>0</xdr:rowOff>
    </xdr:from>
    <xdr:to>
      <xdr:col>17</xdr:col>
      <xdr:colOff>323850</xdr:colOff>
      <xdr:row>138</xdr:row>
      <xdr:rowOff>0</xdr:rowOff>
    </xdr:to>
    <xdr:sp macro="" textlink="">
      <xdr:nvSpPr>
        <xdr:cNvPr id="5662" name="Line 7">
          <a:extLst>
            <a:ext uri="{FF2B5EF4-FFF2-40B4-BE49-F238E27FC236}">
              <a16:creationId xmlns:a16="http://schemas.microsoft.com/office/drawing/2014/main" id="{AAD4C343-F53F-443E-9C68-F1054F24D23F}"/>
            </a:ext>
          </a:extLst>
        </xdr:cNvPr>
        <xdr:cNvSpPr>
          <a:spLocks noChangeShapeType="1"/>
        </xdr:cNvSpPr>
      </xdr:nvSpPr>
      <xdr:spPr bwMode="auto">
        <a:xfrm>
          <a:off x="11601450" y="2929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138</xdr:row>
      <xdr:rowOff>0</xdr:rowOff>
    </xdr:from>
    <xdr:to>
      <xdr:col>17</xdr:col>
      <xdr:colOff>323850</xdr:colOff>
      <xdr:row>138</xdr:row>
      <xdr:rowOff>0</xdr:rowOff>
    </xdr:to>
    <xdr:sp macro="" textlink="">
      <xdr:nvSpPr>
        <xdr:cNvPr id="5663" name="Line 7">
          <a:extLst>
            <a:ext uri="{FF2B5EF4-FFF2-40B4-BE49-F238E27FC236}">
              <a16:creationId xmlns:a16="http://schemas.microsoft.com/office/drawing/2014/main" id="{3CB4B9C5-82CE-4288-8879-FCF88E7ACFE7}"/>
            </a:ext>
          </a:extLst>
        </xdr:cNvPr>
        <xdr:cNvSpPr>
          <a:spLocks noChangeShapeType="1"/>
        </xdr:cNvSpPr>
      </xdr:nvSpPr>
      <xdr:spPr bwMode="auto">
        <a:xfrm>
          <a:off x="11601450" y="2929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139</xdr:row>
      <xdr:rowOff>0</xdr:rowOff>
    </xdr:from>
    <xdr:to>
      <xdr:col>17</xdr:col>
      <xdr:colOff>323850</xdr:colOff>
      <xdr:row>139</xdr:row>
      <xdr:rowOff>0</xdr:rowOff>
    </xdr:to>
    <xdr:sp macro="" textlink="">
      <xdr:nvSpPr>
        <xdr:cNvPr id="5664" name="Line 7">
          <a:extLst>
            <a:ext uri="{FF2B5EF4-FFF2-40B4-BE49-F238E27FC236}">
              <a16:creationId xmlns:a16="http://schemas.microsoft.com/office/drawing/2014/main" id="{AAC869EE-4E7E-455F-97C8-0AD150B66778}"/>
            </a:ext>
          </a:extLst>
        </xdr:cNvPr>
        <xdr:cNvSpPr>
          <a:spLocks noChangeShapeType="1"/>
        </xdr:cNvSpPr>
      </xdr:nvSpPr>
      <xdr:spPr bwMode="auto">
        <a:xfrm>
          <a:off x="11601450" y="2949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143</xdr:row>
      <xdr:rowOff>0</xdr:rowOff>
    </xdr:from>
    <xdr:to>
      <xdr:col>5</xdr:col>
      <xdr:colOff>323850</xdr:colOff>
      <xdr:row>143</xdr:row>
      <xdr:rowOff>0</xdr:rowOff>
    </xdr:to>
    <xdr:sp macro="" textlink="">
      <xdr:nvSpPr>
        <xdr:cNvPr id="5665" name="Line 7">
          <a:extLst>
            <a:ext uri="{FF2B5EF4-FFF2-40B4-BE49-F238E27FC236}">
              <a16:creationId xmlns:a16="http://schemas.microsoft.com/office/drawing/2014/main" id="{5D24030A-33E9-4AE8-8C06-484D0259C6A5}"/>
            </a:ext>
          </a:extLst>
        </xdr:cNvPr>
        <xdr:cNvSpPr>
          <a:spLocks noChangeShapeType="1"/>
        </xdr:cNvSpPr>
      </xdr:nvSpPr>
      <xdr:spPr bwMode="auto">
        <a:xfrm>
          <a:off x="2505075" y="30337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144</xdr:row>
      <xdr:rowOff>0</xdr:rowOff>
    </xdr:from>
    <xdr:to>
      <xdr:col>7</xdr:col>
      <xdr:colOff>323850</xdr:colOff>
      <xdr:row>144</xdr:row>
      <xdr:rowOff>0</xdr:rowOff>
    </xdr:to>
    <xdr:sp macro="" textlink="">
      <xdr:nvSpPr>
        <xdr:cNvPr id="5666" name="Line 7">
          <a:extLst>
            <a:ext uri="{FF2B5EF4-FFF2-40B4-BE49-F238E27FC236}">
              <a16:creationId xmlns:a16="http://schemas.microsoft.com/office/drawing/2014/main" id="{F8B7E381-2E41-4D1B-95B4-015E43B1BA4D}"/>
            </a:ext>
          </a:extLst>
        </xdr:cNvPr>
        <xdr:cNvSpPr>
          <a:spLocks noChangeShapeType="1"/>
        </xdr:cNvSpPr>
      </xdr:nvSpPr>
      <xdr:spPr bwMode="auto">
        <a:xfrm>
          <a:off x="4000500"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144</xdr:row>
      <xdr:rowOff>0</xdr:rowOff>
    </xdr:from>
    <xdr:to>
      <xdr:col>5</xdr:col>
      <xdr:colOff>323850</xdr:colOff>
      <xdr:row>144</xdr:row>
      <xdr:rowOff>0</xdr:rowOff>
    </xdr:to>
    <xdr:sp macro="" textlink="">
      <xdr:nvSpPr>
        <xdr:cNvPr id="5667" name="Line 7">
          <a:extLst>
            <a:ext uri="{FF2B5EF4-FFF2-40B4-BE49-F238E27FC236}">
              <a16:creationId xmlns:a16="http://schemas.microsoft.com/office/drawing/2014/main" id="{72005810-8F0D-438E-BFE7-173A31BE2D8B}"/>
            </a:ext>
          </a:extLst>
        </xdr:cNvPr>
        <xdr:cNvSpPr>
          <a:spLocks noChangeShapeType="1"/>
        </xdr:cNvSpPr>
      </xdr:nvSpPr>
      <xdr:spPr bwMode="auto">
        <a:xfrm>
          <a:off x="2505075"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144</xdr:row>
      <xdr:rowOff>0</xdr:rowOff>
    </xdr:from>
    <xdr:to>
      <xdr:col>7</xdr:col>
      <xdr:colOff>323850</xdr:colOff>
      <xdr:row>144</xdr:row>
      <xdr:rowOff>0</xdr:rowOff>
    </xdr:to>
    <xdr:sp macro="" textlink="">
      <xdr:nvSpPr>
        <xdr:cNvPr id="5668" name="Line 7">
          <a:extLst>
            <a:ext uri="{FF2B5EF4-FFF2-40B4-BE49-F238E27FC236}">
              <a16:creationId xmlns:a16="http://schemas.microsoft.com/office/drawing/2014/main" id="{E4394BDB-13BA-465D-88F9-7CEDC01E26B5}"/>
            </a:ext>
          </a:extLst>
        </xdr:cNvPr>
        <xdr:cNvSpPr>
          <a:spLocks noChangeShapeType="1"/>
        </xdr:cNvSpPr>
      </xdr:nvSpPr>
      <xdr:spPr bwMode="auto">
        <a:xfrm>
          <a:off x="4000500"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144</xdr:row>
      <xdr:rowOff>0</xdr:rowOff>
    </xdr:from>
    <xdr:to>
      <xdr:col>7</xdr:col>
      <xdr:colOff>323850</xdr:colOff>
      <xdr:row>144</xdr:row>
      <xdr:rowOff>0</xdr:rowOff>
    </xdr:to>
    <xdr:sp macro="" textlink="">
      <xdr:nvSpPr>
        <xdr:cNvPr id="5669" name="Line 7">
          <a:extLst>
            <a:ext uri="{FF2B5EF4-FFF2-40B4-BE49-F238E27FC236}">
              <a16:creationId xmlns:a16="http://schemas.microsoft.com/office/drawing/2014/main" id="{E6EC91DA-51A9-4338-96D4-30C2A7D38AF4}"/>
            </a:ext>
          </a:extLst>
        </xdr:cNvPr>
        <xdr:cNvSpPr>
          <a:spLocks noChangeShapeType="1"/>
        </xdr:cNvSpPr>
      </xdr:nvSpPr>
      <xdr:spPr bwMode="auto">
        <a:xfrm>
          <a:off x="4000500"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144</xdr:row>
      <xdr:rowOff>0</xdr:rowOff>
    </xdr:from>
    <xdr:to>
      <xdr:col>7</xdr:col>
      <xdr:colOff>323850</xdr:colOff>
      <xdr:row>144</xdr:row>
      <xdr:rowOff>0</xdr:rowOff>
    </xdr:to>
    <xdr:sp macro="" textlink="">
      <xdr:nvSpPr>
        <xdr:cNvPr id="5670" name="Line 7">
          <a:extLst>
            <a:ext uri="{FF2B5EF4-FFF2-40B4-BE49-F238E27FC236}">
              <a16:creationId xmlns:a16="http://schemas.microsoft.com/office/drawing/2014/main" id="{4EAF8CC8-63A8-40E7-BE61-64CE8B6EE68A}"/>
            </a:ext>
          </a:extLst>
        </xdr:cNvPr>
        <xdr:cNvSpPr>
          <a:spLocks noChangeShapeType="1"/>
        </xdr:cNvSpPr>
      </xdr:nvSpPr>
      <xdr:spPr bwMode="auto">
        <a:xfrm>
          <a:off x="4000500"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144</xdr:row>
      <xdr:rowOff>0</xdr:rowOff>
    </xdr:from>
    <xdr:to>
      <xdr:col>7</xdr:col>
      <xdr:colOff>323850</xdr:colOff>
      <xdr:row>144</xdr:row>
      <xdr:rowOff>0</xdr:rowOff>
    </xdr:to>
    <xdr:sp macro="" textlink="">
      <xdr:nvSpPr>
        <xdr:cNvPr id="5671" name="Line 7">
          <a:extLst>
            <a:ext uri="{FF2B5EF4-FFF2-40B4-BE49-F238E27FC236}">
              <a16:creationId xmlns:a16="http://schemas.microsoft.com/office/drawing/2014/main" id="{55F5CC79-807F-40C9-9099-9B8C21603ECA}"/>
            </a:ext>
          </a:extLst>
        </xdr:cNvPr>
        <xdr:cNvSpPr>
          <a:spLocks noChangeShapeType="1"/>
        </xdr:cNvSpPr>
      </xdr:nvSpPr>
      <xdr:spPr bwMode="auto">
        <a:xfrm>
          <a:off x="4000500"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144</xdr:row>
      <xdr:rowOff>0</xdr:rowOff>
    </xdr:from>
    <xdr:to>
      <xdr:col>9</xdr:col>
      <xdr:colOff>323850</xdr:colOff>
      <xdr:row>144</xdr:row>
      <xdr:rowOff>0</xdr:rowOff>
    </xdr:to>
    <xdr:sp macro="" textlink="">
      <xdr:nvSpPr>
        <xdr:cNvPr id="5672" name="Line 7">
          <a:extLst>
            <a:ext uri="{FF2B5EF4-FFF2-40B4-BE49-F238E27FC236}">
              <a16:creationId xmlns:a16="http://schemas.microsoft.com/office/drawing/2014/main" id="{9F4F451D-EA44-490D-A204-9673FCC4CFC2}"/>
            </a:ext>
          </a:extLst>
        </xdr:cNvPr>
        <xdr:cNvSpPr>
          <a:spLocks noChangeShapeType="1"/>
        </xdr:cNvSpPr>
      </xdr:nvSpPr>
      <xdr:spPr bwMode="auto">
        <a:xfrm>
          <a:off x="5495925" y="30537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140</xdr:row>
      <xdr:rowOff>0</xdr:rowOff>
    </xdr:from>
    <xdr:to>
      <xdr:col>13</xdr:col>
      <xdr:colOff>323850</xdr:colOff>
      <xdr:row>140</xdr:row>
      <xdr:rowOff>0</xdr:rowOff>
    </xdr:to>
    <xdr:sp macro="" textlink="">
      <xdr:nvSpPr>
        <xdr:cNvPr id="5673" name="Line 7">
          <a:extLst>
            <a:ext uri="{FF2B5EF4-FFF2-40B4-BE49-F238E27FC236}">
              <a16:creationId xmlns:a16="http://schemas.microsoft.com/office/drawing/2014/main" id="{C58F84D5-2301-4A38-B1F3-C6036A652BCD}"/>
            </a:ext>
          </a:extLst>
        </xdr:cNvPr>
        <xdr:cNvSpPr>
          <a:spLocks noChangeShapeType="1"/>
        </xdr:cNvSpPr>
      </xdr:nvSpPr>
      <xdr:spPr bwMode="auto">
        <a:xfrm>
          <a:off x="8515350" y="29698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120</xdr:row>
      <xdr:rowOff>0</xdr:rowOff>
    </xdr:from>
    <xdr:to>
      <xdr:col>13</xdr:col>
      <xdr:colOff>323850</xdr:colOff>
      <xdr:row>120</xdr:row>
      <xdr:rowOff>0</xdr:rowOff>
    </xdr:to>
    <xdr:sp macro="" textlink="">
      <xdr:nvSpPr>
        <xdr:cNvPr id="5674" name="Line 7">
          <a:extLst>
            <a:ext uri="{FF2B5EF4-FFF2-40B4-BE49-F238E27FC236}">
              <a16:creationId xmlns:a16="http://schemas.microsoft.com/office/drawing/2014/main" id="{C5072FB8-F7F5-454B-8AC3-65FC18C8E827}"/>
            </a:ext>
          </a:extLst>
        </xdr:cNvPr>
        <xdr:cNvSpPr>
          <a:spLocks noChangeShapeType="1"/>
        </xdr:cNvSpPr>
      </xdr:nvSpPr>
      <xdr:spPr bwMode="auto">
        <a:xfrm>
          <a:off x="851535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120</xdr:row>
      <xdr:rowOff>0</xdr:rowOff>
    </xdr:from>
    <xdr:to>
      <xdr:col>13</xdr:col>
      <xdr:colOff>323850</xdr:colOff>
      <xdr:row>120</xdr:row>
      <xdr:rowOff>0</xdr:rowOff>
    </xdr:to>
    <xdr:sp macro="" textlink="">
      <xdr:nvSpPr>
        <xdr:cNvPr id="5675" name="Line 7">
          <a:extLst>
            <a:ext uri="{FF2B5EF4-FFF2-40B4-BE49-F238E27FC236}">
              <a16:creationId xmlns:a16="http://schemas.microsoft.com/office/drawing/2014/main" id="{FD20B005-4DE9-4667-A31F-D77674E5E27A}"/>
            </a:ext>
          </a:extLst>
        </xdr:cNvPr>
        <xdr:cNvSpPr>
          <a:spLocks noChangeShapeType="1"/>
        </xdr:cNvSpPr>
      </xdr:nvSpPr>
      <xdr:spPr bwMode="auto">
        <a:xfrm>
          <a:off x="851535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150</xdr:row>
      <xdr:rowOff>0</xdr:rowOff>
    </xdr:from>
    <xdr:to>
      <xdr:col>19</xdr:col>
      <xdr:colOff>323850</xdr:colOff>
      <xdr:row>150</xdr:row>
      <xdr:rowOff>0</xdr:rowOff>
    </xdr:to>
    <xdr:sp macro="" textlink="">
      <xdr:nvSpPr>
        <xdr:cNvPr id="5676" name="Line 7">
          <a:extLst>
            <a:ext uri="{FF2B5EF4-FFF2-40B4-BE49-F238E27FC236}">
              <a16:creationId xmlns:a16="http://schemas.microsoft.com/office/drawing/2014/main" id="{947DF767-E867-4ACE-BC57-981128F27314}"/>
            </a:ext>
          </a:extLst>
        </xdr:cNvPr>
        <xdr:cNvSpPr>
          <a:spLocks noChangeShapeType="1"/>
        </xdr:cNvSpPr>
      </xdr:nvSpPr>
      <xdr:spPr bwMode="auto">
        <a:xfrm>
          <a:off x="13144500"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150</xdr:row>
      <xdr:rowOff>0</xdr:rowOff>
    </xdr:from>
    <xdr:to>
      <xdr:col>19</xdr:col>
      <xdr:colOff>323850</xdr:colOff>
      <xdr:row>150</xdr:row>
      <xdr:rowOff>0</xdr:rowOff>
    </xdr:to>
    <xdr:sp macro="" textlink="">
      <xdr:nvSpPr>
        <xdr:cNvPr id="5677" name="Line 7">
          <a:extLst>
            <a:ext uri="{FF2B5EF4-FFF2-40B4-BE49-F238E27FC236}">
              <a16:creationId xmlns:a16="http://schemas.microsoft.com/office/drawing/2014/main" id="{A7441611-AD8D-4717-9922-E194C9ABA57E}"/>
            </a:ext>
          </a:extLst>
        </xdr:cNvPr>
        <xdr:cNvSpPr>
          <a:spLocks noChangeShapeType="1"/>
        </xdr:cNvSpPr>
      </xdr:nvSpPr>
      <xdr:spPr bwMode="auto">
        <a:xfrm>
          <a:off x="13144500"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150</xdr:row>
      <xdr:rowOff>0</xdr:rowOff>
    </xdr:from>
    <xdr:to>
      <xdr:col>3</xdr:col>
      <xdr:colOff>323850</xdr:colOff>
      <xdr:row>150</xdr:row>
      <xdr:rowOff>0</xdr:rowOff>
    </xdr:to>
    <xdr:sp macro="" textlink="">
      <xdr:nvSpPr>
        <xdr:cNvPr id="5678" name="Line 7">
          <a:extLst>
            <a:ext uri="{FF2B5EF4-FFF2-40B4-BE49-F238E27FC236}">
              <a16:creationId xmlns:a16="http://schemas.microsoft.com/office/drawing/2014/main" id="{FC722CEE-491B-4A33-A017-C7B72261482D}"/>
            </a:ext>
          </a:extLst>
        </xdr:cNvPr>
        <xdr:cNvSpPr>
          <a:spLocks noChangeShapeType="1"/>
        </xdr:cNvSpPr>
      </xdr:nvSpPr>
      <xdr:spPr bwMode="auto">
        <a:xfrm>
          <a:off x="1009650"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150</xdr:row>
      <xdr:rowOff>0</xdr:rowOff>
    </xdr:from>
    <xdr:to>
      <xdr:col>3</xdr:col>
      <xdr:colOff>323850</xdr:colOff>
      <xdr:row>150</xdr:row>
      <xdr:rowOff>0</xdr:rowOff>
    </xdr:to>
    <xdr:sp macro="" textlink="">
      <xdr:nvSpPr>
        <xdr:cNvPr id="5679" name="Line 7">
          <a:extLst>
            <a:ext uri="{FF2B5EF4-FFF2-40B4-BE49-F238E27FC236}">
              <a16:creationId xmlns:a16="http://schemas.microsoft.com/office/drawing/2014/main" id="{F0B25A27-CA5A-4125-8575-DCAB8BAEA54F}"/>
            </a:ext>
          </a:extLst>
        </xdr:cNvPr>
        <xdr:cNvSpPr>
          <a:spLocks noChangeShapeType="1"/>
        </xdr:cNvSpPr>
      </xdr:nvSpPr>
      <xdr:spPr bwMode="auto">
        <a:xfrm>
          <a:off x="1009650"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0" name="Line 7">
          <a:extLst>
            <a:ext uri="{FF2B5EF4-FFF2-40B4-BE49-F238E27FC236}">
              <a16:creationId xmlns:a16="http://schemas.microsoft.com/office/drawing/2014/main" id="{CE8C4C8A-DDD2-4199-BADE-C26C7A7BC660}"/>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1" name="Line 7">
          <a:extLst>
            <a:ext uri="{FF2B5EF4-FFF2-40B4-BE49-F238E27FC236}">
              <a16:creationId xmlns:a16="http://schemas.microsoft.com/office/drawing/2014/main" id="{308AA27C-54A6-412D-BB41-071AAF4C5288}"/>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2" name="Line 7">
          <a:extLst>
            <a:ext uri="{FF2B5EF4-FFF2-40B4-BE49-F238E27FC236}">
              <a16:creationId xmlns:a16="http://schemas.microsoft.com/office/drawing/2014/main" id="{40BE2A29-AF95-4D79-8521-CDE6B54C73F4}"/>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3" name="Line 7">
          <a:extLst>
            <a:ext uri="{FF2B5EF4-FFF2-40B4-BE49-F238E27FC236}">
              <a16:creationId xmlns:a16="http://schemas.microsoft.com/office/drawing/2014/main" id="{2CA60234-DACD-496F-AEE0-3CD8ECD12D93}"/>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4" name="Line 7">
          <a:extLst>
            <a:ext uri="{FF2B5EF4-FFF2-40B4-BE49-F238E27FC236}">
              <a16:creationId xmlns:a16="http://schemas.microsoft.com/office/drawing/2014/main" id="{426E9F36-8BBA-497D-A9FC-A2BBB4002825}"/>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5" name="Line 7">
          <a:extLst>
            <a:ext uri="{FF2B5EF4-FFF2-40B4-BE49-F238E27FC236}">
              <a16:creationId xmlns:a16="http://schemas.microsoft.com/office/drawing/2014/main" id="{FDF38404-4CB8-4FBC-BD12-53DFD827DBB5}"/>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6" name="Line 7">
          <a:extLst>
            <a:ext uri="{FF2B5EF4-FFF2-40B4-BE49-F238E27FC236}">
              <a16:creationId xmlns:a16="http://schemas.microsoft.com/office/drawing/2014/main" id="{6BBCF697-8C4B-41D2-8395-4DE032829C24}"/>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7" name="Line 7">
          <a:extLst>
            <a:ext uri="{FF2B5EF4-FFF2-40B4-BE49-F238E27FC236}">
              <a16:creationId xmlns:a16="http://schemas.microsoft.com/office/drawing/2014/main" id="{BA3EFF64-2222-43F8-99C9-D05E2132236E}"/>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8" name="Line 7">
          <a:extLst>
            <a:ext uri="{FF2B5EF4-FFF2-40B4-BE49-F238E27FC236}">
              <a16:creationId xmlns:a16="http://schemas.microsoft.com/office/drawing/2014/main" id="{2B74E480-5FBE-4C3D-87DB-0B1646C9513F}"/>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89" name="Line 7">
          <a:extLst>
            <a:ext uri="{FF2B5EF4-FFF2-40B4-BE49-F238E27FC236}">
              <a16:creationId xmlns:a16="http://schemas.microsoft.com/office/drawing/2014/main" id="{F759B603-C8FF-46D6-895B-DD097AF6DC6A}"/>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90" name="Line 7">
          <a:extLst>
            <a:ext uri="{FF2B5EF4-FFF2-40B4-BE49-F238E27FC236}">
              <a16:creationId xmlns:a16="http://schemas.microsoft.com/office/drawing/2014/main" id="{6C3E9D1C-156D-4A2D-91A4-915D47B421D0}"/>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91" name="Line 7">
          <a:extLst>
            <a:ext uri="{FF2B5EF4-FFF2-40B4-BE49-F238E27FC236}">
              <a16:creationId xmlns:a16="http://schemas.microsoft.com/office/drawing/2014/main" id="{662252A4-7E0F-431A-B625-7332F6EB377D}"/>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150</xdr:row>
      <xdr:rowOff>0</xdr:rowOff>
    </xdr:from>
    <xdr:to>
      <xdr:col>5</xdr:col>
      <xdr:colOff>323850</xdr:colOff>
      <xdr:row>150</xdr:row>
      <xdr:rowOff>0</xdr:rowOff>
    </xdr:to>
    <xdr:sp macro="" textlink="">
      <xdr:nvSpPr>
        <xdr:cNvPr id="5692" name="Line 7">
          <a:extLst>
            <a:ext uri="{FF2B5EF4-FFF2-40B4-BE49-F238E27FC236}">
              <a16:creationId xmlns:a16="http://schemas.microsoft.com/office/drawing/2014/main" id="{7E2CE95B-67E3-479D-B4F5-70AF4AF33B0C}"/>
            </a:ext>
          </a:extLst>
        </xdr:cNvPr>
        <xdr:cNvSpPr>
          <a:spLocks noChangeShapeType="1"/>
        </xdr:cNvSpPr>
      </xdr:nvSpPr>
      <xdr:spPr bwMode="auto">
        <a:xfrm>
          <a:off x="2505075" y="31889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693" name="Line 7">
          <a:extLst>
            <a:ext uri="{FF2B5EF4-FFF2-40B4-BE49-F238E27FC236}">
              <a16:creationId xmlns:a16="http://schemas.microsoft.com/office/drawing/2014/main" id="{FEBF25E0-01C6-4382-9463-FF0B5E4720BC}"/>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694" name="Line 7">
          <a:extLst>
            <a:ext uri="{FF2B5EF4-FFF2-40B4-BE49-F238E27FC236}">
              <a16:creationId xmlns:a16="http://schemas.microsoft.com/office/drawing/2014/main" id="{99B6E355-D417-4698-AFC5-708BFE2DEE9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695" name="Line 7">
          <a:extLst>
            <a:ext uri="{FF2B5EF4-FFF2-40B4-BE49-F238E27FC236}">
              <a16:creationId xmlns:a16="http://schemas.microsoft.com/office/drawing/2014/main" id="{563C4F93-AD85-4BA6-A1AC-8E646BEE2DD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696" name="Line 7">
          <a:extLst>
            <a:ext uri="{FF2B5EF4-FFF2-40B4-BE49-F238E27FC236}">
              <a16:creationId xmlns:a16="http://schemas.microsoft.com/office/drawing/2014/main" id="{6CA5B1A4-2133-4D0F-9245-1D9B3DC9300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697" name="Line 7">
          <a:extLst>
            <a:ext uri="{FF2B5EF4-FFF2-40B4-BE49-F238E27FC236}">
              <a16:creationId xmlns:a16="http://schemas.microsoft.com/office/drawing/2014/main" id="{D78718C9-8556-4AB0-AA1E-A34DBECC502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5698" name="Line 7">
          <a:extLst>
            <a:ext uri="{FF2B5EF4-FFF2-40B4-BE49-F238E27FC236}">
              <a16:creationId xmlns:a16="http://schemas.microsoft.com/office/drawing/2014/main" id="{33B1734D-7264-4E06-A8C8-BCA44C43120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5699" name="Line 7">
          <a:extLst>
            <a:ext uri="{FF2B5EF4-FFF2-40B4-BE49-F238E27FC236}">
              <a16:creationId xmlns:a16="http://schemas.microsoft.com/office/drawing/2014/main" id="{EE0C0725-12DC-4A78-8332-4A9A4DBBAAC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700" name="Line 7">
          <a:extLst>
            <a:ext uri="{FF2B5EF4-FFF2-40B4-BE49-F238E27FC236}">
              <a16:creationId xmlns:a16="http://schemas.microsoft.com/office/drawing/2014/main" id="{05709CFC-1007-43E7-8997-33DD88B159D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701" name="Line 7">
          <a:extLst>
            <a:ext uri="{FF2B5EF4-FFF2-40B4-BE49-F238E27FC236}">
              <a16:creationId xmlns:a16="http://schemas.microsoft.com/office/drawing/2014/main" id="{9C0709DB-816E-4878-B1A8-B8F940E6A83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702" name="Line 7">
          <a:extLst>
            <a:ext uri="{FF2B5EF4-FFF2-40B4-BE49-F238E27FC236}">
              <a16:creationId xmlns:a16="http://schemas.microsoft.com/office/drawing/2014/main" id="{2FF26990-C2D3-4998-A323-9DC6A3CFD56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703" name="Line 7">
          <a:extLst>
            <a:ext uri="{FF2B5EF4-FFF2-40B4-BE49-F238E27FC236}">
              <a16:creationId xmlns:a16="http://schemas.microsoft.com/office/drawing/2014/main" id="{A48B223D-2A4D-4D2B-9C16-B504D4E25F9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5704" name="Line 7">
          <a:extLst>
            <a:ext uri="{FF2B5EF4-FFF2-40B4-BE49-F238E27FC236}">
              <a16:creationId xmlns:a16="http://schemas.microsoft.com/office/drawing/2014/main" id="{448819D1-66E6-4445-AC01-88EF74A97EC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5705" name="Line 7">
          <a:extLst>
            <a:ext uri="{FF2B5EF4-FFF2-40B4-BE49-F238E27FC236}">
              <a16:creationId xmlns:a16="http://schemas.microsoft.com/office/drawing/2014/main" id="{D885B19F-6A45-4C5C-A0F1-F336D66DAF7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5706" name="Line 7">
          <a:extLst>
            <a:ext uri="{FF2B5EF4-FFF2-40B4-BE49-F238E27FC236}">
              <a16:creationId xmlns:a16="http://schemas.microsoft.com/office/drawing/2014/main" id="{22EDEE50-DF50-4F0E-AA57-BF3FC1478FB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5707" name="Line 7">
          <a:extLst>
            <a:ext uri="{FF2B5EF4-FFF2-40B4-BE49-F238E27FC236}">
              <a16:creationId xmlns:a16="http://schemas.microsoft.com/office/drawing/2014/main" id="{49FD60C8-BB63-48A3-8417-E632B86E4BE3}"/>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5708" name="Line 7">
          <a:extLst>
            <a:ext uri="{FF2B5EF4-FFF2-40B4-BE49-F238E27FC236}">
              <a16:creationId xmlns:a16="http://schemas.microsoft.com/office/drawing/2014/main" id="{6320FE73-C204-4081-A417-1087199A9E01}"/>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5709" name="Line 7">
          <a:extLst>
            <a:ext uri="{FF2B5EF4-FFF2-40B4-BE49-F238E27FC236}">
              <a16:creationId xmlns:a16="http://schemas.microsoft.com/office/drawing/2014/main" id="{747FC0DD-65FA-489E-B529-D18090F63984}"/>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5710" name="Line 7">
          <a:extLst>
            <a:ext uri="{FF2B5EF4-FFF2-40B4-BE49-F238E27FC236}">
              <a16:creationId xmlns:a16="http://schemas.microsoft.com/office/drawing/2014/main" id="{B00C333A-5E5A-434C-9411-FD34E0C7AF0C}"/>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5711" name="Line 7">
          <a:extLst>
            <a:ext uri="{FF2B5EF4-FFF2-40B4-BE49-F238E27FC236}">
              <a16:creationId xmlns:a16="http://schemas.microsoft.com/office/drawing/2014/main" id="{C5CFCC93-2A24-40F4-A2F2-2E22D355535C}"/>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5712" name="Line 7">
          <a:extLst>
            <a:ext uri="{FF2B5EF4-FFF2-40B4-BE49-F238E27FC236}">
              <a16:creationId xmlns:a16="http://schemas.microsoft.com/office/drawing/2014/main" id="{76A4E710-994D-4010-B449-B6AA0FEE6F7F}"/>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5713" name="Line 7">
          <a:extLst>
            <a:ext uri="{FF2B5EF4-FFF2-40B4-BE49-F238E27FC236}">
              <a16:creationId xmlns:a16="http://schemas.microsoft.com/office/drawing/2014/main" id="{D3E18693-0322-4183-B160-68A08C693D99}"/>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5714" name="Line 7">
          <a:extLst>
            <a:ext uri="{FF2B5EF4-FFF2-40B4-BE49-F238E27FC236}">
              <a16:creationId xmlns:a16="http://schemas.microsoft.com/office/drawing/2014/main" id="{F73D4722-4DE5-4DD2-B062-F05B77D69E28}"/>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15" name="Line 7">
          <a:extLst>
            <a:ext uri="{FF2B5EF4-FFF2-40B4-BE49-F238E27FC236}">
              <a16:creationId xmlns:a16="http://schemas.microsoft.com/office/drawing/2014/main" id="{599DC3F3-CF70-47B2-95FA-8642A620DFFB}"/>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16" name="Line 7">
          <a:extLst>
            <a:ext uri="{FF2B5EF4-FFF2-40B4-BE49-F238E27FC236}">
              <a16:creationId xmlns:a16="http://schemas.microsoft.com/office/drawing/2014/main" id="{D6EF5482-6F54-4D5C-B362-315A1EC213F8}"/>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17" name="Line 7">
          <a:extLst>
            <a:ext uri="{FF2B5EF4-FFF2-40B4-BE49-F238E27FC236}">
              <a16:creationId xmlns:a16="http://schemas.microsoft.com/office/drawing/2014/main" id="{8F435CA6-9366-435F-B904-FBAA55D7D6A7}"/>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18" name="Line 7">
          <a:extLst>
            <a:ext uri="{FF2B5EF4-FFF2-40B4-BE49-F238E27FC236}">
              <a16:creationId xmlns:a16="http://schemas.microsoft.com/office/drawing/2014/main" id="{DC1E16B1-4603-4815-AAF8-167CA84A8CBB}"/>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19" name="Line 7">
          <a:extLst>
            <a:ext uri="{FF2B5EF4-FFF2-40B4-BE49-F238E27FC236}">
              <a16:creationId xmlns:a16="http://schemas.microsoft.com/office/drawing/2014/main" id="{81718B65-1F4B-4257-948E-4FA55491BBAD}"/>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0" name="Line 7">
          <a:extLst>
            <a:ext uri="{FF2B5EF4-FFF2-40B4-BE49-F238E27FC236}">
              <a16:creationId xmlns:a16="http://schemas.microsoft.com/office/drawing/2014/main" id="{67BA6D53-20D9-43AB-A3EA-49253B3DBD24}"/>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1" name="Line 7">
          <a:extLst>
            <a:ext uri="{FF2B5EF4-FFF2-40B4-BE49-F238E27FC236}">
              <a16:creationId xmlns:a16="http://schemas.microsoft.com/office/drawing/2014/main" id="{5AFC72B9-677B-4725-B3E2-DB3C13856856}"/>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2" name="Line 7">
          <a:extLst>
            <a:ext uri="{FF2B5EF4-FFF2-40B4-BE49-F238E27FC236}">
              <a16:creationId xmlns:a16="http://schemas.microsoft.com/office/drawing/2014/main" id="{4D010EE0-FD72-41CF-AC13-2592E96931D9}"/>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3" name="Line 7">
          <a:extLst>
            <a:ext uri="{FF2B5EF4-FFF2-40B4-BE49-F238E27FC236}">
              <a16:creationId xmlns:a16="http://schemas.microsoft.com/office/drawing/2014/main" id="{F3C8BF88-5F1A-43FC-8E49-57296BF77E66}"/>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4" name="Line 7">
          <a:extLst>
            <a:ext uri="{FF2B5EF4-FFF2-40B4-BE49-F238E27FC236}">
              <a16:creationId xmlns:a16="http://schemas.microsoft.com/office/drawing/2014/main" id="{A469955D-073D-4A06-ACF5-BBAB4FE19B7E}"/>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5" name="Line 7">
          <a:extLst>
            <a:ext uri="{FF2B5EF4-FFF2-40B4-BE49-F238E27FC236}">
              <a16:creationId xmlns:a16="http://schemas.microsoft.com/office/drawing/2014/main" id="{00D71C13-A02D-4861-B704-601AF6D299D5}"/>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26" name="Line 7">
          <a:extLst>
            <a:ext uri="{FF2B5EF4-FFF2-40B4-BE49-F238E27FC236}">
              <a16:creationId xmlns:a16="http://schemas.microsoft.com/office/drawing/2014/main" id="{E0F21F9D-583B-4483-9BA5-D2E1FFB294C7}"/>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27" name="Line 7">
          <a:extLst>
            <a:ext uri="{FF2B5EF4-FFF2-40B4-BE49-F238E27FC236}">
              <a16:creationId xmlns:a16="http://schemas.microsoft.com/office/drawing/2014/main" id="{78D65DD8-F825-4C3E-8D91-AF6F75FDFD3B}"/>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28" name="Line 7">
          <a:extLst>
            <a:ext uri="{FF2B5EF4-FFF2-40B4-BE49-F238E27FC236}">
              <a16:creationId xmlns:a16="http://schemas.microsoft.com/office/drawing/2014/main" id="{7D824F1A-E50B-4FA3-861A-2A66957099A5}"/>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29" name="Line 7">
          <a:extLst>
            <a:ext uri="{FF2B5EF4-FFF2-40B4-BE49-F238E27FC236}">
              <a16:creationId xmlns:a16="http://schemas.microsoft.com/office/drawing/2014/main" id="{245A8295-792E-49B2-9F61-E85644AE0A04}"/>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30" name="Line 7">
          <a:extLst>
            <a:ext uri="{FF2B5EF4-FFF2-40B4-BE49-F238E27FC236}">
              <a16:creationId xmlns:a16="http://schemas.microsoft.com/office/drawing/2014/main" id="{7CF4D918-3852-45F8-A3D4-33C4C973F5DE}"/>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31" name="Line 7">
          <a:extLst>
            <a:ext uri="{FF2B5EF4-FFF2-40B4-BE49-F238E27FC236}">
              <a16:creationId xmlns:a16="http://schemas.microsoft.com/office/drawing/2014/main" id="{0F3BDCFC-B197-4549-B47D-D28D6ECDAB7F}"/>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32" name="Line 7">
          <a:extLst>
            <a:ext uri="{FF2B5EF4-FFF2-40B4-BE49-F238E27FC236}">
              <a16:creationId xmlns:a16="http://schemas.microsoft.com/office/drawing/2014/main" id="{AE98258D-5FF5-4EE4-9196-EB6C3CDC0CE1}"/>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33" name="Line 7">
          <a:extLst>
            <a:ext uri="{FF2B5EF4-FFF2-40B4-BE49-F238E27FC236}">
              <a16:creationId xmlns:a16="http://schemas.microsoft.com/office/drawing/2014/main" id="{9F982F18-0A36-4326-BED9-3736AEDC5622}"/>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34" name="Line 7">
          <a:extLst>
            <a:ext uri="{FF2B5EF4-FFF2-40B4-BE49-F238E27FC236}">
              <a16:creationId xmlns:a16="http://schemas.microsoft.com/office/drawing/2014/main" id="{2B427D13-8157-4540-A667-E94463C987A8}"/>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35" name="Line 7">
          <a:extLst>
            <a:ext uri="{FF2B5EF4-FFF2-40B4-BE49-F238E27FC236}">
              <a16:creationId xmlns:a16="http://schemas.microsoft.com/office/drawing/2014/main" id="{0DB83CEA-13E2-44CE-9A5E-EB54A699DA25}"/>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36" name="Line 7">
          <a:extLst>
            <a:ext uri="{FF2B5EF4-FFF2-40B4-BE49-F238E27FC236}">
              <a16:creationId xmlns:a16="http://schemas.microsoft.com/office/drawing/2014/main" id="{6FCE1416-EF79-42CC-A129-91E94944984A}"/>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37" name="Line 7">
          <a:extLst>
            <a:ext uri="{FF2B5EF4-FFF2-40B4-BE49-F238E27FC236}">
              <a16:creationId xmlns:a16="http://schemas.microsoft.com/office/drawing/2014/main" id="{4436585B-3D73-431F-A8D6-472D6B279F20}"/>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38" name="Line 7">
          <a:extLst>
            <a:ext uri="{FF2B5EF4-FFF2-40B4-BE49-F238E27FC236}">
              <a16:creationId xmlns:a16="http://schemas.microsoft.com/office/drawing/2014/main" id="{483ACCC7-B2DA-4672-8D84-85EB34DF56EC}"/>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39" name="Line 7">
          <a:extLst>
            <a:ext uri="{FF2B5EF4-FFF2-40B4-BE49-F238E27FC236}">
              <a16:creationId xmlns:a16="http://schemas.microsoft.com/office/drawing/2014/main" id="{5BAB5C39-460E-4788-9D6B-7EBD9E9E39DB}"/>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40" name="Line 7">
          <a:extLst>
            <a:ext uri="{FF2B5EF4-FFF2-40B4-BE49-F238E27FC236}">
              <a16:creationId xmlns:a16="http://schemas.microsoft.com/office/drawing/2014/main" id="{D12A8EAD-03E7-4563-A576-0411FA636B94}"/>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41" name="Line 7">
          <a:extLst>
            <a:ext uri="{FF2B5EF4-FFF2-40B4-BE49-F238E27FC236}">
              <a16:creationId xmlns:a16="http://schemas.microsoft.com/office/drawing/2014/main" id="{E8603952-D663-4129-BFFC-1521439C6731}"/>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42" name="Line 7">
          <a:extLst>
            <a:ext uri="{FF2B5EF4-FFF2-40B4-BE49-F238E27FC236}">
              <a16:creationId xmlns:a16="http://schemas.microsoft.com/office/drawing/2014/main" id="{E329383F-A9CA-485E-A0A6-45EB460AAA9F}"/>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3" name="Line 7">
          <a:extLst>
            <a:ext uri="{FF2B5EF4-FFF2-40B4-BE49-F238E27FC236}">
              <a16:creationId xmlns:a16="http://schemas.microsoft.com/office/drawing/2014/main" id="{5640E291-1875-47C0-B142-E69D3D1008E6}"/>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4" name="Line 7">
          <a:extLst>
            <a:ext uri="{FF2B5EF4-FFF2-40B4-BE49-F238E27FC236}">
              <a16:creationId xmlns:a16="http://schemas.microsoft.com/office/drawing/2014/main" id="{28726813-8CF6-4ED0-9B33-88FBC52DD60B}"/>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5" name="Line 7">
          <a:extLst>
            <a:ext uri="{FF2B5EF4-FFF2-40B4-BE49-F238E27FC236}">
              <a16:creationId xmlns:a16="http://schemas.microsoft.com/office/drawing/2014/main" id="{4CB82D6F-1272-4636-B8AE-EBF8CF7D11A1}"/>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6" name="Line 7">
          <a:extLst>
            <a:ext uri="{FF2B5EF4-FFF2-40B4-BE49-F238E27FC236}">
              <a16:creationId xmlns:a16="http://schemas.microsoft.com/office/drawing/2014/main" id="{DE015475-A1BF-478B-BFF1-F228F3E94994}"/>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7" name="Line 7">
          <a:extLst>
            <a:ext uri="{FF2B5EF4-FFF2-40B4-BE49-F238E27FC236}">
              <a16:creationId xmlns:a16="http://schemas.microsoft.com/office/drawing/2014/main" id="{A2F29B3C-B612-413D-9380-0AEC2C1BE223}"/>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8" name="Line 7">
          <a:extLst>
            <a:ext uri="{FF2B5EF4-FFF2-40B4-BE49-F238E27FC236}">
              <a16:creationId xmlns:a16="http://schemas.microsoft.com/office/drawing/2014/main" id="{9FDC6A3C-DC8F-4EEB-B0BD-7542F3C4D8DD}"/>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49" name="Line 7">
          <a:extLst>
            <a:ext uri="{FF2B5EF4-FFF2-40B4-BE49-F238E27FC236}">
              <a16:creationId xmlns:a16="http://schemas.microsoft.com/office/drawing/2014/main" id="{0EB4F23E-BDC6-497E-8EFC-BE15634DE4B4}"/>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50" name="Line 7">
          <a:extLst>
            <a:ext uri="{FF2B5EF4-FFF2-40B4-BE49-F238E27FC236}">
              <a16:creationId xmlns:a16="http://schemas.microsoft.com/office/drawing/2014/main" id="{BB12156F-3C06-49D1-88CF-FA3B3480E022}"/>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51" name="Line 7">
          <a:extLst>
            <a:ext uri="{FF2B5EF4-FFF2-40B4-BE49-F238E27FC236}">
              <a16:creationId xmlns:a16="http://schemas.microsoft.com/office/drawing/2014/main" id="{814E8632-BDAF-4289-8EE6-78AE6C09166A}"/>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52" name="Line 7">
          <a:extLst>
            <a:ext uri="{FF2B5EF4-FFF2-40B4-BE49-F238E27FC236}">
              <a16:creationId xmlns:a16="http://schemas.microsoft.com/office/drawing/2014/main" id="{6C4C0DB9-678E-48DC-9DE9-3A75590AF16D}"/>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53" name="Line 7">
          <a:extLst>
            <a:ext uri="{FF2B5EF4-FFF2-40B4-BE49-F238E27FC236}">
              <a16:creationId xmlns:a16="http://schemas.microsoft.com/office/drawing/2014/main" id="{37E8BEB7-3051-4E05-BFFE-3ADC93EDDD33}"/>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54" name="Line 7">
          <a:extLst>
            <a:ext uri="{FF2B5EF4-FFF2-40B4-BE49-F238E27FC236}">
              <a16:creationId xmlns:a16="http://schemas.microsoft.com/office/drawing/2014/main" id="{20EA6B6E-CFBA-471E-BACD-59D2AD4BF077}"/>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55" name="Line 7">
          <a:extLst>
            <a:ext uri="{FF2B5EF4-FFF2-40B4-BE49-F238E27FC236}">
              <a16:creationId xmlns:a16="http://schemas.microsoft.com/office/drawing/2014/main" id="{B04D1372-7508-4DB5-AC8F-82846AE442AA}"/>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56" name="Line 7">
          <a:extLst>
            <a:ext uri="{FF2B5EF4-FFF2-40B4-BE49-F238E27FC236}">
              <a16:creationId xmlns:a16="http://schemas.microsoft.com/office/drawing/2014/main" id="{3F453946-C04A-476D-ABCA-6FDEF7C63478}"/>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57" name="Line 7">
          <a:extLst>
            <a:ext uri="{FF2B5EF4-FFF2-40B4-BE49-F238E27FC236}">
              <a16:creationId xmlns:a16="http://schemas.microsoft.com/office/drawing/2014/main" id="{19598D24-41C0-42A1-8904-A9FC469B9CDF}"/>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58" name="Line 7">
          <a:extLst>
            <a:ext uri="{FF2B5EF4-FFF2-40B4-BE49-F238E27FC236}">
              <a16:creationId xmlns:a16="http://schemas.microsoft.com/office/drawing/2014/main" id="{7447F4EE-C3FF-4350-B9DD-FA21115FC4E5}"/>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59" name="Line 7">
          <a:extLst>
            <a:ext uri="{FF2B5EF4-FFF2-40B4-BE49-F238E27FC236}">
              <a16:creationId xmlns:a16="http://schemas.microsoft.com/office/drawing/2014/main" id="{B0B2B6D6-3134-4AA0-AD54-054574DF7874}"/>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60" name="Line 7">
          <a:extLst>
            <a:ext uri="{FF2B5EF4-FFF2-40B4-BE49-F238E27FC236}">
              <a16:creationId xmlns:a16="http://schemas.microsoft.com/office/drawing/2014/main" id="{10444939-8DBD-4BFB-95F1-C7019261A441}"/>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61" name="Line 7">
          <a:extLst>
            <a:ext uri="{FF2B5EF4-FFF2-40B4-BE49-F238E27FC236}">
              <a16:creationId xmlns:a16="http://schemas.microsoft.com/office/drawing/2014/main" id="{DA658285-B22D-4603-BACB-FC348E38C45A}"/>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62" name="Line 7">
          <a:extLst>
            <a:ext uri="{FF2B5EF4-FFF2-40B4-BE49-F238E27FC236}">
              <a16:creationId xmlns:a16="http://schemas.microsoft.com/office/drawing/2014/main" id="{9E02D1AD-C730-479F-96DB-A291DE5AD3B2}"/>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63" name="Line 7">
          <a:extLst>
            <a:ext uri="{FF2B5EF4-FFF2-40B4-BE49-F238E27FC236}">
              <a16:creationId xmlns:a16="http://schemas.microsoft.com/office/drawing/2014/main" id="{0CA1E76F-10ED-4045-8715-CE946D1E797D}"/>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64" name="Line 7">
          <a:extLst>
            <a:ext uri="{FF2B5EF4-FFF2-40B4-BE49-F238E27FC236}">
              <a16:creationId xmlns:a16="http://schemas.microsoft.com/office/drawing/2014/main" id="{162210F2-0034-45AF-ACD9-36931D1FEB85}"/>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65" name="Line 7">
          <a:extLst>
            <a:ext uri="{FF2B5EF4-FFF2-40B4-BE49-F238E27FC236}">
              <a16:creationId xmlns:a16="http://schemas.microsoft.com/office/drawing/2014/main" id="{997C7DCF-6AC9-495E-ACED-BB75B28C96B9}"/>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66" name="Line 7">
          <a:extLst>
            <a:ext uri="{FF2B5EF4-FFF2-40B4-BE49-F238E27FC236}">
              <a16:creationId xmlns:a16="http://schemas.microsoft.com/office/drawing/2014/main" id="{362D45CD-E57F-4078-8C1C-4C4F6BFDE408}"/>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67" name="Line 7">
          <a:extLst>
            <a:ext uri="{FF2B5EF4-FFF2-40B4-BE49-F238E27FC236}">
              <a16:creationId xmlns:a16="http://schemas.microsoft.com/office/drawing/2014/main" id="{DA7BBB9C-02BB-4BA6-A9B1-5366A01A6D9E}"/>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68" name="Line 7">
          <a:extLst>
            <a:ext uri="{FF2B5EF4-FFF2-40B4-BE49-F238E27FC236}">
              <a16:creationId xmlns:a16="http://schemas.microsoft.com/office/drawing/2014/main" id="{269A275C-8C0C-43AF-B6FC-31A51D707D10}"/>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69" name="Line 7">
          <a:extLst>
            <a:ext uri="{FF2B5EF4-FFF2-40B4-BE49-F238E27FC236}">
              <a16:creationId xmlns:a16="http://schemas.microsoft.com/office/drawing/2014/main" id="{ED1C9E0D-4BCB-4D52-9ADE-1EB1A9290352}"/>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70" name="Line 7">
          <a:extLst>
            <a:ext uri="{FF2B5EF4-FFF2-40B4-BE49-F238E27FC236}">
              <a16:creationId xmlns:a16="http://schemas.microsoft.com/office/drawing/2014/main" id="{298F5D6D-9D60-4154-941A-5FF944D47D31}"/>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71" name="Line 7">
          <a:extLst>
            <a:ext uri="{FF2B5EF4-FFF2-40B4-BE49-F238E27FC236}">
              <a16:creationId xmlns:a16="http://schemas.microsoft.com/office/drawing/2014/main" id="{01DBDFA6-C856-48F6-AD6B-27AB2D9EC0E9}"/>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72" name="Line 7">
          <a:extLst>
            <a:ext uri="{FF2B5EF4-FFF2-40B4-BE49-F238E27FC236}">
              <a16:creationId xmlns:a16="http://schemas.microsoft.com/office/drawing/2014/main" id="{E1865224-9EBB-4B2B-9C90-F7F9C2B80522}"/>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73" name="Line 7">
          <a:extLst>
            <a:ext uri="{FF2B5EF4-FFF2-40B4-BE49-F238E27FC236}">
              <a16:creationId xmlns:a16="http://schemas.microsoft.com/office/drawing/2014/main" id="{CBC5645A-47C7-48CE-930B-363E11F53601}"/>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5774" name="Line 7">
          <a:extLst>
            <a:ext uri="{FF2B5EF4-FFF2-40B4-BE49-F238E27FC236}">
              <a16:creationId xmlns:a16="http://schemas.microsoft.com/office/drawing/2014/main" id="{E0B5D265-AD6E-415D-8434-53012F77D800}"/>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75" name="Line 7">
          <a:extLst>
            <a:ext uri="{FF2B5EF4-FFF2-40B4-BE49-F238E27FC236}">
              <a16:creationId xmlns:a16="http://schemas.microsoft.com/office/drawing/2014/main" id="{68F90CD2-7B4A-456E-B1E1-469069C96954}"/>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76" name="Line 7">
          <a:extLst>
            <a:ext uri="{FF2B5EF4-FFF2-40B4-BE49-F238E27FC236}">
              <a16:creationId xmlns:a16="http://schemas.microsoft.com/office/drawing/2014/main" id="{46333DD4-ABD6-489A-8FF0-DEC4DA910247}"/>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77" name="Line 7">
          <a:extLst>
            <a:ext uri="{FF2B5EF4-FFF2-40B4-BE49-F238E27FC236}">
              <a16:creationId xmlns:a16="http://schemas.microsoft.com/office/drawing/2014/main" id="{A96B6D6B-BAB6-49D3-9DC0-C58472E724D9}"/>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78" name="Line 7">
          <a:extLst>
            <a:ext uri="{FF2B5EF4-FFF2-40B4-BE49-F238E27FC236}">
              <a16:creationId xmlns:a16="http://schemas.microsoft.com/office/drawing/2014/main" id="{A1F4B370-E952-42E2-A539-525040F7B052}"/>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5779" name="Line 7">
          <a:extLst>
            <a:ext uri="{FF2B5EF4-FFF2-40B4-BE49-F238E27FC236}">
              <a16:creationId xmlns:a16="http://schemas.microsoft.com/office/drawing/2014/main" id="{6B01B96C-C2C8-4DD3-A9E5-9200A4D69A8D}"/>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0" name="Line 7">
          <a:extLst>
            <a:ext uri="{FF2B5EF4-FFF2-40B4-BE49-F238E27FC236}">
              <a16:creationId xmlns:a16="http://schemas.microsoft.com/office/drawing/2014/main" id="{CE3A2975-55FA-4151-921B-1C3DCD2C7403}"/>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1" name="Line 7">
          <a:extLst>
            <a:ext uri="{FF2B5EF4-FFF2-40B4-BE49-F238E27FC236}">
              <a16:creationId xmlns:a16="http://schemas.microsoft.com/office/drawing/2014/main" id="{CB4F8CB0-4AE9-42CE-9163-8442009E35EC}"/>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2" name="Line 7">
          <a:extLst>
            <a:ext uri="{FF2B5EF4-FFF2-40B4-BE49-F238E27FC236}">
              <a16:creationId xmlns:a16="http://schemas.microsoft.com/office/drawing/2014/main" id="{26746362-A382-45B7-A627-0FE21CFEBD75}"/>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3" name="Line 7">
          <a:extLst>
            <a:ext uri="{FF2B5EF4-FFF2-40B4-BE49-F238E27FC236}">
              <a16:creationId xmlns:a16="http://schemas.microsoft.com/office/drawing/2014/main" id="{9B8AD6AB-81CE-4F27-990D-AE09E424FD42}"/>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4" name="Line 7">
          <a:extLst>
            <a:ext uri="{FF2B5EF4-FFF2-40B4-BE49-F238E27FC236}">
              <a16:creationId xmlns:a16="http://schemas.microsoft.com/office/drawing/2014/main" id="{D148A5AF-D59E-4DBF-B6BF-D7D56F1999A3}"/>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5" name="Line 7">
          <a:extLst>
            <a:ext uri="{FF2B5EF4-FFF2-40B4-BE49-F238E27FC236}">
              <a16:creationId xmlns:a16="http://schemas.microsoft.com/office/drawing/2014/main" id="{E85119DF-BADB-42D6-AC31-A0B8DF2882A9}"/>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6" name="Line 7">
          <a:extLst>
            <a:ext uri="{FF2B5EF4-FFF2-40B4-BE49-F238E27FC236}">
              <a16:creationId xmlns:a16="http://schemas.microsoft.com/office/drawing/2014/main" id="{C72DC28F-063F-44E8-B83B-B490D98E75FB}"/>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7" name="Line 7">
          <a:extLst>
            <a:ext uri="{FF2B5EF4-FFF2-40B4-BE49-F238E27FC236}">
              <a16:creationId xmlns:a16="http://schemas.microsoft.com/office/drawing/2014/main" id="{C9DDC2CE-A5D3-46F2-BDC7-934953F70EA9}"/>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160</xdr:row>
      <xdr:rowOff>0</xdr:rowOff>
    </xdr:from>
    <xdr:to>
      <xdr:col>13</xdr:col>
      <xdr:colOff>323850</xdr:colOff>
      <xdr:row>160</xdr:row>
      <xdr:rowOff>0</xdr:rowOff>
    </xdr:to>
    <xdr:sp macro="" textlink="">
      <xdr:nvSpPr>
        <xdr:cNvPr id="5788" name="Line 7">
          <a:extLst>
            <a:ext uri="{FF2B5EF4-FFF2-40B4-BE49-F238E27FC236}">
              <a16:creationId xmlns:a16="http://schemas.microsoft.com/office/drawing/2014/main" id="{500ADE86-CCAC-43B8-B541-9FB0E00B7044}"/>
            </a:ext>
          </a:extLst>
        </xdr:cNvPr>
        <xdr:cNvSpPr>
          <a:spLocks noChangeShapeType="1"/>
        </xdr:cNvSpPr>
      </xdr:nvSpPr>
      <xdr:spPr bwMode="auto">
        <a:xfrm>
          <a:off x="85153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89" name="Line 7">
          <a:extLst>
            <a:ext uri="{FF2B5EF4-FFF2-40B4-BE49-F238E27FC236}">
              <a16:creationId xmlns:a16="http://schemas.microsoft.com/office/drawing/2014/main" id="{F557E3DD-186B-4926-8EA0-B488C8C7A51C}"/>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0" name="Line 7">
          <a:extLst>
            <a:ext uri="{FF2B5EF4-FFF2-40B4-BE49-F238E27FC236}">
              <a16:creationId xmlns:a16="http://schemas.microsoft.com/office/drawing/2014/main" id="{713996AD-A513-4327-93AB-7DE151346780}"/>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1" name="Line 7">
          <a:extLst>
            <a:ext uri="{FF2B5EF4-FFF2-40B4-BE49-F238E27FC236}">
              <a16:creationId xmlns:a16="http://schemas.microsoft.com/office/drawing/2014/main" id="{C7416120-42F1-467E-B187-49E854E4F132}"/>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2" name="Line 7">
          <a:extLst>
            <a:ext uri="{FF2B5EF4-FFF2-40B4-BE49-F238E27FC236}">
              <a16:creationId xmlns:a16="http://schemas.microsoft.com/office/drawing/2014/main" id="{F6DD9958-BBC8-40FF-B7CF-81EE62F698DF}"/>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3" name="Line 7">
          <a:extLst>
            <a:ext uri="{FF2B5EF4-FFF2-40B4-BE49-F238E27FC236}">
              <a16:creationId xmlns:a16="http://schemas.microsoft.com/office/drawing/2014/main" id="{E5205049-8B78-4923-8485-B3093811B8E8}"/>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4" name="Line 7">
          <a:extLst>
            <a:ext uri="{FF2B5EF4-FFF2-40B4-BE49-F238E27FC236}">
              <a16:creationId xmlns:a16="http://schemas.microsoft.com/office/drawing/2014/main" id="{1CD1FEFE-A7A6-440A-B277-989018B1B81B}"/>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5" name="Line 7">
          <a:extLst>
            <a:ext uri="{FF2B5EF4-FFF2-40B4-BE49-F238E27FC236}">
              <a16:creationId xmlns:a16="http://schemas.microsoft.com/office/drawing/2014/main" id="{171ACFB8-DDFE-4300-8BB0-54F5DD3FC416}"/>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160</xdr:row>
      <xdr:rowOff>0</xdr:rowOff>
    </xdr:from>
    <xdr:to>
      <xdr:col>15</xdr:col>
      <xdr:colOff>323850</xdr:colOff>
      <xdr:row>160</xdr:row>
      <xdr:rowOff>0</xdr:rowOff>
    </xdr:to>
    <xdr:sp macro="" textlink="">
      <xdr:nvSpPr>
        <xdr:cNvPr id="5796" name="Line 7">
          <a:extLst>
            <a:ext uri="{FF2B5EF4-FFF2-40B4-BE49-F238E27FC236}">
              <a16:creationId xmlns:a16="http://schemas.microsoft.com/office/drawing/2014/main" id="{E911489A-B589-475F-B833-9C187FD763DB}"/>
            </a:ext>
          </a:extLst>
        </xdr:cNvPr>
        <xdr:cNvSpPr>
          <a:spLocks noChangeShapeType="1"/>
        </xdr:cNvSpPr>
      </xdr:nvSpPr>
      <xdr:spPr bwMode="auto">
        <a:xfrm>
          <a:off x="100584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797" name="Line 7">
          <a:extLst>
            <a:ext uri="{FF2B5EF4-FFF2-40B4-BE49-F238E27FC236}">
              <a16:creationId xmlns:a16="http://schemas.microsoft.com/office/drawing/2014/main" id="{A5229834-457D-4888-ABFA-5C435240D378}"/>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798" name="Line 7">
          <a:extLst>
            <a:ext uri="{FF2B5EF4-FFF2-40B4-BE49-F238E27FC236}">
              <a16:creationId xmlns:a16="http://schemas.microsoft.com/office/drawing/2014/main" id="{ECB97EAC-D6F4-4107-AA63-8181F92888F6}"/>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799" name="Line 7">
          <a:extLst>
            <a:ext uri="{FF2B5EF4-FFF2-40B4-BE49-F238E27FC236}">
              <a16:creationId xmlns:a16="http://schemas.microsoft.com/office/drawing/2014/main" id="{91AD2D7F-9F89-469F-A5F0-6D672B29B829}"/>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800" name="Line 7">
          <a:extLst>
            <a:ext uri="{FF2B5EF4-FFF2-40B4-BE49-F238E27FC236}">
              <a16:creationId xmlns:a16="http://schemas.microsoft.com/office/drawing/2014/main" id="{6B0812EC-7FB5-4CCE-82E3-6594F5BC3F23}"/>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801" name="Line 7">
          <a:extLst>
            <a:ext uri="{FF2B5EF4-FFF2-40B4-BE49-F238E27FC236}">
              <a16:creationId xmlns:a16="http://schemas.microsoft.com/office/drawing/2014/main" id="{D8B5DEB8-A365-444C-AC07-1FF1B9ABDA91}"/>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802" name="Line 7">
          <a:extLst>
            <a:ext uri="{FF2B5EF4-FFF2-40B4-BE49-F238E27FC236}">
              <a16:creationId xmlns:a16="http://schemas.microsoft.com/office/drawing/2014/main" id="{E2C79F71-3AC2-4451-AADA-A7413307F06B}"/>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803" name="Line 7">
          <a:extLst>
            <a:ext uri="{FF2B5EF4-FFF2-40B4-BE49-F238E27FC236}">
              <a16:creationId xmlns:a16="http://schemas.microsoft.com/office/drawing/2014/main" id="{B6532F0E-C2C5-4E6C-B649-9DBA5E8866F1}"/>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04" name="Line 7">
          <a:extLst>
            <a:ext uri="{FF2B5EF4-FFF2-40B4-BE49-F238E27FC236}">
              <a16:creationId xmlns:a16="http://schemas.microsoft.com/office/drawing/2014/main" id="{81FE8F13-EB19-431D-B33C-09CBD56B92BC}"/>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05" name="Line 7">
          <a:extLst>
            <a:ext uri="{FF2B5EF4-FFF2-40B4-BE49-F238E27FC236}">
              <a16:creationId xmlns:a16="http://schemas.microsoft.com/office/drawing/2014/main" id="{58B8CEC2-5775-4FDF-9862-6593FA52EB64}"/>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06" name="Line 7">
          <a:extLst>
            <a:ext uri="{FF2B5EF4-FFF2-40B4-BE49-F238E27FC236}">
              <a16:creationId xmlns:a16="http://schemas.microsoft.com/office/drawing/2014/main" id="{1CEBFA5B-56AA-43C3-8930-9BCEB5E4B1DD}"/>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07" name="Line 7">
          <a:extLst>
            <a:ext uri="{FF2B5EF4-FFF2-40B4-BE49-F238E27FC236}">
              <a16:creationId xmlns:a16="http://schemas.microsoft.com/office/drawing/2014/main" id="{A968CC77-932A-439A-AE73-301573F4D5A1}"/>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08" name="Line 7">
          <a:extLst>
            <a:ext uri="{FF2B5EF4-FFF2-40B4-BE49-F238E27FC236}">
              <a16:creationId xmlns:a16="http://schemas.microsoft.com/office/drawing/2014/main" id="{C2B8FD38-8431-40C0-9B66-0EF3171026F1}"/>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09" name="Line 7">
          <a:extLst>
            <a:ext uri="{FF2B5EF4-FFF2-40B4-BE49-F238E27FC236}">
              <a16:creationId xmlns:a16="http://schemas.microsoft.com/office/drawing/2014/main" id="{AC42258B-763C-4E67-9F61-2E42814800B7}"/>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0" name="Line 7">
          <a:extLst>
            <a:ext uri="{FF2B5EF4-FFF2-40B4-BE49-F238E27FC236}">
              <a16:creationId xmlns:a16="http://schemas.microsoft.com/office/drawing/2014/main" id="{F3E8FBFB-DA77-4A76-ACCF-420E6B87EBFE}"/>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1" name="Line 7">
          <a:extLst>
            <a:ext uri="{FF2B5EF4-FFF2-40B4-BE49-F238E27FC236}">
              <a16:creationId xmlns:a16="http://schemas.microsoft.com/office/drawing/2014/main" id="{85CCAA15-392A-4770-AD5A-1507B6D60013}"/>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2" name="Line 7">
          <a:extLst>
            <a:ext uri="{FF2B5EF4-FFF2-40B4-BE49-F238E27FC236}">
              <a16:creationId xmlns:a16="http://schemas.microsoft.com/office/drawing/2014/main" id="{0802031E-3171-4A45-929B-36933EAFE47A}"/>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3" name="Line 7">
          <a:extLst>
            <a:ext uri="{FF2B5EF4-FFF2-40B4-BE49-F238E27FC236}">
              <a16:creationId xmlns:a16="http://schemas.microsoft.com/office/drawing/2014/main" id="{D4A75C5E-9D97-400A-A7C3-97C22792A645}"/>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4" name="Line 7">
          <a:extLst>
            <a:ext uri="{FF2B5EF4-FFF2-40B4-BE49-F238E27FC236}">
              <a16:creationId xmlns:a16="http://schemas.microsoft.com/office/drawing/2014/main" id="{8DEF8ECF-72D6-4B46-A6CB-DFE22423D8CA}"/>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5" name="Line 7">
          <a:extLst>
            <a:ext uri="{FF2B5EF4-FFF2-40B4-BE49-F238E27FC236}">
              <a16:creationId xmlns:a16="http://schemas.microsoft.com/office/drawing/2014/main" id="{70A0436B-3C64-404D-8014-0B002BE60AC8}"/>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6" name="Line 7">
          <a:extLst>
            <a:ext uri="{FF2B5EF4-FFF2-40B4-BE49-F238E27FC236}">
              <a16:creationId xmlns:a16="http://schemas.microsoft.com/office/drawing/2014/main" id="{8E1D96BF-BA09-416B-B573-843FDE2BB2E0}"/>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7" name="Line 7">
          <a:extLst>
            <a:ext uri="{FF2B5EF4-FFF2-40B4-BE49-F238E27FC236}">
              <a16:creationId xmlns:a16="http://schemas.microsoft.com/office/drawing/2014/main" id="{5E6F9E10-DF7E-4DB1-9A73-8130B2A72FD9}"/>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8" name="Line 7">
          <a:extLst>
            <a:ext uri="{FF2B5EF4-FFF2-40B4-BE49-F238E27FC236}">
              <a16:creationId xmlns:a16="http://schemas.microsoft.com/office/drawing/2014/main" id="{6362C002-CAC9-41C1-B4B4-12386B334DF8}"/>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19" name="Line 7">
          <a:extLst>
            <a:ext uri="{FF2B5EF4-FFF2-40B4-BE49-F238E27FC236}">
              <a16:creationId xmlns:a16="http://schemas.microsoft.com/office/drawing/2014/main" id="{D533998D-1262-473E-8DC8-E7FF533EE75C}"/>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20" name="Line 7">
          <a:extLst>
            <a:ext uri="{FF2B5EF4-FFF2-40B4-BE49-F238E27FC236}">
              <a16:creationId xmlns:a16="http://schemas.microsoft.com/office/drawing/2014/main" id="{72BA005F-3800-4CA2-85DD-BFB6A81C9E4F}"/>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21" name="Line 7">
          <a:extLst>
            <a:ext uri="{FF2B5EF4-FFF2-40B4-BE49-F238E27FC236}">
              <a16:creationId xmlns:a16="http://schemas.microsoft.com/office/drawing/2014/main" id="{61C4901F-FF1F-4711-B83C-64DB56F23E05}"/>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22" name="Line 7">
          <a:extLst>
            <a:ext uri="{FF2B5EF4-FFF2-40B4-BE49-F238E27FC236}">
              <a16:creationId xmlns:a16="http://schemas.microsoft.com/office/drawing/2014/main" id="{77EBAF18-51E8-44D3-A161-A29B210DDB54}"/>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23" name="Line 7">
          <a:extLst>
            <a:ext uri="{FF2B5EF4-FFF2-40B4-BE49-F238E27FC236}">
              <a16:creationId xmlns:a16="http://schemas.microsoft.com/office/drawing/2014/main" id="{B4CF0060-D9F7-46FA-AED6-FEB3FE0B4481}"/>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24" name="Line 7">
          <a:extLst>
            <a:ext uri="{FF2B5EF4-FFF2-40B4-BE49-F238E27FC236}">
              <a16:creationId xmlns:a16="http://schemas.microsoft.com/office/drawing/2014/main" id="{E7448235-63F5-4A4F-AFE6-13EB37B73650}"/>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25" name="Line 7">
          <a:extLst>
            <a:ext uri="{FF2B5EF4-FFF2-40B4-BE49-F238E27FC236}">
              <a16:creationId xmlns:a16="http://schemas.microsoft.com/office/drawing/2014/main" id="{481E8252-60F8-4903-BB31-17D8EF880CE2}"/>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26" name="Line 7">
          <a:extLst>
            <a:ext uri="{FF2B5EF4-FFF2-40B4-BE49-F238E27FC236}">
              <a16:creationId xmlns:a16="http://schemas.microsoft.com/office/drawing/2014/main" id="{EF06E6DC-9FD6-4D72-86DD-EBBC5ACE8687}"/>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27" name="Line 7">
          <a:extLst>
            <a:ext uri="{FF2B5EF4-FFF2-40B4-BE49-F238E27FC236}">
              <a16:creationId xmlns:a16="http://schemas.microsoft.com/office/drawing/2014/main" id="{0BA84603-4562-4BBA-BB6E-8C386A507593}"/>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28" name="Line 7">
          <a:extLst>
            <a:ext uri="{FF2B5EF4-FFF2-40B4-BE49-F238E27FC236}">
              <a16:creationId xmlns:a16="http://schemas.microsoft.com/office/drawing/2014/main" id="{1B0DF314-655C-4F84-A6C1-5A5595C29B21}"/>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29" name="Line 7">
          <a:extLst>
            <a:ext uri="{FF2B5EF4-FFF2-40B4-BE49-F238E27FC236}">
              <a16:creationId xmlns:a16="http://schemas.microsoft.com/office/drawing/2014/main" id="{867D985A-89F7-4D0E-B44B-0310D5B9FDAD}"/>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0" name="Line 7">
          <a:extLst>
            <a:ext uri="{FF2B5EF4-FFF2-40B4-BE49-F238E27FC236}">
              <a16:creationId xmlns:a16="http://schemas.microsoft.com/office/drawing/2014/main" id="{873960B0-FC08-468D-82A8-D60FA7AB5E3C}"/>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1" name="Line 7">
          <a:extLst>
            <a:ext uri="{FF2B5EF4-FFF2-40B4-BE49-F238E27FC236}">
              <a16:creationId xmlns:a16="http://schemas.microsoft.com/office/drawing/2014/main" id="{A2C3BE25-96D8-4105-B37B-64AF21AC45B9}"/>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2" name="Line 7">
          <a:extLst>
            <a:ext uri="{FF2B5EF4-FFF2-40B4-BE49-F238E27FC236}">
              <a16:creationId xmlns:a16="http://schemas.microsoft.com/office/drawing/2014/main" id="{EA7680FD-5EDA-4017-8064-51D58637D875}"/>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3" name="Line 7">
          <a:extLst>
            <a:ext uri="{FF2B5EF4-FFF2-40B4-BE49-F238E27FC236}">
              <a16:creationId xmlns:a16="http://schemas.microsoft.com/office/drawing/2014/main" id="{B19A2915-9F28-4B20-AEBF-6BEEE6732035}"/>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4" name="Line 7">
          <a:extLst>
            <a:ext uri="{FF2B5EF4-FFF2-40B4-BE49-F238E27FC236}">
              <a16:creationId xmlns:a16="http://schemas.microsoft.com/office/drawing/2014/main" id="{0DE5AC96-0D98-4C3C-9438-1684A1EC7C9E}"/>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5" name="Line 7">
          <a:extLst>
            <a:ext uri="{FF2B5EF4-FFF2-40B4-BE49-F238E27FC236}">
              <a16:creationId xmlns:a16="http://schemas.microsoft.com/office/drawing/2014/main" id="{31A937E1-F52E-4DB3-9F81-554A530440B6}"/>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6" name="Line 7">
          <a:extLst>
            <a:ext uri="{FF2B5EF4-FFF2-40B4-BE49-F238E27FC236}">
              <a16:creationId xmlns:a16="http://schemas.microsoft.com/office/drawing/2014/main" id="{3F6779CC-BD3A-4B48-A581-EF9EDC430F17}"/>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7" name="Line 7">
          <a:extLst>
            <a:ext uri="{FF2B5EF4-FFF2-40B4-BE49-F238E27FC236}">
              <a16:creationId xmlns:a16="http://schemas.microsoft.com/office/drawing/2014/main" id="{823EC3E1-7DE5-4B20-B755-6B3B7BEF29D3}"/>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8" name="Line 7">
          <a:extLst>
            <a:ext uri="{FF2B5EF4-FFF2-40B4-BE49-F238E27FC236}">
              <a16:creationId xmlns:a16="http://schemas.microsoft.com/office/drawing/2014/main" id="{D7DE6503-873D-404F-BEF9-41358D639883}"/>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39" name="Line 7">
          <a:extLst>
            <a:ext uri="{FF2B5EF4-FFF2-40B4-BE49-F238E27FC236}">
              <a16:creationId xmlns:a16="http://schemas.microsoft.com/office/drawing/2014/main" id="{19FEAD66-5290-4067-A46A-E277FED8632F}"/>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40" name="Line 7">
          <a:extLst>
            <a:ext uri="{FF2B5EF4-FFF2-40B4-BE49-F238E27FC236}">
              <a16:creationId xmlns:a16="http://schemas.microsoft.com/office/drawing/2014/main" id="{5FEF26E2-0E01-4F1C-B9C1-93E8AE127F4F}"/>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41" name="Line 7">
          <a:extLst>
            <a:ext uri="{FF2B5EF4-FFF2-40B4-BE49-F238E27FC236}">
              <a16:creationId xmlns:a16="http://schemas.microsoft.com/office/drawing/2014/main" id="{10BBDEC7-382B-4F28-940D-AE7D8F371A01}"/>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42" name="Line 7">
          <a:extLst>
            <a:ext uri="{FF2B5EF4-FFF2-40B4-BE49-F238E27FC236}">
              <a16:creationId xmlns:a16="http://schemas.microsoft.com/office/drawing/2014/main" id="{6C64126A-A7A1-4893-9F75-478B04ED6045}"/>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43" name="Line 7">
          <a:extLst>
            <a:ext uri="{FF2B5EF4-FFF2-40B4-BE49-F238E27FC236}">
              <a16:creationId xmlns:a16="http://schemas.microsoft.com/office/drawing/2014/main" id="{89805BD0-9FE9-430F-AF55-5E2D65E5863B}"/>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44" name="Line 7">
          <a:extLst>
            <a:ext uri="{FF2B5EF4-FFF2-40B4-BE49-F238E27FC236}">
              <a16:creationId xmlns:a16="http://schemas.microsoft.com/office/drawing/2014/main" id="{EAAA298B-00B3-4340-AFCC-CD0F99D73731}"/>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45" name="Line 7">
          <a:extLst>
            <a:ext uri="{FF2B5EF4-FFF2-40B4-BE49-F238E27FC236}">
              <a16:creationId xmlns:a16="http://schemas.microsoft.com/office/drawing/2014/main" id="{5DB3566B-D4EE-403E-B257-FCD699539742}"/>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46" name="Line 7">
          <a:extLst>
            <a:ext uri="{FF2B5EF4-FFF2-40B4-BE49-F238E27FC236}">
              <a16:creationId xmlns:a16="http://schemas.microsoft.com/office/drawing/2014/main" id="{05345B8B-3CB8-40FF-A8B0-2497A64B2B3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47" name="Line 7">
          <a:extLst>
            <a:ext uri="{FF2B5EF4-FFF2-40B4-BE49-F238E27FC236}">
              <a16:creationId xmlns:a16="http://schemas.microsoft.com/office/drawing/2014/main" id="{1D232FDF-9885-4B10-880E-7574A82E45A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48" name="Line 7">
          <a:extLst>
            <a:ext uri="{FF2B5EF4-FFF2-40B4-BE49-F238E27FC236}">
              <a16:creationId xmlns:a16="http://schemas.microsoft.com/office/drawing/2014/main" id="{933A54F7-A2F7-4772-9F67-E00BB97FAAEF}"/>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49" name="Line 7">
          <a:extLst>
            <a:ext uri="{FF2B5EF4-FFF2-40B4-BE49-F238E27FC236}">
              <a16:creationId xmlns:a16="http://schemas.microsoft.com/office/drawing/2014/main" id="{C70D0B29-0517-4099-8263-1EA8AE088BC0}"/>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0" name="Line 7">
          <a:extLst>
            <a:ext uri="{FF2B5EF4-FFF2-40B4-BE49-F238E27FC236}">
              <a16:creationId xmlns:a16="http://schemas.microsoft.com/office/drawing/2014/main" id="{8FC891BA-C936-4B92-8CBE-B23340F4CC9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1" name="Line 7">
          <a:extLst>
            <a:ext uri="{FF2B5EF4-FFF2-40B4-BE49-F238E27FC236}">
              <a16:creationId xmlns:a16="http://schemas.microsoft.com/office/drawing/2014/main" id="{2C74B93F-16E0-48FF-95F9-73AF59BDDB70}"/>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2" name="Line 7">
          <a:extLst>
            <a:ext uri="{FF2B5EF4-FFF2-40B4-BE49-F238E27FC236}">
              <a16:creationId xmlns:a16="http://schemas.microsoft.com/office/drawing/2014/main" id="{FCD5F131-C0AC-49DD-B73C-81A85466A44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3" name="Line 7">
          <a:extLst>
            <a:ext uri="{FF2B5EF4-FFF2-40B4-BE49-F238E27FC236}">
              <a16:creationId xmlns:a16="http://schemas.microsoft.com/office/drawing/2014/main" id="{EFC74EA3-6CDD-4891-BA5E-8223F1962FD5}"/>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4" name="Line 7">
          <a:extLst>
            <a:ext uri="{FF2B5EF4-FFF2-40B4-BE49-F238E27FC236}">
              <a16:creationId xmlns:a16="http://schemas.microsoft.com/office/drawing/2014/main" id="{E21CA392-38EF-4910-971F-7C37D55A95E9}"/>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5" name="Line 7">
          <a:extLst>
            <a:ext uri="{FF2B5EF4-FFF2-40B4-BE49-F238E27FC236}">
              <a16:creationId xmlns:a16="http://schemas.microsoft.com/office/drawing/2014/main" id="{2812BA0E-F884-4368-A899-9E2B9E9B812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6" name="Line 7">
          <a:extLst>
            <a:ext uri="{FF2B5EF4-FFF2-40B4-BE49-F238E27FC236}">
              <a16:creationId xmlns:a16="http://schemas.microsoft.com/office/drawing/2014/main" id="{E7F0FD4A-2A89-4978-86B8-CA3B95D0EF51}"/>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7" name="Line 7">
          <a:extLst>
            <a:ext uri="{FF2B5EF4-FFF2-40B4-BE49-F238E27FC236}">
              <a16:creationId xmlns:a16="http://schemas.microsoft.com/office/drawing/2014/main" id="{F37D0002-5B6D-409B-B1BE-4A3D82EDF03B}"/>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8" name="Line 7">
          <a:extLst>
            <a:ext uri="{FF2B5EF4-FFF2-40B4-BE49-F238E27FC236}">
              <a16:creationId xmlns:a16="http://schemas.microsoft.com/office/drawing/2014/main" id="{137870F4-67EC-4FCA-9248-82D2D07ADCD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59" name="Line 7">
          <a:extLst>
            <a:ext uri="{FF2B5EF4-FFF2-40B4-BE49-F238E27FC236}">
              <a16:creationId xmlns:a16="http://schemas.microsoft.com/office/drawing/2014/main" id="{EB21047A-BA22-44A3-A12F-13E7C8CD37B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0" name="Line 7">
          <a:extLst>
            <a:ext uri="{FF2B5EF4-FFF2-40B4-BE49-F238E27FC236}">
              <a16:creationId xmlns:a16="http://schemas.microsoft.com/office/drawing/2014/main" id="{6E048075-1EA2-48E4-952A-7DC50ABE779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1" name="Line 7">
          <a:extLst>
            <a:ext uri="{FF2B5EF4-FFF2-40B4-BE49-F238E27FC236}">
              <a16:creationId xmlns:a16="http://schemas.microsoft.com/office/drawing/2014/main" id="{E7D2A358-CAA9-42FA-B338-CF1B3611E4BB}"/>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2" name="Line 7">
          <a:extLst>
            <a:ext uri="{FF2B5EF4-FFF2-40B4-BE49-F238E27FC236}">
              <a16:creationId xmlns:a16="http://schemas.microsoft.com/office/drawing/2014/main" id="{D9C83052-47F5-4DBE-93D1-675FC1B925DD}"/>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3" name="Line 7">
          <a:extLst>
            <a:ext uri="{FF2B5EF4-FFF2-40B4-BE49-F238E27FC236}">
              <a16:creationId xmlns:a16="http://schemas.microsoft.com/office/drawing/2014/main" id="{A6332B1E-10CB-4143-AE7B-AC601AA651B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4" name="Line 7">
          <a:extLst>
            <a:ext uri="{FF2B5EF4-FFF2-40B4-BE49-F238E27FC236}">
              <a16:creationId xmlns:a16="http://schemas.microsoft.com/office/drawing/2014/main" id="{384BEC1E-EEB7-4182-A5D2-505280B02F4F}"/>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5" name="Line 7">
          <a:extLst>
            <a:ext uri="{FF2B5EF4-FFF2-40B4-BE49-F238E27FC236}">
              <a16:creationId xmlns:a16="http://schemas.microsoft.com/office/drawing/2014/main" id="{138FC2BA-0566-4C07-AB6B-BBE03B41B5FB}"/>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6" name="Line 7">
          <a:extLst>
            <a:ext uri="{FF2B5EF4-FFF2-40B4-BE49-F238E27FC236}">
              <a16:creationId xmlns:a16="http://schemas.microsoft.com/office/drawing/2014/main" id="{82646DF9-61B0-4D91-96A5-B59C8F1D51BD}"/>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7" name="Line 7">
          <a:extLst>
            <a:ext uri="{FF2B5EF4-FFF2-40B4-BE49-F238E27FC236}">
              <a16:creationId xmlns:a16="http://schemas.microsoft.com/office/drawing/2014/main" id="{037814BA-0882-4E07-A575-685EC5C2535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8" name="Line 7">
          <a:extLst>
            <a:ext uri="{FF2B5EF4-FFF2-40B4-BE49-F238E27FC236}">
              <a16:creationId xmlns:a16="http://schemas.microsoft.com/office/drawing/2014/main" id="{8651A6E5-500F-4A7E-A979-37B98FB4300D}"/>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69" name="Line 7">
          <a:extLst>
            <a:ext uri="{FF2B5EF4-FFF2-40B4-BE49-F238E27FC236}">
              <a16:creationId xmlns:a16="http://schemas.microsoft.com/office/drawing/2014/main" id="{FE47DBC9-5F3A-4F2A-90BE-FB582BAD5E1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0" name="Line 7">
          <a:extLst>
            <a:ext uri="{FF2B5EF4-FFF2-40B4-BE49-F238E27FC236}">
              <a16:creationId xmlns:a16="http://schemas.microsoft.com/office/drawing/2014/main" id="{DA996AE6-4950-4D7F-9E69-6934C9A5425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1" name="Line 7">
          <a:extLst>
            <a:ext uri="{FF2B5EF4-FFF2-40B4-BE49-F238E27FC236}">
              <a16:creationId xmlns:a16="http://schemas.microsoft.com/office/drawing/2014/main" id="{3A2ADED9-5FD9-45E0-87B5-8610D22F05D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2" name="Line 7">
          <a:extLst>
            <a:ext uri="{FF2B5EF4-FFF2-40B4-BE49-F238E27FC236}">
              <a16:creationId xmlns:a16="http://schemas.microsoft.com/office/drawing/2014/main" id="{2A04D808-7432-4B5C-BA55-1FA234AAA3E4}"/>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3" name="Line 7">
          <a:extLst>
            <a:ext uri="{FF2B5EF4-FFF2-40B4-BE49-F238E27FC236}">
              <a16:creationId xmlns:a16="http://schemas.microsoft.com/office/drawing/2014/main" id="{67E8622B-7207-452C-9531-BBB798E39AB5}"/>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4" name="Line 7">
          <a:extLst>
            <a:ext uri="{FF2B5EF4-FFF2-40B4-BE49-F238E27FC236}">
              <a16:creationId xmlns:a16="http://schemas.microsoft.com/office/drawing/2014/main" id="{20DFB8FC-8AF0-4A7C-8781-98DDB96E4595}"/>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5" name="Line 7">
          <a:extLst>
            <a:ext uri="{FF2B5EF4-FFF2-40B4-BE49-F238E27FC236}">
              <a16:creationId xmlns:a16="http://schemas.microsoft.com/office/drawing/2014/main" id="{D9BF73BE-CFC9-4B33-AEB8-A4B2F4A8EA7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6" name="Line 7">
          <a:extLst>
            <a:ext uri="{FF2B5EF4-FFF2-40B4-BE49-F238E27FC236}">
              <a16:creationId xmlns:a16="http://schemas.microsoft.com/office/drawing/2014/main" id="{6575ABFC-21C3-4950-9374-EAED4D9B037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7" name="Line 7">
          <a:extLst>
            <a:ext uri="{FF2B5EF4-FFF2-40B4-BE49-F238E27FC236}">
              <a16:creationId xmlns:a16="http://schemas.microsoft.com/office/drawing/2014/main" id="{891747E0-D64B-4DDB-BE2D-CC746030CBC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8" name="Line 7">
          <a:extLst>
            <a:ext uri="{FF2B5EF4-FFF2-40B4-BE49-F238E27FC236}">
              <a16:creationId xmlns:a16="http://schemas.microsoft.com/office/drawing/2014/main" id="{D00830BE-BEBC-48D3-B84F-0859CB2C8CB1}"/>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79" name="Line 7">
          <a:extLst>
            <a:ext uri="{FF2B5EF4-FFF2-40B4-BE49-F238E27FC236}">
              <a16:creationId xmlns:a16="http://schemas.microsoft.com/office/drawing/2014/main" id="{69B337FE-132E-4158-BF67-F416F4C83BA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0" name="Line 7">
          <a:extLst>
            <a:ext uri="{FF2B5EF4-FFF2-40B4-BE49-F238E27FC236}">
              <a16:creationId xmlns:a16="http://schemas.microsoft.com/office/drawing/2014/main" id="{F74B2476-B76B-4AFD-8808-E6ECF329BC3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1" name="Line 7">
          <a:extLst>
            <a:ext uri="{FF2B5EF4-FFF2-40B4-BE49-F238E27FC236}">
              <a16:creationId xmlns:a16="http://schemas.microsoft.com/office/drawing/2014/main" id="{100AC189-484C-47E4-B03D-7F0280FD48A4}"/>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2" name="Line 7">
          <a:extLst>
            <a:ext uri="{FF2B5EF4-FFF2-40B4-BE49-F238E27FC236}">
              <a16:creationId xmlns:a16="http://schemas.microsoft.com/office/drawing/2014/main" id="{367C466B-FE5F-4DAC-BDF3-B4210DDFD52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3" name="Line 7">
          <a:extLst>
            <a:ext uri="{FF2B5EF4-FFF2-40B4-BE49-F238E27FC236}">
              <a16:creationId xmlns:a16="http://schemas.microsoft.com/office/drawing/2014/main" id="{68EA38EC-0861-4CC5-94C1-EEB152F5D47B}"/>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4" name="Line 7">
          <a:extLst>
            <a:ext uri="{FF2B5EF4-FFF2-40B4-BE49-F238E27FC236}">
              <a16:creationId xmlns:a16="http://schemas.microsoft.com/office/drawing/2014/main" id="{9FBAD8F1-9025-419A-8A1B-27D0FC75744F}"/>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5" name="Line 7">
          <a:extLst>
            <a:ext uri="{FF2B5EF4-FFF2-40B4-BE49-F238E27FC236}">
              <a16:creationId xmlns:a16="http://schemas.microsoft.com/office/drawing/2014/main" id="{701AF8BD-96A9-40A4-B1B2-BE00A781109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6" name="Line 7">
          <a:extLst>
            <a:ext uri="{FF2B5EF4-FFF2-40B4-BE49-F238E27FC236}">
              <a16:creationId xmlns:a16="http://schemas.microsoft.com/office/drawing/2014/main" id="{AF31643D-73CC-4668-80BD-B86E9D562CE1}"/>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887" name="Line 7">
          <a:extLst>
            <a:ext uri="{FF2B5EF4-FFF2-40B4-BE49-F238E27FC236}">
              <a16:creationId xmlns:a16="http://schemas.microsoft.com/office/drawing/2014/main" id="{BF3C6507-88D8-474B-BD8C-E0FBBCAACF09}"/>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888" name="Line 7">
          <a:extLst>
            <a:ext uri="{FF2B5EF4-FFF2-40B4-BE49-F238E27FC236}">
              <a16:creationId xmlns:a16="http://schemas.microsoft.com/office/drawing/2014/main" id="{16587726-9F2C-4D09-8D12-BD1D5D3B3544}"/>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889" name="Line 7">
          <a:extLst>
            <a:ext uri="{FF2B5EF4-FFF2-40B4-BE49-F238E27FC236}">
              <a16:creationId xmlns:a16="http://schemas.microsoft.com/office/drawing/2014/main" id="{C917D57F-6713-4DD0-AC28-DC4490AC68EC}"/>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90" name="Line 7">
          <a:extLst>
            <a:ext uri="{FF2B5EF4-FFF2-40B4-BE49-F238E27FC236}">
              <a16:creationId xmlns:a16="http://schemas.microsoft.com/office/drawing/2014/main" id="{31A26478-EBFA-4314-B62A-3C0C85CE8028}"/>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91" name="Line 7">
          <a:extLst>
            <a:ext uri="{FF2B5EF4-FFF2-40B4-BE49-F238E27FC236}">
              <a16:creationId xmlns:a16="http://schemas.microsoft.com/office/drawing/2014/main" id="{A116FAF5-AB2A-43EF-B8CB-9199F4D3668C}"/>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92" name="Line 7">
          <a:extLst>
            <a:ext uri="{FF2B5EF4-FFF2-40B4-BE49-F238E27FC236}">
              <a16:creationId xmlns:a16="http://schemas.microsoft.com/office/drawing/2014/main" id="{B745482C-8D9D-4654-878A-776BE7F2E4D6}"/>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93" name="Line 7">
          <a:extLst>
            <a:ext uri="{FF2B5EF4-FFF2-40B4-BE49-F238E27FC236}">
              <a16:creationId xmlns:a16="http://schemas.microsoft.com/office/drawing/2014/main" id="{4573A402-426F-4798-BAD5-0FFD07E48834}"/>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894" name="Line 7">
          <a:extLst>
            <a:ext uri="{FF2B5EF4-FFF2-40B4-BE49-F238E27FC236}">
              <a16:creationId xmlns:a16="http://schemas.microsoft.com/office/drawing/2014/main" id="{A4C3F8DD-DB34-4BC9-9045-694B0A44EB4E}"/>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95" name="Line 7">
          <a:extLst>
            <a:ext uri="{FF2B5EF4-FFF2-40B4-BE49-F238E27FC236}">
              <a16:creationId xmlns:a16="http://schemas.microsoft.com/office/drawing/2014/main" id="{32DE1C06-50E4-4166-A65B-D5C9355153B4}"/>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96" name="Line 7">
          <a:extLst>
            <a:ext uri="{FF2B5EF4-FFF2-40B4-BE49-F238E27FC236}">
              <a16:creationId xmlns:a16="http://schemas.microsoft.com/office/drawing/2014/main" id="{1A23F383-0C58-48F6-B71B-395815861F2C}"/>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97" name="Line 7">
          <a:extLst>
            <a:ext uri="{FF2B5EF4-FFF2-40B4-BE49-F238E27FC236}">
              <a16:creationId xmlns:a16="http://schemas.microsoft.com/office/drawing/2014/main" id="{8569F1AD-473C-4BE7-B3E8-1FB443C5B90D}"/>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98" name="Line 7">
          <a:extLst>
            <a:ext uri="{FF2B5EF4-FFF2-40B4-BE49-F238E27FC236}">
              <a16:creationId xmlns:a16="http://schemas.microsoft.com/office/drawing/2014/main" id="{5AED6DFE-07B5-4EB6-8153-ABE0C6C97039}"/>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899" name="Line 7">
          <a:extLst>
            <a:ext uri="{FF2B5EF4-FFF2-40B4-BE49-F238E27FC236}">
              <a16:creationId xmlns:a16="http://schemas.microsoft.com/office/drawing/2014/main" id="{23FE38EB-935D-420C-ACEC-EAFF33F78D37}"/>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0" name="Line 7">
          <a:extLst>
            <a:ext uri="{FF2B5EF4-FFF2-40B4-BE49-F238E27FC236}">
              <a16:creationId xmlns:a16="http://schemas.microsoft.com/office/drawing/2014/main" id="{740AB984-B188-46F0-9092-2F8D8242CC0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1" name="Line 7">
          <a:extLst>
            <a:ext uri="{FF2B5EF4-FFF2-40B4-BE49-F238E27FC236}">
              <a16:creationId xmlns:a16="http://schemas.microsoft.com/office/drawing/2014/main" id="{75CD2EF2-9917-4239-B24E-170E47618A1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2" name="Line 7">
          <a:extLst>
            <a:ext uri="{FF2B5EF4-FFF2-40B4-BE49-F238E27FC236}">
              <a16:creationId xmlns:a16="http://schemas.microsoft.com/office/drawing/2014/main" id="{F12A428F-5FEA-44FA-AEAB-F967AB5C8066}"/>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3" name="Line 7">
          <a:extLst>
            <a:ext uri="{FF2B5EF4-FFF2-40B4-BE49-F238E27FC236}">
              <a16:creationId xmlns:a16="http://schemas.microsoft.com/office/drawing/2014/main" id="{50C85009-CF7C-4EDB-BF82-F236B42C7F06}"/>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4" name="Line 7">
          <a:extLst>
            <a:ext uri="{FF2B5EF4-FFF2-40B4-BE49-F238E27FC236}">
              <a16:creationId xmlns:a16="http://schemas.microsoft.com/office/drawing/2014/main" id="{633C11CD-4574-4B04-BEBB-547181FA365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5" name="Line 7">
          <a:extLst>
            <a:ext uri="{FF2B5EF4-FFF2-40B4-BE49-F238E27FC236}">
              <a16:creationId xmlns:a16="http://schemas.microsoft.com/office/drawing/2014/main" id="{05CF96C4-640D-488C-8143-E302C6211531}"/>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6" name="Line 7">
          <a:extLst>
            <a:ext uri="{FF2B5EF4-FFF2-40B4-BE49-F238E27FC236}">
              <a16:creationId xmlns:a16="http://schemas.microsoft.com/office/drawing/2014/main" id="{E163E9B1-026C-485F-82A1-A2EFF1437E3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7" name="Line 7">
          <a:extLst>
            <a:ext uri="{FF2B5EF4-FFF2-40B4-BE49-F238E27FC236}">
              <a16:creationId xmlns:a16="http://schemas.microsoft.com/office/drawing/2014/main" id="{3503170D-9153-4790-B86A-F5FF4EF82D9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8" name="Line 7">
          <a:extLst>
            <a:ext uri="{FF2B5EF4-FFF2-40B4-BE49-F238E27FC236}">
              <a16:creationId xmlns:a16="http://schemas.microsoft.com/office/drawing/2014/main" id="{32F1BDB5-789B-4A4A-9E11-07D8EF2F30B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09" name="Line 7">
          <a:extLst>
            <a:ext uri="{FF2B5EF4-FFF2-40B4-BE49-F238E27FC236}">
              <a16:creationId xmlns:a16="http://schemas.microsoft.com/office/drawing/2014/main" id="{00806DCE-74E0-45AF-B1C5-0CA2337F7F8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0" name="Line 7">
          <a:extLst>
            <a:ext uri="{FF2B5EF4-FFF2-40B4-BE49-F238E27FC236}">
              <a16:creationId xmlns:a16="http://schemas.microsoft.com/office/drawing/2014/main" id="{D0B8E4EC-B8DE-4D31-94B0-61968B4690F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1" name="Line 7">
          <a:extLst>
            <a:ext uri="{FF2B5EF4-FFF2-40B4-BE49-F238E27FC236}">
              <a16:creationId xmlns:a16="http://schemas.microsoft.com/office/drawing/2014/main" id="{402CDD94-E16F-4434-9AB0-434858AE805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2" name="Line 7">
          <a:extLst>
            <a:ext uri="{FF2B5EF4-FFF2-40B4-BE49-F238E27FC236}">
              <a16:creationId xmlns:a16="http://schemas.microsoft.com/office/drawing/2014/main" id="{B7397703-92A5-46FC-8149-A2ACF5A50D5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3" name="Line 7">
          <a:extLst>
            <a:ext uri="{FF2B5EF4-FFF2-40B4-BE49-F238E27FC236}">
              <a16:creationId xmlns:a16="http://schemas.microsoft.com/office/drawing/2014/main" id="{2C9E2D29-978C-406B-8508-8E7D4C471E49}"/>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4" name="Line 7">
          <a:extLst>
            <a:ext uri="{FF2B5EF4-FFF2-40B4-BE49-F238E27FC236}">
              <a16:creationId xmlns:a16="http://schemas.microsoft.com/office/drawing/2014/main" id="{C0C63255-ACE1-4FA5-B17C-C3FA5000A216}"/>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5" name="Line 7">
          <a:extLst>
            <a:ext uri="{FF2B5EF4-FFF2-40B4-BE49-F238E27FC236}">
              <a16:creationId xmlns:a16="http://schemas.microsoft.com/office/drawing/2014/main" id="{20B5CD31-076A-4B68-B761-F8330F93050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6" name="Line 7">
          <a:extLst>
            <a:ext uri="{FF2B5EF4-FFF2-40B4-BE49-F238E27FC236}">
              <a16:creationId xmlns:a16="http://schemas.microsoft.com/office/drawing/2014/main" id="{EEF01C29-EC61-4B6C-BC98-67A5049318D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7" name="Line 7">
          <a:extLst>
            <a:ext uri="{FF2B5EF4-FFF2-40B4-BE49-F238E27FC236}">
              <a16:creationId xmlns:a16="http://schemas.microsoft.com/office/drawing/2014/main" id="{0116A962-316B-44A9-934C-D62E45BBBFF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8" name="Line 7">
          <a:extLst>
            <a:ext uri="{FF2B5EF4-FFF2-40B4-BE49-F238E27FC236}">
              <a16:creationId xmlns:a16="http://schemas.microsoft.com/office/drawing/2014/main" id="{A3F1619A-93BC-4754-80C6-08004E08D6C6}"/>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19" name="Line 7">
          <a:extLst>
            <a:ext uri="{FF2B5EF4-FFF2-40B4-BE49-F238E27FC236}">
              <a16:creationId xmlns:a16="http://schemas.microsoft.com/office/drawing/2014/main" id="{ED889AFF-D51C-4BA7-9718-1734C343158D}"/>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20" name="Line 7">
          <a:extLst>
            <a:ext uri="{FF2B5EF4-FFF2-40B4-BE49-F238E27FC236}">
              <a16:creationId xmlns:a16="http://schemas.microsoft.com/office/drawing/2014/main" id="{7C0BF179-3D25-4C4E-9CD9-75CB4A0B5B9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1" name="Line 7">
          <a:extLst>
            <a:ext uri="{FF2B5EF4-FFF2-40B4-BE49-F238E27FC236}">
              <a16:creationId xmlns:a16="http://schemas.microsoft.com/office/drawing/2014/main" id="{30CE41C3-AF99-4121-983E-9CC278B44EFB}"/>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2" name="Line 7">
          <a:extLst>
            <a:ext uri="{FF2B5EF4-FFF2-40B4-BE49-F238E27FC236}">
              <a16:creationId xmlns:a16="http://schemas.microsoft.com/office/drawing/2014/main" id="{8846D96D-5329-462A-8A01-AC4FC20EDD1E}"/>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3" name="Line 7">
          <a:extLst>
            <a:ext uri="{FF2B5EF4-FFF2-40B4-BE49-F238E27FC236}">
              <a16:creationId xmlns:a16="http://schemas.microsoft.com/office/drawing/2014/main" id="{80B5264A-2418-4A9D-8E42-64CFA1C93260}"/>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4" name="Line 7">
          <a:extLst>
            <a:ext uri="{FF2B5EF4-FFF2-40B4-BE49-F238E27FC236}">
              <a16:creationId xmlns:a16="http://schemas.microsoft.com/office/drawing/2014/main" id="{3182EED7-B392-488F-803F-A1D6DE46B548}"/>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5" name="Line 7">
          <a:extLst>
            <a:ext uri="{FF2B5EF4-FFF2-40B4-BE49-F238E27FC236}">
              <a16:creationId xmlns:a16="http://schemas.microsoft.com/office/drawing/2014/main" id="{2E5F168F-A9E6-4CAD-8D2D-62A03ED954E7}"/>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6" name="Line 7">
          <a:extLst>
            <a:ext uri="{FF2B5EF4-FFF2-40B4-BE49-F238E27FC236}">
              <a16:creationId xmlns:a16="http://schemas.microsoft.com/office/drawing/2014/main" id="{900115A6-A3C1-422A-9A81-3207B281B5FD}"/>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7" name="Line 7">
          <a:extLst>
            <a:ext uri="{FF2B5EF4-FFF2-40B4-BE49-F238E27FC236}">
              <a16:creationId xmlns:a16="http://schemas.microsoft.com/office/drawing/2014/main" id="{9ABF5C04-7C02-497D-84D6-9D917FF52B2A}"/>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8" name="Line 7">
          <a:extLst>
            <a:ext uri="{FF2B5EF4-FFF2-40B4-BE49-F238E27FC236}">
              <a16:creationId xmlns:a16="http://schemas.microsoft.com/office/drawing/2014/main" id="{344171CD-5421-48E5-9CA1-BFD6979A6AE2}"/>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29" name="Line 7">
          <a:extLst>
            <a:ext uri="{FF2B5EF4-FFF2-40B4-BE49-F238E27FC236}">
              <a16:creationId xmlns:a16="http://schemas.microsoft.com/office/drawing/2014/main" id="{372E42B3-068C-436A-8519-EAEDB368DFED}"/>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0" name="Line 7">
          <a:extLst>
            <a:ext uri="{FF2B5EF4-FFF2-40B4-BE49-F238E27FC236}">
              <a16:creationId xmlns:a16="http://schemas.microsoft.com/office/drawing/2014/main" id="{EF36EAFE-74EB-4CE5-A386-D8947F4F8C47}"/>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1" name="Line 7">
          <a:extLst>
            <a:ext uri="{FF2B5EF4-FFF2-40B4-BE49-F238E27FC236}">
              <a16:creationId xmlns:a16="http://schemas.microsoft.com/office/drawing/2014/main" id="{81388EA5-F549-4035-84AD-C5E1E451C849}"/>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2" name="Line 7">
          <a:extLst>
            <a:ext uri="{FF2B5EF4-FFF2-40B4-BE49-F238E27FC236}">
              <a16:creationId xmlns:a16="http://schemas.microsoft.com/office/drawing/2014/main" id="{4055C753-DFDD-4192-BDAF-6033B112B907}"/>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3" name="Line 7">
          <a:extLst>
            <a:ext uri="{FF2B5EF4-FFF2-40B4-BE49-F238E27FC236}">
              <a16:creationId xmlns:a16="http://schemas.microsoft.com/office/drawing/2014/main" id="{08F84045-F707-4B79-8694-0D8889736405}"/>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4" name="Line 7">
          <a:extLst>
            <a:ext uri="{FF2B5EF4-FFF2-40B4-BE49-F238E27FC236}">
              <a16:creationId xmlns:a16="http://schemas.microsoft.com/office/drawing/2014/main" id="{60D77424-B16E-4D4B-ADF8-B4DF689AB918}"/>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5" name="Line 7">
          <a:extLst>
            <a:ext uri="{FF2B5EF4-FFF2-40B4-BE49-F238E27FC236}">
              <a16:creationId xmlns:a16="http://schemas.microsoft.com/office/drawing/2014/main" id="{5449AF0E-7F15-42F7-889A-2D5326CBD15B}"/>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6" name="Line 7">
          <a:extLst>
            <a:ext uri="{FF2B5EF4-FFF2-40B4-BE49-F238E27FC236}">
              <a16:creationId xmlns:a16="http://schemas.microsoft.com/office/drawing/2014/main" id="{03146168-AB47-4772-BECE-696F63B9DB19}"/>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7" name="Line 7">
          <a:extLst>
            <a:ext uri="{FF2B5EF4-FFF2-40B4-BE49-F238E27FC236}">
              <a16:creationId xmlns:a16="http://schemas.microsoft.com/office/drawing/2014/main" id="{573E892D-2713-4CF4-AD8B-4A1E2817AFE0}"/>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8" name="Line 7">
          <a:extLst>
            <a:ext uri="{FF2B5EF4-FFF2-40B4-BE49-F238E27FC236}">
              <a16:creationId xmlns:a16="http://schemas.microsoft.com/office/drawing/2014/main" id="{B5EEFB73-2D0F-4EBA-B78C-C209492DA598}"/>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39" name="Line 7">
          <a:extLst>
            <a:ext uri="{FF2B5EF4-FFF2-40B4-BE49-F238E27FC236}">
              <a16:creationId xmlns:a16="http://schemas.microsoft.com/office/drawing/2014/main" id="{44916952-ED8F-4733-8C74-D12DE8CE328D}"/>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40" name="Line 7">
          <a:extLst>
            <a:ext uri="{FF2B5EF4-FFF2-40B4-BE49-F238E27FC236}">
              <a16:creationId xmlns:a16="http://schemas.microsoft.com/office/drawing/2014/main" id="{A397F40C-75EE-4022-9E25-E33E18F993E2}"/>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5941" name="Line 7">
          <a:extLst>
            <a:ext uri="{FF2B5EF4-FFF2-40B4-BE49-F238E27FC236}">
              <a16:creationId xmlns:a16="http://schemas.microsoft.com/office/drawing/2014/main" id="{F215FF37-4AA7-48F3-A762-FB8A2C8ADAE2}"/>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2" name="Line 7">
          <a:extLst>
            <a:ext uri="{FF2B5EF4-FFF2-40B4-BE49-F238E27FC236}">
              <a16:creationId xmlns:a16="http://schemas.microsoft.com/office/drawing/2014/main" id="{64FBDCF5-5C80-49CF-B305-E4725848A62D}"/>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3" name="Line 7">
          <a:extLst>
            <a:ext uri="{FF2B5EF4-FFF2-40B4-BE49-F238E27FC236}">
              <a16:creationId xmlns:a16="http://schemas.microsoft.com/office/drawing/2014/main" id="{FC4DF412-0A03-482A-B609-99E5BEBF4C0D}"/>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4" name="Line 7">
          <a:extLst>
            <a:ext uri="{FF2B5EF4-FFF2-40B4-BE49-F238E27FC236}">
              <a16:creationId xmlns:a16="http://schemas.microsoft.com/office/drawing/2014/main" id="{ED3B8A2A-83E2-4C7F-B256-5CA5F0E30E0F}"/>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5" name="Line 7">
          <a:extLst>
            <a:ext uri="{FF2B5EF4-FFF2-40B4-BE49-F238E27FC236}">
              <a16:creationId xmlns:a16="http://schemas.microsoft.com/office/drawing/2014/main" id="{95F69666-99F4-47D6-8F1D-0689DE748491}"/>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6" name="Line 7">
          <a:extLst>
            <a:ext uri="{FF2B5EF4-FFF2-40B4-BE49-F238E27FC236}">
              <a16:creationId xmlns:a16="http://schemas.microsoft.com/office/drawing/2014/main" id="{ABED9340-5CF5-4424-93CF-7F045F4D6261}"/>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7" name="Line 7">
          <a:extLst>
            <a:ext uri="{FF2B5EF4-FFF2-40B4-BE49-F238E27FC236}">
              <a16:creationId xmlns:a16="http://schemas.microsoft.com/office/drawing/2014/main" id="{72293E24-CAC8-408A-80BE-46BCA25A1305}"/>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8" name="Line 7">
          <a:extLst>
            <a:ext uri="{FF2B5EF4-FFF2-40B4-BE49-F238E27FC236}">
              <a16:creationId xmlns:a16="http://schemas.microsoft.com/office/drawing/2014/main" id="{B43BD3EA-0419-40D0-8C15-6C3071A2DB65}"/>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49" name="Line 7">
          <a:extLst>
            <a:ext uri="{FF2B5EF4-FFF2-40B4-BE49-F238E27FC236}">
              <a16:creationId xmlns:a16="http://schemas.microsoft.com/office/drawing/2014/main" id="{8675083A-F683-41E3-8FFF-02179AB03F4C}"/>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0" name="Line 7">
          <a:extLst>
            <a:ext uri="{FF2B5EF4-FFF2-40B4-BE49-F238E27FC236}">
              <a16:creationId xmlns:a16="http://schemas.microsoft.com/office/drawing/2014/main" id="{7E492879-464D-4D82-91F7-F8C01F5B2F08}"/>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1" name="Line 7">
          <a:extLst>
            <a:ext uri="{FF2B5EF4-FFF2-40B4-BE49-F238E27FC236}">
              <a16:creationId xmlns:a16="http://schemas.microsoft.com/office/drawing/2014/main" id="{691AFF34-477D-4523-836E-5AFEBA727E11}"/>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2" name="Line 7">
          <a:extLst>
            <a:ext uri="{FF2B5EF4-FFF2-40B4-BE49-F238E27FC236}">
              <a16:creationId xmlns:a16="http://schemas.microsoft.com/office/drawing/2014/main" id="{9963F746-0180-4765-91F2-3D0234434015}"/>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3" name="Line 7">
          <a:extLst>
            <a:ext uri="{FF2B5EF4-FFF2-40B4-BE49-F238E27FC236}">
              <a16:creationId xmlns:a16="http://schemas.microsoft.com/office/drawing/2014/main" id="{E4DCF226-9F46-4AD4-B288-B5714850AA18}"/>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4" name="Line 7">
          <a:extLst>
            <a:ext uri="{FF2B5EF4-FFF2-40B4-BE49-F238E27FC236}">
              <a16:creationId xmlns:a16="http://schemas.microsoft.com/office/drawing/2014/main" id="{6F10FFDA-F09F-4744-8F92-BC2FF77BE847}"/>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5" name="Line 7">
          <a:extLst>
            <a:ext uri="{FF2B5EF4-FFF2-40B4-BE49-F238E27FC236}">
              <a16:creationId xmlns:a16="http://schemas.microsoft.com/office/drawing/2014/main" id="{3B43DA3D-1308-49CE-9734-40601B1E81FE}"/>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6" name="Line 7">
          <a:extLst>
            <a:ext uri="{FF2B5EF4-FFF2-40B4-BE49-F238E27FC236}">
              <a16:creationId xmlns:a16="http://schemas.microsoft.com/office/drawing/2014/main" id="{7F12C023-E76B-407B-A28B-846C8BB10139}"/>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7" name="Line 7">
          <a:extLst>
            <a:ext uri="{FF2B5EF4-FFF2-40B4-BE49-F238E27FC236}">
              <a16:creationId xmlns:a16="http://schemas.microsoft.com/office/drawing/2014/main" id="{0923D87C-356D-41DC-9B7F-A72636E96AF6}"/>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8" name="Line 7">
          <a:extLst>
            <a:ext uri="{FF2B5EF4-FFF2-40B4-BE49-F238E27FC236}">
              <a16:creationId xmlns:a16="http://schemas.microsoft.com/office/drawing/2014/main" id="{F3171B7E-74EF-4EE5-BBD5-BF903FD88D67}"/>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59" name="Line 7">
          <a:extLst>
            <a:ext uri="{FF2B5EF4-FFF2-40B4-BE49-F238E27FC236}">
              <a16:creationId xmlns:a16="http://schemas.microsoft.com/office/drawing/2014/main" id="{ABA5177F-66E0-47CD-984F-A231BEA67637}"/>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60" name="Line 7">
          <a:extLst>
            <a:ext uri="{FF2B5EF4-FFF2-40B4-BE49-F238E27FC236}">
              <a16:creationId xmlns:a16="http://schemas.microsoft.com/office/drawing/2014/main" id="{C313DC15-36AD-4C2D-ABD8-847DC946938D}"/>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61" name="Line 7">
          <a:extLst>
            <a:ext uri="{FF2B5EF4-FFF2-40B4-BE49-F238E27FC236}">
              <a16:creationId xmlns:a16="http://schemas.microsoft.com/office/drawing/2014/main" id="{C430DA19-C0E1-4378-B406-AD50B7842FBA}"/>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5962" name="Line 7">
          <a:extLst>
            <a:ext uri="{FF2B5EF4-FFF2-40B4-BE49-F238E27FC236}">
              <a16:creationId xmlns:a16="http://schemas.microsoft.com/office/drawing/2014/main" id="{AB9B0927-F704-4CE5-B705-B8698B4FA23D}"/>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3" name="Line 7">
          <a:extLst>
            <a:ext uri="{FF2B5EF4-FFF2-40B4-BE49-F238E27FC236}">
              <a16:creationId xmlns:a16="http://schemas.microsoft.com/office/drawing/2014/main" id="{4BDDB14F-994E-4310-9C62-CCBC8AAE077F}"/>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4" name="Line 7">
          <a:extLst>
            <a:ext uri="{FF2B5EF4-FFF2-40B4-BE49-F238E27FC236}">
              <a16:creationId xmlns:a16="http://schemas.microsoft.com/office/drawing/2014/main" id="{B66A0F46-2ADB-4ED3-9551-919E781B8273}"/>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5" name="Line 7">
          <a:extLst>
            <a:ext uri="{FF2B5EF4-FFF2-40B4-BE49-F238E27FC236}">
              <a16:creationId xmlns:a16="http://schemas.microsoft.com/office/drawing/2014/main" id="{F2FCF469-5D57-44AF-BE2B-993E49FE8AA4}"/>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6" name="Line 7">
          <a:extLst>
            <a:ext uri="{FF2B5EF4-FFF2-40B4-BE49-F238E27FC236}">
              <a16:creationId xmlns:a16="http://schemas.microsoft.com/office/drawing/2014/main" id="{85C23693-C2AA-4744-B43D-52C3B93F0C24}"/>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7" name="Line 7">
          <a:extLst>
            <a:ext uri="{FF2B5EF4-FFF2-40B4-BE49-F238E27FC236}">
              <a16:creationId xmlns:a16="http://schemas.microsoft.com/office/drawing/2014/main" id="{0BF0A125-8128-4843-9A11-145E4E4F25E7}"/>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8" name="Line 7">
          <a:extLst>
            <a:ext uri="{FF2B5EF4-FFF2-40B4-BE49-F238E27FC236}">
              <a16:creationId xmlns:a16="http://schemas.microsoft.com/office/drawing/2014/main" id="{C6333968-EC56-48A5-832F-7879870612FF}"/>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69" name="Line 7">
          <a:extLst>
            <a:ext uri="{FF2B5EF4-FFF2-40B4-BE49-F238E27FC236}">
              <a16:creationId xmlns:a16="http://schemas.microsoft.com/office/drawing/2014/main" id="{0192564A-4A5B-46E3-90C4-E2B49F5EC185}"/>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0" name="Line 7">
          <a:extLst>
            <a:ext uri="{FF2B5EF4-FFF2-40B4-BE49-F238E27FC236}">
              <a16:creationId xmlns:a16="http://schemas.microsoft.com/office/drawing/2014/main" id="{6781390C-E549-4A99-AFA1-A604E5A97A29}"/>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1" name="Line 7">
          <a:extLst>
            <a:ext uri="{FF2B5EF4-FFF2-40B4-BE49-F238E27FC236}">
              <a16:creationId xmlns:a16="http://schemas.microsoft.com/office/drawing/2014/main" id="{763C9C7C-A907-41D4-8920-A9637B81EC8F}"/>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2" name="Line 7">
          <a:extLst>
            <a:ext uri="{FF2B5EF4-FFF2-40B4-BE49-F238E27FC236}">
              <a16:creationId xmlns:a16="http://schemas.microsoft.com/office/drawing/2014/main" id="{C63A4A0C-F63B-46B1-9E80-F7BD8243DCE4}"/>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3" name="Line 7">
          <a:extLst>
            <a:ext uri="{FF2B5EF4-FFF2-40B4-BE49-F238E27FC236}">
              <a16:creationId xmlns:a16="http://schemas.microsoft.com/office/drawing/2014/main" id="{540A6EC8-8FFB-43BD-A6C7-18D2881B4DC2}"/>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4" name="Line 7">
          <a:extLst>
            <a:ext uri="{FF2B5EF4-FFF2-40B4-BE49-F238E27FC236}">
              <a16:creationId xmlns:a16="http://schemas.microsoft.com/office/drawing/2014/main" id="{72F2899D-DF5F-48BF-97B3-863639EAA949}"/>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5" name="Line 7">
          <a:extLst>
            <a:ext uri="{FF2B5EF4-FFF2-40B4-BE49-F238E27FC236}">
              <a16:creationId xmlns:a16="http://schemas.microsoft.com/office/drawing/2014/main" id="{8AC2B0FE-F4CF-4C5E-9932-8C27CF322AB4}"/>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6" name="Line 7">
          <a:extLst>
            <a:ext uri="{FF2B5EF4-FFF2-40B4-BE49-F238E27FC236}">
              <a16:creationId xmlns:a16="http://schemas.microsoft.com/office/drawing/2014/main" id="{56D0FA21-B721-41B4-8749-CE68DAFEFC10}"/>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7" name="Line 7">
          <a:extLst>
            <a:ext uri="{FF2B5EF4-FFF2-40B4-BE49-F238E27FC236}">
              <a16:creationId xmlns:a16="http://schemas.microsoft.com/office/drawing/2014/main" id="{9ACFD20B-F5BF-4188-947B-92595E4A7C74}"/>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8" name="Line 7">
          <a:extLst>
            <a:ext uri="{FF2B5EF4-FFF2-40B4-BE49-F238E27FC236}">
              <a16:creationId xmlns:a16="http://schemas.microsoft.com/office/drawing/2014/main" id="{3C79B073-2549-48F1-8828-53E87A20D475}"/>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79" name="Line 7">
          <a:extLst>
            <a:ext uri="{FF2B5EF4-FFF2-40B4-BE49-F238E27FC236}">
              <a16:creationId xmlns:a16="http://schemas.microsoft.com/office/drawing/2014/main" id="{3C021E91-14C9-41C3-B910-C51F2422B38C}"/>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80" name="Line 7">
          <a:extLst>
            <a:ext uri="{FF2B5EF4-FFF2-40B4-BE49-F238E27FC236}">
              <a16:creationId xmlns:a16="http://schemas.microsoft.com/office/drawing/2014/main" id="{D49165CE-1912-4211-834A-4D15D38C8BC5}"/>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81" name="Line 7">
          <a:extLst>
            <a:ext uri="{FF2B5EF4-FFF2-40B4-BE49-F238E27FC236}">
              <a16:creationId xmlns:a16="http://schemas.microsoft.com/office/drawing/2014/main" id="{6021F72B-EA6C-4567-A6BC-C4ED4DBE1A9C}"/>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82" name="Line 7">
          <a:extLst>
            <a:ext uri="{FF2B5EF4-FFF2-40B4-BE49-F238E27FC236}">
              <a16:creationId xmlns:a16="http://schemas.microsoft.com/office/drawing/2014/main" id="{9CB1182E-C628-4EAB-B16E-985C66025722}"/>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164</xdr:row>
      <xdr:rowOff>0</xdr:rowOff>
    </xdr:from>
    <xdr:to>
      <xdr:col>11</xdr:col>
      <xdr:colOff>323850</xdr:colOff>
      <xdr:row>164</xdr:row>
      <xdr:rowOff>0</xdr:rowOff>
    </xdr:to>
    <xdr:sp macro="" textlink="">
      <xdr:nvSpPr>
        <xdr:cNvPr id="5983" name="Line 7">
          <a:extLst>
            <a:ext uri="{FF2B5EF4-FFF2-40B4-BE49-F238E27FC236}">
              <a16:creationId xmlns:a16="http://schemas.microsoft.com/office/drawing/2014/main" id="{23F72F3A-D817-4D03-BB12-908C02F3AB36}"/>
            </a:ext>
          </a:extLst>
        </xdr:cNvPr>
        <xdr:cNvSpPr>
          <a:spLocks noChangeShapeType="1"/>
        </xdr:cNvSpPr>
      </xdr:nvSpPr>
      <xdr:spPr bwMode="auto">
        <a:xfrm>
          <a:off x="69723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84" name="Line 7">
          <a:extLst>
            <a:ext uri="{FF2B5EF4-FFF2-40B4-BE49-F238E27FC236}">
              <a16:creationId xmlns:a16="http://schemas.microsoft.com/office/drawing/2014/main" id="{804AE9FE-F3C1-4A64-BBA2-E14D9819E465}"/>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85" name="Line 7">
          <a:extLst>
            <a:ext uri="{FF2B5EF4-FFF2-40B4-BE49-F238E27FC236}">
              <a16:creationId xmlns:a16="http://schemas.microsoft.com/office/drawing/2014/main" id="{55144203-56BD-40B9-94B2-6F06796E8BCF}"/>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86" name="Line 7">
          <a:extLst>
            <a:ext uri="{FF2B5EF4-FFF2-40B4-BE49-F238E27FC236}">
              <a16:creationId xmlns:a16="http://schemas.microsoft.com/office/drawing/2014/main" id="{3D826C7D-6A8C-4A5D-9BE1-3B03D5FE5CE4}"/>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87" name="Line 7">
          <a:extLst>
            <a:ext uri="{FF2B5EF4-FFF2-40B4-BE49-F238E27FC236}">
              <a16:creationId xmlns:a16="http://schemas.microsoft.com/office/drawing/2014/main" id="{39B7DA86-EEB3-4DCA-B451-DCEEA47077B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88" name="Line 7">
          <a:extLst>
            <a:ext uri="{FF2B5EF4-FFF2-40B4-BE49-F238E27FC236}">
              <a16:creationId xmlns:a16="http://schemas.microsoft.com/office/drawing/2014/main" id="{E0FF38E4-1B19-497A-BBC4-82DD1509577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89" name="Line 7">
          <a:extLst>
            <a:ext uri="{FF2B5EF4-FFF2-40B4-BE49-F238E27FC236}">
              <a16:creationId xmlns:a16="http://schemas.microsoft.com/office/drawing/2014/main" id="{7DDE0248-8754-4F5F-8F30-1091AF916234}"/>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0" name="Line 7">
          <a:extLst>
            <a:ext uri="{FF2B5EF4-FFF2-40B4-BE49-F238E27FC236}">
              <a16:creationId xmlns:a16="http://schemas.microsoft.com/office/drawing/2014/main" id="{FFF4755C-2A57-4469-86F4-FA02CF9D08A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1" name="Line 7">
          <a:extLst>
            <a:ext uri="{FF2B5EF4-FFF2-40B4-BE49-F238E27FC236}">
              <a16:creationId xmlns:a16="http://schemas.microsoft.com/office/drawing/2014/main" id="{93EC5BDB-44EA-4351-ACDB-9BDEBEE65056}"/>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2" name="Line 7">
          <a:extLst>
            <a:ext uri="{FF2B5EF4-FFF2-40B4-BE49-F238E27FC236}">
              <a16:creationId xmlns:a16="http://schemas.microsoft.com/office/drawing/2014/main" id="{0663E20F-B9E7-47EB-AB96-3F251ADA19C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3" name="Line 7">
          <a:extLst>
            <a:ext uri="{FF2B5EF4-FFF2-40B4-BE49-F238E27FC236}">
              <a16:creationId xmlns:a16="http://schemas.microsoft.com/office/drawing/2014/main" id="{503E329D-7BE7-4B63-AFF8-32D84DD661F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4" name="Line 7">
          <a:extLst>
            <a:ext uri="{FF2B5EF4-FFF2-40B4-BE49-F238E27FC236}">
              <a16:creationId xmlns:a16="http://schemas.microsoft.com/office/drawing/2014/main" id="{2766E861-D6C4-4589-BC71-AC94C7588E7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5" name="Line 7">
          <a:extLst>
            <a:ext uri="{FF2B5EF4-FFF2-40B4-BE49-F238E27FC236}">
              <a16:creationId xmlns:a16="http://schemas.microsoft.com/office/drawing/2014/main" id="{D6520506-B2F7-4AFD-9EF8-6C2B2302706F}"/>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6" name="Line 7">
          <a:extLst>
            <a:ext uri="{FF2B5EF4-FFF2-40B4-BE49-F238E27FC236}">
              <a16:creationId xmlns:a16="http://schemas.microsoft.com/office/drawing/2014/main" id="{D47048B9-82F1-4362-90BE-55C796430544}"/>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7" name="Line 7">
          <a:extLst>
            <a:ext uri="{FF2B5EF4-FFF2-40B4-BE49-F238E27FC236}">
              <a16:creationId xmlns:a16="http://schemas.microsoft.com/office/drawing/2014/main" id="{B009C207-18F5-43B7-A53A-5392F48D23A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8" name="Line 7">
          <a:extLst>
            <a:ext uri="{FF2B5EF4-FFF2-40B4-BE49-F238E27FC236}">
              <a16:creationId xmlns:a16="http://schemas.microsoft.com/office/drawing/2014/main" id="{84539632-82A5-4533-94F1-D03C7CD2C3F0}"/>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5999" name="Line 7">
          <a:extLst>
            <a:ext uri="{FF2B5EF4-FFF2-40B4-BE49-F238E27FC236}">
              <a16:creationId xmlns:a16="http://schemas.microsoft.com/office/drawing/2014/main" id="{71732E87-6769-4CE9-A266-D6EF67D1004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00" name="Line 7">
          <a:extLst>
            <a:ext uri="{FF2B5EF4-FFF2-40B4-BE49-F238E27FC236}">
              <a16:creationId xmlns:a16="http://schemas.microsoft.com/office/drawing/2014/main" id="{7E91B776-43CA-45DE-B948-9F27883E995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01" name="Line 7">
          <a:extLst>
            <a:ext uri="{FF2B5EF4-FFF2-40B4-BE49-F238E27FC236}">
              <a16:creationId xmlns:a16="http://schemas.microsoft.com/office/drawing/2014/main" id="{5120E14B-0398-45B3-A5FD-9ABD4A2BF139}"/>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02" name="Line 7">
          <a:extLst>
            <a:ext uri="{FF2B5EF4-FFF2-40B4-BE49-F238E27FC236}">
              <a16:creationId xmlns:a16="http://schemas.microsoft.com/office/drawing/2014/main" id="{DE0272C2-4BF1-4D1D-AA1D-74B8585C579B}"/>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03" name="Line 7">
          <a:extLst>
            <a:ext uri="{FF2B5EF4-FFF2-40B4-BE49-F238E27FC236}">
              <a16:creationId xmlns:a16="http://schemas.microsoft.com/office/drawing/2014/main" id="{A5088C51-621B-41F3-AF88-5598BCB42E8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04" name="Line 7">
          <a:extLst>
            <a:ext uri="{FF2B5EF4-FFF2-40B4-BE49-F238E27FC236}">
              <a16:creationId xmlns:a16="http://schemas.microsoft.com/office/drawing/2014/main" id="{3551A94B-5E8B-4FCF-9DDB-38CE9924A24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6005" name="Line 7">
          <a:extLst>
            <a:ext uri="{FF2B5EF4-FFF2-40B4-BE49-F238E27FC236}">
              <a16:creationId xmlns:a16="http://schemas.microsoft.com/office/drawing/2014/main" id="{3C249CF2-05D5-4ADB-822F-533BE20CD00E}"/>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6006" name="Line 7">
          <a:extLst>
            <a:ext uri="{FF2B5EF4-FFF2-40B4-BE49-F238E27FC236}">
              <a16:creationId xmlns:a16="http://schemas.microsoft.com/office/drawing/2014/main" id="{7F7A59C0-B0D0-4790-99BD-A1A31773499B}"/>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6007" name="Line 7">
          <a:extLst>
            <a:ext uri="{FF2B5EF4-FFF2-40B4-BE49-F238E27FC236}">
              <a16:creationId xmlns:a16="http://schemas.microsoft.com/office/drawing/2014/main" id="{4CCB15BD-5947-47AE-BA2B-41F7316BC0AC}"/>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6008" name="Line 7">
          <a:extLst>
            <a:ext uri="{FF2B5EF4-FFF2-40B4-BE49-F238E27FC236}">
              <a16:creationId xmlns:a16="http://schemas.microsoft.com/office/drawing/2014/main" id="{38E70302-84B0-4A18-A361-E8FCD1F09228}"/>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164</xdr:row>
      <xdr:rowOff>0</xdr:rowOff>
    </xdr:from>
    <xdr:to>
      <xdr:col>9</xdr:col>
      <xdr:colOff>323850</xdr:colOff>
      <xdr:row>164</xdr:row>
      <xdr:rowOff>0</xdr:rowOff>
    </xdr:to>
    <xdr:sp macro="" textlink="">
      <xdr:nvSpPr>
        <xdr:cNvPr id="6009" name="Line 7">
          <a:extLst>
            <a:ext uri="{FF2B5EF4-FFF2-40B4-BE49-F238E27FC236}">
              <a16:creationId xmlns:a16="http://schemas.microsoft.com/office/drawing/2014/main" id="{F44D9522-765D-4DB1-BAB9-6D7F953FA0C0}"/>
            </a:ext>
          </a:extLst>
        </xdr:cNvPr>
        <xdr:cNvSpPr>
          <a:spLocks noChangeShapeType="1"/>
        </xdr:cNvSpPr>
      </xdr:nvSpPr>
      <xdr:spPr bwMode="auto">
        <a:xfrm>
          <a:off x="549592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6010" name="Line 7">
          <a:extLst>
            <a:ext uri="{FF2B5EF4-FFF2-40B4-BE49-F238E27FC236}">
              <a16:creationId xmlns:a16="http://schemas.microsoft.com/office/drawing/2014/main" id="{83BE7B68-E4CE-48F0-8C6A-21F24888BAD7}"/>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6011" name="Line 7">
          <a:extLst>
            <a:ext uri="{FF2B5EF4-FFF2-40B4-BE49-F238E27FC236}">
              <a16:creationId xmlns:a16="http://schemas.microsoft.com/office/drawing/2014/main" id="{E7200BBA-6295-46B6-96AD-494F4A4DB0DD}"/>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6012" name="Line 7">
          <a:extLst>
            <a:ext uri="{FF2B5EF4-FFF2-40B4-BE49-F238E27FC236}">
              <a16:creationId xmlns:a16="http://schemas.microsoft.com/office/drawing/2014/main" id="{584DFBC3-8A85-4BA6-85A3-3A16BE372949}"/>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6013" name="Line 7">
          <a:extLst>
            <a:ext uri="{FF2B5EF4-FFF2-40B4-BE49-F238E27FC236}">
              <a16:creationId xmlns:a16="http://schemas.microsoft.com/office/drawing/2014/main" id="{C6858321-6B24-4B93-A258-293ABAB1F5BF}"/>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164</xdr:row>
      <xdr:rowOff>0</xdr:rowOff>
    </xdr:from>
    <xdr:to>
      <xdr:col>5</xdr:col>
      <xdr:colOff>323850</xdr:colOff>
      <xdr:row>164</xdr:row>
      <xdr:rowOff>0</xdr:rowOff>
    </xdr:to>
    <xdr:sp macro="" textlink="">
      <xdr:nvSpPr>
        <xdr:cNvPr id="6014" name="Line 7">
          <a:extLst>
            <a:ext uri="{FF2B5EF4-FFF2-40B4-BE49-F238E27FC236}">
              <a16:creationId xmlns:a16="http://schemas.microsoft.com/office/drawing/2014/main" id="{C55B479B-09D4-493B-8CDB-5F7EB624B35A}"/>
            </a:ext>
          </a:extLst>
        </xdr:cNvPr>
        <xdr:cNvSpPr>
          <a:spLocks noChangeShapeType="1"/>
        </xdr:cNvSpPr>
      </xdr:nvSpPr>
      <xdr:spPr bwMode="auto">
        <a:xfrm>
          <a:off x="2505075"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15" name="Line 7">
          <a:extLst>
            <a:ext uri="{FF2B5EF4-FFF2-40B4-BE49-F238E27FC236}">
              <a16:creationId xmlns:a16="http://schemas.microsoft.com/office/drawing/2014/main" id="{342BEB75-07A1-4A6E-8D44-C1D1BCA7875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16" name="Line 7">
          <a:extLst>
            <a:ext uri="{FF2B5EF4-FFF2-40B4-BE49-F238E27FC236}">
              <a16:creationId xmlns:a16="http://schemas.microsoft.com/office/drawing/2014/main" id="{91D4D596-B7AC-4B43-882A-9B355ADD82D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17" name="Line 7">
          <a:extLst>
            <a:ext uri="{FF2B5EF4-FFF2-40B4-BE49-F238E27FC236}">
              <a16:creationId xmlns:a16="http://schemas.microsoft.com/office/drawing/2014/main" id="{7AE66E31-3C6C-4CF2-AFF4-820858193E6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18" name="Line 7">
          <a:extLst>
            <a:ext uri="{FF2B5EF4-FFF2-40B4-BE49-F238E27FC236}">
              <a16:creationId xmlns:a16="http://schemas.microsoft.com/office/drawing/2014/main" id="{CE8633C0-B905-417B-B6C9-32CE2E78DBC0}"/>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19" name="Line 7">
          <a:extLst>
            <a:ext uri="{FF2B5EF4-FFF2-40B4-BE49-F238E27FC236}">
              <a16:creationId xmlns:a16="http://schemas.microsoft.com/office/drawing/2014/main" id="{A6B90290-FD48-4D9D-A845-8EBB504F3CE9}"/>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0" name="Line 7">
          <a:extLst>
            <a:ext uri="{FF2B5EF4-FFF2-40B4-BE49-F238E27FC236}">
              <a16:creationId xmlns:a16="http://schemas.microsoft.com/office/drawing/2014/main" id="{31E57F1E-3722-4BFA-A76A-73374043291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1" name="Line 7">
          <a:extLst>
            <a:ext uri="{FF2B5EF4-FFF2-40B4-BE49-F238E27FC236}">
              <a16:creationId xmlns:a16="http://schemas.microsoft.com/office/drawing/2014/main" id="{AC01A07A-CC0A-4F23-BC41-8A5A6B0F3952}"/>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2" name="Line 7">
          <a:extLst>
            <a:ext uri="{FF2B5EF4-FFF2-40B4-BE49-F238E27FC236}">
              <a16:creationId xmlns:a16="http://schemas.microsoft.com/office/drawing/2014/main" id="{FA945E4B-BB6A-4D61-B81F-783DB0E7082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3" name="Line 7">
          <a:extLst>
            <a:ext uri="{FF2B5EF4-FFF2-40B4-BE49-F238E27FC236}">
              <a16:creationId xmlns:a16="http://schemas.microsoft.com/office/drawing/2014/main" id="{608E9AC4-87F0-486B-8E3E-A0A00EABEF5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4" name="Line 7">
          <a:extLst>
            <a:ext uri="{FF2B5EF4-FFF2-40B4-BE49-F238E27FC236}">
              <a16:creationId xmlns:a16="http://schemas.microsoft.com/office/drawing/2014/main" id="{1916BAC4-FFEF-4BC8-9233-69B966EB9897}"/>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5" name="Line 7">
          <a:extLst>
            <a:ext uri="{FF2B5EF4-FFF2-40B4-BE49-F238E27FC236}">
              <a16:creationId xmlns:a16="http://schemas.microsoft.com/office/drawing/2014/main" id="{D8CE5D2D-C1BA-4FB7-AA30-674738BDC7B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6" name="Line 7">
          <a:extLst>
            <a:ext uri="{FF2B5EF4-FFF2-40B4-BE49-F238E27FC236}">
              <a16:creationId xmlns:a16="http://schemas.microsoft.com/office/drawing/2014/main" id="{4A69A4A4-A3CA-49C9-B808-DC4057F2916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7" name="Line 7">
          <a:extLst>
            <a:ext uri="{FF2B5EF4-FFF2-40B4-BE49-F238E27FC236}">
              <a16:creationId xmlns:a16="http://schemas.microsoft.com/office/drawing/2014/main" id="{A71EAFAF-35B3-4CEB-8F95-D478B34E5358}"/>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8" name="Line 7">
          <a:extLst>
            <a:ext uri="{FF2B5EF4-FFF2-40B4-BE49-F238E27FC236}">
              <a16:creationId xmlns:a16="http://schemas.microsoft.com/office/drawing/2014/main" id="{AD1E2DD3-B360-4251-8D6E-63A7D82E3EDA}"/>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29" name="Line 7">
          <a:extLst>
            <a:ext uri="{FF2B5EF4-FFF2-40B4-BE49-F238E27FC236}">
              <a16:creationId xmlns:a16="http://schemas.microsoft.com/office/drawing/2014/main" id="{250C61D7-70A0-4BBF-A9A0-8986BB8F24E3}"/>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30" name="Line 7">
          <a:extLst>
            <a:ext uri="{FF2B5EF4-FFF2-40B4-BE49-F238E27FC236}">
              <a16:creationId xmlns:a16="http://schemas.microsoft.com/office/drawing/2014/main" id="{D48BF06F-2270-4E29-949A-2E7229E14690}"/>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31" name="Line 7">
          <a:extLst>
            <a:ext uri="{FF2B5EF4-FFF2-40B4-BE49-F238E27FC236}">
              <a16:creationId xmlns:a16="http://schemas.microsoft.com/office/drawing/2014/main" id="{9362CD95-8A99-4859-88B2-2A2E5423A959}"/>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32" name="Line 7">
          <a:extLst>
            <a:ext uri="{FF2B5EF4-FFF2-40B4-BE49-F238E27FC236}">
              <a16:creationId xmlns:a16="http://schemas.microsoft.com/office/drawing/2014/main" id="{FF940F55-FEAD-4DE3-B46F-645E6A0713DE}"/>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33" name="Line 7">
          <a:extLst>
            <a:ext uri="{FF2B5EF4-FFF2-40B4-BE49-F238E27FC236}">
              <a16:creationId xmlns:a16="http://schemas.microsoft.com/office/drawing/2014/main" id="{712EC45B-4B25-46D5-A78A-84748D634071}"/>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34" name="Line 7">
          <a:extLst>
            <a:ext uri="{FF2B5EF4-FFF2-40B4-BE49-F238E27FC236}">
              <a16:creationId xmlns:a16="http://schemas.microsoft.com/office/drawing/2014/main" id="{A0CB4E79-834E-4EE7-B059-1DC00232027B}"/>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164</xdr:row>
      <xdr:rowOff>0</xdr:rowOff>
    </xdr:from>
    <xdr:to>
      <xdr:col>13</xdr:col>
      <xdr:colOff>323850</xdr:colOff>
      <xdr:row>164</xdr:row>
      <xdr:rowOff>0</xdr:rowOff>
    </xdr:to>
    <xdr:sp macro="" textlink="">
      <xdr:nvSpPr>
        <xdr:cNvPr id="6035" name="Line 7">
          <a:extLst>
            <a:ext uri="{FF2B5EF4-FFF2-40B4-BE49-F238E27FC236}">
              <a16:creationId xmlns:a16="http://schemas.microsoft.com/office/drawing/2014/main" id="{1CD96131-023A-42C0-8EBC-094CDD6D3EBC}"/>
            </a:ext>
          </a:extLst>
        </xdr:cNvPr>
        <xdr:cNvSpPr>
          <a:spLocks noChangeShapeType="1"/>
        </xdr:cNvSpPr>
      </xdr:nvSpPr>
      <xdr:spPr bwMode="auto">
        <a:xfrm>
          <a:off x="85153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36" name="Line 7">
          <a:extLst>
            <a:ext uri="{FF2B5EF4-FFF2-40B4-BE49-F238E27FC236}">
              <a16:creationId xmlns:a16="http://schemas.microsoft.com/office/drawing/2014/main" id="{F89ADB24-92BE-47DC-B5F8-85421939FD6F}"/>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37" name="Line 7">
          <a:extLst>
            <a:ext uri="{FF2B5EF4-FFF2-40B4-BE49-F238E27FC236}">
              <a16:creationId xmlns:a16="http://schemas.microsoft.com/office/drawing/2014/main" id="{4912D5BB-D620-4EBA-832B-01E03C0E8E1F}"/>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38" name="Line 7">
          <a:extLst>
            <a:ext uri="{FF2B5EF4-FFF2-40B4-BE49-F238E27FC236}">
              <a16:creationId xmlns:a16="http://schemas.microsoft.com/office/drawing/2014/main" id="{1137DD1F-4D9E-4971-81EB-92E5F9FB47DE}"/>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39" name="Line 7">
          <a:extLst>
            <a:ext uri="{FF2B5EF4-FFF2-40B4-BE49-F238E27FC236}">
              <a16:creationId xmlns:a16="http://schemas.microsoft.com/office/drawing/2014/main" id="{C823178A-BB4B-4811-BC79-0E8BBDB87858}"/>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0" name="Line 7">
          <a:extLst>
            <a:ext uri="{FF2B5EF4-FFF2-40B4-BE49-F238E27FC236}">
              <a16:creationId xmlns:a16="http://schemas.microsoft.com/office/drawing/2014/main" id="{6DAF13C4-CA0E-4EA4-8B53-5DC670AC3A32}"/>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1" name="Line 7">
          <a:extLst>
            <a:ext uri="{FF2B5EF4-FFF2-40B4-BE49-F238E27FC236}">
              <a16:creationId xmlns:a16="http://schemas.microsoft.com/office/drawing/2014/main" id="{A91D8513-2967-4C26-8055-72F8552133BD}"/>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2" name="Line 7">
          <a:extLst>
            <a:ext uri="{FF2B5EF4-FFF2-40B4-BE49-F238E27FC236}">
              <a16:creationId xmlns:a16="http://schemas.microsoft.com/office/drawing/2014/main" id="{2236FF30-94A0-470A-83E9-B3B855C0557B}"/>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3" name="Line 7">
          <a:extLst>
            <a:ext uri="{FF2B5EF4-FFF2-40B4-BE49-F238E27FC236}">
              <a16:creationId xmlns:a16="http://schemas.microsoft.com/office/drawing/2014/main" id="{2FF3D1E2-ECF3-4A4C-87E6-2A42CC6BBC8B}"/>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4" name="Line 7">
          <a:extLst>
            <a:ext uri="{FF2B5EF4-FFF2-40B4-BE49-F238E27FC236}">
              <a16:creationId xmlns:a16="http://schemas.microsoft.com/office/drawing/2014/main" id="{F6C3F2BF-B150-4775-95F0-E75B06832785}"/>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5" name="Line 7">
          <a:extLst>
            <a:ext uri="{FF2B5EF4-FFF2-40B4-BE49-F238E27FC236}">
              <a16:creationId xmlns:a16="http://schemas.microsoft.com/office/drawing/2014/main" id="{08E070AA-1CF1-4D77-A118-13DEDB27F67F}"/>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6" name="Line 7">
          <a:extLst>
            <a:ext uri="{FF2B5EF4-FFF2-40B4-BE49-F238E27FC236}">
              <a16:creationId xmlns:a16="http://schemas.microsoft.com/office/drawing/2014/main" id="{3371DA7A-2D49-43E7-BBF3-6687ECD965AD}"/>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7" name="Line 7">
          <a:extLst>
            <a:ext uri="{FF2B5EF4-FFF2-40B4-BE49-F238E27FC236}">
              <a16:creationId xmlns:a16="http://schemas.microsoft.com/office/drawing/2014/main" id="{73C50099-462B-452D-BD69-62FC81796C77}"/>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8" name="Line 7">
          <a:extLst>
            <a:ext uri="{FF2B5EF4-FFF2-40B4-BE49-F238E27FC236}">
              <a16:creationId xmlns:a16="http://schemas.microsoft.com/office/drawing/2014/main" id="{E381FE91-938F-4B59-84CC-B121B79FA489}"/>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49" name="Line 7">
          <a:extLst>
            <a:ext uri="{FF2B5EF4-FFF2-40B4-BE49-F238E27FC236}">
              <a16:creationId xmlns:a16="http://schemas.microsoft.com/office/drawing/2014/main" id="{34CC142F-6AF3-4437-AAB9-9C79D5EA4556}"/>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50" name="Line 7">
          <a:extLst>
            <a:ext uri="{FF2B5EF4-FFF2-40B4-BE49-F238E27FC236}">
              <a16:creationId xmlns:a16="http://schemas.microsoft.com/office/drawing/2014/main" id="{6D8700E0-6404-4204-97B2-71C5383DBBDE}"/>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51" name="Line 7">
          <a:extLst>
            <a:ext uri="{FF2B5EF4-FFF2-40B4-BE49-F238E27FC236}">
              <a16:creationId xmlns:a16="http://schemas.microsoft.com/office/drawing/2014/main" id="{A5A28203-A833-4EFE-A7F0-63162C81A384}"/>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52" name="Line 7">
          <a:extLst>
            <a:ext uri="{FF2B5EF4-FFF2-40B4-BE49-F238E27FC236}">
              <a16:creationId xmlns:a16="http://schemas.microsoft.com/office/drawing/2014/main" id="{626711A4-A2AD-4112-8782-D5D2098265BB}"/>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164</xdr:row>
      <xdr:rowOff>0</xdr:rowOff>
    </xdr:from>
    <xdr:to>
      <xdr:col>7</xdr:col>
      <xdr:colOff>323850</xdr:colOff>
      <xdr:row>164</xdr:row>
      <xdr:rowOff>0</xdr:rowOff>
    </xdr:to>
    <xdr:sp macro="" textlink="">
      <xdr:nvSpPr>
        <xdr:cNvPr id="6053" name="Line 7">
          <a:extLst>
            <a:ext uri="{FF2B5EF4-FFF2-40B4-BE49-F238E27FC236}">
              <a16:creationId xmlns:a16="http://schemas.microsoft.com/office/drawing/2014/main" id="{47829F6B-81EB-411A-90E3-6FA4D4831D33}"/>
            </a:ext>
          </a:extLst>
        </xdr:cNvPr>
        <xdr:cNvSpPr>
          <a:spLocks noChangeShapeType="1"/>
        </xdr:cNvSpPr>
      </xdr:nvSpPr>
      <xdr:spPr bwMode="auto">
        <a:xfrm>
          <a:off x="400050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54" name="Line 7">
          <a:extLst>
            <a:ext uri="{FF2B5EF4-FFF2-40B4-BE49-F238E27FC236}">
              <a16:creationId xmlns:a16="http://schemas.microsoft.com/office/drawing/2014/main" id="{1ABA166B-C65A-427F-ABD1-9DAA46B17E17}"/>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55" name="Line 7">
          <a:extLst>
            <a:ext uri="{FF2B5EF4-FFF2-40B4-BE49-F238E27FC236}">
              <a16:creationId xmlns:a16="http://schemas.microsoft.com/office/drawing/2014/main" id="{219A1A9B-C2F7-4573-A94F-9288D1E9778F}"/>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56" name="Line 7">
          <a:extLst>
            <a:ext uri="{FF2B5EF4-FFF2-40B4-BE49-F238E27FC236}">
              <a16:creationId xmlns:a16="http://schemas.microsoft.com/office/drawing/2014/main" id="{461B1D16-ABEB-4209-8178-4A3E4B681487}"/>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57" name="Line 7">
          <a:extLst>
            <a:ext uri="{FF2B5EF4-FFF2-40B4-BE49-F238E27FC236}">
              <a16:creationId xmlns:a16="http://schemas.microsoft.com/office/drawing/2014/main" id="{D577E732-AE56-440F-8DF1-FA11D7B95F63}"/>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58" name="Line 7">
          <a:extLst>
            <a:ext uri="{FF2B5EF4-FFF2-40B4-BE49-F238E27FC236}">
              <a16:creationId xmlns:a16="http://schemas.microsoft.com/office/drawing/2014/main" id="{C9EBB305-BCD5-41E9-8974-35930FA27E13}"/>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59" name="Line 7">
          <a:extLst>
            <a:ext uri="{FF2B5EF4-FFF2-40B4-BE49-F238E27FC236}">
              <a16:creationId xmlns:a16="http://schemas.microsoft.com/office/drawing/2014/main" id="{A5B1FC7E-A383-471D-BEAD-4790974ED68B}"/>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0" name="Line 7">
          <a:extLst>
            <a:ext uri="{FF2B5EF4-FFF2-40B4-BE49-F238E27FC236}">
              <a16:creationId xmlns:a16="http://schemas.microsoft.com/office/drawing/2014/main" id="{4D70EB2E-FF76-4A12-BF90-C217BF0A4AA1}"/>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1" name="Line 7">
          <a:extLst>
            <a:ext uri="{FF2B5EF4-FFF2-40B4-BE49-F238E27FC236}">
              <a16:creationId xmlns:a16="http://schemas.microsoft.com/office/drawing/2014/main" id="{A1AFEADD-3B0D-4879-8731-E935DEA531C9}"/>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2" name="Line 7">
          <a:extLst>
            <a:ext uri="{FF2B5EF4-FFF2-40B4-BE49-F238E27FC236}">
              <a16:creationId xmlns:a16="http://schemas.microsoft.com/office/drawing/2014/main" id="{55261A9E-89AF-4A98-B8C0-400F0733B132}"/>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3" name="Line 7">
          <a:extLst>
            <a:ext uri="{FF2B5EF4-FFF2-40B4-BE49-F238E27FC236}">
              <a16:creationId xmlns:a16="http://schemas.microsoft.com/office/drawing/2014/main" id="{711309D9-FF02-49AF-AACA-7DB4BD9A6824}"/>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4" name="Line 7">
          <a:extLst>
            <a:ext uri="{FF2B5EF4-FFF2-40B4-BE49-F238E27FC236}">
              <a16:creationId xmlns:a16="http://schemas.microsoft.com/office/drawing/2014/main" id="{1C5095F4-7B16-49E1-BC2A-808FCCBBFD4A}"/>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5" name="Line 7">
          <a:extLst>
            <a:ext uri="{FF2B5EF4-FFF2-40B4-BE49-F238E27FC236}">
              <a16:creationId xmlns:a16="http://schemas.microsoft.com/office/drawing/2014/main" id="{C0D23D07-49B6-44D7-AC47-CE784CBDB3EC}"/>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6" name="Line 7">
          <a:extLst>
            <a:ext uri="{FF2B5EF4-FFF2-40B4-BE49-F238E27FC236}">
              <a16:creationId xmlns:a16="http://schemas.microsoft.com/office/drawing/2014/main" id="{6B660E3E-2DBE-4DDC-95C2-8EFABD058258}"/>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7" name="Line 7">
          <a:extLst>
            <a:ext uri="{FF2B5EF4-FFF2-40B4-BE49-F238E27FC236}">
              <a16:creationId xmlns:a16="http://schemas.microsoft.com/office/drawing/2014/main" id="{13BC33BE-0DAB-4277-91E6-88B33F6791EE}"/>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8" name="Line 7">
          <a:extLst>
            <a:ext uri="{FF2B5EF4-FFF2-40B4-BE49-F238E27FC236}">
              <a16:creationId xmlns:a16="http://schemas.microsoft.com/office/drawing/2014/main" id="{F5F15E4D-6527-4965-85C8-E26C7E899427}"/>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69" name="Line 7">
          <a:extLst>
            <a:ext uri="{FF2B5EF4-FFF2-40B4-BE49-F238E27FC236}">
              <a16:creationId xmlns:a16="http://schemas.microsoft.com/office/drawing/2014/main" id="{66DF121D-590D-4C33-A62D-0E43BA5DF9EE}"/>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70" name="Line 7">
          <a:extLst>
            <a:ext uri="{FF2B5EF4-FFF2-40B4-BE49-F238E27FC236}">
              <a16:creationId xmlns:a16="http://schemas.microsoft.com/office/drawing/2014/main" id="{E241F3B3-BB90-4D52-83EB-0DA34AF35EE7}"/>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164</xdr:row>
      <xdr:rowOff>0</xdr:rowOff>
    </xdr:from>
    <xdr:to>
      <xdr:col>3</xdr:col>
      <xdr:colOff>323850</xdr:colOff>
      <xdr:row>164</xdr:row>
      <xdr:rowOff>0</xdr:rowOff>
    </xdr:to>
    <xdr:sp macro="" textlink="">
      <xdr:nvSpPr>
        <xdr:cNvPr id="6071" name="Line 7">
          <a:extLst>
            <a:ext uri="{FF2B5EF4-FFF2-40B4-BE49-F238E27FC236}">
              <a16:creationId xmlns:a16="http://schemas.microsoft.com/office/drawing/2014/main" id="{CC94AAA4-AC5E-4B8F-BF15-2BEA0D662F80}"/>
            </a:ext>
          </a:extLst>
        </xdr:cNvPr>
        <xdr:cNvSpPr>
          <a:spLocks noChangeShapeType="1"/>
        </xdr:cNvSpPr>
      </xdr:nvSpPr>
      <xdr:spPr bwMode="auto">
        <a:xfrm>
          <a:off x="1009650" y="3508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6072" name="Line 7">
          <a:extLst>
            <a:ext uri="{FF2B5EF4-FFF2-40B4-BE49-F238E27FC236}">
              <a16:creationId xmlns:a16="http://schemas.microsoft.com/office/drawing/2014/main" id="{FBAB9C64-6553-4D5A-95A2-590F8A5CD40A}"/>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3" name="Line 7">
          <a:extLst>
            <a:ext uri="{FF2B5EF4-FFF2-40B4-BE49-F238E27FC236}">
              <a16:creationId xmlns:a16="http://schemas.microsoft.com/office/drawing/2014/main" id="{3E395DC2-26DA-42A8-A839-D81938E3D58F}"/>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4" name="Line 7">
          <a:extLst>
            <a:ext uri="{FF2B5EF4-FFF2-40B4-BE49-F238E27FC236}">
              <a16:creationId xmlns:a16="http://schemas.microsoft.com/office/drawing/2014/main" id="{D5BFB712-43FF-44DD-94F6-0D002615F057}"/>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5" name="Line 7">
          <a:extLst>
            <a:ext uri="{FF2B5EF4-FFF2-40B4-BE49-F238E27FC236}">
              <a16:creationId xmlns:a16="http://schemas.microsoft.com/office/drawing/2014/main" id="{B2E06A16-E315-4F15-AAAE-DD38F417985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6" name="Line 7">
          <a:extLst>
            <a:ext uri="{FF2B5EF4-FFF2-40B4-BE49-F238E27FC236}">
              <a16:creationId xmlns:a16="http://schemas.microsoft.com/office/drawing/2014/main" id="{C803CB3C-DAD5-4530-A44E-EC6D64393D66}"/>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7" name="Line 7">
          <a:extLst>
            <a:ext uri="{FF2B5EF4-FFF2-40B4-BE49-F238E27FC236}">
              <a16:creationId xmlns:a16="http://schemas.microsoft.com/office/drawing/2014/main" id="{A5BD19A0-2BF0-40F2-BE1F-9F21CF7EAC9F}"/>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8" name="Line 7">
          <a:extLst>
            <a:ext uri="{FF2B5EF4-FFF2-40B4-BE49-F238E27FC236}">
              <a16:creationId xmlns:a16="http://schemas.microsoft.com/office/drawing/2014/main" id="{9BE216D9-AB77-4282-AC71-26B6233E9BD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079" name="Line 7">
          <a:extLst>
            <a:ext uri="{FF2B5EF4-FFF2-40B4-BE49-F238E27FC236}">
              <a16:creationId xmlns:a16="http://schemas.microsoft.com/office/drawing/2014/main" id="{B421EEDC-F6DA-4EAB-9968-C7591E5DFBB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0" name="Line 7">
          <a:extLst>
            <a:ext uri="{FF2B5EF4-FFF2-40B4-BE49-F238E27FC236}">
              <a16:creationId xmlns:a16="http://schemas.microsoft.com/office/drawing/2014/main" id="{E2D577FD-4356-469A-B742-44892C17C7A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1" name="Line 7">
          <a:extLst>
            <a:ext uri="{FF2B5EF4-FFF2-40B4-BE49-F238E27FC236}">
              <a16:creationId xmlns:a16="http://schemas.microsoft.com/office/drawing/2014/main" id="{84BF8426-656C-4892-A093-45F7C28AE9D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2" name="Line 7">
          <a:extLst>
            <a:ext uri="{FF2B5EF4-FFF2-40B4-BE49-F238E27FC236}">
              <a16:creationId xmlns:a16="http://schemas.microsoft.com/office/drawing/2014/main" id="{4C815510-0AE2-4157-825E-2271B89BDE4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3" name="Line 7">
          <a:extLst>
            <a:ext uri="{FF2B5EF4-FFF2-40B4-BE49-F238E27FC236}">
              <a16:creationId xmlns:a16="http://schemas.microsoft.com/office/drawing/2014/main" id="{8A582337-2C86-4E45-B211-4B6340BE8BE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4" name="Line 7">
          <a:extLst>
            <a:ext uri="{FF2B5EF4-FFF2-40B4-BE49-F238E27FC236}">
              <a16:creationId xmlns:a16="http://schemas.microsoft.com/office/drawing/2014/main" id="{AF44C124-3925-4133-B919-C96F124B079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5" name="Line 7">
          <a:extLst>
            <a:ext uri="{FF2B5EF4-FFF2-40B4-BE49-F238E27FC236}">
              <a16:creationId xmlns:a16="http://schemas.microsoft.com/office/drawing/2014/main" id="{8ED8C937-CF6D-470F-8E4D-23BF25141C7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6" name="Line 7">
          <a:extLst>
            <a:ext uri="{FF2B5EF4-FFF2-40B4-BE49-F238E27FC236}">
              <a16:creationId xmlns:a16="http://schemas.microsoft.com/office/drawing/2014/main" id="{4EEA8C5C-4FD6-4E43-8E3E-C8838309B0D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7" name="Line 7">
          <a:extLst>
            <a:ext uri="{FF2B5EF4-FFF2-40B4-BE49-F238E27FC236}">
              <a16:creationId xmlns:a16="http://schemas.microsoft.com/office/drawing/2014/main" id="{6E0CE879-023C-49F5-9808-0DA44155B5E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8" name="Line 7">
          <a:extLst>
            <a:ext uri="{FF2B5EF4-FFF2-40B4-BE49-F238E27FC236}">
              <a16:creationId xmlns:a16="http://schemas.microsoft.com/office/drawing/2014/main" id="{A0BA64A6-B7DC-430B-9349-390EDEAB1294}"/>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89" name="Line 7">
          <a:extLst>
            <a:ext uri="{FF2B5EF4-FFF2-40B4-BE49-F238E27FC236}">
              <a16:creationId xmlns:a16="http://schemas.microsoft.com/office/drawing/2014/main" id="{B5D87C7A-098D-4635-9C4D-CB4005228E13}"/>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0" name="Line 7">
          <a:extLst>
            <a:ext uri="{FF2B5EF4-FFF2-40B4-BE49-F238E27FC236}">
              <a16:creationId xmlns:a16="http://schemas.microsoft.com/office/drawing/2014/main" id="{5F0ACE6B-A326-45CB-BD3A-1B974EF5500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1" name="Line 7">
          <a:extLst>
            <a:ext uri="{FF2B5EF4-FFF2-40B4-BE49-F238E27FC236}">
              <a16:creationId xmlns:a16="http://schemas.microsoft.com/office/drawing/2014/main" id="{1B987198-D975-442C-85F4-103C4A6670A2}"/>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2" name="Line 7">
          <a:extLst>
            <a:ext uri="{FF2B5EF4-FFF2-40B4-BE49-F238E27FC236}">
              <a16:creationId xmlns:a16="http://schemas.microsoft.com/office/drawing/2014/main" id="{896FB04D-CE7D-46D0-9995-6C8EC4AB5D6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3" name="Line 7">
          <a:extLst>
            <a:ext uri="{FF2B5EF4-FFF2-40B4-BE49-F238E27FC236}">
              <a16:creationId xmlns:a16="http://schemas.microsoft.com/office/drawing/2014/main" id="{3E6DCB62-83D2-4202-BD35-7FBEF303C9B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4" name="Line 7">
          <a:extLst>
            <a:ext uri="{FF2B5EF4-FFF2-40B4-BE49-F238E27FC236}">
              <a16:creationId xmlns:a16="http://schemas.microsoft.com/office/drawing/2014/main" id="{96546053-F733-4F7C-854C-4A7BC0507302}"/>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5" name="Line 7">
          <a:extLst>
            <a:ext uri="{FF2B5EF4-FFF2-40B4-BE49-F238E27FC236}">
              <a16:creationId xmlns:a16="http://schemas.microsoft.com/office/drawing/2014/main" id="{1C9609C3-1857-4855-BB44-99558C97DF9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6" name="Line 7">
          <a:extLst>
            <a:ext uri="{FF2B5EF4-FFF2-40B4-BE49-F238E27FC236}">
              <a16:creationId xmlns:a16="http://schemas.microsoft.com/office/drawing/2014/main" id="{0A4D8421-2319-4CB3-AD3B-F6955AFA0565}"/>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7" name="Line 7">
          <a:extLst>
            <a:ext uri="{FF2B5EF4-FFF2-40B4-BE49-F238E27FC236}">
              <a16:creationId xmlns:a16="http://schemas.microsoft.com/office/drawing/2014/main" id="{4E1C5269-E942-4B04-8486-03E5C4E1A48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8" name="Line 7">
          <a:extLst>
            <a:ext uri="{FF2B5EF4-FFF2-40B4-BE49-F238E27FC236}">
              <a16:creationId xmlns:a16="http://schemas.microsoft.com/office/drawing/2014/main" id="{CBF64E4E-B6AC-403D-9239-CEB65F05497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099" name="Line 7">
          <a:extLst>
            <a:ext uri="{FF2B5EF4-FFF2-40B4-BE49-F238E27FC236}">
              <a16:creationId xmlns:a16="http://schemas.microsoft.com/office/drawing/2014/main" id="{8E1AA3DD-F1C8-4C66-8335-D1C46CBDFD0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00" name="Line 7">
          <a:extLst>
            <a:ext uri="{FF2B5EF4-FFF2-40B4-BE49-F238E27FC236}">
              <a16:creationId xmlns:a16="http://schemas.microsoft.com/office/drawing/2014/main" id="{7A23B48C-E76F-407C-919B-88261D15CA88}"/>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1" name="Line 7">
          <a:extLst>
            <a:ext uri="{FF2B5EF4-FFF2-40B4-BE49-F238E27FC236}">
              <a16:creationId xmlns:a16="http://schemas.microsoft.com/office/drawing/2014/main" id="{4EA71939-B776-48F4-B682-4CB0D0F75CF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2" name="Line 7">
          <a:extLst>
            <a:ext uri="{FF2B5EF4-FFF2-40B4-BE49-F238E27FC236}">
              <a16:creationId xmlns:a16="http://schemas.microsoft.com/office/drawing/2014/main" id="{934103A6-58CF-40A3-A921-D44A5492CBE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3" name="Line 7">
          <a:extLst>
            <a:ext uri="{FF2B5EF4-FFF2-40B4-BE49-F238E27FC236}">
              <a16:creationId xmlns:a16="http://schemas.microsoft.com/office/drawing/2014/main" id="{A865F0CF-6E2C-4087-A2FE-1A1490289D0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4" name="Line 7">
          <a:extLst>
            <a:ext uri="{FF2B5EF4-FFF2-40B4-BE49-F238E27FC236}">
              <a16:creationId xmlns:a16="http://schemas.microsoft.com/office/drawing/2014/main" id="{839CAECC-9BF3-4E8A-95DE-49BBF3B8939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5" name="Line 7">
          <a:extLst>
            <a:ext uri="{FF2B5EF4-FFF2-40B4-BE49-F238E27FC236}">
              <a16:creationId xmlns:a16="http://schemas.microsoft.com/office/drawing/2014/main" id="{FF895A72-7C65-498B-9B1C-253B273A3F0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6" name="Line 7">
          <a:extLst>
            <a:ext uri="{FF2B5EF4-FFF2-40B4-BE49-F238E27FC236}">
              <a16:creationId xmlns:a16="http://schemas.microsoft.com/office/drawing/2014/main" id="{8837C04A-0F71-4D00-9837-BAFB3FB4442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7" name="Line 7">
          <a:extLst>
            <a:ext uri="{FF2B5EF4-FFF2-40B4-BE49-F238E27FC236}">
              <a16:creationId xmlns:a16="http://schemas.microsoft.com/office/drawing/2014/main" id="{621F61E3-434B-4F39-A616-B0AC8BC3F65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8" name="Line 7">
          <a:extLst>
            <a:ext uri="{FF2B5EF4-FFF2-40B4-BE49-F238E27FC236}">
              <a16:creationId xmlns:a16="http://schemas.microsoft.com/office/drawing/2014/main" id="{BCE4A49D-B9F8-42C2-86DB-2A2B02063B8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09" name="Line 7">
          <a:extLst>
            <a:ext uri="{FF2B5EF4-FFF2-40B4-BE49-F238E27FC236}">
              <a16:creationId xmlns:a16="http://schemas.microsoft.com/office/drawing/2014/main" id="{39D6AE83-B59A-43F4-BA7E-E6198D8FAEF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0" name="Line 7">
          <a:extLst>
            <a:ext uri="{FF2B5EF4-FFF2-40B4-BE49-F238E27FC236}">
              <a16:creationId xmlns:a16="http://schemas.microsoft.com/office/drawing/2014/main" id="{99ABF6E2-38A1-4AFF-BB3F-C750947913C7}"/>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1" name="Line 7">
          <a:extLst>
            <a:ext uri="{FF2B5EF4-FFF2-40B4-BE49-F238E27FC236}">
              <a16:creationId xmlns:a16="http://schemas.microsoft.com/office/drawing/2014/main" id="{680768BD-9233-436A-B764-152641E136B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2" name="Line 7">
          <a:extLst>
            <a:ext uri="{FF2B5EF4-FFF2-40B4-BE49-F238E27FC236}">
              <a16:creationId xmlns:a16="http://schemas.microsoft.com/office/drawing/2014/main" id="{2A070535-308C-4BE3-89E1-2A634FAF92C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3" name="Line 7">
          <a:extLst>
            <a:ext uri="{FF2B5EF4-FFF2-40B4-BE49-F238E27FC236}">
              <a16:creationId xmlns:a16="http://schemas.microsoft.com/office/drawing/2014/main" id="{56F66E60-1061-48BB-B194-5E2D8697FE0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4" name="Line 7">
          <a:extLst>
            <a:ext uri="{FF2B5EF4-FFF2-40B4-BE49-F238E27FC236}">
              <a16:creationId xmlns:a16="http://schemas.microsoft.com/office/drawing/2014/main" id="{F1B30140-CB2F-4F2C-8856-92DBA302723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5" name="Line 7">
          <a:extLst>
            <a:ext uri="{FF2B5EF4-FFF2-40B4-BE49-F238E27FC236}">
              <a16:creationId xmlns:a16="http://schemas.microsoft.com/office/drawing/2014/main" id="{A721AF3D-431F-4223-ABC4-D55BD91CE88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6" name="Line 7">
          <a:extLst>
            <a:ext uri="{FF2B5EF4-FFF2-40B4-BE49-F238E27FC236}">
              <a16:creationId xmlns:a16="http://schemas.microsoft.com/office/drawing/2014/main" id="{ECFF205C-AD8F-4AEE-97E5-A7D825EE076A}"/>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7" name="Line 7">
          <a:extLst>
            <a:ext uri="{FF2B5EF4-FFF2-40B4-BE49-F238E27FC236}">
              <a16:creationId xmlns:a16="http://schemas.microsoft.com/office/drawing/2014/main" id="{03604E71-6AA3-4C25-894A-C326332BE25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8" name="Line 7">
          <a:extLst>
            <a:ext uri="{FF2B5EF4-FFF2-40B4-BE49-F238E27FC236}">
              <a16:creationId xmlns:a16="http://schemas.microsoft.com/office/drawing/2014/main" id="{2C47003B-03FD-440C-B0D0-128E9D768D5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19" name="Line 7">
          <a:extLst>
            <a:ext uri="{FF2B5EF4-FFF2-40B4-BE49-F238E27FC236}">
              <a16:creationId xmlns:a16="http://schemas.microsoft.com/office/drawing/2014/main" id="{01897F49-99B6-49B9-B3FE-723BCDA2601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0" name="Line 7">
          <a:extLst>
            <a:ext uri="{FF2B5EF4-FFF2-40B4-BE49-F238E27FC236}">
              <a16:creationId xmlns:a16="http://schemas.microsoft.com/office/drawing/2014/main" id="{0CC9C09B-586A-4CD9-8ABA-F9D0B56D229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1" name="Line 7">
          <a:extLst>
            <a:ext uri="{FF2B5EF4-FFF2-40B4-BE49-F238E27FC236}">
              <a16:creationId xmlns:a16="http://schemas.microsoft.com/office/drawing/2014/main" id="{146D4462-B410-473C-81E0-01F5C26822F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2" name="Line 7">
          <a:extLst>
            <a:ext uri="{FF2B5EF4-FFF2-40B4-BE49-F238E27FC236}">
              <a16:creationId xmlns:a16="http://schemas.microsoft.com/office/drawing/2014/main" id="{77282A44-033A-4753-AB98-2CD08C3B66A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3" name="Line 7">
          <a:extLst>
            <a:ext uri="{FF2B5EF4-FFF2-40B4-BE49-F238E27FC236}">
              <a16:creationId xmlns:a16="http://schemas.microsoft.com/office/drawing/2014/main" id="{892365CC-F48C-4A33-93C9-1227317AB036}"/>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4" name="Line 7">
          <a:extLst>
            <a:ext uri="{FF2B5EF4-FFF2-40B4-BE49-F238E27FC236}">
              <a16:creationId xmlns:a16="http://schemas.microsoft.com/office/drawing/2014/main" id="{71CEE921-32E9-45AC-AC33-8CD6CCE5831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5" name="Line 7">
          <a:extLst>
            <a:ext uri="{FF2B5EF4-FFF2-40B4-BE49-F238E27FC236}">
              <a16:creationId xmlns:a16="http://schemas.microsoft.com/office/drawing/2014/main" id="{6F1C28C9-EC4F-4B4E-A6DB-95DA1BADB61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6" name="Line 7">
          <a:extLst>
            <a:ext uri="{FF2B5EF4-FFF2-40B4-BE49-F238E27FC236}">
              <a16:creationId xmlns:a16="http://schemas.microsoft.com/office/drawing/2014/main" id="{6F0C6EC5-7B32-46EF-868A-27056B07494A}"/>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7" name="Line 7">
          <a:extLst>
            <a:ext uri="{FF2B5EF4-FFF2-40B4-BE49-F238E27FC236}">
              <a16:creationId xmlns:a16="http://schemas.microsoft.com/office/drawing/2014/main" id="{8EBF5B26-C818-476A-96F5-29C16BD693B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8" name="Line 7">
          <a:extLst>
            <a:ext uri="{FF2B5EF4-FFF2-40B4-BE49-F238E27FC236}">
              <a16:creationId xmlns:a16="http://schemas.microsoft.com/office/drawing/2014/main" id="{B9FF3451-A367-4E14-BFEA-9BDDF35523F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29" name="Line 7">
          <a:extLst>
            <a:ext uri="{FF2B5EF4-FFF2-40B4-BE49-F238E27FC236}">
              <a16:creationId xmlns:a16="http://schemas.microsoft.com/office/drawing/2014/main" id="{5369F999-DAFE-422B-A6EF-FD22B514627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0" name="Line 7">
          <a:extLst>
            <a:ext uri="{FF2B5EF4-FFF2-40B4-BE49-F238E27FC236}">
              <a16:creationId xmlns:a16="http://schemas.microsoft.com/office/drawing/2014/main" id="{7DF92790-4A7A-4E1D-9921-80FED3C44FF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1" name="Line 7">
          <a:extLst>
            <a:ext uri="{FF2B5EF4-FFF2-40B4-BE49-F238E27FC236}">
              <a16:creationId xmlns:a16="http://schemas.microsoft.com/office/drawing/2014/main" id="{180E3F47-2932-4363-B91C-5ABB848A9CA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2" name="Line 7">
          <a:extLst>
            <a:ext uri="{FF2B5EF4-FFF2-40B4-BE49-F238E27FC236}">
              <a16:creationId xmlns:a16="http://schemas.microsoft.com/office/drawing/2014/main" id="{ACE192CB-9C4F-4741-B54E-924A9F764C0A}"/>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3" name="Line 7">
          <a:extLst>
            <a:ext uri="{FF2B5EF4-FFF2-40B4-BE49-F238E27FC236}">
              <a16:creationId xmlns:a16="http://schemas.microsoft.com/office/drawing/2014/main" id="{509F255C-92B8-4DBD-B6AE-CFA26C73E3F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4" name="Line 7">
          <a:extLst>
            <a:ext uri="{FF2B5EF4-FFF2-40B4-BE49-F238E27FC236}">
              <a16:creationId xmlns:a16="http://schemas.microsoft.com/office/drawing/2014/main" id="{91DCE697-8158-437A-87D7-AE7734D8B4A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5" name="Line 7">
          <a:extLst>
            <a:ext uri="{FF2B5EF4-FFF2-40B4-BE49-F238E27FC236}">
              <a16:creationId xmlns:a16="http://schemas.microsoft.com/office/drawing/2014/main" id="{21BE2FD2-56F9-4EA1-BE0E-9D55A9692E1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6" name="Line 7">
          <a:extLst>
            <a:ext uri="{FF2B5EF4-FFF2-40B4-BE49-F238E27FC236}">
              <a16:creationId xmlns:a16="http://schemas.microsoft.com/office/drawing/2014/main" id="{462D103B-1DAA-498D-B54A-B42E05814290}"/>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7" name="Line 7">
          <a:extLst>
            <a:ext uri="{FF2B5EF4-FFF2-40B4-BE49-F238E27FC236}">
              <a16:creationId xmlns:a16="http://schemas.microsoft.com/office/drawing/2014/main" id="{E18DD4FC-C96B-4029-B66F-CA42FE22D64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8" name="Line 7">
          <a:extLst>
            <a:ext uri="{FF2B5EF4-FFF2-40B4-BE49-F238E27FC236}">
              <a16:creationId xmlns:a16="http://schemas.microsoft.com/office/drawing/2014/main" id="{344C80BF-F735-4C0E-B3E2-AE5EEC12AD3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39" name="Line 7">
          <a:extLst>
            <a:ext uri="{FF2B5EF4-FFF2-40B4-BE49-F238E27FC236}">
              <a16:creationId xmlns:a16="http://schemas.microsoft.com/office/drawing/2014/main" id="{2299354C-D587-406B-A933-E9E7E6C8B35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40" name="Line 7">
          <a:extLst>
            <a:ext uri="{FF2B5EF4-FFF2-40B4-BE49-F238E27FC236}">
              <a16:creationId xmlns:a16="http://schemas.microsoft.com/office/drawing/2014/main" id="{C830FA71-50FC-4D8E-98ED-F38868BA08D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41" name="Line 7">
          <a:extLst>
            <a:ext uri="{FF2B5EF4-FFF2-40B4-BE49-F238E27FC236}">
              <a16:creationId xmlns:a16="http://schemas.microsoft.com/office/drawing/2014/main" id="{68A48DA9-05A8-41A6-BC2A-42FF15B74C3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42" name="Line 7">
          <a:extLst>
            <a:ext uri="{FF2B5EF4-FFF2-40B4-BE49-F238E27FC236}">
              <a16:creationId xmlns:a16="http://schemas.microsoft.com/office/drawing/2014/main" id="{4048621F-6002-4FB9-8C77-5CE596098D7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43" name="Line 7">
          <a:extLst>
            <a:ext uri="{FF2B5EF4-FFF2-40B4-BE49-F238E27FC236}">
              <a16:creationId xmlns:a16="http://schemas.microsoft.com/office/drawing/2014/main" id="{9AF30261-3514-484B-83A3-98BBDD26CAD5}"/>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44" name="Line 7">
          <a:extLst>
            <a:ext uri="{FF2B5EF4-FFF2-40B4-BE49-F238E27FC236}">
              <a16:creationId xmlns:a16="http://schemas.microsoft.com/office/drawing/2014/main" id="{AAACCE82-D944-481E-921D-1DAEFDC4689E}"/>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45" name="Line 7">
          <a:extLst>
            <a:ext uri="{FF2B5EF4-FFF2-40B4-BE49-F238E27FC236}">
              <a16:creationId xmlns:a16="http://schemas.microsoft.com/office/drawing/2014/main" id="{0D13A327-07D1-44E5-9BB6-31A0FDDE5DB6}"/>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46" name="Line 7">
          <a:extLst>
            <a:ext uri="{FF2B5EF4-FFF2-40B4-BE49-F238E27FC236}">
              <a16:creationId xmlns:a16="http://schemas.microsoft.com/office/drawing/2014/main" id="{D9A6942B-7816-4E1B-9E5B-1262222DCE4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47" name="Line 7">
          <a:extLst>
            <a:ext uri="{FF2B5EF4-FFF2-40B4-BE49-F238E27FC236}">
              <a16:creationId xmlns:a16="http://schemas.microsoft.com/office/drawing/2014/main" id="{50243CDD-726B-4C9C-A547-4574D877583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48" name="Line 7">
          <a:extLst>
            <a:ext uri="{FF2B5EF4-FFF2-40B4-BE49-F238E27FC236}">
              <a16:creationId xmlns:a16="http://schemas.microsoft.com/office/drawing/2014/main" id="{493876DB-1866-4556-894D-7FBB977871A6}"/>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49" name="Line 7">
          <a:extLst>
            <a:ext uri="{FF2B5EF4-FFF2-40B4-BE49-F238E27FC236}">
              <a16:creationId xmlns:a16="http://schemas.microsoft.com/office/drawing/2014/main" id="{9B94C115-BF21-412E-BB15-26C24D97FF9C}"/>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0" name="Line 7">
          <a:extLst>
            <a:ext uri="{FF2B5EF4-FFF2-40B4-BE49-F238E27FC236}">
              <a16:creationId xmlns:a16="http://schemas.microsoft.com/office/drawing/2014/main" id="{1E02D0D2-C80D-4D5A-BE74-427FBFE50C4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1" name="Line 7">
          <a:extLst>
            <a:ext uri="{FF2B5EF4-FFF2-40B4-BE49-F238E27FC236}">
              <a16:creationId xmlns:a16="http://schemas.microsoft.com/office/drawing/2014/main" id="{C3092747-88FB-40AB-A80A-7C3A3C0612B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2" name="Line 7">
          <a:extLst>
            <a:ext uri="{FF2B5EF4-FFF2-40B4-BE49-F238E27FC236}">
              <a16:creationId xmlns:a16="http://schemas.microsoft.com/office/drawing/2014/main" id="{4D16BF56-AF27-40C8-B056-6DDCBC41EDE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3" name="Line 7">
          <a:extLst>
            <a:ext uri="{FF2B5EF4-FFF2-40B4-BE49-F238E27FC236}">
              <a16:creationId xmlns:a16="http://schemas.microsoft.com/office/drawing/2014/main" id="{F2B97F3E-7D75-4D29-A2B3-36F1D2C75FD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4" name="Line 7">
          <a:extLst>
            <a:ext uri="{FF2B5EF4-FFF2-40B4-BE49-F238E27FC236}">
              <a16:creationId xmlns:a16="http://schemas.microsoft.com/office/drawing/2014/main" id="{2E477233-E3D5-4A44-86B8-49B37AA74B5A}"/>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5" name="Line 7">
          <a:extLst>
            <a:ext uri="{FF2B5EF4-FFF2-40B4-BE49-F238E27FC236}">
              <a16:creationId xmlns:a16="http://schemas.microsoft.com/office/drawing/2014/main" id="{093458E9-5051-4F06-B085-40D951A47EE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6" name="Line 7">
          <a:extLst>
            <a:ext uri="{FF2B5EF4-FFF2-40B4-BE49-F238E27FC236}">
              <a16:creationId xmlns:a16="http://schemas.microsoft.com/office/drawing/2014/main" id="{BFED24F7-9A5F-4370-8985-0AB82C28970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7" name="Line 7">
          <a:extLst>
            <a:ext uri="{FF2B5EF4-FFF2-40B4-BE49-F238E27FC236}">
              <a16:creationId xmlns:a16="http://schemas.microsoft.com/office/drawing/2014/main" id="{F7AD07D4-2758-4BE5-8DDD-5A9A7D182E7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8" name="Line 7">
          <a:extLst>
            <a:ext uri="{FF2B5EF4-FFF2-40B4-BE49-F238E27FC236}">
              <a16:creationId xmlns:a16="http://schemas.microsoft.com/office/drawing/2014/main" id="{31D08216-9E9E-4DEE-B219-935695DC74A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59" name="Line 7">
          <a:extLst>
            <a:ext uri="{FF2B5EF4-FFF2-40B4-BE49-F238E27FC236}">
              <a16:creationId xmlns:a16="http://schemas.microsoft.com/office/drawing/2014/main" id="{44503D45-9374-493C-88BD-AA0ED98F02F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0" name="Line 7">
          <a:extLst>
            <a:ext uri="{FF2B5EF4-FFF2-40B4-BE49-F238E27FC236}">
              <a16:creationId xmlns:a16="http://schemas.microsoft.com/office/drawing/2014/main" id="{DB950223-CBCE-413A-8850-E435FD82840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1" name="Line 7">
          <a:extLst>
            <a:ext uri="{FF2B5EF4-FFF2-40B4-BE49-F238E27FC236}">
              <a16:creationId xmlns:a16="http://schemas.microsoft.com/office/drawing/2014/main" id="{1CDFF352-B2A7-43BF-975D-82888B5D200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2" name="Line 7">
          <a:extLst>
            <a:ext uri="{FF2B5EF4-FFF2-40B4-BE49-F238E27FC236}">
              <a16:creationId xmlns:a16="http://schemas.microsoft.com/office/drawing/2014/main" id="{C7345F6C-A043-4E1D-8E5C-1F9B3DFF57B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3" name="Line 7">
          <a:extLst>
            <a:ext uri="{FF2B5EF4-FFF2-40B4-BE49-F238E27FC236}">
              <a16:creationId xmlns:a16="http://schemas.microsoft.com/office/drawing/2014/main" id="{226DB858-2E76-40EC-BCD1-E8F599CDCF9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4" name="Line 7">
          <a:extLst>
            <a:ext uri="{FF2B5EF4-FFF2-40B4-BE49-F238E27FC236}">
              <a16:creationId xmlns:a16="http://schemas.microsoft.com/office/drawing/2014/main" id="{E4AE277B-87C2-4330-9A6F-E206E0E0A7C6}"/>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5" name="Line 7">
          <a:extLst>
            <a:ext uri="{FF2B5EF4-FFF2-40B4-BE49-F238E27FC236}">
              <a16:creationId xmlns:a16="http://schemas.microsoft.com/office/drawing/2014/main" id="{A631623F-ADA1-416B-ADC4-6297145EAF1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6" name="Line 7">
          <a:extLst>
            <a:ext uri="{FF2B5EF4-FFF2-40B4-BE49-F238E27FC236}">
              <a16:creationId xmlns:a16="http://schemas.microsoft.com/office/drawing/2014/main" id="{B269729B-D573-4F7A-AFD6-D7C630EF293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7" name="Line 7">
          <a:extLst>
            <a:ext uri="{FF2B5EF4-FFF2-40B4-BE49-F238E27FC236}">
              <a16:creationId xmlns:a16="http://schemas.microsoft.com/office/drawing/2014/main" id="{5A042B50-7296-4F65-8EB8-087D67D8745A}"/>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8" name="Line 7">
          <a:extLst>
            <a:ext uri="{FF2B5EF4-FFF2-40B4-BE49-F238E27FC236}">
              <a16:creationId xmlns:a16="http://schemas.microsoft.com/office/drawing/2014/main" id="{53418403-C1E1-414A-A7DB-1B3DA36B39D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69" name="Line 7">
          <a:extLst>
            <a:ext uri="{FF2B5EF4-FFF2-40B4-BE49-F238E27FC236}">
              <a16:creationId xmlns:a16="http://schemas.microsoft.com/office/drawing/2014/main" id="{FEAE4D26-241B-4202-8CB8-6EBD9700E0F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170" name="Line 7">
          <a:extLst>
            <a:ext uri="{FF2B5EF4-FFF2-40B4-BE49-F238E27FC236}">
              <a16:creationId xmlns:a16="http://schemas.microsoft.com/office/drawing/2014/main" id="{22381F8F-D870-421D-8BE6-341F2F671DE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1" name="Line 7">
          <a:extLst>
            <a:ext uri="{FF2B5EF4-FFF2-40B4-BE49-F238E27FC236}">
              <a16:creationId xmlns:a16="http://schemas.microsoft.com/office/drawing/2014/main" id="{A22ED719-FEA8-401F-AD1A-0035FBC4616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2" name="Line 7">
          <a:extLst>
            <a:ext uri="{FF2B5EF4-FFF2-40B4-BE49-F238E27FC236}">
              <a16:creationId xmlns:a16="http://schemas.microsoft.com/office/drawing/2014/main" id="{E806027A-A3E7-437E-A9C1-57775D10E49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3" name="Line 7">
          <a:extLst>
            <a:ext uri="{FF2B5EF4-FFF2-40B4-BE49-F238E27FC236}">
              <a16:creationId xmlns:a16="http://schemas.microsoft.com/office/drawing/2014/main" id="{B23DCA03-8016-428E-9173-B929E6B7A050}"/>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4" name="Line 7">
          <a:extLst>
            <a:ext uri="{FF2B5EF4-FFF2-40B4-BE49-F238E27FC236}">
              <a16:creationId xmlns:a16="http://schemas.microsoft.com/office/drawing/2014/main" id="{BA5D0480-E230-4164-B360-48CC6F942DEB}"/>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5" name="Line 7">
          <a:extLst>
            <a:ext uri="{FF2B5EF4-FFF2-40B4-BE49-F238E27FC236}">
              <a16:creationId xmlns:a16="http://schemas.microsoft.com/office/drawing/2014/main" id="{2318587F-6E0E-4FFE-B339-7DB10CB28E48}"/>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6" name="Line 7">
          <a:extLst>
            <a:ext uri="{FF2B5EF4-FFF2-40B4-BE49-F238E27FC236}">
              <a16:creationId xmlns:a16="http://schemas.microsoft.com/office/drawing/2014/main" id="{B9B649A5-43AD-4B91-B6AA-E528CAA0370C}"/>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7" name="Line 7">
          <a:extLst>
            <a:ext uri="{FF2B5EF4-FFF2-40B4-BE49-F238E27FC236}">
              <a16:creationId xmlns:a16="http://schemas.microsoft.com/office/drawing/2014/main" id="{CCF1BBC7-68F5-4ABB-81EB-70EC042A1C7B}"/>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8" name="Line 7">
          <a:extLst>
            <a:ext uri="{FF2B5EF4-FFF2-40B4-BE49-F238E27FC236}">
              <a16:creationId xmlns:a16="http://schemas.microsoft.com/office/drawing/2014/main" id="{FCB2A899-B675-4872-92FB-A2984ED13CEC}"/>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79" name="Line 7">
          <a:extLst>
            <a:ext uri="{FF2B5EF4-FFF2-40B4-BE49-F238E27FC236}">
              <a16:creationId xmlns:a16="http://schemas.microsoft.com/office/drawing/2014/main" id="{8DD18714-0323-470A-ACF5-1FC981B8AC9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0" name="Line 7">
          <a:extLst>
            <a:ext uri="{FF2B5EF4-FFF2-40B4-BE49-F238E27FC236}">
              <a16:creationId xmlns:a16="http://schemas.microsoft.com/office/drawing/2014/main" id="{6295F842-8AC0-4E11-A6DB-0CF78D81DE50}"/>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1" name="Line 7">
          <a:extLst>
            <a:ext uri="{FF2B5EF4-FFF2-40B4-BE49-F238E27FC236}">
              <a16:creationId xmlns:a16="http://schemas.microsoft.com/office/drawing/2014/main" id="{67B0A76E-C145-456F-B704-1A1F5CFF579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2" name="Line 7">
          <a:extLst>
            <a:ext uri="{FF2B5EF4-FFF2-40B4-BE49-F238E27FC236}">
              <a16:creationId xmlns:a16="http://schemas.microsoft.com/office/drawing/2014/main" id="{BB25A17B-054E-40EC-B675-7EA36C02725F}"/>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3" name="Line 7">
          <a:extLst>
            <a:ext uri="{FF2B5EF4-FFF2-40B4-BE49-F238E27FC236}">
              <a16:creationId xmlns:a16="http://schemas.microsoft.com/office/drawing/2014/main" id="{32219504-60EA-4407-AE01-038B901FAAD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4" name="Line 7">
          <a:extLst>
            <a:ext uri="{FF2B5EF4-FFF2-40B4-BE49-F238E27FC236}">
              <a16:creationId xmlns:a16="http://schemas.microsoft.com/office/drawing/2014/main" id="{979D5345-2DF1-40C4-904E-27D85ABEDC16}"/>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5" name="Line 7">
          <a:extLst>
            <a:ext uri="{FF2B5EF4-FFF2-40B4-BE49-F238E27FC236}">
              <a16:creationId xmlns:a16="http://schemas.microsoft.com/office/drawing/2014/main" id="{4A215A48-E466-4B0B-8AF1-55A7B863D6AA}"/>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6" name="Line 7">
          <a:extLst>
            <a:ext uri="{FF2B5EF4-FFF2-40B4-BE49-F238E27FC236}">
              <a16:creationId xmlns:a16="http://schemas.microsoft.com/office/drawing/2014/main" id="{2594F957-5CFF-43DF-99B6-E2A58D51D700}"/>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7" name="Line 7">
          <a:extLst>
            <a:ext uri="{FF2B5EF4-FFF2-40B4-BE49-F238E27FC236}">
              <a16:creationId xmlns:a16="http://schemas.microsoft.com/office/drawing/2014/main" id="{FCC0D707-728C-4069-A940-368988C2C633}"/>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8" name="Line 7">
          <a:extLst>
            <a:ext uri="{FF2B5EF4-FFF2-40B4-BE49-F238E27FC236}">
              <a16:creationId xmlns:a16="http://schemas.microsoft.com/office/drawing/2014/main" id="{C190499B-BCEB-488B-A2A2-04C444F6618A}"/>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89" name="Line 7">
          <a:extLst>
            <a:ext uri="{FF2B5EF4-FFF2-40B4-BE49-F238E27FC236}">
              <a16:creationId xmlns:a16="http://schemas.microsoft.com/office/drawing/2014/main" id="{D8CDB125-BCB5-4D5B-9AEA-5A8F174E0CF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90" name="Line 7">
          <a:extLst>
            <a:ext uri="{FF2B5EF4-FFF2-40B4-BE49-F238E27FC236}">
              <a16:creationId xmlns:a16="http://schemas.microsoft.com/office/drawing/2014/main" id="{71532EB4-FC52-403A-93D5-C8772919CF9B}"/>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191" name="Line 7">
          <a:extLst>
            <a:ext uri="{FF2B5EF4-FFF2-40B4-BE49-F238E27FC236}">
              <a16:creationId xmlns:a16="http://schemas.microsoft.com/office/drawing/2014/main" id="{B033321C-CDEF-4FEB-ACCC-8C7EF3874ECA}"/>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2" name="Line 7">
          <a:extLst>
            <a:ext uri="{FF2B5EF4-FFF2-40B4-BE49-F238E27FC236}">
              <a16:creationId xmlns:a16="http://schemas.microsoft.com/office/drawing/2014/main" id="{0A312411-8CEA-401F-9D49-A722088E4060}"/>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3" name="Line 7">
          <a:extLst>
            <a:ext uri="{FF2B5EF4-FFF2-40B4-BE49-F238E27FC236}">
              <a16:creationId xmlns:a16="http://schemas.microsoft.com/office/drawing/2014/main" id="{6689D8AC-D378-4A60-B9E9-045E1F1FD34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4" name="Line 7">
          <a:extLst>
            <a:ext uri="{FF2B5EF4-FFF2-40B4-BE49-F238E27FC236}">
              <a16:creationId xmlns:a16="http://schemas.microsoft.com/office/drawing/2014/main" id="{2A99BFA6-99AC-47A0-BB67-498BDEFCC68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5" name="Line 7">
          <a:extLst>
            <a:ext uri="{FF2B5EF4-FFF2-40B4-BE49-F238E27FC236}">
              <a16:creationId xmlns:a16="http://schemas.microsoft.com/office/drawing/2014/main" id="{6D60AEFB-750C-4D64-AAB9-95E4EF688346}"/>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6" name="Line 7">
          <a:extLst>
            <a:ext uri="{FF2B5EF4-FFF2-40B4-BE49-F238E27FC236}">
              <a16:creationId xmlns:a16="http://schemas.microsoft.com/office/drawing/2014/main" id="{23B2F587-F425-455C-B028-CE61A764C11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7" name="Line 7">
          <a:extLst>
            <a:ext uri="{FF2B5EF4-FFF2-40B4-BE49-F238E27FC236}">
              <a16:creationId xmlns:a16="http://schemas.microsoft.com/office/drawing/2014/main" id="{388A5DF7-C163-4A0B-861A-08C2117145CC}"/>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8" name="Line 7">
          <a:extLst>
            <a:ext uri="{FF2B5EF4-FFF2-40B4-BE49-F238E27FC236}">
              <a16:creationId xmlns:a16="http://schemas.microsoft.com/office/drawing/2014/main" id="{F250B041-72FD-40CB-9161-3D2EA797DFD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199" name="Line 7">
          <a:extLst>
            <a:ext uri="{FF2B5EF4-FFF2-40B4-BE49-F238E27FC236}">
              <a16:creationId xmlns:a16="http://schemas.microsoft.com/office/drawing/2014/main" id="{91353437-08E6-42B2-ABBE-B8A56D1516C2}"/>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0" name="Line 7">
          <a:extLst>
            <a:ext uri="{FF2B5EF4-FFF2-40B4-BE49-F238E27FC236}">
              <a16:creationId xmlns:a16="http://schemas.microsoft.com/office/drawing/2014/main" id="{A693120B-C6AC-45D3-AAE9-EFD1ED88CDA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1" name="Line 7">
          <a:extLst>
            <a:ext uri="{FF2B5EF4-FFF2-40B4-BE49-F238E27FC236}">
              <a16:creationId xmlns:a16="http://schemas.microsoft.com/office/drawing/2014/main" id="{6DB6BFF6-C9D2-4FD5-AA25-D273C65AF499}"/>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2" name="Line 7">
          <a:extLst>
            <a:ext uri="{FF2B5EF4-FFF2-40B4-BE49-F238E27FC236}">
              <a16:creationId xmlns:a16="http://schemas.microsoft.com/office/drawing/2014/main" id="{DF18BDE3-3EAC-49BF-9359-D52A2C54F86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3" name="Line 7">
          <a:extLst>
            <a:ext uri="{FF2B5EF4-FFF2-40B4-BE49-F238E27FC236}">
              <a16:creationId xmlns:a16="http://schemas.microsoft.com/office/drawing/2014/main" id="{736B031C-F39A-45C0-B456-F82AD7A2847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4" name="Line 7">
          <a:extLst>
            <a:ext uri="{FF2B5EF4-FFF2-40B4-BE49-F238E27FC236}">
              <a16:creationId xmlns:a16="http://schemas.microsoft.com/office/drawing/2014/main" id="{61B49962-E9E8-443B-8E99-D334E3DDDF7A}"/>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5" name="Line 7">
          <a:extLst>
            <a:ext uri="{FF2B5EF4-FFF2-40B4-BE49-F238E27FC236}">
              <a16:creationId xmlns:a16="http://schemas.microsoft.com/office/drawing/2014/main" id="{5334A55D-ADB8-49AE-9BF1-20AFF955F94E}"/>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6" name="Line 7">
          <a:extLst>
            <a:ext uri="{FF2B5EF4-FFF2-40B4-BE49-F238E27FC236}">
              <a16:creationId xmlns:a16="http://schemas.microsoft.com/office/drawing/2014/main" id="{69BF487D-441E-49B6-AA4F-6DAD6CBF83DC}"/>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7" name="Line 7">
          <a:extLst>
            <a:ext uri="{FF2B5EF4-FFF2-40B4-BE49-F238E27FC236}">
              <a16:creationId xmlns:a16="http://schemas.microsoft.com/office/drawing/2014/main" id="{3BA95A1D-D316-4991-8BE1-5964CFD700B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8" name="Line 7">
          <a:extLst>
            <a:ext uri="{FF2B5EF4-FFF2-40B4-BE49-F238E27FC236}">
              <a16:creationId xmlns:a16="http://schemas.microsoft.com/office/drawing/2014/main" id="{D256748D-6DD3-472F-92F7-97E25788C71F}"/>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09" name="Line 7">
          <a:extLst>
            <a:ext uri="{FF2B5EF4-FFF2-40B4-BE49-F238E27FC236}">
              <a16:creationId xmlns:a16="http://schemas.microsoft.com/office/drawing/2014/main" id="{4EE5E854-2E21-434D-A54D-0811CD5462B4}"/>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10" name="Line 7">
          <a:extLst>
            <a:ext uri="{FF2B5EF4-FFF2-40B4-BE49-F238E27FC236}">
              <a16:creationId xmlns:a16="http://schemas.microsoft.com/office/drawing/2014/main" id="{46599181-EF40-4746-B003-92352B72BE3B}"/>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11" name="Line 7">
          <a:extLst>
            <a:ext uri="{FF2B5EF4-FFF2-40B4-BE49-F238E27FC236}">
              <a16:creationId xmlns:a16="http://schemas.microsoft.com/office/drawing/2014/main" id="{7BDB0A07-0E83-49D1-AC66-5E509FC77E31}"/>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12" name="Line 7">
          <a:extLst>
            <a:ext uri="{FF2B5EF4-FFF2-40B4-BE49-F238E27FC236}">
              <a16:creationId xmlns:a16="http://schemas.microsoft.com/office/drawing/2014/main" id="{7621C7A4-BB3F-4B3E-8776-D8D6E3D53EE7}"/>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3" name="Line 7">
          <a:extLst>
            <a:ext uri="{FF2B5EF4-FFF2-40B4-BE49-F238E27FC236}">
              <a16:creationId xmlns:a16="http://schemas.microsoft.com/office/drawing/2014/main" id="{EE67A3BE-C3FD-4867-969A-A4B2F56C8CB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4" name="Line 7">
          <a:extLst>
            <a:ext uri="{FF2B5EF4-FFF2-40B4-BE49-F238E27FC236}">
              <a16:creationId xmlns:a16="http://schemas.microsoft.com/office/drawing/2014/main" id="{DFB61E5F-2919-4318-A6E0-AC43841FFF1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5" name="Line 7">
          <a:extLst>
            <a:ext uri="{FF2B5EF4-FFF2-40B4-BE49-F238E27FC236}">
              <a16:creationId xmlns:a16="http://schemas.microsoft.com/office/drawing/2014/main" id="{AB2D96A4-C142-405E-9290-1D2F4C5B6B8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6" name="Line 7">
          <a:extLst>
            <a:ext uri="{FF2B5EF4-FFF2-40B4-BE49-F238E27FC236}">
              <a16:creationId xmlns:a16="http://schemas.microsoft.com/office/drawing/2014/main" id="{F29895C5-DD6D-43A4-BEC7-3453CAA8CCEC}"/>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7" name="Line 7">
          <a:extLst>
            <a:ext uri="{FF2B5EF4-FFF2-40B4-BE49-F238E27FC236}">
              <a16:creationId xmlns:a16="http://schemas.microsoft.com/office/drawing/2014/main" id="{7A75E79A-6C43-472E-8155-0A7DFE1689A0}"/>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8" name="Line 7">
          <a:extLst>
            <a:ext uri="{FF2B5EF4-FFF2-40B4-BE49-F238E27FC236}">
              <a16:creationId xmlns:a16="http://schemas.microsoft.com/office/drawing/2014/main" id="{83D3F89B-4872-4F65-8411-5A57282D4FB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19" name="Line 7">
          <a:extLst>
            <a:ext uri="{FF2B5EF4-FFF2-40B4-BE49-F238E27FC236}">
              <a16:creationId xmlns:a16="http://schemas.microsoft.com/office/drawing/2014/main" id="{E59314A4-5370-4931-A2A2-80E75214737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0" name="Line 7">
          <a:extLst>
            <a:ext uri="{FF2B5EF4-FFF2-40B4-BE49-F238E27FC236}">
              <a16:creationId xmlns:a16="http://schemas.microsoft.com/office/drawing/2014/main" id="{12BEB76B-75F9-40EC-9C83-DA7704090EB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1" name="Line 7">
          <a:extLst>
            <a:ext uri="{FF2B5EF4-FFF2-40B4-BE49-F238E27FC236}">
              <a16:creationId xmlns:a16="http://schemas.microsoft.com/office/drawing/2014/main" id="{976414B6-4A94-43E5-801D-84DA0CFED05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2" name="Line 7">
          <a:extLst>
            <a:ext uri="{FF2B5EF4-FFF2-40B4-BE49-F238E27FC236}">
              <a16:creationId xmlns:a16="http://schemas.microsoft.com/office/drawing/2014/main" id="{5150A5FC-C8B9-4140-9298-1CC73EFD92F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3" name="Line 7">
          <a:extLst>
            <a:ext uri="{FF2B5EF4-FFF2-40B4-BE49-F238E27FC236}">
              <a16:creationId xmlns:a16="http://schemas.microsoft.com/office/drawing/2014/main" id="{07ACBD3E-8BDB-4B5D-BC6A-106E0DE6321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4" name="Line 7">
          <a:extLst>
            <a:ext uri="{FF2B5EF4-FFF2-40B4-BE49-F238E27FC236}">
              <a16:creationId xmlns:a16="http://schemas.microsoft.com/office/drawing/2014/main" id="{DA081BE3-F0BC-492E-8B23-6B183F78EE5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5" name="Line 7">
          <a:extLst>
            <a:ext uri="{FF2B5EF4-FFF2-40B4-BE49-F238E27FC236}">
              <a16:creationId xmlns:a16="http://schemas.microsoft.com/office/drawing/2014/main" id="{FA13EBB8-EF44-4BC9-8704-71410BC1E9F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6" name="Line 7">
          <a:extLst>
            <a:ext uri="{FF2B5EF4-FFF2-40B4-BE49-F238E27FC236}">
              <a16:creationId xmlns:a16="http://schemas.microsoft.com/office/drawing/2014/main" id="{0659C837-2E4F-47AA-846C-63AEF694272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7" name="Line 7">
          <a:extLst>
            <a:ext uri="{FF2B5EF4-FFF2-40B4-BE49-F238E27FC236}">
              <a16:creationId xmlns:a16="http://schemas.microsoft.com/office/drawing/2014/main" id="{D4489C99-2AF9-444E-B85A-62A8BA3C62B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8" name="Line 7">
          <a:extLst>
            <a:ext uri="{FF2B5EF4-FFF2-40B4-BE49-F238E27FC236}">
              <a16:creationId xmlns:a16="http://schemas.microsoft.com/office/drawing/2014/main" id="{EFCD9BB9-137D-42EB-A17E-3B3980E046C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29" name="Line 7">
          <a:extLst>
            <a:ext uri="{FF2B5EF4-FFF2-40B4-BE49-F238E27FC236}">
              <a16:creationId xmlns:a16="http://schemas.microsoft.com/office/drawing/2014/main" id="{B18D3842-8096-40BE-B69E-2CEE74BB33F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30" name="Line 7">
          <a:extLst>
            <a:ext uri="{FF2B5EF4-FFF2-40B4-BE49-F238E27FC236}">
              <a16:creationId xmlns:a16="http://schemas.microsoft.com/office/drawing/2014/main" id="{90478B20-DFD5-42A5-A1A1-1B60F006E4C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31" name="Line 7">
          <a:extLst>
            <a:ext uri="{FF2B5EF4-FFF2-40B4-BE49-F238E27FC236}">
              <a16:creationId xmlns:a16="http://schemas.microsoft.com/office/drawing/2014/main" id="{6F5F6881-E078-4F07-BCC8-EEC86B27918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32" name="Line 7">
          <a:extLst>
            <a:ext uri="{FF2B5EF4-FFF2-40B4-BE49-F238E27FC236}">
              <a16:creationId xmlns:a16="http://schemas.microsoft.com/office/drawing/2014/main" id="{CC817B4A-5A4B-4BC0-B6A4-63AA05C2CC77}"/>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33" name="Line 7">
          <a:extLst>
            <a:ext uri="{FF2B5EF4-FFF2-40B4-BE49-F238E27FC236}">
              <a16:creationId xmlns:a16="http://schemas.microsoft.com/office/drawing/2014/main" id="{28172E34-A589-4613-8284-9499F71179A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34" name="Line 7">
          <a:extLst>
            <a:ext uri="{FF2B5EF4-FFF2-40B4-BE49-F238E27FC236}">
              <a16:creationId xmlns:a16="http://schemas.microsoft.com/office/drawing/2014/main" id="{14862646-FE17-4905-8506-C8BC596C9AF6}"/>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35" name="Line 7">
          <a:extLst>
            <a:ext uri="{FF2B5EF4-FFF2-40B4-BE49-F238E27FC236}">
              <a16:creationId xmlns:a16="http://schemas.microsoft.com/office/drawing/2014/main" id="{76CB7EA9-48FF-4330-A9EB-C73059BFF7A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36" name="Line 7">
          <a:extLst>
            <a:ext uri="{FF2B5EF4-FFF2-40B4-BE49-F238E27FC236}">
              <a16:creationId xmlns:a16="http://schemas.microsoft.com/office/drawing/2014/main" id="{A5F031A8-9DF9-4D6F-BEAD-EB0EFBEF5DF2}"/>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37" name="Line 7">
          <a:extLst>
            <a:ext uri="{FF2B5EF4-FFF2-40B4-BE49-F238E27FC236}">
              <a16:creationId xmlns:a16="http://schemas.microsoft.com/office/drawing/2014/main" id="{D066423F-465E-4C09-A328-60055F5FB9EA}"/>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38" name="Line 7">
          <a:extLst>
            <a:ext uri="{FF2B5EF4-FFF2-40B4-BE49-F238E27FC236}">
              <a16:creationId xmlns:a16="http://schemas.microsoft.com/office/drawing/2014/main" id="{215F1B40-E12C-4754-84F3-E2126E050B79}"/>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39" name="Line 7">
          <a:extLst>
            <a:ext uri="{FF2B5EF4-FFF2-40B4-BE49-F238E27FC236}">
              <a16:creationId xmlns:a16="http://schemas.microsoft.com/office/drawing/2014/main" id="{236138F6-3E0C-4525-B097-258EA321A15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0" name="Line 7">
          <a:extLst>
            <a:ext uri="{FF2B5EF4-FFF2-40B4-BE49-F238E27FC236}">
              <a16:creationId xmlns:a16="http://schemas.microsoft.com/office/drawing/2014/main" id="{1E91D040-38C2-4B86-A479-433FA66A7E9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1" name="Line 7">
          <a:extLst>
            <a:ext uri="{FF2B5EF4-FFF2-40B4-BE49-F238E27FC236}">
              <a16:creationId xmlns:a16="http://schemas.microsoft.com/office/drawing/2014/main" id="{98808F0C-C44E-4E7B-A14D-C8BCBB45C3C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2" name="Line 7">
          <a:extLst>
            <a:ext uri="{FF2B5EF4-FFF2-40B4-BE49-F238E27FC236}">
              <a16:creationId xmlns:a16="http://schemas.microsoft.com/office/drawing/2014/main" id="{F76CA9BC-5DBE-42E1-83CE-F980B26C102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3" name="Line 7">
          <a:extLst>
            <a:ext uri="{FF2B5EF4-FFF2-40B4-BE49-F238E27FC236}">
              <a16:creationId xmlns:a16="http://schemas.microsoft.com/office/drawing/2014/main" id="{2A75D492-9607-47C5-B7AB-19BDB74286B6}"/>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4" name="Line 7">
          <a:extLst>
            <a:ext uri="{FF2B5EF4-FFF2-40B4-BE49-F238E27FC236}">
              <a16:creationId xmlns:a16="http://schemas.microsoft.com/office/drawing/2014/main" id="{62A92E1B-09FF-4280-9AFB-BD6EA4FE90E0}"/>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5" name="Line 7">
          <a:extLst>
            <a:ext uri="{FF2B5EF4-FFF2-40B4-BE49-F238E27FC236}">
              <a16:creationId xmlns:a16="http://schemas.microsoft.com/office/drawing/2014/main" id="{F1E6B66E-9C9F-42B4-AB6B-BE8D61FF3B3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6" name="Line 7">
          <a:extLst>
            <a:ext uri="{FF2B5EF4-FFF2-40B4-BE49-F238E27FC236}">
              <a16:creationId xmlns:a16="http://schemas.microsoft.com/office/drawing/2014/main" id="{D7760E75-C726-4D1C-96BB-D24D582EA55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7" name="Line 7">
          <a:extLst>
            <a:ext uri="{FF2B5EF4-FFF2-40B4-BE49-F238E27FC236}">
              <a16:creationId xmlns:a16="http://schemas.microsoft.com/office/drawing/2014/main" id="{C8D5F1AD-5027-49B6-BC10-AB124826308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8" name="Line 7">
          <a:extLst>
            <a:ext uri="{FF2B5EF4-FFF2-40B4-BE49-F238E27FC236}">
              <a16:creationId xmlns:a16="http://schemas.microsoft.com/office/drawing/2014/main" id="{DFDB13F0-089C-48BC-BD80-0543B3C1DCB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49" name="Line 7">
          <a:extLst>
            <a:ext uri="{FF2B5EF4-FFF2-40B4-BE49-F238E27FC236}">
              <a16:creationId xmlns:a16="http://schemas.microsoft.com/office/drawing/2014/main" id="{40F2DDAA-1F1C-4640-820E-BF22E039329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0" name="Line 7">
          <a:extLst>
            <a:ext uri="{FF2B5EF4-FFF2-40B4-BE49-F238E27FC236}">
              <a16:creationId xmlns:a16="http://schemas.microsoft.com/office/drawing/2014/main" id="{E68D663D-8E45-4C17-81B3-BA41E072F64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1" name="Line 7">
          <a:extLst>
            <a:ext uri="{FF2B5EF4-FFF2-40B4-BE49-F238E27FC236}">
              <a16:creationId xmlns:a16="http://schemas.microsoft.com/office/drawing/2014/main" id="{353A5565-DCCF-476C-B7AD-E3DD6FB3EA1D}"/>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2" name="Line 7">
          <a:extLst>
            <a:ext uri="{FF2B5EF4-FFF2-40B4-BE49-F238E27FC236}">
              <a16:creationId xmlns:a16="http://schemas.microsoft.com/office/drawing/2014/main" id="{D4D1B16E-520D-48F2-A82D-432052EAD8A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3" name="Line 7">
          <a:extLst>
            <a:ext uri="{FF2B5EF4-FFF2-40B4-BE49-F238E27FC236}">
              <a16:creationId xmlns:a16="http://schemas.microsoft.com/office/drawing/2014/main" id="{AE506814-CB29-4A91-B9E5-A3529F11C8F5}"/>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4" name="Line 7">
          <a:extLst>
            <a:ext uri="{FF2B5EF4-FFF2-40B4-BE49-F238E27FC236}">
              <a16:creationId xmlns:a16="http://schemas.microsoft.com/office/drawing/2014/main" id="{88AB27E8-0028-471C-8DD4-08984CB8826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5" name="Line 7">
          <a:extLst>
            <a:ext uri="{FF2B5EF4-FFF2-40B4-BE49-F238E27FC236}">
              <a16:creationId xmlns:a16="http://schemas.microsoft.com/office/drawing/2014/main" id="{88C6F257-FB4A-49A4-81B3-A69A27B3FAA0}"/>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6" name="Line 7">
          <a:extLst>
            <a:ext uri="{FF2B5EF4-FFF2-40B4-BE49-F238E27FC236}">
              <a16:creationId xmlns:a16="http://schemas.microsoft.com/office/drawing/2014/main" id="{45124187-9672-4C2C-9958-94178946852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7" name="Line 7">
          <a:extLst>
            <a:ext uri="{FF2B5EF4-FFF2-40B4-BE49-F238E27FC236}">
              <a16:creationId xmlns:a16="http://schemas.microsoft.com/office/drawing/2014/main" id="{6FD9BEAF-F643-460E-BAC6-E9B48448FE6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8" name="Line 7">
          <a:extLst>
            <a:ext uri="{FF2B5EF4-FFF2-40B4-BE49-F238E27FC236}">
              <a16:creationId xmlns:a16="http://schemas.microsoft.com/office/drawing/2014/main" id="{7DDC06E8-3779-4F1B-9739-3CD540344488}"/>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59" name="Line 7">
          <a:extLst>
            <a:ext uri="{FF2B5EF4-FFF2-40B4-BE49-F238E27FC236}">
              <a16:creationId xmlns:a16="http://schemas.microsoft.com/office/drawing/2014/main" id="{A9B5BA8C-3E33-4E8C-B64A-67999D63DB56}"/>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6260" name="Line 7">
          <a:extLst>
            <a:ext uri="{FF2B5EF4-FFF2-40B4-BE49-F238E27FC236}">
              <a16:creationId xmlns:a16="http://schemas.microsoft.com/office/drawing/2014/main" id="{F3B84018-C594-449E-84DB-AB7EB8F4272B}"/>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6261" name="Line 7">
          <a:extLst>
            <a:ext uri="{FF2B5EF4-FFF2-40B4-BE49-F238E27FC236}">
              <a16:creationId xmlns:a16="http://schemas.microsoft.com/office/drawing/2014/main" id="{7206D55F-4A7A-4120-87CE-34C576F07653}"/>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6262" name="Line 7">
          <a:extLst>
            <a:ext uri="{FF2B5EF4-FFF2-40B4-BE49-F238E27FC236}">
              <a16:creationId xmlns:a16="http://schemas.microsoft.com/office/drawing/2014/main" id="{C009802A-916F-464F-82CC-D0BBD9C1CB57}"/>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6263" name="Line 7">
          <a:extLst>
            <a:ext uri="{FF2B5EF4-FFF2-40B4-BE49-F238E27FC236}">
              <a16:creationId xmlns:a16="http://schemas.microsoft.com/office/drawing/2014/main" id="{604993D0-478C-4E2B-B1D7-C3DA0511C40D}"/>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160</xdr:row>
      <xdr:rowOff>0</xdr:rowOff>
    </xdr:from>
    <xdr:to>
      <xdr:col>11</xdr:col>
      <xdr:colOff>323850</xdr:colOff>
      <xdr:row>160</xdr:row>
      <xdr:rowOff>0</xdr:rowOff>
    </xdr:to>
    <xdr:sp macro="" textlink="">
      <xdr:nvSpPr>
        <xdr:cNvPr id="6264" name="Line 7">
          <a:extLst>
            <a:ext uri="{FF2B5EF4-FFF2-40B4-BE49-F238E27FC236}">
              <a16:creationId xmlns:a16="http://schemas.microsoft.com/office/drawing/2014/main" id="{26918349-C115-4C54-8D63-76BDEA043C65}"/>
            </a:ext>
          </a:extLst>
        </xdr:cNvPr>
        <xdr:cNvSpPr>
          <a:spLocks noChangeShapeType="1"/>
        </xdr:cNvSpPr>
      </xdr:nvSpPr>
      <xdr:spPr bwMode="auto">
        <a:xfrm>
          <a:off x="69723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65" name="Line 7">
          <a:extLst>
            <a:ext uri="{FF2B5EF4-FFF2-40B4-BE49-F238E27FC236}">
              <a16:creationId xmlns:a16="http://schemas.microsoft.com/office/drawing/2014/main" id="{AB396308-9E40-4F6A-BAC8-1F0F65E8394F}"/>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66" name="Line 7">
          <a:extLst>
            <a:ext uri="{FF2B5EF4-FFF2-40B4-BE49-F238E27FC236}">
              <a16:creationId xmlns:a16="http://schemas.microsoft.com/office/drawing/2014/main" id="{582AF05F-DC29-4E43-9B77-77F821B3FA9D}"/>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160</xdr:row>
      <xdr:rowOff>0</xdr:rowOff>
    </xdr:from>
    <xdr:to>
      <xdr:col>7</xdr:col>
      <xdr:colOff>323850</xdr:colOff>
      <xdr:row>160</xdr:row>
      <xdr:rowOff>0</xdr:rowOff>
    </xdr:to>
    <xdr:sp macro="" textlink="">
      <xdr:nvSpPr>
        <xdr:cNvPr id="6267" name="Line 7">
          <a:extLst>
            <a:ext uri="{FF2B5EF4-FFF2-40B4-BE49-F238E27FC236}">
              <a16:creationId xmlns:a16="http://schemas.microsoft.com/office/drawing/2014/main" id="{3148D897-EBC3-49C8-A78F-616F4F34FA03}"/>
            </a:ext>
          </a:extLst>
        </xdr:cNvPr>
        <xdr:cNvSpPr>
          <a:spLocks noChangeShapeType="1"/>
        </xdr:cNvSpPr>
      </xdr:nvSpPr>
      <xdr:spPr bwMode="auto">
        <a:xfrm>
          <a:off x="400050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68" name="Line 7">
          <a:extLst>
            <a:ext uri="{FF2B5EF4-FFF2-40B4-BE49-F238E27FC236}">
              <a16:creationId xmlns:a16="http://schemas.microsoft.com/office/drawing/2014/main" id="{4A0F8691-594C-440B-9C84-772C0F88735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69" name="Line 7">
          <a:extLst>
            <a:ext uri="{FF2B5EF4-FFF2-40B4-BE49-F238E27FC236}">
              <a16:creationId xmlns:a16="http://schemas.microsoft.com/office/drawing/2014/main" id="{9D01BE9B-5BB3-4ABD-B70F-C8B77A85075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323850</xdr:colOff>
      <xdr:row>160</xdr:row>
      <xdr:rowOff>0</xdr:rowOff>
    </xdr:from>
    <xdr:to>
      <xdr:col>9</xdr:col>
      <xdr:colOff>323850</xdr:colOff>
      <xdr:row>160</xdr:row>
      <xdr:rowOff>0</xdr:rowOff>
    </xdr:to>
    <xdr:sp macro="" textlink="">
      <xdr:nvSpPr>
        <xdr:cNvPr id="6270" name="Line 7">
          <a:extLst>
            <a:ext uri="{FF2B5EF4-FFF2-40B4-BE49-F238E27FC236}">
              <a16:creationId xmlns:a16="http://schemas.microsoft.com/office/drawing/2014/main" id="{89252904-641A-4D90-BBE5-ED2348CB440D}"/>
            </a:ext>
          </a:extLst>
        </xdr:cNvPr>
        <xdr:cNvSpPr>
          <a:spLocks noChangeShapeType="1"/>
        </xdr:cNvSpPr>
      </xdr:nvSpPr>
      <xdr:spPr bwMode="auto">
        <a:xfrm>
          <a:off x="549592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160</xdr:row>
      <xdr:rowOff>0</xdr:rowOff>
    </xdr:from>
    <xdr:to>
      <xdr:col>17</xdr:col>
      <xdr:colOff>323850</xdr:colOff>
      <xdr:row>160</xdr:row>
      <xdr:rowOff>0</xdr:rowOff>
    </xdr:to>
    <xdr:sp macro="" textlink="">
      <xdr:nvSpPr>
        <xdr:cNvPr id="6271" name="Line 7">
          <a:extLst>
            <a:ext uri="{FF2B5EF4-FFF2-40B4-BE49-F238E27FC236}">
              <a16:creationId xmlns:a16="http://schemas.microsoft.com/office/drawing/2014/main" id="{12F73BF2-C88C-48F8-8797-8EFEB6B57ACE}"/>
            </a:ext>
          </a:extLst>
        </xdr:cNvPr>
        <xdr:cNvSpPr>
          <a:spLocks noChangeShapeType="1"/>
        </xdr:cNvSpPr>
      </xdr:nvSpPr>
      <xdr:spPr bwMode="auto">
        <a:xfrm>
          <a:off x="116014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6272" name="Line 7">
          <a:extLst>
            <a:ext uri="{FF2B5EF4-FFF2-40B4-BE49-F238E27FC236}">
              <a16:creationId xmlns:a16="http://schemas.microsoft.com/office/drawing/2014/main" id="{8694B175-3B38-4E03-A579-8A02D0D373D3}"/>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160</xdr:row>
      <xdr:rowOff>0</xdr:rowOff>
    </xdr:from>
    <xdr:to>
      <xdr:col>3</xdr:col>
      <xdr:colOff>323850</xdr:colOff>
      <xdr:row>160</xdr:row>
      <xdr:rowOff>0</xdr:rowOff>
    </xdr:to>
    <xdr:sp macro="" textlink="">
      <xdr:nvSpPr>
        <xdr:cNvPr id="6273" name="Line 7">
          <a:extLst>
            <a:ext uri="{FF2B5EF4-FFF2-40B4-BE49-F238E27FC236}">
              <a16:creationId xmlns:a16="http://schemas.microsoft.com/office/drawing/2014/main" id="{1F6EA91F-F625-45AD-905F-5BB6B146D868}"/>
            </a:ext>
          </a:extLst>
        </xdr:cNvPr>
        <xdr:cNvSpPr>
          <a:spLocks noChangeShapeType="1"/>
        </xdr:cNvSpPr>
      </xdr:nvSpPr>
      <xdr:spPr bwMode="auto">
        <a:xfrm>
          <a:off x="1009650"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74" name="Line 7">
          <a:extLst>
            <a:ext uri="{FF2B5EF4-FFF2-40B4-BE49-F238E27FC236}">
              <a16:creationId xmlns:a16="http://schemas.microsoft.com/office/drawing/2014/main" id="{52E4F457-D6FF-4B19-B0AC-6E1A190BEE11}"/>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75" name="Line 7">
          <a:extLst>
            <a:ext uri="{FF2B5EF4-FFF2-40B4-BE49-F238E27FC236}">
              <a16:creationId xmlns:a16="http://schemas.microsoft.com/office/drawing/2014/main" id="{1ECB1BC6-EF0D-4BA7-9D24-6A9E3190EED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76" name="Line 7">
          <a:extLst>
            <a:ext uri="{FF2B5EF4-FFF2-40B4-BE49-F238E27FC236}">
              <a16:creationId xmlns:a16="http://schemas.microsoft.com/office/drawing/2014/main" id="{4A64BE8C-C02B-407D-887C-00B5056A348A}"/>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77" name="Line 7">
          <a:extLst>
            <a:ext uri="{FF2B5EF4-FFF2-40B4-BE49-F238E27FC236}">
              <a16:creationId xmlns:a16="http://schemas.microsoft.com/office/drawing/2014/main" id="{1ED0E8E3-FD1B-4D03-B27C-DA6B62A90CD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78" name="Line 7">
          <a:extLst>
            <a:ext uri="{FF2B5EF4-FFF2-40B4-BE49-F238E27FC236}">
              <a16:creationId xmlns:a16="http://schemas.microsoft.com/office/drawing/2014/main" id="{5E843D83-6F2B-4DC1-B152-10F7DF843C9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79" name="Line 7">
          <a:extLst>
            <a:ext uri="{FF2B5EF4-FFF2-40B4-BE49-F238E27FC236}">
              <a16:creationId xmlns:a16="http://schemas.microsoft.com/office/drawing/2014/main" id="{BD908CB3-7D0B-4D04-A768-9CF3D29DA98B}"/>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0" name="Line 7">
          <a:extLst>
            <a:ext uri="{FF2B5EF4-FFF2-40B4-BE49-F238E27FC236}">
              <a16:creationId xmlns:a16="http://schemas.microsoft.com/office/drawing/2014/main" id="{7534B944-52B2-4826-B09B-7C0774895493}"/>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1" name="Line 7">
          <a:extLst>
            <a:ext uri="{FF2B5EF4-FFF2-40B4-BE49-F238E27FC236}">
              <a16:creationId xmlns:a16="http://schemas.microsoft.com/office/drawing/2014/main" id="{FB0F1A19-49AD-42BE-9244-E6B33CE99212}"/>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2" name="Line 7">
          <a:extLst>
            <a:ext uri="{FF2B5EF4-FFF2-40B4-BE49-F238E27FC236}">
              <a16:creationId xmlns:a16="http://schemas.microsoft.com/office/drawing/2014/main" id="{E1115028-C053-4F5C-BCF8-D9D49E2A74CF}"/>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3" name="Line 7">
          <a:extLst>
            <a:ext uri="{FF2B5EF4-FFF2-40B4-BE49-F238E27FC236}">
              <a16:creationId xmlns:a16="http://schemas.microsoft.com/office/drawing/2014/main" id="{9F73D393-1916-4517-8B24-C4FF42B9608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4" name="Line 7">
          <a:extLst>
            <a:ext uri="{FF2B5EF4-FFF2-40B4-BE49-F238E27FC236}">
              <a16:creationId xmlns:a16="http://schemas.microsoft.com/office/drawing/2014/main" id="{085F3E6C-4490-4002-BF14-E0DFF1C1BBF9}"/>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5" name="Line 7">
          <a:extLst>
            <a:ext uri="{FF2B5EF4-FFF2-40B4-BE49-F238E27FC236}">
              <a16:creationId xmlns:a16="http://schemas.microsoft.com/office/drawing/2014/main" id="{F275A16F-D6FA-4C9C-AAA7-C16066286AD4}"/>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160</xdr:row>
      <xdr:rowOff>0</xdr:rowOff>
    </xdr:from>
    <xdr:to>
      <xdr:col>5</xdr:col>
      <xdr:colOff>323850</xdr:colOff>
      <xdr:row>160</xdr:row>
      <xdr:rowOff>0</xdr:rowOff>
    </xdr:to>
    <xdr:sp macro="" textlink="">
      <xdr:nvSpPr>
        <xdr:cNvPr id="6286" name="Line 7">
          <a:extLst>
            <a:ext uri="{FF2B5EF4-FFF2-40B4-BE49-F238E27FC236}">
              <a16:creationId xmlns:a16="http://schemas.microsoft.com/office/drawing/2014/main" id="{65B83792-7813-4C57-B3EE-611FC510A6EE}"/>
            </a:ext>
          </a:extLst>
        </xdr:cNvPr>
        <xdr:cNvSpPr>
          <a:spLocks noChangeShapeType="1"/>
        </xdr:cNvSpPr>
      </xdr:nvSpPr>
      <xdr:spPr bwMode="auto">
        <a:xfrm>
          <a:off x="2505075" y="3409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87" name="Line 7">
          <a:extLst>
            <a:ext uri="{FF2B5EF4-FFF2-40B4-BE49-F238E27FC236}">
              <a16:creationId xmlns:a16="http://schemas.microsoft.com/office/drawing/2014/main" id="{C1C858E5-D22F-41FA-BA66-166B478374E3}"/>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88" name="Line 7">
          <a:extLst>
            <a:ext uri="{FF2B5EF4-FFF2-40B4-BE49-F238E27FC236}">
              <a16:creationId xmlns:a16="http://schemas.microsoft.com/office/drawing/2014/main" id="{EEBCD186-FA42-4353-94B2-0255C254A7DD}"/>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89" name="Line 7">
          <a:extLst>
            <a:ext uri="{FF2B5EF4-FFF2-40B4-BE49-F238E27FC236}">
              <a16:creationId xmlns:a16="http://schemas.microsoft.com/office/drawing/2014/main" id="{7530495B-B6C5-4393-AEB5-E808B339F9D8}"/>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0" name="Line 7">
          <a:extLst>
            <a:ext uri="{FF2B5EF4-FFF2-40B4-BE49-F238E27FC236}">
              <a16:creationId xmlns:a16="http://schemas.microsoft.com/office/drawing/2014/main" id="{69D32113-612A-432D-8FFB-CC2DC85F7CA0}"/>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1" name="Line 7">
          <a:extLst>
            <a:ext uri="{FF2B5EF4-FFF2-40B4-BE49-F238E27FC236}">
              <a16:creationId xmlns:a16="http://schemas.microsoft.com/office/drawing/2014/main" id="{0F194EA8-74DC-4182-A5A9-5758C20EA19E}"/>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2" name="Line 7">
          <a:extLst>
            <a:ext uri="{FF2B5EF4-FFF2-40B4-BE49-F238E27FC236}">
              <a16:creationId xmlns:a16="http://schemas.microsoft.com/office/drawing/2014/main" id="{11FF5B85-DAA0-497A-8B43-A782D3606284}"/>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3" name="Line 7">
          <a:extLst>
            <a:ext uri="{FF2B5EF4-FFF2-40B4-BE49-F238E27FC236}">
              <a16:creationId xmlns:a16="http://schemas.microsoft.com/office/drawing/2014/main" id="{625B25BE-A11E-4D6B-A225-A071550E55B8}"/>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4" name="Line 7">
          <a:extLst>
            <a:ext uri="{FF2B5EF4-FFF2-40B4-BE49-F238E27FC236}">
              <a16:creationId xmlns:a16="http://schemas.microsoft.com/office/drawing/2014/main" id="{54425641-BCA5-47B1-882A-2AEA5226127E}"/>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5" name="Line 7">
          <a:extLst>
            <a:ext uri="{FF2B5EF4-FFF2-40B4-BE49-F238E27FC236}">
              <a16:creationId xmlns:a16="http://schemas.microsoft.com/office/drawing/2014/main" id="{7C6A7E49-34B0-43CD-A9FD-7536BE8A2BA7}"/>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6" name="Line 7">
          <a:extLst>
            <a:ext uri="{FF2B5EF4-FFF2-40B4-BE49-F238E27FC236}">
              <a16:creationId xmlns:a16="http://schemas.microsoft.com/office/drawing/2014/main" id="{1E68B77E-B85D-423C-ACFA-DF13B38F7CBA}"/>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7" name="Line 7">
          <a:extLst>
            <a:ext uri="{FF2B5EF4-FFF2-40B4-BE49-F238E27FC236}">
              <a16:creationId xmlns:a16="http://schemas.microsoft.com/office/drawing/2014/main" id="{CCCCFE15-F7CA-4C59-BC4A-649062E516BD}"/>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8" name="Line 7">
          <a:extLst>
            <a:ext uri="{FF2B5EF4-FFF2-40B4-BE49-F238E27FC236}">
              <a16:creationId xmlns:a16="http://schemas.microsoft.com/office/drawing/2014/main" id="{DC7059B4-BB82-4E5E-8822-BECD6E035B9B}"/>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180</xdr:row>
      <xdr:rowOff>0</xdr:rowOff>
    </xdr:from>
    <xdr:to>
      <xdr:col>13</xdr:col>
      <xdr:colOff>323850</xdr:colOff>
      <xdr:row>180</xdr:row>
      <xdr:rowOff>0</xdr:rowOff>
    </xdr:to>
    <xdr:sp macro="" textlink="">
      <xdr:nvSpPr>
        <xdr:cNvPr id="6299" name="Line 7">
          <a:extLst>
            <a:ext uri="{FF2B5EF4-FFF2-40B4-BE49-F238E27FC236}">
              <a16:creationId xmlns:a16="http://schemas.microsoft.com/office/drawing/2014/main" id="{F8F5FD1C-5C1A-450C-90F4-D94F7CCC7232}"/>
            </a:ext>
          </a:extLst>
        </xdr:cNvPr>
        <xdr:cNvSpPr>
          <a:spLocks noChangeShapeType="1"/>
        </xdr:cNvSpPr>
      </xdr:nvSpPr>
      <xdr:spPr bwMode="auto">
        <a:xfrm>
          <a:off x="8515350" y="3840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181</xdr:row>
      <xdr:rowOff>0</xdr:rowOff>
    </xdr:from>
    <xdr:to>
      <xdr:col>12</xdr:col>
      <xdr:colOff>323850</xdr:colOff>
      <xdr:row>181</xdr:row>
      <xdr:rowOff>0</xdr:rowOff>
    </xdr:to>
    <xdr:sp macro="" textlink="">
      <xdr:nvSpPr>
        <xdr:cNvPr id="6300" name="Line 7">
          <a:extLst>
            <a:ext uri="{FF2B5EF4-FFF2-40B4-BE49-F238E27FC236}">
              <a16:creationId xmlns:a16="http://schemas.microsoft.com/office/drawing/2014/main" id="{FC90494E-AA59-49BE-BE06-8192A4262B04}"/>
            </a:ext>
          </a:extLst>
        </xdr:cNvPr>
        <xdr:cNvSpPr>
          <a:spLocks noChangeShapeType="1"/>
        </xdr:cNvSpPr>
      </xdr:nvSpPr>
      <xdr:spPr bwMode="auto">
        <a:xfrm>
          <a:off x="819150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181</xdr:row>
      <xdr:rowOff>0</xdr:rowOff>
    </xdr:from>
    <xdr:to>
      <xdr:col>12</xdr:col>
      <xdr:colOff>323850</xdr:colOff>
      <xdr:row>181</xdr:row>
      <xdr:rowOff>0</xdr:rowOff>
    </xdr:to>
    <xdr:sp macro="" textlink="">
      <xdr:nvSpPr>
        <xdr:cNvPr id="6301" name="Line 7">
          <a:extLst>
            <a:ext uri="{FF2B5EF4-FFF2-40B4-BE49-F238E27FC236}">
              <a16:creationId xmlns:a16="http://schemas.microsoft.com/office/drawing/2014/main" id="{4E43B535-5816-45F5-BF99-E42EE2124A9A}"/>
            </a:ext>
          </a:extLst>
        </xdr:cNvPr>
        <xdr:cNvSpPr>
          <a:spLocks noChangeShapeType="1"/>
        </xdr:cNvSpPr>
      </xdr:nvSpPr>
      <xdr:spPr bwMode="auto">
        <a:xfrm>
          <a:off x="819150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2" name="Line 7">
          <a:extLst>
            <a:ext uri="{FF2B5EF4-FFF2-40B4-BE49-F238E27FC236}">
              <a16:creationId xmlns:a16="http://schemas.microsoft.com/office/drawing/2014/main" id="{34AB6067-F302-4753-BCD3-C5C999981FF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3" name="Line 7">
          <a:extLst>
            <a:ext uri="{FF2B5EF4-FFF2-40B4-BE49-F238E27FC236}">
              <a16:creationId xmlns:a16="http://schemas.microsoft.com/office/drawing/2014/main" id="{598223D1-004F-4701-B2A0-F5978EEDBAD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4" name="Line 7">
          <a:extLst>
            <a:ext uri="{FF2B5EF4-FFF2-40B4-BE49-F238E27FC236}">
              <a16:creationId xmlns:a16="http://schemas.microsoft.com/office/drawing/2014/main" id="{82139816-DE70-4007-AA87-5B0423C450D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5" name="Line 7">
          <a:extLst>
            <a:ext uri="{FF2B5EF4-FFF2-40B4-BE49-F238E27FC236}">
              <a16:creationId xmlns:a16="http://schemas.microsoft.com/office/drawing/2014/main" id="{E9C03E96-D222-41FF-81D4-1CCFE8CE13E0}"/>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6" name="Line 7">
          <a:extLst>
            <a:ext uri="{FF2B5EF4-FFF2-40B4-BE49-F238E27FC236}">
              <a16:creationId xmlns:a16="http://schemas.microsoft.com/office/drawing/2014/main" id="{45A30C18-2891-4BDA-B615-D1C61E558AB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7" name="Line 7">
          <a:extLst>
            <a:ext uri="{FF2B5EF4-FFF2-40B4-BE49-F238E27FC236}">
              <a16:creationId xmlns:a16="http://schemas.microsoft.com/office/drawing/2014/main" id="{63F14A0F-C399-4356-88AB-9D49E685374D}"/>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8" name="Line 7">
          <a:extLst>
            <a:ext uri="{FF2B5EF4-FFF2-40B4-BE49-F238E27FC236}">
              <a16:creationId xmlns:a16="http://schemas.microsoft.com/office/drawing/2014/main" id="{32F0F753-BEAA-4195-BCA5-ED60813A426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09" name="Line 7">
          <a:extLst>
            <a:ext uri="{FF2B5EF4-FFF2-40B4-BE49-F238E27FC236}">
              <a16:creationId xmlns:a16="http://schemas.microsoft.com/office/drawing/2014/main" id="{8A5DDEDD-3853-47B8-B73F-8B066A27AE8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0" name="Line 7">
          <a:extLst>
            <a:ext uri="{FF2B5EF4-FFF2-40B4-BE49-F238E27FC236}">
              <a16:creationId xmlns:a16="http://schemas.microsoft.com/office/drawing/2014/main" id="{C851CEBB-096C-4C6A-96A1-3CECB9B24C5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1" name="Line 7">
          <a:extLst>
            <a:ext uri="{FF2B5EF4-FFF2-40B4-BE49-F238E27FC236}">
              <a16:creationId xmlns:a16="http://schemas.microsoft.com/office/drawing/2014/main" id="{AABD4AD8-92B3-4679-AC87-FD6715FDF86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2" name="Line 7">
          <a:extLst>
            <a:ext uri="{FF2B5EF4-FFF2-40B4-BE49-F238E27FC236}">
              <a16:creationId xmlns:a16="http://schemas.microsoft.com/office/drawing/2014/main" id="{FD146159-2DEB-4559-8887-FCF99BA5AA5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3" name="Line 7">
          <a:extLst>
            <a:ext uri="{FF2B5EF4-FFF2-40B4-BE49-F238E27FC236}">
              <a16:creationId xmlns:a16="http://schemas.microsoft.com/office/drawing/2014/main" id="{21B2F379-BAA6-4DA7-9970-1284D61E89A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4" name="Line 7">
          <a:extLst>
            <a:ext uri="{FF2B5EF4-FFF2-40B4-BE49-F238E27FC236}">
              <a16:creationId xmlns:a16="http://schemas.microsoft.com/office/drawing/2014/main" id="{4D4FC53F-9293-485F-B46F-EF3BCC8E0446}"/>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5" name="Line 7">
          <a:extLst>
            <a:ext uri="{FF2B5EF4-FFF2-40B4-BE49-F238E27FC236}">
              <a16:creationId xmlns:a16="http://schemas.microsoft.com/office/drawing/2014/main" id="{59E89C05-802C-4EE5-BDFC-ED22A7263C45}"/>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6" name="Line 7">
          <a:extLst>
            <a:ext uri="{FF2B5EF4-FFF2-40B4-BE49-F238E27FC236}">
              <a16:creationId xmlns:a16="http://schemas.microsoft.com/office/drawing/2014/main" id="{F8562392-ACD9-410A-A057-068538FF522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7" name="Line 7">
          <a:extLst>
            <a:ext uri="{FF2B5EF4-FFF2-40B4-BE49-F238E27FC236}">
              <a16:creationId xmlns:a16="http://schemas.microsoft.com/office/drawing/2014/main" id="{A3A1F7F2-4811-4B0E-883B-F4171A71024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8" name="Line 7">
          <a:extLst>
            <a:ext uri="{FF2B5EF4-FFF2-40B4-BE49-F238E27FC236}">
              <a16:creationId xmlns:a16="http://schemas.microsoft.com/office/drawing/2014/main" id="{507A0DFC-68BC-4797-AA89-E3041321B8F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19" name="Line 7">
          <a:extLst>
            <a:ext uri="{FF2B5EF4-FFF2-40B4-BE49-F238E27FC236}">
              <a16:creationId xmlns:a16="http://schemas.microsoft.com/office/drawing/2014/main" id="{498A29E2-D148-47C5-A5FA-9B346DDE4DE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0" name="Line 7">
          <a:extLst>
            <a:ext uri="{FF2B5EF4-FFF2-40B4-BE49-F238E27FC236}">
              <a16:creationId xmlns:a16="http://schemas.microsoft.com/office/drawing/2014/main" id="{05DE1E3F-0612-4286-8E9E-006745E6EB9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1" name="Line 7">
          <a:extLst>
            <a:ext uri="{FF2B5EF4-FFF2-40B4-BE49-F238E27FC236}">
              <a16:creationId xmlns:a16="http://schemas.microsoft.com/office/drawing/2014/main" id="{B0E62362-BE70-4471-B187-F3288E81447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2" name="Line 7">
          <a:extLst>
            <a:ext uri="{FF2B5EF4-FFF2-40B4-BE49-F238E27FC236}">
              <a16:creationId xmlns:a16="http://schemas.microsoft.com/office/drawing/2014/main" id="{A5EBBDDA-50FA-4182-A722-2928A932685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3" name="Line 7">
          <a:extLst>
            <a:ext uri="{FF2B5EF4-FFF2-40B4-BE49-F238E27FC236}">
              <a16:creationId xmlns:a16="http://schemas.microsoft.com/office/drawing/2014/main" id="{E822FB9A-7C22-4DD8-BACD-C30EEFA3BA26}"/>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4" name="Line 7">
          <a:extLst>
            <a:ext uri="{FF2B5EF4-FFF2-40B4-BE49-F238E27FC236}">
              <a16:creationId xmlns:a16="http://schemas.microsoft.com/office/drawing/2014/main" id="{CBE5E4D5-90B2-4748-BF60-60724D10DD8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5" name="Line 7">
          <a:extLst>
            <a:ext uri="{FF2B5EF4-FFF2-40B4-BE49-F238E27FC236}">
              <a16:creationId xmlns:a16="http://schemas.microsoft.com/office/drawing/2014/main" id="{FE9790AB-1CA4-4EFA-BF45-5CB94E8308F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6" name="Line 7">
          <a:extLst>
            <a:ext uri="{FF2B5EF4-FFF2-40B4-BE49-F238E27FC236}">
              <a16:creationId xmlns:a16="http://schemas.microsoft.com/office/drawing/2014/main" id="{B695F220-3DFD-4DF0-AD8E-28C61FAB887D}"/>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7" name="Line 7">
          <a:extLst>
            <a:ext uri="{FF2B5EF4-FFF2-40B4-BE49-F238E27FC236}">
              <a16:creationId xmlns:a16="http://schemas.microsoft.com/office/drawing/2014/main" id="{ED78F007-216F-46F2-82F9-BFAAF24D5DE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8" name="Line 7">
          <a:extLst>
            <a:ext uri="{FF2B5EF4-FFF2-40B4-BE49-F238E27FC236}">
              <a16:creationId xmlns:a16="http://schemas.microsoft.com/office/drawing/2014/main" id="{F73EBAD3-3508-48D0-9D2F-7F7E17612BBA}"/>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29" name="Line 7">
          <a:extLst>
            <a:ext uri="{FF2B5EF4-FFF2-40B4-BE49-F238E27FC236}">
              <a16:creationId xmlns:a16="http://schemas.microsoft.com/office/drawing/2014/main" id="{0661C1B9-BBFF-4A18-90A2-D46FBF012CF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0" name="Line 7">
          <a:extLst>
            <a:ext uri="{FF2B5EF4-FFF2-40B4-BE49-F238E27FC236}">
              <a16:creationId xmlns:a16="http://schemas.microsoft.com/office/drawing/2014/main" id="{C179FBDB-81B0-49FC-870B-7D345F0E64CD}"/>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1" name="Line 7">
          <a:extLst>
            <a:ext uri="{FF2B5EF4-FFF2-40B4-BE49-F238E27FC236}">
              <a16:creationId xmlns:a16="http://schemas.microsoft.com/office/drawing/2014/main" id="{9E3A0E67-3716-4ABA-830F-49E22B23124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2" name="Line 7">
          <a:extLst>
            <a:ext uri="{FF2B5EF4-FFF2-40B4-BE49-F238E27FC236}">
              <a16:creationId xmlns:a16="http://schemas.microsoft.com/office/drawing/2014/main" id="{0BD5C466-70F5-4534-8347-73103ACF11D1}"/>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3" name="Line 7">
          <a:extLst>
            <a:ext uri="{FF2B5EF4-FFF2-40B4-BE49-F238E27FC236}">
              <a16:creationId xmlns:a16="http://schemas.microsoft.com/office/drawing/2014/main" id="{EC443237-8769-4163-B3ED-028B7FDEA34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4" name="Line 7">
          <a:extLst>
            <a:ext uri="{FF2B5EF4-FFF2-40B4-BE49-F238E27FC236}">
              <a16:creationId xmlns:a16="http://schemas.microsoft.com/office/drawing/2014/main" id="{FA01715E-C92A-4F7C-BFB1-DAC2C433D03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5" name="Line 7">
          <a:extLst>
            <a:ext uri="{FF2B5EF4-FFF2-40B4-BE49-F238E27FC236}">
              <a16:creationId xmlns:a16="http://schemas.microsoft.com/office/drawing/2014/main" id="{89918D08-BA26-49AB-A79B-BF55EF6F57C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6" name="Line 7">
          <a:extLst>
            <a:ext uri="{FF2B5EF4-FFF2-40B4-BE49-F238E27FC236}">
              <a16:creationId xmlns:a16="http://schemas.microsoft.com/office/drawing/2014/main" id="{DC547490-FFB6-4A5A-88AA-1C2E0BD08DF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7" name="Line 7">
          <a:extLst>
            <a:ext uri="{FF2B5EF4-FFF2-40B4-BE49-F238E27FC236}">
              <a16:creationId xmlns:a16="http://schemas.microsoft.com/office/drawing/2014/main" id="{97641B58-EB7F-4D77-BAFC-D20C208CE554}"/>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8" name="Line 7">
          <a:extLst>
            <a:ext uri="{FF2B5EF4-FFF2-40B4-BE49-F238E27FC236}">
              <a16:creationId xmlns:a16="http://schemas.microsoft.com/office/drawing/2014/main" id="{8B80EA69-E471-4D80-A9CF-D5EAB092AA60}"/>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39" name="Line 7">
          <a:extLst>
            <a:ext uri="{FF2B5EF4-FFF2-40B4-BE49-F238E27FC236}">
              <a16:creationId xmlns:a16="http://schemas.microsoft.com/office/drawing/2014/main" id="{B4A8B259-8584-4466-B499-1E351A2FCA35}"/>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0" name="Line 7">
          <a:extLst>
            <a:ext uri="{FF2B5EF4-FFF2-40B4-BE49-F238E27FC236}">
              <a16:creationId xmlns:a16="http://schemas.microsoft.com/office/drawing/2014/main" id="{28C81F52-62E8-4BA2-BD99-AE02FDEE6F45}"/>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1" name="Line 7">
          <a:extLst>
            <a:ext uri="{FF2B5EF4-FFF2-40B4-BE49-F238E27FC236}">
              <a16:creationId xmlns:a16="http://schemas.microsoft.com/office/drawing/2014/main" id="{A194B6A8-C882-4958-A7AE-E94284827C3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2" name="Line 7">
          <a:extLst>
            <a:ext uri="{FF2B5EF4-FFF2-40B4-BE49-F238E27FC236}">
              <a16:creationId xmlns:a16="http://schemas.microsoft.com/office/drawing/2014/main" id="{6CEB208F-0A56-4FC4-9D47-58D20F67DBD5}"/>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3" name="Line 7">
          <a:extLst>
            <a:ext uri="{FF2B5EF4-FFF2-40B4-BE49-F238E27FC236}">
              <a16:creationId xmlns:a16="http://schemas.microsoft.com/office/drawing/2014/main" id="{2831393B-7FE9-42E3-A067-C5D18799456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4" name="Line 7">
          <a:extLst>
            <a:ext uri="{FF2B5EF4-FFF2-40B4-BE49-F238E27FC236}">
              <a16:creationId xmlns:a16="http://schemas.microsoft.com/office/drawing/2014/main" id="{17504BFB-20B6-42C9-ACB9-F8E0FD0DF5A6}"/>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5" name="Line 7">
          <a:extLst>
            <a:ext uri="{FF2B5EF4-FFF2-40B4-BE49-F238E27FC236}">
              <a16:creationId xmlns:a16="http://schemas.microsoft.com/office/drawing/2014/main" id="{7B42B39A-72A1-4EF3-92A2-BF5044503F0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6" name="Line 7">
          <a:extLst>
            <a:ext uri="{FF2B5EF4-FFF2-40B4-BE49-F238E27FC236}">
              <a16:creationId xmlns:a16="http://schemas.microsoft.com/office/drawing/2014/main" id="{628DD832-ECFA-4F0A-99E8-2D9ACDD8C34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7" name="Line 7">
          <a:extLst>
            <a:ext uri="{FF2B5EF4-FFF2-40B4-BE49-F238E27FC236}">
              <a16:creationId xmlns:a16="http://schemas.microsoft.com/office/drawing/2014/main" id="{D5CFA20D-0F27-4C70-9098-F4DB54B55AF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8" name="Line 7">
          <a:extLst>
            <a:ext uri="{FF2B5EF4-FFF2-40B4-BE49-F238E27FC236}">
              <a16:creationId xmlns:a16="http://schemas.microsoft.com/office/drawing/2014/main" id="{C379C76C-ED7E-4184-857B-890E1EEA5CC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49" name="Line 7">
          <a:extLst>
            <a:ext uri="{FF2B5EF4-FFF2-40B4-BE49-F238E27FC236}">
              <a16:creationId xmlns:a16="http://schemas.microsoft.com/office/drawing/2014/main" id="{801E29EC-FADE-4126-B3ED-B2527FCCA425}"/>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0" name="Line 7">
          <a:extLst>
            <a:ext uri="{FF2B5EF4-FFF2-40B4-BE49-F238E27FC236}">
              <a16:creationId xmlns:a16="http://schemas.microsoft.com/office/drawing/2014/main" id="{E3E414C8-F6F8-4D69-85AF-0CCA67D213F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1" name="Line 7">
          <a:extLst>
            <a:ext uri="{FF2B5EF4-FFF2-40B4-BE49-F238E27FC236}">
              <a16:creationId xmlns:a16="http://schemas.microsoft.com/office/drawing/2014/main" id="{1BA34BF3-EF33-46B4-9F93-99772A74A0FA}"/>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2" name="Line 7">
          <a:extLst>
            <a:ext uri="{FF2B5EF4-FFF2-40B4-BE49-F238E27FC236}">
              <a16:creationId xmlns:a16="http://schemas.microsoft.com/office/drawing/2014/main" id="{3689BE30-78E2-49AE-A62A-EBCA3F721F57}"/>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3" name="Line 7">
          <a:extLst>
            <a:ext uri="{FF2B5EF4-FFF2-40B4-BE49-F238E27FC236}">
              <a16:creationId xmlns:a16="http://schemas.microsoft.com/office/drawing/2014/main" id="{A9E10208-0373-41A1-8B35-4ECBE6E8C30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4" name="Line 7">
          <a:extLst>
            <a:ext uri="{FF2B5EF4-FFF2-40B4-BE49-F238E27FC236}">
              <a16:creationId xmlns:a16="http://schemas.microsoft.com/office/drawing/2014/main" id="{70F99961-A387-4664-BB27-6000A13A096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5" name="Line 7">
          <a:extLst>
            <a:ext uri="{FF2B5EF4-FFF2-40B4-BE49-F238E27FC236}">
              <a16:creationId xmlns:a16="http://schemas.microsoft.com/office/drawing/2014/main" id="{48029FBF-CAA8-4478-B434-B357586851ED}"/>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6" name="Line 7">
          <a:extLst>
            <a:ext uri="{FF2B5EF4-FFF2-40B4-BE49-F238E27FC236}">
              <a16:creationId xmlns:a16="http://schemas.microsoft.com/office/drawing/2014/main" id="{8862C3E2-3396-4A3E-8EB6-14D7B5432D40}"/>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7" name="Line 7">
          <a:extLst>
            <a:ext uri="{FF2B5EF4-FFF2-40B4-BE49-F238E27FC236}">
              <a16:creationId xmlns:a16="http://schemas.microsoft.com/office/drawing/2014/main" id="{0FFCAE82-0A64-438A-AEEE-07A15759F80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8" name="Line 7">
          <a:extLst>
            <a:ext uri="{FF2B5EF4-FFF2-40B4-BE49-F238E27FC236}">
              <a16:creationId xmlns:a16="http://schemas.microsoft.com/office/drawing/2014/main" id="{63B43212-8BE1-4338-8D37-AADB6D14F6C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59" name="Line 7">
          <a:extLst>
            <a:ext uri="{FF2B5EF4-FFF2-40B4-BE49-F238E27FC236}">
              <a16:creationId xmlns:a16="http://schemas.microsoft.com/office/drawing/2014/main" id="{09CC68B6-3B20-4A65-B053-5B68A4C100C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0" name="Line 7">
          <a:extLst>
            <a:ext uri="{FF2B5EF4-FFF2-40B4-BE49-F238E27FC236}">
              <a16:creationId xmlns:a16="http://schemas.microsoft.com/office/drawing/2014/main" id="{878ADF8F-8110-465A-8442-5C5AF229D16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1" name="Line 7">
          <a:extLst>
            <a:ext uri="{FF2B5EF4-FFF2-40B4-BE49-F238E27FC236}">
              <a16:creationId xmlns:a16="http://schemas.microsoft.com/office/drawing/2014/main" id="{2FA98EB3-FE80-482C-BC2F-D6719EE68730}"/>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2" name="Line 7">
          <a:extLst>
            <a:ext uri="{FF2B5EF4-FFF2-40B4-BE49-F238E27FC236}">
              <a16:creationId xmlns:a16="http://schemas.microsoft.com/office/drawing/2014/main" id="{3C386E72-BCBC-4173-8FA2-5F6939A9C55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3" name="Line 7">
          <a:extLst>
            <a:ext uri="{FF2B5EF4-FFF2-40B4-BE49-F238E27FC236}">
              <a16:creationId xmlns:a16="http://schemas.microsoft.com/office/drawing/2014/main" id="{85396171-D0F7-462E-B150-4E22A9000080}"/>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4" name="Line 7">
          <a:extLst>
            <a:ext uri="{FF2B5EF4-FFF2-40B4-BE49-F238E27FC236}">
              <a16:creationId xmlns:a16="http://schemas.microsoft.com/office/drawing/2014/main" id="{E4902CB5-1BD3-43D6-B737-0FB0D1D88B4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5" name="Line 7">
          <a:extLst>
            <a:ext uri="{FF2B5EF4-FFF2-40B4-BE49-F238E27FC236}">
              <a16:creationId xmlns:a16="http://schemas.microsoft.com/office/drawing/2014/main" id="{CFE47A79-082D-4A05-8348-C05851A33AA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6" name="Line 7">
          <a:extLst>
            <a:ext uri="{FF2B5EF4-FFF2-40B4-BE49-F238E27FC236}">
              <a16:creationId xmlns:a16="http://schemas.microsoft.com/office/drawing/2014/main" id="{FD7D159E-A205-4148-B45E-9780D523BFBD}"/>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7" name="Line 7">
          <a:extLst>
            <a:ext uri="{FF2B5EF4-FFF2-40B4-BE49-F238E27FC236}">
              <a16:creationId xmlns:a16="http://schemas.microsoft.com/office/drawing/2014/main" id="{99A82983-E6C5-4298-800A-E2474336361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8" name="Line 7">
          <a:extLst>
            <a:ext uri="{FF2B5EF4-FFF2-40B4-BE49-F238E27FC236}">
              <a16:creationId xmlns:a16="http://schemas.microsoft.com/office/drawing/2014/main" id="{7FC2BED2-ADCD-4486-96ED-5525B5A51321}"/>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69" name="Line 7">
          <a:extLst>
            <a:ext uri="{FF2B5EF4-FFF2-40B4-BE49-F238E27FC236}">
              <a16:creationId xmlns:a16="http://schemas.microsoft.com/office/drawing/2014/main" id="{453B7FAE-2B21-456E-8F52-B7BA4216C19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0" name="Line 7">
          <a:extLst>
            <a:ext uri="{FF2B5EF4-FFF2-40B4-BE49-F238E27FC236}">
              <a16:creationId xmlns:a16="http://schemas.microsoft.com/office/drawing/2014/main" id="{E187401C-15BF-4C73-8AA6-DA08A655CC34}"/>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1" name="Line 7">
          <a:extLst>
            <a:ext uri="{FF2B5EF4-FFF2-40B4-BE49-F238E27FC236}">
              <a16:creationId xmlns:a16="http://schemas.microsoft.com/office/drawing/2014/main" id="{12634BA4-4BC6-4979-9CEE-EF86FF2DF580}"/>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2" name="Line 7">
          <a:extLst>
            <a:ext uri="{FF2B5EF4-FFF2-40B4-BE49-F238E27FC236}">
              <a16:creationId xmlns:a16="http://schemas.microsoft.com/office/drawing/2014/main" id="{5A1AF8EF-1CC7-441A-892E-2ACB11AD0844}"/>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3" name="Line 7">
          <a:extLst>
            <a:ext uri="{FF2B5EF4-FFF2-40B4-BE49-F238E27FC236}">
              <a16:creationId xmlns:a16="http://schemas.microsoft.com/office/drawing/2014/main" id="{88A206CD-1E3A-44CD-A34C-E08F7DC324A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4" name="Line 7">
          <a:extLst>
            <a:ext uri="{FF2B5EF4-FFF2-40B4-BE49-F238E27FC236}">
              <a16:creationId xmlns:a16="http://schemas.microsoft.com/office/drawing/2014/main" id="{A27DE9BA-BCDB-442B-BC16-BB1E08B298D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5" name="Line 7">
          <a:extLst>
            <a:ext uri="{FF2B5EF4-FFF2-40B4-BE49-F238E27FC236}">
              <a16:creationId xmlns:a16="http://schemas.microsoft.com/office/drawing/2014/main" id="{025CCF8E-6B6F-4F55-B081-64D320500BC1}"/>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6" name="Line 7">
          <a:extLst>
            <a:ext uri="{FF2B5EF4-FFF2-40B4-BE49-F238E27FC236}">
              <a16:creationId xmlns:a16="http://schemas.microsoft.com/office/drawing/2014/main" id="{1CF44A3E-0987-44E8-BCD8-B836ADF3576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7" name="Line 7">
          <a:extLst>
            <a:ext uri="{FF2B5EF4-FFF2-40B4-BE49-F238E27FC236}">
              <a16:creationId xmlns:a16="http://schemas.microsoft.com/office/drawing/2014/main" id="{EAC1CD4C-6DB9-436E-8BE9-096F8404249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8" name="Line 7">
          <a:extLst>
            <a:ext uri="{FF2B5EF4-FFF2-40B4-BE49-F238E27FC236}">
              <a16:creationId xmlns:a16="http://schemas.microsoft.com/office/drawing/2014/main" id="{53D9AA8A-EB75-4D3B-8AFA-47AE5668A974}"/>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79" name="Line 7">
          <a:extLst>
            <a:ext uri="{FF2B5EF4-FFF2-40B4-BE49-F238E27FC236}">
              <a16:creationId xmlns:a16="http://schemas.microsoft.com/office/drawing/2014/main" id="{B58E9007-82C4-469B-80AC-F72FB2D6562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0" name="Line 7">
          <a:extLst>
            <a:ext uri="{FF2B5EF4-FFF2-40B4-BE49-F238E27FC236}">
              <a16:creationId xmlns:a16="http://schemas.microsoft.com/office/drawing/2014/main" id="{9A288AA5-F186-49EB-AB72-95DC0E1E5B8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1" name="Line 7">
          <a:extLst>
            <a:ext uri="{FF2B5EF4-FFF2-40B4-BE49-F238E27FC236}">
              <a16:creationId xmlns:a16="http://schemas.microsoft.com/office/drawing/2014/main" id="{5E4BBCCF-30B4-4F97-AA97-2D863A0C2C19}"/>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2" name="Line 7">
          <a:extLst>
            <a:ext uri="{FF2B5EF4-FFF2-40B4-BE49-F238E27FC236}">
              <a16:creationId xmlns:a16="http://schemas.microsoft.com/office/drawing/2014/main" id="{2BC4E98D-0C6A-4788-A283-B561B1708F8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3" name="Line 7">
          <a:extLst>
            <a:ext uri="{FF2B5EF4-FFF2-40B4-BE49-F238E27FC236}">
              <a16:creationId xmlns:a16="http://schemas.microsoft.com/office/drawing/2014/main" id="{CA4E87B2-4376-48F0-96DF-60B36D9D4C84}"/>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4" name="Line 7">
          <a:extLst>
            <a:ext uri="{FF2B5EF4-FFF2-40B4-BE49-F238E27FC236}">
              <a16:creationId xmlns:a16="http://schemas.microsoft.com/office/drawing/2014/main" id="{2C485E00-D072-4968-BE22-236D0506EE5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5" name="Line 7">
          <a:extLst>
            <a:ext uri="{FF2B5EF4-FFF2-40B4-BE49-F238E27FC236}">
              <a16:creationId xmlns:a16="http://schemas.microsoft.com/office/drawing/2014/main" id="{220949AA-F5DA-46A6-B039-24C69907239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6" name="Line 7">
          <a:extLst>
            <a:ext uri="{FF2B5EF4-FFF2-40B4-BE49-F238E27FC236}">
              <a16:creationId xmlns:a16="http://schemas.microsoft.com/office/drawing/2014/main" id="{53926578-7B37-430B-B1F4-9E2BA2DF470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7" name="Line 7">
          <a:extLst>
            <a:ext uri="{FF2B5EF4-FFF2-40B4-BE49-F238E27FC236}">
              <a16:creationId xmlns:a16="http://schemas.microsoft.com/office/drawing/2014/main" id="{4CB887FD-6FD7-4219-A820-1D9E6D76EB56}"/>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8" name="Line 7">
          <a:extLst>
            <a:ext uri="{FF2B5EF4-FFF2-40B4-BE49-F238E27FC236}">
              <a16:creationId xmlns:a16="http://schemas.microsoft.com/office/drawing/2014/main" id="{A15BC19D-F60F-452F-BDCD-B2ED37E82C03}"/>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89" name="Line 7">
          <a:extLst>
            <a:ext uri="{FF2B5EF4-FFF2-40B4-BE49-F238E27FC236}">
              <a16:creationId xmlns:a16="http://schemas.microsoft.com/office/drawing/2014/main" id="{307B9593-D871-49A8-8244-119CFC8C1E5E}"/>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0" name="Line 7">
          <a:extLst>
            <a:ext uri="{FF2B5EF4-FFF2-40B4-BE49-F238E27FC236}">
              <a16:creationId xmlns:a16="http://schemas.microsoft.com/office/drawing/2014/main" id="{9847463E-1574-4950-BCA1-490F524DA48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1" name="Line 7">
          <a:extLst>
            <a:ext uri="{FF2B5EF4-FFF2-40B4-BE49-F238E27FC236}">
              <a16:creationId xmlns:a16="http://schemas.microsoft.com/office/drawing/2014/main" id="{2C4052A9-3151-4B38-A5DE-1AA6D20BE627}"/>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2" name="Line 7">
          <a:extLst>
            <a:ext uri="{FF2B5EF4-FFF2-40B4-BE49-F238E27FC236}">
              <a16:creationId xmlns:a16="http://schemas.microsoft.com/office/drawing/2014/main" id="{DD264251-5BC2-4534-A3B7-4CC259C4CAB1}"/>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3" name="Line 7">
          <a:extLst>
            <a:ext uri="{FF2B5EF4-FFF2-40B4-BE49-F238E27FC236}">
              <a16:creationId xmlns:a16="http://schemas.microsoft.com/office/drawing/2014/main" id="{A32B8A85-8DE4-447C-96E8-EB8192943248}"/>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4" name="Line 7">
          <a:extLst>
            <a:ext uri="{FF2B5EF4-FFF2-40B4-BE49-F238E27FC236}">
              <a16:creationId xmlns:a16="http://schemas.microsoft.com/office/drawing/2014/main" id="{D8C4A01C-D4DB-4D5C-B3E4-BCE8F1BD896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5" name="Line 7">
          <a:extLst>
            <a:ext uri="{FF2B5EF4-FFF2-40B4-BE49-F238E27FC236}">
              <a16:creationId xmlns:a16="http://schemas.microsoft.com/office/drawing/2014/main" id="{8A97E349-4DEE-4A2A-9C22-AC626B2E695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6" name="Line 7">
          <a:extLst>
            <a:ext uri="{FF2B5EF4-FFF2-40B4-BE49-F238E27FC236}">
              <a16:creationId xmlns:a16="http://schemas.microsoft.com/office/drawing/2014/main" id="{E4090244-0938-4AC6-B4FA-3CA4BA02931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7" name="Line 7">
          <a:extLst>
            <a:ext uri="{FF2B5EF4-FFF2-40B4-BE49-F238E27FC236}">
              <a16:creationId xmlns:a16="http://schemas.microsoft.com/office/drawing/2014/main" id="{C67B3089-A00A-4ACD-8ACD-F4AD6DA2CE81}"/>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8" name="Line 7">
          <a:extLst>
            <a:ext uri="{FF2B5EF4-FFF2-40B4-BE49-F238E27FC236}">
              <a16:creationId xmlns:a16="http://schemas.microsoft.com/office/drawing/2014/main" id="{81A79E5C-CF58-4FC7-B646-F9F35DDA34D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399" name="Line 7">
          <a:extLst>
            <a:ext uri="{FF2B5EF4-FFF2-40B4-BE49-F238E27FC236}">
              <a16:creationId xmlns:a16="http://schemas.microsoft.com/office/drawing/2014/main" id="{2E4B60F0-E29E-4997-B837-0DE6A0E9B377}"/>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0" name="Line 7">
          <a:extLst>
            <a:ext uri="{FF2B5EF4-FFF2-40B4-BE49-F238E27FC236}">
              <a16:creationId xmlns:a16="http://schemas.microsoft.com/office/drawing/2014/main" id="{4F8A492C-37A8-4E1F-9B5C-8B9A8D73B92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1" name="Line 7">
          <a:extLst>
            <a:ext uri="{FF2B5EF4-FFF2-40B4-BE49-F238E27FC236}">
              <a16:creationId xmlns:a16="http://schemas.microsoft.com/office/drawing/2014/main" id="{EBDD34DB-6811-4A15-B5FD-6B16EF6D35AB}"/>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2" name="Line 7">
          <a:extLst>
            <a:ext uri="{FF2B5EF4-FFF2-40B4-BE49-F238E27FC236}">
              <a16:creationId xmlns:a16="http://schemas.microsoft.com/office/drawing/2014/main" id="{CC465BC2-CB26-4E9E-A7B4-8C6461FC91B7}"/>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3" name="Line 7">
          <a:extLst>
            <a:ext uri="{FF2B5EF4-FFF2-40B4-BE49-F238E27FC236}">
              <a16:creationId xmlns:a16="http://schemas.microsoft.com/office/drawing/2014/main" id="{1E3481A9-A3AF-4C4A-89C4-89EC12C5F192}"/>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4" name="Line 7">
          <a:extLst>
            <a:ext uri="{FF2B5EF4-FFF2-40B4-BE49-F238E27FC236}">
              <a16:creationId xmlns:a16="http://schemas.microsoft.com/office/drawing/2014/main" id="{D4B80CD9-9FB7-48CA-BC6E-0ED58145A3CC}"/>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5" name="Line 7">
          <a:extLst>
            <a:ext uri="{FF2B5EF4-FFF2-40B4-BE49-F238E27FC236}">
              <a16:creationId xmlns:a16="http://schemas.microsoft.com/office/drawing/2014/main" id="{E4351730-9443-4655-9EAC-3B31145F61D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6" name="Line 7">
          <a:extLst>
            <a:ext uri="{FF2B5EF4-FFF2-40B4-BE49-F238E27FC236}">
              <a16:creationId xmlns:a16="http://schemas.microsoft.com/office/drawing/2014/main" id="{280F7216-028B-4F6C-92CD-DCAC2EE81827}"/>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7" name="Line 7">
          <a:extLst>
            <a:ext uri="{FF2B5EF4-FFF2-40B4-BE49-F238E27FC236}">
              <a16:creationId xmlns:a16="http://schemas.microsoft.com/office/drawing/2014/main" id="{190C8B37-1797-4F83-981D-815E9A87181F}"/>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182</xdr:row>
      <xdr:rowOff>0</xdr:rowOff>
    </xdr:from>
    <xdr:to>
      <xdr:col>12</xdr:col>
      <xdr:colOff>323850</xdr:colOff>
      <xdr:row>182</xdr:row>
      <xdr:rowOff>0</xdr:rowOff>
    </xdr:to>
    <xdr:sp macro="" textlink="">
      <xdr:nvSpPr>
        <xdr:cNvPr id="6408" name="Line 7">
          <a:extLst>
            <a:ext uri="{FF2B5EF4-FFF2-40B4-BE49-F238E27FC236}">
              <a16:creationId xmlns:a16="http://schemas.microsoft.com/office/drawing/2014/main" id="{43F115B5-A02E-40BC-9789-970126AF58EA}"/>
            </a:ext>
          </a:extLst>
        </xdr:cNvPr>
        <xdr:cNvSpPr>
          <a:spLocks noChangeShapeType="1"/>
        </xdr:cNvSpPr>
      </xdr:nvSpPr>
      <xdr:spPr bwMode="auto">
        <a:xfrm>
          <a:off x="8191500" y="38804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189</xdr:row>
      <xdr:rowOff>0</xdr:rowOff>
    </xdr:from>
    <xdr:to>
      <xdr:col>12</xdr:col>
      <xdr:colOff>323850</xdr:colOff>
      <xdr:row>189</xdr:row>
      <xdr:rowOff>0</xdr:rowOff>
    </xdr:to>
    <xdr:sp macro="" textlink="">
      <xdr:nvSpPr>
        <xdr:cNvPr id="6409" name="Line 7">
          <a:extLst>
            <a:ext uri="{FF2B5EF4-FFF2-40B4-BE49-F238E27FC236}">
              <a16:creationId xmlns:a16="http://schemas.microsoft.com/office/drawing/2014/main" id="{5DB4A88A-0FA8-4C5F-B2AA-E05479A76BB0}"/>
            </a:ext>
          </a:extLst>
        </xdr:cNvPr>
        <xdr:cNvSpPr>
          <a:spLocks noChangeShapeType="1"/>
        </xdr:cNvSpPr>
      </xdr:nvSpPr>
      <xdr:spPr bwMode="auto">
        <a:xfrm>
          <a:off x="8191500" y="40205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189</xdr:row>
      <xdr:rowOff>0</xdr:rowOff>
    </xdr:from>
    <xdr:to>
      <xdr:col>12</xdr:col>
      <xdr:colOff>323850</xdr:colOff>
      <xdr:row>189</xdr:row>
      <xdr:rowOff>0</xdr:rowOff>
    </xdr:to>
    <xdr:sp macro="" textlink="">
      <xdr:nvSpPr>
        <xdr:cNvPr id="6410" name="Line 7">
          <a:extLst>
            <a:ext uri="{FF2B5EF4-FFF2-40B4-BE49-F238E27FC236}">
              <a16:creationId xmlns:a16="http://schemas.microsoft.com/office/drawing/2014/main" id="{8D0DB742-1547-46DF-8DB3-5C695464FBBB}"/>
            </a:ext>
          </a:extLst>
        </xdr:cNvPr>
        <xdr:cNvSpPr>
          <a:spLocks noChangeShapeType="1"/>
        </xdr:cNvSpPr>
      </xdr:nvSpPr>
      <xdr:spPr bwMode="auto">
        <a:xfrm>
          <a:off x="8191500" y="40205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1" name="Line 7">
          <a:extLst>
            <a:ext uri="{FF2B5EF4-FFF2-40B4-BE49-F238E27FC236}">
              <a16:creationId xmlns:a16="http://schemas.microsoft.com/office/drawing/2014/main" id="{33A0D5AF-25E8-4F04-A628-D29EC5CD4CE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2" name="Line 7">
          <a:extLst>
            <a:ext uri="{FF2B5EF4-FFF2-40B4-BE49-F238E27FC236}">
              <a16:creationId xmlns:a16="http://schemas.microsoft.com/office/drawing/2014/main" id="{52791DF9-F9F2-41E7-AB39-8391B57434E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3" name="Line 7">
          <a:extLst>
            <a:ext uri="{FF2B5EF4-FFF2-40B4-BE49-F238E27FC236}">
              <a16:creationId xmlns:a16="http://schemas.microsoft.com/office/drawing/2014/main" id="{BB648899-16DB-4787-9DFC-12284E43BD63}"/>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4" name="Line 7">
          <a:extLst>
            <a:ext uri="{FF2B5EF4-FFF2-40B4-BE49-F238E27FC236}">
              <a16:creationId xmlns:a16="http://schemas.microsoft.com/office/drawing/2014/main" id="{1F38334F-416D-4E57-86CF-5EE6DBE4F6FC}"/>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5" name="Line 7">
          <a:extLst>
            <a:ext uri="{FF2B5EF4-FFF2-40B4-BE49-F238E27FC236}">
              <a16:creationId xmlns:a16="http://schemas.microsoft.com/office/drawing/2014/main" id="{45DD4309-7518-420A-8471-3E6F5F29F377}"/>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6" name="Line 7">
          <a:extLst>
            <a:ext uri="{FF2B5EF4-FFF2-40B4-BE49-F238E27FC236}">
              <a16:creationId xmlns:a16="http://schemas.microsoft.com/office/drawing/2014/main" id="{C147BF6C-02E2-4BBD-82B4-F59D2A91CE99}"/>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7" name="Line 7">
          <a:extLst>
            <a:ext uri="{FF2B5EF4-FFF2-40B4-BE49-F238E27FC236}">
              <a16:creationId xmlns:a16="http://schemas.microsoft.com/office/drawing/2014/main" id="{21204AFD-5C5A-4906-BB71-55B31449D68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8" name="Line 7">
          <a:extLst>
            <a:ext uri="{FF2B5EF4-FFF2-40B4-BE49-F238E27FC236}">
              <a16:creationId xmlns:a16="http://schemas.microsoft.com/office/drawing/2014/main" id="{FD1B268C-E425-4B7E-88AF-BCA1645FB327}"/>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19" name="Line 7">
          <a:extLst>
            <a:ext uri="{FF2B5EF4-FFF2-40B4-BE49-F238E27FC236}">
              <a16:creationId xmlns:a16="http://schemas.microsoft.com/office/drawing/2014/main" id="{6DC6C80C-DE59-4D30-8F0A-087F96DE9635}"/>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0" name="Line 7">
          <a:extLst>
            <a:ext uri="{FF2B5EF4-FFF2-40B4-BE49-F238E27FC236}">
              <a16:creationId xmlns:a16="http://schemas.microsoft.com/office/drawing/2014/main" id="{A38D0F76-3DF3-47C1-82F0-2F2402ECCA72}"/>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1" name="Line 7">
          <a:extLst>
            <a:ext uri="{FF2B5EF4-FFF2-40B4-BE49-F238E27FC236}">
              <a16:creationId xmlns:a16="http://schemas.microsoft.com/office/drawing/2014/main" id="{77FE75B0-73C3-4B45-B1F0-85FD80203CF7}"/>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2" name="Line 7">
          <a:extLst>
            <a:ext uri="{FF2B5EF4-FFF2-40B4-BE49-F238E27FC236}">
              <a16:creationId xmlns:a16="http://schemas.microsoft.com/office/drawing/2014/main" id="{9A1B2421-8A40-4777-B8F6-15C5175F39E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3" name="Line 7">
          <a:extLst>
            <a:ext uri="{FF2B5EF4-FFF2-40B4-BE49-F238E27FC236}">
              <a16:creationId xmlns:a16="http://schemas.microsoft.com/office/drawing/2014/main" id="{F747BF4D-DD0F-4BE4-9C78-657C02A1615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4" name="Line 7">
          <a:extLst>
            <a:ext uri="{FF2B5EF4-FFF2-40B4-BE49-F238E27FC236}">
              <a16:creationId xmlns:a16="http://schemas.microsoft.com/office/drawing/2014/main" id="{CC49996D-48AC-41A5-A84C-33130AAB4B2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5" name="Line 7">
          <a:extLst>
            <a:ext uri="{FF2B5EF4-FFF2-40B4-BE49-F238E27FC236}">
              <a16:creationId xmlns:a16="http://schemas.microsoft.com/office/drawing/2014/main" id="{0D490991-01CB-42CC-ADEF-06FD364A7262}"/>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6" name="Line 7">
          <a:extLst>
            <a:ext uri="{FF2B5EF4-FFF2-40B4-BE49-F238E27FC236}">
              <a16:creationId xmlns:a16="http://schemas.microsoft.com/office/drawing/2014/main" id="{EED5226E-6AA0-4DAB-841A-4BA405BC8F6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7" name="Line 7">
          <a:extLst>
            <a:ext uri="{FF2B5EF4-FFF2-40B4-BE49-F238E27FC236}">
              <a16:creationId xmlns:a16="http://schemas.microsoft.com/office/drawing/2014/main" id="{F23CF14C-DBD3-4E2D-A4FB-C704E1D08D3B}"/>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8" name="Line 7">
          <a:extLst>
            <a:ext uri="{FF2B5EF4-FFF2-40B4-BE49-F238E27FC236}">
              <a16:creationId xmlns:a16="http://schemas.microsoft.com/office/drawing/2014/main" id="{23F33891-790C-4068-90D2-BD43D775F8F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29" name="Line 7">
          <a:extLst>
            <a:ext uri="{FF2B5EF4-FFF2-40B4-BE49-F238E27FC236}">
              <a16:creationId xmlns:a16="http://schemas.microsoft.com/office/drawing/2014/main" id="{F2970B55-B209-48F3-9C32-0974908A57FC}"/>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0" name="Line 7">
          <a:extLst>
            <a:ext uri="{FF2B5EF4-FFF2-40B4-BE49-F238E27FC236}">
              <a16:creationId xmlns:a16="http://schemas.microsoft.com/office/drawing/2014/main" id="{DC7CD4B5-0730-47CF-8BC6-8EC34A07BD3D}"/>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1" name="Line 7">
          <a:extLst>
            <a:ext uri="{FF2B5EF4-FFF2-40B4-BE49-F238E27FC236}">
              <a16:creationId xmlns:a16="http://schemas.microsoft.com/office/drawing/2014/main" id="{18219E4C-1D0A-4C64-90E2-DEF8CB2949A9}"/>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2" name="Line 7">
          <a:extLst>
            <a:ext uri="{FF2B5EF4-FFF2-40B4-BE49-F238E27FC236}">
              <a16:creationId xmlns:a16="http://schemas.microsoft.com/office/drawing/2014/main" id="{9A0595B7-07ED-49FF-9507-D40B01ED400D}"/>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3" name="Line 7">
          <a:extLst>
            <a:ext uri="{FF2B5EF4-FFF2-40B4-BE49-F238E27FC236}">
              <a16:creationId xmlns:a16="http://schemas.microsoft.com/office/drawing/2014/main" id="{3260C33B-19A4-40CB-B8FB-4546C37F7F67}"/>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4" name="Line 7">
          <a:extLst>
            <a:ext uri="{FF2B5EF4-FFF2-40B4-BE49-F238E27FC236}">
              <a16:creationId xmlns:a16="http://schemas.microsoft.com/office/drawing/2014/main" id="{1ABB7700-941E-47AF-B413-DD15398D6759}"/>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5" name="Line 7">
          <a:extLst>
            <a:ext uri="{FF2B5EF4-FFF2-40B4-BE49-F238E27FC236}">
              <a16:creationId xmlns:a16="http://schemas.microsoft.com/office/drawing/2014/main" id="{FE445274-51D1-4828-B47D-802B501E260E}"/>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6" name="Line 7">
          <a:extLst>
            <a:ext uri="{FF2B5EF4-FFF2-40B4-BE49-F238E27FC236}">
              <a16:creationId xmlns:a16="http://schemas.microsoft.com/office/drawing/2014/main" id="{FD3A403B-C62F-44AB-B83D-1D4A77EE0F8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7" name="Line 7">
          <a:extLst>
            <a:ext uri="{FF2B5EF4-FFF2-40B4-BE49-F238E27FC236}">
              <a16:creationId xmlns:a16="http://schemas.microsoft.com/office/drawing/2014/main" id="{ECDD0107-FA4A-4CF2-993F-B03DEE9316E1}"/>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8" name="Line 7">
          <a:extLst>
            <a:ext uri="{FF2B5EF4-FFF2-40B4-BE49-F238E27FC236}">
              <a16:creationId xmlns:a16="http://schemas.microsoft.com/office/drawing/2014/main" id="{2BB261B1-B9A5-4D7D-8AFF-FDA45D23331B}"/>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39" name="Line 7">
          <a:extLst>
            <a:ext uri="{FF2B5EF4-FFF2-40B4-BE49-F238E27FC236}">
              <a16:creationId xmlns:a16="http://schemas.microsoft.com/office/drawing/2014/main" id="{66E31547-26F6-4158-8984-151F78367FB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0" name="Line 7">
          <a:extLst>
            <a:ext uri="{FF2B5EF4-FFF2-40B4-BE49-F238E27FC236}">
              <a16:creationId xmlns:a16="http://schemas.microsoft.com/office/drawing/2014/main" id="{88385FCD-C959-4599-B85B-052FEA132F1B}"/>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1" name="Line 7">
          <a:extLst>
            <a:ext uri="{FF2B5EF4-FFF2-40B4-BE49-F238E27FC236}">
              <a16:creationId xmlns:a16="http://schemas.microsoft.com/office/drawing/2014/main" id="{FC0B542C-9931-40E3-8213-67C8A306BC9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2" name="Line 7">
          <a:extLst>
            <a:ext uri="{FF2B5EF4-FFF2-40B4-BE49-F238E27FC236}">
              <a16:creationId xmlns:a16="http://schemas.microsoft.com/office/drawing/2014/main" id="{240BC7DE-BD6A-449B-895D-8421C316535E}"/>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3" name="Line 7">
          <a:extLst>
            <a:ext uri="{FF2B5EF4-FFF2-40B4-BE49-F238E27FC236}">
              <a16:creationId xmlns:a16="http://schemas.microsoft.com/office/drawing/2014/main" id="{E7C411AF-5DC2-4A19-A13D-F0E2443E5731}"/>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4" name="Line 7">
          <a:extLst>
            <a:ext uri="{FF2B5EF4-FFF2-40B4-BE49-F238E27FC236}">
              <a16:creationId xmlns:a16="http://schemas.microsoft.com/office/drawing/2014/main" id="{1EF4FDDD-6360-4B82-BF30-8AD861DDFBA1}"/>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5" name="Line 7">
          <a:extLst>
            <a:ext uri="{FF2B5EF4-FFF2-40B4-BE49-F238E27FC236}">
              <a16:creationId xmlns:a16="http://schemas.microsoft.com/office/drawing/2014/main" id="{047ABE77-EEC0-412B-A410-BD59EC62371C}"/>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6" name="Line 7">
          <a:extLst>
            <a:ext uri="{FF2B5EF4-FFF2-40B4-BE49-F238E27FC236}">
              <a16:creationId xmlns:a16="http://schemas.microsoft.com/office/drawing/2014/main" id="{4EE0A0DB-82EC-48FE-8212-F590DBE67FE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7" name="Line 7">
          <a:extLst>
            <a:ext uri="{FF2B5EF4-FFF2-40B4-BE49-F238E27FC236}">
              <a16:creationId xmlns:a16="http://schemas.microsoft.com/office/drawing/2014/main" id="{521D3B7B-9944-488A-BD77-C92DA3500FB1}"/>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8" name="Line 7">
          <a:extLst>
            <a:ext uri="{FF2B5EF4-FFF2-40B4-BE49-F238E27FC236}">
              <a16:creationId xmlns:a16="http://schemas.microsoft.com/office/drawing/2014/main" id="{72C87A25-11F5-4A49-B416-0F543DAA99C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49" name="Line 7">
          <a:extLst>
            <a:ext uri="{FF2B5EF4-FFF2-40B4-BE49-F238E27FC236}">
              <a16:creationId xmlns:a16="http://schemas.microsoft.com/office/drawing/2014/main" id="{2045CDC5-1C11-4E74-994B-5538A5BF661E}"/>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0" name="Line 7">
          <a:extLst>
            <a:ext uri="{FF2B5EF4-FFF2-40B4-BE49-F238E27FC236}">
              <a16:creationId xmlns:a16="http://schemas.microsoft.com/office/drawing/2014/main" id="{1D6AF7F0-7846-4200-B60F-10FF32F2E01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1" name="Line 7">
          <a:extLst>
            <a:ext uri="{FF2B5EF4-FFF2-40B4-BE49-F238E27FC236}">
              <a16:creationId xmlns:a16="http://schemas.microsoft.com/office/drawing/2014/main" id="{4DE22208-52F1-48E3-83F1-1E9415F67BDD}"/>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2" name="Line 7">
          <a:extLst>
            <a:ext uri="{FF2B5EF4-FFF2-40B4-BE49-F238E27FC236}">
              <a16:creationId xmlns:a16="http://schemas.microsoft.com/office/drawing/2014/main" id="{025568FE-57B7-4892-975A-5FB5495722C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3" name="Line 7">
          <a:extLst>
            <a:ext uri="{FF2B5EF4-FFF2-40B4-BE49-F238E27FC236}">
              <a16:creationId xmlns:a16="http://schemas.microsoft.com/office/drawing/2014/main" id="{E1C3E3CD-9F98-4534-B90C-343FA857237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4" name="Line 7">
          <a:extLst>
            <a:ext uri="{FF2B5EF4-FFF2-40B4-BE49-F238E27FC236}">
              <a16:creationId xmlns:a16="http://schemas.microsoft.com/office/drawing/2014/main" id="{6143A210-0A55-4B06-AFB4-DF365F90BB2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5" name="Line 7">
          <a:extLst>
            <a:ext uri="{FF2B5EF4-FFF2-40B4-BE49-F238E27FC236}">
              <a16:creationId xmlns:a16="http://schemas.microsoft.com/office/drawing/2014/main" id="{B44D4603-1670-42FD-B314-F22D8C63030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6" name="Line 7">
          <a:extLst>
            <a:ext uri="{FF2B5EF4-FFF2-40B4-BE49-F238E27FC236}">
              <a16:creationId xmlns:a16="http://schemas.microsoft.com/office/drawing/2014/main" id="{09BC1054-BFE7-452A-906C-68E76ED7026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7" name="Line 7">
          <a:extLst>
            <a:ext uri="{FF2B5EF4-FFF2-40B4-BE49-F238E27FC236}">
              <a16:creationId xmlns:a16="http://schemas.microsoft.com/office/drawing/2014/main" id="{8C9F11A0-20A8-479F-9EC4-F2CDA87923C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8" name="Line 7">
          <a:extLst>
            <a:ext uri="{FF2B5EF4-FFF2-40B4-BE49-F238E27FC236}">
              <a16:creationId xmlns:a16="http://schemas.microsoft.com/office/drawing/2014/main" id="{B6A88F43-5CCF-4D88-82F1-D85E5C6E0605}"/>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59" name="Line 7">
          <a:extLst>
            <a:ext uri="{FF2B5EF4-FFF2-40B4-BE49-F238E27FC236}">
              <a16:creationId xmlns:a16="http://schemas.microsoft.com/office/drawing/2014/main" id="{F4ED0ABB-E0D2-46CF-B3CB-10E4018784F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0" name="Line 7">
          <a:extLst>
            <a:ext uri="{FF2B5EF4-FFF2-40B4-BE49-F238E27FC236}">
              <a16:creationId xmlns:a16="http://schemas.microsoft.com/office/drawing/2014/main" id="{6A1DFE34-091D-4354-828D-5356889F2B83}"/>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1" name="Line 7">
          <a:extLst>
            <a:ext uri="{FF2B5EF4-FFF2-40B4-BE49-F238E27FC236}">
              <a16:creationId xmlns:a16="http://schemas.microsoft.com/office/drawing/2014/main" id="{07A1CDF0-AE4D-4581-97E5-4B96521CA68E}"/>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2" name="Line 7">
          <a:extLst>
            <a:ext uri="{FF2B5EF4-FFF2-40B4-BE49-F238E27FC236}">
              <a16:creationId xmlns:a16="http://schemas.microsoft.com/office/drawing/2014/main" id="{7AC05416-CB5A-477A-980B-B34B94B5EDB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3" name="Line 7">
          <a:extLst>
            <a:ext uri="{FF2B5EF4-FFF2-40B4-BE49-F238E27FC236}">
              <a16:creationId xmlns:a16="http://schemas.microsoft.com/office/drawing/2014/main" id="{15944976-D074-493D-94BA-3A613C46781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4" name="Line 7">
          <a:extLst>
            <a:ext uri="{FF2B5EF4-FFF2-40B4-BE49-F238E27FC236}">
              <a16:creationId xmlns:a16="http://schemas.microsoft.com/office/drawing/2014/main" id="{6D44791C-93BB-4097-BB9C-98BEF591EFC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5" name="Line 7">
          <a:extLst>
            <a:ext uri="{FF2B5EF4-FFF2-40B4-BE49-F238E27FC236}">
              <a16:creationId xmlns:a16="http://schemas.microsoft.com/office/drawing/2014/main" id="{9811A67B-EEA4-4F22-B1A6-253F58B7DDB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6" name="Line 7">
          <a:extLst>
            <a:ext uri="{FF2B5EF4-FFF2-40B4-BE49-F238E27FC236}">
              <a16:creationId xmlns:a16="http://schemas.microsoft.com/office/drawing/2014/main" id="{1BD471C4-E698-40D5-A321-9181EAF85E55}"/>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7" name="Line 7">
          <a:extLst>
            <a:ext uri="{FF2B5EF4-FFF2-40B4-BE49-F238E27FC236}">
              <a16:creationId xmlns:a16="http://schemas.microsoft.com/office/drawing/2014/main" id="{C6CCD5C7-FC94-428A-A0E3-9341DA68755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8" name="Line 7">
          <a:extLst>
            <a:ext uri="{FF2B5EF4-FFF2-40B4-BE49-F238E27FC236}">
              <a16:creationId xmlns:a16="http://schemas.microsoft.com/office/drawing/2014/main" id="{FBF7701F-3EBB-4025-9976-9CCB8352BE8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69" name="Line 7">
          <a:extLst>
            <a:ext uri="{FF2B5EF4-FFF2-40B4-BE49-F238E27FC236}">
              <a16:creationId xmlns:a16="http://schemas.microsoft.com/office/drawing/2014/main" id="{FBD6CDF0-F3E3-40B0-AA80-06FA6D148C5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0" name="Line 7">
          <a:extLst>
            <a:ext uri="{FF2B5EF4-FFF2-40B4-BE49-F238E27FC236}">
              <a16:creationId xmlns:a16="http://schemas.microsoft.com/office/drawing/2014/main" id="{36911327-7BD8-449F-849A-759F0FB6C18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1" name="Line 7">
          <a:extLst>
            <a:ext uri="{FF2B5EF4-FFF2-40B4-BE49-F238E27FC236}">
              <a16:creationId xmlns:a16="http://schemas.microsoft.com/office/drawing/2014/main" id="{FF6D444B-9B70-4B71-A27A-E5F81BCD833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2" name="Line 7">
          <a:extLst>
            <a:ext uri="{FF2B5EF4-FFF2-40B4-BE49-F238E27FC236}">
              <a16:creationId xmlns:a16="http://schemas.microsoft.com/office/drawing/2014/main" id="{84932590-2008-4D4F-8C24-B02DE7E29FE3}"/>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3" name="Line 7">
          <a:extLst>
            <a:ext uri="{FF2B5EF4-FFF2-40B4-BE49-F238E27FC236}">
              <a16:creationId xmlns:a16="http://schemas.microsoft.com/office/drawing/2014/main" id="{A3D2CADD-56AB-416B-8830-51F7FA112A7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4" name="Line 7">
          <a:extLst>
            <a:ext uri="{FF2B5EF4-FFF2-40B4-BE49-F238E27FC236}">
              <a16:creationId xmlns:a16="http://schemas.microsoft.com/office/drawing/2014/main" id="{D7EAC7F0-971E-4921-828B-993A58A480D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5" name="Line 7">
          <a:extLst>
            <a:ext uri="{FF2B5EF4-FFF2-40B4-BE49-F238E27FC236}">
              <a16:creationId xmlns:a16="http://schemas.microsoft.com/office/drawing/2014/main" id="{CD9CDCA1-A70D-44CD-B5C3-FBBE3AEEA171}"/>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6" name="Line 7">
          <a:extLst>
            <a:ext uri="{FF2B5EF4-FFF2-40B4-BE49-F238E27FC236}">
              <a16:creationId xmlns:a16="http://schemas.microsoft.com/office/drawing/2014/main" id="{7EA423FF-5096-4FC5-871E-A3A5DC503E8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7" name="Line 7">
          <a:extLst>
            <a:ext uri="{FF2B5EF4-FFF2-40B4-BE49-F238E27FC236}">
              <a16:creationId xmlns:a16="http://schemas.microsoft.com/office/drawing/2014/main" id="{CBD57D9D-4674-499E-BC67-F8E947B03A9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8" name="Line 7">
          <a:extLst>
            <a:ext uri="{FF2B5EF4-FFF2-40B4-BE49-F238E27FC236}">
              <a16:creationId xmlns:a16="http://schemas.microsoft.com/office/drawing/2014/main" id="{D98D53AC-46C3-40EF-A0BE-0BA761189F2C}"/>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79" name="Line 7">
          <a:extLst>
            <a:ext uri="{FF2B5EF4-FFF2-40B4-BE49-F238E27FC236}">
              <a16:creationId xmlns:a16="http://schemas.microsoft.com/office/drawing/2014/main" id="{26981289-F997-45D5-BAA0-017D1132EEF9}"/>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0" name="Line 7">
          <a:extLst>
            <a:ext uri="{FF2B5EF4-FFF2-40B4-BE49-F238E27FC236}">
              <a16:creationId xmlns:a16="http://schemas.microsoft.com/office/drawing/2014/main" id="{074F668C-5B1A-4CAE-A743-B52BC2774F1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1" name="Line 7">
          <a:extLst>
            <a:ext uri="{FF2B5EF4-FFF2-40B4-BE49-F238E27FC236}">
              <a16:creationId xmlns:a16="http://schemas.microsoft.com/office/drawing/2014/main" id="{6502ADF3-E409-4134-AA4B-D0F91365377B}"/>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2" name="Line 7">
          <a:extLst>
            <a:ext uri="{FF2B5EF4-FFF2-40B4-BE49-F238E27FC236}">
              <a16:creationId xmlns:a16="http://schemas.microsoft.com/office/drawing/2014/main" id="{7BA0BAA9-7F60-4660-8D23-7B92508FF53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3" name="Line 7">
          <a:extLst>
            <a:ext uri="{FF2B5EF4-FFF2-40B4-BE49-F238E27FC236}">
              <a16:creationId xmlns:a16="http://schemas.microsoft.com/office/drawing/2014/main" id="{D1411086-41BD-440D-AC68-E9600B6FE77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4" name="Line 7">
          <a:extLst>
            <a:ext uri="{FF2B5EF4-FFF2-40B4-BE49-F238E27FC236}">
              <a16:creationId xmlns:a16="http://schemas.microsoft.com/office/drawing/2014/main" id="{B759FF92-7469-4B13-86FE-52F570959F3D}"/>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5" name="Line 7">
          <a:extLst>
            <a:ext uri="{FF2B5EF4-FFF2-40B4-BE49-F238E27FC236}">
              <a16:creationId xmlns:a16="http://schemas.microsoft.com/office/drawing/2014/main" id="{5CA94B19-3333-4545-8300-C45E644DBE0B}"/>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6" name="Line 7">
          <a:extLst>
            <a:ext uri="{FF2B5EF4-FFF2-40B4-BE49-F238E27FC236}">
              <a16:creationId xmlns:a16="http://schemas.microsoft.com/office/drawing/2014/main" id="{B120A1CE-C80B-4B57-8EFE-7589EF9D09A2}"/>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7" name="Line 7">
          <a:extLst>
            <a:ext uri="{FF2B5EF4-FFF2-40B4-BE49-F238E27FC236}">
              <a16:creationId xmlns:a16="http://schemas.microsoft.com/office/drawing/2014/main" id="{9B8575A9-E118-4CA9-9FAC-E66E00030BC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8" name="Line 7">
          <a:extLst>
            <a:ext uri="{FF2B5EF4-FFF2-40B4-BE49-F238E27FC236}">
              <a16:creationId xmlns:a16="http://schemas.microsoft.com/office/drawing/2014/main" id="{A684A3D2-469B-48CC-9FC7-C00DEC74C6D2}"/>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89" name="Line 7">
          <a:extLst>
            <a:ext uri="{FF2B5EF4-FFF2-40B4-BE49-F238E27FC236}">
              <a16:creationId xmlns:a16="http://schemas.microsoft.com/office/drawing/2014/main" id="{456A45D4-04D0-4F4A-BCAF-DDF442571BE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0" name="Line 7">
          <a:extLst>
            <a:ext uri="{FF2B5EF4-FFF2-40B4-BE49-F238E27FC236}">
              <a16:creationId xmlns:a16="http://schemas.microsoft.com/office/drawing/2014/main" id="{88FFD83B-DC27-4611-9E45-F810F8F7BDF3}"/>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1" name="Line 7">
          <a:extLst>
            <a:ext uri="{FF2B5EF4-FFF2-40B4-BE49-F238E27FC236}">
              <a16:creationId xmlns:a16="http://schemas.microsoft.com/office/drawing/2014/main" id="{04562BBF-0D73-4F70-8CB9-E874A98851CB}"/>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2" name="Line 7">
          <a:extLst>
            <a:ext uri="{FF2B5EF4-FFF2-40B4-BE49-F238E27FC236}">
              <a16:creationId xmlns:a16="http://schemas.microsoft.com/office/drawing/2014/main" id="{86627AC2-AA31-4CC3-82E8-C2D070A6AD1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3" name="Line 7">
          <a:extLst>
            <a:ext uri="{FF2B5EF4-FFF2-40B4-BE49-F238E27FC236}">
              <a16:creationId xmlns:a16="http://schemas.microsoft.com/office/drawing/2014/main" id="{BB85C5E5-B02F-406A-A900-FB5F2112E67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4" name="Line 7">
          <a:extLst>
            <a:ext uri="{FF2B5EF4-FFF2-40B4-BE49-F238E27FC236}">
              <a16:creationId xmlns:a16="http://schemas.microsoft.com/office/drawing/2014/main" id="{165703AC-C354-4B26-A360-E88E832B3E6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5" name="Line 7">
          <a:extLst>
            <a:ext uri="{FF2B5EF4-FFF2-40B4-BE49-F238E27FC236}">
              <a16:creationId xmlns:a16="http://schemas.microsoft.com/office/drawing/2014/main" id="{477DE884-233E-4E96-A75B-108A323EFBAA}"/>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6" name="Line 7">
          <a:extLst>
            <a:ext uri="{FF2B5EF4-FFF2-40B4-BE49-F238E27FC236}">
              <a16:creationId xmlns:a16="http://schemas.microsoft.com/office/drawing/2014/main" id="{7C3995C2-7B6C-42BB-9DE8-95839A60F23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7" name="Line 7">
          <a:extLst>
            <a:ext uri="{FF2B5EF4-FFF2-40B4-BE49-F238E27FC236}">
              <a16:creationId xmlns:a16="http://schemas.microsoft.com/office/drawing/2014/main" id="{7ADF4CBD-38ED-4B4F-A330-3FDA4E843BE5}"/>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8" name="Line 7">
          <a:extLst>
            <a:ext uri="{FF2B5EF4-FFF2-40B4-BE49-F238E27FC236}">
              <a16:creationId xmlns:a16="http://schemas.microsoft.com/office/drawing/2014/main" id="{E6976A58-65C5-414E-8E15-28A66BDB5546}"/>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499" name="Line 7">
          <a:extLst>
            <a:ext uri="{FF2B5EF4-FFF2-40B4-BE49-F238E27FC236}">
              <a16:creationId xmlns:a16="http://schemas.microsoft.com/office/drawing/2014/main" id="{BC223151-F574-442E-9D66-4FFE618FE150}"/>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0" name="Line 7">
          <a:extLst>
            <a:ext uri="{FF2B5EF4-FFF2-40B4-BE49-F238E27FC236}">
              <a16:creationId xmlns:a16="http://schemas.microsoft.com/office/drawing/2014/main" id="{9E5DFF5A-18E8-4A4C-B6E7-D5BD70EE787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1" name="Line 7">
          <a:extLst>
            <a:ext uri="{FF2B5EF4-FFF2-40B4-BE49-F238E27FC236}">
              <a16:creationId xmlns:a16="http://schemas.microsoft.com/office/drawing/2014/main" id="{A12B5DC7-A636-4DDE-BB70-3804273AED2D}"/>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2" name="Line 7">
          <a:extLst>
            <a:ext uri="{FF2B5EF4-FFF2-40B4-BE49-F238E27FC236}">
              <a16:creationId xmlns:a16="http://schemas.microsoft.com/office/drawing/2014/main" id="{C09B0708-A910-42D1-B16C-E3640835709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3" name="Line 7">
          <a:extLst>
            <a:ext uri="{FF2B5EF4-FFF2-40B4-BE49-F238E27FC236}">
              <a16:creationId xmlns:a16="http://schemas.microsoft.com/office/drawing/2014/main" id="{0C350D96-FA24-4274-B85B-8DF534386B9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4" name="Line 7">
          <a:extLst>
            <a:ext uri="{FF2B5EF4-FFF2-40B4-BE49-F238E27FC236}">
              <a16:creationId xmlns:a16="http://schemas.microsoft.com/office/drawing/2014/main" id="{456B5D1B-3029-4A93-BF04-902F80450949}"/>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5" name="Line 7">
          <a:extLst>
            <a:ext uri="{FF2B5EF4-FFF2-40B4-BE49-F238E27FC236}">
              <a16:creationId xmlns:a16="http://schemas.microsoft.com/office/drawing/2014/main" id="{A5C9FDF0-3AE6-4D3E-A5BC-299C66521F9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6" name="Line 7">
          <a:extLst>
            <a:ext uri="{FF2B5EF4-FFF2-40B4-BE49-F238E27FC236}">
              <a16:creationId xmlns:a16="http://schemas.microsoft.com/office/drawing/2014/main" id="{32B72ECA-3481-4AAB-8E56-4793D4ADBA7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7" name="Line 7">
          <a:extLst>
            <a:ext uri="{FF2B5EF4-FFF2-40B4-BE49-F238E27FC236}">
              <a16:creationId xmlns:a16="http://schemas.microsoft.com/office/drawing/2014/main" id="{0A3D3649-A26E-4C76-9AEE-C5EAE1F6F1F4}"/>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8" name="Line 7">
          <a:extLst>
            <a:ext uri="{FF2B5EF4-FFF2-40B4-BE49-F238E27FC236}">
              <a16:creationId xmlns:a16="http://schemas.microsoft.com/office/drawing/2014/main" id="{F7856CCA-F4BE-47B9-8FD8-7D4C272BB2E2}"/>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09" name="Line 7">
          <a:extLst>
            <a:ext uri="{FF2B5EF4-FFF2-40B4-BE49-F238E27FC236}">
              <a16:creationId xmlns:a16="http://schemas.microsoft.com/office/drawing/2014/main" id="{FA7C09EF-6F58-45E0-8F01-9AA2A4D014C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0" name="Line 7">
          <a:extLst>
            <a:ext uri="{FF2B5EF4-FFF2-40B4-BE49-F238E27FC236}">
              <a16:creationId xmlns:a16="http://schemas.microsoft.com/office/drawing/2014/main" id="{8A50D99D-432F-4B5A-BADF-ADE1F007B7A7}"/>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1" name="Line 7">
          <a:extLst>
            <a:ext uri="{FF2B5EF4-FFF2-40B4-BE49-F238E27FC236}">
              <a16:creationId xmlns:a16="http://schemas.microsoft.com/office/drawing/2014/main" id="{9D563E34-4471-4E7B-8B9E-EC3B40CDF488}"/>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2" name="Line 7">
          <a:extLst>
            <a:ext uri="{FF2B5EF4-FFF2-40B4-BE49-F238E27FC236}">
              <a16:creationId xmlns:a16="http://schemas.microsoft.com/office/drawing/2014/main" id="{655B4A48-78F8-4EBE-A09B-07C583B6504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3" name="Line 7">
          <a:extLst>
            <a:ext uri="{FF2B5EF4-FFF2-40B4-BE49-F238E27FC236}">
              <a16:creationId xmlns:a16="http://schemas.microsoft.com/office/drawing/2014/main" id="{58F8BCB7-1F7F-4EB6-AD8A-FB8F4E79844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4" name="Line 7">
          <a:extLst>
            <a:ext uri="{FF2B5EF4-FFF2-40B4-BE49-F238E27FC236}">
              <a16:creationId xmlns:a16="http://schemas.microsoft.com/office/drawing/2014/main" id="{B653BD2C-9579-48C8-BE21-C4EB12B55B9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5" name="Line 7">
          <a:extLst>
            <a:ext uri="{FF2B5EF4-FFF2-40B4-BE49-F238E27FC236}">
              <a16:creationId xmlns:a16="http://schemas.microsoft.com/office/drawing/2014/main" id="{DC9382F2-D166-4D05-B3BA-DCF5527E05BF}"/>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6" name="Line 7">
          <a:extLst>
            <a:ext uri="{FF2B5EF4-FFF2-40B4-BE49-F238E27FC236}">
              <a16:creationId xmlns:a16="http://schemas.microsoft.com/office/drawing/2014/main" id="{0DB54089-3E09-4471-A3DC-38F77CC03AFE}"/>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190</xdr:row>
      <xdr:rowOff>0</xdr:rowOff>
    </xdr:from>
    <xdr:to>
      <xdr:col>12</xdr:col>
      <xdr:colOff>323850</xdr:colOff>
      <xdr:row>190</xdr:row>
      <xdr:rowOff>0</xdr:rowOff>
    </xdr:to>
    <xdr:sp macro="" textlink="">
      <xdr:nvSpPr>
        <xdr:cNvPr id="6517" name="Line 7">
          <a:extLst>
            <a:ext uri="{FF2B5EF4-FFF2-40B4-BE49-F238E27FC236}">
              <a16:creationId xmlns:a16="http://schemas.microsoft.com/office/drawing/2014/main" id="{2E25F214-37FA-4966-AAD3-4AAF1E2561CC}"/>
            </a:ext>
          </a:extLst>
        </xdr:cNvPr>
        <xdr:cNvSpPr>
          <a:spLocks noChangeShapeType="1"/>
        </xdr:cNvSpPr>
      </xdr:nvSpPr>
      <xdr:spPr bwMode="auto">
        <a:xfrm>
          <a:off x="8191500" y="40405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197</xdr:row>
      <xdr:rowOff>0</xdr:rowOff>
    </xdr:from>
    <xdr:to>
      <xdr:col>12</xdr:col>
      <xdr:colOff>323850</xdr:colOff>
      <xdr:row>197</xdr:row>
      <xdr:rowOff>0</xdr:rowOff>
    </xdr:to>
    <xdr:sp macro="" textlink="">
      <xdr:nvSpPr>
        <xdr:cNvPr id="6518" name="Line 7">
          <a:extLst>
            <a:ext uri="{FF2B5EF4-FFF2-40B4-BE49-F238E27FC236}">
              <a16:creationId xmlns:a16="http://schemas.microsoft.com/office/drawing/2014/main" id="{FB241AEE-2990-45A8-AFFB-1946643A3D05}"/>
            </a:ext>
          </a:extLst>
        </xdr:cNvPr>
        <xdr:cNvSpPr>
          <a:spLocks noChangeShapeType="1"/>
        </xdr:cNvSpPr>
      </xdr:nvSpPr>
      <xdr:spPr bwMode="auto">
        <a:xfrm>
          <a:off x="819150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197</xdr:row>
      <xdr:rowOff>0</xdr:rowOff>
    </xdr:from>
    <xdr:to>
      <xdr:col>12</xdr:col>
      <xdr:colOff>323850</xdr:colOff>
      <xdr:row>197</xdr:row>
      <xdr:rowOff>0</xdr:rowOff>
    </xdr:to>
    <xdr:sp macro="" textlink="">
      <xdr:nvSpPr>
        <xdr:cNvPr id="6519" name="Line 7">
          <a:extLst>
            <a:ext uri="{FF2B5EF4-FFF2-40B4-BE49-F238E27FC236}">
              <a16:creationId xmlns:a16="http://schemas.microsoft.com/office/drawing/2014/main" id="{8806311D-2F8E-4E8B-B184-AFC74F136704}"/>
            </a:ext>
          </a:extLst>
        </xdr:cNvPr>
        <xdr:cNvSpPr>
          <a:spLocks noChangeShapeType="1"/>
        </xdr:cNvSpPr>
      </xdr:nvSpPr>
      <xdr:spPr bwMode="auto">
        <a:xfrm>
          <a:off x="8191500" y="41805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0" name="Line 7">
          <a:extLst>
            <a:ext uri="{FF2B5EF4-FFF2-40B4-BE49-F238E27FC236}">
              <a16:creationId xmlns:a16="http://schemas.microsoft.com/office/drawing/2014/main" id="{97FB9B54-88CC-4046-946E-9CECF7A1544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1" name="Line 7">
          <a:extLst>
            <a:ext uri="{FF2B5EF4-FFF2-40B4-BE49-F238E27FC236}">
              <a16:creationId xmlns:a16="http://schemas.microsoft.com/office/drawing/2014/main" id="{59890396-9F2D-4CED-BC4F-4D5D23D992B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2" name="Line 7">
          <a:extLst>
            <a:ext uri="{FF2B5EF4-FFF2-40B4-BE49-F238E27FC236}">
              <a16:creationId xmlns:a16="http://schemas.microsoft.com/office/drawing/2014/main" id="{9185EB77-ECAC-4110-B2F8-E776541AC21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3" name="Line 7">
          <a:extLst>
            <a:ext uri="{FF2B5EF4-FFF2-40B4-BE49-F238E27FC236}">
              <a16:creationId xmlns:a16="http://schemas.microsoft.com/office/drawing/2014/main" id="{77EAD88F-2178-4F49-9D76-63DDE2866AA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4" name="Line 7">
          <a:extLst>
            <a:ext uri="{FF2B5EF4-FFF2-40B4-BE49-F238E27FC236}">
              <a16:creationId xmlns:a16="http://schemas.microsoft.com/office/drawing/2014/main" id="{D54E1ADA-85BA-45E8-AC7C-4FC31750B307}"/>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5" name="Line 7">
          <a:extLst>
            <a:ext uri="{FF2B5EF4-FFF2-40B4-BE49-F238E27FC236}">
              <a16:creationId xmlns:a16="http://schemas.microsoft.com/office/drawing/2014/main" id="{3DB4B117-433B-4722-9960-BC7A70FFECD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6" name="Line 7">
          <a:extLst>
            <a:ext uri="{FF2B5EF4-FFF2-40B4-BE49-F238E27FC236}">
              <a16:creationId xmlns:a16="http://schemas.microsoft.com/office/drawing/2014/main" id="{478BFCC2-27B5-4F6D-B832-5AEDEDC16126}"/>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7" name="Line 7">
          <a:extLst>
            <a:ext uri="{FF2B5EF4-FFF2-40B4-BE49-F238E27FC236}">
              <a16:creationId xmlns:a16="http://schemas.microsoft.com/office/drawing/2014/main" id="{1398DA11-A8D3-4848-A488-D2C4A26AEE38}"/>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8" name="Line 7">
          <a:extLst>
            <a:ext uri="{FF2B5EF4-FFF2-40B4-BE49-F238E27FC236}">
              <a16:creationId xmlns:a16="http://schemas.microsoft.com/office/drawing/2014/main" id="{A649C62C-0B7F-4024-A963-51D393DADAE8}"/>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29" name="Line 7">
          <a:extLst>
            <a:ext uri="{FF2B5EF4-FFF2-40B4-BE49-F238E27FC236}">
              <a16:creationId xmlns:a16="http://schemas.microsoft.com/office/drawing/2014/main" id="{AE99FA54-732E-4416-8BB2-2772949551FE}"/>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0" name="Line 7">
          <a:extLst>
            <a:ext uri="{FF2B5EF4-FFF2-40B4-BE49-F238E27FC236}">
              <a16:creationId xmlns:a16="http://schemas.microsoft.com/office/drawing/2014/main" id="{00D6E617-0E1B-4613-9D00-212638211C4E}"/>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1" name="Line 7">
          <a:extLst>
            <a:ext uri="{FF2B5EF4-FFF2-40B4-BE49-F238E27FC236}">
              <a16:creationId xmlns:a16="http://schemas.microsoft.com/office/drawing/2014/main" id="{4F6D74B7-C74F-4252-9524-65A9BC05BF7B}"/>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2" name="Line 7">
          <a:extLst>
            <a:ext uri="{FF2B5EF4-FFF2-40B4-BE49-F238E27FC236}">
              <a16:creationId xmlns:a16="http://schemas.microsoft.com/office/drawing/2014/main" id="{236B2D0F-4B50-48FD-9EB9-2C6FBA1909A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3" name="Line 7">
          <a:extLst>
            <a:ext uri="{FF2B5EF4-FFF2-40B4-BE49-F238E27FC236}">
              <a16:creationId xmlns:a16="http://schemas.microsoft.com/office/drawing/2014/main" id="{3E55891D-EC3E-4507-8CF0-9E7A8182D26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4" name="Line 7">
          <a:extLst>
            <a:ext uri="{FF2B5EF4-FFF2-40B4-BE49-F238E27FC236}">
              <a16:creationId xmlns:a16="http://schemas.microsoft.com/office/drawing/2014/main" id="{47211EAE-BF6D-4D87-AB51-3CA09C97E21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5" name="Line 7">
          <a:extLst>
            <a:ext uri="{FF2B5EF4-FFF2-40B4-BE49-F238E27FC236}">
              <a16:creationId xmlns:a16="http://schemas.microsoft.com/office/drawing/2014/main" id="{769EA6E7-AF2A-4782-9EFE-128FA453D37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6" name="Line 7">
          <a:extLst>
            <a:ext uri="{FF2B5EF4-FFF2-40B4-BE49-F238E27FC236}">
              <a16:creationId xmlns:a16="http://schemas.microsoft.com/office/drawing/2014/main" id="{C1B0A0E6-BB17-4F67-BABC-94BD29E8736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7" name="Line 7">
          <a:extLst>
            <a:ext uri="{FF2B5EF4-FFF2-40B4-BE49-F238E27FC236}">
              <a16:creationId xmlns:a16="http://schemas.microsoft.com/office/drawing/2014/main" id="{D67436E9-E623-466D-87BC-0A19F2C6521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8" name="Line 7">
          <a:extLst>
            <a:ext uri="{FF2B5EF4-FFF2-40B4-BE49-F238E27FC236}">
              <a16:creationId xmlns:a16="http://schemas.microsoft.com/office/drawing/2014/main" id="{831EC590-0880-4EA8-AB86-A36EAF421ECB}"/>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39" name="Line 7">
          <a:extLst>
            <a:ext uri="{FF2B5EF4-FFF2-40B4-BE49-F238E27FC236}">
              <a16:creationId xmlns:a16="http://schemas.microsoft.com/office/drawing/2014/main" id="{58539424-5F49-4D7A-ABAA-88760A3CC89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0" name="Line 7">
          <a:extLst>
            <a:ext uri="{FF2B5EF4-FFF2-40B4-BE49-F238E27FC236}">
              <a16:creationId xmlns:a16="http://schemas.microsoft.com/office/drawing/2014/main" id="{326514F4-9218-41FF-A756-F7ABE6E4130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1" name="Line 7">
          <a:extLst>
            <a:ext uri="{FF2B5EF4-FFF2-40B4-BE49-F238E27FC236}">
              <a16:creationId xmlns:a16="http://schemas.microsoft.com/office/drawing/2014/main" id="{70D18140-3E43-4ADE-8946-57BB3FC915D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2" name="Line 7">
          <a:extLst>
            <a:ext uri="{FF2B5EF4-FFF2-40B4-BE49-F238E27FC236}">
              <a16:creationId xmlns:a16="http://schemas.microsoft.com/office/drawing/2014/main" id="{FE7AD1DE-EAA5-4BAE-966C-F2A549CC658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3" name="Line 7">
          <a:extLst>
            <a:ext uri="{FF2B5EF4-FFF2-40B4-BE49-F238E27FC236}">
              <a16:creationId xmlns:a16="http://schemas.microsoft.com/office/drawing/2014/main" id="{5F73756F-596A-4C96-9DB5-663F881423F3}"/>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4" name="Line 7">
          <a:extLst>
            <a:ext uri="{FF2B5EF4-FFF2-40B4-BE49-F238E27FC236}">
              <a16:creationId xmlns:a16="http://schemas.microsoft.com/office/drawing/2014/main" id="{B8EE1943-4547-4A20-ADD1-AA59F348B41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5" name="Line 7">
          <a:extLst>
            <a:ext uri="{FF2B5EF4-FFF2-40B4-BE49-F238E27FC236}">
              <a16:creationId xmlns:a16="http://schemas.microsoft.com/office/drawing/2014/main" id="{8E3E98F5-99C3-46AC-98DC-A1B2876EBDF4}"/>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6" name="Line 7">
          <a:extLst>
            <a:ext uri="{FF2B5EF4-FFF2-40B4-BE49-F238E27FC236}">
              <a16:creationId xmlns:a16="http://schemas.microsoft.com/office/drawing/2014/main" id="{59121742-B8B9-4DCB-B367-71941AD8C49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7" name="Line 7">
          <a:extLst>
            <a:ext uri="{FF2B5EF4-FFF2-40B4-BE49-F238E27FC236}">
              <a16:creationId xmlns:a16="http://schemas.microsoft.com/office/drawing/2014/main" id="{354C4BC6-4324-4B3B-A752-49DDE57FA5AD}"/>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8" name="Line 7">
          <a:extLst>
            <a:ext uri="{FF2B5EF4-FFF2-40B4-BE49-F238E27FC236}">
              <a16:creationId xmlns:a16="http://schemas.microsoft.com/office/drawing/2014/main" id="{EC1CB4B7-F841-4B39-A649-543DDEBACC26}"/>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49" name="Line 7">
          <a:extLst>
            <a:ext uri="{FF2B5EF4-FFF2-40B4-BE49-F238E27FC236}">
              <a16:creationId xmlns:a16="http://schemas.microsoft.com/office/drawing/2014/main" id="{1375E4E7-B390-4920-BB63-0A761C51F49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0" name="Line 7">
          <a:extLst>
            <a:ext uri="{FF2B5EF4-FFF2-40B4-BE49-F238E27FC236}">
              <a16:creationId xmlns:a16="http://schemas.microsoft.com/office/drawing/2014/main" id="{280E9233-EB0D-4C78-B2D9-8781A67EEB3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1" name="Line 7">
          <a:extLst>
            <a:ext uri="{FF2B5EF4-FFF2-40B4-BE49-F238E27FC236}">
              <a16:creationId xmlns:a16="http://schemas.microsoft.com/office/drawing/2014/main" id="{58735A7A-EA3F-4696-B10C-CB3FCE04615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2" name="Line 7">
          <a:extLst>
            <a:ext uri="{FF2B5EF4-FFF2-40B4-BE49-F238E27FC236}">
              <a16:creationId xmlns:a16="http://schemas.microsoft.com/office/drawing/2014/main" id="{154DC42B-B56A-417B-A8C6-B250E28EAFE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3" name="Line 7">
          <a:extLst>
            <a:ext uri="{FF2B5EF4-FFF2-40B4-BE49-F238E27FC236}">
              <a16:creationId xmlns:a16="http://schemas.microsoft.com/office/drawing/2014/main" id="{EECC6475-CBE2-492E-B9E1-D3434A44CAF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4" name="Line 7">
          <a:extLst>
            <a:ext uri="{FF2B5EF4-FFF2-40B4-BE49-F238E27FC236}">
              <a16:creationId xmlns:a16="http://schemas.microsoft.com/office/drawing/2014/main" id="{A133AE51-9779-4C29-944A-7A4BA6963FDB}"/>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5" name="Line 7">
          <a:extLst>
            <a:ext uri="{FF2B5EF4-FFF2-40B4-BE49-F238E27FC236}">
              <a16:creationId xmlns:a16="http://schemas.microsoft.com/office/drawing/2014/main" id="{ADBC58AF-A38C-47A0-B209-818C226E3B9D}"/>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6" name="Line 7">
          <a:extLst>
            <a:ext uri="{FF2B5EF4-FFF2-40B4-BE49-F238E27FC236}">
              <a16:creationId xmlns:a16="http://schemas.microsoft.com/office/drawing/2014/main" id="{0E105F47-03A3-4E93-8148-CCA81214982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7" name="Line 7">
          <a:extLst>
            <a:ext uri="{FF2B5EF4-FFF2-40B4-BE49-F238E27FC236}">
              <a16:creationId xmlns:a16="http://schemas.microsoft.com/office/drawing/2014/main" id="{4D586253-047E-4E11-A9BB-00E3C7C7815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8" name="Line 7">
          <a:extLst>
            <a:ext uri="{FF2B5EF4-FFF2-40B4-BE49-F238E27FC236}">
              <a16:creationId xmlns:a16="http://schemas.microsoft.com/office/drawing/2014/main" id="{B3928B1A-1028-4AD8-AF4B-331A6EE3337A}"/>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59" name="Line 7">
          <a:extLst>
            <a:ext uri="{FF2B5EF4-FFF2-40B4-BE49-F238E27FC236}">
              <a16:creationId xmlns:a16="http://schemas.microsoft.com/office/drawing/2014/main" id="{ABDB9ED2-50EA-478A-9110-01FB2EAAC89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0" name="Line 7">
          <a:extLst>
            <a:ext uri="{FF2B5EF4-FFF2-40B4-BE49-F238E27FC236}">
              <a16:creationId xmlns:a16="http://schemas.microsoft.com/office/drawing/2014/main" id="{D8E0EB15-F642-4DC8-9AA1-16E696C2B75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1" name="Line 7">
          <a:extLst>
            <a:ext uri="{FF2B5EF4-FFF2-40B4-BE49-F238E27FC236}">
              <a16:creationId xmlns:a16="http://schemas.microsoft.com/office/drawing/2014/main" id="{74195D21-EA25-4924-BD9D-8F8153CFAA73}"/>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2" name="Line 7">
          <a:extLst>
            <a:ext uri="{FF2B5EF4-FFF2-40B4-BE49-F238E27FC236}">
              <a16:creationId xmlns:a16="http://schemas.microsoft.com/office/drawing/2014/main" id="{5F5F3F64-47E8-4C8F-AEE0-FEBAA960DD5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3" name="Line 7">
          <a:extLst>
            <a:ext uri="{FF2B5EF4-FFF2-40B4-BE49-F238E27FC236}">
              <a16:creationId xmlns:a16="http://schemas.microsoft.com/office/drawing/2014/main" id="{03DAAC24-61CA-4E18-997E-AF3DE2E039F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4" name="Line 7">
          <a:extLst>
            <a:ext uri="{FF2B5EF4-FFF2-40B4-BE49-F238E27FC236}">
              <a16:creationId xmlns:a16="http://schemas.microsoft.com/office/drawing/2014/main" id="{470646FD-9D98-4D59-8EB5-C146CC956B2B}"/>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5" name="Line 7">
          <a:extLst>
            <a:ext uri="{FF2B5EF4-FFF2-40B4-BE49-F238E27FC236}">
              <a16:creationId xmlns:a16="http://schemas.microsoft.com/office/drawing/2014/main" id="{95A4B4ED-526C-43FE-A94C-E9056D50D6B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6" name="Line 7">
          <a:extLst>
            <a:ext uri="{FF2B5EF4-FFF2-40B4-BE49-F238E27FC236}">
              <a16:creationId xmlns:a16="http://schemas.microsoft.com/office/drawing/2014/main" id="{69D5B4D2-C74E-4A6C-8491-D61B999F56D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7" name="Line 7">
          <a:extLst>
            <a:ext uri="{FF2B5EF4-FFF2-40B4-BE49-F238E27FC236}">
              <a16:creationId xmlns:a16="http://schemas.microsoft.com/office/drawing/2014/main" id="{929CD21F-19D5-414E-9110-A7588B7CEF1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8" name="Line 7">
          <a:extLst>
            <a:ext uri="{FF2B5EF4-FFF2-40B4-BE49-F238E27FC236}">
              <a16:creationId xmlns:a16="http://schemas.microsoft.com/office/drawing/2014/main" id="{A88BF502-A444-4D12-8EB7-0650ED4C489E}"/>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69" name="Line 7">
          <a:extLst>
            <a:ext uri="{FF2B5EF4-FFF2-40B4-BE49-F238E27FC236}">
              <a16:creationId xmlns:a16="http://schemas.microsoft.com/office/drawing/2014/main" id="{5F9C183C-A3DA-4055-9336-5CA84165B08D}"/>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0" name="Line 7">
          <a:extLst>
            <a:ext uri="{FF2B5EF4-FFF2-40B4-BE49-F238E27FC236}">
              <a16:creationId xmlns:a16="http://schemas.microsoft.com/office/drawing/2014/main" id="{1EBB9337-7FC5-40A0-8F5A-AAEB42E83A8B}"/>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1" name="Line 7">
          <a:extLst>
            <a:ext uri="{FF2B5EF4-FFF2-40B4-BE49-F238E27FC236}">
              <a16:creationId xmlns:a16="http://schemas.microsoft.com/office/drawing/2014/main" id="{EDC5B433-5B96-41DF-ABD1-DCFF624DE68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2" name="Line 7">
          <a:extLst>
            <a:ext uri="{FF2B5EF4-FFF2-40B4-BE49-F238E27FC236}">
              <a16:creationId xmlns:a16="http://schemas.microsoft.com/office/drawing/2014/main" id="{324340D8-42F2-4A52-A89B-D0B5300E550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3" name="Line 7">
          <a:extLst>
            <a:ext uri="{FF2B5EF4-FFF2-40B4-BE49-F238E27FC236}">
              <a16:creationId xmlns:a16="http://schemas.microsoft.com/office/drawing/2014/main" id="{D7DE9E70-ABE6-4C57-AB6F-F7AECAD6768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4" name="Line 7">
          <a:extLst>
            <a:ext uri="{FF2B5EF4-FFF2-40B4-BE49-F238E27FC236}">
              <a16:creationId xmlns:a16="http://schemas.microsoft.com/office/drawing/2014/main" id="{ED7E25D1-0870-42B1-B690-0EC17F3B464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5" name="Line 7">
          <a:extLst>
            <a:ext uri="{FF2B5EF4-FFF2-40B4-BE49-F238E27FC236}">
              <a16:creationId xmlns:a16="http://schemas.microsoft.com/office/drawing/2014/main" id="{A432DE1A-51ED-4954-ABB0-8764CFC6BAA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6" name="Line 7">
          <a:extLst>
            <a:ext uri="{FF2B5EF4-FFF2-40B4-BE49-F238E27FC236}">
              <a16:creationId xmlns:a16="http://schemas.microsoft.com/office/drawing/2014/main" id="{50B776FE-B408-4E72-85DB-355C0766FBD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7" name="Line 7">
          <a:extLst>
            <a:ext uri="{FF2B5EF4-FFF2-40B4-BE49-F238E27FC236}">
              <a16:creationId xmlns:a16="http://schemas.microsoft.com/office/drawing/2014/main" id="{5A3EC12B-BF55-44AC-80E2-57B69ACC4EA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8" name="Line 7">
          <a:extLst>
            <a:ext uri="{FF2B5EF4-FFF2-40B4-BE49-F238E27FC236}">
              <a16:creationId xmlns:a16="http://schemas.microsoft.com/office/drawing/2014/main" id="{D04B329B-916C-4A3F-9007-E74AF5EDA44E}"/>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79" name="Line 7">
          <a:extLst>
            <a:ext uri="{FF2B5EF4-FFF2-40B4-BE49-F238E27FC236}">
              <a16:creationId xmlns:a16="http://schemas.microsoft.com/office/drawing/2014/main" id="{4A607EF3-A68A-4B6E-8C76-68E24C3C6C78}"/>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0" name="Line 7">
          <a:extLst>
            <a:ext uri="{FF2B5EF4-FFF2-40B4-BE49-F238E27FC236}">
              <a16:creationId xmlns:a16="http://schemas.microsoft.com/office/drawing/2014/main" id="{6E6435C0-F81A-4BE0-8090-184F7DA230D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1" name="Line 7">
          <a:extLst>
            <a:ext uri="{FF2B5EF4-FFF2-40B4-BE49-F238E27FC236}">
              <a16:creationId xmlns:a16="http://schemas.microsoft.com/office/drawing/2014/main" id="{CF9C59F9-26C6-449B-A230-2E18CA78888A}"/>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2" name="Line 7">
          <a:extLst>
            <a:ext uri="{FF2B5EF4-FFF2-40B4-BE49-F238E27FC236}">
              <a16:creationId xmlns:a16="http://schemas.microsoft.com/office/drawing/2014/main" id="{1856AC64-1F0B-45A6-9D41-ED9B4A40E8F4}"/>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3" name="Line 7">
          <a:extLst>
            <a:ext uri="{FF2B5EF4-FFF2-40B4-BE49-F238E27FC236}">
              <a16:creationId xmlns:a16="http://schemas.microsoft.com/office/drawing/2014/main" id="{598F867A-3FE7-4B79-A9AC-856D702B797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4" name="Line 7">
          <a:extLst>
            <a:ext uri="{FF2B5EF4-FFF2-40B4-BE49-F238E27FC236}">
              <a16:creationId xmlns:a16="http://schemas.microsoft.com/office/drawing/2014/main" id="{45C17B54-9719-4B43-98D5-E0D49F169663}"/>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5" name="Line 7">
          <a:extLst>
            <a:ext uri="{FF2B5EF4-FFF2-40B4-BE49-F238E27FC236}">
              <a16:creationId xmlns:a16="http://schemas.microsoft.com/office/drawing/2014/main" id="{8466F2F4-9D26-42F5-B7D9-0FDA2CB419A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6" name="Line 7">
          <a:extLst>
            <a:ext uri="{FF2B5EF4-FFF2-40B4-BE49-F238E27FC236}">
              <a16:creationId xmlns:a16="http://schemas.microsoft.com/office/drawing/2014/main" id="{400AEE3E-FC49-4D52-87DA-3ECB31CD934D}"/>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7" name="Line 7">
          <a:extLst>
            <a:ext uri="{FF2B5EF4-FFF2-40B4-BE49-F238E27FC236}">
              <a16:creationId xmlns:a16="http://schemas.microsoft.com/office/drawing/2014/main" id="{04C6A188-6D32-4166-8DF8-CC8A884E762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8" name="Line 7">
          <a:extLst>
            <a:ext uri="{FF2B5EF4-FFF2-40B4-BE49-F238E27FC236}">
              <a16:creationId xmlns:a16="http://schemas.microsoft.com/office/drawing/2014/main" id="{7591EEDA-95CE-4FFB-9FB2-5130675F4B5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89" name="Line 7">
          <a:extLst>
            <a:ext uri="{FF2B5EF4-FFF2-40B4-BE49-F238E27FC236}">
              <a16:creationId xmlns:a16="http://schemas.microsoft.com/office/drawing/2014/main" id="{CFFF1F8D-7AB7-4195-A564-D0D2C5844947}"/>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0" name="Line 7">
          <a:extLst>
            <a:ext uri="{FF2B5EF4-FFF2-40B4-BE49-F238E27FC236}">
              <a16:creationId xmlns:a16="http://schemas.microsoft.com/office/drawing/2014/main" id="{81253698-8DD1-41CE-80F5-19DB24B1C8A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1" name="Line 7">
          <a:extLst>
            <a:ext uri="{FF2B5EF4-FFF2-40B4-BE49-F238E27FC236}">
              <a16:creationId xmlns:a16="http://schemas.microsoft.com/office/drawing/2014/main" id="{8CB9943E-F068-45E9-B67B-A43D33CDC1C6}"/>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2" name="Line 7">
          <a:extLst>
            <a:ext uri="{FF2B5EF4-FFF2-40B4-BE49-F238E27FC236}">
              <a16:creationId xmlns:a16="http://schemas.microsoft.com/office/drawing/2014/main" id="{9435D758-744D-4422-B40C-8B51F732855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3" name="Line 7">
          <a:extLst>
            <a:ext uri="{FF2B5EF4-FFF2-40B4-BE49-F238E27FC236}">
              <a16:creationId xmlns:a16="http://schemas.microsoft.com/office/drawing/2014/main" id="{FD921C5B-0D6A-46EC-8923-14D306681F8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4" name="Line 7">
          <a:extLst>
            <a:ext uri="{FF2B5EF4-FFF2-40B4-BE49-F238E27FC236}">
              <a16:creationId xmlns:a16="http://schemas.microsoft.com/office/drawing/2014/main" id="{7C3DCC43-A881-45DF-A0FD-3231CE086544}"/>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5" name="Line 7">
          <a:extLst>
            <a:ext uri="{FF2B5EF4-FFF2-40B4-BE49-F238E27FC236}">
              <a16:creationId xmlns:a16="http://schemas.microsoft.com/office/drawing/2014/main" id="{E40E9C13-19E1-44BF-B364-D34A50BCA60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6" name="Line 7">
          <a:extLst>
            <a:ext uri="{FF2B5EF4-FFF2-40B4-BE49-F238E27FC236}">
              <a16:creationId xmlns:a16="http://schemas.microsoft.com/office/drawing/2014/main" id="{EAFEC3C9-EC1A-4EBA-844F-C15F31AF5C97}"/>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7" name="Line 7">
          <a:extLst>
            <a:ext uri="{FF2B5EF4-FFF2-40B4-BE49-F238E27FC236}">
              <a16:creationId xmlns:a16="http://schemas.microsoft.com/office/drawing/2014/main" id="{151F6082-41D3-49F7-B1AC-F06D0117A84E}"/>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8" name="Line 7">
          <a:extLst>
            <a:ext uri="{FF2B5EF4-FFF2-40B4-BE49-F238E27FC236}">
              <a16:creationId xmlns:a16="http://schemas.microsoft.com/office/drawing/2014/main" id="{1CE33317-1672-4793-9582-6A6E209D265F}"/>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599" name="Line 7">
          <a:extLst>
            <a:ext uri="{FF2B5EF4-FFF2-40B4-BE49-F238E27FC236}">
              <a16:creationId xmlns:a16="http://schemas.microsoft.com/office/drawing/2014/main" id="{38C180B8-B866-4000-9A11-47C3123A244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0" name="Line 7">
          <a:extLst>
            <a:ext uri="{FF2B5EF4-FFF2-40B4-BE49-F238E27FC236}">
              <a16:creationId xmlns:a16="http://schemas.microsoft.com/office/drawing/2014/main" id="{85FE6B56-709D-44D8-99DE-DF4627FA6616}"/>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1" name="Line 7">
          <a:extLst>
            <a:ext uri="{FF2B5EF4-FFF2-40B4-BE49-F238E27FC236}">
              <a16:creationId xmlns:a16="http://schemas.microsoft.com/office/drawing/2014/main" id="{415FDE8F-FDCB-41EB-BCC7-78585B752A1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2" name="Line 7">
          <a:extLst>
            <a:ext uri="{FF2B5EF4-FFF2-40B4-BE49-F238E27FC236}">
              <a16:creationId xmlns:a16="http://schemas.microsoft.com/office/drawing/2014/main" id="{C3B6D77C-A67A-4785-A760-F6DACA571B5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3" name="Line 7">
          <a:extLst>
            <a:ext uri="{FF2B5EF4-FFF2-40B4-BE49-F238E27FC236}">
              <a16:creationId xmlns:a16="http://schemas.microsoft.com/office/drawing/2014/main" id="{3272BCB2-04C2-445E-A0B9-EF09D44524C5}"/>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4" name="Line 7">
          <a:extLst>
            <a:ext uri="{FF2B5EF4-FFF2-40B4-BE49-F238E27FC236}">
              <a16:creationId xmlns:a16="http://schemas.microsoft.com/office/drawing/2014/main" id="{75057E0A-EE7E-4643-B024-D4392002497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5" name="Line 7">
          <a:extLst>
            <a:ext uri="{FF2B5EF4-FFF2-40B4-BE49-F238E27FC236}">
              <a16:creationId xmlns:a16="http://schemas.microsoft.com/office/drawing/2014/main" id="{69242692-1BEA-4A1D-8282-9B8936003C8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6" name="Line 7">
          <a:extLst>
            <a:ext uri="{FF2B5EF4-FFF2-40B4-BE49-F238E27FC236}">
              <a16:creationId xmlns:a16="http://schemas.microsoft.com/office/drawing/2014/main" id="{B360DACF-AF3B-4012-982C-3F9FAE814194}"/>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7" name="Line 7">
          <a:extLst>
            <a:ext uri="{FF2B5EF4-FFF2-40B4-BE49-F238E27FC236}">
              <a16:creationId xmlns:a16="http://schemas.microsoft.com/office/drawing/2014/main" id="{2FDA6BF4-18BA-411B-A852-DD6C3189CACE}"/>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8" name="Line 7">
          <a:extLst>
            <a:ext uri="{FF2B5EF4-FFF2-40B4-BE49-F238E27FC236}">
              <a16:creationId xmlns:a16="http://schemas.microsoft.com/office/drawing/2014/main" id="{328CEC49-BDDF-4519-B37E-8F2E19DDDA73}"/>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09" name="Line 7">
          <a:extLst>
            <a:ext uri="{FF2B5EF4-FFF2-40B4-BE49-F238E27FC236}">
              <a16:creationId xmlns:a16="http://schemas.microsoft.com/office/drawing/2014/main" id="{23D4DCCA-E618-47CB-A72A-20721FC9A0D1}"/>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0" name="Line 7">
          <a:extLst>
            <a:ext uri="{FF2B5EF4-FFF2-40B4-BE49-F238E27FC236}">
              <a16:creationId xmlns:a16="http://schemas.microsoft.com/office/drawing/2014/main" id="{C98A86EF-430E-45DC-81C9-F41D2D8462D6}"/>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1" name="Line 7">
          <a:extLst>
            <a:ext uri="{FF2B5EF4-FFF2-40B4-BE49-F238E27FC236}">
              <a16:creationId xmlns:a16="http://schemas.microsoft.com/office/drawing/2014/main" id="{D93FE346-9AFC-4DFE-B1C1-FB8A8853A8E8}"/>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2" name="Line 7">
          <a:extLst>
            <a:ext uri="{FF2B5EF4-FFF2-40B4-BE49-F238E27FC236}">
              <a16:creationId xmlns:a16="http://schemas.microsoft.com/office/drawing/2014/main" id="{6DBB6360-0B19-4C9E-A86F-36A0BC3F530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3" name="Line 7">
          <a:extLst>
            <a:ext uri="{FF2B5EF4-FFF2-40B4-BE49-F238E27FC236}">
              <a16:creationId xmlns:a16="http://schemas.microsoft.com/office/drawing/2014/main" id="{F991CAC8-FA60-48AA-9154-002D3E8D7C5D}"/>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4" name="Line 7">
          <a:extLst>
            <a:ext uri="{FF2B5EF4-FFF2-40B4-BE49-F238E27FC236}">
              <a16:creationId xmlns:a16="http://schemas.microsoft.com/office/drawing/2014/main" id="{4A834F8D-4EEC-4CE4-9CC0-6330ED1BBAED}"/>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5" name="Line 7">
          <a:extLst>
            <a:ext uri="{FF2B5EF4-FFF2-40B4-BE49-F238E27FC236}">
              <a16:creationId xmlns:a16="http://schemas.microsoft.com/office/drawing/2014/main" id="{F4EE4413-3A37-4BD9-94A5-4527A088CB2A}"/>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6" name="Line 7">
          <a:extLst>
            <a:ext uri="{FF2B5EF4-FFF2-40B4-BE49-F238E27FC236}">
              <a16:creationId xmlns:a16="http://schemas.microsoft.com/office/drawing/2014/main" id="{81F99681-2D88-4244-BB60-B70A4A619F32}"/>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7" name="Line 7">
          <a:extLst>
            <a:ext uri="{FF2B5EF4-FFF2-40B4-BE49-F238E27FC236}">
              <a16:creationId xmlns:a16="http://schemas.microsoft.com/office/drawing/2014/main" id="{C7A3499E-D475-4A04-8B92-EA5C693C09FB}"/>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8" name="Line 7">
          <a:extLst>
            <a:ext uri="{FF2B5EF4-FFF2-40B4-BE49-F238E27FC236}">
              <a16:creationId xmlns:a16="http://schemas.microsoft.com/office/drawing/2014/main" id="{A859D8BA-47FD-4047-B71B-4C9802332F63}"/>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19" name="Line 7">
          <a:extLst>
            <a:ext uri="{FF2B5EF4-FFF2-40B4-BE49-F238E27FC236}">
              <a16:creationId xmlns:a16="http://schemas.microsoft.com/office/drawing/2014/main" id="{B66832DC-4980-4095-B971-2267D2BDC98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0" name="Line 7">
          <a:extLst>
            <a:ext uri="{FF2B5EF4-FFF2-40B4-BE49-F238E27FC236}">
              <a16:creationId xmlns:a16="http://schemas.microsoft.com/office/drawing/2014/main" id="{E266B15C-4E09-4811-ACF5-9197B3895C88}"/>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1" name="Line 7">
          <a:extLst>
            <a:ext uri="{FF2B5EF4-FFF2-40B4-BE49-F238E27FC236}">
              <a16:creationId xmlns:a16="http://schemas.microsoft.com/office/drawing/2014/main" id="{F5937352-1139-43A9-8116-A13BB9849244}"/>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2" name="Line 7">
          <a:extLst>
            <a:ext uri="{FF2B5EF4-FFF2-40B4-BE49-F238E27FC236}">
              <a16:creationId xmlns:a16="http://schemas.microsoft.com/office/drawing/2014/main" id="{430ED410-A598-44E7-A067-B3A495308320}"/>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3" name="Line 7">
          <a:extLst>
            <a:ext uri="{FF2B5EF4-FFF2-40B4-BE49-F238E27FC236}">
              <a16:creationId xmlns:a16="http://schemas.microsoft.com/office/drawing/2014/main" id="{E88AE4F4-BA6A-4E0A-B264-F4783D8E6817}"/>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4" name="Line 7">
          <a:extLst>
            <a:ext uri="{FF2B5EF4-FFF2-40B4-BE49-F238E27FC236}">
              <a16:creationId xmlns:a16="http://schemas.microsoft.com/office/drawing/2014/main" id="{1CA54DE9-0F55-4F4D-BF32-B98C2C711954}"/>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5" name="Line 7">
          <a:extLst>
            <a:ext uri="{FF2B5EF4-FFF2-40B4-BE49-F238E27FC236}">
              <a16:creationId xmlns:a16="http://schemas.microsoft.com/office/drawing/2014/main" id="{17FFC93B-C460-4C5B-9364-0A82286EC759}"/>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323850</xdr:colOff>
      <xdr:row>198</xdr:row>
      <xdr:rowOff>0</xdr:rowOff>
    </xdr:from>
    <xdr:to>
      <xdr:col>12</xdr:col>
      <xdr:colOff>323850</xdr:colOff>
      <xdr:row>198</xdr:row>
      <xdr:rowOff>0</xdr:rowOff>
    </xdr:to>
    <xdr:sp macro="" textlink="">
      <xdr:nvSpPr>
        <xdr:cNvPr id="6626" name="Line 7">
          <a:extLst>
            <a:ext uri="{FF2B5EF4-FFF2-40B4-BE49-F238E27FC236}">
              <a16:creationId xmlns:a16="http://schemas.microsoft.com/office/drawing/2014/main" id="{86C6EB75-8793-48D3-9BCC-19C475E6918C}"/>
            </a:ext>
          </a:extLst>
        </xdr:cNvPr>
        <xdr:cNvSpPr>
          <a:spLocks noChangeShapeType="1"/>
        </xdr:cNvSpPr>
      </xdr:nvSpPr>
      <xdr:spPr bwMode="auto">
        <a:xfrm>
          <a:off x="8191500" y="42005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27" name="Line 7">
          <a:extLst>
            <a:ext uri="{FF2B5EF4-FFF2-40B4-BE49-F238E27FC236}">
              <a16:creationId xmlns:a16="http://schemas.microsoft.com/office/drawing/2014/main" id="{D7CCD6A9-9E8F-470C-AAF1-D9097BCA37F1}"/>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28" name="Line 7">
          <a:extLst>
            <a:ext uri="{FF2B5EF4-FFF2-40B4-BE49-F238E27FC236}">
              <a16:creationId xmlns:a16="http://schemas.microsoft.com/office/drawing/2014/main" id="{174D2585-C774-42A3-B13D-E92F80BA98EF}"/>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29" name="Line 7">
          <a:extLst>
            <a:ext uri="{FF2B5EF4-FFF2-40B4-BE49-F238E27FC236}">
              <a16:creationId xmlns:a16="http://schemas.microsoft.com/office/drawing/2014/main" id="{E7605F6F-877E-48AB-A286-A8FD593C71E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0" name="Line 7">
          <a:extLst>
            <a:ext uri="{FF2B5EF4-FFF2-40B4-BE49-F238E27FC236}">
              <a16:creationId xmlns:a16="http://schemas.microsoft.com/office/drawing/2014/main" id="{CB2615FA-AB9B-4B37-B348-CAB4A7B4CB6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1" name="Line 7">
          <a:extLst>
            <a:ext uri="{FF2B5EF4-FFF2-40B4-BE49-F238E27FC236}">
              <a16:creationId xmlns:a16="http://schemas.microsoft.com/office/drawing/2014/main" id="{18D3AC88-F03D-4B87-925A-004387435A3C}"/>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2" name="Line 7">
          <a:extLst>
            <a:ext uri="{FF2B5EF4-FFF2-40B4-BE49-F238E27FC236}">
              <a16:creationId xmlns:a16="http://schemas.microsoft.com/office/drawing/2014/main" id="{0A3CF66F-AEEA-4EC6-BA51-18272A9C7A4F}"/>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3" name="Line 7">
          <a:extLst>
            <a:ext uri="{FF2B5EF4-FFF2-40B4-BE49-F238E27FC236}">
              <a16:creationId xmlns:a16="http://schemas.microsoft.com/office/drawing/2014/main" id="{D03A91A1-9095-40CD-8B23-C8B60E706358}"/>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4" name="Line 7">
          <a:extLst>
            <a:ext uri="{FF2B5EF4-FFF2-40B4-BE49-F238E27FC236}">
              <a16:creationId xmlns:a16="http://schemas.microsoft.com/office/drawing/2014/main" id="{FF0A5FCD-F18A-4FCD-BABD-166E41672009}"/>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5" name="Line 7">
          <a:extLst>
            <a:ext uri="{FF2B5EF4-FFF2-40B4-BE49-F238E27FC236}">
              <a16:creationId xmlns:a16="http://schemas.microsoft.com/office/drawing/2014/main" id="{3B705BAA-15BA-46EC-A679-9CEDDB5A8658}"/>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6" name="Line 7">
          <a:extLst>
            <a:ext uri="{FF2B5EF4-FFF2-40B4-BE49-F238E27FC236}">
              <a16:creationId xmlns:a16="http://schemas.microsoft.com/office/drawing/2014/main" id="{BF7B0E96-B1CC-4059-978E-ACE6986BCF3C}"/>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7" name="Line 7">
          <a:extLst>
            <a:ext uri="{FF2B5EF4-FFF2-40B4-BE49-F238E27FC236}">
              <a16:creationId xmlns:a16="http://schemas.microsoft.com/office/drawing/2014/main" id="{8230EBF8-68EA-47F9-A59F-2A60E56AAE40}"/>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8" name="Line 7">
          <a:extLst>
            <a:ext uri="{FF2B5EF4-FFF2-40B4-BE49-F238E27FC236}">
              <a16:creationId xmlns:a16="http://schemas.microsoft.com/office/drawing/2014/main" id="{7ED191A8-4D03-48EB-AA3F-0C3E6E9AF079}"/>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39" name="Line 7">
          <a:extLst>
            <a:ext uri="{FF2B5EF4-FFF2-40B4-BE49-F238E27FC236}">
              <a16:creationId xmlns:a16="http://schemas.microsoft.com/office/drawing/2014/main" id="{F9C5100C-EC20-4F11-A5BF-C341BFF9EEE9}"/>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0" name="Line 7">
          <a:extLst>
            <a:ext uri="{FF2B5EF4-FFF2-40B4-BE49-F238E27FC236}">
              <a16:creationId xmlns:a16="http://schemas.microsoft.com/office/drawing/2014/main" id="{DE45220A-D8BC-4FC4-A31B-FD2347685AD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1" name="Line 7">
          <a:extLst>
            <a:ext uri="{FF2B5EF4-FFF2-40B4-BE49-F238E27FC236}">
              <a16:creationId xmlns:a16="http://schemas.microsoft.com/office/drawing/2014/main" id="{B3A0AD6F-FA19-4F8B-A14C-A4538484CE1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2" name="Line 7">
          <a:extLst>
            <a:ext uri="{FF2B5EF4-FFF2-40B4-BE49-F238E27FC236}">
              <a16:creationId xmlns:a16="http://schemas.microsoft.com/office/drawing/2014/main" id="{4D7A6C60-0049-4890-946E-B5DBC02E4AAE}"/>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3" name="Line 7">
          <a:extLst>
            <a:ext uri="{FF2B5EF4-FFF2-40B4-BE49-F238E27FC236}">
              <a16:creationId xmlns:a16="http://schemas.microsoft.com/office/drawing/2014/main" id="{7188BEBE-75FA-4696-A7C8-A109C516ADDF}"/>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4" name="Line 7">
          <a:extLst>
            <a:ext uri="{FF2B5EF4-FFF2-40B4-BE49-F238E27FC236}">
              <a16:creationId xmlns:a16="http://schemas.microsoft.com/office/drawing/2014/main" id="{B46EB526-8097-49B0-ABB8-A14DFDED3948}"/>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5" name="Line 7">
          <a:extLst>
            <a:ext uri="{FF2B5EF4-FFF2-40B4-BE49-F238E27FC236}">
              <a16:creationId xmlns:a16="http://schemas.microsoft.com/office/drawing/2014/main" id="{38F10C27-7278-474B-8DF5-40BA82D2705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6" name="Line 7">
          <a:extLst>
            <a:ext uri="{FF2B5EF4-FFF2-40B4-BE49-F238E27FC236}">
              <a16:creationId xmlns:a16="http://schemas.microsoft.com/office/drawing/2014/main" id="{C0EB28E6-E5C6-4720-936A-55813B61DF7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7" name="Line 7">
          <a:extLst>
            <a:ext uri="{FF2B5EF4-FFF2-40B4-BE49-F238E27FC236}">
              <a16:creationId xmlns:a16="http://schemas.microsoft.com/office/drawing/2014/main" id="{64F91C40-CE0A-4A1B-A25A-AFDED836C637}"/>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8" name="Line 7">
          <a:extLst>
            <a:ext uri="{FF2B5EF4-FFF2-40B4-BE49-F238E27FC236}">
              <a16:creationId xmlns:a16="http://schemas.microsoft.com/office/drawing/2014/main" id="{30759295-7700-4FA4-8C55-826607243326}"/>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49" name="Line 7">
          <a:extLst>
            <a:ext uri="{FF2B5EF4-FFF2-40B4-BE49-F238E27FC236}">
              <a16:creationId xmlns:a16="http://schemas.microsoft.com/office/drawing/2014/main" id="{D817CCC8-2682-498B-8027-23A9C8DEC90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50" name="Line 7">
          <a:extLst>
            <a:ext uri="{FF2B5EF4-FFF2-40B4-BE49-F238E27FC236}">
              <a16:creationId xmlns:a16="http://schemas.microsoft.com/office/drawing/2014/main" id="{E26465EA-837E-49CD-A3F7-6ADED6955D48}"/>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651" name="Line 7">
          <a:extLst>
            <a:ext uri="{FF2B5EF4-FFF2-40B4-BE49-F238E27FC236}">
              <a16:creationId xmlns:a16="http://schemas.microsoft.com/office/drawing/2014/main" id="{C6D08137-025F-41FB-876E-AF94A4CB24F7}"/>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2" name="Line 7">
          <a:extLst>
            <a:ext uri="{FF2B5EF4-FFF2-40B4-BE49-F238E27FC236}">
              <a16:creationId xmlns:a16="http://schemas.microsoft.com/office/drawing/2014/main" id="{1B91BED5-5A93-4588-B2D2-3930ABC71390}"/>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3" name="Line 7">
          <a:extLst>
            <a:ext uri="{FF2B5EF4-FFF2-40B4-BE49-F238E27FC236}">
              <a16:creationId xmlns:a16="http://schemas.microsoft.com/office/drawing/2014/main" id="{2EDA0160-DF18-4BF8-BEE5-C7784B9CEAED}"/>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4" name="Line 7">
          <a:extLst>
            <a:ext uri="{FF2B5EF4-FFF2-40B4-BE49-F238E27FC236}">
              <a16:creationId xmlns:a16="http://schemas.microsoft.com/office/drawing/2014/main" id="{353EC311-FD7B-4C84-8C0F-A95ACE60AB89}"/>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5" name="Line 7">
          <a:extLst>
            <a:ext uri="{FF2B5EF4-FFF2-40B4-BE49-F238E27FC236}">
              <a16:creationId xmlns:a16="http://schemas.microsoft.com/office/drawing/2014/main" id="{F4DC2F96-3CCA-46F3-9FDD-47D0C8A3D8CE}"/>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6" name="Line 7">
          <a:extLst>
            <a:ext uri="{FF2B5EF4-FFF2-40B4-BE49-F238E27FC236}">
              <a16:creationId xmlns:a16="http://schemas.microsoft.com/office/drawing/2014/main" id="{D50B2023-4636-44B5-82B0-E69BD583CA87}"/>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7" name="Line 7">
          <a:extLst>
            <a:ext uri="{FF2B5EF4-FFF2-40B4-BE49-F238E27FC236}">
              <a16:creationId xmlns:a16="http://schemas.microsoft.com/office/drawing/2014/main" id="{C965ACF2-4A60-4F10-97CD-CFC9C135DEA8}"/>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8" name="Line 7">
          <a:extLst>
            <a:ext uri="{FF2B5EF4-FFF2-40B4-BE49-F238E27FC236}">
              <a16:creationId xmlns:a16="http://schemas.microsoft.com/office/drawing/2014/main" id="{5C407F43-686D-45F9-82EB-8F0A82A2DC47}"/>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59" name="Line 7">
          <a:extLst>
            <a:ext uri="{FF2B5EF4-FFF2-40B4-BE49-F238E27FC236}">
              <a16:creationId xmlns:a16="http://schemas.microsoft.com/office/drawing/2014/main" id="{C747996C-9B32-41A7-9037-C617C62C00E4}"/>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0" name="Line 7">
          <a:extLst>
            <a:ext uri="{FF2B5EF4-FFF2-40B4-BE49-F238E27FC236}">
              <a16:creationId xmlns:a16="http://schemas.microsoft.com/office/drawing/2014/main" id="{5E3A3400-7AE0-47A7-B607-C472511A7235}"/>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1" name="Line 7">
          <a:extLst>
            <a:ext uri="{FF2B5EF4-FFF2-40B4-BE49-F238E27FC236}">
              <a16:creationId xmlns:a16="http://schemas.microsoft.com/office/drawing/2014/main" id="{68BDB76B-F802-4A3B-9992-E2680AB6B70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2" name="Line 7">
          <a:extLst>
            <a:ext uri="{FF2B5EF4-FFF2-40B4-BE49-F238E27FC236}">
              <a16:creationId xmlns:a16="http://schemas.microsoft.com/office/drawing/2014/main" id="{1C9303FF-7951-4159-9365-38EAD45D073E}"/>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3" name="Line 7">
          <a:extLst>
            <a:ext uri="{FF2B5EF4-FFF2-40B4-BE49-F238E27FC236}">
              <a16:creationId xmlns:a16="http://schemas.microsoft.com/office/drawing/2014/main" id="{27D2905A-D76C-4E91-8D0B-5D9943C59C97}"/>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4" name="Line 7">
          <a:extLst>
            <a:ext uri="{FF2B5EF4-FFF2-40B4-BE49-F238E27FC236}">
              <a16:creationId xmlns:a16="http://schemas.microsoft.com/office/drawing/2014/main" id="{8B14DCC2-D0C9-46C9-97C4-41C563E5A47F}"/>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5" name="Line 7">
          <a:extLst>
            <a:ext uri="{FF2B5EF4-FFF2-40B4-BE49-F238E27FC236}">
              <a16:creationId xmlns:a16="http://schemas.microsoft.com/office/drawing/2014/main" id="{3BFAC425-5C25-49ED-A2F7-1D4AFE6AE114}"/>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6" name="Line 7">
          <a:extLst>
            <a:ext uri="{FF2B5EF4-FFF2-40B4-BE49-F238E27FC236}">
              <a16:creationId xmlns:a16="http://schemas.microsoft.com/office/drawing/2014/main" id="{3F8AA5CA-BD35-44A3-A170-396D40C25010}"/>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7" name="Line 7">
          <a:extLst>
            <a:ext uri="{FF2B5EF4-FFF2-40B4-BE49-F238E27FC236}">
              <a16:creationId xmlns:a16="http://schemas.microsoft.com/office/drawing/2014/main" id="{E55438DB-7DD6-436C-B230-BF4F8BA5E6FF}"/>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8" name="Line 7">
          <a:extLst>
            <a:ext uri="{FF2B5EF4-FFF2-40B4-BE49-F238E27FC236}">
              <a16:creationId xmlns:a16="http://schemas.microsoft.com/office/drawing/2014/main" id="{6FF5AE63-E621-4DE1-87FB-F21431AAE3B3}"/>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69" name="Line 7">
          <a:extLst>
            <a:ext uri="{FF2B5EF4-FFF2-40B4-BE49-F238E27FC236}">
              <a16:creationId xmlns:a16="http://schemas.microsoft.com/office/drawing/2014/main" id="{91C0AB1C-0BBB-446B-B442-E9C8AC1C8BA2}"/>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0" name="Line 7">
          <a:extLst>
            <a:ext uri="{FF2B5EF4-FFF2-40B4-BE49-F238E27FC236}">
              <a16:creationId xmlns:a16="http://schemas.microsoft.com/office/drawing/2014/main" id="{F9068B65-7224-4C5C-8E96-92AADF236F89}"/>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1" name="Line 7">
          <a:extLst>
            <a:ext uri="{FF2B5EF4-FFF2-40B4-BE49-F238E27FC236}">
              <a16:creationId xmlns:a16="http://schemas.microsoft.com/office/drawing/2014/main" id="{9BCB4EB5-B27D-42D3-836D-9153CCE6482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2" name="Line 7">
          <a:extLst>
            <a:ext uri="{FF2B5EF4-FFF2-40B4-BE49-F238E27FC236}">
              <a16:creationId xmlns:a16="http://schemas.microsoft.com/office/drawing/2014/main" id="{1F14C9E8-540C-4F24-9620-6AC3739FA7E2}"/>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3" name="Line 7">
          <a:extLst>
            <a:ext uri="{FF2B5EF4-FFF2-40B4-BE49-F238E27FC236}">
              <a16:creationId xmlns:a16="http://schemas.microsoft.com/office/drawing/2014/main" id="{2104B25C-6AE4-447E-9D91-DCC39A2D92CE}"/>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4" name="Line 7">
          <a:extLst>
            <a:ext uri="{FF2B5EF4-FFF2-40B4-BE49-F238E27FC236}">
              <a16:creationId xmlns:a16="http://schemas.microsoft.com/office/drawing/2014/main" id="{B9765E5E-2558-4CA4-AC21-C9B92D4FD61C}"/>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5" name="Line 7">
          <a:extLst>
            <a:ext uri="{FF2B5EF4-FFF2-40B4-BE49-F238E27FC236}">
              <a16:creationId xmlns:a16="http://schemas.microsoft.com/office/drawing/2014/main" id="{4CC499C2-1F29-44E4-8261-BD3C98A7478C}"/>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6" name="Line 7">
          <a:extLst>
            <a:ext uri="{FF2B5EF4-FFF2-40B4-BE49-F238E27FC236}">
              <a16:creationId xmlns:a16="http://schemas.microsoft.com/office/drawing/2014/main" id="{AFF9988C-CE72-4C43-BF29-BCDAD2EA57F3}"/>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7" name="Line 7">
          <a:extLst>
            <a:ext uri="{FF2B5EF4-FFF2-40B4-BE49-F238E27FC236}">
              <a16:creationId xmlns:a16="http://schemas.microsoft.com/office/drawing/2014/main" id="{3FB5190C-6073-40E8-B8D9-3CDFDFC8C17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8" name="Line 7">
          <a:extLst>
            <a:ext uri="{FF2B5EF4-FFF2-40B4-BE49-F238E27FC236}">
              <a16:creationId xmlns:a16="http://schemas.microsoft.com/office/drawing/2014/main" id="{6FDD1806-71C6-418D-9CA4-6B48EAC6307F}"/>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79" name="Line 7">
          <a:extLst>
            <a:ext uri="{FF2B5EF4-FFF2-40B4-BE49-F238E27FC236}">
              <a16:creationId xmlns:a16="http://schemas.microsoft.com/office/drawing/2014/main" id="{63095AE7-841A-4C90-9A95-7C8F5CCE948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0" name="Line 7">
          <a:extLst>
            <a:ext uri="{FF2B5EF4-FFF2-40B4-BE49-F238E27FC236}">
              <a16:creationId xmlns:a16="http://schemas.microsoft.com/office/drawing/2014/main" id="{921EC010-2EA9-400A-9E23-6B1F9AAA9BE7}"/>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1" name="Line 7">
          <a:extLst>
            <a:ext uri="{FF2B5EF4-FFF2-40B4-BE49-F238E27FC236}">
              <a16:creationId xmlns:a16="http://schemas.microsoft.com/office/drawing/2014/main" id="{00F580F3-B63B-4402-A678-4E57B6C1569E}"/>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2" name="Line 7">
          <a:extLst>
            <a:ext uri="{FF2B5EF4-FFF2-40B4-BE49-F238E27FC236}">
              <a16:creationId xmlns:a16="http://schemas.microsoft.com/office/drawing/2014/main" id="{B2CB53C3-E3C1-44D7-ABD4-30755DCAFE12}"/>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3" name="Line 7">
          <a:extLst>
            <a:ext uri="{FF2B5EF4-FFF2-40B4-BE49-F238E27FC236}">
              <a16:creationId xmlns:a16="http://schemas.microsoft.com/office/drawing/2014/main" id="{978A3B66-9777-43AA-A38C-EA81495CF123}"/>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4" name="Line 7">
          <a:extLst>
            <a:ext uri="{FF2B5EF4-FFF2-40B4-BE49-F238E27FC236}">
              <a16:creationId xmlns:a16="http://schemas.microsoft.com/office/drawing/2014/main" id="{BEAAAECE-8808-4739-A0B2-4C63A5D3FF7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5" name="Line 7">
          <a:extLst>
            <a:ext uri="{FF2B5EF4-FFF2-40B4-BE49-F238E27FC236}">
              <a16:creationId xmlns:a16="http://schemas.microsoft.com/office/drawing/2014/main" id="{C09727B1-697D-4B37-B984-771242476A60}"/>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6" name="Line 7">
          <a:extLst>
            <a:ext uri="{FF2B5EF4-FFF2-40B4-BE49-F238E27FC236}">
              <a16:creationId xmlns:a16="http://schemas.microsoft.com/office/drawing/2014/main" id="{34FF5EC8-B539-4583-B4CF-7B7C1404FB22}"/>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7" name="Line 7">
          <a:extLst>
            <a:ext uri="{FF2B5EF4-FFF2-40B4-BE49-F238E27FC236}">
              <a16:creationId xmlns:a16="http://schemas.microsoft.com/office/drawing/2014/main" id="{30903C81-3318-44EE-A7CC-396663F60754}"/>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8" name="Line 7">
          <a:extLst>
            <a:ext uri="{FF2B5EF4-FFF2-40B4-BE49-F238E27FC236}">
              <a16:creationId xmlns:a16="http://schemas.microsoft.com/office/drawing/2014/main" id="{BCB2FA20-0B04-4419-B57F-B81F99212D80}"/>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89" name="Line 7">
          <a:extLst>
            <a:ext uri="{FF2B5EF4-FFF2-40B4-BE49-F238E27FC236}">
              <a16:creationId xmlns:a16="http://schemas.microsoft.com/office/drawing/2014/main" id="{882D9E9A-7984-4F40-AEDE-EAC356B5CF12}"/>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0" name="Line 7">
          <a:extLst>
            <a:ext uri="{FF2B5EF4-FFF2-40B4-BE49-F238E27FC236}">
              <a16:creationId xmlns:a16="http://schemas.microsoft.com/office/drawing/2014/main" id="{7216FE16-4BE4-4C88-9513-7F6025B196BF}"/>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1" name="Line 7">
          <a:extLst>
            <a:ext uri="{FF2B5EF4-FFF2-40B4-BE49-F238E27FC236}">
              <a16:creationId xmlns:a16="http://schemas.microsoft.com/office/drawing/2014/main" id="{C82DC05A-84B7-484E-8936-85AA661EF6A3}"/>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2" name="Line 7">
          <a:extLst>
            <a:ext uri="{FF2B5EF4-FFF2-40B4-BE49-F238E27FC236}">
              <a16:creationId xmlns:a16="http://schemas.microsoft.com/office/drawing/2014/main" id="{D180B093-2CD6-404B-B20E-0F38367A03DE}"/>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3" name="Line 7">
          <a:extLst>
            <a:ext uri="{FF2B5EF4-FFF2-40B4-BE49-F238E27FC236}">
              <a16:creationId xmlns:a16="http://schemas.microsoft.com/office/drawing/2014/main" id="{BEFDE09C-69FD-4E12-A55F-7FE8744B7101}"/>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4" name="Line 7">
          <a:extLst>
            <a:ext uri="{FF2B5EF4-FFF2-40B4-BE49-F238E27FC236}">
              <a16:creationId xmlns:a16="http://schemas.microsoft.com/office/drawing/2014/main" id="{746176E2-EA38-40EF-A1B4-DA8C4246931D}"/>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5" name="Line 7">
          <a:extLst>
            <a:ext uri="{FF2B5EF4-FFF2-40B4-BE49-F238E27FC236}">
              <a16:creationId xmlns:a16="http://schemas.microsoft.com/office/drawing/2014/main" id="{013ED565-4940-41A6-B62E-99487AA68D00}"/>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6" name="Line 7">
          <a:extLst>
            <a:ext uri="{FF2B5EF4-FFF2-40B4-BE49-F238E27FC236}">
              <a16:creationId xmlns:a16="http://schemas.microsoft.com/office/drawing/2014/main" id="{719DF463-B29C-4CC3-B7B6-359FA0F33AB7}"/>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7" name="Line 7">
          <a:extLst>
            <a:ext uri="{FF2B5EF4-FFF2-40B4-BE49-F238E27FC236}">
              <a16:creationId xmlns:a16="http://schemas.microsoft.com/office/drawing/2014/main" id="{398C0515-FCB2-493F-A732-55A4C23C16B0}"/>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8" name="Line 7">
          <a:extLst>
            <a:ext uri="{FF2B5EF4-FFF2-40B4-BE49-F238E27FC236}">
              <a16:creationId xmlns:a16="http://schemas.microsoft.com/office/drawing/2014/main" id="{B86E5080-80D9-4C30-8DA8-AF2B7703DF18}"/>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699" name="Line 7">
          <a:extLst>
            <a:ext uri="{FF2B5EF4-FFF2-40B4-BE49-F238E27FC236}">
              <a16:creationId xmlns:a16="http://schemas.microsoft.com/office/drawing/2014/main" id="{D5F09F69-4C54-4A97-9A62-8DEA971DB1A1}"/>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700" name="Line 7">
          <a:extLst>
            <a:ext uri="{FF2B5EF4-FFF2-40B4-BE49-F238E27FC236}">
              <a16:creationId xmlns:a16="http://schemas.microsoft.com/office/drawing/2014/main" id="{0CB2FDC4-7B7E-45F1-AE47-A4EB81ACFB6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701" name="Line 7">
          <a:extLst>
            <a:ext uri="{FF2B5EF4-FFF2-40B4-BE49-F238E27FC236}">
              <a16:creationId xmlns:a16="http://schemas.microsoft.com/office/drawing/2014/main" id="{4792E550-AC18-4B1D-80CB-2B60F18599FA}"/>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702" name="Line 7">
          <a:extLst>
            <a:ext uri="{FF2B5EF4-FFF2-40B4-BE49-F238E27FC236}">
              <a16:creationId xmlns:a16="http://schemas.microsoft.com/office/drawing/2014/main" id="{CA50A7C9-CC1D-4FCF-A797-E8ACAFFADA17}"/>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3" name="Line 7">
          <a:extLst>
            <a:ext uri="{FF2B5EF4-FFF2-40B4-BE49-F238E27FC236}">
              <a16:creationId xmlns:a16="http://schemas.microsoft.com/office/drawing/2014/main" id="{1BBC0740-38C8-4AF9-AF50-E9BA10C37F1F}"/>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4" name="Line 7">
          <a:extLst>
            <a:ext uri="{FF2B5EF4-FFF2-40B4-BE49-F238E27FC236}">
              <a16:creationId xmlns:a16="http://schemas.microsoft.com/office/drawing/2014/main" id="{3AB66D87-6A77-4A05-92C7-6C7A6B948779}"/>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5" name="Line 7">
          <a:extLst>
            <a:ext uri="{FF2B5EF4-FFF2-40B4-BE49-F238E27FC236}">
              <a16:creationId xmlns:a16="http://schemas.microsoft.com/office/drawing/2014/main" id="{D48D1C37-75F1-4172-AD99-BA2109EF077C}"/>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6" name="Line 7">
          <a:extLst>
            <a:ext uri="{FF2B5EF4-FFF2-40B4-BE49-F238E27FC236}">
              <a16:creationId xmlns:a16="http://schemas.microsoft.com/office/drawing/2014/main" id="{E15978A4-2EE5-4C9C-B212-EA279CD17696}"/>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7" name="Line 7">
          <a:extLst>
            <a:ext uri="{FF2B5EF4-FFF2-40B4-BE49-F238E27FC236}">
              <a16:creationId xmlns:a16="http://schemas.microsoft.com/office/drawing/2014/main" id="{CD71087D-279C-4122-A5AB-788334C82480}"/>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8" name="Line 7">
          <a:extLst>
            <a:ext uri="{FF2B5EF4-FFF2-40B4-BE49-F238E27FC236}">
              <a16:creationId xmlns:a16="http://schemas.microsoft.com/office/drawing/2014/main" id="{EDA33B58-2280-45A7-8732-CB0CA0D70F53}"/>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09" name="Line 7">
          <a:extLst>
            <a:ext uri="{FF2B5EF4-FFF2-40B4-BE49-F238E27FC236}">
              <a16:creationId xmlns:a16="http://schemas.microsoft.com/office/drawing/2014/main" id="{C7610307-3858-460E-8410-6613681A8FB1}"/>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0" name="Line 7">
          <a:extLst>
            <a:ext uri="{FF2B5EF4-FFF2-40B4-BE49-F238E27FC236}">
              <a16:creationId xmlns:a16="http://schemas.microsoft.com/office/drawing/2014/main" id="{EDEB2A7B-B46B-4282-A639-0CBEBB33383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1" name="Line 7">
          <a:extLst>
            <a:ext uri="{FF2B5EF4-FFF2-40B4-BE49-F238E27FC236}">
              <a16:creationId xmlns:a16="http://schemas.microsoft.com/office/drawing/2014/main" id="{E279D88A-5ED2-4BB8-A306-74774C2123E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2" name="Line 7">
          <a:extLst>
            <a:ext uri="{FF2B5EF4-FFF2-40B4-BE49-F238E27FC236}">
              <a16:creationId xmlns:a16="http://schemas.microsoft.com/office/drawing/2014/main" id="{6C7B82D8-06C9-4365-BA0B-F60004D3E870}"/>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3" name="Line 7">
          <a:extLst>
            <a:ext uri="{FF2B5EF4-FFF2-40B4-BE49-F238E27FC236}">
              <a16:creationId xmlns:a16="http://schemas.microsoft.com/office/drawing/2014/main" id="{C85238F1-1AEF-4591-B92B-9B75CCDE017C}"/>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4" name="Line 7">
          <a:extLst>
            <a:ext uri="{FF2B5EF4-FFF2-40B4-BE49-F238E27FC236}">
              <a16:creationId xmlns:a16="http://schemas.microsoft.com/office/drawing/2014/main" id="{0066264D-B4ED-4CE1-8695-C28A16AE3E64}"/>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5" name="Line 7">
          <a:extLst>
            <a:ext uri="{FF2B5EF4-FFF2-40B4-BE49-F238E27FC236}">
              <a16:creationId xmlns:a16="http://schemas.microsoft.com/office/drawing/2014/main" id="{7B8D196E-AF13-444E-8979-8DA73D6CBD11}"/>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6" name="Line 7">
          <a:extLst>
            <a:ext uri="{FF2B5EF4-FFF2-40B4-BE49-F238E27FC236}">
              <a16:creationId xmlns:a16="http://schemas.microsoft.com/office/drawing/2014/main" id="{B71FC759-64D3-421A-AB19-BA6FD80B9F52}"/>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7" name="Line 7">
          <a:extLst>
            <a:ext uri="{FF2B5EF4-FFF2-40B4-BE49-F238E27FC236}">
              <a16:creationId xmlns:a16="http://schemas.microsoft.com/office/drawing/2014/main" id="{3AA807E8-042E-4D25-BA69-F71172FAB2FA}"/>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8" name="Line 7">
          <a:extLst>
            <a:ext uri="{FF2B5EF4-FFF2-40B4-BE49-F238E27FC236}">
              <a16:creationId xmlns:a16="http://schemas.microsoft.com/office/drawing/2014/main" id="{6D34AE1D-631A-4B58-A56E-F714DD55AFA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19" name="Line 7">
          <a:extLst>
            <a:ext uri="{FF2B5EF4-FFF2-40B4-BE49-F238E27FC236}">
              <a16:creationId xmlns:a16="http://schemas.microsoft.com/office/drawing/2014/main" id="{55BD2604-46A8-4640-A898-CDDCF92B825E}"/>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0" name="Line 7">
          <a:extLst>
            <a:ext uri="{FF2B5EF4-FFF2-40B4-BE49-F238E27FC236}">
              <a16:creationId xmlns:a16="http://schemas.microsoft.com/office/drawing/2014/main" id="{430169D0-5BE5-4297-A6EE-6722C0865BD9}"/>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1" name="Line 7">
          <a:extLst>
            <a:ext uri="{FF2B5EF4-FFF2-40B4-BE49-F238E27FC236}">
              <a16:creationId xmlns:a16="http://schemas.microsoft.com/office/drawing/2014/main" id="{96C41EA4-5E9D-4FF5-AAC7-A26E29EB57B4}"/>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2" name="Line 7">
          <a:extLst>
            <a:ext uri="{FF2B5EF4-FFF2-40B4-BE49-F238E27FC236}">
              <a16:creationId xmlns:a16="http://schemas.microsoft.com/office/drawing/2014/main" id="{0B803715-573C-42E0-876C-B3006DFDBF43}"/>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3" name="Line 7">
          <a:extLst>
            <a:ext uri="{FF2B5EF4-FFF2-40B4-BE49-F238E27FC236}">
              <a16:creationId xmlns:a16="http://schemas.microsoft.com/office/drawing/2014/main" id="{8FB73EAB-5CFD-4748-8541-7FED725407E4}"/>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4" name="Line 7">
          <a:extLst>
            <a:ext uri="{FF2B5EF4-FFF2-40B4-BE49-F238E27FC236}">
              <a16:creationId xmlns:a16="http://schemas.microsoft.com/office/drawing/2014/main" id="{4912B041-7694-49DD-84D3-D3CE94835847}"/>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5" name="Line 7">
          <a:extLst>
            <a:ext uri="{FF2B5EF4-FFF2-40B4-BE49-F238E27FC236}">
              <a16:creationId xmlns:a16="http://schemas.microsoft.com/office/drawing/2014/main" id="{064C76A9-1564-48EE-BF63-2484C6B65D85}"/>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6" name="Line 7">
          <a:extLst>
            <a:ext uri="{FF2B5EF4-FFF2-40B4-BE49-F238E27FC236}">
              <a16:creationId xmlns:a16="http://schemas.microsoft.com/office/drawing/2014/main" id="{CAF17BBB-4EA9-4524-92A3-CABD4D5FE531}"/>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7" name="Line 7">
          <a:extLst>
            <a:ext uri="{FF2B5EF4-FFF2-40B4-BE49-F238E27FC236}">
              <a16:creationId xmlns:a16="http://schemas.microsoft.com/office/drawing/2014/main" id="{3E535516-59FE-4928-B551-2EA7600F1FD0}"/>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8" name="Line 7">
          <a:extLst>
            <a:ext uri="{FF2B5EF4-FFF2-40B4-BE49-F238E27FC236}">
              <a16:creationId xmlns:a16="http://schemas.microsoft.com/office/drawing/2014/main" id="{34AE6FA9-4A27-428A-92CA-DFAEF79BEA74}"/>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29" name="Line 7">
          <a:extLst>
            <a:ext uri="{FF2B5EF4-FFF2-40B4-BE49-F238E27FC236}">
              <a16:creationId xmlns:a16="http://schemas.microsoft.com/office/drawing/2014/main" id="{70C2A88F-E356-477D-89DA-66CAF26D49F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0" name="Line 7">
          <a:extLst>
            <a:ext uri="{FF2B5EF4-FFF2-40B4-BE49-F238E27FC236}">
              <a16:creationId xmlns:a16="http://schemas.microsoft.com/office/drawing/2014/main" id="{CB743B8A-2EE6-45DE-8173-B0B28B63FD69}"/>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1" name="Line 7">
          <a:extLst>
            <a:ext uri="{FF2B5EF4-FFF2-40B4-BE49-F238E27FC236}">
              <a16:creationId xmlns:a16="http://schemas.microsoft.com/office/drawing/2014/main" id="{223FC8F9-0B0A-4D4A-B872-B945D66102D6}"/>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2" name="Line 7">
          <a:extLst>
            <a:ext uri="{FF2B5EF4-FFF2-40B4-BE49-F238E27FC236}">
              <a16:creationId xmlns:a16="http://schemas.microsoft.com/office/drawing/2014/main" id="{F8077070-9ED8-4556-974A-EB34F0BAAD18}"/>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3" name="Line 7">
          <a:extLst>
            <a:ext uri="{FF2B5EF4-FFF2-40B4-BE49-F238E27FC236}">
              <a16:creationId xmlns:a16="http://schemas.microsoft.com/office/drawing/2014/main" id="{E7162500-53D3-4980-BF59-C7304EC69A20}"/>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4" name="Line 7">
          <a:extLst>
            <a:ext uri="{FF2B5EF4-FFF2-40B4-BE49-F238E27FC236}">
              <a16:creationId xmlns:a16="http://schemas.microsoft.com/office/drawing/2014/main" id="{CCCF27C7-D68F-41B8-A145-EF5CA81DC33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5" name="Line 7">
          <a:extLst>
            <a:ext uri="{FF2B5EF4-FFF2-40B4-BE49-F238E27FC236}">
              <a16:creationId xmlns:a16="http://schemas.microsoft.com/office/drawing/2014/main" id="{FF5C439D-1DAA-4253-B1F7-583BB7DB6F4F}"/>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6" name="Line 7">
          <a:extLst>
            <a:ext uri="{FF2B5EF4-FFF2-40B4-BE49-F238E27FC236}">
              <a16:creationId xmlns:a16="http://schemas.microsoft.com/office/drawing/2014/main" id="{92DC9A6B-6DA0-4CB1-98A3-053F6DECEDDC}"/>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7" name="Line 7">
          <a:extLst>
            <a:ext uri="{FF2B5EF4-FFF2-40B4-BE49-F238E27FC236}">
              <a16:creationId xmlns:a16="http://schemas.microsoft.com/office/drawing/2014/main" id="{E4E7AF3D-7642-4129-884E-BFC4092D933B}"/>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8" name="Line 7">
          <a:extLst>
            <a:ext uri="{FF2B5EF4-FFF2-40B4-BE49-F238E27FC236}">
              <a16:creationId xmlns:a16="http://schemas.microsoft.com/office/drawing/2014/main" id="{BE06D46D-9FA0-4E07-808C-3D931E3DA480}"/>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39" name="Line 7">
          <a:extLst>
            <a:ext uri="{FF2B5EF4-FFF2-40B4-BE49-F238E27FC236}">
              <a16:creationId xmlns:a16="http://schemas.microsoft.com/office/drawing/2014/main" id="{768D83A1-A9B5-406E-A374-3B3031F3A068}"/>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40" name="Line 7">
          <a:extLst>
            <a:ext uri="{FF2B5EF4-FFF2-40B4-BE49-F238E27FC236}">
              <a16:creationId xmlns:a16="http://schemas.microsoft.com/office/drawing/2014/main" id="{6FB02C9F-D56E-4550-9E52-4CFF05F5DB7E}"/>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41" name="Line 7">
          <a:extLst>
            <a:ext uri="{FF2B5EF4-FFF2-40B4-BE49-F238E27FC236}">
              <a16:creationId xmlns:a16="http://schemas.microsoft.com/office/drawing/2014/main" id="{5C32D737-46B3-416B-A19D-588D59A403C6}"/>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42" name="Line 7">
          <a:extLst>
            <a:ext uri="{FF2B5EF4-FFF2-40B4-BE49-F238E27FC236}">
              <a16:creationId xmlns:a16="http://schemas.microsoft.com/office/drawing/2014/main" id="{0EB9F281-3A7C-430A-9EB7-6E00B2B4DE22}"/>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201</xdr:row>
      <xdr:rowOff>0</xdr:rowOff>
    </xdr:from>
    <xdr:to>
      <xdr:col>13</xdr:col>
      <xdr:colOff>323850</xdr:colOff>
      <xdr:row>201</xdr:row>
      <xdr:rowOff>0</xdr:rowOff>
    </xdr:to>
    <xdr:sp macro="" textlink="">
      <xdr:nvSpPr>
        <xdr:cNvPr id="6743" name="Line 7">
          <a:extLst>
            <a:ext uri="{FF2B5EF4-FFF2-40B4-BE49-F238E27FC236}">
              <a16:creationId xmlns:a16="http://schemas.microsoft.com/office/drawing/2014/main" id="{6BD99516-87DB-41B0-BFAB-77B3AD37CE72}"/>
            </a:ext>
          </a:extLst>
        </xdr:cNvPr>
        <xdr:cNvSpPr>
          <a:spLocks noChangeShapeType="1"/>
        </xdr:cNvSpPr>
      </xdr:nvSpPr>
      <xdr:spPr bwMode="auto">
        <a:xfrm>
          <a:off x="8515350" y="42605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186</xdr:row>
      <xdr:rowOff>0</xdr:rowOff>
    </xdr:from>
    <xdr:to>
      <xdr:col>13</xdr:col>
      <xdr:colOff>323850</xdr:colOff>
      <xdr:row>186</xdr:row>
      <xdr:rowOff>0</xdr:rowOff>
    </xdr:to>
    <xdr:sp macro="" textlink="">
      <xdr:nvSpPr>
        <xdr:cNvPr id="6744" name="Line 7">
          <a:extLst>
            <a:ext uri="{FF2B5EF4-FFF2-40B4-BE49-F238E27FC236}">
              <a16:creationId xmlns:a16="http://schemas.microsoft.com/office/drawing/2014/main" id="{79491DFC-6AFB-4D71-B892-F853034B548F}"/>
            </a:ext>
          </a:extLst>
        </xdr:cNvPr>
        <xdr:cNvSpPr>
          <a:spLocks noChangeShapeType="1"/>
        </xdr:cNvSpPr>
      </xdr:nvSpPr>
      <xdr:spPr bwMode="auto">
        <a:xfrm>
          <a:off x="8515350" y="3960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186</xdr:row>
      <xdr:rowOff>0</xdr:rowOff>
    </xdr:from>
    <xdr:to>
      <xdr:col>13</xdr:col>
      <xdr:colOff>323850</xdr:colOff>
      <xdr:row>186</xdr:row>
      <xdr:rowOff>0</xdr:rowOff>
    </xdr:to>
    <xdr:sp macro="" textlink="">
      <xdr:nvSpPr>
        <xdr:cNvPr id="6745" name="Line 7">
          <a:extLst>
            <a:ext uri="{FF2B5EF4-FFF2-40B4-BE49-F238E27FC236}">
              <a16:creationId xmlns:a16="http://schemas.microsoft.com/office/drawing/2014/main" id="{3045CDC4-F3B1-4E4B-8AB1-FEE6C0A59C44}"/>
            </a:ext>
          </a:extLst>
        </xdr:cNvPr>
        <xdr:cNvSpPr>
          <a:spLocks noChangeShapeType="1"/>
        </xdr:cNvSpPr>
      </xdr:nvSpPr>
      <xdr:spPr bwMode="auto">
        <a:xfrm>
          <a:off x="8515350" y="3960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188</xdr:row>
      <xdr:rowOff>0</xdr:rowOff>
    </xdr:from>
    <xdr:to>
      <xdr:col>13</xdr:col>
      <xdr:colOff>323850</xdr:colOff>
      <xdr:row>188</xdr:row>
      <xdr:rowOff>0</xdr:rowOff>
    </xdr:to>
    <xdr:sp macro="" textlink="">
      <xdr:nvSpPr>
        <xdr:cNvPr id="6746" name="Line 7">
          <a:extLst>
            <a:ext uri="{FF2B5EF4-FFF2-40B4-BE49-F238E27FC236}">
              <a16:creationId xmlns:a16="http://schemas.microsoft.com/office/drawing/2014/main" id="{34B2CB71-BE82-4444-BF6D-B0B121315158}"/>
            </a:ext>
          </a:extLst>
        </xdr:cNvPr>
        <xdr:cNvSpPr>
          <a:spLocks noChangeShapeType="1"/>
        </xdr:cNvSpPr>
      </xdr:nvSpPr>
      <xdr:spPr bwMode="auto">
        <a:xfrm>
          <a:off x="8515350" y="4000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188</xdr:row>
      <xdr:rowOff>0</xdr:rowOff>
    </xdr:from>
    <xdr:to>
      <xdr:col>13</xdr:col>
      <xdr:colOff>323850</xdr:colOff>
      <xdr:row>188</xdr:row>
      <xdr:rowOff>0</xdr:rowOff>
    </xdr:to>
    <xdr:sp macro="" textlink="">
      <xdr:nvSpPr>
        <xdr:cNvPr id="6747" name="Line 7">
          <a:extLst>
            <a:ext uri="{FF2B5EF4-FFF2-40B4-BE49-F238E27FC236}">
              <a16:creationId xmlns:a16="http://schemas.microsoft.com/office/drawing/2014/main" id="{36CA091F-00F9-444D-882E-AA3B74D65275}"/>
            </a:ext>
          </a:extLst>
        </xdr:cNvPr>
        <xdr:cNvSpPr>
          <a:spLocks noChangeShapeType="1"/>
        </xdr:cNvSpPr>
      </xdr:nvSpPr>
      <xdr:spPr bwMode="auto">
        <a:xfrm>
          <a:off x="8515350" y="4000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188</xdr:row>
      <xdr:rowOff>0</xdr:rowOff>
    </xdr:from>
    <xdr:to>
      <xdr:col>13</xdr:col>
      <xdr:colOff>323850</xdr:colOff>
      <xdr:row>188</xdr:row>
      <xdr:rowOff>0</xdr:rowOff>
    </xdr:to>
    <xdr:sp macro="" textlink="">
      <xdr:nvSpPr>
        <xdr:cNvPr id="6748" name="Line 7">
          <a:extLst>
            <a:ext uri="{FF2B5EF4-FFF2-40B4-BE49-F238E27FC236}">
              <a16:creationId xmlns:a16="http://schemas.microsoft.com/office/drawing/2014/main" id="{1CDCD32C-B420-4543-B147-FAF715B1BC8A}"/>
            </a:ext>
          </a:extLst>
        </xdr:cNvPr>
        <xdr:cNvSpPr>
          <a:spLocks noChangeShapeType="1"/>
        </xdr:cNvSpPr>
      </xdr:nvSpPr>
      <xdr:spPr bwMode="auto">
        <a:xfrm>
          <a:off x="8515350" y="4000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181</xdr:row>
      <xdr:rowOff>0</xdr:rowOff>
    </xdr:from>
    <xdr:to>
      <xdr:col>13</xdr:col>
      <xdr:colOff>323850</xdr:colOff>
      <xdr:row>181</xdr:row>
      <xdr:rowOff>0</xdr:rowOff>
    </xdr:to>
    <xdr:sp macro="" textlink="">
      <xdr:nvSpPr>
        <xdr:cNvPr id="6749" name="Line 7">
          <a:extLst>
            <a:ext uri="{FF2B5EF4-FFF2-40B4-BE49-F238E27FC236}">
              <a16:creationId xmlns:a16="http://schemas.microsoft.com/office/drawing/2014/main" id="{0AD6D1AD-B219-4F76-8545-4A54CEB6692C}"/>
            </a:ext>
          </a:extLst>
        </xdr:cNvPr>
        <xdr:cNvSpPr>
          <a:spLocks noChangeShapeType="1"/>
        </xdr:cNvSpPr>
      </xdr:nvSpPr>
      <xdr:spPr bwMode="auto">
        <a:xfrm>
          <a:off x="85153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181</xdr:row>
      <xdr:rowOff>0</xdr:rowOff>
    </xdr:from>
    <xdr:to>
      <xdr:col>17</xdr:col>
      <xdr:colOff>323850</xdr:colOff>
      <xdr:row>181</xdr:row>
      <xdr:rowOff>0</xdr:rowOff>
    </xdr:to>
    <xdr:sp macro="" textlink="">
      <xdr:nvSpPr>
        <xdr:cNvPr id="6750" name="Line 7">
          <a:extLst>
            <a:ext uri="{FF2B5EF4-FFF2-40B4-BE49-F238E27FC236}">
              <a16:creationId xmlns:a16="http://schemas.microsoft.com/office/drawing/2014/main" id="{E5A8F551-2E45-4F68-830E-D97D00EC3FB1}"/>
            </a:ext>
          </a:extLst>
        </xdr:cNvPr>
        <xdr:cNvSpPr>
          <a:spLocks noChangeShapeType="1"/>
        </xdr:cNvSpPr>
      </xdr:nvSpPr>
      <xdr:spPr bwMode="auto">
        <a:xfrm>
          <a:off x="116014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181</xdr:row>
      <xdr:rowOff>0</xdr:rowOff>
    </xdr:from>
    <xdr:to>
      <xdr:col>17</xdr:col>
      <xdr:colOff>323850</xdr:colOff>
      <xdr:row>181</xdr:row>
      <xdr:rowOff>0</xdr:rowOff>
    </xdr:to>
    <xdr:sp macro="" textlink="">
      <xdr:nvSpPr>
        <xdr:cNvPr id="6751" name="Line 7">
          <a:extLst>
            <a:ext uri="{FF2B5EF4-FFF2-40B4-BE49-F238E27FC236}">
              <a16:creationId xmlns:a16="http://schemas.microsoft.com/office/drawing/2014/main" id="{29EFDC2C-C32F-41EB-B449-BEB0B181DDC7}"/>
            </a:ext>
          </a:extLst>
        </xdr:cNvPr>
        <xdr:cNvSpPr>
          <a:spLocks noChangeShapeType="1"/>
        </xdr:cNvSpPr>
      </xdr:nvSpPr>
      <xdr:spPr bwMode="auto">
        <a:xfrm>
          <a:off x="116014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181</xdr:row>
      <xdr:rowOff>0</xdr:rowOff>
    </xdr:from>
    <xdr:to>
      <xdr:col>17</xdr:col>
      <xdr:colOff>323850</xdr:colOff>
      <xdr:row>181</xdr:row>
      <xdr:rowOff>0</xdr:rowOff>
    </xdr:to>
    <xdr:sp macro="" textlink="">
      <xdr:nvSpPr>
        <xdr:cNvPr id="6752" name="Line 7">
          <a:extLst>
            <a:ext uri="{FF2B5EF4-FFF2-40B4-BE49-F238E27FC236}">
              <a16:creationId xmlns:a16="http://schemas.microsoft.com/office/drawing/2014/main" id="{7D7EE3E5-6CB6-40F9-87FC-CAA5B546F151}"/>
            </a:ext>
          </a:extLst>
        </xdr:cNvPr>
        <xdr:cNvSpPr>
          <a:spLocks noChangeShapeType="1"/>
        </xdr:cNvSpPr>
      </xdr:nvSpPr>
      <xdr:spPr bwMode="auto">
        <a:xfrm>
          <a:off x="116014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186</xdr:row>
      <xdr:rowOff>0</xdr:rowOff>
    </xdr:from>
    <xdr:to>
      <xdr:col>17</xdr:col>
      <xdr:colOff>323850</xdr:colOff>
      <xdr:row>186</xdr:row>
      <xdr:rowOff>0</xdr:rowOff>
    </xdr:to>
    <xdr:sp macro="" textlink="">
      <xdr:nvSpPr>
        <xdr:cNvPr id="6753" name="Line 7">
          <a:extLst>
            <a:ext uri="{FF2B5EF4-FFF2-40B4-BE49-F238E27FC236}">
              <a16:creationId xmlns:a16="http://schemas.microsoft.com/office/drawing/2014/main" id="{2E05F460-7731-47D1-9983-363DC8DA6236}"/>
            </a:ext>
          </a:extLst>
        </xdr:cNvPr>
        <xdr:cNvSpPr>
          <a:spLocks noChangeShapeType="1"/>
        </xdr:cNvSpPr>
      </xdr:nvSpPr>
      <xdr:spPr bwMode="auto">
        <a:xfrm>
          <a:off x="11601450" y="3960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186</xdr:row>
      <xdr:rowOff>0</xdr:rowOff>
    </xdr:from>
    <xdr:to>
      <xdr:col>17</xdr:col>
      <xdr:colOff>323850</xdr:colOff>
      <xdr:row>186</xdr:row>
      <xdr:rowOff>0</xdr:rowOff>
    </xdr:to>
    <xdr:sp macro="" textlink="">
      <xdr:nvSpPr>
        <xdr:cNvPr id="6754" name="Line 7">
          <a:extLst>
            <a:ext uri="{FF2B5EF4-FFF2-40B4-BE49-F238E27FC236}">
              <a16:creationId xmlns:a16="http://schemas.microsoft.com/office/drawing/2014/main" id="{33ED27F9-BA08-4DE9-A864-73298901B5A8}"/>
            </a:ext>
          </a:extLst>
        </xdr:cNvPr>
        <xdr:cNvSpPr>
          <a:spLocks noChangeShapeType="1"/>
        </xdr:cNvSpPr>
      </xdr:nvSpPr>
      <xdr:spPr bwMode="auto">
        <a:xfrm>
          <a:off x="11601450" y="3960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186</xdr:row>
      <xdr:rowOff>0</xdr:rowOff>
    </xdr:from>
    <xdr:to>
      <xdr:col>17</xdr:col>
      <xdr:colOff>323850</xdr:colOff>
      <xdr:row>186</xdr:row>
      <xdr:rowOff>0</xdr:rowOff>
    </xdr:to>
    <xdr:sp macro="" textlink="">
      <xdr:nvSpPr>
        <xdr:cNvPr id="6755" name="Line 7">
          <a:extLst>
            <a:ext uri="{FF2B5EF4-FFF2-40B4-BE49-F238E27FC236}">
              <a16:creationId xmlns:a16="http://schemas.microsoft.com/office/drawing/2014/main" id="{5C7185AA-0ADD-4049-9F9C-1F4AA52A6457}"/>
            </a:ext>
          </a:extLst>
        </xdr:cNvPr>
        <xdr:cNvSpPr>
          <a:spLocks noChangeShapeType="1"/>
        </xdr:cNvSpPr>
      </xdr:nvSpPr>
      <xdr:spPr bwMode="auto">
        <a:xfrm>
          <a:off x="11601450" y="3960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323850</xdr:colOff>
      <xdr:row>181</xdr:row>
      <xdr:rowOff>0</xdr:rowOff>
    </xdr:from>
    <xdr:to>
      <xdr:col>17</xdr:col>
      <xdr:colOff>323850</xdr:colOff>
      <xdr:row>181</xdr:row>
      <xdr:rowOff>0</xdr:rowOff>
    </xdr:to>
    <xdr:sp macro="" textlink="">
      <xdr:nvSpPr>
        <xdr:cNvPr id="6756" name="Line 7">
          <a:extLst>
            <a:ext uri="{FF2B5EF4-FFF2-40B4-BE49-F238E27FC236}">
              <a16:creationId xmlns:a16="http://schemas.microsoft.com/office/drawing/2014/main" id="{200E2FAB-DB70-4E5F-806D-E7E4050C6F1C}"/>
            </a:ext>
          </a:extLst>
        </xdr:cNvPr>
        <xdr:cNvSpPr>
          <a:spLocks noChangeShapeType="1"/>
        </xdr:cNvSpPr>
      </xdr:nvSpPr>
      <xdr:spPr bwMode="auto">
        <a:xfrm>
          <a:off x="1160145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181</xdr:row>
      <xdr:rowOff>0</xdr:rowOff>
    </xdr:from>
    <xdr:to>
      <xdr:col>19</xdr:col>
      <xdr:colOff>323850</xdr:colOff>
      <xdr:row>181</xdr:row>
      <xdr:rowOff>0</xdr:rowOff>
    </xdr:to>
    <xdr:sp macro="" textlink="">
      <xdr:nvSpPr>
        <xdr:cNvPr id="6757" name="Line 7">
          <a:extLst>
            <a:ext uri="{FF2B5EF4-FFF2-40B4-BE49-F238E27FC236}">
              <a16:creationId xmlns:a16="http://schemas.microsoft.com/office/drawing/2014/main" id="{EB1BB1E0-A31F-4FE4-A0D9-2EC0F405886E}"/>
            </a:ext>
          </a:extLst>
        </xdr:cNvPr>
        <xdr:cNvSpPr>
          <a:spLocks noChangeShapeType="1"/>
        </xdr:cNvSpPr>
      </xdr:nvSpPr>
      <xdr:spPr bwMode="auto">
        <a:xfrm>
          <a:off x="13144500" y="38604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120</xdr:row>
      <xdr:rowOff>0</xdr:rowOff>
    </xdr:from>
    <xdr:to>
      <xdr:col>23</xdr:col>
      <xdr:colOff>323850</xdr:colOff>
      <xdr:row>120</xdr:row>
      <xdr:rowOff>0</xdr:rowOff>
    </xdr:to>
    <xdr:sp macro="" textlink="">
      <xdr:nvSpPr>
        <xdr:cNvPr id="6758" name="Line 7">
          <a:extLst>
            <a:ext uri="{FF2B5EF4-FFF2-40B4-BE49-F238E27FC236}">
              <a16:creationId xmlns:a16="http://schemas.microsoft.com/office/drawing/2014/main" id="{224FD2C4-1028-46EE-B26B-52A7CD3D5F5D}"/>
            </a:ext>
          </a:extLst>
        </xdr:cNvPr>
        <xdr:cNvSpPr>
          <a:spLocks noChangeShapeType="1"/>
        </xdr:cNvSpPr>
      </xdr:nvSpPr>
      <xdr:spPr bwMode="auto">
        <a:xfrm>
          <a:off x="1623060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120</xdr:row>
      <xdr:rowOff>0</xdr:rowOff>
    </xdr:from>
    <xdr:to>
      <xdr:col>23</xdr:col>
      <xdr:colOff>323850</xdr:colOff>
      <xdr:row>120</xdr:row>
      <xdr:rowOff>0</xdr:rowOff>
    </xdr:to>
    <xdr:sp macro="" textlink="">
      <xdr:nvSpPr>
        <xdr:cNvPr id="6759" name="Line 7">
          <a:extLst>
            <a:ext uri="{FF2B5EF4-FFF2-40B4-BE49-F238E27FC236}">
              <a16:creationId xmlns:a16="http://schemas.microsoft.com/office/drawing/2014/main" id="{1F0D8296-5E54-4A73-9EBB-E04AD21CCDAD}"/>
            </a:ext>
          </a:extLst>
        </xdr:cNvPr>
        <xdr:cNvSpPr>
          <a:spLocks noChangeShapeType="1"/>
        </xdr:cNvSpPr>
      </xdr:nvSpPr>
      <xdr:spPr bwMode="auto">
        <a:xfrm>
          <a:off x="16230600" y="25679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126</xdr:row>
      <xdr:rowOff>0</xdr:rowOff>
    </xdr:from>
    <xdr:to>
      <xdr:col>15</xdr:col>
      <xdr:colOff>323850</xdr:colOff>
      <xdr:row>126</xdr:row>
      <xdr:rowOff>0</xdr:rowOff>
    </xdr:to>
    <xdr:sp macro="" textlink="">
      <xdr:nvSpPr>
        <xdr:cNvPr id="6760" name="Line 7">
          <a:extLst>
            <a:ext uri="{FF2B5EF4-FFF2-40B4-BE49-F238E27FC236}">
              <a16:creationId xmlns:a16="http://schemas.microsoft.com/office/drawing/2014/main" id="{20B0B979-5060-4C54-8D09-44959D41E8AF}"/>
            </a:ext>
          </a:extLst>
        </xdr:cNvPr>
        <xdr:cNvSpPr>
          <a:spLocks noChangeShapeType="1"/>
        </xdr:cNvSpPr>
      </xdr:nvSpPr>
      <xdr:spPr bwMode="auto">
        <a:xfrm>
          <a:off x="1005840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126</xdr:row>
      <xdr:rowOff>0</xdr:rowOff>
    </xdr:from>
    <xdr:to>
      <xdr:col>15</xdr:col>
      <xdr:colOff>323850</xdr:colOff>
      <xdr:row>126</xdr:row>
      <xdr:rowOff>0</xdr:rowOff>
    </xdr:to>
    <xdr:sp macro="" textlink="">
      <xdr:nvSpPr>
        <xdr:cNvPr id="6761" name="Line 7">
          <a:extLst>
            <a:ext uri="{FF2B5EF4-FFF2-40B4-BE49-F238E27FC236}">
              <a16:creationId xmlns:a16="http://schemas.microsoft.com/office/drawing/2014/main" id="{55841460-AD1B-406B-8A12-C6D2D863A7A5}"/>
            </a:ext>
          </a:extLst>
        </xdr:cNvPr>
        <xdr:cNvSpPr>
          <a:spLocks noChangeShapeType="1"/>
        </xdr:cNvSpPr>
      </xdr:nvSpPr>
      <xdr:spPr bwMode="auto">
        <a:xfrm>
          <a:off x="1005840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126</xdr:row>
      <xdr:rowOff>0</xdr:rowOff>
    </xdr:from>
    <xdr:to>
      <xdr:col>15</xdr:col>
      <xdr:colOff>323850</xdr:colOff>
      <xdr:row>126</xdr:row>
      <xdr:rowOff>0</xdr:rowOff>
    </xdr:to>
    <xdr:sp macro="" textlink="">
      <xdr:nvSpPr>
        <xdr:cNvPr id="6762" name="Line 7">
          <a:extLst>
            <a:ext uri="{FF2B5EF4-FFF2-40B4-BE49-F238E27FC236}">
              <a16:creationId xmlns:a16="http://schemas.microsoft.com/office/drawing/2014/main" id="{60C8B34F-2D32-45AA-A2B8-8A2AE11C4DEE}"/>
            </a:ext>
          </a:extLst>
        </xdr:cNvPr>
        <xdr:cNvSpPr>
          <a:spLocks noChangeShapeType="1"/>
        </xdr:cNvSpPr>
      </xdr:nvSpPr>
      <xdr:spPr bwMode="auto">
        <a:xfrm>
          <a:off x="1005840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126</xdr:row>
      <xdr:rowOff>0</xdr:rowOff>
    </xdr:from>
    <xdr:to>
      <xdr:col>21</xdr:col>
      <xdr:colOff>323850</xdr:colOff>
      <xdr:row>126</xdr:row>
      <xdr:rowOff>0</xdr:rowOff>
    </xdr:to>
    <xdr:sp macro="" textlink="">
      <xdr:nvSpPr>
        <xdr:cNvPr id="6763" name="Line 7">
          <a:extLst>
            <a:ext uri="{FF2B5EF4-FFF2-40B4-BE49-F238E27FC236}">
              <a16:creationId xmlns:a16="http://schemas.microsoft.com/office/drawing/2014/main" id="{E103F84F-71FC-44EE-BDDC-7A9825C4DECF}"/>
            </a:ext>
          </a:extLst>
        </xdr:cNvPr>
        <xdr:cNvSpPr>
          <a:spLocks noChangeShapeType="1"/>
        </xdr:cNvSpPr>
      </xdr:nvSpPr>
      <xdr:spPr bwMode="auto">
        <a:xfrm>
          <a:off x="1468755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126</xdr:row>
      <xdr:rowOff>0</xdr:rowOff>
    </xdr:from>
    <xdr:to>
      <xdr:col>21</xdr:col>
      <xdr:colOff>323850</xdr:colOff>
      <xdr:row>126</xdr:row>
      <xdr:rowOff>0</xdr:rowOff>
    </xdr:to>
    <xdr:sp macro="" textlink="">
      <xdr:nvSpPr>
        <xdr:cNvPr id="6764" name="Line 7">
          <a:extLst>
            <a:ext uri="{FF2B5EF4-FFF2-40B4-BE49-F238E27FC236}">
              <a16:creationId xmlns:a16="http://schemas.microsoft.com/office/drawing/2014/main" id="{6E105E44-1ED5-41D9-9A9C-38ED71982C44}"/>
            </a:ext>
          </a:extLst>
        </xdr:cNvPr>
        <xdr:cNvSpPr>
          <a:spLocks noChangeShapeType="1"/>
        </xdr:cNvSpPr>
      </xdr:nvSpPr>
      <xdr:spPr bwMode="auto">
        <a:xfrm>
          <a:off x="1468755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126</xdr:row>
      <xdr:rowOff>0</xdr:rowOff>
    </xdr:from>
    <xdr:to>
      <xdr:col>13</xdr:col>
      <xdr:colOff>323850</xdr:colOff>
      <xdr:row>126</xdr:row>
      <xdr:rowOff>0</xdr:rowOff>
    </xdr:to>
    <xdr:sp macro="" textlink="">
      <xdr:nvSpPr>
        <xdr:cNvPr id="6765" name="Line 7">
          <a:extLst>
            <a:ext uri="{FF2B5EF4-FFF2-40B4-BE49-F238E27FC236}">
              <a16:creationId xmlns:a16="http://schemas.microsoft.com/office/drawing/2014/main" id="{21ABB6DF-DAD1-4716-8F35-F77FE370B7B9}"/>
            </a:ext>
          </a:extLst>
        </xdr:cNvPr>
        <xdr:cNvSpPr>
          <a:spLocks noChangeShapeType="1"/>
        </xdr:cNvSpPr>
      </xdr:nvSpPr>
      <xdr:spPr bwMode="auto">
        <a:xfrm>
          <a:off x="851535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126</xdr:row>
      <xdr:rowOff>0</xdr:rowOff>
    </xdr:from>
    <xdr:to>
      <xdr:col>13</xdr:col>
      <xdr:colOff>323850</xdr:colOff>
      <xdr:row>126</xdr:row>
      <xdr:rowOff>0</xdr:rowOff>
    </xdr:to>
    <xdr:sp macro="" textlink="">
      <xdr:nvSpPr>
        <xdr:cNvPr id="6766" name="Line 7">
          <a:extLst>
            <a:ext uri="{FF2B5EF4-FFF2-40B4-BE49-F238E27FC236}">
              <a16:creationId xmlns:a16="http://schemas.microsoft.com/office/drawing/2014/main" id="{FCA721F4-A7DE-4D4A-AA44-AAF81425E64B}"/>
            </a:ext>
          </a:extLst>
        </xdr:cNvPr>
        <xdr:cNvSpPr>
          <a:spLocks noChangeShapeType="1"/>
        </xdr:cNvSpPr>
      </xdr:nvSpPr>
      <xdr:spPr bwMode="auto">
        <a:xfrm>
          <a:off x="851535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126</xdr:row>
      <xdr:rowOff>0</xdr:rowOff>
    </xdr:from>
    <xdr:to>
      <xdr:col>23</xdr:col>
      <xdr:colOff>323850</xdr:colOff>
      <xdr:row>126</xdr:row>
      <xdr:rowOff>0</xdr:rowOff>
    </xdr:to>
    <xdr:sp macro="" textlink="">
      <xdr:nvSpPr>
        <xdr:cNvPr id="6767" name="Line 7">
          <a:extLst>
            <a:ext uri="{FF2B5EF4-FFF2-40B4-BE49-F238E27FC236}">
              <a16:creationId xmlns:a16="http://schemas.microsoft.com/office/drawing/2014/main" id="{1A875894-E7A0-4A7A-959A-C141060484E1}"/>
            </a:ext>
          </a:extLst>
        </xdr:cNvPr>
        <xdr:cNvSpPr>
          <a:spLocks noChangeShapeType="1"/>
        </xdr:cNvSpPr>
      </xdr:nvSpPr>
      <xdr:spPr bwMode="auto">
        <a:xfrm>
          <a:off x="1623060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126</xdr:row>
      <xdr:rowOff>0</xdr:rowOff>
    </xdr:from>
    <xdr:to>
      <xdr:col>23</xdr:col>
      <xdr:colOff>323850</xdr:colOff>
      <xdr:row>126</xdr:row>
      <xdr:rowOff>0</xdr:rowOff>
    </xdr:to>
    <xdr:sp macro="" textlink="">
      <xdr:nvSpPr>
        <xdr:cNvPr id="6768" name="Line 7">
          <a:extLst>
            <a:ext uri="{FF2B5EF4-FFF2-40B4-BE49-F238E27FC236}">
              <a16:creationId xmlns:a16="http://schemas.microsoft.com/office/drawing/2014/main" id="{67516150-78D5-4FE7-9D61-934600F86CB2}"/>
            </a:ext>
          </a:extLst>
        </xdr:cNvPr>
        <xdr:cNvSpPr>
          <a:spLocks noChangeShapeType="1"/>
        </xdr:cNvSpPr>
      </xdr:nvSpPr>
      <xdr:spPr bwMode="auto">
        <a:xfrm>
          <a:off x="16230600" y="2692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130</xdr:row>
      <xdr:rowOff>0</xdr:rowOff>
    </xdr:from>
    <xdr:to>
      <xdr:col>15</xdr:col>
      <xdr:colOff>323850</xdr:colOff>
      <xdr:row>130</xdr:row>
      <xdr:rowOff>0</xdr:rowOff>
    </xdr:to>
    <xdr:sp macro="" textlink="">
      <xdr:nvSpPr>
        <xdr:cNvPr id="6769" name="Line 7">
          <a:extLst>
            <a:ext uri="{FF2B5EF4-FFF2-40B4-BE49-F238E27FC236}">
              <a16:creationId xmlns:a16="http://schemas.microsoft.com/office/drawing/2014/main" id="{E451A9E3-03B0-4F14-9CCD-C4F923973E49}"/>
            </a:ext>
          </a:extLst>
        </xdr:cNvPr>
        <xdr:cNvSpPr>
          <a:spLocks noChangeShapeType="1"/>
        </xdr:cNvSpPr>
      </xdr:nvSpPr>
      <xdr:spPr bwMode="auto">
        <a:xfrm>
          <a:off x="100584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130</xdr:row>
      <xdr:rowOff>0</xdr:rowOff>
    </xdr:from>
    <xdr:to>
      <xdr:col>15</xdr:col>
      <xdr:colOff>323850</xdr:colOff>
      <xdr:row>130</xdr:row>
      <xdr:rowOff>0</xdr:rowOff>
    </xdr:to>
    <xdr:sp macro="" textlink="">
      <xdr:nvSpPr>
        <xdr:cNvPr id="6770" name="Line 7">
          <a:extLst>
            <a:ext uri="{FF2B5EF4-FFF2-40B4-BE49-F238E27FC236}">
              <a16:creationId xmlns:a16="http://schemas.microsoft.com/office/drawing/2014/main" id="{17DCAEF5-1F21-445D-B563-E76E08495FD2}"/>
            </a:ext>
          </a:extLst>
        </xdr:cNvPr>
        <xdr:cNvSpPr>
          <a:spLocks noChangeShapeType="1"/>
        </xdr:cNvSpPr>
      </xdr:nvSpPr>
      <xdr:spPr bwMode="auto">
        <a:xfrm>
          <a:off x="100584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130</xdr:row>
      <xdr:rowOff>0</xdr:rowOff>
    </xdr:from>
    <xdr:to>
      <xdr:col>15</xdr:col>
      <xdr:colOff>323850</xdr:colOff>
      <xdr:row>130</xdr:row>
      <xdr:rowOff>0</xdr:rowOff>
    </xdr:to>
    <xdr:sp macro="" textlink="">
      <xdr:nvSpPr>
        <xdr:cNvPr id="6771" name="Line 7">
          <a:extLst>
            <a:ext uri="{FF2B5EF4-FFF2-40B4-BE49-F238E27FC236}">
              <a16:creationId xmlns:a16="http://schemas.microsoft.com/office/drawing/2014/main" id="{1534D2CC-1A75-4C97-9532-F1409891DE7B}"/>
            </a:ext>
          </a:extLst>
        </xdr:cNvPr>
        <xdr:cNvSpPr>
          <a:spLocks noChangeShapeType="1"/>
        </xdr:cNvSpPr>
      </xdr:nvSpPr>
      <xdr:spPr bwMode="auto">
        <a:xfrm>
          <a:off x="100584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130</xdr:row>
      <xdr:rowOff>0</xdr:rowOff>
    </xdr:from>
    <xdr:to>
      <xdr:col>21</xdr:col>
      <xdr:colOff>323850</xdr:colOff>
      <xdr:row>130</xdr:row>
      <xdr:rowOff>0</xdr:rowOff>
    </xdr:to>
    <xdr:sp macro="" textlink="">
      <xdr:nvSpPr>
        <xdr:cNvPr id="6772" name="Line 7">
          <a:extLst>
            <a:ext uri="{FF2B5EF4-FFF2-40B4-BE49-F238E27FC236}">
              <a16:creationId xmlns:a16="http://schemas.microsoft.com/office/drawing/2014/main" id="{3BBE45AA-97DC-4C10-98C9-27499B6FE6C3}"/>
            </a:ext>
          </a:extLst>
        </xdr:cNvPr>
        <xdr:cNvSpPr>
          <a:spLocks noChangeShapeType="1"/>
        </xdr:cNvSpPr>
      </xdr:nvSpPr>
      <xdr:spPr bwMode="auto">
        <a:xfrm>
          <a:off x="1468755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130</xdr:row>
      <xdr:rowOff>0</xdr:rowOff>
    </xdr:from>
    <xdr:to>
      <xdr:col>21</xdr:col>
      <xdr:colOff>323850</xdr:colOff>
      <xdr:row>130</xdr:row>
      <xdr:rowOff>0</xdr:rowOff>
    </xdr:to>
    <xdr:sp macro="" textlink="">
      <xdr:nvSpPr>
        <xdr:cNvPr id="6773" name="Line 7">
          <a:extLst>
            <a:ext uri="{FF2B5EF4-FFF2-40B4-BE49-F238E27FC236}">
              <a16:creationId xmlns:a16="http://schemas.microsoft.com/office/drawing/2014/main" id="{D57B0171-9049-4199-9285-255EB09FBCD1}"/>
            </a:ext>
          </a:extLst>
        </xdr:cNvPr>
        <xdr:cNvSpPr>
          <a:spLocks noChangeShapeType="1"/>
        </xdr:cNvSpPr>
      </xdr:nvSpPr>
      <xdr:spPr bwMode="auto">
        <a:xfrm>
          <a:off x="1468755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130</xdr:row>
      <xdr:rowOff>0</xdr:rowOff>
    </xdr:from>
    <xdr:to>
      <xdr:col>13</xdr:col>
      <xdr:colOff>323850</xdr:colOff>
      <xdr:row>130</xdr:row>
      <xdr:rowOff>0</xdr:rowOff>
    </xdr:to>
    <xdr:sp macro="" textlink="">
      <xdr:nvSpPr>
        <xdr:cNvPr id="6774" name="Line 7">
          <a:extLst>
            <a:ext uri="{FF2B5EF4-FFF2-40B4-BE49-F238E27FC236}">
              <a16:creationId xmlns:a16="http://schemas.microsoft.com/office/drawing/2014/main" id="{86C5BB6D-DD11-465C-B202-C04BB03FA4BC}"/>
            </a:ext>
          </a:extLst>
        </xdr:cNvPr>
        <xdr:cNvSpPr>
          <a:spLocks noChangeShapeType="1"/>
        </xdr:cNvSpPr>
      </xdr:nvSpPr>
      <xdr:spPr bwMode="auto">
        <a:xfrm>
          <a:off x="851535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323850</xdr:colOff>
      <xdr:row>130</xdr:row>
      <xdr:rowOff>0</xdr:rowOff>
    </xdr:from>
    <xdr:to>
      <xdr:col>13</xdr:col>
      <xdr:colOff>323850</xdr:colOff>
      <xdr:row>130</xdr:row>
      <xdr:rowOff>0</xdr:rowOff>
    </xdr:to>
    <xdr:sp macro="" textlink="">
      <xdr:nvSpPr>
        <xdr:cNvPr id="6775" name="Line 7">
          <a:extLst>
            <a:ext uri="{FF2B5EF4-FFF2-40B4-BE49-F238E27FC236}">
              <a16:creationId xmlns:a16="http://schemas.microsoft.com/office/drawing/2014/main" id="{3C525CB3-CACF-4F1D-BC9E-90B66DA25992}"/>
            </a:ext>
          </a:extLst>
        </xdr:cNvPr>
        <xdr:cNvSpPr>
          <a:spLocks noChangeShapeType="1"/>
        </xdr:cNvSpPr>
      </xdr:nvSpPr>
      <xdr:spPr bwMode="auto">
        <a:xfrm>
          <a:off x="851535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130</xdr:row>
      <xdr:rowOff>0</xdr:rowOff>
    </xdr:from>
    <xdr:to>
      <xdr:col>23</xdr:col>
      <xdr:colOff>323850</xdr:colOff>
      <xdr:row>130</xdr:row>
      <xdr:rowOff>0</xdr:rowOff>
    </xdr:to>
    <xdr:sp macro="" textlink="">
      <xdr:nvSpPr>
        <xdr:cNvPr id="6776" name="Line 7">
          <a:extLst>
            <a:ext uri="{FF2B5EF4-FFF2-40B4-BE49-F238E27FC236}">
              <a16:creationId xmlns:a16="http://schemas.microsoft.com/office/drawing/2014/main" id="{42D4CBA1-51B3-4708-9668-EF834B2C3BF6}"/>
            </a:ext>
          </a:extLst>
        </xdr:cNvPr>
        <xdr:cNvSpPr>
          <a:spLocks noChangeShapeType="1"/>
        </xdr:cNvSpPr>
      </xdr:nvSpPr>
      <xdr:spPr bwMode="auto">
        <a:xfrm>
          <a:off x="162306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130</xdr:row>
      <xdr:rowOff>0</xdr:rowOff>
    </xdr:from>
    <xdr:to>
      <xdr:col>23</xdr:col>
      <xdr:colOff>323850</xdr:colOff>
      <xdr:row>130</xdr:row>
      <xdr:rowOff>0</xdr:rowOff>
    </xdr:to>
    <xdr:sp macro="" textlink="">
      <xdr:nvSpPr>
        <xdr:cNvPr id="6777" name="Line 7">
          <a:extLst>
            <a:ext uri="{FF2B5EF4-FFF2-40B4-BE49-F238E27FC236}">
              <a16:creationId xmlns:a16="http://schemas.microsoft.com/office/drawing/2014/main" id="{177D6D36-4B62-4390-87EB-8DBB9AB9652E}"/>
            </a:ext>
          </a:extLst>
        </xdr:cNvPr>
        <xdr:cNvSpPr>
          <a:spLocks noChangeShapeType="1"/>
        </xdr:cNvSpPr>
      </xdr:nvSpPr>
      <xdr:spPr bwMode="auto">
        <a:xfrm>
          <a:off x="16230600" y="27632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78" name="Line 7">
          <a:extLst>
            <a:ext uri="{FF2B5EF4-FFF2-40B4-BE49-F238E27FC236}">
              <a16:creationId xmlns:a16="http://schemas.microsoft.com/office/drawing/2014/main" id="{25B9C1F5-55A9-4596-AB90-8CD94643EAF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79" name="Line 7">
          <a:extLst>
            <a:ext uri="{FF2B5EF4-FFF2-40B4-BE49-F238E27FC236}">
              <a16:creationId xmlns:a16="http://schemas.microsoft.com/office/drawing/2014/main" id="{43CAAF30-C631-41D2-B4FB-0F0B4B47700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0" name="Line 7">
          <a:extLst>
            <a:ext uri="{FF2B5EF4-FFF2-40B4-BE49-F238E27FC236}">
              <a16:creationId xmlns:a16="http://schemas.microsoft.com/office/drawing/2014/main" id="{11F33477-57B8-49B5-A3E8-988B9FBDC69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1" name="Line 7">
          <a:extLst>
            <a:ext uri="{FF2B5EF4-FFF2-40B4-BE49-F238E27FC236}">
              <a16:creationId xmlns:a16="http://schemas.microsoft.com/office/drawing/2014/main" id="{90442301-E94F-4AEC-8955-6B1B3C3EDE5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2" name="Line 7">
          <a:extLst>
            <a:ext uri="{FF2B5EF4-FFF2-40B4-BE49-F238E27FC236}">
              <a16:creationId xmlns:a16="http://schemas.microsoft.com/office/drawing/2014/main" id="{D0FF56F6-3EEC-43C5-BB73-6CB36B3070B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3" name="Line 7">
          <a:extLst>
            <a:ext uri="{FF2B5EF4-FFF2-40B4-BE49-F238E27FC236}">
              <a16:creationId xmlns:a16="http://schemas.microsoft.com/office/drawing/2014/main" id="{4D7D8182-42F9-4B13-A5EC-FA1E9EBE2FB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4" name="Line 7">
          <a:extLst>
            <a:ext uri="{FF2B5EF4-FFF2-40B4-BE49-F238E27FC236}">
              <a16:creationId xmlns:a16="http://schemas.microsoft.com/office/drawing/2014/main" id="{795DE76C-FF2E-42EB-8766-157464B93EE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5" name="Line 7">
          <a:extLst>
            <a:ext uri="{FF2B5EF4-FFF2-40B4-BE49-F238E27FC236}">
              <a16:creationId xmlns:a16="http://schemas.microsoft.com/office/drawing/2014/main" id="{C293AB28-53D5-44DB-A0E2-4D759F6BA558}"/>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6" name="Line 7">
          <a:extLst>
            <a:ext uri="{FF2B5EF4-FFF2-40B4-BE49-F238E27FC236}">
              <a16:creationId xmlns:a16="http://schemas.microsoft.com/office/drawing/2014/main" id="{840FD20F-0BDF-43B3-BE7A-725128A82389}"/>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7" name="Line 7">
          <a:extLst>
            <a:ext uri="{FF2B5EF4-FFF2-40B4-BE49-F238E27FC236}">
              <a16:creationId xmlns:a16="http://schemas.microsoft.com/office/drawing/2014/main" id="{77775CC4-6271-428A-9FD7-F282C886199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8" name="Line 7">
          <a:extLst>
            <a:ext uri="{FF2B5EF4-FFF2-40B4-BE49-F238E27FC236}">
              <a16:creationId xmlns:a16="http://schemas.microsoft.com/office/drawing/2014/main" id="{EEEC9B9B-B615-41F2-93C5-19BF624B0D4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89" name="Line 7">
          <a:extLst>
            <a:ext uri="{FF2B5EF4-FFF2-40B4-BE49-F238E27FC236}">
              <a16:creationId xmlns:a16="http://schemas.microsoft.com/office/drawing/2014/main" id="{B333BB11-777F-4747-A706-585A16CB1B6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0" name="Line 7">
          <a:extLst>
            <a:ext uri="{FF2B5EF4-FFF2-40B4-BE49-F238E27FC236}">
              <a16:creationId xmlns:a16="http://schemas.microsoft.com/office/drawing/2014/main" id="{C80D1920-4853-4A57-9641-B6C10C2F86B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1" name="Line 7">
          <a:extLst>
            <a:ext uri="{FF2B5EF4-FFF2-40B4-BE49-F238E27FC236}">
              <a16:creationId xmlns:a16="http://schemas.microsoft.com/office/drawing/2014/main" id="{2E3C3E29-2793-4932-B27F-1F595FCC4EA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2" name="Line 7">
          <a:extLst>
            <a:ext uri="{FF2B5EF4-FFF2-40B4-BE49-F238E27FC236}">
              <a16:creationId xmlns:a16="http://schemas.microsoft.com/office/drawing/2014/main" id="{8B6BBA6B-C79F-4A2B-A483-BD320163871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3" name="Line 7">
          <a:extLst>
            <a:ext uri="{FF2B5EF4-FFF2-40B4-BE49-F238E27FC236}">
              <a16:creationId xmlns:a16="http://schemas.microsoft.com/office/drawing/2014/main" id="{1DED7DB9-DF9D-475A-BAEE-64A688A47C2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4" name="Line 7">
          <a:extLst>
            <a:ext uri="{FF2B5EF4-FFF2-40B4-BE49-F238E27FC236}">
              <a16:creationId xmlns:a16="http://schemas.microsoft.com/office/drawing/2014/main" id="{C7776F77-9D5E-439F-BE48-21C5BE1C73E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5" name="Line 7">
          <a:extLst>
            <a:ext uri="{FF2B5EF4-FFF2-40B4-BE49-F238E27FC236}">
              <a16:creationId xmlns:a16="http://schemas.microsoft.com/office/drawing/2014/main" id="{3E9811F1-90A7-46B0-B332-43669CF8534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6" name="Line 7">
          <a:extLst>
            <a:ext uri="{FF2B5EF4-FFF2-40B4-BE49-F238E27FC236}">
              <a16:creationId xmlns:a16="http://schemas.microsoft.com/office/drawing/2014/main" id="{5074BDA9-1800-4672-B279-FCFAAF9CEFC0}"/>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7" name="Line 7">
          <a:extLst>
            <a:ext uri="{FF2B5EF4-FFF2-40B4-BE49-F238E27FC236}">
              <a16:creationId xmlns:a16="http://schemas.microsoft.com/office/drawing/2014/main" id="{CC57A9FF-B7F6-4C57-858E-9A3E5A130595}"/>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8" name="Line 7">
          <a:extLst>
            <a:ext uri="{FF2B5EF4-FFF2-40B4-BE49-F238E27FC236}">
              <a16:creationId xmlns:a16="http://schemas.microsoft.com/office/drawing/2014/main" id="{0281199E-1A8B-48C9-BB75-3AD08907BAF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799" name="Line 7">
          <a:extLst>
            <a:ext uri="{FF2B5EF4-FFF2-40B4-BE49-F238E27FC236}">
              <a16:creationId xmlns:a16="http://schemas.microsoft.com/office/drawing/2014/main" id="{AC4DCB60-2615-4AC4-A700-D46D90BFC0C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0" name="Line 7">
          <a:extLst>
            <a:ext uri="{FF2B5EF4-FFF2-40B4-BE49-F238E27FC236}">
              <a16:creationId xmlns:a16="http://schemas.microsoft.com/office/drawing/2014/main" id="{E804949F-AB7F-4491-9B5C-EB23CDA6071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1" name="Line 7">
          <a:extLst>
            <a:ext uri="{FF2B5EF4-FFF2-40B4-BE49-F238E27FC236}">
              <a16:creationId xmlns:a16="http://schemas.microsoft.com/office/drawing/2014/main" id="{8FD561A6-59E0-437E-B4A0-895F3636CF8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2" name="Line 7">
          <a:extLst>
            <a:ext uri="{FF2B5EF4-FFF2-40B4-BE49-F238E27FC236}">
              <a16:creationId xmlns:a16="http://schemas.microsoft.com/office/drawing/2014/main" id="{C1F37F6F-9204-4C21-B7DC-25E8628C851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3" name="Line 7">
          <a:extLst>
            <a:ext uri="{FF2B5EF4-FFF2-40B4-BE49-F238E27FC236}">
              <a16:creationId xmlns:a16="http://schemas.microsoft.com/office/drawing/2014/main" id="{DC90E4E3-AFED-4ACD-AAD0-7214818B2B9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4" name="Line 7">
          <a:extLst>
            <a:ext uri="{FF2B5EF4-FFF2-40B4-BE49-F238E27FC236}">
              <a16:creationId xmlns:a16="http://schemas.microsoft.com/office/drawing/2014/main" id="{F2C7BCDD-1B18-430D-8F38-F9C7CD8F429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5" name="Line 7">
          <a:extLst>
            <a:ext uri="{FF2B5EF4-FFF2-40B4-BE49-F238E27FC236}">
              <a16:creationId xmlns:a16="http://schemas.microsoft.com/office/drawing/2014/main" id="{65B3A954-7211-49A7-98DD-9F1C69557DB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6" name="Line 7">
          <a:extLst>
            <a:ext uri="{FF2B5EF4-FFF2-40B4-BE49-F238E27FC236}">
              <a16:creationId xmlns:a16="http://schemas.microsoft.com/office/drawing/2014/main" id="{BEB9AEEB-4513-4719-ACE5-FD0140DEC6A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7" name="Line 7">
          <a:extLst>
            <a:ext uri="{FF2B5EF4-FFF2-40B4-BE49-F238E27FC236}">
              <a16:creationId xmlns:a16="http://schemas.microsoft.com/office/drawing/2014/main" id="{ED3FD469-800C-42FD-93D0-AB09E7264D0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8" name="Line 7">
          <a:extLst>
            <a:ext uri="{FF2B5EF4-FFF2-40B4-BE49-F238E27FC236}">
              <a16:creationId xmlns:a16="http://schemas.microsoft.com/office/drawing/2014/main" id="{567304E8-D0AB-48DC-9534-541A6E236989}"/>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09" name="Line 7">
          <a:extLst>
            <a:ext uri="{FF2B5EF4-FFF2-40B4-BE49-F238E27FC236}">
              <a16:creationId xmlns:a16="http://schemas.microsoft.com/office/drawing/2014/main" id="{55FE3CEB-1DC1-4E84-8806-8DE52EF5641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0" name="Line 7">
          <a:extLst>
            <a:ext uri="{FF2B5EF4-FFF2-40B4-BE49-F238E27FC236}">
              <a16:creationId xmlns:a16="http://schemas.microsoft.com/office/drawing/2014/main" id="{F2165C76-237B-48CC-89DF-488A1E5A209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1" name="Line 7">
          <a:extLst>
            <a:ext uri="{FF2B5EF4-FFF2-40B4-BE49-F238E27FC236}">
              <a16:creationId xmlns:a16="http://schemas.microsoft.com/office/drawing/2014/main" id="{15779ECF-E027-4820-9BF3-07D3ADC148C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2" name="Line 7">
          <a:extLst>
            <a:ext uri="{FF2B5EF4-FFF2-40B4-BE49-F238E27FC236}">
              <a16:creationId xmlns:a16="http://schemas.microsoft.com/office/drawing/2014/main" id="{9F8C8BA0-9B59-4923-8149-2221EB376EC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3" name="Line 7">
          <a:extLst>
            <a:ext uri="{FF2B5EF4-FFF2-40B4-BE49-F238E27FC236}">
              <a16:creationId xmlns:a16="http://schemas.microsoft.com/office/drawing/2014/main" id="{0A78BF2D-0736-42CE-88F7-6D8F9BE920B9}"/>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4" name="Line 7">
          <a:extLst>
            <a:ext uri="{FF2B5EF4-FFF2-40B4-BE49-F238E27FC236}">
              <a16:creationId xmlns:a16="http://schemas.microsoft.com/office/drawing/2014/main" id="{2FD424BC-CD21-4FCC-BBD7-54FA11CF8916}"/>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5" name="Line 7">
          <a:extLst>
            <a:ext uri="{FF2B5EF4-FFF2-40B4-BE49-F238E27FC236}">
              <a16:creationId xmlns:a16="http://schemas.microsoft.com/office/drawing/2014/main" id="{02A671AC-B7BE-4AE4-B9F0-81761FD900A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6" name="Line 7">
          <a:extLst>
            <a:ext uri="{FF2B5EF4-FFF2-40B4-BE49-F238E27FC236}">
              <a16:creationId xmlns:a16="http://schemas.microsoft.com/office/drawing/2014/main" id="{75B995AA-BB0B-4A74-965B-026781BB705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7" name="Line 7">
          <a:extLst>
            <a:ext uri="{FF2B5EF4-FFF2-40B4-BE49-F238E27FC236}">
              <a16:creationId xmlns:a16="http://schemas.microsoft.com/office/drawing/2014/main" id="{5D449C6C-0778-40AC-B4AD-DC25AAE13B2E}"/>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8" name="Line 7">
          <a:extLst>
            <a:ext uri="{FF2B5EF4-FFF2-40B4-BE49-F238E27FC236}">
              <a16:creationId xmlns:a16="http://schemas.microsoft.com/office/drawing/2014/main" id="{60453E19-994C-4FB7-BB11-FB830BAD7E5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19" name="Line 7">
          <a:extLst>
            <a:ext uri="{FF2B5EF4-FFF2-40B4-BE49-F238E27FC236}">
              <a16:creationId xmlns:a16="http://schemas.microsoft.com/office/drawing/2014/main" id="{BDFC58E2-6280-430C-9C52-31025B31A6F5}"/>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0" name="Line 7">
          <a:extLst>
            <a:ext uri="{FF2B5EF4-FFF2-40B4-BE49-F238E27FC236}">
              <a16:creationId xmlns:a16="http://schemas.microsoft.com/office/drawing/2014/main" id="{469A2A83-C6A0-4068-97DA-4EDABF74ECA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1" name="Line 7">
          <a:extLst>
            <a:ext uri="{FF2B5EF4-FFF2-40B4-BE49-F238E27FC236}">
              <a16:creationId xmlns:a16="http://schemas.microsoft.com/office/drawing/2014/main" id="{18ED251E-C619-4338-9BC4-B28FE74E1D8E}"/>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2" name="Line 7">
          <a:extLst>
            <a:ext uri="{FF2B5EF4-FFF2-40B4-BE49-F238E27FC236}">
              <a16:creationId xmlns:a16="http://schemas.microsoft.com/office/drawing/2014/main" id="{5534A255-C2DE-456B-B812-971A09369F7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3" name="Line 7">
          <a:extLst>
            <a:ext uri="{FF2B5EF4-FFF2-40B4-BE49-F238E27FC236}">
              <a16:creationId xmlns:a16="http://schemas.microsoft.com/office/drawing/2014/main" id="{AFB48DE9-EBC9-4ED0-9544-DE3F6B1DED1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4" name="Line 7">
          <a:extLst>
            <a:ext uri="{FF2B5EF4-FFF2-40B4-BE49-F238E27FC236}">
              <a16:creationId xmlns:a16="http://schemas.microsoft.com/office/drawing/2014/main" id="{65953D11-B146-437C-A13D-DF402371AD3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5" name="Line 7">
          <a:extLst>
            <a:ext uri="{FF2B5EF4-FFF2-40B4-BE49-F238E27FC236}">
              <a16:creationId xmlns:a16="http://schemas.microsoft.com/office/drawing/2014/main" id="{96B6DB63-BCAF-4F8B-8F2F-EDFA4A98EF8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6" name="Line 7">
          <a:extLst>
            <a:ext uri="{FF2B5EF4-FFF2-40B4-BE49-F238E27FC236}">
              <a16:creationId xmlns:a16="http://schemas.microsoft.com/office/drawing/2014/main" id="{5A2F5577-13F5-4305-9510-F5FEDDF9FCF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7" name="Line 7">
          <a:extLst>
            <a:ext uri="{FF2B5EF4-FFF2-40B4-BE49-F238E27FC236}">
              <a16:creationId xmlns:a16="http://schemas.microsoft.com/office/drawing/2014/main" id="{3E65F90B-3706-44D5-882C-6C08DDD2C20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8" name="Line 7">
          <a:extLst>
            <a:ext uri="{FF2B5EF4-FFF2-40B4-BE49-F238E27FC236}">
              <a16:creationId xmlns:a16="http://schemas.microsoft.com/office/drawing/2014/main" id="{8BD98BD6-D693-4E78-9ACA-C1896EBD6D8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29" name="Line 7">
          <a:extLst>
            <a:ext uri="{FF2B5EF4-FFF2-40B4-BE49-F238E27FC236}">
              <a16:creationId xmlns:a16="http://schemas.microsoft.com/office/drawing/2014/main" id="{A491FF28-397B-42FF-8650-2EE59260A84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0" name="Line 7">
          <a:extLst>
            <a:ext uri="{FF2B5EF4-FFF2-40B4-BE49-F238E27FC236}">
              <a16:creationId xmlns:a16="http://schemas.microsoft.com/office/drawing/2014/main" id="{580AD322-CE77-44CA-A91B-9D1949F06D9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1" name="Line 7">
          <a:extLst>
            <a:ext uri="{FF2B5EF4-FFF2-40B4-BE49-F238E27FC236}">
              <a16:creationId xmlns:a16="http://schemas.microsoft.com/office/drawing/2014/main" id="{0C09572D-9EFE-4D75-944C-98F07DB39CD5}"/>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2" name="Line 7">
          <a:extLst>
            <a:ext uri="{FF2B5EF4-FFF2-40B4-BE49-F238E27FC236}">
              <a16:creationId xmlns:a16="http://schemas.microsoft.com/office/drawing/2014/main" id="{08E16ECD-395B-4218-AB9F-7A9D65890188}"/>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3" name="Line 7">
          <a:extLst>
            <a:ext uri="{FF2B5EF4-FFF2-40B4-BE49-F238E27FC236}">
              <a16:creationId xmlns:a16="http://schemas.microsoft.com/office/drawing/2014/main" id="{BCB5C655-199D-435F-935D-0E3EB0797B16}"/>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4" name="Line 7">
          <a:extLst>
            <a:ext uri="{FF2B5EF4-FFF2-40B4-BE49-F238E27FC236}">
              <a16:creationId xmlns:a16="http://schemas.microsoft.com/office/drawing/2014/main" id="{A9AAA440-6BAB-445D-8427-E6550830612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5" name="Line 7">
          <a:extLst>
            <a:ext uri="{FF2B5EF4-FFF2-40B4-BE49-F238E27FC236}">
              <a16:creationId xmlns:a16="http://schemas.microsoft.com/office/drawing/2014/main" id="{96CBD7ED-7B67-40C1-897E-775A3B13155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6" name="Line 7">
          <a:extLst>
            <a:ext uri="{FF2B5EF4-FFF2-40B4-BE49-F238E27FC236}">
              <a16:creationId xmlns:a16="http://schemas.microsoft.com/office/drawing/2014/main" id="{35028245-D65F-4284-B683-9E6E2F88C23E}"/>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7" name="Line 7">
          <a:extLst>
            <a:ext uri="{FF2B5EF4-FFF2-40B4-BE49-F238E27FC236}">
              <a16:creationId xmlns:a16="http://schemas.microsoft.com/office/drawing/2014/main" id="{906B8535-881D-437D-8C34-323E1C52EC4E}"/>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8" name="Line 7">
          <a:extLst>
            <a:ext uri="{FF2B5EF4-FFF2-40B4-BE49-F238E27FC236}">
              <a16:creationId xmlns:a16="http://schemas.microsoft.com/office/drawing/2014/main" id="{2298A435-7E84-4BAE-970F-BA9447495DC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39" name="Line 7">
          <a:extLst>
            <a:ext uri="{FF2B5EF4-FFF2-40B4-BE49-F238E27FC236}">
              <a16:creationId xmlns:a16="http://schemas.microsoft.com/office/drawing/2014/main" id="{5E508417-A15B-4DEC-A573-84BF81D0C15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0" name="Line 7">
          <a:extLst>
            <a:ext uri="{FF2B5EF4-FFF2-40B4-BE49-F238E27FC236}">
              <a16:creationId xmlns:a16="http://schemas.microsoft.com/office/drawing/2014/main" id="{828F32D0-A724-4E59-9FC8-81AEA385788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1" name="Line 7">
          <a:extLst>
            <a:ext uri="{FF2B5EF4-FFF2-40B4-BE49-F238E27FC236}">
              <a16:creationId xmlns:a16="http://schemas.microsoft.com/office/drawing/2014/main" id="{4C877739-AC3D-424E-A67D-1B3C53894D60}"/>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2" name="Line 7">
          <a:extLst>
            <a:ext uri="{FF2B5EF4-FFF2-40B4-BE49-F238E27FC236}">
              <a16:creationId xmlns:a16="http://schemas.microsoft.com/office/drawing/2014/main" id="{F0A9A8D3-200E-4B07-AEED-B848B8387086}"/>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3" name="Line 7">
          <a:extLst>
            <a:ext uri="{FF2B5EF4-FFF2-40B4-BE49-F238E27FC236}">
              <a16:creationId xmlns:a16="http://schemas.microsoft.com/office/drawing/2014/main" id="{7609CA05-981D-4653-A11F-82A0810D16F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4" name="Line 7">
          <a:extLst>
            <a:ext uri="{FF2B5EF4-FFF2-40B4-BE49-F238E27FC236}">
              <a16:creationId xmlns:a16="http://schemas.microsoft.com/office/drawing/2014/main" id="{C061798F-1230-4B12-A6DD-793EEC559B3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5" name="Line 7">
          <a:extLst>
            <a:ext uri="{FF2B5EF4-FFF2-40B4-BE49-F238E27FC236}">
              <a16:creationId xmlns:a16="http://schemas.microsoft.com/office/drawing/2014/main" id="{6E2062E8-5510-461E-9F1D-ADE1A400352E}"/>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6" name="Line 7">
          <a:extLst>
            <a:ext uri="{FF2B5EF4-FFF2-40B4-BE49-F238E27FC236}">
              <a16:creationId xmlns:a16="http://schemas.microsoft.com/office/drawing/2014/main" id="{4FDDB181-C09A-43F9-8D60-8A12D50427D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7" name="Line 7">
          <a:extLst>
            <a:ext uri="{FF2B5EF4-FFF2-40B4-BE49-F238E27FC236}">
              <a16:creationId xmlns:a16="http://schemas.microsoft.com/office/drawing/2014/main" id="{8070F7A2-82B2-413C-AC01-B48E43BCC87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8" name="Line 7">
          <a:extLst>
            <a:ext uri="{FF2B5EF4-FFF2-40B4-BE49-F238E27FC236}">
              <a16:creationId xmlns:a16="http://schemas.microsoft.com/office/drawing/2014/main" id="{E367ACC3-4D7D-487A-A22E-D85FDC31495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49" name="Line 7">
          <a:extLst>
            <a:ext uri="{FF2B5EF4-FFF2-40B4-BE49-F238E27FC236}">
              <a16:creationId xmlns:a16="http://schemas.microsoft.com/office/drawing/2014/main" id="{116DDB70-109B-499F-8A8C-4C65954AA64E}"/>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0" name="Line 7">
          <a:extLst>
            <a:ext uri="{FF2B5EF4-FFF2-40B4-BE49-F238E27FC236}">
              <a16:creationId xmlns:a16="http://schemas.microsoft.com/office/drawing/2014/main" id="{A700B585-9EF8-4162-875E-11E835AE31B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1" name="Line 7">
          <a:extLst>
            <a:ext uri="{FF2B5EF4-FFF2-40B4-BE49-F238E27FC236}">
              <a16:creationId xmlns:a16="http://schemas.microsoft.com/office/drawing/2014/main" id="{5F1E6924-A817-4E7E-AF5A-894B88E186E0}"/>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2" name="Line 7">
          <a:extLst>
            <a:ext uri="{FF2B5EF4-FFF2-40B4-BE49-F238E27FC236}">
              <a16:creationId xmlns:a16="http://schemas.microsoft.com/office/drawing/2014/main" id="{CD71FCF9-CB09-4BCF-AD70-6869B4BA39C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3" name="Line 7">
          <a:extLst>
            <a:ext uri="{FF2B5EF4-FFF2-40B4-BE49-F238E27FC236}">
              <a16:creationId xmlns:a16="http://schemas.microsoft.com/office/drawing/2014/main" id="{D7887E69-9BF6-4BE8-A5ED-F6FC1DBC463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4" name="Line 7">
          <a:extLst>
            <a:ext uri="{FF2B5EF4-FFF2-40B4-BE49-F238E27FC236}">
              <a16:creationId xmlns:a16="http://schemas.microsoft.com/office/drawing/2014/main" id="{09CC0DAC-CDE4-46CE-B769-360A256DFD7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5" name="Line 7">
          <a:extLst>
            <a:ext uri="{FF2B5EF4-FFF2-40B4-BE49-F238E27FC236}">
              <a16:creationId xmlns:a16="http://schemas.microsoft.com/office/drawing/2014/main" id="{1494CEE0-6B78-4804-A773-A88512F1887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6" name="Line 7">
          <a:extLst>
            <a:ext uri="{FF2B5EF4-FFF2-40B4-BE49-F238E27FC236}">
              <a16:creationId xmlns:a16="http://schemas.microsoft.com/office/drawing/2014/main" id="{9426F77B-0BFE-4880-884D-748E2F5DDD7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7" name="Line 7">
          <a:extLst>
            <a:ext uri="{FF2B5EF4-FFF2-40B4-BE49-F238E27FC236}">
              <a16:creationId xmlns:a16="http://schemas.microsoft.com/office/drawing/2014/main" id="{CC6A5435-741E-4D8A-8FC1-7ED78904156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8" name="Line 7">
          <a:extLst>
            <a:ext uri="{FF2B5EF4-FFF2-40B4-BE49-F238E27FC236}">
              <a16:creationId xmlns:a16="http://schemas.microsoft.com/office/drawing/2014/main" id="{0469D93C-22EC-4964-A098-B147F3156A8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59" name="Line 7">
          <a:extLst>
            <a:ext uri="{FF2B5EF4-FFF2-40B4-BE49-F238E27FC236}">
              <a16:creationId xmlns:a16="http://schemas.microsoft.com/office/drawing/2014/main" id="{1F2DA1F6-2C04-4E6A-9DF4-85E63E2904E5}"/>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0" name="Line 7">
          <a:extLst>
            <a:ext uri="{FF2B5EF4-FFF2-40B4-BE49-F238E27FC236}">
              <a16:creationId xmlns:a16="http://schemas.microsoft.com/office/drawing/2014/main" id="{F4887150-7589-473B-ACFB-45ADEADAFAB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1" name="Line 7">
          <a:extLst>
            <a:ext uri="{FF2B5EF4-FFF2-40B4-BE49-F238E27FC236}">
              <a16:creationId xmlns:a16="http://schemas.microsoft.com/office/drawing/2014/main" id="{BB3F5D67-4E4B-4394-BBD1-017E978DC7B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2" name="Line 7">
          <a:extLst>
            <a:ext uri="{FF2B5EF4-FFF2-40B4-BE49-F238E27FC236}">
              <a16:creationId xmlns:a16="http://schemas.microsoft.com/office/drawing/2014/main" id="{D774E5F5-5AD4-4D67-ACFE-1EEDF6DDAF1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3" name="Line 7">
          <a:extLst>
            <a:ext uri="{FF2B5EF4-FFF2-40B4-BE49-F238E27FC236}">
              <a16:creationId xmlns:a16="http://schemas.microsoft.com/office/drawing/2014/main" id="{F7A25445-F3CF-45D2-9ED3-8D9C4D8ED90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4" name="Line 7">
          <a:extLst>
            <a:ext uri="{FF2B5EF4-FFF2-40B4-BE49-F238E27FC236}">
              <a16:creationId xmlns:a16="http://schemas.microsoft.com/office/drawing/2014/main" id="{C1DA8FF1-1AFD-464F-9BF8-FA4A9AF527F6}"/>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5" name="Line 7">
          <a:extLst>
            <a:ext uri="{FF2B5EF4-FFF2-40B4-BE49-F238E27FC236}">
              <a16:creationId xmlns:a16="http://schemas.microsoft.com/office/drawing/2014/main" id="{44DEA4C5-B69C-4D4F-8149-909436C52889}"/>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6" name="Line 7">
          <a:extLst>
            <a:ext uri="{FF2B5EF4-FFF2-40B4-BE49-F238E27FC236}">
              <a16:creationId xmlns:a16="http://schemas.microsoft.com/office/drawing/2014/main" id="{EE6202D8-1D4E-4A3F-918B-80509885C3B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7" name="Line 7">
          <a:extLst>
            <a:ext uri="{FF2B5EF4-FFF2-40B4-BE49-F238E27FC236}">
              <a16:creationId xmlns:a16="http://schemas.microsoft.com/office/drawing/2014/main" id="{24D9FEE4-84F8-4F0F-BEBB-AAB96CA237C5}"/>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8" name="Line 7">
          <a:extLst>
            <a:ext uri="{FF2B5EF4-FFF2-40B4-BE49-F238E27FC236}">
              <a16:creationId xmlns:a16="http://schemas.microsoft.com/office/drawing/2014/main" id="{E17590C4-F2A3-4CD1-A71A-81C9C39FB672}"/>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69" name="Line 7">
          <a:extLst>
            <a:ext uri="{FF2B5EF4-FFF2-40B4-BE49-F238E27FC236}">
              <a16:creationId xmlns:a16="http://schemas.microsoft.com/office/drawing/2014/main" id="{95AD0924-946B-4B3B-B8CF-90D417996479}"/>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0" name="Line 7">
          <a:extLst>
            <a:ext uri="{FF2B5EF4-FFF2-40B4-BE49-F238E27FC236}">
              <a16:creationId xmlns:a16="http://schemas.microsoft.com/office/drawing/2014/main" id="{ED0C3F70-1AA9-4FC6-8511-2386B3437BE1}"/>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1" name="Line 7">
          <a:extLst>
            <a:ext uri="{FF2B5EF4-FFF2-40B4-BE49-F238E27FC236}">
              <a16:creationId xmlns:a16="http://schemas.microsoft.com/office/drawing/2014/main" id="{ACD6075D-64AC-4F8C-BF45-D3F0FFED887F}"/>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2" name="Line 7">
          <a:extLst>
            <a:ext uri="{FF2B5EF4-FFF2-40B4-BE49-F238E27FC236}">
              <a16:creationId xmlns:a16="http://schemas.microsoft.com/office/drawing/2014/main" id="{9F6A06B6-9609-4D96-BA16-99769EF2F4EA}"/>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3" name="Line 7">
          <a:extLst>
            <a:ext uri="{FF2B5EF4-FFF2-40B4-BE49-F238E27FC236}">
              <a16:creationId xmlns:a16="http://schemas.microsoft.com/office/drawing/2014/main" id="{33C9DDFE-E9B4-41B1-BDF7-FB5F902B7B0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4" name="Line 7">
          <a:extLst>
            <a:ext uri="{FF2B5EF4-FFF2-40B4-BE49-F238E27FC236}">
              <a16:creationId xmlns:a16="http://schemas.microsoft.com/office/drawing/2014/main" id="{7F201070-58E6-4C4E-8F11-29F4DBC2CA9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5" name="Line 7">
          <a:extLst>
            <a:ext uri="{FF2B5EF4-FFF2-40B4-BE49-F238E27FC236}">
              <a16:creationId xmlns:a16="http://schemas.microsoft.com/office/drawing/2014/main" id="{60A19B05-0B64-487D-9B51-FF7B46218233}"/>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6" name="Line 7">
          <a:extLst>
            <a:ext uri="{FF2B5EF4-FFF2-40B4-BE49-F238E27FC236}">
              <a16:creationId xmlns:a16="http://schemas.microsoft.com/office/drawing/2014/main" id="{29B26B5B-44D0-4EC7-B636-C70EF7A338BC}"/>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7" name="Line 7">
          <a:extLst>
            <a:ext uri="{FF2B5EF4-FFF2-40B4-BE49-F238E27FC236}">
              <a16:creationId xmlns:a16="http://schemas.microsoft.com/office/drawing/2014/main" id="{349EF963-F985-4B71-A9F9-C94EE6799B27}"/>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8" name="Line 7">
          <a:extLst>
            <a:ext uri="{FF2B5EF4-FFF2-40B4-BE49-F238E27FC236}">
              <a16:creationId xmlns:a16="http://schemas.microsoft.com/office/drawing/2014/main" id="{05B91DFF-5A44-47B2-BD43-2F784EDDA79B}"/>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79" name="Line 7">
          <a:extLst>
            <a:ext uri="{FF2B5EF4-FFF2-40B4-BE49-F238E27FC236}">
              <a16:creationId xmlns:a16="http://schemas.microsoft.com/office/drawing/2014/main" id="{9E5AEA0A-22A0-4056-8F37-4038A908E4E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80" name="Line 7">
          <a:extLst>
            <a:ext uri="{FF2B5EF4-FFF2-40B4-BE49-F238E27FC236}">
              <a16:creationId xmlns:a16="http://schemas.microsoft.com/office/drawing/2014/main" id="{E2D91914-07A1-4E27-B9BC-70EF11388D24}"/>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81" name="Line 7">
          <a:extLst>
            <a:ext uri="{FF2B5EF4-FFF2-40B4-BE49-F238E27FC236}">
              <a16:creationId xmlns:a16="http://schemas.microsoft.com/office/drawing/2014/main" id="{16390930-3E62-40C6-BAB5-9E933B965B46}"/>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323850</xdr:colOff>
      <xdr:row>272</xdr:row>
      <xdr:rowOff>0</xdr:rowOff>
    </xdr:from>
    <xdr:to>
      <xdr:col>5</xdr:col>
      <xdr:colOff>323850</xdr:colOff>
      <xdr:row>272</xdr:row>
      <xdr:rowOff>0</xdr:rowOff>
    </xdr:to>
    <xdr:sp macro="" textlink="">
      <xdr:nvSpPr>
        <xdr:cNvPr id="6882" name="Line 7">
          <a:extLst>
            <a:ext uri="{FF2B5EF4-FFF2-40B4-BE49-F238E27FC236}">
              <a16:creationId xmlns:a16="http://schemas.microsoft.com/office/drawing/2014/main" id="{1383E69B-3B73-42A7-8C7F-1939B68AEA3D}"/>
            </a:ext>
          </a:extLst>
        </xdr:cNvPr>
        <xdr:cNvSpPr>
          <a:spLocks noChangeShapeType="1"/>
        </xdr:cNvSpPr>
      </xdr:nvSpPr>
      <xdr:spPr bwMode="auto">
        <a:xfrm>
          <a:off x="2505075" y="57169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13</xdr:col>
      <xdr:colOff>133350</xdr:colOff>
      <xdr:row>240</xdr:row>
      <xdr:rowOff>133350</xdr:rowOff>
    </xdr:from>
    <xdr:to>
      <xdr:col>19</xdr:col>
      <xdr:colOff>228600</xdr:colOff>
      <xdr:row>253</xdr:row>
      <xdr:rowOff>76200</xdr:rowOff>
    </xdr:to>
    <xdr:pic>
      <xdr:nvPicPr>
        <xdr:cNvPr id="6883" name="Image 6882">
          <a:extLst>
            <a:ext uri="{FF2B5EF4-FFF2-40B4-BE49-F238E27FC236}">
              <a16:creationId xmlns:a16="http://schemas.microsoft.com/office/drawing/2014/main" id="{A03EEA28-35A9-4BD5-B435-FBF6CD4F1B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0" y="50901600"/>
          <a:ext cx="4724400" cy="2543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323850</xdr:colOff>
      <xdr:row>39</xdr:row>
      <xdr:rowOff>0</xdr:rowOff>
    </xdr:from>
    <xdr:to>
      <xdr:col>3</xdr:col>
      <xdr:colOff>323850</xdr:colOff>
      <xdr:row>39</xdr:row>
      <xdr:rowOff>0</xdr:rowOff>
    </xdr:to>
    <xdr:sp macro="" textlink="">
      <xdr:nvSpPr>
        <xdr:cNvPr id="2" name="Line 1">
          <a:extLst>
            <a:ext uri="{FF2B5EF4-FFF2-40B4-BE49-F238E27FC236}">
              <a16:creationId xmlns:a16="http://schemas.microsoft.com/office/drawing/2014/main" id="{60B7572C-5101-4621-B1B9-DBD19CE27FBC}"/>
            </a:ext>
          </a:extLst>
        </xdr:cNvPr>
        <xdr:cNvSpPr>
          <a:spLocks noChangeShapeType="1"/>
        </xdr:cNvSpPr>
      </xdr:nvSpPr>
      <xdr:spPr bwMode="auto">
        <a:xfrm>
          <a:off x="87630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3" name="Line 1">
          <a:extLst>
            <a:ext uri="{FF2B5EF4-FFF2-40B4-BE49-F238E27FC236}">
              <a16:creationId xmlns:a16="http://schemas.microsoft.com/office/drawing/2014/main" id="{BF8E2E79-3FBA-41ED-9D4D-84B091876D1C}"/>
            </a:ext>
          </a:extLst>
        </xdr:cNvPr>
        <xdr:cNvSpPr>
          <a:spLocks noChangeShapeType="1"/>
        </xdr:cNvSpPr>
      </xdr:nvSpPr>
      <xdr:spPr bwMode="auto">
        <a:xfrm>
          <a:off x="22955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4" name="Line 1">
          <a:extLst>
            <a:ext uri="{FF2B5EF4-FFF2-40B4-BE49-F238E27FC236}">
              <a16:creationId xmlns:a16="http://schemas.microsoft.com/office/drawing/2014/main" id="{4A022B49-1FE3-42E2-8856-F362857D29D2}"/>
            </a:ext>
          </a:extLst>
        </xdr:cNvPr>
        <xdr:cNvSpPr>
          <a:spLocks noChangeShapeType="1"/>
        </xdr:cNvSpPr>
      </xdr:nvSpPr>
      <xdr:spPr bwMode="auto">
        <a:xfrm>
          <a:off x="371475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39</xdr:row>
      <xdr:rowOff>0</xdr:rowOff>
    </xdr:from>
    <xdr:to>
      <xdr:col>35</xdr:col>
      <xdr:colOff>323850</xdr:colOff>
      <xdr:row>39</xdr:row>
      <xdr:rowOff>0</xdr:rowOff>
    </xdr:to>
    <xdr:sp macro="" textlink="">
      <xdr:nvSpPr>
        <xdr:cNvPr id="5" name="Line 1">
          <a:extLst>
            <a:ext uri="{FF2B5EF4-FFF2-40B4-BE49-F238E27FC236}">
              <a16:creationId xmlns:a16="http://schemas.microsoft.com/office/drawing/2014/main" id="{FEDFE7D3-EF41-4985-9CE7-3E2FCC7ED823}"/>
            </a:ext>
          </a:extLst>
        </xdr:cNvPr>
        <xdr:cNvSpPr>
          <a:spLocks noChangeShapeType="1"/>
        </xdr:cNvSpPr>
      </xdr:nvSpPr>
      <xdr:spPr bwMode="auto">
        <a:xfrm>
          <a:off x="1224915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xdr:row>
      <xdr:rowOff>0</xdr:rowOff>
    </xdr:from>
    <xdr:to>
      <xdr:col>3</xdr:col>
      <xdr:colOff>323850</xdr:colOff>
      <xdr:row>38</xdr:row>
      <xdr:rowOff>0</xdr:rowOff>
    </xdr:to>
    <xdr:sp macro="" textlink="">
      <xdr:nvSpPr>
        <xdr:cNvPr id="6" name="Line 7">
          <a:extLst>
            <a:ext uri="{FF2B5EF4-FFF2-40B4-BE49-F238E27FC236}">
              <a16:creationId xmlns:a16="http://schemas.microsoft.com/office/drawing/2014/main" id="{7566E6C1-B2C6-4D7E-A93C-161C52370CD0}"/>
            </a:ext>
          </a:extLst>
        </xdr:cNvPr>
        <xdr:cNvSpPr>
          <a:spLocks noChangeShapeType="1"/>
        </xdr:cNvSpPr>
      </xdr:nvSpPr>
      <xdr:spPr bwMode="auto">
        <a:xfrm>
          <a:off x="876300" y="822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7" name="Line 1">
          <a:extLst>
            <a:ext uri="{FF2B5EF4-FFF2-40B4-BE49-F238E27FC236}">
              <a16:creationId xmlns:a16="http://schemas.microsoft.com/office/drawing/2014/main" id="{5E74B3EB-C38F-4C98-85C1-A0C4D2A4492A}"/>
            </a:ext>
          </a:extLst>
        </xdr:cNvPr>
        <xdr:cNvSpPr>
          <a:spLocks noChangeShapeType="1"/>
        </xdr:cNvSpPr>
      </xdr:nvSpPr>
      <xdr:spPr bwMode="auto">
        <a:xfrm>
          <a:off x="22955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39</xdr:row>
      <xdr:rowOff>0</xdr:rowOff>
    </xdr:from>
    <xdr:to>
      <xdr:col>3</xdr:col>
      <xdr:colOff>323850</xdr:colOff>
      <xdr:row>39</xdr:row>
      <xdr:rowOff>0</xdr:rowOff>
    </xdr:to>
    <xdr:sp macro="" textlink="">
      <xdr:nvSpPr>
        <xdr:cNvPr id="8" name="Line 1">
          <a:extLst>
            <a:ext uri="{FF2B5EF4-FFF2-40B4-BE49-F238E27FC236}">
              <a16:creationId xmlns:a16="http://schemas.microsoft.com/office/drawing/2014/main" id="{9B2B0BB5-4104-44AC-84AF-54B75D046433}"/>
            </a:ext>
          </a:extLst>
        </xdr:cNvPr>
        <xdr:cNvSpPr>
          <a:spLocks noChangeShapeType="1"/>
        </xdr:cNvSpPr>
      </xdr:nvSpPr>
      <xdr:spPr bwMode="auto">
        <a:xfrm>
          <a:off x="87630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39</xdr:row>
      <xdr:rowOff>0</xdr:rowOff>
    </xdr:from>
    <xdr:to>
      <xdr:col>3</xdr:col>
      <xdr:colOff>323850</xdr:colOff>
      <xdr:row>39</xdr:row>
      <xdr:rowOff>0</xdr:rowOff>
    </xdr:to>
    <xdr:sp macro="" textlink="">
      <xdr:nvSpPr>
        <xdr:cNvPr id="9" name="Line 1">
          <a:extLst>
            <a:ext uri="{FF2B5EF4-FFF2-40B4-BE49-F238E27FC236}">
              <a16:creationId xmlns:a16="http://schemas.microsoft.com/office/drawing/2014/main" id="{2C839E7B-04C7-4E7C-8F79-67AD9A4D46C8}"/>
            </a:ext>
          </a:extLst>
        </xdr:cNvPr>
        <xdr:cNvSpPr>
          <a:spLocks noChangeShapeType="1"/>
        </xdr:cNvSpPr>
      </xdr:nvSpPr>
      <xdr:spPr bwMode="auto">
        <a:xfrm>
          <a:off x="87630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10" name="Line 1">
          <a:extLst>
            <a:ext uri="{FF2B5EF4-FFF2-40B4-BE49-F238E27FC236}">
              <a16:creationId xmlns:a16="http://schemas.microsoft.com/office/drawing/2014/main" id="{22459657-8D77-43B6-A1D7-B2C87330A506}"/>
            </a:ext>
          </a:extLst>
        </xdr:cNvPr>
        <xdr:cNvSpPr>
          <a:spLocks noChangeShapeType="1"/>
        </xdr:cNvSpPr>
      </xdr:nvSpPr>
      <xdr:spPr bwMode="auto">
        <a:xfrm>
          <a:off x="371475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11" name="Line 1">
          <a:extLst>
            <a:ext uri="{FF2B5EF4-FFF2-40B4-BE49-F238E27FC236}">
              <a16:creationId xmlns:a16="http://schemas.microsoft.com/office/drawing/2014/main" id="{B4597CA9-614D-4B09-B99D-22166A9DAAEF}"/>
            </a:ext>
          </a:extLst>
        </xdr:cNvPr>
        <xdr:cNvSpPr>
          <a:spLocks noChangeShapeType="1"/>
        </xdr:cNvSpPr>
      </xdr:nvSpPr>
      <xdr:spPr bwMode="auto">
        <a:xfrm>
          <a:off x="371475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12" name="Line 1">
          <a:extLst>
            <a:ext uri="{FF2B5EF4-FFF2-40B4-BE49-F238E27FC236}">
              <a16:creationId xmlns:a16="http://schemas.microsoft.com/office/drawing/2014/main" id="{BC261EB9-E6BB-4182-BFFD-DD68F5F0EF50}"/>
            </a:ext>
          </a:extLst>
        </xdr:cNvPr>
        <xdr:cNvSpPr>
          <a:spLocks noChangeShapeType="1"/>
        </xdr:cNvSpPr>
      </xdr:nvSpPr>
      <xdr:spPr bwMode="auto">
        <a:xfrm>
          <a:off x="371475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35</xdr:col>
      <xdr:colOff>428625</xdr:colOff>
      <xdr:row>45</xdr:row>
      <xdr:rowOff>123826</xdr:rowOff>
    </xdr:from>
    <xdr:ext cx="3028950" cy="3233006"/>
    <xdr:pic>
      <xdr:nvPicPr>
        <xdr:cNvPr id="13" name="Image 12">
          <a:extLst>
            <a:ext uri="{FF2B5EF4-FFF2-40B4-BE49-F238E27FC236}">
              <a16:creationId xmlns:a16="http://schemas.microsoft.com/office/drawing/2014/main" id="{E3B203B2-A700-4376-9B32-40763EB0D2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53925" y="9544051"/>
          <a:ext cx="3028950" cy="3233006"/>
        </a:xfrm>
        <a:prstGeom prst="rect">
          <a:avLst/>
        </a:prstGeom>
      </xdr:spPr>
    </xdr:pic>
    <xdr:clientData/>
  </xdr:oneCellAnchor>
  <xdr:twoCellAnchor>
    <xdr:from>
      <xdr:col>3</xdr:col>
      <xdr:colOff>323850</xdr:colOff>
      <xdr:row>39</xdr:row>
      <xdr:rowOff>0</xdr:rowOff>
    </xdr:from>
    <xdr:to>
      <xdr:col>3</xdr:col>
      <xdr:colOff>323850</xdr:colOff>
      <xdr:row>39</xdr:row>
      <xdr:rowOff>0</xdr:rowOff>
    </xdr:to>
    <xdr:sp macro="" textlink="">
      <xdr:nvSpPr>
        <xdr:cNvPr id="14" name="Line 1">
          <a:extLst>
            <a:ext uri="{FF2B5EF4-FFF2-40B4-BE49-F238E27FC236}">
              <a16:creationId xmlns:a16="http://schemas.microsoft.com/office/drawing/2014/main" id="{CF61C55C-F983-4C95-A7A7-14FDDBE72606}"/>
            </a:ext>
          </a:extLst>
        </xdr:cNvPr>
        <xdr:cNvSpPr>
          <a:spLocks noChangeShapeType="1"/>
        </xdr:cNvSpPr>
      </xdr:nvSpPr>
      <xdr:spPr bwMode="auto">
        <a:xfrm>
          <a:off x="87630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39</xdr:row>
      <xdr:rowOff>0</xdr:rowOff>
    </xdr:from>
    <xdr:to>
      <xdr:col>3</xdr:col>
      <xdr:colOff>323850</xdr:colOff>
      <xdr:row>39</xdr:row>
      <xdr:rowOff>0</xdr:rowOff>
    </xdr:to>
    <xdr:sp macro="" textlink="">
      <xdr:nvSpPr>
        <xdr:cNvPr id="15" name="Line 1">
          <a:extLst>
            <a:ext uri="{FF2B5EF4-FFF2-40B4-BE49-F238E27FC236}">
              <a16:creationId xmlns:a16="http://schemas.microsoft.com/office/drawing/2014/main" id="{B7B3553A-7F48-42FA-B240-FC41C1753FAA}"/>
            </a:ext>
          </a:extLst>
        </xdr:cNvPr>
        <xdr:cNvSpPr>
          <a:spLocks noChangeShapeType="1"/>
        </xdr:cNvSpPr>
      </xdr:nvSpPr>
      <xdr:spPr bwMode="auto">
        <a:xfrm>
          <a:off x="876300"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16" name="Line 1">
          <a:extLst>
            <a:ext uri="{FF2B5EF4-FFF2-40B4-BE49-F238E27FC236}">
              <a16:creationId xmlns:a16="http://schemas.microsoft.com/office/drawing/2014/main" id="{454894F1-D3DE-4BCE-9F7F-CF0587168D29}"/>
            </a:ext>
          </a:extLst>
        </xdr:cNvPr>
        <xdr:cNvSpPr>
          <a:spLocks noChangeShapeType="1"/>
        </xdr:cNvSpPr>
      </xdr:nvSpPr>
      <xdr:spPr bwMode="auto">
        <a:xfrm>
          <a:off x="22955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xdr:row>
      <xdr:rowOff>0</xdr:rowOff>
    </xdr:from>
    <xdr:to>
      <xdr:col>7</xdr:col>
      <xdr:colOff>323850</xdr:colOff>
      <xdr:row>38</xdr:row>
      <xdr:rowOff>0</xdr:rowOff>
    </xdr:to>
    <xdr:sp macro="" textlink="">
      <xdr:nvSpPr>
        <xdr:cNvPr id="17" name="Line 7">
          <a:extLst>
            <a:ext uri="{FF2B5EF4-FFF2-40B4-BE49-F238E27FC236}">
              <a16:creationId xmlns:a16="http://schemas.microsoft.com/office/drawing/2014/main" id="{1A62E36A-53B8-4334-B8C4-21CED75BF6C8}"/>
            </a:ext>
          </a:extLst>
        </xdr:cNvPr>
        <xdr:cNvSpPr>
          <a:spLocks noChangeShapeType="1"/>
        </xdr:cNvSpPr>
      </xdr:nvSpPr>
      <xdr:spPr bwMode="auto">
        <a:xfrm>
          <a:off x="2295525" y="8220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18" name="Line 1">
          <a:extLst>
            <a:ext uri="{FF2B5EF4-FFF2-40B4-BE49-F238E27FC236}">
              <a16:creationId xmlns:a16="http://schemas.microsoft.com/office/drawing/2014/main" id="{80AADCA5-959C-4D05-ABBE-E0C6E2990C12}"/>
            </a:ext>
          </a:extLst>
        </xdr:cNvPr>
        <xdr:cNvSpPr>
          <a:spLocks noChangeShapeType="1"/>
        </xdr:cNvSpPr>
      </xdr:nvSpPr>
      <xdr:spPr bwMode="auto">
        <a:xfrm>
          <a:off x="22955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19" name="Line 1">
          <a:extLst>
            <a:ext uri="{FF2B5EF4-FFF2-40B4-BE49-F238E27FC236}">
              <a16:creationId xmlns:a16="http://schemas.microsoft.com/office/drawing/2014/main" id="{83E955D3-8463-441E-85B9-6D29BA65C49F}"/>
            </a:ext>
          </a:extLst>
        </xdr:cNvPr>
        <xdr:cNvSpPr>
          <a:spLocks noChangeShapeType="1"/>
        </xdr:cNvSpPr>
      </xdr:nvSpPr>
      <xdr:spPr bwMode="auto">
        <a:xfrm>
          <a:off x="22955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206</xdr:row>
      <xdr:rowOff>0</xdr:rowOff>
    </xdr:from>
    <xdr:to>
      <xdr:col>3</xdr:col>
      <xdr:colOff>323850</xdr:colOff>
      <xdr:row>206</xdr:row>
      <xdr:rowOff>0</xdr:rowOff>
    </xdr:to>
    <xdr:sp macro="" textlink="">
      <xdr:nvSpPr>
        <xdr:cNvPr id="20" name="Line 7">
          <a:extLst>
            <a:ext uri="{FF2B5EF4-FFF2-40B4-BE49-F238E27FC236}">
              <a16:creationId xmlns:a16="http://schemas.microsoft.com/office/drawing/2014/main" id="{9C015811-E867-4336-BEF8-4F81A5C13252}"/>
            </a:ext>
          </a:extLst>
        </xdr:cNvPr>
        <xdr:cNvSpPr>
          <a:spLocks noChangeShapeType="1"/>
        </xdr:cNvSpPr>
      </xdr:nvSpPr>
      <xdr:spPr bwMode="auto">
        <a:xfrm>
          <a:off x="876300" y="30146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206</xdr:row>
      <xdr:rowOff>0</xdr:rowOff>
    </xdr:from>
    <xdr:to>
      <xdr:col>7</xdr:col>
      <xdr:colOff>323850</xdr:colOff>
      <xdr:row>206</xdr:row>
      <xdr:rowOff>0</xdr:rowOff>
    </xdr:to>
    <xdr:sp macro="" textlink="">
      <xdr:nvSpPr>
        <xdr:cNvPr id="21" name="Line 7">
          <a:extLst>
            <a:ext uri="{FF2B5EF4-FFF2-40B4-BE49-F238E27FC236}">
              <a16:creationId xmlns:a16="http://schemas.microsoft.com/office/drawing/2014/main" id="{D0E36EC3-C7DD-49C8-9E2E-631F69DD3049}"/>
            </a:ext>
          </a:extLst>
        </xdr:cNvPr>
        <xdr:cNvSpPr>
          <a:spLocks noChangeShapeType="1"/>
        </xdr:cNvSpPr>
      </xdr:nvSpPr>
      <xdr:spPr bwMode="auto">
        <a:xfrm>
          <a:off x="2295525" y="30146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338</xdr:row>
      <xdr:rowOff>0</xdr:rowOff>
    </xdr:from>
    <xdr:to>
      <xdr:col>3</xdr:col>
      <xdr:colOff>323850</xdr:colOff>
      <xdr:row>338</xdr:row>
      <xdr:rowOff>0</xdr:rowOff>
    </xdr:to>
    <xdr:sp macro="" textlink="">
      <xdr:nvSpPr>
        <xdr:cNvPr id="22" name="Line 1">
          <a:extLst>
            <a:ext uri="{FF2B5EF4-FFF2-40B4-BE49-F238E27FC236}">
              <a16:creationId xmlns:a16="http://schemas.microsoft.com/office/drawing/2014/main" id="{B3F223E6-96BB-4AFD-BCE3-6ED9F9D8A03D}"/>
            </a:ext>
          </a:extLst>
        </xdr:cNvPr>
        <xdr:cNvSpPr>
          <a:spLocks noChangeShapeType="1"/>
        </xdr:cNvSpPr>
      </xdr:nvSpPr>
      <xdr:spPr bwMode="auto">
        <a:xfrm>
          <a:off x="87630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338</xdr:row>
      <xdr:rowOff>0</xdr:rowOff>
    </xdr:from>
    <xdr:to>
      <xdr:col>7</xdr:col>
      <xdr:colOff>323850</xdr:colOff>
      <xdr:row>338</xdr:row>
      <xdr:rowOff>0</xdr:rowOff>
    </xdr:to>
    <xdr:sp macro="" textlink="">
      <xdr:nvSpPr>
        <xdr:cNvPr id="23" name="Line 1">
          <a:extLst>
            <a:ext uri="{FF2B5EF4-FFF2-40B4-BE49-F238E27FC236}">
              <a16:creationId xmlns:a16="http://schemas.microsoft.com/office/drawing/2014/main" id="{6C805768-9B8B-446A-B388-8C5742DA5C70}"/>
            </a:ext>
          </a:extLst>
        </xdr:cNvPr>
        <xdr:cNvSpPr>
          <a:spLocks noChangeShapeType="1"/>
        </xdr:cNvSpPr>
      </xdr:nvSpPr>
      <xdr:spPr bwMode="auto">
        <a:xfrm>
          <a:off x="2295525"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338</xdr:row>
      <xdr:rowOff>0</xdr:rowOff>
    </xdr:from>
    <xdr:to>
      <xdr:col>11</xdr:col>
      <xdr:colOff>323850</xdr:colOff>
      <xdr:row>338</xdr:row>
      <xdr:rowOff>0</xdr:rowOff>
    </xdr:to>
    <xdr:sp macro="" textlink="">
      <xdr:nvSpPr>
        <xdr:cNvPr id="24" name="Line 1">
          <a:extLst>
            <a:ext uri="{FF2B5EF4-FFF2-40B4-BE49-F238E27FC236}">
              <a16:creationId xmlns:a16="http://schemas.microsoft.com/office/drawing/2014/main" id="{5C9B3527-6B89-4FCB-8F1A-A539479DE622}"/>
            </a:ext>
          </a:extLst>
        </xdr:cNvPr>
        <xdr:cNvSpPr>
          <a:spLocks noChangeShapeType="1"/>
        </xdr:cNvSpPr>
      </xdr:nvSpPr>
      <xdr:spPr bwMode="auto">
        <a:xfrm>
          <a:off x="371475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338</xdr:row>
      <xdr:rowOff>0</xdr:rowOff>
    </xdr:from>
    <xdr:to>
      <xdr:col>35</xdr:col>
      <xdr:colOff>323850</xdr:colOff>
      <xdr:row>338</xdr:row>
      <xdr:rowOff>0</xdr:rowOff>
    </xdr:to>
    <xdr:sp macro="" textlink="">
      <xdr:nvSpPr>
        <xdr:cNvPr id="25" name="Line 1">
          <a:extLst>
            <a:ext uri="{FF2B5EF4-FFF2-40B4-BE49-F238E27FC236}">
              <a16:creationId xmlns:a16="http://schemas.microsoft.com/office/drawing/2014/main" id="{B9D400B7-990B-41A2-9801-093E571FE4A4}"/>
            </a:ext>
          </a:extLst>
        </xdr:cNvPr>
        <xdr:cNvSpPr>
          <a:spLocks noChangeShapeType="1"/>
        </xdr:cNvSpPr>
      </xdr:nvSpPr>
      <xdr:spPr bwMode="auto">
        <a:xfrm>
          <a:off x="1224915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337</xdr:row>
      <xdr:rowOff>0</xdr:rowOff>
    </xdr:from>
    <xdr:to>
      <xdr:col>3</xdr:col>
      <xdr:colOff>323850</xdr:colOff>
      <xdr:row>337</xdr:row>
      <xdr:rowOff>0</xdr:rowOff>
    </xdr:to>
    <xdr:sp macro="" textlink="">
      <xdr:nvSpPr>
        <xdr:cNvPr id="26" name="Line 7">
          <a:extLst>
            <a:ext uri="{FF2B5EF4-FFF2-40B4-BE49-F238E27FC236}">
              <a16:creationId xmlns:a16="http://schemas.microsoft.com/office/drawing/2014/main" id="{F47A0691-F34C-4AB0-A091-6958E229D09C}"/>
            </a:ext>
          </a:extLst>
        </xdr:cNvPr>
        <xdr:cNvSpPr>
          <a:spLocks noChangeShapeType="1"/>
        </xdr:cNvSpPr>
      </xdr:nvSpPr>
      <xdr:spPr bwMode="auto">
        <a:xfrm>
          <a:off x="876300" y="46253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338</xdr:row>
      <xdr:rowOff>0</xdr:rowOff>
    </xdr:from>
    <xdr:to>
      <xdr:col>7</xdr:col>
      <xdr:colOff>323850</xdr:colOff>
      <xdr:row>338</xdr:row>
      <xdr:rowOff>0</xdr:rowOff>
    </xdr:to>
    <xdr:sp macro="" textlink="">
      <xdr:nvSpPr>
        <xdr:cNvPr id="27" name="Line 1">
          <a:extLst>
            <a:ext uri="{FF2B5EF4-FFF2-40B4-BE49-F238E27FC236}">
              <a16:creationId xmlns:a16="http://schemas.microsoft.com/office/drawing/2014/main" id="{BFFD6F19-C755-4552-9F97-9063D8F90922}"/>
            </a:ext>
          </a:extLst>
        </xdr:cNvPr>
        <xdr:cNvSpPr>
          <a:spLocks noChangeShapeType="1"/>
        </xdr:cNvSpPr>
      </xdr:nvSpPr>
      <xdr:spPr bwMode="auto">
        <a:xfrm>
          <a:off x="2295525"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338</xdr:row>
      <xdr:rowOff>0</xdr:rowOff>
    </xdr:from>
    <xdr:to>
      <xdr:col>3</xdr:col>
      <xdr:colOff>323850</xdr:colOff>
      <xdr:row>338</xdr:row>
      <xdr:rowOff>0</xdr:rowOff>
    </xdr:to>
    <xdr:sp macro="" textlink="">
      <xdr:nvSpPr>
        <xdr:cNvPr id="28" name="Line 1">
          <a:extLst>
            <a:ext uri="{FF2B5EF4-FFF2-40B4-BE49-F238E27FC236}">
              <a16:creationId xmlns:a16="http://schemas.microsoft.com/office/drawing/2014/main" id="{051C94B7-2AEF-4C4E-B6B0-A48D7BEE0C83}"/>
            </a:ext>
          </a:extLst>
        </xdr:cNvPr>
        <xdr:cNvSpPr>
          <a:spLocks noChangeShapeType="1"/>
        </xdr:cNvSpPr>
      </xdr:nvSpPr>
      <xdr:spPr bwMode="auto">
        <a:xfrm>
          <a:off x="87630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338</xdr:row>
      <xdr:rowOff>0</xdr:rowOff>
    </xdr:from>
    <xdr:to>
      <xdr:col>3</xdr:col>
      <xdr:colOff>323850</xdr:colOff>
      <xdr:row>338</xdr:row>
      <xdr:rowOff>0</xdr:rowOff>
    </xdr:to>
    <xdr:sp macro="" textlink="">
      <xdr:nvSpPr>
        <xdr:cNvPr id="29" name="Line 1">
          <a:extLst>
            <a:ext uri="{FF2B5EF4-FFF2-40B4-BE49-F238E27FC236}">
              <a16:creationId xmlns:a16="http://schemas.microsoft.com/office/drawing/2014/main" id="{F49B5E08-CBCA-4D1D-802A-5F1163EB80E9}"/>
            </a:ext>
          </a:extLst>
        </xdr:cNvPr>
        <xdr:cNvSpPr>
          <a:spLocks noChangeShapeType="1"/>
        </xdr:cNvSpPr>
      </xdr:nvSpPr>
      <xdr:spPr bwMode="auto">
        <a:xfrm>
          <a:off x="87630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338</xdr:row>
      <xdr:rowOff>0</xdr:rowOff>
    </xdr:from>
    <xdr:to>
      <xdr:col>11</xdr:col>
      <xdr:colOff>323850</xdr:colOff>
      <xdr:row>338</xdr:row>
      <xdr:rowOff>0</xdr:rowOff>
    </xdr:to>
    <xdr:sp macro="" textlink="">
      <xdr:nvSpPr>
        <xdr:cNvPr id="30" name="Line 1">
          <a:extLst>
            <a:ext uri="{FF2B5EF4-FFF2-40B4-BE49-F238E27FC236}">
              <a16:creationId xmlns:a16="http://schemas.microsoft.com/office/drawing/2014/main" id="{7C83C755-ABA9-40D7-ABC6-5BA4C8FA261A}"/>
            </a:ext>
          </a:extLst>
        </xdr:cNvPr>
        <xdr:cNvSpPr>
          <a:spLocks noChangeShapeType="1"/>
        </xdr:cNvSpPr>
      </xdr:nvSpPr>
      <xdr:spPr bwMode="auto">
        <a:xfrm>
          <a:off x="371475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338</xdr:row>
      <xdr:rowOff>0</xdr:rowOff>
    </xdr:from>
    <xdr:to>
      <xdr:col>11</xdr:col>
      <xdr:colOff>323850</xdr:colOff>
      <xdr:row>338</xdr:row>
      <xdr:rowOff>0</xdr:rowOff>
    </xdr:to>
    <xdr:sp macro="" textlink="">
      <xdr:nvSpPr>
        <xdr:cNvPr id="31" name="Line 1">
          <a:extLst>
            <a:ext uri="{FF2B5EF4-FFF2-40B4-BE49-F238E27FC236}">
              <a16:creationId xmlns:a16="http://schemas.microsoft.com/office/drawing/2014/main" id="{CFDCA5FB-F08D-4B21-85A1-F342A0884C21}"/>
            </a:ext>
          </a:extLst>
        </xdr:cNvPr>
        <xdr:cNvSpPr>
          <a:spLocks noChangeShapeType="1"/>
        </xdr:cNvSpPr>
      </xdr:nvSpPr>
      <xdr:spPr bwMode="auto">
        <a:xfrm>
          <a:off x="371475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338</xdr:row>
      <xdr:rowOff>0</xdr:rowOff>
    </xdr:from>
    <xdr:to>
      <xdr:col>11</xdr:col>
      <xdr:colOff>323850</xdr:colOff>
      <xdr:row>338</xdr:row>
      <xdr:rowOff>0</xdr:rowOff>
    </xdr:to>
    <xdr:sp macro="" textlink="">
      <xdr:nvSpPr>
        <xdr:cNvPr id="32" name="Line 1">
          <a:extLst>
            <a:ext uri="{FF2B5EF4-FFF2-40B4-BE49-F238E27FC236}">
              <a16:creationId xmlns:a16="http://schemas.microsoft.com/office/drawing/2014/main" id="{33991456-05CF-4B39-88F7-A4A1B5BF6F88}"/>
            </a:ext>
          </a:extLst>
        </xdr:cNvPr>
        <xdr:cNvSpPr>
          <a:spLocks noChangeShapeType="1"/>
        </xdr:cNvSpPr>
      </xdr:nvSpPr>
      <xdr:spPr bwMode="auto">
        <a:xfrm>
          <a:off x="371475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338</xdr:row>
      <xdr:rowOff>0</xdr:rowOff>
    </xdr:from>
    <xdr:to>
      <xdr:col>3</xdr:col>
      <xdr:colOff>323850</xdr:colOff>
      <xdr:row>338</xdr:row>
      <xdr:rowOff>0</xdr:rowOff>
    </xdr:to>
    <xdr:sp macro="" textlink="">
      <xdr:nvSpPr>
        <xdr:cNvPr id="33" name="Line 1">
          <a:extLst>
            <a:ext uri="{FF2B5EF4-FFF2-40B4-BE49-F238E27FC236}">
              <a16:creationId xmlns:a16="http://schemas.microsoft.com/office/drawing/2014/main" id="{8C461417-13D2-48D5-82AE-4F32B0DA8E2C}"/>
            </a:ext>
          </a:extLst>
        </xdr:cNvPr>
        <xdr:cNvSpPr>
          <a:spLocks noChangeShapeType="1"/>
        </xdr:cNvSpPr>
      </xdr:nvSpPr>
      <xdr:spPr bwMode="auto">
        <a:xfrm>
          <a:off x="87630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338</xdr:row>
      <xdr:rowOff>0</xdr:rowOff>
    </xdr:from>
    <xdr:to>
      <xdr:col>3</xdr:col>
      <xdr:colOff>323850</xdr:colOff>
      <xdr:row>338</xdr:row>
      <xdr:rowOff>0</xdr:rowOff>
    </xdr:to>
    <xdr:sp macro="" textlink="">
      <xdr:nvSpPr>
        <xdr:cNvPr id="34" name="Line 1">
          <a:extLst>
            <a:ext uri="{FF2B5EF4-FFF2-40B4-BE49-F238E27FC236}">
              <a16:creationId xmlns:a16="http://schemas.microsoft.com/office/drawing/2014/main" id="{B5037C3B-842D-4D4D-BECA-E187A4CB3855}"/>
            </a:ext>
          </a:extLst>
        </xdr:cNvPr>
        <xdr:cNvSpPr>
          <a:spLocks noChangeShapeType="1"/>
        </xdr:cNvSpPr>
      </xdr:nvSpPr>
      <xdr:spPr bwMode="auto">
        <a:xfrm>
          <a:off x="876300"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338</xdr:row>
      <xdr:rowOff>0</xdr:rowOff>
    </xdr:from>
    <xdr:to>
      <xdr:col>7</xdr:col>
      <xdr:colOff>323850</xdr:colOff>
      <xdr:row>338</xdr:row>
      <xdr:rowOff>0</xdr:rowOff>
    </xdr:to>
    <xdr:sp macro="" textlink="">
      <xdr:nvSpPr>
        <xdr:cNvPr id="35" name="Line 1">
          <a:extLst>
            <a:ext uri="{FF2B5EF4-FFF2-40B4-BE49-F238E27FC236}">
              <a16:creationId xmlns:a16="http://schemas.microsoft.com/office/drawing/2014/main" id="{5C08DEB4-83D9-43BB-8256-D3280622351E}"/>
            </a:ext>
          </a:extLst>
        </xdr:cNvPr>
        <xdr:cNvSpPr>
          <a:spLocks noChangeShapeType="1"/>
        </xdr:cNvSpPr>
      </xdr:nvSpPr>
      <xdr:spPr bwMode="auto">
        <a:xfrm>
          <a:off x="2295525"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337</xdr:row>
      <xdr:rowOff>0</xdr:rowOff>
    </xdr:from>
    <xdr:to>
      <xdr:col>7</xdr:col>
      <xdr:colOff>323850</xdr:colOff>
      <xdr:row>337</xdr:row>
      <xdr:rowOff>0</xdr:rowOff>
    </xdr:to>
    <xdr:sp macro="" textlink="">
      <xdr:nvSpPr>
        <xdr:cNvPr id="36" name="Line 7">
          <a:extLst>
            <a:ext uri="{FF2B5EF4-FFF2-40B4-BE49-F238E27FC236}">
              <a16:creationId xmlns:a16="http://schemas.microsoft.com/office/drawing/2014/main" id="{A60E696C-E6ED-43C8-B802-4588B3DCB094}"/>
            </a:ext>
          </a:extLst>
        </xdr:cNvPr>
        <xdr:cNvSpPr>
          <a:spLocks noChangeShapeType="1"/>
        </xdr:cNvSpPr>
      </xdr:nvSpPr>
      <xdr:spPr bwMode="auto">
        <a:xfrm>
          <a:off x="2295525" y="46253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338</xdr:row>
      <xdr:rowOff>0</xdr:rowOff>
    </xdr:from>
    <xdr:to>
      <xdr:col>7</xdr:col>
      <xdr:colOff>323850</xdr:colOff>
      <xdr:row>338</xdr:row>
      <xdr:rowOff>0</xdr:rowOff>
    </xdr:to>
    <xdr:sp macro="" textlink="">
      <xdr:nvSpPr>
        <xdr:cNvPr id="37" name="Line 1">
          <a:extLst>
            <a:ext uri="{FF2B5EF4-FFF2-40B4-BE49-F238E27FC236}">
              <a16:creationId xmlns:a16="http://schemas.microsoft.com/office/drawing/2014/main" id="{8F142DC7-9695-44AA-B9D3-FAA09356C17A}"/>
            </a:ext>
          </a:extLst>
        </xdr:cNvPr>
        <xdr:cNvSpPr>
          <a:spLocks noChangeShapeType="1"/>
        </xdr:cNvSpPr>
      </xdr:nvSpPr>
      <xdr:spPr bwMode="auto">
        <a:xfrm>
          <a:off x="2295525"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338</xdr:row>
      <xdr:rowOff>0</xdr:rowOff>
    </xdr:from>
    <xdr:to>
      <xdr:col>7</xdr:col>
      <xdr:colOff>323850</xdr:colOff>
      <xdr:row>338</xdr:row>
      <xdr:rowOff>0</xdr:rowOff>
    </xdr:to>
    <xdr:sp macro="" textlink="">
      <xdr:nvSpPr>
        <xdr:cNvPr id="38" name="Line 1">
          <a:extLst>
            <a:ext uri="{FF2B5EF4-FFF2-40B4-BE49-F238E27FC236}">
              <a16:creationId xmlns:a16="http://schemas.microsoft.com/office/drawing/2014/main" id="{F172A891-0775-4BBF-849A-DBEFEC6E4870}"/>
            </a:ext>
          </a:extLst>
        </xdr:cNvPr>
        <xdr:cNvSpPr>
          <a:spLocks noChangeShapeType="1"/>
        </xdr:cNvSpPr>
      </xdr:nvSpPr>
      <xdr:spPr bwMode="auto">
        <a:xfrm>
          <a:off x="2295525" y="46396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337</xdr:row>
      <xdr:rowOff>0</xdr:rowOff>
    </xdr:from>
    <xdr:to>
      <xdr:col>3</xdr:col>
      <xdr:colOff>323850</xdr:colOff>
      <xdr:row>337</xdr:row>
      <xdr:rowOff>0</xdr:rowOff>
    </xdr:to>
    <xdr:sp macro="" textlink="">
      <xdr:nvSpPr>
        <xdr:cNvPr id="39" name="Line 7">
          <a:extLst>
            <a:ext uri="{FF2B5EF4-FFF2-40B4-BE49-F238E27FC236}">
              <a16:creationId xmlns:a16="http://schemas.microsoft.com/office/drawing/2014/main" id="{C69517D1-86A8-4555-BA25-18D9920BB373}"/>
            </a:ext>
          </a:extLst>
        </xdr:cNvPr>
        <xdr:cNvSpPr>
          <a:spLocks noChangeShapeType="1"/>
        </xdr:cNvSpPr>
      </xdr:nvSpPr>
      <xdr:spPr bwMode="auto">
        <a:xfrm>
          <a:off x="876300" y="46253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337</xdr:row>
      <xdr:rowOff>0</xdr:rowOff>
    </xdr:from>
    <xdr:to>
      <xdr:col>7</xdr:col>
      <xdr:colOff>323850</xdr:colOff>
      <xdr:row>337</xdr:row>
      <xdr:rowOff>0</xdr:rowOff>
    </xdr:to>
    <xdr:sp macro="" textlink="">
      <xdr:nvSpPr>
        <xdr:cNvPr id="40" name="Line 7">
          <a:extLst>
            <a:ext uri="{FF2B5EF4-FFF2-40B4-BE49-F238E27FC236}">
              <a16:creationId xmlns:a16="http://schemas.microsoft.com/office/drawing/2014/main" id="{5EAF9D00-0DA9-44B9-BA6E-8E5EC0BB6D01}"/>
            </a:ext>
          </a:extLst>
        </xdr:cNvPr>
        <xdr:cNvSpPr>
          <a:spLocks noChangeShapeType="1"/>
        </xdr:cNvSpPr>
      </xdr:nvSpPr>
      <xdr:spPr bwMode="auto">
        <a:xfrm>
          <a:off x="2295525" y="46253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337</xdr:row>
      <xdr:rowOff>0</xdr:rowOff>
    </xdr:from>
    <xdr:to>
      <xdr:col>7</xdr:col>
      <xdr:colOff>323850</xdr:colOff>
      <xdr:row>337</xdr:row>
      <xdr:rowOff>0</xdr:rowOff>
    </xdr:to>
    <xdr:sp macro="" textlink="">
      <xdr:nvSpPr>
        <xdr:cNvPr id="41" name="Line 7">
          <a:extLst>
            <a:ext uri="{FF2B5EF4-FFF2-40B4-BE49-F238E27FC236}">
              <a16:creationId xmlns:a16="http://schemas.microsoft.com/office/drawing/2014/main" id="{766A1034-4384-473C-9750-28F1F0873F02}"/>
            </a:ext>
          </a:extLst>
        </xdr:cNvPr>
        <xdr:cNvSpPr>
          <a:spLocks noChangeShapeType="1"/>
        </xdr:cNvSpPr>
      </xdr:nvSpPr>
      <xdr:spPr bwMode="auto">
        <a:xfrm>
          <a:off x="2295525" y="46253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42" name="Line 1">
          <a:extLst>
            <a:ext uri="{FF2B5EF4-FFF2-40B4-BE49-F238E27FC236}">
              <a16:creationId xmlns:a16="http://schemas.microsoft.com/office/drawing/2014/main" id="{B590572D-BF06-4442-B173-9F0AEBD0BDFC}"/>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43" name="Line 1">
          <a:extLst>
            <a:ext uri="{FF2B5EF4-FFF2-40B4-BE49-F238E27FC236}">
              <a16:creationId xmlns:a16="http://schemas.microsoft.com/office/drawing/2014/main" id="{B6FA3A82-F075-443E-BC47-E7F7C4A899A0}"/>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44" name="Line 1">
          <a:extLst>
            <a:ext uri="{FF2B5EF4-FFF2-40B4-BE49-F238E27FC236}">
              <a16:creationId xmlns:a16="http://schemas.microsoft.com/office/drawing/2014/main" id="{8818D41E-79AC-4026-A0AC-6D9BE2438A03}"/>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504</xdr:row>
      <xdr:rowOff>0</xdr:rowOff>
    </xdr:from>
    <xdr:to>
      <xdr:col>35</xdr:col>
      <xdr:colOff>323850</xdr:colOff>
      <xdr:row>504</xdr:row>
      <xdr:rowOff>0</xdr:rowOff>
    </xdr:to>
    <xdr:sp macro="" textlink="">
      <xdr:nvSpPr>
        <xdr:cNvPr id="45" name="Line 1">
          <a:extLst>
            <a:ext uri="{FF2B5EF4-FFF2-40B4-BE49-F238E27FC236}">
              <a16:creationId xmlns:a16="http://schemas.microsoft.com/office/drawing/2014/main" id="{DF25B75A-8A8A-4F6A-A14D-9717A2FD9594}"/>
            </a:ext>
          </a:extLst>
        </xdr:cNvPr>
        <xdr:cNvSpPr>
          <a:spLocks noChangeShapeType="1"/>
        </xdr:cNvSpPr>
      </xdr:nvSpPr>
      <xdr:spPr bwMode="auto">
        <a:xfrm>
          <a:off x="122491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503</xdr:row>
      <xdr:rowOff>0</xdr:rowOff>
    </xdr:from>
    <xdr:to>
      <xdr:col>3</xdr:col>
      <xdr:colOff>323850</xdr:colOff>
      <xdr:row>503</xdr:row>
      <xdr:rowOff>0</xdr:rowOff>
    </xdr:to>
    <xdr:sp macro="" textlink="">
      <xdr:nvSpPr>
        <xdr:cNvPr id="46" name="Line 7">
          <a:extLst>
            <a:ext uri="{FF2B5EF4-FFF2-40B4-BE49-F238E27FC236}">
              <a16:creationId xmlns:a16="http://schemas.microsoft.com/office/drawing/2014/main" id="{C18A4B1A-0495-43C3-A44E-E8A39EE5BD67}"/>
            </a:ext>
          </a:extLst>
        </xdr:cNvPr>
        <xdr:cNvSpPr>
          <a:spLocks noChangeShapeType="1"/>
        </xdr:cNvSpPr>
      </xdr:nvSpPr>
      <xdr:spPr bwMode="auto">
        <a:xfrm>
          <a:off x="8763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47" name="Line 1">
          <a:extLst>
            <a:ext uri="{FF2B5EF4-FFF2-40B4-BE49-F238E27FC236}">
              <a16:creationId xmlns:a16="http://schemas.microsoft.com/office/drawing/2014/main" id="{DF443FA7-0060-42FB-99BB-BE0F000561AD}"/>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48" name="Line 1">
          <a:extLst>
            <a:ext uri="{FF2B5EF4-FFF2-40B4-BE49-F238E27FC236}">
              <a16:creationId xmlns:a16="http://schemas.microsoft.com/office/drawing/2014/main" id="{B89B3A2D-4A91-46FF-8977-4D2CA4D03A3B}"/>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49" name="Line 1">
          <a:extLst>
            <a:ext uri="{FF2B5EF4-FFF2-40B4-BE49-F238E27FC236}">
              <a16:creationId xmlns:a16="http://schemas.microsoft.com/office/drawing/2014/main" id="{C5370360-433D-4140-87F0-7C73BC9567E3}"/>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50" name="Line 1">
          <a:extLst>
            <a:ext uri="{FF2B5EF4-FFF2-40B4-BE49-F238E27FC236}">
              <a16:creationId xmlns:a16="http://schemas.microsoft.com/office/drawing/2014/main" id="{5D1D894C-7348-42AC-BA08-3D1C3BF881F8}"/>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51" name="Line 1">
          <a:extLst>
            <a:ext uri="{FF2B5EF4-FFF2-40B4-BE49-F238E27FC236}">
              <a16:creationId xmlns:a16="http://schemas.microsoft.com/office/drawing/2014/main" id="{B0E0B76E-EC98-41A6-869E-19D01DB43FEC}"/>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52" name="Line 1">
          <a:extLst>
            <a:ext uri="{FF2B5EF4-FFF2-40B4-BE49-F238E27FC236}">
              <a16:creationId xmlns:a16="http://schemas.microsoft.com/office/drawing/2014/main" id="{86765097-D152-4922-98B3-19069814CB62}"/>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53" name="Line 1">
          <a:extLst>
            <a:ext uri="{FF2B5EF4-FFF2-40B4-BE49-F238E27FC236}">
              <a16:creationId xmlns:a16="http://schemas.microsoft.com/office/drawing/2014/main" id="{C18AAF5F-8C8D-442A-AA0E-1EA862C042F8}"/>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54" name="Line 1">
          <a:extLst>
            <a:ext uri="{FF2B5EF4-FFF2-40B4-BE49-F238E27FC236}">
              <a16:creationId xmlns:a16="http://schemas.microsoft.com/office/drawing/2014/main" id="{A049A63D-2563-4109-A605-4E8FDC9E5339}"/>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55" name="Line 1">
          <a:extLst>
            <a:ext uri="{FF2B5EF4-FFF2-40B4-BE49-F238E27FC236}">
              <a16:creationId xmlns:a16="http://schemas.microsoft.com/office/drawing/2014/main" id="{6A0781A2-212D-4996-892C-CC2A326D8975}"/>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56" name="Line 7">
          <a:extLst>
            <a:ext uri="{FF2B5EF4-FFF2-40B4-BE49-F238E27FC236}">
              <a16:creationId xmlns:a16="http://schemas.microsoft.com/office/drawing/2014/main" id="{5C13452E-44B6-4427-9B48-82C8F79E8EA9}"/>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57" name="Line 1">
          <a:extLst>
            <a:ext uri="{FF2B5EF4-FFF2-40B4-BE49-F238E27FC236}">
              <a16:creationId xmlns:a16="http://schemas.microsoft.com/office/drawing/2014/main" id="{D1F09793-D253-4BE4-83CE-72282E502B18}"/>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58" name="Line 1">
          <a:extLst>
            <a:ext uri="{FF2B5EF4-FFF2-40B4-BE49-F238E27FC236}">
              <a16:creationId xmlns:a16="http://schemas.microsoft.com/office/drawing/2014/main" id="{9ECC298E-9E15-408F-87FD-E0CD84282E16}"/>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503</xdr:row>
      <xdr:rowOff>0</xdr:rowOff>
    </xdr:from>
    <xdr:to>
      <xdr:col>3</xdr:col>
      <xdr:colOff>323850</xdr:colOff>
      <xdr:row>503</xdr:row>
      <xdr:rowOff>0</xdr:rowOff>
    </xdr:to>
    <xdr:sp macro="" textlink="">
      <xdr:nvSpPr>
        <xdr:cNvPr id="59" name="Line 7">
          <a:extLst>
            <a:ext uri="{FF2B5EF4-FFF2-40B4-BE49-F238E27FC236}">
              <a16:creationId xmlns:a16="http://schemas.microsoft.com/office/drawing/2014/main" id="{D685DB48-A924-406D-987A-82F317FE6431}"/>
            </a:ext>
          </a:extLst>
        </xdr:cNvPr>
        <xdr:cNvSpPr>
          <a:spLocks noChangeShapeType="1"/>
        </xdr:cNvSpPr>
      </xdr:nvSpPr>
      <xdr:spPr bwMode="auto">
        <a:xfrm>
          <a:off x="8763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60" name="Line 7">
          <a:extLst>
            <a:ext uri="{FF2B5EF4-FFF2-40B4-BE49-F238E27FC236}">
              <a16:creationId xmlns:a16="http://schemas.microsoft.com/office/drawing/2014/main" id="{B8601FB2-96FD-4EEF-A41C-5919CEDAA7D8}"/>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61" name="Line 7">
          <a:extLst>
            <a:ext uri="{FF2B5EF4-FFF2-40B4-BE49-F238E27FC236}">
              <a16:creationId xmlns:a16="http://schemas.microsoft.com/office/drawing/2014/main" id="{58F7350E-9F81-4995-945F-E043E697F2F7}"/>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62" name="Line 7">
          <a:extLst>
            <a:ext uri="{FF2B5EF4-FFF2-40B4-BE49-F238E27FC236}">
              <a16:creationId xmlns:a16="http://schemas.microsoft.com/office/drawing/2014/main" id="{21CDF60F-9316-4D41-B31C-92A288FD3ADE}"/>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63" name="Line 7">
          <a:extLst>
            <a:ext uri="{FF2B5EF4-FFF2-40B4-BE49-F238E27FC236}">
              <a16:creationId xmlns:a16="http://schemas.microsoft.com/office/drawing/2014/main" id="{244BC373-9D47-475F-A963-C5016FA64E56}"/>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503</xdr:row>
      <xdr:rowOff>0</xdr:rowOff>
    </xdr:from>
    <xdr:to>
      <xdr:col>11</xdr:col>
      <xdr:colOff>323850</xdr:colOff>
      <xdr:row>503</xdr:row>
      <xdr:rowOff>0</xdr:rowOff>
    </xdr:to>
    <xdr:sp macro="" textlink="">
      <xdr:nvSpPr>
        <xdr:cNvPr id="64" name="Line 7">
          <a:extLst>
            <a:ext uri="{FF2B5EF4-FFF2-40B4-BE49-F238E27FC236}">
              <a16:creationId xmlns:a16="http://schemas.microsoft.com/office/drawing/2014/main" id="{8EBE4450-A315-4DE0-B62F-7A006F02D950}"/>
            </a:ext>
          </a:extLst>
        </xdr:cNvPr>
        <xdr:cNvSpPr>
          <a:spLocks noChangeShapeType="1"/>
        </xdr:cNvSpPr>
      </xdr:nvSpPr>
      <xdr:spPr bwMode="auto">
        <a:xfrm>
          <a:off x="37147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503</xdr:row>
      <xdr:rowOff>0</xdr:rowOff>
    </xdr:from>
    <xdr:to>
      <xdr:col>11</xdr:col>
      <xdr:colOff>323850</xdr:colOff>
      <xdr:row>503</xdr:row>
      <xdr:rowOff>0</xdr:rowOff>
    </xdr:to>
    <xdr:sp macro="" textlink="">
      <xdr:nvSpPr>
        <xdr:cNvPr id="65" name="Line 7">
          <a:extLst>
            <a:ext uri="{FF2B5EF4-FFF2-40B4-BE49-F238E27FC236}">
              <a16:creationId xmlns:a16="http://schemas.microsoft.com/office/drawing/2014/main" id="{EBC3FB72-5086-4C5C-9DA9-55A7F11FC65A}"/>
            </a:ext>
          </a:extLst>
        </xdr:cNvPr>
        <xdr:cNvSpPr>
          <a:spLocks noChangeShapeType="1"/>
        </xdr:cNvSpPr>
      </xdr:nvSpPr>
      <xdr:spPr bwMode="auto">
        <a:xfrm>
          <a:off x="37147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66" name="Line 7">
          <a:extLst>
            <a:ext uri="{FF2B5EF4-FFF2-40B4-BE49-F238E27FC236}">
              <a16:creationId xmlns:a16="http://schemas.microsoft.com/office/drawing/2014/main" id="{5247ECC8-519A-4459-BD0F-33807B500A1C}"/>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67" name="Line 7">
          <a:extLst>
            <a:ext uri="{FF2B5EF4-FFF2-40B4-BE49-F238E27FC236}">
              <a16:creationId xmlns:a16="http://schemas.microsoft.com/office/drawing/2014/main" id="{841C2C90-F3D8-40D5-A559-C73A07ED91BD}"/>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68" name="Line 7">
          <a:extLst>
            <a:ext uri="{FF2B5EF4-FFF2-40B4-BE49-F238E27FC236}">
              <a16:creationId xmlns:a16="http://schemas.microsoft.com/office/drawing/2014/main" id="{E765A261-890F-4C85-9BBA-3C5292962523}"/>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69" name="Line 7">
          <a:extLst>
            <a:ext uri="{FF2B5EF4-FFF2-40B4-BE49-F238E27FC236}">
              <a16:creationId xmlns:a16="http://schemas.microsoft.com/office/drawing/2014/main" id="{779EB012-0A8E-469E-BC5E-F25D1A4C2A67}"/>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70" name="Line 7">
          <a:extLst>
            <a:ext uri="{FF2B5EF4-FFF2-40B4-BE49-F238E27FC236}">
              <a16:creationId xmlns:a16="http://schemas.microsoft.com/office/drawing/2014/main" id="{937F4936-DDE9-4376-89D5-899AB9CEE875}"/>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1" name="Line 7">
          <a:extLst>
            <a:ext uri="{FF2B5EF4-FFF2-40B4-BE49-F238E27FC236}">
              <a16:creationId xmlns:a16="http://schemas.microsoft.com/office/drawing/2014/main" id="{EA6AD465-B66F-478F-999A-701926235012}"/>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2" name="Line 7">
          <a:extLst>
            <a:ext uri="{FF2B5EF4-FFF2-40B4-BE49-F238E27FC236}">
              <a16:creationId xmlns:a16="http://schemas.microsoft.com/office/drawing/2014/main" id="{064F3614-F76F-4798-93E9-BD9F9E7E8621}"/>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3" name="Line 7">
          <a:extLst>
            <a:ext uri="{FF2B5EF4-FFF2-40B4-BE49-F238E27FC236}">
              <a16:creationId xmlns:a16="http://schemas.microsoft.com/office/drawing/2014/main" id="{31EFD271-3C06-429D-9E82-1907CDB24B2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4" name="Line 7">
          <a:extLst>
            <a:ext uri="{FF2B5EF4-FFF2-40B4-BE49-F238E27FC236}">
              <a16:creationId xmlns:a16="http://schemas.microsoft.com/office/drawing/2014/main" id="{AF95DBE6-1ECA-4FCE-AA54-355727C0FAF7}"/>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5" name="Line 7">
          <a:extLst>
            <a:ext uri="{FF2B5EF4-FFF2-40B4-BE49-F238E27FC236}">
              <a16:creationId xmlns:a16="http://schemas.microsoft.com/office/drawing/2014/main" id="{60AF5FB8-23BE-4600-ACB2-5C317DD838DC}"/>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6" name="Line 7">
          <a:extLst>
            <a:ext uri="{FF2B5EF4-FFF2-40B4-BE49-F238E27FC236}">
              <a16:creationId xmlns:a16="http://schemas.microsoft.com/office/drawing/2014/main" id="{C5443380-D479-494A-AF58-D25492CA47FF}"/>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77" name="Line 7">
          <a:extLst>
            <a:ext uri="{FF2B5EF4-FFF2-40B4-BE49-F238E27FC236}">
              <a16:creationId xmlns:a16="http://schemas.microsoft.com/office/drawing/2014/main" id="{34F1B1B4-C373-4249-B845-180DFDE5A7D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78" name="Line 7">
          <a:extLst>
            <a:ext uri="{FF2B5EF4-FFF2-40B4-BE49-F238E27FC236}">
              <a16:creationId xmlns:a16="http://schemas.microsoft.com/office/drawing/2014/main" id="{FD913ACC-27FE-4C82-AD57-E8FFF60A4032}"/>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79" name="Line 7">
          <a:extLst>
            <a:ext uri="{FF2B5EF4-FFF2-40B4-BE49-F238E27FC236}">
              <a16:creationId xmlns:a16="http://schemas.microsoft.com/office/drawing/2014/main" id="{33C07C48-A468-4885-AF66-FDAAE33B3C45}"/>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80" name="Line 7">
          <a:extLst>
            <a:ext uri="{FF2B5EF4-FFF2-40B4-BE49-F238E27FC236}">
              <a16:creationId xmlns:a16="http://schemas.microsoft.com/office/drawing/2014/main" id="{7C1DA66F-727D-427B-89EB-D46A4FB299F8}"/>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81" name="Line 7">
          <a:extLst>
            <a:ext uri="{FF2B5EF4-FFF2-40B4-BE49-F238E27FC236}">
              <a16:creationId xmlns:a16="http://schemas.microsoft.com/office/drawing/2014/main" id="{4A1489F8-21A4-4565-9FBB-95A8D78240A0}"/>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82" name="Line 7">
          <a:extLst>
            <a:ext uri="{FF2B5EF4-FFF2-40B4-BE49-F238E27FC236}">
              <a16:creationId xmlns:a16="http://schemas.microsoft.com/office/drawing/2014/main" id="{16F69804-DB86-4AFC-AA82-5F200243EACC}"/>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83" name="Line 7">
          <a:extLst>
            <a:ext uri="{FF2B5EF4-FFF2-40B4-BE49-F238E27FC236}">
              <a16:creationId xmlns:a16="http://schemas.microsoft.com/office/drawing/2014/main" id="{03A108DA-F88D-4678-B7F5-8ACF8E450FBB}"/>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84" name="Line 7">
          <a:extLst>
            <a:ext uri="{FF2B5EF4-FFF2-40B4-BE49-F238E27FC236}">
              <a16:creationId xmlns:a16="http://schemas.microsoft.com/office/drawing/2014/main" id="{DDD635B5-CAC5-41D4-A881-4771238407A7}"/>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85" name="Line 7">
          <a:extLst>
            <a:ext uri="{FF2B5EF4-FFF2-40B4-BE49-F238E27FC236}">
              <a16:creationId xmlns:a16="http://schemas.microsoft.com/office/drawing/2014/main" id="{EB5D9966-7FC6-4F5B-BFF0-1E069FEBEE45}"/>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86" name="Line 7">
          <a:extLst>
            <a:ext uri="{FF2B5EF4-FFF2-40B4-BE49-F238E27FC236}">
              <a16:creationId xmlns:a16="http://schemas.microsoft.com/office/drawing/2014/main" id="{93983A76-9969-4C7C-83AE-C8E5446CA6DF}"/>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87" name="Line 7">
          <a:extLst>
            <a:ext uri="{FF2B5EF4-FFF2-40B4-BE49-F238E27FC236}">
              <a16:creationId xmlns:a16="http://schemas.microsoft.com/office/drawing/2014/main" id="{FE8BD43D-7104-4310-A23D-C91BF7856691}"/>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88" name="Line 7">
          <a:extLst>
            <a:ext uri="{FF2B5EF4-FFF2-40B4-BE49-F238E27FC236}">
              <a16:creationId xmlns:a16="http://schemas.microsoft.com/office/drawing/2014/main" id="{D3DCAE84-D84F-435E-A799-164F66C6EAAD}"/>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89" name="Line 7">
          <a:extLst>
            <a:ext uri="{FF2B5EF4-FFF2-40B4-BE49-F238E27FC236}">
              <a16:creationId xmlns:a16="http://schemas.microsoft.com/office/drawing/2014/main" id="{071142BE-B388-4498-8A45-0E486C3E0CF7}"/>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90" name="Line 7">
          <a:extLst>
            <a:ext uri="{FF2B5EF4-FFF2-40B4-BE49-F238E27FC236}">
              <a16:creationId xmlns:a16="http://schemas.microsoft.com/office/drawing/2014/main" id="{E50DF956-F5F2-4231-B309-95C44BD2CFB2}"/>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91" name="Line 7">
          <a:extLst>
            <a:ext uri="{FF2B5EF4-FFF2-40B4-BE49-F238E27FC236}">
              <a16:creationId xmlns:a16="http://schemas.microsoft.com/office/drawing/2014/main" id="{719B6FBA-9ED3-4D29-AF59-CD49DA94F79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92" name="Line 7">
          <a:extLst>
            <a:ext uri="{FF2B5EF4-FFF2-40B4-BE49-F238E27FC236}">
              <a16:creationId xmlns:a16="http://schemas.microsoft.com/office/drawing/2014/main" id="{1155C461-08F4-4C94-BC16-9CDDC94F46AB}"/>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93" name="Line 7">
          <a:extLst>
            <a:ext uri="{FF2B5EF4-FFF2-40B4-BE49-F238E27FC236}">
              <a16:creationId xmlns:a16="http://schemas.microsoft.com/office/drawing/2014/main" id="{53CD8AA9-0328-4764-B2D2-04215CBA6087}"/>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94" name="Line 7">
          <a:extLst>
            <a:ext uri="{FF2B5EF4-FFF2-40B4-BE49-F238E27FC236}">
              <a16:creationId xmlns:a16="http://schemas.microsoft.com/office/drawing/2014/main" id="{B83A7B31-883B-422F-A682-0DF58E6AE39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95" name="Line 7">
          <a:extLst>
            <a:ext uri="{FF2B5EF4-FFF2-40B4-BE49-F238E27FC236}">
              <a16:creationId xmlns:a16="http://schemas.microsoft.com/office/drawing/2014/main" id="{386F9108-9E58-4DE2-9541-82F8529AD293}"/>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96" name="Line 7">
          <a:extLst>
            <a:ext uri="{FF2B5EF4-FFF2-40B4-BE49-F238E27FC236}">
              <a16:creationId xmlns:a16="http://schemas.microsoft.com/office/drawing/2014/main" id="{B8BE53D9-1515-45DC-8A97-0C4963658F1B}"/>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97" name="Line 7">
          <a:extLst>
            <a:ext uri="{FF2B5EF4-FFF2-40B4-BE49-F238E27FC236}">
              <a16:creationId xmlns:a16="http://schemas.microsoft.com/office/drawing/2014/main" id="{AB4A03FB-52A8-49CC-BC1B-0679D0307298}"/>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98" name="Line 7">
          <a:extLst>
            <a:ext uri="{FF2B5EF4-FFF2-40B4-BE49-F238E27FC236}">
              <a16:creationId xmlns:a16="http://schemas.microsoft.com/office/drawing/2014/main" id="{7F80D1FE-483F-47DA-AAA3-8D78C4DF07AC}"/>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99" name="Line 7">
          <a:extLst>
            <a:ext uri="{FF2B5EF4-FFF2-40B4-BE49-F238E27FC236}">
              <a16:creationId xmlns:a16="http://schemas.microsoft.com/office/drawing/2014/main" id="{EBE4A25C-C108-40A6-AEA2-D3ADED86A4E8}"/>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100" name="Line 7">
          <a:extLst>
            <a:ext uri="{FF2B5EF4-FFF2-40B4-BE49-F238E27FC236}">
              <a16:creationId xmlns:a16="http://schemas.microsoft.com/office/drawing/2014/main" id="{115F2E5D-36A4-41C6-ABAE-1348C4C4FB99}"/>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101" name="Line 7">
          <a:extLst>
            <a:ext uri="{FF2B5EF4-FFF2-40B4-BE49-F238E27FC236}">
              <a16:creationId xmlns:a16="http://schemas.microsoft.com/office/drawing/2014/main" id="{054EB1AC-A3B4-48EF-A096-00E5E2196EA1}"/>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102" name="Line 7">
          <a:extLst>
            <a:ext uri="{FF2B5EF4-FFF2-40B4-BE49-F238E27FC236}">
              <a16:creationId xmlns:a16="http://schemas.microsoft.com/office/drawing/2014/main" id="{B8E01442-A570-4FCF-B914-6E0D16726A6B}"/>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103" name="Line 7">
          <a:extLst>
            <a:ext uri="{FF2B5EF4-FFF2-40B4-BE49-F238E27FC236}">
              <a16:creationId xmlns:a16="http://schemas.microsoft.com/office/drawing/2014/main" id="{239AAE1C-C39D-4B18-B39A-4B4129B106C9}"/>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104" name="Line 7">
          <a:extLst>
            <a:ext uri="{FF2B5EF4-FFF2-40B4-BE49-F238E27FC236}">
              <a16:creationId xmlns:a16="http://schemas.microsoft.com/office/drawing/2014/main" id="{A080EC20-E651-42DF-9B53-C35C45C73490}"/>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105" name="Line 7">
          <a:extLst>
            <a:ext uri="{FF2B5EF4-FFF2-40B4-BE49-F238E27FC236}">
              <a16:creationId xmlns:a16="http://schemas.microsoft.com/office/drawing/2014/main" id="{A458542A-9AE2-4108-9F25-AA8B774824D7}"/>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106" name="Line 7">
          <a:extLst>
            <a:ext uri="{FF2B5EF4-FFF2-40B4-BE49-F238E27FC236}">
              <a16:creationId xmlns:a16="http://schemas.microsoft.com/office/drawing/2014/main" id="{B16A328C-A695-44D1-8B63-27F46BD1C21F}"/>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107" name="Line 7">
          <a:extLst>
            <a:ext uri="{FF2B5EF4-FFF2-40B4-BE49-F238E27FC236}">
              <a16:creationId xmlns:a16="http://schemas.microsoft.com/office/drawing/2014/main" id="{DE2EF1F8-179E-4D2E-B151-A708A6A30192}"/>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108" name="Line 7">
          <a:extLst>
            <a:ext uri="{FF2B5EF4-FFF2-40B4-BE49-F238E27FC236}">
              <a16:creationId xmlns:a16="http://schemas.microsoft.com/office/drawing/2014/main" id="{8284286C-C33D-437D-99B9-1EBE7A105C10}"/>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109" name="Line 7">
          <a:extLst>
            <a:ext uri="{FF2B5EF4-FFF2-40B4-BE49-F238E27FC236}">
              <a16:creationId xmlns:a16="http://schemas.microsoft.com/office/drawing/2014/main" id="{8524A8D5-D6BC-4C63-81BF-4D35C0144500}"/>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0" name="Line 7">
          <a:extLst>
            <a:ext uri="{FF2B5EF4-FFF2-40B4-BE49-F238E27FC236}">
              <a16:creationId xmlns:a16="http://schemas.microsoft.com/office/drawing/2014/main" id="{A3D436FD-CD63-4111-8367-CFB4DD9B7B50}"/>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1" name="Line 7">
          <a:extLst>
            <a:ext uri="{FF2B5EF4-FFF2-40B4-BE49-F238E27FC236}">
              <a16:creationId xmlns:a16="http://schemas.microsoft.com/office/drawing/2014/main" id="{AAF56712-FEB1-4EEB-A37F-4A2703E512E6}"/>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2" name="Line 7">
          <a:extLst>
            <a:ext uri="{FF2B5EF4-FFF2-40B4-BE49-F238E27FC236}">
              <a16:creationId xmlns:a16="http://schemas.microsoft.com/office/drawing/2014/main" id="{6BFF1D6D-CE70-41B8-8CDD-F08AA001AE19}"/>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3" name="Line 7">
          <a:extLst>
            <a:ext uri="{FF2B5EF4-FFF2-40B4-BE49-F238E27FC236}">
              <a16:creationId xmlns:a16="http://schemas.microsoft.com/office/drawing/2014/main" id="{366B9369-4716-4F24-A8B1-220433FAB7A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4" name="Line 7">
          <a:extLst>
            <a:ext uri="{FF2B5EF4-FFF2-40B4-BE49-F238E27FC236}">
              <a16:creationId xmlns:a16="http://schemas.microsoft.com/office/drawing/2014/main" id="{1CEE87A7-52E3-4100-9312-FB846373ADED}"/>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5" name="Line 7">
          <a:extLst>
            <a:ext uri="{FF2B5EF4-FFF2-40B4-BE49-F238E27FC236}">
              <a16:creationId xmlns:a16="http://schemas.microsoft.com/office/drawing/2014/main" id="{A993A811-712C-4DA0-BFE2-3950D535E804}"/>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6" name="Line 7">
          <a:extLst>
            <a:ext uri="{FF2B5EF4-FFF2-40B4-BE49-F238E27FC236}">
              <a16:creationId xmlns:a16="http://schemas.microsoft.com/office/drawing/2014/main" id="{6A34C5FE-B5BB-4229-9E55-04D9021086B2}"/>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7" name="Line 7">
          <a:extLst>
            <a:ext uri="{FF2B5EF4-FFF2-40B4-BE49-F238E27FC236}">
              <a16:creationId xmlns:a16="http://schemas.microsoft.com/office/drawing/2014/main" id="{31EC1F50-977D-48C5-B4E4-0A73BBDA686B}"/>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118" name="Line 7">
          <a:extLst>
            <a:ext uri="{FF2B5EF4-FFF2-40B4-BE49-F238E27FC236}">
              <a16:creationId xmlns:a16="http://schemas.microsoft.com/office/drawing/2014/main" id="{0E2993DE-B64A-4E9B-BF38-8ED5B4C9996C}"/>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19" name="Line 7">
          <a:extLst>
            <a:ext uri="{FF2B5EF4-FFF2-40B4-BE49-F238E27FC236}">
              <a16:creationId xmlns:a16="http://schemas.microsoft.com/office/drawing/2014/main" id="{FF4F5247-9028-4744-9268-EBE1C53FF1AF}"/>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0" name="Line 7">
          <a:extLst>
            <a:ext uri="{FF2B5EF4-FFF2-40B4-BE49-F238E27FC236}">
              <a16:creationId xmlns:a16="http://schemas.microsoft.com/office/drawing/2014/main" id="{2C68F5F0-9700-4318-B719-19A4F47E189B}"/>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1" name="Line 7">
          <a:extLst>
            <a:ext uri="{FF2B5EF4-FFF2-40B4-BE49-F238E27FC236}">
              <a16:creationId xmlns:a16="http://schemas.microsoft.com/office/drawing/2014/main" id="{F96C4D39-91E5-40A6-BCD8-8F8D220D5A5F}"/>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2" name="Line 7">
          <a:extLst>
            <a:ext uri="{FF2B5EF4-FFF2-40B4-BE49-F238E27FC236}">
              <a16:creationId xmlns:a16="http://schemas.microsoft.com/office/drawing/2014/main" id="{FC7F5F1D-AECE-4CA7-BB5D-1256D6CD60CC}"/>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3" name="Line 7">
          <a:extLst>
            <a:ext uri="{FF2B5EF4-FFF2-40B4-BE49-F238E27FC236}">
              <a16:creationId xmlns:a16="http://schemas.microsoft.com/office/drawing/2014/main" id="{D179F53E-E69C-428F-9989-B51DC79D1422}"/>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4" name="Line 7">
          <a:extLst>
            <a:ext uri="{FF2B5EF4-FFF2-40B4-BE49-F238E27FC236}">
              <a16:creationId xmlns:a16="http://schemas.microsoft.com/office/drawing/2014/main" id="{F6D9F1F0-7E47-4ACC-B756-A4F355BD22A2}"/>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5" name="Line 7">
          <a:extLst>
            <a:ext uri="{FF2B5EF4-FFF2-40B4-BE49-F238E27FC236}">
              <a16:creationId xmlns:a16="http://schemas.microsoft.com/office/drawing/2014/main" id="{9CEE3E2D-A4AA-4A28-81DC-AE3B16FE3096}"/>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6" name="Line 7">
          <a:extLst>
            <a:ext uri="{FF2B5EF4-FFF2-40B4-BE49-F238E27FC236}">
              <a16:creationId xmlns:a16="http://schemas.microsoft.com/office/drawing/2014/main" id="{266357DD-33DC-4D60-8749-D063847A486A}"/>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7" name="Line 7">
          <a:extLst>
            <a:ext uri="{FF2B5EF4-FFF2-40B4-BE49-F238E27FC236}">
              <a16:creationId xmlns:a16="http://schemas.microsoft.com/office/drawing/2014/main" id="{D2166604-9651-44EC-B547-712AB4EFCB75}"/>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8" name="Line 7">
          <a:extLst>
            <a:ext uri="{FF2B5EF4-FFF2-40B4-BE49-F238E27FC236}">
              <a16:creationId xmlns:a16="http://schemas.microsoft.com/office/drawing/2014/main" id="{73C77A0C-7A03-4826-862B-1003B0E294FB}"/>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29" name="Line 7">
          <a:extLst>
            <a:ext uri="{FF2B5EF4-FFF2-40B4-BE49-F238E27FC236}">
              <a16:creationId xmlns:a16="http://schemas.microsoft.com/office/drawing/2014/main" id="{B23BE834-FCAB-47B7-AF49-926B2D1FBCD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0" name="Line 7">
          <a:extLst>
            <a:ext uri="{FF2B5EF4-FFF2-40B4-BE49-F238E27FC236}">
              <a16:creationId xmlns:a16="http://schemas.microsoft.com/office/drawing/2014/main" id="{665CAC92-3289-4247-BD2A-E550BFE0F16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1" name="Line 7">
          <a:extLst>
            <a:ext uri="{FF2B5EF4-FFF2-40B4-BE49-F238E27FC236}">
              <a16:creationId xmlns:a16="http://schemas.microsoft.com/office/drawing/2014/main" id="{6BA76CA7-0ACB-4FAB-958D-6C92545E149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2" name="Line 7">
          <a:extLst>
            <a:ext uri="{FF2B5EF4-FFF2-40B4-BE49-F238E27FC236}">
              <a16:creationId xmlns:a16="http://schemas.microsoft.com/office/drawing/2014/main" id="{14912A5F-C55F-4609-9266-B83782FB8895}"/>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3" name="Line 7">
          <a:extLst>
            <a:ext uri="{FF2B5EF4-FFF2-40B4-BE49-F238E27FC236}">
              <a16:creationId xmlns:a16="http://schemas.microsoft.com/office/drawing/2014/main" id="{E513EB48-0234-4539-997E-854386DCDECA}"/>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4" name="Line 7">
          <a:extLst>
            <a:ext uri="{FF2B5EF4-FFF2-40B4-BE49-F238E27FC236}">
              <a16:creationId xmlns:a16="http://schemas.microsoft.com/office/drawing/2014/main" id="{882CF696-75C0-42D1-A91F-7339691CB5A5}"/>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5" name="Line 7">
          <a:extLst>
            <a:ext uri="{FF2B5EF4-FFF2-40B4-BE49-F238E27FC236}">
              <a16:creationId xmlns:a16="http://schemas.microsoft.com/office/drawing/2014/main" id="{2E0380AC-289C-4AC6-B76B-501ABAEC5419}"/>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6" name="Line 7">
          <a:extLst>
            <a:ext uri="{FF2B5EF4-FFF2-40B4-BE49-F238E27FC236}">
              <a16:creationId xmlns:a16="http://schemas.microsoft.com/office/drawing/2014/main" id="{54F7EA46-7353-4BE2-9692-5B47C1A610B3}"/>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7" name="Line 7">
          <a:extLst>
            <a:ext uri="{FF2B5EF4-FFF2-40B4-BE49-F238E27FC236}">
              <a16:creationId xmlns:a16="http://schemas.microsoft.com/office/drawing/2014/main" id="{4DBD30A3-62A0-4973-9339-B4DE132C6C9B}"/>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8" name="Line 7">
          <a:extLst>
            <a:ext uri="{FF2B5EF4-FFF2-40B4-BE49-F238E27FC236}">
              <a16:creationId xmlns:a16="http://schemas.microsoft.com/office/drawing/2014/main" id="{AEC2F088-92BC-4B05-8FE0-928D935DDED9}"/>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139" name="Line 7">
          <a:extLst>
            <a:ext uri="{FF2B5EF4-FFF2-40B4-BE49-F238E27FC236}">
              <a16:creationId xmlns:a16="http://schemas.microsoft.com/office/drawing/2014/main" id="{2D1252E5-5056-4E11-B5A6-0BE437F6A694}"/>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0" name="Line 7">
          <a:extLst>
            <a:ext uri="{FF2B5EF4-FFF2-40B4-BE49-F238E27FC236}">
              <a16:creationId xmlns:a16="http://schemas.microsoft.com/office/drawing/2014/main" id="{C9E261BC-3695-4610-A857-E503BDDD95E3}"/>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1" name="Line 7">
          <a:extLst>
            <a:ext uri="{FF2B5EF4-FFF2-40B4-BE49-F238E27FC236}">
              <a16:creationId xmlns:a16="http://schemas.microsoft.com/office/drawing/2014/main" id="{BC5CEA2C-F476-4398-B160-335C63258850}"/>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2" name="Line 7">
          <a:extLst>
            <a:ext uri="{FF2B5EF4-FFF2-40B4-BE49-F238E27FC236}">
              <a16:creationId xmlns:a16="http://schemas.microsoft.com/office/drawing/2014/main" id="{3E77BAF5-C41A-49D2-8727-851217A1F4D1}"/>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3" name="Line 7">
          <a:extLst>
            <a:ext uri="{FF2B5EF4-FFF2-40B4-BE49-F238E27FC236}">
              <a16:creationId xmlns:a16="http://schemas.microsoft.com/office/drawing/2014/main" id="{E48F4356-9880-4164-BBA4-052A06FB6A0D}"/>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4" name="Line 7">
          <a:extLst>
            <a:ext uri="{FF2B5EF4-FFF2-40B4-BE49-F238E27FC236}">
              <a16:creationId xmlns:a16="http://schemas.microsoft.com/office/drawing/2014/main" id="{B3155CE5-B3B5-4A29-8648-F43E3D7C7A6F}"/>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5" name="Line 7">
          <a:extLst>
            <a:ext uri="{FF2B5EF4-FFF2-40B4-BE49-F238E27FC236}">
              <a16:creationId xmlns:a16="http://schemas.microsoft.com/office/drawing/2014/main" id="{13963487-002D-4BA9-97BA-5715F1B81F07}"/>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6" name="Line 7">
          <a:extLst>
            <a:ext uri="{FF2B5EF4-FFF2-40B4-BE49-F238E27FC236}">
              <a16:creationId xmlns:a16="http://schemas.microsoft.com/office/drawing/2014/main" id="{0B4CAE46-241F-4FDF-9588-7B60EC4BA6EC}"/>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7" name="Line 7">
          <a:extLst>
            <a:ext uri="{FF2B5EF4-FFF2-40B4-BE49-F238E27FC236}">
              <a16:creationId xmlns:a16="http://schemas.microsoft.com/office/drawing/2014/main" id="{24C6F59F-2ED3-4E1E-B6DD-23E1C933F365}"/>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8" name="Line 7">
          <a:extLst>
            <a:ext uri="{FF2B5EF4-FFF2-40B4-BE49-F238E27FC236}">
              <a16:creationId xmlns:a16="http://schemas.microsoft.com/office/drawing/2014/main" id="{04736558-E1A6-4AF2-8B1B-C1BD3C5C1C03}"/>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49" name="Line 7">
          <a:extLst>
            <a:ext uri="{FF2B5EF4-FFF2-40B4-BE49-F238E27FC236}">
              <a16:creationId xmlns:a16="http://schemas.microsoft.com/office/drawing/2014/main" id="{2612EBEB-8512-4AE3-95DE-0263323C3B66}"/>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0" name="Line 7">
          <a:extLst>
            <a:ext uri="{FF2B5EF4-FFF2-40B4-BE49-F238E27FC236}">
              <a16:creationId xmlns:a16="http://schemas.microsoft.com/office/drawing/2014/main" id="{8EFB7580-26CF-4B24-844A-589D71B8713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1" name="Line 7">
          <a:extLst>
            <a:ext uri="{FF2B5EF4-FFF2-40B4-BE49-F238E27FC236}">
              <a16:creationId xmlns:a16="http://schemas.microsoft.com/office/drawing/2014/main" id="{C79C2F75-0DEC-476C-BFD0-A060C173DF4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2" name="Line 7">
          <a:extLst>
            <a:ext uri="{FF2B5EF4-FFF2-40B4-BE49-F238E27FC236}">
              <a16:creationId xmlns:a16="http://schemas.microsoft.com/office/drawing/2014/main" id="{346FBD46-61F5-4592-9000-C9771F7EE55A}"/>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3" name="Line 7">
          <a:extLst>
            <a:ext uri="{FF2B5EF4-FFF2-40B4-BE49-F238E27FC236}">
              <a16:creationId xmlns:a16="http://schemas.microsoft.com/office/drawing/2014/main" id="{8C7952F9-D759-4BAF-8565-65EE4CDB1374}"/>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4" name="Line 7">
          <a:extLst>
            <a:ext uri="{FF2B5EF4-FFF2-40B4-BE49-F238E27FC236}">
              <a16:creationId xmlns:a16="http://schemas.microsoft.com/office/drawing/2014/main" id="{FCE91BFB-CFF1-43A4-A3E2-23430F386D34}"/>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5" name="Line 7">
          <a:extLst>
            <a:ext uri="{FF2B5EF4-FFF2-40B4-BE49-F238E27FC236}">
              <a16:creationId xmlns:a16="http://schemas.microsoft.com/office/drawing/2014/main" id="{328B6F1F-75C8-4681-9FB6-A92D5B4ADAE3}"/>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6" name="Line 7">
          <a:extLst>
            <a:ext uri="{FF2B5EF4-FFF2-40B4-BE49-F238E27FC236}">
              <a16:creationId xmlns:a16="http://schemas.microsoft.com/office/drawing/2014/main" id="{2583ABBB-9E10-4A16-B43D-743CE91A8754}"/>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7" name="Line 7">
          <a:extLst>
            <a:ext uri="{FF2B5EF4-FFF2-40B4-BE49-F238E27FC236}">
              <a16:creationId xmlns:a16="http://schemas.microsoft.com/office/drawing/2014/main" id="{B9A8349E-9809-4FED-99E1-CBD57DFCC916}"/>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8" name="Line 7">
          <a:extLst>
            <a:ext uri="{FF2B5EF4-FFF2-40B4-BE49-F238E27FC236}">
              <a16:creationId xmlns:a16="http://schemas.microsoft.com/office/drawing/2014/main" id="{125CE998-0901-4FEE-963B-8360D3630CD1}"/>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59" name="Line 7">
          <a:extLst>
            <a:ext uri="{FF2B5EF4-FFF2-40B4-BE49-F238E27FC236}">
              <a16:creationId xmlns:a16="http://schemas.microsoft.com/office/drawing/2014/main" id="{9AD57679-DC55-4A70-AE57-41E7AB4828C2}"/>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160" name="Line 7">
          <a:extLst>
            <a:ext uri="{FF2B5EF4-FFF2-40B4-BE49-F238E27FC236}">
              <a16:creationId xmlns:a16="http://schemas.microsoft.com/office/drawing/2014/main" id="{911A7788-F55F-4547-A4B7-62180B60F542}"/>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1" name="Line 7">
          <a:extLst>
            <a:ext uri="{FF2B5EF4-FFF2-40B4-BE49-F238E27FC236}">
              <a16:creationId xmlns:a16="http://schemas.microsoft.com/office/drawing/2014/main" id="{BF68A15D-B9DF-4506-8A08-E8013F3823AD}"/>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2" name="Line 7">
          <a:extLst>
            <a:ext uri="{FF2B5EF4-FFF2-40B4-BE49-F238E27FC236}">
              <a16:creationId xmlns:a16="http://schemas.microsoft.com/office/drawing/2014/main" id="{6EB5A023-1FEC-47AD-8B5A-AA0EE0D23133}"/>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3" name="Line 7">
          <a:extLst>
            <a:ext uri="{FF2B5EF4-FFF2-40B4-BE49-F238E27FC236}">
              <a16:creationId xmlns:a16="http://schemas.microsoft.com/office/drawing/2014/main" id="{B4A5F6FE-D124-49C8-A2DE-98A96682A237}"/>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4" name="Line 7">
          <a:extLst>
            <a:ext uri="{FF2B5EF4-FFF2-40B4-BE49-F238E27FC236}">
              <a16:creationId xmlns:a16="http://schemas.microsoft.com/office/drawing/2014/main" id="{0CA165B3-D06B-48D1-B6DD-3CC6B23EDB50}"/>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5" name="Line 7">
          <a:extLst>
            <a:ext uri="{FF2B5EF4-FFF2-40B4-BE49-F238E27FC236}">
              <a16:creationId xmlns:a16="http://schemas.microsoft.com/office/drawing/2014/main" id="{E3CE9D1B-ECD5-4064-91D6-7BFA1809B8E3}"/>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6" name="Line 7">
          <a:extLst>
            <a:ext uri="{FF2B5EF4-FFF2-40B4-BE49-F238E27FC236}">
              <a16:creationId xmlns:a16="http://schemas.microsoft.com/office/drawing/2014/main" id="{BF664D26-303F-400D-BC4C-09D1A10B5777}"/>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7" name="Line 7">
          <a:extLst>
            <a:ext uri="{FF2B5EF4-FFF2-40B4-BE49-F238E27FC236}">
              <a16:creationId xmlns:a16="http://schemas.microsoft.com/office/drawing/2014/main" id="{82478D33-030B-4F54-BB63-2CD26D05B599}"/>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8" name="Line 7">
          <a:extLst>
            <a:ext uri="{FF2B5EF4-FFF2-40B4-BE49-F238E27FC236}">
              <a16:creationId xmlns:a16="http://schemas.microsoft.com/office/drawing/2014/main" id="{7E47F22C-9110-42C3-854C-40EE759673EB}"/>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69" name="Line 7">
          <a:extLst>
            <a:ext uri="{FF2B5EF4-FFF2-40B4-BE49-F238E27FC236}">
              <a16:creationId xmlns:a16="http://schemas.microsoft.com/office/drawing/2014/main" id="{69069987-F197-4DE6-9764-4169AD6C665A}"/>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0" name="Line 7">
          <a:extLst>
            <a:ext uri="{FF2B5EF4-FFF2-40B4-BE49-F238E27FC236}">
              <a16:creationId xmlns:a16="http://schemas.microsoft.com/office/drawing/2014/main" id="{5C69B43F-71C5-4143-86B0-D52A74A7CC34}"/>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1" name="Line 7">
          <a:extLst>
            <a:ext uri="{FF2B5EF4-FFF2-40B4-BE49-F238E27FC236}">
              <a16:creationId xmlns:a16="http://schemas.microsoft.com/office/drawing/2014/main" id="{5B16AC7C-1306-48B6-B370-923E65D06950}"/>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2" name="Line 7">
          <a:extLst>
            <a:ext uri="{FF2B5EF4-FFF2-40B4-BE49-F238E27FC236}">
              <a16:creationId xmlns:a16="http://schemas.microsoft.com/office/drawing/2014/main" id="{3A944F3E-BD33-445A-8CCD-78B4E8CFFAC3}"/>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3" name="Line 7">
          <a:extLst>
            <a:ext uri="{FF2B5EF4-FFF2-40B4-BE49-F238E27FC236}">
              <a16:creationId xmlns:a16="http://schemas.microsoft.com/office/drawing/2014/main" id="{AD01D48A-328C-4252-B40A-5ACF0586B661}"/>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4" name="Line 7">
          <a:extLst>
            <a:ext uri="{FF2B5EF4-FFF2-40B4-BE49-F238E27FC236}">
              <a16:creationId xmlns:a16="http://schemas.microsoft.com/office/drawing/2014/main" id="{BD5FC042-86A5-48D2-BEA8-E0C5800F3E72}"/>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5" name="Line 7">
          <a:extLst>
            <a:ext uri="{FF2B5EF4-FFF2-40B4-BE49-F238E27FC236}">
              <a16:creationId xmlns:a16="http://schemas.microsoft.com/office/drawing/2014/main" id="{30BF2AAE-E952-4CC0-9A66-C6635C82F0D5}"/>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6" name="Line 7">
          <a:extLst>
            <a:ext uri="{FF2B5EF4-FFF2-40B4-BE49-F238E27FC236}">
              <a16:creationId xmlns:a16="http://schemas.microsoft.com/office/drawing/2014/main" id="{7054B1B8-7347-49CA-B0F3-D5172CC10809}"/>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7" name="Line 7">
          <a:extLst>
            <a:ext uri="{FF2B5EF4-FFF2-40B4-BE49-F238E27FC236}">
              <a16:creationId xmlns:a16="http://schemas.microsoft.com/office/drawing/2014/main" id="{F4668823-A3D4-4663-A895-36D513754DEB}"/>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8" name="Line 7">
          <a:extLst>
            <a:ext uri="{FF2B5EF4-FFF2-40B4-BE49-F238E27FC236}">
              <a16:creationId xmlns:a16="http://schemas.microsoft.com/office/drawing/2014/main" id="{9C2CEE87-E796-40B8-82F8-F68BB6F3BBCB}"/>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79" name="Line 7">
          <a:extLst>
            <a:ext uri="{FF2B5EF4-FFF2-40B4-BE49-F238E27FC236}">
              <a16:creationId xmlns:a16="http://schemas.microsoft.com/office/drawing/2014/main" id="{80B2ECED-DC52-4B28-9E00-311E785390F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80" name="Line 7">
          <a:extLst>
            <a:ext uri="{FF2B5EF4-FFF2-40B4-BE49-F238E27FC236}">
              <a16:creationId xmlns:a16="http://schemas.microsoft.com/office/drawing/2014/main" id="{F28D9D87-FAEE-42C2-B49A-731F77574E22}"/>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181" name="Line 7">
          <a:extLst>
            <a:ext uri="{FF2B5EF4-FFF2-40B4-BE49-F238E27FC236}">
              <a16:creationId xmlns:a16="http://schemas.microsoft.com/office/drawing/2014/main" id="{8ACA7959-C193-425A-8896-BC2E3220E33B}"/>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2" name="Line 7">
          <a:extLst>
            <a:ext uri="{FF2B5EF4-FFF2-40B4-BE49-F238E27FC236}">
              <a16:creationId xmlns:a16="http://schemas.microsoft.com/office/drawing/2014/main" id="{56F6B58A-EDE6-4DCD-82BA-059A7F0729D2}"/>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3" name="Line 7">
          <a:extLst>
            <a:ext uri="{FF2B5EF4-FFF2-40B4-BE49-F238E27FC236}">
              <a16:creationId xmlns:a16="http://schemas.microsoft.com/office/drawing/2014/main" id="{CA5DCE5B-15E0-42B2-8115-45C9DEB83B4B}"/>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4" name="Line 7">
          <a:extLst>
            <a:ext uri="{FF2B5EF4-FFF2-40B4-BE49-F238E27FC236}">
              <a16:creationId xmlns:a16="http://schemas.microsoft.com/office/drawing/2014/main" id="{C5352F3C-1E86-47CE-AEF4-38B371AD75A3}"/>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5" name="Line 7">
          <a:extLst>
            <a:ext uri="{FF2B5EF4-FFF2-40B4-BE49-F238E27FC236}">
              <a16:creationId xmlns:a16="http://schemas.microsoft.com/office/drawing/2014/main" id="{BE80FFD8-FC0C-4641-8492-2A2304CDB219}"/>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6" name="Line 7">
          <a:extLst>
            <a:ext uri="{FF2B5EF4-FFF2-40B4-BE49-F238E27FC236}">
              <a16:creationId xmlns:a16="http://schemas.microsoft.com/office/drawing/2014/main" id="{AA30A94C-FA40-4072-A57C-DB44CEBCE805}"/>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7" name="Line 7">
          <a:extLst>
            <a:ext uri="{FF2B5EF4-FFF2-40B4-BE49-F238E27FC236}">
              <a16:creationId xmlns:a16="http://schemas.microsoft.com/office/drawing/2014/main" id="{1E718FDA-CA46-4C58-BF41-C23A290B6C01}"/>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8" name="Line 7">
          <a:extLst>
            <a:ext uri="{FF2B5EF4-FFF2-40B4-BE49-F238E27FC236}">
              <a16:creationId xmlns:a16="http://schemas.microsoft.com/office/drawing/2014/main" id="{0071FE4B-09B1-45FA-832F-9DB288D22120}"/>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89" name="Line 7">
          <a:extLst>
            <a:ext uri="{FF2B5EF4-FFF2-40B4-BE49-F238E27FC236}">
              <a16:creationId xmlns:a16="http://schemas.microsoft.com/office/drawing/2014/main" id="{5FA835C1-3EBF-4AD0-B9AC-119D58EDE44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0" name="Line 7">
          <a:extLst>
            <a:ext uri="{FF2B5EF4-FFF2-40B4-BE49-F238E27FC236}">
              <a16:creationId xmlns:a16="http://schemas.microsoft.com/office/drawing/2014/main" id="{901E0799-D7A3-417C-96BD-BB3D6D229332}"/>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1" name="Line 7">
          <a:extLst>
            <a:ext uri="{FF2B5EF4-FFF2-40B4-BE49-F238E27FC236}">
              <a16:creationId xmlns:a16="http://schemas.microsoft.com/office/drawing/2014/main" id="{9FD10E8F-5290-4FEE-8D5B-30585A3C70F5}"/>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2" name="Line 7">
          <a:extLst>
            <a:ext uri="{FF2B5EF4-FFF2-40B4-BE49-F238E27FC236}">
              <a16:creationId xmlns:a16="http://schemas.microsoft.com/office/drawing/2014/main" id="{32214239-2E97-4607-8D13-C23C2272299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3" name="Line 7">
          <a:extLst>
            <a:ext uri="{FF2B5EF4-FFF2-40B4-BE49-F238E27FC236}">
              <a16:creationId xmlns:a16="http://schemas.microsoft.com/office/drawing/2014/main" id="{BD72AAFE-9C40-4F45-8F0D-78A1DD1FDC19}"/>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4" name="Line 7">
          <a:extLst>
            <a:ext uri="{FF2B5EF4-FFF2-40B4-BE49-F238E27FC236}">
              <a16:creationId xmlns:a16="http://schemas.microsoft.com/office/drawing/2014/main" id="{A8709B79-1B9A-4B7D-A92E-5CDAFF5724F3}"/>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5" name="Line 7">
          <a:extLst>
            <a:ext uri="{FF2B5EF4-FFF2-40B4-BE49-F238E27FC236}">
              <a16:creationId xmlns:a16="http://schemas.microsoft.com/office/drawing/2014/main" id="{7BAC0E85-B038-48A5-B654-14893160B52B}"/>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6" name="Line 7">
          <a:extLst>
            <a:ext uri="{FF2B5EF4-FFF2-40B4-BE49-F238E27FC236}">
              <a16:creationId xmlns:a16="http://schemas.microsoft.com/office/drawing/2014/main" id="{A48E404B-3CA7-40B3-836B-53D7CE579768}"/>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7" name="Line 7">
          <a:extLst>
            <a:ext uri="{FF2B5EF4-FFF2-40B4-BE49-F238E27FC236}">
              <a16:creationId xmlns:a16="http://schemas.microsoft.com/office/drawing/2014/main" id="{C840393D-E0AD-46A1-AEB3-CDAD2BAE44A1}"/>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8" name="Line 7">
          <a:extLst>
            <a:ext uri="{FF2B5EF4-FFF2-40B4-BE49-F238E27FC236}">
              <a16:creationId xmlns:a16="http://schemas.microsoft.com/office/drawing/2014/main" id="{BFE1A085-2486-46F3-9A6F-9F7D6DC75112}"/>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199" name="Line 7">
          <a:extLst>
            <a:ext uri="{FF2B5EF4-FFF2-40B4-BE49-F238E27FC236}">
              <a16:creationId xmlns:a16="http://schemas.microsoft.com/office/drawing/2014/main" id="{1C2825FE-055B-4BB2-84B3-0CA502C67096}"/>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00" name="Line 7">
          <a:extLst>
            <a:ext uri="{FF2B5EF4-FFF2-40B4-BE49-F238E27FC236}">
              <a16:creationId xmlns:a16="http://schemas.microsoft.com/office/drawing/2014/main" id="{62595E34-0F47-49C7-8697-9DCCBD1AA3A7}"/>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01" name="Line 7">
          <a:extLst>
            <a:ext uri="{FF2B5EF4-FFF2-40B4-BE49-F238E27FC236}">
              <a16:creationId xmlns:a16="http://schemas.microsoft.com/office/drawing/2014/main" id="{4ACC4E0F-5F23-4B73-ADB8-3D77F731022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02" name="Line 7">
          <a:extLst>
            <a:ext uri="{FF2B5EF4-FFF2-40B4-BE49-F238E27FC236}">
              <a16:creationId xmlns:a16="http://schemas.microsoft.com/office/drawing/2014/main" id="{25F212B6-CF20-4FEC-8562-1DAA24119344}"/>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203" name="Line 7">
          <a:extLst>
            <a:ext uri="{FF2B5EF4-FFF2-40B4-BE49-F238E27FC236}">
              <a16:creationId xmlns:a16="http://schemas.microsoft.com/office/drawing/2014/main" id="{35465320-739D-48F7-9082-188116F9C55D}"/>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204" name="Line 7">
          <a:extLst>
            <a:ext uri="{FF2B5EF4-FFF2-40B4-BE49-F238E27FC236}">
              <a16:creationId xmlns:a16="http://schemas.microsoft.com/office/drawing/2014/main" id="{EBB2FE0B-E564-4DBF-B623-A7C591D00D63}"/>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205" name="Line 7">
          <a:extLst>
            <a:ext uri="{FF2B5EF4-FFF2-40B4-BE49-F238E27FC236}">
              <a16:creationId xmlns:a16="http://schemas.microsoft.com/office/drawing/2014/main" id="{D06C964F-C53D-4817-BC94-B8496F8FDD85}"/>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206" name="Line 7">
          <a:extLst>
            <a:ext uri="{FF2B5EF4-FFF2-40B4-BE49-F238E27FC236}">
              <a16:creationId xmlns:a16="http://schemas.microsoft.com/office/drawing/2014/main" id="{7A86C0AB-6F4B-4F75-800E-2492C124C3DB}"/>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207" name="Line 7">
          <a:extLst>
            <a:ext uri="{FF2B5EF4-FFF2-40B4-BE49-F238E27FC236}">
              <a16:creationId xmlns:a16="http://schemas.microsoft.com/office/drawing/2014/main" id="{FA62CACA-1EE5-422A-82AC-78FB1E91E579}"/>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208" name="Line 7">
          <a:extLst>
            <a:ext uri="{FF2B5EF4-FFF2-40B4-BE49-F238E27FC236}">
              <a16:creationId xmlns:a16="http://schemas.microsoft.com/office/drawing/2014/main" id="{6F862AD2-391F-40AC-98F2-D0CBD70EB7BD}"/>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209" name="Line 7">
          <a:extLst>
            <a:ext uri="{FF2B5EF4-FFF2-40B4-BE49-F238E27FC236}">
              <a16:creationId xmlns:a16="http://schemas.microsoft.com/office/drawing/2014/main" id="{5AAA8376-6FDA-481D-9735-FECE0FCE8BDF}"/>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210" name="Line 7">
          <a:extLst>
            <a:ext uri="{FF2B5EF4-FFF2-40B4-BE49-F238E27FC236}">
              <a16:creationId xmlns:a16="http://schemas.microsoft.com/office/drawing/2014/main" id="{D9C8FF5A-DF66-47CF-A01C-E778CB8E39B5}"/>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211" name="Line 7">
          <a:extLst>
            <a:ext uri="{FF2B5EF4-FFF2-40B4-BE49-F238E27FC236}">
              <a16:creationId xmlns:a16="http://schemas.microsoft.com/office/drawing/2014/main" id="{98B745DC-3192-4157-B719-F28A2EB103C3}"/>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212" name="Line 7">
          <a:extLst>
            <a:ext uri="{FF2B5EF4-FFF2-40B4-BE49-F238E27FC236}">
              <a16:creationId xmlns:a16="http://schemas.microsoft.com/office/drawing/2014/main" id="{FA37B748-2E4B-4B34-AFB6-C0496599964C}"/>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213" name="Line 7">
          <a:extLst>
            <a:ext uri="{FF2B5EF4-FFF2-40B4-BE49-F238E27FC236}">
              <a16:creationId xmlns:a16="http://schemas.microsoft.com/office/drawing/2014/main" id="{5B3DB55B-4B16-4C2E-9B9C-75B6D3A2C0BB}"/>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214" name="Line 7">
          <a:extLst>
            <a:ext uri="{FF2B5EF4-FFF2-40B4-BE49-F238E27FC236}">
              <a16:creationId xmlns:a16="http://schemas.microsoft.com/office/drawing/2014/main" id="{E0F734C5-1F53-43A4-A56B-84F32660FE72}"/>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15" name="Line 7">
          <a:extLst>
            <a:ext uri="{FF2B5EF4-FFF2-40B4-BE49-F238E27FC236}">
              <a16:creationId xmlns:a16="http://schemas.microsoft.com/office/drawing/2014/main" id="{3E92F4BD-B22B-4EB3-8A16-BE6D3721EA84}"/>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16" name="Line 7">
          <a:extLst>
            <a:ext uri="{FF2B5EF4-FFF2-40B4-BE49-F238E27FC236}">
              <a16:creationId xmlns:a16="http://schemas.microsoft.com/office/drawing/2014/main" id="{749B296A-92CD-4C8A-ABFB-0791B98E153F}"/>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17" name="Line 7">
          <a:extLst>
            <a:ext uri="{FF2B5EF4-FFF2-40B4-BE49-F238E27FC236}">
              <a16:creationId xmlns:a16="http://schemas.microsoft.com/office/drawing/2014/main" id="{0BF99B53-4F2C-47C0-993D-C67493A7070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18" name="Line 7">
          <a:extLst>
            <a:ext uri="{FF2B5EF4-FFF2-40B4-BE49-F238E27FC236}">
              <a16:creationId xmlns:a16="http://schemas.microsoft.com/office/drawing/2014/main" id="{801BD59D-20E2-4BD5-9D09-04DD74AF4B7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19" name="Line 7">
          <a:extLst>
            <a:ext uri="{FF2B5EF4-FFF2-40B4-BE49-F238E27FC236}">
              <a16:creationId xmlns:a16="http://schemas.microsoft.com/office/drawing/2014/main" id="{10D72378-91B5-49C0-8AB4-09097D408E0F}"/>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0" name="Line 7">
          <a:extLst>
            <a:ext uri="{FF2B5EF4-FFF2-40B4-BE49-F238E27FC236}">
              <a16:creationId xmlns:a16="http://schemas.microsoft.com/office/drawing/2014/main" id="{B44E7C5D-7367-47DE-ACF8-85B8A1AC061B}"/>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1" name="Line 7">
          <a:extLst>
            <a:ext uri="{FF2B5EF4-FFF2-40B4-BE49-F238E27FC236}">
              <a16:creationId xmlns:a16="http://schemas.microsoft.com/office/drawing/2014/main" id="{E2D77A96-534B-4E33-AFD6-50C2CB38EB7C}"/>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2" name="Line 7">
          <a:extLst>
            <a:ext uri="{FF2B5EF4-FFF2-40B4-BE49-F238E27FC236}">
              <a16:creationId xmlns:a16="http://schemas.microsoft.com/office/drawing/2014/main" id="{C3B19F7C-BAF7-442F-BC46-EC788C1823D2}"/>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3" name="Line 7">
          <a:extLst>
            <a:ext uri="{FF2B5EF4-FFF2-40B4-BE49-F238E27FC236}">
              <a16:creationId xmlns:a16="http://schemas.microsoft.com/office/drawing/2014/main" id="{2DAAFED1-AFE5-4D95-AD1F-B22D967035DD}"/>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4" name="Line 7">
          <a:extLst>
            <a:ext uri="{FF2B5EF4-FFF2-40B4-BE49-F238E27FC236}">
              <a16:creationId xmlns:a16="http://schemas.microsoft.com/office/drawing/2014/main" id="{A66BC5FC-B368-4C7B-A2AC-F8CC1861900F}"/>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5" name="Line 7">
          <a:extLst>
            <a:ext uri="{FF2B5EF4-FFF2-40B4-BE49-F238E27FC236}">
              <a16:creationId xmlns:a16="http://schemas.microsoft.com/office/drawing/2014/main" id="{5DC41098-40BE-43BD-9568-1F407409194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6" name="Line 7">
          <a:extLst>
            <a:ext uri="{FF2B5EF4-FFF2-40B4-BE49-F238E27FC236}">
              <a16:creationId xmlns:a16="http://schemas.microsoft.com/office/drawing/2014/main" id="{C3BEFA91-8555-4D5C-AFE8-24F4C9AFE71B}"/>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7" name="Line 7">
          <a:extLst>
            <a:ext uri="{FF2B5EF4-FFF2-40B4-BE49-F238E27FC236}">
              <a16:creationId xmlns:a16="http://schemas.microsoft.com/office/drawing/2014/main" id="{3E2B26C8-4133-4241-9CF9-BE76446378D0}"/>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8" name="Line 7">
          <a:extLst>
            <a:ext uri="{FF2B5EF4-FFF2-40B4-BE49-F238E27FC236}">
              <a16:creationId xmlns:a16="http://schemas.microsoft.com/office/drawing/2014/main" id="{F0510E88-37BE-4853-A4B4-915C526FEF69}"/>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29" name="Line 7">
          <a:extLst>
            <a:ext uri="{FF2B5EF4-FFF2-40B4-BE49-F238E27FC236}">
              <a16:creationId xmlns:a16="http://schemas.microsoft.com/office/drawing/2014/main" id="{750BE358-7580-4E70-9BE4-43F8DDB5C89E}"/>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30" name="Line 7">
          <a:extLst>
            <a:ext uri="{FF2B5EF4-FFF2-40B4-BE49-F238E27FC236}">
              <a16:creationId xmlns:a16="http://schemas.microsoft.com/office/drawing/2014/main" id="{54DEAB52-1F3C-41C3-B127-D3F5A98E5E90}"/>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31" name="Line 7">
          <a:extLst>
            <a:ext uri="{FF2B5EF4-FFF2-40B4-BE49-F238E27FC236}">
              <a16:creationId xmlns:a16="http://schemas.microsoft.com/office/drawing/2014/main" id="{72A68F4C-8132-453D-83D2-37A5D11C6753}"/>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32" name="Line 7">
          <a:extLst>
            <a:ext uri="{FF2B5EF4-FFF2-40B4-BE49-F238E27FC236}">
              <a16:creationId xmlns:a16="http://schemas.microsoft.com/office/drawing/2014/main" id="{F058821E-65D3-47EA-A29E-93A50B1C770D}"/>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33" name="Line 7">
          <a:extLst>
            <a:ext uri="{FF2B5EF4-FFF2-40B4-BE49-F238E27FC236}">
              <a16:creationId xmlns:a16="http://schemas.microsoft.com/office/drawing/2014/main" id="{6AA291AA-1827-498A-BECC-4DF5C727B801}"/>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34" name="Line 7">
          <a:extLst>
            <a:ext uri="{FF2B5EF4-FFF2-40B4-BE49-F238E27FC236}">
              <a16:creationId xmlns:a16="http://schemas.microsoft.com/office/drawing/2014/main" id="{1378EBCC-4F1D-4682-BF82-95D09EA19A40}"/>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503</xdr:row>
      <xdr:rowOff>0</xdr:rowOff>
    </xdr:from>
    <xdr:to>
      <xdr:col>47</xdr:col>
      <xdr:colOff>323850</xdr:colOff>
      <xdr:row>503</xdr:row>
      <xdr:rowOff>0</xdr:rowOff>
    </xdr:to>
    <xdr:sp macro="" textlink="">
      <xdr:nvSpPr>
        <xdr:cNvPr id="235" name="Line 7">
          <a:extLst>
            <a:ext uri="{FF2B5EF4-FFF2-40B4-BE49-F238E27FC236}">
              <a16:creationId xmlns:a16="http://schemas.microsoft.com/office/drawing/2014/main" id="{546D4D3C-0519-4112-A504-58DD5448054F}"/>
            </a:ext>
          </a:extLst>
        </xdr:cNvPr>
        <xdr:cNvSpPr>
          <a:spLocks noChangeShapeType="1"/>
        </xdr:cNvSpPr>
      </xdr:nvSpPr>
      <xdr:spPr bwMode="auto">
        <a:xfrm>
          <a:off x="165163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236" name="Line 1">
          <a:extLst>
            <a:ext uri="{FF2B5EF4-FFF2-40B4-BE49-F238E27FC236}">
              <a16:creationId xmlns:a16="http://schemas.microsoft.com/office/drawing/2014/main" id="{7885DB0C-C7C4-4757-B1A9-7FCD6C9A49D5}"/>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237" name="Line 1">
          <a:extLst>
            <a:ext uri="{FF2B5EF4-FFF2-40B4-BE49-F238E27FC236}">
              <a16:creationId xmlns:a16="http://schemas.microsoft.com/office/drawing/2014/main" id="{34D7C9FD-97F1-4881-8B8F-4D8007BFD81E}"/>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238" name="Line 1">
          <a:extLst>
            <a:ext uri="{FF2B5EF4-FFF2-40B4-BE49-F238E27FC236}">
              <a16:creationId xmlns:a16="http://schemas.microsoft.com/office/drawing/2014/main" id="{3176A03B-59A1-4865-AE4A-3FB8A887F903}"/>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504</xdr:row>
      <xdr:rowOff>0</xdr:rowOff>
    </xdr:from>
    <xdr:to>
      <xdr:col>31</xdr:col>
      <xdr:colOff>323850</xdr:colOff>
      <xdr:row>504</xdr:row>
      <xdr:rowOff>0</xdr:rowOff>
    </xdr:to>
    <xdr:sp macro="" textlink="">
      <xdr:nvSpPr>
        <xdr:cNvPr id="239" name="Line 1">
          <a:extLst>
            <a:ext uri="{FF2B5EF4-FFF2-40B4-BE49-F238E27FC236}">
              <a16:creationId xmlns:a16="http://schemas.microsoft.com/office/drawing/2014/main" id="{86B9EA57-754D-4188-9957-3FC7A1F482E8}"/>
            </a:ext>
          </a:extLst>
        </xdr:cNvPr>
        <xdr:cNvSpPr>
          <a:spLocks noChangeShapeType="1"/>
        </xdr:cNvSpPr>
      </xdr:nvSpPr>
      <xdr:spPr bwMode="auto">
        <a:xfrm>
          <a:off x="108299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503</xdr:row>
      <xdr:rowOff>0</xdr:rowOff>
    </xdr:from>
    <xdr:to>
      <xdr:col>3</xdr:col>
      <xdr:colOff>323850</xdr:colOff>
      <xdr:row>503</xdr:row>
      <xdr:rowOff>0</xdr:rowOff>
    </xdr:to>
    <xdr:sp macro="" textlink="">
      <xdr:nvSpPr>
        <xdr:cNvPr id="240" name="Line 7">
          <a:extLst>
            <a:ext uri="{FF2B5EF4-FFF2-40B4-BE49-F238E27FC236}">
              <a16:creationId xmlns:a16="http://schemas.microsoft.com/office/drawing/2014/main" id="{191E2551-CB95-4802-B0A2-4E00843DAE66}"/>
            </a:ext>
          </a:extLst>
        </xdr:cNvPr>
        <xdr:cNvSpPr>
          <a:spLocks noChangeShapeType="1"/>
        </xdr:cNvSpPr>
      </xdr:nvSpPr>
      <xdr:spPr bwMode="auto">
        <a:xfrm>
          <a:off x="8763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241" name="Line 1">
          <a:extLst>
            <a:ext uri="{FF2B5EF4-FFF2-40B4-BE49-F238E27FC236}">
              <a16:creationId xmlns:a16="http://schemas.microsoft.com/office/drawing/2014/main" id="{552FB37E-D4FA-432E-A110-EE6D058FDD4F}"/>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242" name="Line 1">
          <a:extLst>
            <a:ext uri="{FF2B5EF4-FFF2-40B4-BE49-F238E27FC236}">
              <a16:creationId xmlns:a16="http://schemas.microsoft.com/office/drawing/2014/main" id="{FCD676C6-37A3-4B4B-B1EC-2C31B5396D49}"/>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243" name="Line 1">
          <a:extLst>
            <a:ext uri="{FF2B5EF4-FFF2-40B4-BE49-F238E27FC236}">
              <a16:creationId xmlns:a16="http://schemas.microsoft.com/office/drawing/2014/main" id="{82D00A22-8F6E-4186-A486-67331FE7A5D6}"/>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244" name="Line 1">
          <a:extLst>
            <a:ext uri="{FF2B5EF4-FFF2-40B4-BE49-F238E27FC236}">
              <a16:creationId xmlns:a16="http://schemas.microsoft.com/office/drawing/2014/main" id="{846A091A-7220-445C-80F3-B6DA571E7EF1}"/>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245" name="Line 1">
          <a:extLst>
            <a:ext uri="{FF2B5EF4-FFF2-40B4-BE49-F238E27FC236}">
              <a16:creationId xmlns:a16="http://schemas.microsoft.com/office/drawing/2014/main" id="{BBBCF771-4350-4E96-B392-4D4C372E7144}"/>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504</xdr:row>
      <xdr:rowOff>0</xdr:rowOff>
    </xdr:from>
    <xdr:to>
      <xdr:col>11</xdr:col>
      <xdr:colOff>323850</xdr:colOff>
      <xdr:row>504</xdr:row>
      <xdr:rowOff>0</xdr:rowOff>
    </xdr:to>
    <xdr:sp macro="" textlink="">
      <xdr:nvSpPr>
        <xdr:cNvPr id="246" name="Line 1">
          <a:extLst>
            <a:ext uri="{FF2B5EF4-FFF2-40B4-BE49-F238E27FC236}">
              <a16:creationId xmlns:a16="http://schemas.microsoft.com/office/drawing/2014/main" id="{DC4374DA-C173-40B0-8BD0-89711375B73B}"/>
            </a:ext>
          </a:extLst>
        </xdr:cNvPr>
        <xdr:cNvSpPr>
          <a:spLocks noChangeShapeType="1"/>
        </xdr:cNvSpPr>
      </xdr:nvSpPr>
      <xdr:spPr bwMode="auto">
        <a:xfrm>
          <a:off x="371475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247" name="Line 1">
          <a:extLst>
            <a:ext uri="{FF2B5EF4-FFF2-40B4-BE49-F238E27FC236}">
              <a16:creationId xmlns:a16="http://schemas.microsoft.com/office/drawing/2014/main" id="{78DEC6E8-AF7D-4BCF-90D8-FCD48C08C85E}"/>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504</xdr:row>
      <xdr:rowOff>0</xdr:rowOff>
    </xdr:from>
    <xdr:to>
      <xdr:col>3</xdr:col>
      <xdr:colOff>323850</xdr:colOff>
      <xdr:row>504</xdr:row>
      <xdr:rowOff>0</xdr:rowOff>
    </xdr:to>
    <xdr:sp macro="" textlink="">
      <xdr:nvSpPr>
        <xdr:cNvPr id="248" name="Line 1">
          <a:extLst>
            <a:ext uri="{FF2B5EF4-FFF2-40B4-BE49-F238E27FC236}">
              <a16:creationId xmlns:a16="http://schemas.microsoft.com/office/drawing/2014/main" id="{659506EC-87D7-4ED8-9E1E-D26C3130DE1A}"/>
            </a:ext>
          </a:extLst>
        </xdr:cNvPr>
        <xdr:cNvSpPr>
          <a:spLocks noChangeShapeType="1"/>
        </xdr:cNvSpPr>
      </xdr:nvSpPr>
      <xdr:spPr bwMode="auto">
        <a:xfrm>
          <a:off x="876300"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249" name="Line 1">
          <a:extLst>
            <a:ext uri="{FF2B5EF4-FFF2-40B4-BE49-F238E27FC236}">
              <a16:creationId xmlns:a16="http://schemas.microsoft.com/office/drawing/2014/main" id="{710E9711-6595-4893-A018-4641437FE306}"/>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250" name="Line 7">
          <a:extLst>
            <a:ext uri="{FF2B5EF4-FFF2-40B4-BE49-F238E27FC236}">
              <a16:creationId xmlns:a16="http://schemas.microsoft.com/office/drawing/2014/main" id="{D045697C-1652-4C7A-A009-AA08011DF5B1}"/>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251" name="Line 1">
          <a:extLst>
            <a:ext uri="{FF2B5EF4-FFF2-40B4-BE49-F238E27FC236}">
              <a16:creationId xmlns:a16="http://schemas.microsoft.com/office/drawing/2014/main" id="{6CEC2A86-654B-4FF0-9421-0897E02D619A}"/>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504</xdr:row>
      <xdr:rowOff>0</xdr:rowOff>
    </xdr:from>
    <xdr:to>
      <xdr:col>7</xdr:col>
      <xdr:colOff>323850</xdr:colOff>
      <xdr:row>504</xdr:row>
      <xdr:rowOff>0</xdr:rowOff>
    </xdr:to>
    <xdr:sp macro="" textlink="">
      <xdr:nvSpPr>
        <xdr:cNvPr id="252" name="Line 1">
          <a:extLst>
            <a:ext uri="{FF2B5EF4-FFF2-40B4-BE49-F238E27FC236}">
              <a16:creationId xmlns:a16="http://schemas.microsoft.com/office/drawing/2014/main" id="{6475AA10-C11D-4701-A42A-C906DA959C75}"/>
            </a:ext>
          </a:extLst>
        </xdr:cNvPr>
        <xdr:cNvSpPr>
          <a:spLocks noChangeShapeType="1"/>
        </xdr:cNvSpPr>
      </xdr:nvSpPr>
      <xdr:spPr bwMode="auto">
        <a:xfrm>
          <a:off x="2295525" y="6796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503</xdr:row>
      <xdr:rowOff>0</xdr:rowOff>
    </xdr:from>
    <xdr:to>
      <xdr:col>3</xdr:col>
      <xdr:colOff>323850</xdr:colOff>
      <xdr:row>503</xdr:row>
      <xdr:rowOff>0</xdr:rowOff>
    </xdr:to>
    <xdr:sp macro="" textlink="">
      <xdr:nvSpPr>
        <xdr:cNvPr id="253" name="Line 7">
          <a:extLst>
            <a:ext uri="{FF2B5EF4-FFF2-40B4-BE49-F238E27FC236}">
              <a16:creationId xmlns:a16="http://schemas.microsoft.com/office/drawing/2014/main" id="{D51AAEFE-E4AC-40C6-8FF5-B3E7E23008B9}"/>
            </a:ext>
          </a:extLst>
        </xdr:cNvPr>
        <xdr:cNvSpPr>
          <a:spLocks noChangeShapeType="1"/>
        </xdr:cNvSpPr>
      </xdr:nvSpPr>
      <xdr:spPr bwMode="auto">
        <a:xfrm>
          <a:off x="8763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254" name="Line 7">
          <a:extLst>
            <a:ext uri="{FF2B5EF4-FFF2-40B4-BE49-F238E27FC236}">
              <a16:creationId xmlns:a16="http://schemas.microsoft.com/office/drawing/2014/main" id="{EC2238BB-3EDB-4E0E-9CD3-0E7600699F28}"/>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255" name="Line 7">
          <a:extLst>
            <a:ext uri="{FF2B5EF4-FFF2-40B4-BE49-F238E27FC236}">
              <a16:creationId xmlns:a16="http://schemas.microsoft.com/office/drawing/2014/main" id="{52937139-C3D5-4705-8F68-AEB671988D8D}"/>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256" name="Line 7">
          <a:extLst>
            <a:ext uri="{FF2B5EF4-FFF2-40B4-BE49-F238E27FC236}">
              <a16:creationId xmlns:a16="http://schemas.microsoft.com/office/drawing/2014/main" id="{581E4EF1-C96F-4C9B-8693-41F5504C9EC8}"/>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503</xdr:row>
      <xdr:rowOff>0</xdr:rowOff>
    </xdr:from>
    <xdr:to>
      <xdr:col>7</xdr:col>
      <xdr:colOff>323850</xdr:colOff>
      <xdr:row>503</xdr:row>
      <xdr:rowOff>0</xdr:rowOff>
    </xdr:to>
    <xdr:sp macro="" textlink="">
      <xdr:nvSpPr>
        <xdr:cNvPr id="257" name="Line 7">
          <a:extLst>
            <a:ext uri="{FF2B5EF4-FFF2-40B4-BE49-F238E27FC236}">
              <a16:creationId xmlns:a16="http://schemas.microsoft.com/office/drawing/2014/main" id="{F77A8E7D-9384-4B8E-B18A-D1DF6C9A55B5}"/>
            </a:ext>
          </a:extLst>
        </xdr:cNvPr>
        <xdr:cNvSpPr>
          <a:spLocks noChangeShapeType="1"/>
        </xdr:cNvSpPr>
      </xdr:nvSpPr>
      <xdr:spPr bwMode="auto">
        <a:xfrm>
          <a:off x="22955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503</xdr:row>
      <xdr:rowOff>0</xdr:rowOff>
    </xdr:from>
    <xdr:to>
      <xdr:col>11</xdr:col>
      <xdr:colOff>323850</xdr:colOff>
      <xdr:row>503</xdr:row>
      <xdr:rowOff>0</xdr:rowOff>
    </xdr:to>
    <xdr:sp macro="" textlink="">
      <xdr:nvSpPr>
        <xdr:cNvPr id="258" name="Line 7">
          <a:extLst>
            <a:ext uri="{FF2B5EF4-FFF2-40B4-BE49-F238E27FC236}">
              <a16:creationId xmlns:a16="http://schemas.microsoft.com/office/drawing/2014/main" id="{F304BB67-4CF3-4BAB-9EAC-011EF31637BB}"/>
            </a:ext>
          </a:extLst>
        </xdr:cNvPr>
        <xdr:cNvSpPr>
          <a:spLocks noChangeShapeType="1"/>
        </xdr:cNvSpPr>
      </xdr:nvSpPr>
      <xdr:spPr bwMode="auto">
        <a:xfrm>
          <a:off x="37147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503</xdr:row>
      <xdr:rowOff>0</xdr:rowOff>
    </xdr:from>
    <xdr:to>
      <xdr:col>11</xdr:col>
      <xdr:colOff>323850</xdr:colOff>
      <xdr:row>503</xdr:row>
      <xdr:rowOff>0</xdr:rowOff>
    </xdr:to>
    <xdr:sp macro="" textlink="">
      <xdr:nvSpPr>
        <xdr:cNvPr id="259" name="Line 7">
          <a:extLst>
            <a:ext uri="{FF2B5EF4-FFF2-40B4-BE49-F238E27FC236}">
              <a16:creationId xmlns:a16="http://schemas.microsoft.com/office/drawing/2014/main" id="{7D960314-AAF6-4875-B0FD-731C49458906}"/>
            </a:ext>
          </a:extLst>
        </xdr:cNvPr>
        <xdr:cNvSpPr>
          <a:spLocks noChangeShapeType="1"/>
        </xdr:cNvSpPr>
      </xdr:nvSpPr>
      <xdr:spPr bwMode="auto">
        <a:xfrm>
          <a:off x="37147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60" name="Line 7">
          <a:extLst>
            <a:ext uri="{FF2B5EF4-FFF2-40B4-BE49-F238E27FC236}">
              <a16:creationId xmlns:a16="http://schemas.microsoft.com/office/drawing/2014/main" id="{DB80C80F-804D-42A0-ACC4-80EF8E8FC1BE}"/>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61" name="Line 7">
          <a:extLst>
            <a:ext uri="{FF2B5EF4-FFF2-40B4-BE49-F238E27FC236}">
              <a16:creationId xmlns:a16="http://schemas.microsoft.com/office/drawing/2014/main" id="{127A2658-8DFB-4E69-AC05-8EB58167A4D6}"/>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62" name="Line 7">
          <a:extLst>
            <a:ext uri="{FF2B5EF4-FFF2-40B4-BE49-F238E27FC236}">
              <a16:creationId xmlns:a16="http://schemas.microsoft.com/office/drawing/2014/main" id="{4ED8C2D9-70DA-484B-9DF7-BB3554055812}"/>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63" name="Line 7">
          <a:extLst>
            <a:ext uri="{FF2B5EF4-FFF2-40B4-BE49-F238E27FC236}">
              <a16:creationId xmlns:a16="http://schemas.microsoft.com/office/drawing/2014/main" id="{1322CF96-A6D2-47E3-AE49-A44167ED0215}"/>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64" name="Line 7">
          <a:extLst>
            <a:ext uri="{FF2B5EF4-FFF2-40B4-BE49-F238E27FC236}">
              <a16:creationId xmlns:a16="http://schemas.microsoft.com/office/drawing/2014/main" id="{79D5D365-EBA2-4238-80A0-BC700861C5FA}"/>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65" name="Line 7">
          <a:extLst>
            <a:ext uri="{FF2B5EF4-FFF2-40B4-BE49-F238E27FC236}">
              <a16:creationId xmlns:a16="http://schemas.microsoft.com/office/drawing/2014/main" id="{D54B02FB-107C-45A5-9C02-3C601C72138F}"/>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66" name="Line 7">
          <a:extLst>
            <a:ext uri="{FF2B5EF4-FFF2-40B4-BE49-F238E27FC236}">
              <a16:creationId xmlns:a16="http://schemas.microsoft.com/office/drawing/2014/main" id="{784D72F6-77E5-4C01-86DD-0A6128B52208}"/>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67" name="Line 7">
          <a:extLst>
            <a:ext uri="{FF2B5EF4-FFF2-40B4-BE49-F238E27FC236}">
              <a16:creationId xmlns:a16="http://schemas.microsoft.com/office/drawing/2014/main" id="{880D03D9-90B6-494C-BAC5-231353DB5D9F}"/>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68" name="Line 7">
          <a:extLst>
            <a:ext uri="{FF2B5EF4-FFF2-40B4-BE49-F238E27FC236}">
              <a16:creationId xmlns:a16="http://schemas.microsoft.com/office/drawing/2014/main" id="{25ECE1B0-07F6-47E0-B650-DE79305447CF}"/>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69" name="Line 7">
          <a:extLst>
            <a:ext uri="{FF2B5EF4-FFF2-40B4-BE49-F238E27FC236}">
              <a16:creationId xmlns:a16="http://schemas.microsoft.com/office/drawing/2014/main" id="{8A17C83E-A9DA-475E-82E6-B303AA696AC4}"/>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70" name="Line 7">
          <a:extLst>
            <a:ext uri="{FF2B5EF4-FFF2-40B4-BE49-F238E27FC236}">
              <a16:creationId xmlns:a16="http://schemas.microsoft.com/office/drawing/2014/main" id="{76D2BB8A-43A3-43B5-BAB1-F483758F10A1}"/>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71" name="Line 7">
          <a:extLst>
            <a:ext uri="{FF2B5EF4-FFF2-40B4-BE49-F238E27FC236}">
              <a16:creationId xmlns:a16="http://schemas.microsoft.com/office/drawing/2014/main" id="{48967665-4194-44FD-916A-BD5E29A1CA4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272" name="Line 7">
          <a:extLst>
            <a:ext uri="{FF2B5EF4-FFF2-40B4-BE49-F238E27FC236}">
              <a16:creationId xmlns:a16="http://schemas.microsoft.com/office/drawing/2014/main" id="{C462A5EF-ED12-44A1-9776-2148A22CE1BD}"/>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273" name="Line 7">
          <a:extLst>
            <a:ext uri="{FF2B5EF4-FFF2-40B4-BE49-F238E27FC236}">
              <a16:creationId xmlns:a16="http://schemas.microsoft.com/office/drawing/2014/main" id="{A2551BF0-455E-4D91-91B5-AC974A5F0992}"/>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74" name="Line 7">
          <a:extLst>
            <a:ext uri="{FF2B5EF4-FFF2-40B4-BE49-F238E27FC236}">
              <a16:creationId xmlns:a16="http://schemas.microsoft.com/office/drawing/2014/main" id="{8016E951-EFF0-4350-972A-F30AF328E126}"/>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75" name="Line 7">
          <a:extLst>
            <a:ext uri="{FF2B5EF4-FFF2-40B4-BE49-F238E27FC236}">
              <a16:creationId xmlns:a16="http://schemas.microsoft.com/office/drawing/2014/main" id="{62A272A8-5E2E-400F-8BBE-EDED199D79A1}"/>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76" name="Line 7">
          <a:extLst>
            <a:ext uri="{FF2B5EF4-FFF2-40B4-BE49-F238E27FC236}">
              <a16:creationId xmlns:a16="http://schemas.microsoft.com/office/drawing/2014/main" id="{1A3338F6-CE63-4393-91BF-27BA95FBA98C}"/>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77" name="Line 7">
          <a:extLst>
            <a:ext uri="{FF2B5EF4-FFF2-40B4-BE49-F238E27FC236}">
              <a16:creationId xmlns:a16="http://schemas.microsoft.com/office/drawing/2014/main" id="{148DD3F3-ED94-4281-A1F6-CA6159D6DCFD}"/>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78" name="Line 7">
          <a:extLst>
            <a:ext uri="{FF2B5EF4-FFF2-40B4-BE49-F238E27FC236}">
              <a16:creationId xmlns:a16="http://schemas.microsoft.com/office/drawing/2014/main" id="{A57288AD-C02E-4C14-804B-59F5162D1737}"/>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79" name="Line 7">
          <a:extLst>
            <a:ext uri="{FF2B5EF4-FFF2-40B4-BE49-F238E27FC236}">
              <a16:creationId xmlns:a16="http://schemas.microsoft.com/office/drawing/2014/main" id="{8F10E2A3-9940-4A5D-B6B5-81F96B60F003}"/>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80" name="Line 7">
          <a:extLst>
            <a:ext uri="{FF2B5EF4-FFF2-40B4-BE49-F238E27FC236}">
              <a16:creationId xmlns:a16="http://schemas.microsoft.com/office/drawing/2014/main" id="{F82C078A-60F2-4429-8E10-888BD060C84B}"/>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81" name="Line 7">
          <a:extLst>
            <a:ext uri="{FF2B5EF4-FFF2-40B4-BE49-F238E27FC236}">
              <a16:creationId xmlns:a16="http://schemas.microsoft.com/office/drawing/2014/main" id="{FA7E50DA-6BB7-49F1-B317-14BEA9441444}"/>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82" name="Line 7">
          <a:extLst>
            <a:ext uri="{FF2B5EF4-FFF2-40B4-BE49-F238E27FC236}">
              <a16:creationId xmlns:a16="http://schemas.microsoft.com/office/drawing/2014/main" id="{F3360FB4-27B2-42CF-9F62-F02406FC5D9B}"/>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83" name="Line 7">
          <a:extLst>
            <a:ext uri="{FF2B5EF4-FFF2-40B4-BE49-F238E27FC236}">
              <a16:creationId xmlns:a16="http://schemas.microsoft.com/office/drawing/2014/main" id="{F1EA1417-AA24-4E9D-A26A-91456FD3F61B}"/>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84" name="Line 7">
          <a:extLst>
            <a:ext uri="{FF2B5EF4-FFF2-40B4-BE49-F238E27FC236}">
              <a16:creationId xmlns:a16="http://schemas.microsoft.com/office/drawing/2014/main" id="{5228D7A3-2D9F-44EE-9E37-88287AFA9CE6}"/>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85" name="Line 7">
          <a:extLst>
            <a:ext uri="{FF2B5EF4-FFF2-40B4-BE49-F238E27FC236}">
              <a16:creationId xmlns:a16="http://schemas.microsoft.com/office/drawing/2014/main" id="{4107FD83-9AC0-4905-BBAC-A512AC588771}"/>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86" name="Line 7">
          <a:extLst>
            <a:ext uri="{FF2B5EF4-FFF2-40B4-BE49-F238E27FC236}">
              <a16:creationId xmlns:a16="http://schemas.microsoft.com/office/drawing/2014/main" id="{AB887A4A-6135-4318-8A2D-14A12F91D0F9}"/>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287" name="Line 7">
          <a:extLst>
            <a:ext uri="{FF2B5EF4-FFF2-40B4-BE49-F238E27FC236}">
              <a16:creationId xmlns:a16="http://schemas.microsoft.com/office/drawing/2014/main" id="{F8C92E3E-53A5-4250-A8A4-A78E9812AD47}"/>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288" name="Line 7">
          <a:extLst>
            <a:ext uri="{FF2B5EF4-FFF2-40B4-BE49-F238E27FC236}">
              <a16:creationId xmlns:a16="http://schemas.microsoft.com/office/drawing/2014/main" id="{9CA6E850-DC6B-40BC-A787-089E735D8819}"/>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503</xdr:row>
      <xdr:rowOff>0</xdr:rowOff>
    </xdr:from>
    <xdr:to>
      <xdr:col>15</xdr:col>
      <xdr:colOff>323850</xdr:colOff>
      <xdr:row>503</xdr:row>
      <xdr:rowOff>0</xdr:rowOff>
    </xdr:to>
    <xdr:sp macro="" textlink="">
      <xdr:nvSpPr>
        <xdr:cNvPr id="289" name="Line 7">
          <a:extLst>
            <a:ext uri="{FF2B5EF4-FFF2-40B4-BE49-F238E27FC236}">
              <a16:creationId xmlns:a16="http://schemas.microsoft.com/office/drawing/2014/main" id="{6EFEC93C-8127-486D-9D1B-4363E32F7CAB}"/>
            </a:ext>
          </a:extLst>
        </xdr:cNvPr>
        <xdr:cNvSpPr>
          <a:spLocks noChangeShapeType="1"/>
        </xdr:cNvSpPr>
      </xdr:nvSpPr>
      <xdr:spPr bwMode="auto">
        <a:xfrm>
          <a:off x="51435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90" name="Line 7">
          <a:extLst>
            <a:ext uri="{FF2B5EF4-FFF2-40B4-BE49-F238E27FC236}">
              <a16:creationId xmlns:a16="http://schemas.microsoft.com/office/drawing/2014/main" id="{A9E6B035-0113-4C53-95B5-17DA137D0F22}"/>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91" name="Line 7">
          <a:extLst>
            <a:ext uri="{FF2B5EF4-FFF2-40B4-BE49-F238E27FC236}">
              <a16:creationId xmlns:a16="http://schemas.microsoft.com/office/drawing/2014/main" id="{8D703EA3-2BFE-4CD7-808A-9234C7289F1A}"/>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92" name="Line 7">
          <a:extLst>
            <a:ext uri="{FF2B5EF4-FFF2-40B4-BE49-F238E27FC236}">
              <a16:creationId xmlns:a16="http://schemas.microsoft.com/office/drawing/2014/main" id="{840D68E6-CE97-4719-8E2A-614BF54E4776}"/>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93" name="Line 7">
          <a:extLst>
            <a:ext uri="{FF2B5EF4-FFF2-40B4-BE49-F238E27FC236}">
              <a16:creationId xmlns:a16="http://schemas.microsoft.com/office/drawing/2014/main" id="{4AD991EB-EF10-468E-B14D-BD0FD277EFB0}"/>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503</xdr:row>
      <xdr:rowOff>0</xdr:rowOff>
    </xdr:from>
    <xdr:to>
      <xdr:col>19</xdr:col>
      <xdr:colOff>323850</xdr:colOff>
      <xdr:row>503</xdr:row>
      <xdr:rowOff>0</xdr:rowOff>
    </xdr:to>
    <xdr:sp macro="" textlink="">
      <xdr:nvSpPr>
        <xdr:cNvPr id="294" name="Line 7">
          <a:extLst>
            <a:ext uri="{FF2B5EF4-FFF2-40B4-BE49-F238E27FC236}">
              <a16:creationId xmlns:a16="http://schemas.microsoft.com/office/drawing/2014/main" id="{E71E103D-E818-4BC9-8EBB-89887BAE369B}"/>
            </a:ext>
          </a:extLst>
        </xdr:cNvPr>
        <xdr:cNvSpPr>
          <a:spLocks noChangeShapeType="1"/>
        </xdr:cNvSpPr>
      </xdr:nvSpPr>
      <xdr:spPr bwMode="auto">
        <a:xfrm>
          <a:off x="65722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95" name="Line 7">
          <a:extLst>
            <a:ext uri="{FF2B5EF4-FFF2-40B4-BE49-F238E27FC236}">
              <a16:creationId xmlns:a16="http://schemas.microsoft.com/office/drawing/2014/main" id="{EEC8DB7F-D8FA-4258-86D4-2C62DB459F88}"/>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96" name="Line 7">
          <a:extLst>
            <a:ext uri="{FF2B5EF4-FFF2-40B4-BE49-F238E27FC236}">
              <a16:creationId xmlns:a16="http://schemas.microsoft.com/office/drawing/2014/main" id="{8457B2D3-25C7-4699-B28C-01C844AC35AA}"/>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97" name="Line 7">
          <a:extLst>
            <a:ext uri="{FF2B5EF4-FFF2-40B4-BE49-F238E27FC236}">
              <a16:creationId xmlns:a16="http://schemas.microsoft.com/office/drawing/2014/main" id="{CBC7EE6C-1BBC-4E54-87BE-A9EB06B49F44}"/>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98" name="Line 7">
          <a:extLst>
            <a:ext uri="{FF2B5EF4-FFF2-40B4-BE49-F238E27FC236}">
              <a16:creationId xmlns:a16="http://schemas.microsoft.com/office/drawing/2014/main" id="{5A5E93EF-42E8-4A35-BA17-2D7E61143E38}"/>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299" name="Line 7">
          <a:extLst>
            <a:ext uri="{FF2B5EF4-FFF2-40B4-BE49-F238E27FC236}">
              <a16:creationId xmlns:a16="http://schemas.microsoft.com/office/drawing/2014/main" id="{964EB9D5-98C5-400C-92B8-B0133366CB05}"/>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300" name="Line 7">
          <a:extLst>
            <a:ext uri="{FF2B5EF4-FFF2-40B4-BE49-F238E27FC236}">
              <a16:creationId xmlns:a16="http://schemas.microsoft.com/office/drawing/2014/main" id="{A52FCF18-2996-4E05-8F6A-8F860A2043FC}"/>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301" name="Line 7">
          <a:extLst>
            <a:ext uri="{FF2B5EF4-FFF2-40B4-BE49-F238E27FC236}">
              <a16:creationId xmlns:a16="http://schemas.microsoft.com/office/drawing/2014/main" id="{D1F4F823-7E2F-4D97-868F-73B6D82F605C}"/>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302" name="Line 7">
          <a:extLst>
            <a:ext uri="{FF2B5EF4-FFF2-40B4-BE49-F238E27FC236}">
              <a16:creationId xmlns:a16="http://schemas.microsoft.com/office/drawing/2014/main" id="{DD38A51C-C4FA-41A3-BA32-ED32C3221856}"/>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503</xdr:row>
      <xdr:rowOff>0</xdr:rowOff>
    </xdr:from>
    <xdr:to>
      <xdr:col>23</xdr:col>
      <xdr:colOff>323850</xdr:colOff>
      <xdr:row>503</xdr:row>
      <xdr:rowOff>0</xdr:rowOff>
    </xdr:to>
    <xdr:sp macro="" textlink="">
      <xdr:nvSpPr>
        <xdr:cNvPr id="303" name="Line 7">
          <a:extLst>
            <a:ext uri="{FF2B5EF4-FFF2-40B4-BE49-F238E27FC236}">
              <a16:creationId xmlns:a16="http://schemas.microsoft.com/office/drawing/2014/main" id="{34A6030C-4D9B-403B-9363-E3A4E909012D}"/>
            </a:ext>
          </a:extLst>
        </xdr:cNvPr>
        <xdr:cNvSpPr>
          <a:spLocks noChangeShapeType="1"/>
        </xdr:cNvSpPr>
      </xdr:nvSpPr>
      <xdr:spPr bwMode="auto">
        <a:xfrm>
          <a:off x="79914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04" name="Line 7">
          <a:extLst>
            <a:ext uri="{FF2B5EF4-FFF2-40B4-BE49-F238E27FC236}">
              <a16:creationId xmlns:a16="http://schemas.microsoft.com/office/drawing/2014/main" id="{954DA09D-C3B6-4AA0-8691-AED2CB29EC9E}"/>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05" name="Line 7">
          <a:extLst>
            <a:ext uri="{FF2B5EF4-FFF2-40B4-BE49-F238E27FC236}">
              <a16:creationId xmlns:a16="http://schemas.microsoft.com/office/drawing/2014/main" id="{25E6F843-CF37-4B6F-AAE8-CB43FC48D29E}"/>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06" name="Line 7">
          <a:extLst>
            <a:ext uri="{FF2B5EF4-FFF2-40B4-BE49-F238E27FC236}">
              <a16:creationId xmlns:a16="http://schemas.microsoft.com/office/drawing/2014/main" id="{5AA8BE98-7FB3-4BD7-9C1E-4C5FED85F514}"/>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07" name="Line 7">
          <a:extLst>
            <a:ext uri="{FF2B5EF4-FFF2-40B4-BE49-F238E27FC236}">
              <a16:creationId xmlns:a16="http://schemas.microsoft.com/office/drawing/2014/main" id="{4FC0B60E-29B5-453B-B825-538F3F405ADB}"/>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08" name="Line 7">
          <a:extLst>
            <a:ext uri="{FF2B5EF4-FFF2-40B4-BE49-F238E27FC236}">
              <a16:creationId xmlns:a16="http://schemas.microsoft.com/office/drawing/2014/main" id="{A797E01E-5E0F-40E8-8243-173D79C9BCD9}"/>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09" name="Line 7">
          <a:extLst>
            <a:ext uri="{FF2B5EF4-FFF2-40B4-BE49-F238E27FC236}">
              <a16:creationId xmlns:a16="http://schemas.microsoft.com/office/drawing/2014/main" id="{AFCC34CE-F970-4A1F-AC36-2DF2A1EC7259}"/>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0" name="Line 7">
          <a:extLst>
            <a:ext uri="{FF2B5EF4-FFF2-40B4-BE49-F238E27FC236}">
              <a16:creationId xmlns:a16="http://schemas.microsoft.com/office/drawing/2014/main" id="{91F4E2F7-5358-4CC3-B33E-A323CC78607F}"/>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1" name="Line 7">
          <a:extLst>
            <a:ext uri="{FF2B5EF4-FFF2-40B4-BE49-F238E27FC236}">
              <a16:creationId xmlns:a16="http://schemas.microsoft.com/office/drawing/2014/main" id="{05705264-3C09-4D27-BB0E-6941120D975C}"/>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2" name="Line 7">
          <a:extLst>
            <a:ext uri="{FF2B5EF4-FFF2-40B4-BE49-F238E27FC236}">
              <a16:creationId xmlns:a16="http://schemas.microsoft.com/office/drawing/2014/main" id="{6A0D7143-C7AE-4B54-ACEB-2F97DF6F300A}"/>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3" name="Line 7">
          <a:extLst>
            <a:ext uri="{FF2B5EF4-FFF2-40B4-BE49-F238E27FC236}">
              <a16:creationId xmlns:a16="http://schemas.microsoft.com/office/drawing/2014/main" id="{3A5EC324-872C-41A8-A841-E06B52807B04}"/>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4" name="Line 7">
          <a:extLst>
            <a:ext uri="{FF2B5EF4-FFF2-40B4-BE49-F238E27FC236}">
              <a16:creationId xmlns:a16="http://schemas.microsoft.com/office/drawing/2014/main" id="{0B5655DD-C165-4190-B5BC-189881FFD4FB}"/>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5" name="Line 7">
          <a:extLst>
            <a:ext uri="{FF2B5EF4-FFF2-40B4-BE49-F238E27FC236}">
              <a16:creationId xmlns:a16="http://schemas.microsoft.com/office/drawing/2014/main" id="{8DEEBC5F-0C8D-4C2E-A137-0797946699FA}"/>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6" name="Line 7">
          <a:extLst>
            <a:ext uri="{FF2B5EF4-FFF2-40B4-BE49-F238E27FC236}">
              <a16:creationId xmlns:a16="http://schemas.microsoft.com/office/drawing/2014/main" id="{FDE7BC9B-887E-403A-BFB4-FCEB61C1DC6D}"/>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7" name="Line 7">
          <a:extLst>
            <a:ext uri="{FF2B5EF4-FFF2-40B4-BE49-F238E27FC236}">
              <a16:creationId xmlns:a16="http://schemas.microsoft.com/office/drawing/2014/main" id="{7DCDD697-70F9-4B93-90F9-F40C62C71F39}"/>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8" name="Line 7">
          <a:extLst>
            <a:ext uri="{FF2B5EF4-FFF2-40B4-BE49-F238E27FC236}">
              <a16:creationId xmlns:a16="http://schemas.microsoft.com/office/drawing/2014/main" id="{FCB763F9-BD38-4A8B-8402-628DD3A56380}"/>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19" name="Line 7">
          <a:extLst>
            <a:ext uri="{FF2B5EF4-FFF2-40B4-BE49-F238E27FC236}">
              <a16:creationId xmlns:a16="http://schemas.microsoft.com/office/drawing/2014/main" id="{8696F22C-DFE8-478A-B367-2A797CB8DE87}"/>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20" name="Line 7">
          <a:extLst>
            <a:ext uri="{FF2B5EF4-FFF2-40B4-BE49-F238E27FC236}">
              <a16:creationId xmlns:a16="http://schemas.microsoft.com/office/drawing/2014/main" id="{7ED8B43E-BB10-4021-A08D-4F03789D1C9C}"/>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21" name="Line 7">
          <a:extLst>
            <a:ext uri="{FF2B5EF4-FFF2-40B4-BE49-F238E27FC236}">
              <a16:creationId xmlns:a16="http://schemas.microsoft.com/office/drawing/2014/main" id="{217EC0F6-96C9-4A0A-915C-19A5BB3B5319}"/>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22" name="Line 7">
          <a:extLst>
            <a:ext uri="{FF2B5EF4-FFF2-40B4-BE49-F238E27FC236}">
              <a16:creationId xmlns:a16="http://schemas.microsoft.com/office/drawing/2014/main" id="{F0BC1F72-2EA9-4601-8FD9-99CF8BD7D10D}"/>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23" name="Line 7">
          <a:extLst>
            <a:ext uri="{FF2B5EF4-FFF2-40B4-BE49-F238E27FC236}">
              <a16:creationId xmlns:a16="http://schemas.microsoft.com/office/drawing/2014/main" id="{8724E4B0-AA13-47FB-892B-0015ABBC1F1F}"/>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24" name="Line 7">
          <a:extLst>
            <a:ext uri="{FF2B5EF4-FFF2-40B4-BE49-F238E27FC236}">
              <a16:creationId xmlns:a16="http://schemas.microsoft.com/office/drawing/2014/main" id="{44E46546-7BB1-4C15-91CE-236B255B5D29}"/>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25" name="Line 7">
          <a:extLst>
            <a:ext uri="{FF2B5EF4-FFF2-40B4-BE49-F238E27FC236}">
              <a16:creationId xmlns:a16="http://schemas.microsoft.com/office/drawing/2014/main" id="{88ABDBA8-B828-4DC2-B861-A5343CB67B4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26" name="Line 7">
          <a:extLst>
            <a:ext uri="{FF2B5EF4-FFF2-40B4-BE49-F238E27FC236}">
              <a16:creationId xmlns:a16="http://schemas.microsoft.com/office/drawing/2014/main" id="{60F76ED1-6083-42B7-B6E7-FC58A2E3CB07}"/>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27" name="Line 7">
          <a:extLst>
            <a:ext uri="{FF2B5EF4-FFF2-40B4-BE49-F238E27FC236}">
              <a16:creationId xmlns:a16="http://schemas.microsoft.com/office/drawing/2014/main" id="{569B09B1-EE5C-4528-A007-28E064CE9B73}"/>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28" name="Line 7">
          <a:extLst>
            <a:ext uri="{FF2B5EF4-FFF2-40B4-BE49-F238E27FC236}">
              <a16:creationId xmlns:a16="http://schemas.microsoft.com/office/drawing/2014/main" id="{E5CFDD51-21B1-44D0-9D0F-5B9A26047439}"/>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29" name="Line 7">
          <a:extLst>
            <a:ext uri="{FF2B5EF4-FFF2-40B4-BE49-F238E27FC236}">
              <a16:creationId xmlns:a16="http://schemas.microsoft.com/office/drawing/2014/main" id="{E8E54087-D4D8-4ED8-85D7-5BB43FEEE1AB}"/>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0" name="Line 7">
          <a:extLst>
            <a:ext uri="{FF2B5EF4-FFF2-40B4-BE49-F238E27FC236}">
              <a16:creationId xmlns:a16="http://schemas.microsoft.com/office/drawing/2014/main" id="{C281BC83-CCDD-4901-AC57-809EBB0D2B72}"/>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1" name="Line 7">
          <a:extLst>
            <a:ext uri="{FF2B5EF4-FFF2-40B4-BE49-F238E27FC236}">
              <a16:creationId xmlns:a16="http://schemas.microsoft.com/office/drawing/2014/main" id="{E5D7A2EB-83C0-4F5B-AB2D-3544200D2DCC}"/>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2" name="Line 7">
          <a:extLst>
            <a:ext uri="{FF2B5EF4-FFF2-40B4-BE49-F238E27FC236}">
              <a16:creationId xmlns:a16="http://schemas.microsoft.com/office/drawing/2014/main" id="{32FDE667-C155-483E-B2BB-82DD43E1957C}"/>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3" name="Line 7">
          <a:extLst>
            <a:ext uri="{FF2B5EF4-FFF2-40B4-BE49-F238E27FC236}">
              <a16:creationId xmlns:a16="http://schemas.microsoft.com/office/drawing/2014/main" id="{D006C6B8-F32C-4A0F-BA0B-B4B574221BD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4" name="Line 7">
          <a:extLst>
            <a:ext uri="{FF2B5EF4-FFF2-40B4-BE49-F238E27FC236}">
              <a16:creationId xmlns:a16="http://schemas.microsoft.com/office/drawing/2014/main" id="{6D4E18B0-65A5-4A7C-8B11-55F7E1571336}"/>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5" name="Line 7">
          <a:extLst>
            <a:ext uri="{FF2B5EF4-FFF2-40B4-BE49-F238E27FC236}">
              <a16:creationId xmlns:a16="http://schemas.microsoft.com/office/drawing/2014/main" id="{D223ABFC-2660-4FF8-BCF2-D57A058CA7C6}"/>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6" name="Line 7">
          <a:extLst>
            <a:ext uri="{FF2B5EF4-FFF2-40B4-BE49-F238E27FC236}">
              <a16:creationId xmlns:a16="http://schemas.microsoft.com/office/drawing/2014/main" id="{159266BF-89AB-499A-AF8B-B4477401868E}"/>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7" name="Line 7">
          <a:extLst>
            <a:ext uri="{FF2B5EF4-FFF2-40B4-BE49-F238E27FC236}">
              <a16:creationId xmlns:a16="http://schemas.microsoft.com/office/drawing/2014/main" id="{9A7C57B6-B8FF-462C-98DB-5C3B327A720D}"/>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8" name="Line 7">
          <a:extLst>
            <a:ext uri="{FF2B5EF4-FFF2-40B4-BE49-F238E27FC236}">
              <a16:creationId xmlns:a16="http://schemas.microsoft.com/office/drawing/2014/main" id="{A6C7B940-A31F-42F9-99BF-C4ED61455972}"/>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39" name="Line 7">
          <a:extLst>
            <a:ext uri="{FF2B5EF4-FFF2-40B4-BE49-F238E27FC236}">
              <a16:creationId xmlns:a16="http://schemas.microsoft.com/office/drawing/2014/main" id="{9275935C-BB12-4549-AF2E-8A1E49E402FE}"/>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40" name="Line 7">
          <a:extLst>
            <a:ext uri="{FF2B5EF4-FFF2-40B4-BE49-F238E27FC236}">
              <a16:creationId xmlns:a16="http://schemas.microsoft.com/office/drawing/2014/main" id="{6E350BAF-8188-448A-881E-0F777E98B1F2}"/>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41" name="Line 7">
          <a:extLst>
            <a:ext uri="{FF2B5EF4-FFF2-40B4-BE49-F238E27FC236}">
              <a16:creationId xmlns:a16="http://schemas.microsoft.com/office/drawing/2014/main" id="{B6E68D65-59FA-4546-BB73-2145950273EE}"/>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42" name="Line 7">
          <a:extLst>
            <a:ext uri="{FF2B5EF4-FFF2-40B4-BE49-F238E27FC236}">
              <a16:creationId xmlns:a16="http://schemas.microsoft.com/office/drawing/2014/main" id="{57390030-5903-4E18-8D1F-20D07E1DDBE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43" name="Line 7">
          <a:extLst>
            <a:ext uri="{FF2B5EF4-FFF2-40B4-BE49-F238E27FC236}">
              <a16:creationId xmlns:a16="http://schemas.microsoft.com/office/drawing/2014/main" id="{DAA3B1CD-E229-4232-8C30-79D3F44F08BA}"/>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44" name="Line 7">
          <a:extLst>
            <a:ext uri="{FF2B5EF4-FFF2-40B4-BE49-F238E27FC236}">
              <a16:creationId xmlns:a16="http://schemas.microsoft.com/office/drawing/2014/main" id="{73B2813E-9278-4B69-991A-EB67D478EDFB}"/>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45" name="Line 7">
          <a:extLst>
            <a:ext uri="{FF2B5EF4-FFF2-40B4-BE49-F238E27FC236}">
              <a16:creationId xmlns:a16="http://schemas.microsoft.com/office/drawing/2014/main" id="{765DD2AE-33DF-4181-8E6F-0A6DFE68A7D8}"/>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46" name="Line 7">
          <a:extLst>
            <a:ext uri="{FF2B5EF4-FFF2-40B4-BE49-F238E27FC236}">
              <a16:creationId xmlns:a16="http://schemas.microsoft.com/office/drawing/2014/main" id="{BEDB70B0-82EC-4A04-979A-C04AE640820E}"/>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47" name="Line 7">
          <a:extLst>
            <a:ext uri="{FF2B5EF4-FFF2-40B4-BE49-F238E27FC236}">
              <a16:creationId xmlns:a16="http://schemas.microsoft.com/office/drawing/2014/main" id="{CFDE0E9F-8BDC-4948-BA5F-1004198A245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48" name="Line 7">
          <a:extLst>
            <a:ext uri="{FF2B5EF4-FFF2-40B4-BE49-F238E27FC236}">
              <a16:creationId xmlns:a16="http://schemas.microsoft.com/office/drawing/2014/main" id="{F7FD44E9-0BB4-49A9-852F-383C68E23896}"/>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49" name="Line 7">
          <a:extLst>
            <a:ext uri="{FF2B5EF4-FFF2-40B4-BE49-F238E27FC236}">
              <a16:creationId xmlns:a16="http://schemas.microsoft.com/office/drawing/2014/main" id="{F2079230-F486-4C12-A58A-7A579F3972C2}"/>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0" name="Line 7">
          <a:extLst>
            <a:ext uri="{FF2B5EF4-FFF2-40B4-BE49-F238E27FC236}">
              <a16:creationId xmlns:a16="http://schemas.microsoft.com/office/drawing/2014/main" id="{EBDD93F4-D634-4DEF-9B42-4E02866A670D}"/>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1" name="Line 7">
          <a:extLst>
            <a:ext uri="{FF2B5EF4-FFF2-40B4-BE49-F238E27FC236}">
              <a16:creationId xmlns:a16="http://schemas.microsoft.com/office/drawing/2014/main" id="{20F3C1CE-29BF-417E-9B15-DAFF777AD21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2" name="Line 7">
          <a:extLst>
            <a:ext uri="{FF2B5EF4-FFF2-40B4-BE49-F238E27FC236}">
              <a16:creationId xmlns:a16="http://schemas.microsoft.com/office/drawing/2014/main" id="{9CBDEE9E-C1F7-4148-A896-1471D07603D1}"/>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3" name="Line 7">
          <a:extLst>
            <a:ext uri="{FF2B5EF4-FFF2-40B4-BE49-F238E27FC236}">
              <a16:creationId xmlns:a16="http://schemas.microsoft.com/office/drawing/2014/main" id="{FBABE0D9-8635-49C3-96A4-415CE9E4D7D0}"/>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4" name="Line 7">
          <a:extLst>
            <a:ext uri="{FF2B5EF4-FFF2-40B4-BE49-F238E27FC236}">
              <a16:creationId xmlns:a16="http://schemas.microsoft.com/office/drawing/2014/main" id="{F706B4D1-CC75-44E9-BBA8-D4CE1D3DA79D}"/>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5" name="Line 7">
          <a:extLst>
            <a:ext uri="{FF2B5EF4-FFF2-40B4-BE49-F238E27FC236}">
              <a16:creationId xmlns:a16="http://schemas.microsoft.com/office/drawing/2014/main" id="{5BE191A3-7085-48E2-80DF-D73C12ACA4F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6" name="Line 7">
          <a:extLst>
            <a:ext uri="{FF2B5EF4-FFF2-40B4-BE49-F238E27FC236}">
              <a16:creationId xmlns:a16="http://schemas.microsoft.com/office/drawing/2014/main" id="{DD1B9954-E542-4DC6-B09D-C5CDACCFC2F1}"/>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7" name="Line 7">
          <a:extLst>
            <a:ext uri="{FF2B5EF4-FFF2-40B4-BE49-F238E27FC236}">
              <a16:creationId xmlns:a16="http://schemas.microsoft.com/office/drawing/2014/main" id="{2F2D3A6C-AE68-4AA6-BA8D-6AB7B7F7F24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8" name="Line 7">
          <a:extLst>
            <a:ext uri="{FF2B5EF4-FFF2-40B4-BE49-F238E27FC236}">
              <a16:creationId xmlns:a16="http://schemas.microsoft.com/office/drawing/2014/main" id="{D023CB73-6A15-4045-A082-6E3A1CF11E7C}"/>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59" name="Line 7">
          <a:extLst>
            <a:ext uri="{FF2B5EF4-FFF2-40B4-BE49-F238E27FC236}">
              <a16:creationId xmlns:a16="http://schemas.microsoft.com/office/drawing/2014/main" id="{03B13AF4-C284-4B50-85A1-DD5B91EEFBC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0" name="Line 7">
          <a:extLst>
            <a:ext uri="{FF2B5EF4-FFF2-40B4-BE49-F238E27FC236}">
              <a16:creationId xmlns:a16="http://schemas.microsoft.com/office/drawing/2014/main" id="{642DB342-B04F-47EA-849F-C63D83E60A6E}"/>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1" name="Line 7">
          <a:extLst>
            <a:ext uri="{FF2B5EF4-FFF2-40B4-BE49-F238E27FC236}">
              <a16:creationId xmlns:a16="http://schemas.microsoft.com/office/drawing/2014/main" id="{3ED9EF37-3C93-4217-9688-5DBBC3244804}"/>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2" name="Line 7">
          <a:extLst>
            <a:ext uri="{FF2B5EF4-FFF2-40B4-BE49-F238E27FC236}">
              <a16:creationId xmlns:a16="http://schemas.microsoft.com/office/drawing/2014/main" id="{D75D94E7-060B-4C30-90C5-ABA20305F7F6}"/>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3" name="Line 7">
          <a:extLst>
            <a:ext uri="{FF2B5EF4-FFF2-40B4-BE49-F238E27FC236}">
              <a16:creationId xmlns:a16="http://schemas.microsoft.com/office/drawing/2014/main" id="{CD55B8AC-CB2E-4E3A-A81E-54661F7152C3}"/>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4" name="Line 7">
          <a:extLst>
            <a:ext uri="{FF2B5EF4-FFF2-40B4-BE49-F238E27FC236}">
              <a16:creationId xmlns:a16="http://schemas.microsoft.com/office/drawing/2014/main" id="{F9A9B419-5902-4BEF-92D4-9072BA6A92B5}"/>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5" name="Line 7">
          <a:extLst>
            <a:ext uri="{FF2B5EF4-FFF2-40B4-BE49-F238E27FC236}">
              <a16:creationId xmlns:a16="http://schemas.microsoft.com/office/drawing/2014/main" id="{24E358B5-F8FA-4444-B20B-51A6650FCEE6}"/>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503</xdr:row>
      <xdr:rowOff>0</xdr:rowOff>
    </xdr:from>
    <xdr:to>
      <xdr:col>39</xdr:col>
      <xdr:colOff>323850</xdr:colOff>
      <xdr:row>503</xdr:row>
      <xdr:rowOff>0</xdr:rowOff>
    </xdr:to>
    <xdr:sp macro="" textlink="">
      <xdr:nvSpPr>
        <xdr:cNvPr id="366" name="Line 7">
          <a:extLst>
            <a:ext uri="{FF2B5EF4-FFF2-40B4-BE49-F238E27FC236}">
              <a16:creationId xmlns:a16="http://schemas.microsoft.com/office/drawing/2014/main" id="{B5750A33-7DDA-4905-81A4-54470BF7EE39}"/>
            </a:ext>
          </a:extLst>
        </xdr:cNvPr>
        <xdr:cNvSpPr>
          <a:spLocks noChangeShapeType="1"/>
        </xdr:cNvSpPr>
      </xdr:nvSpPr>
      <xdr:spPr bwMode="auto">
        <a:xfrm>
          <a:off x="136683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67" name="Line 7">
          <a:extLst>
            <a:ext uri="{FF2B5EF4-FFF2-40B4-BE49-F238E27FC236}">
              <a16:creationId xmlns:a16="http://schemas.microsoft.com/office/drawing/2014/main" id="{C8DD5955-C925-4E20-A00D-88051CD3814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68" name="Line 7">
          <a:extLst>
            <a:ext uri="{FF2B5EF4-FFF2-40B4-BE49-F238E27FC236}">
              <a16:creationId xmlns:a16="http://schemas.microsoft.com/office/drawing/2014/main" id="{1436AFED-55AA-4F73-88AD-5BEB4A268346}"/>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69" name="Line 7">
          <a:extLst>
            <a:ext uri="{FF2B5EF4-FFF2-40B4-BE49-F238E27FC236}">
              <a16:creationId xmlns:a16="http://schemas.microsoft.com/office/drawing/2014/main" id="{7F9F196B-303D-4F2A-A4F8-418733478D5C}"/>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0" name="Line 7">
          <a:extLst>
            <a:ext uri="{FF2B5EF4-FFF2-40B4-BE49-F238E27FC236}">
              <a16:creationId xmlns:a16="http://schemas.microsoft.com/office/drawing/2014/main" id="{71E634D6-5C78-48BC-8627-DD84B3E8F488}"/>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1" name="Line 7">
          <a:extLst>
            <a:ext uri="{FF2B5EF4-FFF2-40B4-BE49-F238E27FC236}">
              <a16:creationId xmlns:a16="http://schemas.microsoft.com/office/drawing/2014/main" id="{509654A1-BF4E-4B46-A431-A89A04DCCC87}"/>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2" name="Line 7">
          <a:extLst>
            <a:ext uri="{FF2B5EF4-FFF2-40B4-BE49-F238E27FC236}">
              <a16:creationId xmlns:a16="http://schemas.microsoft.com/office/drawing/2014/main" id="{2BFBB82C-03A0-4244-B81D-A0D300AE3EF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3" name="Line 7">
          <a:extLst>
            <a:ext uri="{FF2B5EF4-FFF2-40B4-BE49-F238E27FC236}">
              <a16:creationId xmlns:a16="http://schemas.microsoft.com/office/drawing/2014/main" id="{5520353D-3D31-44FC-B8BA-85ECBF01DE00}"/>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4" name="Line 7">
          <a:extLst>
            <a:ext uri="{FF2B5EF4-FFF2-40B4-BE49-F238E27FC236}">
              <a16:creationId xmlns:a16="http://schemas.microsoft.com/office/drawing/2014/main" id="{C17BC864-DDDC-4DB9-AA18-E6F0B906A667}"/>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5" name="Line 7">
          <a:extLst>
            <a:ext uri="{FF2B5EF4-FFF2-40B4-BE49-F238E27FC236}">
              <a16:creationId xmlns:a16="http://schemas.microsoft.com/office/drawing/2014/main" id="{8F9C5976-C148-4935-8918-D2BBD023762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6" name="Line 7">
          <a:extLst>
            <a:ext uri="{FF2B5EF4-FFF2-40B4-BE49-F238E27FC236}">
              <a16:creationId xmlns:a16="http://schemas.microsoft.com/office/drawing/2014/main" id="{B2CC8DFB-8386-4FFF-9F22-A1747718AF15}"/>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7" name="Line 7">
          <a:extLst>
            <a:ext uri="{FF2B5EF4-FFF2-40B4-BE49-F238E27FC236}">
              <a16:creationId xmlns:a16="http://schemas.microsoft.com/office/drawing/2014/main" id="{0C5CABF1-5153-4C84-B832-BDF01C0D32A8}"/>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8" name="Line 7">
          <a:extLst>
            <a:ext uri="{FF2B5EF4-FFF2-40B4-BE49-F238E27FC236}">
              <a16:creationId xmlns:a16="http://schemas.microsoft.com/office/drawing/2014/main" id="{F03109AA-6970-4678-9232-B549B47B9780}"/>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79" name="Line 7">
          <a:extLst>
            <a:ext uri="{FF2B5EF4-FFF2-40B4-BE49-F238E27FC236}">
              <a16:creationId xmlns:a16="http://schemas.microsoft.com/office/drawing/2014/main" id="{B440FC88-B3DF-43F4-9168-70036FF025C1}"/>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0" name="Line 7">
          <a:extLst>
            <a:ext uri="{FF2B5EF4-FFF2-40B4-BE49-F238E27FC236}">
              <a16:creationId xmlns:a16="http://schemas.microsoft.com/office/drawing/2014/main" id="{A5AF5A4A-AF16-4302-B0AB-112140322960}"/>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1" name="Line 7">
          <a:extLst>
            <a:ext uri="{FF2B5EF4-FFF2-40B4-BE49-F238E27FC236}">
              <a16:creationId xmlns:a16="http://schemas.microsoft.com/office/drawing/2014/main" id="{96C1D3E0-90E8-4AB3-87B4-F2A19C01E5D8}"/>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2" name="Line 7">
          <a:extLst>
            <a:ext uri="{FF2B5EF4-FFF2-40B4-BE49-F238E27FC236}">
              <a16:creationId xmlns:a16="http://schemas.microsoft.com/office/drawing/2014/main" id="{D791E961-99F7-421E-B31A-469EE1DFB52B}"/>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3" name="Line 7">
          <a:extLst>
            <a:ext uri="{FF2B5EF4-FFF2-40B4-BE49-F238E27FC236}">
              <a16:creationId xmlns:a16="http://schemas.microsoft.com/office/drawing/2014/main" id="{6843B707-796A-4FA8-9611-E43F443CCB9A}"/>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4" name="Line 7">
          <a:extLst>
            <a:ext uri="{FF2B5EF4-FFF2-40B4-BE49-F238E27FC236}">
              <a16:creationId xmlns:a16="http://schemas.microsoft.com/office/drawing/2014/main" id="{61DEFD04-F20F-480A-8910-F074CC8BD78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5" name="Line 7">
          <a:extLst>
            <a:ext uri="{FF2B5EF4-FFF2-40B4-BE49-F238E27FC236}">
              <a16:creationId xmlns:a16="http://schemas.microsoft.com/office/drawing/2014/main" id="{D99E7E85-7297-412F-A8BF-0543FEFD0E39}"/>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6" name="Line 7">
          <a:extLst>
            <a:ext uri="{FF2B5EF4-FFF2-40B4-BE49-F238E27FC236}">
              <a16:creationId xmlns:a16="http://schemas.microsoft.com/office/drawing/2014/main" id="{59E31130-DF1D-46E3-A7A2-C605F9E258B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387" name="Line 7">
          <a:extLst>
            <a:ext uri="{FF2B5EF4-FFF2-40B4-BE49-F238E27FC236}">
              <a16:creationId xmlns:a16="http://schemas.microsoft.com/office/drawing/2014/main" id="{4CD474AE-3423-4497-A066-FF528EA99DE2}"/>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388" name="Line 7">
          <a:extLst>
            <a:ext uri="{FF2B5EF4-FFF2-40B4-BE49-F238E27FC236}">
              <a16:creationId xmlns:a16="http://schemas.microsoft.com/office/drawing/2014/main" id="{00F80FAD-08AD-4185-B79D-49F4CE543357}"/>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503</xdr:row>
      <xdr:rowOff>0</xdr:rowOff>
    </xdr:from>
    <xdr:to>
      <xdr:col>27</xdr:col>
      <xdr:colOff>323850</xdr:colOff>
      <xdr:row>503</xdr:row>
      <xdr:rowOff>0</xdr:rowOff>
    </xdr:to>
    <xdr:sp macro="" textlink="">
      <xdr:nvSpPr>
        <xdr:cNvPr id="389" name="Line 7">
          <a:extLst>
            <a:ext uri="{FF2B5EF4-FFF2-40B4-BE49-F238E27FC236}">
              <a16:creationId xmlns:a16="http://schemas.microsoft.com/office/drawing/2014/main" id="{7EA72293-F61E-464F-B1AA-23856C819E77}"/>
            </a:ext>
          </a:extLst>
        </xdr:cNvPr>
        <xdr:cNvSpPr>
          <a:spLocks noChangeShapeType="1"/>
        </xdr:cNvSpPr>
      </xdr:nvSpPr>
      <xdr:spPr bwMode="auto">
        <a:xfrm>
          <a:off x="94107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90" name="Line 7">
          <a:extLst>
            <a:ext uri="{FF2B5EF4-FFF2-40B4-BE49-F238E27FC236}">
              <a16:creationId xmlns:a16="http://schemas.microsoft.com/office/drawing/2014/main" id="{079A671E-DE38-4045-A678-D3A161CF269A}"/>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91" name="Line 7">
          <a:extLst>
            <a:ext uri="{FF2B5EF4-FFF2-40B4-BE49-F238E27FC236}">
              <a16:creationId xmlns:a16="http://schemas.microsoft.com/office/drawing/2014/main" id="{3C999B3F-0E39-440E-8C79-26143EFE8D24}"/>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92" name="Line 7">
          <a:extLst>
            <a:ext uri="{FF2B5EF4-FFF2-40B4-BE49-F238E27FC236}">
              <a16:creationId xmlns:a16="http://schemas.microsoft.com/office/drawing/2014/main" id="{082D74BA-E198-4E14-A713-213EA11F97D1}"/>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93" name="Line 7">
          <a:extLst>
            <a:ext uri="{FF2B5EF4-FFF2-40B4-BE49-F238E27FC236}">
              <a16:creationId xmlns:a16="http://schemas.microsoft.com/office/drawing/2014/main" id="{8F6768D1-A1ED-4E88-8A51-624C6966FA25}"/>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503</xdr:row>
      <xdr:rowOff>0</xdr:rowOff>
    </xdr:from>
    <xdr:to>
      <xdr:col>31</xdr:col>
      <xdr:colOff>323850</xdr:colOff>
      <xdr:row>503</xdr:row>
      <xdr:rowOff>0</xdr:rowOff>
    </xdr:to>
    <xdr:sp macro="" textlink="">
      <xdr:nvSpPr>
        <xdr:cNvPr id="394" name="Line 7">
          <a:extLst>
            <a:ext uri="{FF2B5EF4-FFF2-40B4-BE49-F238E27FC236}">
              <a16:creationId xmlns:a16="http://schemas.microsoft.com/office/drawing/2014/main" id="{56687D1E-9729-4F7D-AB6C-18A802825B1F}"/>
            </a:ext>
          </a:extLst>
        </xdr:cNvPr>
        <xdr:cNvSpPr>
          <a:spLocks noChangeShapeType="1"/>
        </xdr:cNvSpPr>
      </xdr:nvSpPr>
      <xdr:spPr bwMode="auto">
        <a:xfrm>
          <a:off x="108299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95" name="Line 7">
          <a:extLst>
            <a:ext uri="{FF2B5EF4-FFF2-40B4-BE49-F238E27FC236}">
              <a16:creationId xmlns:a16="http://schemas.microsoft.com/office/drawing/2014/main" id="{3C4B23D3-9964-4AA0-963D-2063CD9002E0}"/>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96" name="Line 7">
          <a:extLst>
            <a:ext uri="{FF2B5EF4-FFF2-40B4-BE49-F238E27FC236}">
              <a16:creationId xmlns:a16="http://schemas.microsoft.com/office/drawing/2014/main" id="{2468DE88-624A-4A9D-B2F0-95727801C9DF}"/>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97" name="Line 7">
          <a:extLst>
            <a:ext uri="{FF2B5EF4-FFF2-40B4-BE49-F238E27FC236}">
              <a16:creationId xmlns:a16="http://schemas.microsoft.com/office/drawing/2014/main" id="{835A7355-D8C5-498F-9EB1-7B17645AC069}"/>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98" name="Line 7">
          <a:extLst>
            <a:ext uri="{FF2B5EF4-FFF2-40B4-BE49-F238E27FC236}">
              <a16:creationId xmlns:a16="http://schemas.microsoft.com/office/drawing/2014/main" id="{300407E5-1982-470C-A528-BAD3CDEABF35}"/>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503</xdr:row>
      <xdr:rowOff>0</xdr:rowOff>
    </xdr:from>
    <xdr:to>
      <xdr:col>35</xdr:col>
      <xdr:colOff>323850</xdr:colOff>
      <xdr:row>503</xdr:row>
      <xdr:rowOff>0</xdr:rowOff>
    </xdr:to>
    <xdr:sp macro="" textlink="">
      <xdr:nvSpPr>
        <xdr:cNvPr id="399" name="Line 7">
          <a:extLst>
            <a:ext uri="{FF2B5EF4-FFF2-40B4-BE49-F238E27FC236}">
              <a16:creationId xmlns:a16="http://schemas.microsoft.com/office/drawing/2014/main" id="{50651640-9B18-4186-BAEF-04DD0875F3B9}"/>
            </a:ext>
          </a:extLst>
        </xdr:cNvPr>
        <xdr:cNvSpPr>
          <a:spLocks noChangeShapeType="1"/>
        </xdr:cNvSpPr>
      </xdr:nvSpPr>
      <xdr:spPr bwMode="auto">
        <a:xfrm>
          <a:off x="1224915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0" name="Line 7">
          <a:extLst>
            <a:ext uri="{FF2B5EF4-FFF2-40B4-BE49-F238E27FC236}">
              <a16:creationId xmlns:a16="http://schemas.microsoft.com/office/drawing/2014/main" id="{CD58644B-2A2C-49F2-AFA3-1461556A7348}"/>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1" name="Line 7">
          <a:extLst>
            <a:ext uri="{FF2B5EF4-FFF2-40B4-BE49-F238E27FC236}">
              <a16:creationId xmlns:a16="http://schemas.microsoft.com/office/drawing/2014/main" id="{6050018D-7DAC-42D9-A552-58867D990DE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2" name="Line 7">
          <a:extLst>
            <a:ext uri="{FF2B5EF4-FFF2-40B4-BE49-F238E27FC236}">
              <a16:creationId xmlns:a16="http://schemas.microsoft.com/office/drawing/2014/main" id="{EA6B0EE4-C620-40FC-89BC-605DFB7EF90C}"/>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3" name="Line 7">
          <a:extLst>
            <a:ext uri="{FF2B5EF4-FFF2-40B4-BE49-F238E27FC236}">
              <a16:creationId xmlns:a16="http://schemas.microsoft.com/office/drawing/2014/main" id="{985B41E3-4549-4CF0-B565-8A4E5FA8EE1D}"/>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4" name="Line 7">
          <a:extLst>
            <a:ext uri="{FF2B5EF4-FFF2-40B4-BE49-F238E27FC236}">
              <a16:creationId xmlns:a16="http://schemas.microsoft.com/office/drawing/2014/main" id="{28D71899-73EF-4B7F-A596-89AAE864617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5" name="Line 7">
          <a:extLst>
            <a:ext uri="{FF2B5EF4-FFF2-40B4-BE49-F238E27FC236}">
              <a16:creationId xmlns:a16="http://schemas.microsoft.com/office/drawing/2014/main" id="{29DA56CB-1F78-4F76-B218-D14CB151C0B8}"/>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6" name="Line 7">
          <a:extLst>
            <a:ext uri="{FF2B5EF4-FFF2-40B4-BE49-F238E27FC236}">
              <a16:creationId xmlns:a16="http://schemas.microsoft.com/office/drawing/2014/main" id="{29E29F5A-77D9-4E0D-B109-2615034CEDE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7" name="Line 7">
          <a:extLst>
            <a:ext uri="{FF2B5EF4-FFF2-40B4-BE49-F238E27FC236}">
              <a16:creationId xmlns:a16="http://schemas.microsoft.com/office/drawing/2014/main" id="{9E503995-8685-4635-94BE-AFA23DABE713}"/>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8" name="Line 7">
          <a:extLst>
            <a:ext uri="{FF2B5EF4-FFF2-40B4-BE49-F238E27FC236}">
              <a16:creationId xmlns:a16="http://schemas.microsoft.com/office/drawing/2014/main" id="{31FEAC33-D840-408C-9B70-2FA64A4EC438}"/>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09" name="Line 7">
          <a:extLst>
            <a:ext uri="{FF2B5EF4-FFF2-40B4-BE49-F238E27FC236}">
              <a16:creationId xmlns:a16="http://schemas.microsoft.com/office/drawing/2014/main" id="{768967C5-283D-4122-A0A2-26D76E377FF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0" name="Line 7">
          <a:extLst>
            <a:ext uri="{FF2B5EF4-FFF2-40B4-BE49-F238E27FC236}">
              <a16:creationId xmlns:a16="http://schemas.microsoft.com/office/drawing/2014/main" id="{3386C56C-D540-4D78-92CD-BC9F7AD1978D}"/>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1" name="Line 7">
          <a:extLst>
            <a:ext uri="{FF2B5EF4-FFF2-40B4-BE49-F238E27FC236}">
              <a16:creationId xmlns:a16="http://schemas.microsoft.com/office/drawing/2014/main" id="{06005163-CD31-4617-8472-B33093A11F56}"/>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2" name="Line 7">
          <a:extLst>
            <a:ext uri="{FF2B5EF4-FFF2-40B4-BE49-F238E27FC236}">
              <a16:creationId xmlns:a16="http://schemas.microsoft.com/office/drawing/2014/main" id="{89803950-E236-4F98-B0E9-239FDEDC1D00}"/>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3" name="Line 7">
          <a:extLst>
            <a:ext uri="{FF2B5EF4-FFF2-40B4-BE49-F238E27FC236}">
              <a16:creationId xmlns:a16="http://schemas.microsoft.com/office/drawing/2014/main" id="{9109DDE5-B60C-41D1-A8C2-961ED727876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4" name="Line 7">
          <a:extLst>
            <a:ext uri="{FF2B5EF4-FFF2-40B4-BE49-F238E27FC236}">
              <a16:creationId xmlns:a16="http://schemas.microsoft.com/office/drawing/2014/main" id="{84A4870C-9B5C-4A96-9FA7-702DC36D46C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5" name="Line 7">
          <a:extLst>
            <a:ext uri="{FF2B5EF4-FFF2-40B4-BE49-F238E27FC236}">
              <a16:creationId xmlns:a16="http://schemas.microsoft.com/office/drawing/2014/main" id="{11837529-B8CE-4355-89E4-A05A76426771}"/>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6" name="Line 7">
          <a:extLst>
            <a:ext uri="{FF2B5EF4-FFF2-40B4-BE49-F238E27FC236}">
              <a16:creationId xmlns:a16="http://schemas.microsoft.com/office/drawing/2014/main" id="{67347FC1-D754-4E2C-BD2F-0B3F4723B48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7" name="Line 7">
          <a:extLst>
            <a:ext uri="{FF2B5EF4-FFF2-40B4-BE49-F238E27FC236}">
              <a16:creationId xmlns:a16="http://schemas.microsoft.com/office/drawing/2014/main" id="{56A517F0-149C-4B03-849E-1EE6F7E22471}"/>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8" name="Line 7">
          <a:extLst>
            <a:ext uri="{FF2B5EF4-FFF2-40B4-BE49-F238E27FC236}">
              <a16:creationId xmlns:a16="http://schemas.microsoft.com/office/drawing/2014/main" id="{CA3584A5-406D-4C22-BD31-7C8BEF79418F}"/>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19" name="Line 7">
          <a:extLst>
            <a:ext uri="{FF2B5EF4-FFF2-40B4-BE49-F238E27FC236}">
              <a16:creationId xmlns:a16="http://schemas.microsoft.com/office/drawing/2014/main" id="{CE6DEBE6-860C-46A6-B77B-63CD3DE393CE}"/>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503</xdr:row>
      <xdr:rowOff>0</xdr:rowOff>
    </xdr:from>
    <xdr:to>
      <xdr:col>43</xdr:col>
      <xdr:colOff>323850</xdr:colOff>
      <xdr:row>503</xdr:row>
      <xdr:rowOff>0</xdr:rowOff>
    </xdr:to>
    <xdr:sp macro="" textlink="">
      <xdr:nvSpPr>
        <xdr:cNvPr id="420" name="Line 7">
          <a:extLst>
            <a:ext uri="{FF2B5EF4-FFF2-40B4-BE49-F238E27FC236}">
              <a16:creationId xmlns:a16="http://schemas.microsoft.com/office/drawing/2014/main" id="{5AE14A14-2A8F-4776-BAD6-E14F2CE60AF9}"/>
            </a:ext>
          </a:extLst>
        </xdr:cNvPr>
        <xdr:cNvSpPr>
          <a:spLocks noChangeShapeType="1"/>
        </xdr:cNvSpPr>
      </xdr:nvSpPr>
      <xdr:spPr bwMode="auto">
        <a:xfrm>
          <a:off x="15087600"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1" name="Line 7">
          <a:extLst>
            <a:ext uri="{FF2B5EF4-FFF2-40B4-BE49-F238E27FC236}">
              <a16:creationId xmlns:a16="http://schemas.microsoft.com/office/drawing/2014/main" id="{2150E4BD-FDC7-4A3E-BFA5-A9597A5B08D2}"/>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2" name="Line 7">
          <a:extLst>
            <a:ext uri="{FF2B5EF4-FFF2-40B4-BE49-F238E27FC236}">
              <a16:creationId xmlns:a16="http://schemas.microsoft.com/office/drawing/2014/main" id="{4A99BD86-E6F5-4979-9484-9BE2C9CD87DA}"/>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3" name="Line 7">
          <a:extLst>
            <a:ext uri="{FF2B5EF4-FFF2-40B4-BE49-F238E27FC236}">
              <a16:creationId xmlns:a16="http://schemas.microsoft.com/office/drawing/2014/main" id="{58892697-394F-4B21-9F15-35AEB5C7239F}"/>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4" name="Line 7">
          <a:extLst>
            <a:ext uri="{FF2B5EF4-FFF2-40B4-BE49-F238E27FC236}">
              <a16:creationId xmlns:a16="http://schemas.microsoft.com/office/drawing/2014/main" id="{112C70B3-EFCA-49EA-8522-8DF55845F043}"/>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5" name="Line 7">
          <a:extLst>
            <a:ext uri="{FF2B5EF4-FFF2-40B4-BE49-F238E27FC236}">
              <a16:creationId xmlns:a16="http://schemas.microsoft.com/office/drawing/2014/main" id="{96011A73-38D8-45A3-B16D-03185AB744D1}"/>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6" name="Line 7">
          <a:extLst>
            <a:ext uri="{FF2B5EF4-FFF2-40B4-BE49-F238E27FC236}">
              <a16:creationId xmlns:a16="http://schemas.microsoft.com/office/drawing/2014/main" id="{7E24EEFB-7480-4645-B72C-311BC0FABF06}"/>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7" name="Line 7">
          <a:extLst>
            <a:ext uri="{FF2B5EF4-FFF2-40B4-BE49-F238E27FC236}">
              <a16:creationId xmlns:a16="http://schemas.microsoft.com/office/drawing/2014/main" id="{F2D283BB-552A-4CAD-A016-3A9C959E7570}"/>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8" name="Line 7">
          <a:extLst>
            <a:ext uri="{FF2B5EF4-FFF2-40B4-BE49-F238E27FC236}">
              <a16:creationId xmlns:a16="http://schemas.microsoft.com/office/drawing/2014/main" id="{E6448206-8F49-4F7D-BCE7-77CD8236848D}"/>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503</xdr:row>
      <xdr:rowOff>0</xdr:rowOff>
    </xdr:from>
    <xdr:to>
      <xdr:col>48</xdr:col>
      <xdr:colOff>323850</xdr:colOff>
      <xdr:row>503</xdr:row>
      <xdr:rowOff>0</xdr:rowOff>
    </xdr:to>
    <xdr:sp macro="" textlink="">
      <xdr:nvSpPr>
        <xdr:cNvPr id="429" name="Line 7">
          <a:extLst>
            <a:ext uri="{FF2B5EF4-FFF2-40B4-BE49-F238E27FC236}">
              <a16:creationId xmlns:a16="http://schemas.microsoft.com/office/drawing/2014/main" id="{8121C8FE-6EAD-4524-A132-86FEBA78CFE6}"/>
            </a:ext>
          </a:extLst>
        </xdr:cNvPr>
        <xdr:cNvSpPr>
          <a:spLocks noChangeShapeType="1"/>
        </xdr:cNvSpPr>
      </xdr:nvSpPr>
      <xdr:spPr bwMode="auto">
        <a:xfrm>
          <a:off x="1749742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617</xdr:row>
      <xdr:rowOff>0</xdr:rowOff>
    </xdr:from>
    <xdr:to>
      <xdr:col>3</xdr:col>
      <xdr:colOff>323850</xdr:colOff>
      <xdr:row>617</xdr:row>
      <xdr:rowOff>0</xdr:rowOff>
    </xdr:to>
    <xdr:sp macro="" textlink="">
      <xdr:nvSpPr>
        <xdr:cNvPr id="430" name="Line 1">
          <a:extLst>
            <a:ext uri="{FF2B5EF4-FFF2-40B4-BE49-F238E27FC236}">
              <a16:creationId xmlns:a16="http://schemas.microsoft.com/office/drawing/2014/main" id="{99B3318D-69BE-4711-A43B-1AC55F12536A}"/>
            </a:ext>
          </a:extLst>
        </xdr:cNvPr>
        <xdr:cNvSpPr>
          <a:spLocks noChangeShapeType="1"/>
        </xdr:cNvSpPr>
      </xdr:nvSpPr>
      <xdr:spPr bwMode="auto">
        <a:xfrm>
          <a:off x="8763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617</xdr:row>
      <xdr:rowOff>0</xdr:rowOff>
    </xdr:from>
    <xdr:to>
      <xdr:col>7</xdr:col>
      <xdr:colOff>323850</xdr:colOff>
      <xdr:row>617</xdr:row>
      <xdr:rowOff>0</xdr:rowOff>
    </xdr:to>
    <xdr:sp macro="" textlink="">
      <xdr:nvSpPr>
        <xdr:cNvPr id="431" name="Line 1">
          <a:extLst>
            <a:ext uri="{FF2B5EF4-FFF2-40B4-BE49-F238E27FC236}">
              <a16:creationId xmlns:a16="http://schemas.microsoft.com/office/drawing/2014/main" id="{DF883D9F-CD5C-424B-8555-5EC4E363F737}"/>
            </a:ext>
          </a:extLst>
        </xdr:cNvPr>
        <xdr:cNvSpPr>
          <a:spLocks noChangeShapeType="1"/>
        </xdr:cNvSpPr>
      </xdr:nvSpPr>
      <xdr:spPr bwMode="auto">
        <a:xfrm>
          <a:off x="2295525"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617</xdr:row>
      <xdr:rowOff>0</xdr:rowOff>
    </xdr:from>
    <xdr:to>
      <xdr:col>11</xdr:col>
      <xdr:colOff>323850</xdr:colOff>
      <xdr:row>617</xdr:row>
      <xdr:rowOff>0</xdr:rowOff>
    </xdr:to>
    <xdr:sp macro="" textlink="">
      <xdr:nvSpPr>
        <xdr:cNvPr id="432" name="Line 1">
          <a:extLst>
            <a:ext uri="{FF2B5EF4-FFF2-40B4-BE49-F238E27FC236}">
              <a16:creationId xmlns:a16="http://schemas.microsoft.com/office/drawing/2014/main" id="{59FE4A6E-7930-4073-87FF-960BEB61185B}"/>
            </a:ext>
          </a:extLst>
        </xdr:cNvPr>
        <xdr:cNvSpPr>
          <a:spLocks noChangeShapeType="1"/>
        </xdr:cNvSpPr>
      </xdr:nvSpPr>
      <xdr:spPr bwMode="auto">
        <a:xfrm>
          <a:off x="371475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617</xdr:row>
      <xdr:rowOff>0</xdr:rowOff>
    </xdr:from>
    <xdr:to>
      <xdr:col>35</xdr:col>
      <xdr:colOff>323850</xdr:colOff>
      <xdr:row>617</xdr:row>
      <xdr:rowOff>0</xdr:rowOff>
    </xdr:to>
    <xdr:sp macro="" textlink="">
      <xdr:nvSpPr>
        <xdr:cNvPr id="433" name="Line 1">
          <a:extLst>
            <a:ext uri="{FF2B5EF4-FFF2-40B4-BE49-F238E27FC236}">
              <a16:creationId xmlns:a16="http://schemas.microsoft.com/office/drawing/2014/main" id="{7F0A9ACF-5763-4DD9-BFF0-F36032D4D6C5}"/>
            </a:ext>
          </a:extLst>
        </xdr:cNvPr>
        <xdr:cNvSpPr>
          <a:spLocks noChangeShapeType="1"/>
        </xdr:cNvSpPr>
      </xdr:nvSpPr>
      <xdr:spPr bwMode="auto">
        <a:xfrm>
          <a:off x="1224915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616</xdr:row>
      <xdr:rowOff>0</xdr:rowOff>
    </xdr:from>
    <xdr:to>
      <xdr:col>3</xdr:col>
      <xdr:colOff>323850</xdr:colOff>
      <xdr:row>616</xdr:row>
      <xdr:rowOff>0</xdr:rowOff>
    </xdr:to>
    <xdr:sp macro="" textlink="">
      <xdr:nvSpPr>
        <xdr:cNvPr id="434" name="Line 7">
          <a:extLst>
            <a:ext uri="{FF2B5EF4-FFF2-40B4-BE49-F238E27FC236}">
              <a16:creationId xmlns:a16="http://schemas.microsoft.com/office/drawing/2014/main" id="{ED7B9E4C-9DA3-4443-8D89-94D388BE34DD}"/>
            </a:ext>
          </a:extLst>
        </xdr:cNvPr>
        <xdr:cNvSpPr>
          <a:spLocks noChangeShapeType="1"/>
        </xdr:cNvSpPr>
      </xdr:nvSpPr>
      <xdr:spPr bwMode="auto">
        <a:xfrm>
          <a:off x="876300" y="8502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617</xdr:row>
      <xdr:rowOff>0</xdr:rowOff>
    </xdr:from>
    <xdr:to>
      <xdr:col>7</xdr:col>
      <xdr:colOff>323850</xdr:colOff>
      <xdr:row>617</xdr:row>
      <xdr:rowOff>0</xdr:rowOff>
    </xdr:to>
    <xdr:sp macro="" textlink="">
      <xdr:nvSpPr>
        <xdr:cNvPr id="435" name="Line 1">
          <a:extLst>
            <a:ext uri="{FF2B5EF4-FFF2-40B4-BE49-F238E27FC236}">
              <a16:creationId xmlns:a16="http://schemas.microsoft.com/office/drawing/2014/main" id="{D3F5F7E9-C47B-4DDA-9EC9-14D77C974D9E}"/>
            </a:ext>
          </a:extLst>
        </xdr:cNvPr>
        <xdr:cNvSpPr>
          <a:spLocks noChangeShapeType="1"/>
        </xdr:cNvSpPr>
      </xdr:nvSpPr>
      <xdr:spPr bwMode="auto">
        <a:xfrm>
          <a:off x="2295525"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617</xdr:row>
      <xdr:rowOff>0</xdr:rowOff>
    </xdr:from>
    <xdr:to>
      <xdr:col>3</xdr:col>
      <xdr:colOff>323850</xdr:colOff>
      <xdr:row>617</xdr:row>
      <xdr:rowOff>0</xdr:rowOff>
    </xdr:to>
    <xdr:sp macro="" textlink="">
      <xdr:nvSpPr>
        <xdr:cNvPr id="436" name="Line 1">
          <a:extLst>
            <a:ext uri="{FF2B5EF4-FFF2-40B4-BE49-F238E27FC236}">
              <a16:creationId xmlns:a16="http://schemas.microsoft.com/office/drawing/2014/main" id="{0BC888AF-6198-4688-87E9-2ACDF19DDC3E}"/>
            </a:ext>
          </a:extLst>
        </xdr:cNvPr>
        <xdr:cNvSpPr>
          <a:spLocks noChangeShapeType="1"/>
        </xdr:cNvSpPr>
      </xdr:nvSpPr>
      <xdr:spPr bwMode="auto">
        <a:xfrm>
          <a:off x="8763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617</xdr:row>
      <xdr:rowOff>0</xdr:rowOff>
    </xdr:from>
    <xdr:to>
      <xdr:col>3</xdr:col>
      <xdr:colOff>323850</xdr:colOff>
      <xdr:row>617</xdr:row>
      <xdr:rowOff>0</xdr:rowOff>
    </xdr:to>
    <xdr:sp macro="" textlink="">
      <xdr:nvSpPr>
        <xdr:cNvPr id="437" name="Line 1">
          <a:extLst>
            <a:ext uri="{FF2B5EF4-FFF2-40B4-BE49-F238E27FC236}">
              <a16:creationId xmlns:a16="http://schemas.microsoft.com/office/drawing/2014/main" id="{AAD80921-AE18-4A22-92BC-490236EF0B97}"/>
            </a:ext>
          </a:extLst>
        </xdr:cNvPr>
        <xdr:cNvSpPr>
          <a:spLocks noChangeShapeType="1"/>
        </xdr:cNvSpPr>
      </xdr:nvSpPr>
      <xdr:spPr bwMode="auto">
        <a:xfrm>
          <a:off x="8763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617</xdr:row>
      <xdr:rowOff>0</xdr:rowOff>
    </xdr:from>
    <xdr:to>
      <xdr:col>11</xdr:col>
      <xdr:colOff>323850</xdr:colOff>
      <xdr:row>617</xdr:row>
      <xdr:rowOff>0</xdr:rowOff>
    </xdr:to>
    <xdr:sp macro="" textlink="">
      <xdr:nvSpPr>
        <xdr:cNvPr id="438" name="Line 1">
          <a:extLst>
            <a:ext uri="{FF2B5EF4-FFF2-40B4-BE49-F238E27FC236}">
              <a16:creationId xmlns:a16="http://schemas.microsoft.com/office/drawing/2014/main" id="{34757456-9441-4B9E-8B7C-16102458544D}"/>
            </a:ext>
          </a:extLst>
        </xdr:cNvPr>
        <xdr:cNvSpPr>
          <a:spLocks noChangeShapeType="1"/>
        </xdr:cNvSpPr>
      </xdr:nvSpPr>
      <xdr:spPr bwMode="auto">
        <a:xfrm>
          <a:off x="371475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617</xdr:row>
      <xdr:rowOff>0</xdr:rowOff>
    </xdr:from>
    <xdr:to>
      <xdr:col>11</xdr:col>
      <xdr:colOff>323850</xdr:colOff>
      <xdr:row>617</xdr:row>
      <xdr:rowOff>0</xdr:rowOff>
    </xdr:to>
    <xdr:sp macro="" textlink="">
      <xdr:nvSpPr>
        <xdr:cNvPr id="439" name="Line 1">
          <a:extLst>
            <a:ext uri="{FF2B5EF4-FFF2-40B4-BE49-F238E27FC236}">
              <a16:creationId xmlns:a16="http://schemas.microsoft.com/office/drawing/2014/main" id="{4ADDDBE3-66C2-42BB-B1DF-6469ED283155}"/>
            </a:ext>
          </a:extLst>
        </xdr:cNvPr>
        <xdr:cNvSpPr>
          <a:spLocks noChangeShapeType="1"/>
        </xdr:cNvSpPr>
      </xdr:nvSpPr>
      <xdr:spPr bwMode="auto">
        <a:xfrm>
          <a:off x="371475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617</xdr:row>
      <xdr:rowOff>0</xdr:rowOff>
    </xdr:from>
    <xdr:to>
      <xdr:col>11</xdr:col>
      <xdr:colOff>323850</xdr:colOff>
      <xdr:row>617</xdr:row>
      <xdr:rowOff>0</xdr:rowOff>
    </xdr:to>
    <xdr:sp macro="" textlink="">
      <xdr:nvSpPr>
        <xdr:cNvPr id="440" name="Line 1">
          <a:extLst>
            <a:ext uri="{FF2B5EF4-FFF2-40B4-BE49-F238E27FC236}">
              <a16:creationId xmlns:a16="http://schemas.microsoft.com/office/drawing/2014/main" id="{A44483D2-2B6C-4AF3-8968-FCA790F9F30F}"/>
            </a:ext>
          </a:extLst>
        </xdr:cNvPr>
        <xdr:cNvSpPr>
          <a:spLocks noChangeShapeType="1"/>
        </xdr:cNvSpPr>
      </xdr:nvSpPr>
      <xdr:spPr bwMode="auto">
        <a:xfrm>
          <a:off x="371475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617</xdr:row>
      <xdr:rowOff>0</xdr:rowOff>
    </xdr:from>
    <xdr:to>
      <xdr:col>3</xdr:col>
      <xdr:colOff>323850</xdr:colOff>
      <xdr:row>617</xdr:row>
      <xdr:rowOff>0</xdr:rowOff>
    </xdr:to>
    <xdr:sp macro="" textlink="">
      <xdr:nvSpPr>
        <xdr:cNvPr id="441" name="Line 1">
          <a:extLst>
            <a:ext uri="{FF2B5EF4-FFF2-40B4-BE49-F238E27FC236}">
              <a16:creationId xmlns:a16="http://schemas.microsoft.com/office/drawing/2014/main" id="{63412FEE-BD1A-4B0B-957A-D2C606F7F731}"/>
            </a:ext>
          </a:extLst>
        </xdr:cNvPr>
        <xdr:cNvSpPr>
          <a:spLocks noChangeShapeType="1"/>
        </xdr:cNvSpPr>
      </xdr:nvSpPr>
      <xdr:spPr bwMode="auto">
        <a:xfrm>
          <a:off x="8763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617</xdr:row>
      <xdr:rowOff>0</xdr:rowOff>
    </xdr:from>
    <xdr:to>
      <xdr:col>3</xdr:col>
      <xdr:colOff>323850</xdr:colOff>
      <xdr:row>617</xdr:row>
      <xdr:rowOff>0</xdr:rowOff>
    </xdr:to>
    <xdr:sp macro="" textlink="">
      <xdr:nvSpPr>
        <xdr:cNvPr id="442" name="Line 1">
          <a:extLst>
            <a:ext uri="{FF2B5EF4-FFF2-40B4-BE49-F238E27FC236}">
              <a16:creationId xmlns:a16="http://schemas.microsoft.com/office/drawing/2014/main" id="{A0119DDB-AEDB-4530-8573-0BCF1DACA3A2}"/>
            </a:ext>
          </a:extLst>
        </xdr:cNvPr>
        <xdr:cNvSpPr>
          <a:spLocks noChangeShapeType="1"/>
        </xdr:cNvSpPr>
      </xdr:nvSpPr>
      <xdr:spPr bwMode="auto">
        <a:xfrm>
          <a:off x="8763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617</xdr:row>
      <xdr:rowOff>0</xdr:rowOff>
    </xdr:from>
    <xdr:to>
      <xdr:col>7</xdr:col>
      <xdr:colOff>323850</xdr:colOff>
      <xdr:row>617</xdr:row>
      <xdr:rowOff>0</xdr:rowOff>
    </xdr:to>
    <xdr:sp macro="" textlink="">
      <xdr:nvSpPr>
        <xdr:cNvPr id="443" name="Line 1">
          <a:extLst>
            <a:ext uri="{FF2B5EF4-FFF2-40B4-BE49-F238E27FC236}">
              <a16:creationId xmlns:a16="http://schemas.microsoft.com/office/drawing/2014/main" id="{1A706B4D-3A4E-40C4-9382-0E8C0742C9A5}"/>
            </a:ext>
          </a:extLst>
        </xdr:cNvPr>
        <xdr:cNvSpPr>
          <a:spLocks noChangeShapeType="1"/>
        </xdr:cNvSpPr>
      </xdr:nvSpPr>
      <xdr:spPr bwMode="auto">
        <a:xfrm>
          <a:off x="2295525"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616</xdr:row>
      <xdr:rowOff>0</xdr:rowOff>
    </xdr:from>
    <xdr:to>
      <xdr:col>7</xdr:col>
      <xdr:colOff>323850</xdr:colOff>
      <xdr:row>616</xdr:row>
      <xdr:rowOff>0</xdr:rowOff>
    </xdr:to>
    <xdr:sp macro="" textlink="">
      <xdr:nvSpPr>
        <xdr:cNvPr id="444" name="Line 7">
          <a:extLst>
            <a:ext uri="{FF2B5EF4-FFF2-40B4-BE49-F238E27FC236}">
              <a16:creationId xmlns:a16="http://schemas.microsoft.com/office/drawing/2014/main" id="{EB8EC113-F0B3-4F1B-845D-39355FCB93A2}"/>
            </a:ext>
          </a:extLst>
        </xdr:cNvPr>
        <xdr:cNvSpPr>
          <a:spLocks noChangeShapeType="1"/>
        </xdr:cNvSpPr>
      </xdr:nvSpPr>
      <xdr:spPr bwMode="auto">
        <a:xfrm>
          <a:off x="2295525" y="8502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617</xdr:row>
      <xdr:rowOff>0</xdr:rowOff>
    </xdr:from>
    <xdr:to>
      <xdr:col>7</xdr:col>
      <xdr:colOff>323850</xdr:colOff>
      <xdr:row>617</xdr:row>
      <xdr:rowOff>0</xdr:rowOff>
    </xdr:to>
    <xdr:sp macro="" textlink="">
      <xdr:nvSpPr>
        <xdr:cNvPr id="445" name="Line 1">
          <a:extLst>
            <a:ext uri="{FF2B5EF4-FFF2-40B4-BE49-F238E27FC236}">
              <a16:creationId xmlns:a16="http://schemas.microsoft.com/office/drawing/2014/main" id="{B4D0333F-78D0-4F3F-A72E-B70C5C764231}"/>
            </a:ext>
          </a:extLst>
        </xdr:cNvPr>
        <xdr:cNvSpPr>
          <a:spLocks noChangeShapeType="1"/>
        </xdr:cNvSpPr>
      </xdr:nvSpPr>
      <xdr:spPr bwMode="auto">
        <a:xfrm>
          <a:off x="2295525"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617</xdr:row>
      <xdr:rowOff>0</xdr:rowOff>
    </xdr:from>
    <xdr:to>
      <xdr:col>7</xdr:col>
      <xdr:colOff>323850</xdr:colOff>
      <xdr:row>617</xdr:row>
      <xdr:rowOff>0</xdr:rowOff>
    </xdr:to>
    <xdr:sp macro="" textlink="">
      <xdr:nvSpPr>
        <xdr:cNvPr id="446" name="Line 1">
          <a:extLst>
            <a:ext uri="{FF2B5EF4-FFF2-40B4-BE49-F238E27FC236}">
              <a16:creationId xmlns:a16="http://schemas.microsoft.com/office/drawing/2014/main" id="{CC731AC5-C8FA-4108-8A2D-710C46DA812D}"/>
            </a:ext>
          </a:extLst>
        </xdr:cNvPr>
        <xdr:cNvSpPr>
          <a:spLocks noChangeShapeType="1"/>
        </xdr:cNvSpPr>
      </xdr:nvSpPr>
      <xdr:spPr bwMode="auto">
        <a:xfrm>
          <a:off x="2295525"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616</xdr:row>
      <xdr:rowOff>0</xdr:rowOff>
    </xdr:from>
    <xdr:to>
      <xdr:col>3</xdr:col>
      <xdr:colOff>323850</xdr:colOff>
      <xdr:row>616</xdr:row>
      <xdr:rowOff>0</xdr:rowOff>
    </xdr:to>
    <xdr:sp macro="" textlink="">
      <xdr:nvSpPr>
        <xdr:cNvPr id="447" name="Line 7">
          <a:extLst>
            <a:ext uri="{FF2B5EF4-FFF2-40B4-BE49-F238E27FC236}">
              <a16:creationId xmlns:a16="http://schemas.microsoft.com/office/drawing/2014/main" id="{4281C5CA-65F9-428A-BCFA-6102604053C9}"/>
            </a:ext>
          </a:extLst>
        </xdr:cNvPr>
        <xdr:cNvSpPr>
          <a:spLocks noChangeShapeType="1"/>
        </xdr:cNvSpPr>
      </xdr:nvSpPr>
      <xdr:spPr bwMode="auto">
        <a:xfrm>
          <a:off x="876300" y="8502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616</xdr:row>
      <xdr:rowOff>0</xdr:rowOff>
    </xdr:from>
    <xdr:to>
      <xdr:col>7</xdr:col>
      <xdr:colOff>323850</xdr:colOff>
      <xdr:row>616</xdr:row>
      <xdr:rowOff>0</xdr:rowOff>
    </xdr:to>
    <xdr:sp macro="" textlink="">
      <xdr:nvSpPr>
        <xdr:cNvPr id="448" name="Line 7">
          <a:extLst>
            <a:ext uri="{FF2B5EF4-FFF2-40B4-BE49-F238E27FC236}">
              <a16:creationId xmlns:a16="http://schemas.microsoft.com/office/drawing/2014/main" id="{90CB4DD4-3F86-49CB-9430-9C597BDAAD7F}"/>
            </a:ext>
          </a:extLst>
        </xdr:cNvPr>
        <xdr:cNvSpPr>
          <a:spLocks noChangeShapeType="1"/>
        </xdr:cNvSpPr>
      </xdr:nvSpPr>
      <xdr:spPr bwMode="auto">
        <a:xfrm>
          <a:off x="2295525" y="8502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616</xdr:row>
      <xdr:rowOff>0</xdr:rowOff>
    </xdr:from>
    <xdr:to>
      <xdr:col>7</xdr:col>
      <xdr:colOff>323850</xdr:colOff>
      <xdr:row>616</xdr:row>
      <xdr:rowOff>0</xdr:rowOff>
    </xdr:to>
    <xdr:sp macro="" textlink="">
      <xdr:nvSpPr>
        <xdr:cNvPr id="449" name="Line 7">
          <a:extLst>
            <a:ext uri="{FF2B5EF4-FFF2-40B4-BE49-F238E27FC236}">
              <a16:creationId xmlns:a16="http://schemas.microsoft.com/office/drawing/2014/main" id="{08583E46-A5CC-4E40-8B7E-D7999CE0D026}"/>
            </a:ext>
          </a:extLst>
        </xdr:cNvPr>
        <xdr:cNvSpPr>
          <a:spLocks noChangeShapeType="1"/>
        </xdr:cNvSpPr>
      </xdr:nvSpPr>
      <xdr:spPr bwMode="auto">
        <a:xfrm>
          <a:off x="2295525" y="8502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617</xdr:row>
      <xdr:rowOff>0</xdr:rowOff>
    </xdr:from>
    <xdr:to>
      <xdr:col>27</xdr:col>
      <xdr:colOff>323850</xdr:colOff>
      <xdr:row>617</xdr:row>
      <xdr:rowOff>0</xdr:rowOff>
    </xdr:to>
    <xdr:sp macro="" textlink="">
      <xdr:nvSpPr>
        <xdr:cNvPr id="450" name="Line 1">
          <a:extLst>
            <a:ext uri="{FF2B5EF4-FFF2-40B4-BE49-F238E27FC236}">
              <a16:creationId xmlns:a16="http://schemas.microsoft.com/office/drawing/2014/main" id="{DD301162-2C07-41FD-91F8-544B699A40D0}"/>
            </a:ext>
          </a:extLst>
        </xdr:cNvPr>
        <xdr:cNvSpPr>
          <a:spLocks noChangeShapeType="1"/>
        </xdr:cNvSpPr>
      </xdr:nvSpPr>
      <xdr:spPr bwMode="auto">
        <a:xfrm>
          <a:off x="94107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617</xdr:row>
      <xdr:rowOff>0</xdr:rowOff>
    </xdr:from>
    <xdr:to>
      <xdr:col>27</xdr:col>
      <xdr:colOff>323850</xdr:colOff>
      <xdr:row>617</xdr:row>
      <xdr:rowOff>0</xdr:rowOff>
    </xdr:to>
    <xdr:sp macro="" textlink="">
      <xdr:nvSpPr>
        <xdr:cNvPr id="451" name="Line 1">
          <a:extLst>
            <a:ext uri="{FF2B5EF4-FFF2-40B4-BE49-F238E27FC236}">
              <a16:creationId xmlns:a16="http://schemas.microsoft.com/office/drawing/2014/main" id="{99107EAA-8C36-4B4D-B3D2-43AC3B9FDDEF}"/>
            </a:ext>
          </a:extLst>
        </xdr:cNvPr>
        <xdr:cNvSpPr>
          <a:spLocks noChangeShapeType="1"/>
        </xdr:cNvSpPr>
      </xdr:nvSpPr>
      <xdr:spPr bwMode="auto">
        <a:xfrm>
          <a:off x="94107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617</xdr:row>
      <xdr:rowOff>0</xdr:rowOff>
    </xdr:from>
    <xdr:to>
      <xdr:col>27</xdr:col>
      <xdr:colOff>323850</xdr:colOff>
      <xdr:row>617</xdr:row>
      <xdr:rowOff>0</xdr:rowOff>
    </xdr:to>
    <xdr:sp macro="" textlink="">
      <xdr:nvSpPr>
        <xdr:cNvPr id="452" name="Line 1">
          <a:extLst>
            <a:ext uri="{FF2B5EF4-FFF2-40B4-BE49-F238E27FC236}">
              <a16:creationId xmlns:a16="http://schemas.microsoft.com/office/drawing/2014/main" id="{E22CE282-610F-4A1C-B902-8F0D8FAED023}"/>
            </a:ext>
          </a:extLst>
        </xdr:cNvPr>
        <xdr:cNvSpPr>
          <a:spLocks noChangeShapeType="1"/>
        </xdr:cNvSpPr>
      </xdr:nvSpPr>
      <xdr:spPr bwMode="auto">
        <a:xfrm>
          <a:off x="94107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617</xdr:row>
      <xdr:rowOff>0</xdr:rowOff>
    </xdr:from>
    <xdr:to>
      <xdr:col>27</xdr:col>
      <xdr:colOff>323850</xdr:colOff>
      <xdr:row>617</xdr:row>
      <xdr:rowOff>0</xdr:rowOff>
    </xdr:to>
    <xdr:sp macro="" textlink="">
      <xdr:nvSpPr>
        <xdr:cNvPr id="453" name="Line 1">
          <a:extLst>
            <a:ext uri="{FF2B5EF4-FFF2-40B4-BE49-F238E27FC236}">
              <a16:creationId xmlns:a16="http://schemas.microsoft.com/office/drawing/2014/main" id="{05AD132D-49F0-49F0-9FB3-E2C86434C6C7}"/>
            </a:ext>
          </a:extLst>
        </xdr:cNvPr>
        <xdr:cNvSpPr>
          <a:spLocks noChangeShapeType="1"/>
        </xdr:cNvSpPr>
      </xdr:nvSpPr>
      <xdr:spPr bwMode="auto">
        <a:xfrm>
          <a:off x="94107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617</xdr:row>
      <xdr:rowOff>0</xdr:rowOff>
    </xdr:from>
    <xdr:to>
      <xdr:col>23</xdr:col>
      <xdr:colOff>323850</xdr:colOff>
      <xdr:row>617</xdr:row>
      <xdr:rowOff>0</xdr:rowOff>
    </xdr:to>
    <xdr:sp macro="" textlink="">
      <xdr:nvSpPr>
        <xdr:cNvPr id="454" name="Line 1">
          <a:extLst>
            <a:ext uri="{FF2B5EF4-FFF2-40B4-BE49-F238E27FC236}">
              <a16:creationId xmlns:a16="http://schemas.microsoft.com/office/drawing/2014/main" id="{8CF2B8C5-2829-4502-994C-3561F00F8713}"/>
            </a:ext>
          </a:extLst>
        </xdr:cNvPr>
        <xdr:cNvSpPr>
          <a:spLocks noChangeShapeType="1"/>
        </xdr:cNvSpPr>
      </xdr:nvSpPr>
      <xdr:spPr bwMode="auto">
        <a:xfrm>
          <a:off x="7991475"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617</xdr:row>
      <xdr:rowOff>0</xdr:rowOff>
    </xdr:from>
    <xdr:to>
      <xdr:col>15</xdr:col>
      <xdr:colOff>323850</xdr:colOff>
      <xdr:row>617</xdr:row>
      <xdr:rowOff>0</xdr:rowOff>
    </xdr:to>
    <xdr:sp macro="" textlink="">
      <xdr:nvSpPr>
        <xdr:cNvPr id="455" name="Line 1">
          <a:extLst>
            <a:ext uri="{FF2B5EF4-FFF2-40B4-BE49-F238E27FC236}">
              <a16:creationId xmlns:a16="http://schemas.microsoft.com/office/drawing/2014/main" id="{0DA56722-0B91-409D-ACAC-28ED7E4E959A}"/>
            </a:ext>
          </a:extLst>
        </xdr:cNvPr>
        <xdr:cNvSpPr>
          <a:spLocks noChangeShapeType="1"/>
        </xdr:cNvSpPr>
      </xdr:nvSpPr>
      <xdr:spPr bwMode="auto">
        <a:xfrm>
          <a:off x="51435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617</xdr:row>
      <xdr:rowOff>0</xdr:rowOff>
    </xdr:from>
    <xdr:to>
      <xdr:col>15</xdr:col>
      <xdr:colOff>323850</xdr:colOff>
      <xdr:row>617</xdr:row>
      <xdr:rowOff>0</xdr:rowOff>
    </xdr:to>
    <xdr:sp macro="" textlink="">
      <xdr:nvSpPr>
        <xdr:cNvPr id="456" name="Line 1">
          <a:extLst>
            <a:ext uri="{FF2B5EF4-FFF2-40B4-BE49-F238E27FC236}">
              <a16:creationId xmlns:a16="http://schemas.microsoft.com/office/drawing/2014/main" id="{DB774042-2CCD-47A5-9B70-37F5C7373610}"/>
            </a:ext>
          </a:extLst>
        </xdr:cNvPr>
        <xdr:cNvSpPr>
          <a:spLocks noChangeShapeType="1"/>
        </xdr:cNvSpPr>
      </xdr:nvSpPr>
      <xdr:spPr bwMode="auto">
        <a:xfrm>
          <a:off x="51435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617</xdr:row>
      <xdr:rowOff>0</xdr:rowOff>
    </xdr:from>
    <xdr:to>
      <xdr:col>15</xdr:col>
      <xdr:colOff>323850</xdr:colOff>
      <xdr:row>617</xdr:row>
      <xdr:rowOff>0</xdr:rowOff>
    </xdr:to>
    <xdr:sp macro="" textlink="">
      <xdr:nvSpPr>
        <xdr:cNvPr id="457" name="Line 1">
          <a:extLst>
            <a:ext uri="{FF2B5EF4-FFF2-40B4-BE49-F238E27FC236}">
              <a16:creationId xmlns:a16="http://schemas.microsoft.com/office/drawing/2014/main" id="{9350C3E7-5C44-4499-93B9-42C3939B69E4}"/>
            </a:ext>
          </a:extLst>
        </xdr:cNvPr>
        <xdr:cNvSpPr>
          <a:spLocks noChangeShapeType="1"/>
        </xdr:cNvSpPr>
      </xdr:nvSpPr>
      <xdr:spPr bwMode="auto">
        <a:xfrm>
          <a:off x="51435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617</xdr:row>
      <xdr:rowOff>0</xdr:rowOff>
    </xdr:from>
    <xdr:to>
      <xdr:col>15</xdr:col>
      <xdr:colOff>323850</xdr:colOff>
      <xdr:row>617</xdr:row>
      <xdr:rowOff>0</xdr:rowOff>
    </xdr:to>
    <xdr:sp macro="" textlink="">
      <xdr:nvSpPr>
        <xdr:cNvPr id="458" name="Line 1">
          <a:extLst>
            <a:ext uri="{FF2B5EF4-FFF2-40B4-BE49-F238E27FC236}">
              <a16:creationId xmlns:a16="http://schemas.microsoft.com/office/drawing/2014/main" id="{FFE479C1-90E4-4672-8DD1-F458D19152DA}"/>
            </a:ext>
          </a:extLst>
        </xdr:cNvPr>
        <xdr:cNvSpPr>
          <a:spLocks noChangeShapeType="1"/>
        </xdr:cNvSpPr>
      </xdr:nvSpPr>
      <xdr:spPr bwMode="auto">
        <a:xfrm>
          <a:off x="5143500" y="851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59" name="Line 7">
          <a:extLst>
            <a:ext uri="{FF2B5EF4-FFF2-40B4-BE49-F238E27FC236}">
              <a16:creationId xmlns:a16="http://schemas.microsoft.com/office/drawing/2014/main" id="{26835F11-92BE-4819-ADE8-725BFB6B7C48}"/>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0" name="Line 7">
          <a:extLst>
            <a:ext uri="{FF2B5EF4-FFF2-40B4-BE49-F238E27FC236}">
              <a16:creationId xmlns:a16="http://schemas.microsoft.com/office/drawing/2014/main" id="{14B6AEA3-C105-4EC6-A4F2-4F8E567AFBB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1" name="Line 7">
          <a:extLst>
            <a:ext uri="{FF2B5EF4-FFF2-40B4-BE49-F238E27FC236}">
              <a16:creationId xmlns:a16="http://schemas.microsoft.com/office/drawing/2014/main" id="{190C5CA3-8799-4F6D-B460-60318415150A}"/>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2" name="Line 7">
          <a:extLst>
            <a:ext uri="{FF2B5EF4-FFF2-40B4-BE49-F238E27FC236}">
              <a16:creationId xmlns:a16="http://schemas.microsoft.com/office/drawing/2014/main" id="{729C7104-ACCF-4B8C-8C88-A6F447EEACE5}"/>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3" name="Line 7">
          <a:extLst>
            <a:ext uri="{FF2B5EF4-FFF2-40B4-BE49-F238E27FC236}">
              <a16:creationId xmlns:a16="http://schemas.microsoft.com/office/drawing/2014/main" id="{28A0A5F2-9CA9-46DF-BFC8-C6740C43301D}"/>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4" name="Line 7">
          <a:extLst>
            <a:ext uri="{FF2B5EF4-FFF2-40B4-BE49-F238E27FC236}">
              <a16:creationId xmlns:a16="http://schemas.microsoft.com/office/drawing/2014/main" id="{74B54181-32B6-48D0-BBE9-9E02110E311E}"/>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5" name="Line 7">
          <a:extLst>
            <a:ext uri="{FF2B5EF4-FFF2-40B4-BE49-F238E27FC236}">
              <a16:creationId xmlns:a16="http://schemas.microsoft.com/office/drawing/2014/main" id="{CCBAE0D5-2CED-4E67-B37E-7518CE7D7935}"/>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6" name="Line 7">
          <a:extLst>
            <a:ext uri="{FF2B5EF4-FFF2-40B4-BE49-F238E27FC236}">
              <a16:creationId xmlns:a16="http://schemas.microsoft.com/office/drawing/2014/main" id="{9B2F30CE-C4B7-401B-905E-62E3BA20FBBA}"/>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7" name="Line 7">
          <a:extLst>
            <a:ext uri="{FF2B5EF4-FFF2-40B4-BE49-F238E27FC236}">
              <a16:creationId xmlns:a16="http://schemas.microsoft.com/office/drawing/2014/main" id="{8C87B600-9844-4AC2-95C1-F113AD74639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8" name="Line 7">
          <a:extLst>
            <a:ext uri="{FF2B5EF4-FFF2-40B4-BE49-F238E27FC236}">
              <a16:creationId xmlns:a16="http://schemas.microsoft.com/office/drawing/2014/main" id="{7D32EB74-6015-45EF-95F7-B180C7C6E285}"/>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69" name="Line 7">
          <a:extLst>
            <a:ext uri="{FF2B5EF4-FFF2-40B4-BE49-F238E27FC236}">
              <a16:creationId xmlns:a16="http://schemas.microsoft.com/office/drawing/2014/main" id="{23E5476A-660C-4F06-83D5-D831494B8751}"/>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0" name="Line 7">
          <a:extLst>
            <a:ext uri="{FF2B5EF4-FFF2-40B4-BE49-F238E27FC236}">
              <a16:creationId xmlns:a16="http://schemas.microsoft.com/office/drawing/2014/main" id="{4C0DAF04-8FDA-403A-B52B-75ECF338C956}"/>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1" name="Line 7">
          <a:extLst>
            <a:ext uri="{FF2B5EF4-FFF2-40B4-BE49-F238E27FC236}">
              <a16:creationId xmlns:a16="http://schemas.microsoft.com/office/drawing/2014/main" id="{6584E8A1-7D84-4F61-931E-ACAFA6F83FA1}"/>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2" name="Line 7">
          <a:extLst>
            <a:ext uri="{FF2B5EF4-FFF2-40B4-BE49-F238E27FC236}">
              <a16:creationId xmlns:a16="http://schemas.microsoft.com/office/drawing/2014/main" id="{F9BF19C5-9694-4217-960F-39A45B528582}"/>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3" name="Line 7">
          <a:extLst>
            <a:ext uri="{FF2B5EF4-FFF2-40B4-BE49-F238E27FC236}">
              <a16:creationId xmlns:a16="http://schemas.microsoft.com/office/drawing/2014/main" id="{30C50FD4-AC53-4949-84AC-966DAE5B4453}"/>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4" name="Line 7">
          <a:extLst>
            <a:ext uri="{FF2B5EF4-FFF2-40B4-BE49-F238E27FC236}">
              <a16:creationId xmlns:a16="http://schemas.microsoft.com/office/drawing/2014/main" id="{4A581C57-408A-4995-8699-94C81196537F}"/>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5" name="Line 7">
          <a:extLst>
            <a:ext uri="{FF2B5EF4-FFF2-40B4-BE49-F238E27FC236}">
              <a16:creationId xmlns:a16="http://schemas.microsoft.com/office/drawing/2014/main" id="{562CEE4E-5A77-49B7-A4A8-854CFF563E9F}"/>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6" name="Line 7">
          <a:extLst>
            <a:ext uri="{FF2B5EF4-FFF2-40B4-BE49-F238E27FC236}">
              <a16:creationId xmlns:a16="http://schemas.microsoft.com/office/drawing/2014/main" id="{A085E43D-3853-4880-8B97-AD091C2064C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7" name="Line 7">
          <a:extLst>
            <a:ext uri="{FF2B5EF4-FFF2-40B4-BE49-F238E27FC236}">
              <a16:creationId xmlns:a16="http://schemas.microsoft.com/office/drawing/2014/main" id="{75077134-D11A-425F-A03A-547CC0A6BEE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8" name="Line 7">
          <a:extLst>
            <a:ext uri="{FF2B5EF4-FFF2-40B4-BE49-F238E27FC236}">
              <a16:creationId xmlns:a16="http://schemas.microsoft.com/office/drawing/2014/main" id="{F3A77F9D-83EF-4E64-9368-81A3F3AF6EB9}"/>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79" name="Line 7">
          <a:extLst>
            <a:ext uri="{FF2B5EF4-FFF2-40B4-BE49-F238E27FC236}">
              <a16:creationId xmlns:a16="http://schemas.microsoft.com/office/drawing/2014/main" id="{3A054F5B-DD7F-4C4B-85F1-B93B22C705F2}"/>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0" name="Line 7">
          <a:extLst>
            <a:ext uri="{FF2B5EF4-FFF2-40B4-BE49-F238E27FC236}">
              <a16:creationId xmlns:a16="http://schemas.microsoft.com/office/drawing/2014/main" id="{32241E80-2FD2-4DA9-AE62-F0AE2D254DB7}"/>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1" name="Line 7">
          <a:extLst>
            <a:ext uri="{FF2B5EF4-FFF2-40B4-BE49-F238E27FC236}">
              <a16:creationId xmlns:a16="http://schemas.microsoft.com/office/drawing/2014/main" id="{D3083B59-6639-4472-BC2E-65ACE4A63999}"/>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2" name="Line 7">
          <a:extLst>
            <a:ext uri="{FF2B5EF4-FFF2-40B4-BE49-F238E27FC236}">
              <a16:creationId xmlns:a16="http://schemas.microsoft.com/office/drawing/2014/main" id="{381B77E7-5836-46A0-A9C0-92F39DC4F4B2}"/>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3" name="Line 7">
          <a:extLst>
            <a:ext uri="{FF2B5EF4-FFF2-40B4-BE49-F238E27FC236}">
              <a16:creationId xmlns:a16="http://schemas.microsoft.com/office/drawing/2014/main" id="{30B0E3DF-6C73-4BF3-A621-92B1FB061BF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4" name="Line 7">
          <a:extLst>
            <a:ext uri="{FF2B5EF4-FFF2-40B4-BE49-F238E27FC236}">
              <a16:creationId xmlns:a16="http://schemas.microsoft.com/office/drawing/2014/main" id="{4D20E4BB-3906-4491-826A-3405D7A61393}"/>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5" name="Line 7">
          <a:extLst>
            <a:ext uri="{FF2B5EF4-FFF2-40B4-BE49-F238E27FC236}">
              <a16:creationId xmlns:a16="http://schemas.microsoft.com/office/drawing/2014/main" id="{4E88F7DB-20A8-42B7-B174-A13E61BCA83F}"/>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6" name="Line 7">
          <a:extLst>
            <a:ext uri="{FF2B5EF4-FFF2-40B4-BE49-F238E27FC236}">
              <a16:creationId xmlns:a16="http://schemas.microsoft.com/office/drawing/2014/main" id="{7C28B693-D96D-4F04-A0D9-59F3701F6E43}"/>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7" name="Line 7">
          <a:extLst>
            <a:ext uri="{FF2B5EF4-FFF2-40B4-BE49-F238E27FC236}">
              <a16:creationId xmlns:a16="http://schemas.microsoft.com/office/drawing/2014/main" id="{603D73F3-D719-48E4-A0CC-0990F048C636}"/>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8" name="Line 7">
          <a:extLst>
            <a:ext uri="{FF2B5EF4-FFF2-40B4-BE49-F238E27FC236}">
              <a16:creationId xmlns:a16="http://schemas.microsoft.com/office/drawing/2014/main" id="{998D5390-2931-4A25-A934-061EE7A3AA88}"/>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89" name="Line 7">
          <a:extLst>
            <a:ext uri="{FF2B5EF4-FFF2-40B4-BE49-F238E27FC236}">
              <a16:creationId xmlns:a16="http://schemas.microsoft.com/office/drawing/2014/main" id="{08341930-D63D-44D6-95D4-7D765B1E185F}"/>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0" name="Line 7">
          <a:extLst>
            <a:ext uri="{FF2B5EF4-FFF2-40B4-BE49-F238E27FC236}">
              <a16:creationId xmlns:a16="http://schemas.microsoft.com/office/drawing/2014/main" id="{360412CB-49E0-414E-A4D7-63D137A84C6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1" name="Line 7">
          <a:extLst>
            <a:ext uri="{FF2B5EF4-FFF2-40B4-BE49-F238E27FC236}">
              <a16:creationId xmlns:a16="http://schemas.microsoft.com/office/drawing/2014/main" id="{D2F5BFBF-9E23-4D8F-81DB-5899082F302C}"/>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2" name="Line 7">
          <a:extLst>
            <a:ext uri="{FF2B5EF4-FFF2-40B4-BE49-F238E27FC236}">
              <a16:creationId xmlns:a16="http://schemas.microsoft.com/office/drawing/2014/main" id="{851FFCA2-7091-447D-9FE7-197FCE837E81}"/>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3" name="Line 7">
          <a:extLst>
            <a:ext uri="{FF2B5EF4-FFF2-40B4-BE49-F238E27FC236}">
              <a16:creationId xmlns:a16="http://schemas.microsoft.com/office/drawing/2014/main" id="{13B789FE-7D3E-416D-8EA4-D45640C31F6F}"/>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4" name="Line 7">
          <a:extLst>
            <a:ext uri="{FF2B5EF4-FFF2-40B4-BE49-F238E27FC236}">
              <a16:creationId xmlns:a16="http://schemas.microsoft.com/office/drawing/2014/main" id="{A839DE00-57B6-4FB3-AA97-5054C0986205}"/>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5" name="Line 7">
          <a:extLst>
            <a:ext uri="{FF2B5EF4-FFF2-40B4-BE49-F238E27FC236}">
              <a16:creationId xmlns:a16="http://schemas.microsoft.com/office/drawing/2014/main" id="{4421127B-7872-4F9A-B3D7-BAA1C52DAAE1}"/>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6" name="Line 7">
          <a:extLst>
            <a:ext uri="{FF2B5EF4-FFF2-40B4-BE49-F238E27FC236}">
              <a16:creationId xmlns:a16="http://schemas.microsoft.com/office/drawing/2014/main" id="{FCD08EE9-ADF0-4CC6-842B-C3445949C837}"/>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7" name="Line 7">
          <a:extLst>
            <a:ext uri="{FF2B5EF4-FFF2-40B4-BE49-F238E27FC236}">
              <a16:creationId xmlns:a16="http://schemas.microsoft.com/office/drawing/2014/main" id="{1FE13F0E-E769-433F-9E2E-2D697A70D8A4}"/>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8" name="Line 7">
          <a:extLst>
            <a:ext uri="{FF2B5EF4-FFF2-40B4-BE49-F238E27FC236}">
              <a16:creationId xmlns:a16="http://schemas.microsoft.com/office/drawing/2014/main" id="{CA4BA81C-9B49-448E-94E6-23E9A216F832}"/>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499" name="Line 7">
          <a:extLst>
            <a:ext uri="{FF2B5EF4-FFF2-40B4-BE49-F238E27FC236}">
              <a16:creationId xmlns:a16="http://schemas.microsoft.com/office/drawing/2014/main" id="{C804DA08-1920-46E1-B3D0-B84826CE775B}"/>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0" name="Line 7">
          <a:extLst>
            <a:ext uri="{FF2B5EF4-FFF2-40B4-BE49-F238E27FC236}">
              <a16:creationId xmlns:a16="http://schemas.microsoft.com/office/drawing/2014/main" id="{2D14D6C9-6B3A-4847-BB76-63C6BF6EBDFC}"/>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1" name="Line 7">
          <a:extLst>
            <a:ext uri="{FF2B5EF4-FFF2-40B4-BE49-F238E27FC236}">
              <a16:creationId xmlns:a16="http://schemas.microsoft.com/office/drawing/2014/main" id="{B5DB50A7-76E0-4093-B3B0-41C59BDB93C4}"/>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2" name="Line 7">
          <a:extLst>
            <a:ext uri="{FF2B5EF4-FFF2-40B4-BE49-F238E27FC236}">
              <a16:creationId xmlns:a16="http://schemas.microsoft.com/office/drawing/2014/main" id="{7863C9D0-91B2-4FA5-BDFD-2C4342533A66}"/>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3" name="Line 7">
          <a:extLst>
            <a:ext uri="{FF2B5EF4-FFF2-40B4-BE49-F238E27FC236}">
              <a16:creationId xmlns:a16="http://schemas.microsoft.com/office/drawing/2014/main" id="{8FAB48C1-AF33-4B46-B9EE-EEA15B1DBD44}"/>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4" name="Line 7">
          <a:extLst>
            <a:ext uri="{FF2B5EF4-FFF2-40B4-BE49-F238E27FC236}">
              <a16:creationId xmlns:a16="http://schemas.microsoft.com/office/drawing/2014/main" id="{DBB91623-9D1E-4E57-88C1-E3266B76651C}"/>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5" name="Line 7">
          <a:extLst>
            <a:ext uri="{FF2B5EF4-FFF2-40B4-BE49-F238E27FC236}">
              <a16:creationId xmlns:a16="http://schemas.microsoft.com/office/drawing/2014/main" id="{9DCA477B-1D29-44E1-9811-F858222315F4}"/>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6" name="Line 7">
          <a:extLst>
            <a:ext uri="{FF2B5EF4-FFF2-40B4-BE49-F238E27FC236}">
              <a16:creationId xmlns:a16="http://schemas.microsoft.com/office/drawing/2014/main" id="{93F391AE-EB07-4E40-83CE-FAEF6930A3E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7" name="Line 7">
          <a:extLst>
            <a:ext uri="{FF2B5EF4-FFF2-40B4-BE49-F238E27FC236}">
              <a16:creationId xmlns:a16="http://schemas.microsoft.com/office/drawing/2014/main" id="{F24689A3-E930-47FC-A1C8-5CA539591B7A}"/>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8" name="Line 7">
          <a:extLst>
            <a:ext uri="{FF2B5EF4-FFF2-40B4-BE49-F238E27FC236}">
              <a16:creationId xmlns:a16="http://schemas.microsoft.com/office/drawing/2014/main" id="{894BE193-20EE-42D3-9965-82668E843D15}"/>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09" name="Line 7">
          <a:extLst>
            <a:ext uri="{FF2B5EF4-FFF2-40B4-BE49-F238E27FC236}">
              <a16:creationId xmlns:a16="http://schemas.microsoft.com/office/drawing/2014/main" id="{2DEADA86-6C9F-4270-B4A3-6D7EECB49DC9}"/>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0" name="Line 7">
          <a:extLst>
            <a:ext uri="{FF2B5EF4-FFF2-40B4-BE49-F238E27FC236}">
              <a16:creationId xmlns:a16="http://schemas.microsoft.com/office/drawing/2014/main" id="{9FB1B30E-C919-43B5-BB6D-E4156A07970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1" name="Line 7">
          <a:extLst>
            <a:ext uri="{FF2B5EF4-FFF2-40B4-BE49-F238E27FC236}">
              <a16:creationId xmlns:a16="http://schemas.microsoft.com/office/drawing/2014/main" id="{CFA04EAE-4470-40B5-B4C3-B0F95604B633}"/>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2" name="Line 7">
          <a:extLst>
            <a:ext uri="{FF2B5EF4-FFF2-40B4-BE49-F238E27FC236}">
              <a16:creationId xmlns:a16="http://schemas.microsoft.com/office/drawing/2014/main" id="{A7523E5F-530B-4235-AE0F-91569A3F54FE}"/>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3" name="Line 7">
          <a:extLst>
            <a:ext uri="{FF2B5EF4-FFF2-40B4-BE49-F238E27FC236}">
              <a16:creationId xmlns:a16="http://schemas.microsoft.com/office/drawing/2014/main" id="{1C5E574C-51C7-4085-A8D6-9BB155D25EA0}"/>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4" name="Line 7">
          <a:extLst>
            <a:ext uri="{FF2B5EF4-FFF2-40B4-BE49-F238E27FC236}">
              <a16:creationId xmlns:a16="http://schemas.microsoft.com/office/drawing/2014/main" id="{BD01DF8F-3FF3-43CE-9671-2001BDDB4A2D}"/>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5" name="Line 7">
          <a:extLst>
            <a:ext uri="{FF2B5EF4-FFF2-40B4-BE49-F238E27FC236}">
              <a16:creationId xmlns:a16="http://schemas.microsoft.com/office/drawing/2014/main" id="{E5C62A91-0B8B-4CE8-81B6-55208294ECD1}"/>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6" name="Line 7">
          <a:extLst>
            <a:ext uri="{FF2B5EF4-FFF2-40B4-BE49-F238E27FC236}">
              <a16:creationId xmlns:a16="http://schemas.microsoft.com/office/drawing/2014/main" id="{F216F879-D776-4076-8847-EB0D51327A5D}"/>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7" name="Line 7">
          <a:extLst>
            <a:ext uri="{FF2B5EF4-FFF2-40B4-BE49-F238E27FC236}">
              <a16:creationId xmlns:a16="http://schemas.microsoft.com/office/drawing/2014/main" id="{2B63A2D6-504E-4641-B47E-FAD85E8DABB8}"/>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8" name="Line 7">
          <a:extLst>
            <a:ext uri="{FF2B5EF4-FFF2-40B4-BE49-F238E27FC236}">
              <a16:creationId xmlns:a16="http://schemas.microsoft.com/office/drawing/2014/main" id="{02D358EE-7DF5-45D8-8EB2-9F3789594EA1}"/>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19" name="Line 7">
          <a:extLst>
            <a:ext uri="{FF2B5EF4-FFF2-40B4-BE49-F238E27FC236}">
              <a16:creationId xmlns:a16="http://schemas.microsoft.com/office/drawing/2014/main" id="{CF696596-3A82-4637-B81A-751E70F94CF6}"/>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20" name="Line 7">
          <a:extLst>
            <a:ext uri="{FF2B5EF4-FFF2-40B4-BE49-F238E27FC236}">
              <a16:creationId xmlns:a16="http://schemas.microsoft.com/office/drawing/2014/main" id="{830FF50E-BC48-427E-9C2D-2D817E64CA98}"/>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503</xdr:row>
      <xdr:rowOff>0</xdr:rowOff>
    </xdr:from>
    <xdr:to>
      <xdr:col>51</xdr:col>
      <xdr:colOff>323850</xdr:colOff>
      <xdr:row>503</xdr:row>
      <xdr:rowOff>0</xdr:rowOff>
    </xdr:to>
    <xdr:sp macro="" textlink="">
      <xdr:nvSpPr>
        <xdr:cNvPr id="521" name="Line 7">
          <a:extLst>
            <a:ext uri="{FF2B5EF4-FFF2-40B4-BE49-F238E27FC236}">
              <a16:creationId xmlns:a16="http://schemas.microsoft.com/office/drawing/2014/main" id="{50B24122-4139-45DC-8EEA-D01A15DEF01B}"/>
            </a:ext>
          </a:extLst>
        </xdr:cNvPr>
        <xdr:cNvSpPr>
          <a:spLocks noChangeShapeType="1"/>
        </xdr:cNvSpPr>
      </xdr:nvSpPr>
      <xdr:spPr bwMode="auto">
        <a:xfrm>
          <a:off x="17935575" y="6781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76</xdr:row>
      <xdr:rowOff>0</xdr:rowOff>
    </xdr:from>
    <xdr:to>
      <xdr:col>23</xdr:col>
      <xdr:colOff>323850</xdr:colOff>
      <xdr:row>76</xdr:row>
      <xdr:rowOff>0</xdr:rowOff>
    </xdr:to>
    <xdr:sp macro="" textlink="">
      <xdr:nvSpPr>
        <xdr:cNvPr id="522" name="Line 7">
          <a:extLst>
            <a:ext uri="{FF2B5EF4-FFF2-40B4-BE49-F238E27FC236}">
              <a16:creationId xmlns:a16="http://schemas.microsoft.com/office/drawing/2014/main" id="{A2B08CE1-9ED1-4765-A906-0323C1AB11D9}"/>
            </a:ext>
          </a:extLst>
        </xdr:cNvPr>
        <xdr:cNvSpPr>
          <a:spLocks noChangeShapeType="1"/>
        </xdr:cNvSpPr>
      </xdr:nvSpPr>
      <xdr:spPr bwMode="auto">
        <a:xfrm>
          <a:off x="7991475" y="1272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3" name="Line 7">
          <a:extLst>
            <a:ext uri="{FF2B5EF4-FFF2-40B4-BE49-F238E27FC236}">
              <a16:creationId xmlns:a16="http://schemas.microsoft.com/office/drawing/2014/main" id="{38E6229E-6EB8-467C-B251-3949ABEFB238}"/>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4" name="Line 7">
          <a:extLst>
            <a:ext uri="{FF2B5EF4-FFF2-40B4-BE49-F238E27FC236}">
              <a16:creationId xmlns:a16="http://schemas.microsoft.com/office/drawing/2014/main" id="{37686EB8-B951-45C9-A930-D9966127A80E}"/>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5" name="Line 7">
          <a:extLst>
            <a:ext uri="{FF2B5EF4-FFF2-40B4-BE49-F238E27FC236}">
              <a16:creationId xmlns:a16="http://schemas.microsoft.com/office/drawing/2014/main" id="{BD9B9D17-95F2-4F2C-BD5B-C6E7A4E5DF0D}"/>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6" name="Line 7">
          <a:extLst>
            <a:ext uri="{FF2B5EF4-FFF2-40B4-BE49-F238E27FC236}">
              <a16:creationId xmlns:a16="http://schemas.microsoft.com/office/drawing/2014/main" id="{4017386E-AA7A-4FD6-8B28-075AC0F5AC41}"/>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68</xdr:col>
      <xdr:colOff>323850</xdr:colOff>
      <xdr:row>12</xdr:row>
      <xdr:rowOff>0</xdr:rowOff>
    </xdr:from>
    <xdr:to>
      <xdr:col>68</xdr:col>
      <xdr:colOff>323850</xdr:colOff>
      <xdr:row>12</xdr:row>
      <xdr:rowOff>0</xdr:rowOff>
    </xdr:to>
    <xdr:sp macro="" textlink="">
      <xdr:nvSpPr>
        <xdr:cNvPr id="527" name="Line 7">
          <a:extLst>
            <a:ext uri="{FF2B5EF4-FFF2-40B4-BE49-F238E27FC236}">
              <a16:creationId xmlns:a16="http://schemas.microsoft.com/office/drawing/2014/main" id="{21034EED-05E0-47E0-B9BF-68631A326551}"/>
            </a:ext>
          </a:extLst>
        </xdr:cNvPr>
        <xdr:cNvSpPr>
          <a:spLocks noChangeShapeType="1"/>
        </xdr:cNvSpPr>
      </xdr:nvSpPr>
      <xdr:spPr bwMode="auto">
        <a:xfrm>
          <a:off x="2933700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68</xdr:col>
      <xdr:colOff>323850</xdr:colOff>
      <xdr:row>12</xdr:row>
      <xdr:rowOff>0</xdr:rowOff>
    </xdr:from>
    <xdr:to>
      <xdr:col>68</xdr:col>
      <xdr:colOff>323850</xdr:colOff>
      <xdr:row>12</xdr:row>
      <xdr:rowOff>0</xdr:rowOff>
    </xdr:to>
    <xdr:sp macro="" textlink="">
      <xdr:nvSpPr>
        <xdr:cNvPr id="528" name="Line 7">
          <a:extLst>
            <a:ext uri="{FF2B5EF4-FFF2-40B4-BE49-F238E27FC236}">
              <a16:creationId xmlns:a16="http://schemas.microsoft.com/office/drawing/2014/main" id="{8D93D5F4-446F-46B5-8389-27EC92AD837F}"/>
            </a:ext>
          </a:extLst>
        </xdr:cNvPr>
        <xdr:cNvSpPr>
          <a:spLocks noChangeShapeType="1"/>
        </xdr:cNvSpPr>
      </xdr:nvSpPr>
      <xdr:spPr bwMode="auto">
        <a:xfrm>
          <a:off x="2933700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68</xdr:col>
      <xdr:colOff>323850</xdr:colOff>
      <xdr:row>12</xdr:row>
      <xdr:rowOff>0</xdr:rowOff>
    </xdr:from>
    <xdr:to>
      <xdr:col>68</xdr:col>
      <xdr:colOff>323850</xdr:colOff>
      <xdr:row>12</xdr:row>
      <xdr:rowOff>0</xdr:rowOff>
    </xdr:to>
    <xdr:sp macro="" textlink="">
      <xdr:nvSpPr>
        <xdr:cNvPr id="529" name="Line 7">
          <a:extLst>
            <a:ext uri="{FF2B5EF4-FFF2-40B4-BE49-F238E27FC236}">
              <a16:creationId xmlns:a16="http://schemas.microsoft.com/office/drawing/2014/main" id="{BFD51228-1490-4EC6-BF1C-6DF15F6D8C8B}"/>
            </a:ext>
          </a:extLst>
        </xdr:cNvPr>
        <xdr:cNvSpPr>
          <a:spLocks noChangeShapeType="1"/>
        </xdr:cNvSpPr>
      </xdr:nvSpPr>
      <xdr:spPr bwMode="auto">
        <a:xfrm>
          <a:off x="2933700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68</xdr:col>
      <xdr:colOff>323850</xdr:colOff>
      <xdr:row>12</xdr:row>
      <xdr:rowOff>0</xdr:rowOff>
    </xdr:from>
    <xdr:to>
      <xdr:col>68</xdr:col>
      <xdr:colOff>323850</xdr:colOff>
      <xdr:row>12</xdr:row>
      <xdr:rowOff>0</xdr:rowOff>
    </xdr:to>
    <xdr:sp macro="" textlink="">
      <xdr:nvSpPr>
        <xdr:cNvPr id="530" name="Line 7">
          <a:extLst>
            <a:ext uri="{FF2B5EF4-FFF2-40B4-BE49-F238E27FC236}">
              <a16:creationId xmlns:a16="http://schemas.microsoft.com/office/drawing/2014/main" id="{3B1E8899-55EF-41B7-B3DC-6A90B6AB6F50}"/>
            </a:ext>
          </a:extLst>
        </xdr:cNvPr>
        <xdr:cNvSpPr>
          <a:spLocks noChangeShapeType="1"/>
        </xdr:cNvSpPr>
      </xdr:nvSpPr>
      <xdr:spPr bwMode="auto">
        <a:xfrm>
          <a:off x="2933700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67</xdr:col>
      <xdr:colOff>323850</xdr:colOff>
      <xdr:row>14</xdr:row>
      <xdr:rowOff>0</xdr:rowOff>
    </xdr:from>
    <xdr:to>
      <xdr:col>67</xdr:col>
      <xdr:colOff>323850</xdr:colOff>
      <xdr:row>14</xdr:row>
      <xdr:rowOff>0</xdr:rowOff>
    </xdr:to>
    <xdr:sp macro="" textlink="">
      <xdr:nvSpPr>
        <xdr:cNvPr id="531" name="Line 7">
          <a:extLst>
            <a:ext uri="{FF2B5EF4-FFF2-40B4-BE49-F238E27FC236}">
              <a16:creationId xmlns:a16="http://schemas.microsoft.com/office/drawing/2014/main" id="{19986ABA-B92A-40D5-9A88-45DF5B8D4C76}"/>
            </a:ext>
          </a:extLst>
        </xdr:cNvPr>
        <xdr:cNvSpPr>
          <a:spLocks noChangeShapeType="1"/>
        </xdr:cNvSpPr>
      </xdr:nvSpPr>
      <xdr:spPr bwMode="auto">
        <a:xfrm>
          <a:off x="280701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67</xdr:col>
      <xdr:colOff>323850</xdr:colOff>
      <xdr:row>14</xdr:row>
      <xdr:rowOff>0</xdr:rowOff>
    </xdr:from>
    <xdr:to>
      <xdr:col>67</xdr:col>
      <xdr:colOff>323850</xdr:colOff>
      <xdr:row>14</xdr:row>
      <xdr:rowOff>0</xdr:rowOff>
    </xdr:to>
    <xdr:sp macro="" textlink="">
      <xdr:nvSpPr>
        <xdr:cNvPr id="532" name="Line 7">
          <a:extLst>
            <a:ext uri="{FF2B5EF4-FFF2-40B4-BE49-F238E27FC236}">
              <a16:creationId xmlns:a16="http://schemas.microsoft.com/office/drawing/2014/main" id="{1B0BBC49-3396-428C-A382-6FA7B2040865}"/>
            </a:ext>
          </a:extLst>
        </xdr:cNvPr>
        <xdr:cNvSpPr>
          <a:spLocks noChangeShapeType="1"/>
        </xdr:cNvSpPr>
      </xdr:nvSpPr>
      <xdr:spPr bwMode="auto">
        <a:xfrm>
          <a:off x="280701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67</xdr:col>
      <xdr:colOff>323850</xdr:colOff>
      <xdr:row>14</xdr:row>
      <xdr:rowOff>0</xdr:rowOff>
    </xdr:from>
    <xdr:to>
      <xdr:col>67</xdr:col>
      <xdr:colOff>323850</xdr:colOff>
      <xdr:row>14</xdr:row>
      <xdr:rowOff>0</xdr:rowOff>
    </xdr:to>
    <xdr:sp macro="" textlink="">
      <xdr:nvSpPr>
        <xdr:cNvPr id="533" name="Line 7">
          <a:extLst>
            <a:ext uri="{FF2B5EF4-FFF2-40B4-BE49-F238E27FC236}">
              <a16:creationId xmlns:a16="http://schemas.microsoft.com/office/drawing/2014/main" id="{542D420D-0563-4242-A153-6DF5764238A0}"/>
            </a:ext>
          </a:extLst>
        </xdr:cNvPr>
        <xdr:cNvSpPr>
          <a:spLocks noChangeShapeType="1"/>
        </xdr:cNvSpPr>
      </xdr:nvSpPr>
      <xdr:spPr bwMode="auto">
        <a:xfrm>
          <a:off x="280701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67</xdr:col>
      <xdr:colOff>323850</xdr:colOff>
      <xdr:row>14</xdr:row>
      <xdr:rowOff>0</xdr:rowOff>
    </xdr:from>
    <xdr:to>
      <xdr:col>67</xdr:col>
      <xdr:colOff>323850</xdr:colOff>
      <xdr:row>14</xdr:row>
      <xdr:rowOff>0</xdr:rowOff>
    </xdr:to>
    <xdr:sp macro="" textlink="">
      <xdr:nvSpPr>
        <xdr:cNvPr id="534" name="Line 7">
          <a:extLst>
            <a:ext uri="{FF2B5EF4-FFF2-40B4-BE49-F238E27FC236}">
              <a16:creationId xmlns:a16="http://schemas.microsoft.com/office/drawing/2014/main" id="{987B7782-BCBA-4C20-9CFB-1610E7F80C06}"/>
            </a:ext>
          </a:extLst>
        </xdr:cNvPr>
        <xdr:cNvSpPr>
          <a:spLocks noChangeShapeType="1"/>
        </xdr:cNvSpPr>
      </xdr:nvSpPr>
      <xdr:spPr bwMode="auto">
        <a:xfrm>
          <a:off x="280701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67</xdr:col>
      <xdr:colOff>1295400</xdr:colOff>
      <xdr:row>5</xdr:row>
      <xdr:rowOff>19050</xdr:rowOff>
    </xdr:from>
    <xdr:to>
      <xdr:col>70</xdr:col>
      <xdr:colOff>219459</xdr:colOff>
      <xdr:row>7</xdr:row>
      <xdr:rowOff>95319</xdr:rowOff>
    </xdr:to>
    <xdr:pic>
      <xdr:nvPicPr>
        <xdr:cNvPr id="535" name="Image 534">
          <a:extLst>
            <a:ext uri="{FF2B5EF4-FFF2-40B4-BE49-F238E27FC236}">
              <a16:creationId xmlns:a16="http://schemas.microsoft.com/office/drawing/2014/main" id="{5897E6C1-25D3-4440-A82D-B1400F50FC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013150" y="1019175"/>
          <a:ext cx="2753109" cy="495369"/>
        </a:xfrm>
        <a:prstGeom prst="rect">
          <a:avLst/>
        </a:prstGeom>
      </xdr:spPr>
    </xdr:pic>
    <xdr:clientData/>
  </xdr:twoCellAnchor>
  <xdr:twoCellAnchor>
    <xdr:from>
      <xdr:col>71</xdr:col>
      <xdr:colOff>323850</xdr:colOff>
      <xdr:row>14</xdr:row>
      <xdr:rowOff>0</xdr:rowOff>
    </xdr:from>
    <xdr:to>
      <xdr:col>71</xdr:col>
      <xdr:colOff>323850</xdr:colOff>
      <xdr:row>14</xdr:row>
      <xdr:rowOff>0</xdr:rowOff>
    </xdr:to>
    <xdr:sp macro="" textlink="">
      <xdr:nvSpPr>
        <xdr:cNvPr id="536" name="Line 7">
          <a:extLst>
            <a:ext uri="{FF2B5EF4-FFF2-40B4-BE49-F238E27FC236}">
              <a16:creationId xmlns:a16="http://schemas.microsoft.com/office/drawing/2014/main" id="{58AC1728-4BA2-41A1-BFB1-5FDEC61560E3}"/>
            </a:ext>
          </a:extLst>
        </xdr:cNvPr>
        <xdr:cNvSpPr>
          <a:spLocks noChangeShapeType="1"/>
        </xdr:cNvSpPr>
      </xdr:nvSpPr>
      <xdr:spPr bwMode="auto">
        <a:xfrm>
          <a:off x="331374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323850</xdr:colOff>
      <xdr:row>14</xdr:row>
      <xdr:rowOff>0</xdr:rowOff>
    </xdr:from>
    <xdr:to>
      <xdr:col>71</xdr:col>
      <xdr:colOff>323850</xdr:colOff>
      <xdr:row>14</xdr:row>
      <xdr:rowOff>0</xdr:rowOff>
    </xdr:to>
    <xdr:sp macro="" textlink="">
      <xdr:nvSpPr>
        <xdr:cNvPr id="537" name="Line 7">
          <a:extLst>
            <a:ext uri="{FF2B5EF4-FFF2-40B4-BE49-F238E27FC236}">
              <a16:creationId xmlns:a16="http://schemas.microsoft.com/office/drawing/2014/main" id="{6D3091EC-2796-440C-8118-3F6106B121ED}"/>
            </a:ext>
          </a:extLst>
        </xdr:cNvPr>
        <xdr:cNvSpPr>
          <a:spLocks noChangeShapeType="1"/>
        </xdr:cNvSpPr>
      </xdr:nvSpPr>
      <xdr:spPr bwMode="auto">
        <a:xfrm>
          <a:off x="331374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323850</xdr:colOff>
      <xdr:row>14</xdr:row>
      <xdr:rowOff>0</xdr:rowOff>
    </xdr:from>
    <xdr:to>
      <xdr:col>71</xdr:col>
      <xdr:colOff>323850</xdr:colOff>
      <xdr:row>14</xdr:row>
      <xdr:rowOff>0</xdr:rowOff>
    </xdr:to>
    <xdr:sp macro="" textlink="">
      <xdr:nvSpPr>
        <xdr:cNvPr id="538" name="Line 7">
          <a:extLst>
            <a:ext uri="{FF2B5EF4-FFF2-40B4-BE49-F238E27FC236}">
              <a16:creationId xmlns:a16="http://schemas.microsoft.com/office/drawing/2014/main" id="{B92779E7-F875-485A-8D99-7AC6E0ABB9D3}"/>
            </a:ext>
          </a:extLst>
        </xdr:cNvPr>
        <xdr:cNvSpPr>
          <a:spLocks noChangeShapeType="1"/>
        </xdr:cNvSpPr>
      </xdr:nvSpPr>
      <xdr:spPr bwMode="auto">
        <a:xfrm>
          <a:off x="331374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323850</xdr:colOff>
      <xdr:row>14</xdr:row>
      <xdr:rowOff>0</xdr:rowOff>
    </xdr:from>
    <xdr:to>
      <xdr:col>71</xdr:col>
      <xdr:colOff>323850</xdr:colOff>
      <xdr:row>14</xdr:row>
      <xdr:rowOff>0</xdr:rowOff>
    </xdr:to>
    <xdr:sp macro="" textlink="">
      <xdr:nvSpPr>
        <xdr:cNvPr id="539" name="Line 7">
          <a:extLst>
            <a:ext uri="{FF2B5EF4-FFF2-40B4-BE49-F238E27FC236}">
              <a16:creationId xmlns:a16="http://schemas.microsoft.com/office/drawing/2014/main" id="{713EFD82-8599-4818-AC18-DA9FE1F731B5}"/>
            </a:ext>
          </a:extLst>
        </xdr:cNvPr>
        <xdr:cNvSpPr>
          <a:spLocks noChangeShapeType="1"/>
        </xdr:cNvSpPr>
      </xdr:nvSpPr>
      <xdr:spPr bwMode="auto">
        <a:xfrm>
          <a:off x="33137475" y="2828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70</xdr:col>
      <xdr:colOff>90488</xdr:colOff>
      <xdr:row>19</xdr:row>
      <xdr:rowOff>238123</xdr:rowOff>
    </xdr:from>
    <xdr:to>
      <xdr:col>71</xdr:col>
      <xdr:colOff>1123950</xdr:colOff>
      <xdr:row>26</xdr:row>
      <xdr:rowOff>85725</xdr:rowOff>
    </xdr:to>
    <xdr:pic>
      <xdr:nvPicPr>
        <xdr:cNvPr id="540" name="Image 539">
          <a:extLst>
            <a:ext uri="{FF2B5EF4-FFF2-40B4-BE49-F238E27FC236}">
              <a16:creationId xmlns:a16="http://schemas.microsoft.com/office/drawing/2014/main" id="{AC28FBF7-C56C-428C-AA71-F4C973C0C3E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1637288" y="4076698"/>
          <a:ext cx="2300287" cy="1533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323850</xdr:colOff>
      <xdr:row>39</xdr:row>
      <xdr:rowOff>0</xdr:rowOff>
    </xdr:from>
    <xdr:to>
      <xdr:col>3</xdr:col>
      <xdr:colOff>323850</xdr:colOff>
      <xdr:row>39</xdr:row>
      <xdr:rowOff>0</xdr:rowOff>
    </xdr:to>
    <xdr:sp macro="" textlink="">
      <xdr:nvSpPr>
        <xdr:cNvPr id="2" name="Line 1">
          <a:extLst>
            <a:ext uri="{FF2B5EF4-FFF2-40B4-BE49-F238E27FC236}">
              <a16:creationId xmlns:a16="http://schemas.microsoft.com/office/drawing/2014/main" id="{832608C2-5735-425C-A36C-4CA79B3B5733}"/>
            </a:ext>
          </a:extLst>
        </xdr:cNvPr>
        <xdr:cNvSpPr>
          <a:spLocks noChangeShapeType="1"/>
        </xdr:cNvSpPr>
      </xdr:nvSpPr>
      <xdr:spPr bwMode="auto">
        <a:xfrm>
          <a:off x="87630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3" name="Line 1">
          <a:extLst>
            <a:ext uri="{FF2B5EF4-FFF2-40B4-BE49-F238E27FC236}">
              <a16:creationId xmlns:a16="http://schemas.microsoft.com/office/drawing/2014/main" id="{D7AC7EB0-5CE9-433B-8469-5A124F00F900}"/>
            </a:ext>
          </a:extLst>
        </xdr:cNvPr>
        <xdr:cNvSpPr>
          <a:spLocks noChangeShapeType="1"/>
        </xdr:cNvSpPr>
      </xdr:nvSpPr>
      <xdr:spPr bwMode="auto">
        <a:xfrm>
          <a:off x="2295525"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4" name="Line 1">
          <a:extLst>
            <a:ext uri="{FF2B5EF4-FFF2-40B4-BE49-F238E27FC236}">
              <a16:creationId xmlns:a16="http://schemas.microsoft.com/office/drawing/2014/main" id="{84C339AF-5EDB-452C-99F2-8E2F21D73200}"/>
            </a:ext>
          </a:extLst>
        </xdr:cNvPr>
        <xdr:cNvSpPr>
          <a:spLocks noChangeShapeType="1"/>
        </xdr:cNvSpPr>
      </xdr:nvSpPr>
      <xdr:spPr bwMode="auto">
        <a:xfrm>
          <a:off x="371475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39</xdr:row>
      <xdr:rowOff>0</xdr:rowOff>
    </xdr:from>
    <xdr:to>
      <xdr:col>35</xdr:col>
      <xdr:colOff>323850</xdr:colOff>
      <xdr:row>39</xdr:row>
      <xdr:rowOff>0</xdr:rowOff>
    </xdr:to>
    <xdr:sp macro="" textlink="">
      <xdr:nvSpPr>
        <xdr:cNvPr id="5" name="Line 1">
          <a:extLst>
            <a:ext uri="{FF2B5EF4-FFF2-40B4-BE49-F238E27FC236}">
              <a16:creationId xmlns:a16="http://schemas.microsoft.com/office/drawing/2014/main" id="{38AE9BC8-85C9-47FD-A357-933554752C3F}"/>
            </a:ext>
          </a:extLst>
        </xdr:cNvPr>
        <xdr:cNvSpPr>
          <a:spLocks noChangeShapeType="1"/>
        </xdr:cNvSpPr>
      </xdr:nvSpPr>
      <xdr:spPr bwMode="auto">
        <a:xfrm>
          <a:off x="1224915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xdr:row>
      <xdr:rowOff>0</xdr:rowOff>
    </xdr:from>
    <xdr:to>
      <xdr:col>3</xdr:col>
      <xdr:colOff>323850</xdr:colOff>
      <xdr:row>38</xdr:row>
      <xdr:rowOff>0</xdr:rowOff>
    </xdr:to>
    <xdr:sp macro="" textlink="">
      <xdr:nvSpPr>
        <xdr:cNvPr id="6" name="Line 7">
          <a:extLst>
            <a:ext uri="{FF2B5EF4-FFF2-40B4-BE49-F238E27FC236}">
              <a16:creationId xmlns:a16="http://schemas.microsoft.com/office/drawing/2014/main" id="{83AC7798-4878-4DAC-B82C-AEB9E4C83019}"/>
            </a:ext>
          </a:extLst>
        </xdr:cNvPr>
        <xdr:cNvSpPr>
          <a:spLocks noChangeShapeType="1"/>
        </xdr:cNvSpPr>
      </xdr:nvSpPr>
      <xdr:spPr bwMode="auto">
        <a:xfrm>
          <a:off x="876300" y="834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7" name="Line 1">
          <a:extLst>
            <a:ext uri="{FF2B5EF4-FFF2-40B4-BE49-F238E27FC236}">
              <a16:creationId xmlns:a16="http://schemas.microsoft.com/office/drawing/2014/main" id="{02A01D03-7044-4CBE-8E89-89E425D142AB}"/>
            </a:ext>
          </a:extLst>
        </xdr:cNvPr>
        <xdr:cNvSpPr>
          <a:spLocks noChangeShapeType="1"/>
        </xdr:cNvSpPr>
      </xdr:nvSpPr>
      <xdr:spPr bwMode="auto">
        <a:xfrm>
          <a:off x="2295525"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39</xdr:row>
      <xdr:rowOff>0</xdr:rowOff>
    </xdr:from>
    <xdr:to>
      <xdr:col>3</xdr:col>
      <xdr:colOff>323850</xdr:colOff>
      <xdr:row>39</xdr:row>
      <xdr:rowOff>0</xdr:rowOff>
    </xdr:to>
    <xdr:sp macro="" textlink="">
      <xdr:nvSpPr>
        <xdr:cNvPr id="8" name="Line 1">
          <a:extLst>
            <a:ext uri="{FF2B5EF4-FFF2-40B4-BE49-F238E27FC236}">
              <a16:creationId xmlns:a16="http://schemas.microsoft.com/office/drawing/2014/main" id="{C40AAF64-DED8-44D6-AC0A-969C19F78E78}"/>
            </a:ext>
          </a:extLst>
        </xdr:cNvPr>
        <xdr:cNvSpPr>
          <a:spLocks noChangeShapeType="1"/>
        </xdr:cNvSpPr>
      </xdr:nvSpPr>
      <xdr:spPr bwMode="auto">
        <a:xfrm>
          <a:off x="87630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39</xdr:row>
      <xdr:rowOff>0</xdr:rowOff>
    </xdr:from>
    <xdr:to>
      <xdr:col>3</xdr:col>
      <xdr:colOff>323850</xdr:colOff>
      <xdr:row>39</xdr:row>
      <xdr:rowOff>0</xdr:rowOff>
    </xdr:to>
    <xdr:sp macro="" textlink="">
      <xdr:nvSpPr>
        <xdr:cNvPr id="9" name="Line 1">
          <a:extLst>
            <a:ext uri="{FF2B5EF4-FFF2-40B4-BE49-F238E27FC236}">
              <a16:creationId xmlns:a16="http://schemas.microsoft.com/office/drawing/2014/main" id="{D21F35CF-857A-4A60-B0D7-DCE25F365921}"/>
            </a:ext>
          </a:extLst>
        </xdr:cNvPr>
        <xdr:cNvSpPr>
          <a:spLocks noChangeShapeType="1"/>
        </xdr:cNvSpPr>
      </xdr:nvSpPr>
      <xdr:spPr bwMode="auto">
        <a:xfrm>
          <a:off x="87630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10" name="Line 1">
          <a:extLst>
            <a:ext uri="{FF2B5EF4-FFF2-40B4-BE49-F238E27FC236}">
              <a16:creationId xmlns:a16="http://schemas.microsoft.com/office/drawing/2014/main" id="{E4AEA706-A4FF-479A-A13F-345F381AD72A}"/>
            </a:ext>
          </a:extLst>
        </xdr:cNvPr>
        <xdr:cNvSpPr>
          <a:spLocks noChangeShapeType="1"/>
        </xdr:cNvSpPr>
      </xdr:nvSpPr>
      <xdr:spPr bwMode="auto">
        <a:xfrm>
          <a:off x="371475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11" name="Line 1">
          <a:extLst>
            <a:ext uri="{FF2B5EF4-FFF2-40B4-BE49-F238E27FC236}">
              <a16:creationId xmlns:a16="http://schemas.microsoft.com/office/drawing/2014/main" id="{E573644D-7640-4D09-8731-4E449305EE5B}"/>
            </a:ext>
          </a:extLst>
        </xdr:cNvPr>
        <xdr:cNvSpPr>
          <a:spLocks noChangeShapeType="1"/>
        </xdr:cNvSpPr>
      </xdr:nvSpPr>
      <xdr:spPr bwMode="auto">
        <a:xfrm>
          <a:off x="371475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39</xdr:row>
      <xdr:rowOff>0</xdr:rowOff>
    </xdr:from>
    <xdr:to>
      <xdr:col>11</xdr:col>
      <xdr:colOff>323850</xdr:colOff>
      <xdr:row>39</xdr:row>
      <xdr:rowOff>0</xdr:rowOff>
    </xdr:to>
    <xdr:sp macro="" textlink="">
      <xdr:nvSpPr>
        <xdr:cNvPr id="12" name="Line 1">
          <a:extLst>
            <a:ext uri="{FF2B5EF4-FFF2-40B4-BE49-F238E27FC236}">
              <a16:creationId xmlns:a16="http://schemas.microsoft.com/office/drawing/2014/main" id="{723DB136-F60A-4B50-AA2C-5EF1BA985D97}"/>
            </a:ext>
          </a:extLst>
        </xdr:cNvPr>
        <xdr:cNvSpPr>
          <a:spLocks noChangeShapeType="1"/>
        </xdr:cNvSpPr>
      </xdr:nvSpPr>
      <xdr:spPr bwMode="auto">
        <a:xfrm>
          <a:off x="371475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35</xdr:col>
      <xdr:colOff>428625</xdr:colOff>
      <xdr:row>45</xdr:row>
      <xdr:rowOff>123826</xdr:rowOff>
    </xdr:from>
    <xdr:ext cx="3028950" cy="3233006"/>
    <xdr:pic>
      <xdr:nvPicPr>
        <xdr:cNvPr id="13" name="Image 12">
          <a:extLst>
            <a:ext uri="{FF2B5EF4-FFF2-40B4-BE49-F238E27FC236}">
              <a16:creationId xmlns:a16="http://schemas.microsoft.com/office/drawing/2014/main" id="{F5C2DA85-BADF-491E-B238-ACCE69D63B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53925" y="9667876"/>
          <a:ext cx="3028950" cy="3233006"/>
        </a:xfrm>
        <a:prstGeom prst="rect">
          <a:avLst/>
        </a:prstGeom>
      </xdr:spPr>
    </xdr:pic>
    <xdr:clientData/>
  </xdr:oneCellAnchor>
  <xdr:twoCellAnchor>
    <xdr:from>
      <xdr:col>3</xdr:col>
      <xdr:colOff>323850</xdr:colOff>
      <xdr:row>39</xdr:row>
      <xdr:rowOff>0</xdr:rowOff>
    </xdr:from>
    <xdr:to>
      <xdr:col>3</xdr:col>
      <xdr:colOff>323850</xdr:colOff>
      <xdr:row>39</xdr:row>
      <xdr:rowOff>0</xdr:rowOff>
    </xdr:to>
    <xdr:sp macro="" textlink="">
      <xdr:nvSpPr>
        <xdr:cNvPr id="14" name="Line 1">
          <a:extLst>
            <a:ext uri="{FF2B5EF4-FFF2-40B4-BE49-F238E27FC236}">
              <a16:creationId xmlns:a16="http://schemas.microsoft.com/office/drawing/2014/main" id="{EAC30E6D-B225-4B61-9E8E-67D95410D177}"/>
            </a:ext>
          </a:extLst>
        </xdr:cNvPr>
        <xdr:cNvSpPr>
          <a:spLocks noChangeShapeType="1"/>
        </xdr:cNvSpPr>
      </xdr:nvSpPr>
      <xdr:spPr bwMode="auto">
        <a:xfrm>
          <a:off x="87630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39</xdr:row>
      <xdr:rowOff>0</xdr:rowOff>
    </xdr:from>
    <xdr:to>
      <xdr:col>3</xdr:col>
      <xdr:colOff>323850</xdr:colOff>
      <xdr:row>39</xdr:row>
      <xdr:rowOff>0</xdr:rowOff>
    </xdr:to>
    <xdr:sp macro="" textlink="">
      <xdr:nvSpPr>
        <xdr:cNvPr id="15" name="Line 1">
          <a:extLst>
            <a:ext uri="{FF2B5EF4-FFF2-40B4-BE49-F238E27FC236}">
              <a16:creationId xmlns:a16="http://schemas.microsoft.com/office/drawing/2014/main" id="{1D0DE61E-2926-4CAB-923F-4F592F54AA34}"/>
            </a:ext>
          </a:extLst>
        </xdr:cNvPr>
        <xdr:cNvSpPr>
          <a:spLocks noChangeShapeType="1"/>
        </xdr:cNvSpPr>
      </xdr:nvSpPr>
      <xdr:spPr bwMode="auto">
        <a:xfrm>
          <a:off x="876300"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16" name="Line 1">
          <a:extLst>
            <a:ext uri="{FF2B5EF4-FFF2-40B4-BE49-F238E27FC236}">
              <a16:creationId xmlns:a16="http://schemas.microsoft.com/office/drawing/2014/main" id="{90DFE7CC-1361-42D9-B056-A181B4B32D94}"/>
            </a:ext>
          </a:extLst>
        </xdr:cNvPr>
        <xdr:cNvSpPr>
          <a:spLocks noChangeShapeType="1"/>
        </xdr:cNvSpPr>
      </xdr:nvSpPr>
      <xdr:spPr bwMode="auto">
        <a:xfrm>
          <a:off x="2295525"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xdr:row>
      <xdr:rowOff>0</xdr:rowOff>
    </xdr:from>
    <xdr:to>
      <xdr:col>7</xdr:col>
      <xdr:colOff>323850</xdr:colOff>
      <xdr:row>38</xdr:row>
      <xdr:rowOff>0</xdr:rowOff>
    </xdr:to>
    <xdr:sp macro="" textlink="">
      <xdr:nvSpPr>
        <xdr:cNvPr id="17" name="Line 7">
          <a:extLst>
            <a:ext uri="{FF2B5EF4-FFF2-40B4-BE49-F238E27FC236}">
              <a16:creationId xmlns:a16="http://schemas.microsoft.com/office/drawing/2014/main" id="{62B6A907-3AB6-480C-A7ED-512AD91C7C53}"/>
            </a:ext>
          </a:extLst>
        </xdr:cNvPr>
        <xdr:cNvSpPr>
          <a:spLocks noChangeShapeType="1"/>
        </xdr:cNvSpPr>
      </xdr:nvSpPr>
      <xdr:spPr bwMode="auto">
        <a:xfrm>
          <a:off x="2295525" y="834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18" name="Line 1">
          <a:extLst>
            <a:ext uri="{FF2B5EF4-FFF2-40B4-BE49-F238E27FC236}">
              <a16:creationId xmlns:a16="http://schemas.microsoft.com/office/drawing/2014/main" id="{EF52B756-8BF7-4925-B52A-0B86962499D8}"/>
            </a:ext>
          </a:extLst>
        </xdr:cNvPr>
        <xdr:cNvSpPr>
          <a:spLocks noChangeShapeType="1"/>
        </xdr:cNvSpPr>
      </xdr:nvSpPr>
      <xdr:spPr bwMode="auto">
        <a:xfrm>
          <a:off x="2295525"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39</xdr:row>
      <xdr:rowOff>0</xdr:rowOff>
    </xdr:from>
    <xdr:to>
      <xdr:col>7</xdr:col>
      <xdr:colOff>323850</xdr:colOff>
      <xdr:row>39</xdr:row>
      <xdr:rowOff>0</xdr:rowOff>
    </xdr:to>
    <xdr:sp macro="" textlink="">
      <xdr:nvSpPr>
        <xdr:cNvPr id="19" name="Line 1">
          <a:extLst>
            <a:ext uri="{FF2B5EF4-FFF2-40B4-BE49-F238E27FC236}">
              <a16:creationId xmlns:a16="http://schemas.microsoft.com/office/drawing/2014/main" id="{ED36E037-15F1-4FA6-94AD-31896C2082EA}"/>
            </a:ext>
          </a:extLst>
        </xdr:cNvPr>
        <xdr:cNvSpPr>
          <a:spLocks noChangeShapeType="1"/>
        </xdr:cNvSpPr>
      </xdr:nvSpPr>
      <xdr:spPr bwMode="auto">
        <a:xfrm>
          <a:off x="2295525" y="848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206</xdr:row>
      <xdr:rowOff>0</xdr:rowOff>
    </xdr:from>
    <xdr:to>
      <xdr:col>3</xdr:col>
      <xdr:colOff>323850</xdr:colOff>
      <xdr:row>206</xdr:row>
      <xdr:rowOff>0</xdr:rowOff>
    </xdr:to>
    <xdr:sp macro="" textlink="">
      <xdr:nvSpPr>
        <xdr:cNvPr id="20" name="Line 7">
          <a:extLst>
            <a:ext uri="{FF2B5EF4-FFF2-40B4-BE49-F238E27FC236}">
              <a16:creationId xmlns:a16="http://schemas.microsoft.com/office/drawing/2014/main" id="{52A66F3A-040A-403B-A287-C43749C1C66C}"/>
            </a:ext>
          </a:extLst>
        </xdr:cNvPr>
        <xdr:cNvSpPr>
          <a:spLocks noChangeShapeType="1"/>
        </xdr:cNvSpPr>
      </xdr:nvSpPr>
      <xdr:spPr bwMode="auto">
        <a:xfrm>
          <a:off x="876300" y="30270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206</xdr:row>
      <xdr:rowOff>0</xdr:rowOff>
    </xdr:from>
    <xdr:to>
      <xdr:col>7</xdr:col>
      <xdr:colOff>323850</xdr:colOff>
      <xdr:row>206</xdr:row>
      <xdr:rowOff>0</xdr:rowOff>
    </xdr:to>
    <xdr:sp macro="" textlink="">
      <xdr:nvSpPr>
        <xdr:cNvPr id="21" name="Line 7">
          <a:extLst>
            <a:ext uri="{FF2B5EF4-FFF2-40B4-BE49-F238E27FC236}">
              <a16:creationId xmlns:a16="http://schemas.microsoft.com/office/drawing/2014/main" id="{DAC76BA8-8651-4C4C-9297-51FF867355AE}"/>
            </a:ext>
          </a:extLst>
        </xdr:cNvPr>
        <xdr:cNvSpPr>
          <a:spLocks noChangeShapeType="1"/>
        </xdr:cNvSpPr>
      </xdr:nvSpPr>
      <xdr:spPr bwMode="auto">
        <a:xfrm>
          <a:off x="2295525" y="30270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389</xdr:row>
      <xdr:rowOff>0</xdr:rowOff>
    </xdr:from>
    <xdr:to>
      <xdr:col>3</xdr:col>
      <xdr:colOff>323850</xdr:colOff>
      <xdr:row>389</xdr:row>
      <xdr:rowOff>0</xdr:rowOff>
    </xdr:to>
    <xdr:sp macro="" textlink="">
      <xdr:nvSpPr>
        <xdr:cNvPr id="22" name="Line 1">
          <a:extLst>
            <a:ext uri="{FF2B5EF4-FFF2-40B4-BE49-F238E27FC236}">
              <a16:creationId xmlns:a16="http://schemas.microsoft.com/office/drawing/2014/main" id="{44449A93-8151-4235-BD98-C1EB2EA0E5F8}"/>
            </a:ext>
          </a:extLst>
        </xdr:cNvPr>
        <xdr:cNvSpPr>
          <a:spLocks noChangeShapeType="1"/>
        </xdr:cNvSpPr>
      </xdr:nvSpPr>
      <xdr:spPr bwMode="auto">
        <a:xfrm>
          <a:off x="87630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389</xdr:row>
      <xdr:rowOff>0</xdr:rowOff>
    </xdr:from>
    <xdr:to>
      <xdr:col>7</xdr:col>
      <xdr:colOff>323850</xdr:colOff>
      <xdr:row>389</xdr:row>
      <xdr:rowOff>0</xdr:rowOff>
    </xdr:to>
    <xdr:sp macro="" textlink="">
      <xdr:nvSpPr>
        <xdr:cNvPr id="23" name="Line 1">
          <a:extLst>
            <a:ext uri="{FF2B5EF4-FFF2-40B4-BE49-F238E27FC236}">
              <a16:creationId xmlns:a16="http://schemas.microsoft.com/office/drawing/2014/main" id="{4A662AC1-C86B-418D-9DE6-3F686A5908A6}"/>
            </a:ext>
          </a:extLst>
        </xdr:cNvPr>
        <xdr:cNvSpPr>
          <a:spLocks noChangeShapeType="1"/>
        </xdr:cNvSpPr>
      </xdr:nvSpPr>
      <xdr:spPr bwMode="auto">
        <a:xfrm>
          <a:off x="2295525"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389</xdr:row>
      <xdr:rowOff>0</xdr:rowOff>
    </xdr:from>
    <xdr:to>
      <xdr:col>11</xdr:col>
      <xdr:colOff>323850</xdr:colOff>
      <xdr:row>389</xdr:row>
      <xdr:rowOff>0</xdr:rowOff>
    </xdr:to>
    <xdr:sp macro="" textlink="">
      <xdr:nvSpPr>
        <xdr:cNvPr id="24" name="Line 1">
          <a:extLst>
            <a:ext uri="{FF2B5EF4-FFF2-40B4-BE49-F238E27FC236}">
              <a16:creationId xmlns:a16="http://schemas.microsoft.com/office/drawing/2014/main" id="{F64C9402-68B5-4177-B738-B2D3D9E5F01B}"/>
            </a:ext>
          </a:extLst>
        </xdr:cNvPr>
        <xdr:cNvSpPr>
          <a:spLocks noChangeShapeType="1"/>
        </xdr:cNvSpPr>
      </xdr:nvSpPr>
      <xdr:spPr bwMode="auto">
        <a:xfrm>
          <a:off x="371475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389</xdr:row>
      <xdr:rowOff>0</xdr:rowOff>
    </xdr:from>
    <xdr:to>
      <xdr:col>35</xdr:col>
      <xdr:colOff>323850</xdr:colOff>
      <xdr:row>389</xdr:row>
      <xdr:rowOff>0</xdr:rowOff>
    </xdr:to>
    <xdr:sp macro="" textlink="">
      <xdr:nvSpPr>
        <xdr:cNvPr id="25" name="Line 1">
          <a:extLst>
            <a:ext uri="{FF2B5EF4-FFF2-40B4-BE49-F238E27FC236}">
              <a16:creationId xmlns:a16="http://schemas.microsoft.com/office/drawing/2014/main" id="{54D301C5-8F64-4E7E-AB38-23716FAB1946}"/>
            </a:ext>
          </a:extLst>
        </xdr:cNvPr>
        <xdr:cNvSpPr>
          <a:spLocks noChangeShapeType="1"/>
        </xdr:cNvSpPr>
      </xdr:nvSpPr>
      <xdr:spPr bwMode="auto">
        <a:xfrm>
          <a:off x="1224915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388</xdr:row>
      <xdr:rowOff>0</xdr:rowOff>
    </xdr:from>
    <xdr:to>
      <xdr:col>3</xdr:col>
      <xdr:colOff>323850</xdr:colOff>
      <xdr:row>388</xdr:row>
      <xdr:rowOff>0</xdr:rowOff>
    </xdr:to>
    <xdr:sp macro="" textlink="">
      <xdr:nvSpPr>
        <xdr:cNvPr id="26" name="Line 7">
          <a:extLst>
            <a:ext uri="{FF2B5EF4-FFF2-40B4-BE49-F238E27FC236}">
              <a16:creationId xmlns:a16="http://schemas.microsoft.com/office/drawing/2014/main" id="{1ED6B45C-5EF0-4921-9235-17E4A0C621AF}"/>
            </a:ext>
          </a:extLst>
        </xdr:cNvPr>
        <xdr:cNvSpPr>
          <a:spLocks noChangeShapeType="1"/>
        </xdr:cNvSpPr>
      </xdr:nvSpPr>
      <xdr:spPr bwMode="auto">
        <a:xfrm>
          <a:off x="876300" y="5182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389</xdr:row>
      <xdr:rowOff>0</xdr:rowOff>
    </xdr:from>
    <xdr:to>
      <xdr:col>7</xdr:col>
      <xdr:colOff>323850</xdr:colOff>
      <xdr:row>389</xdr:row>
      <xdr:rowOff>0</xdr:rowOff>
    </xdr:to>
    <xdr:sp macro="" textlink="">
      <xdr:nvSpPr>
        <xdr:cNvPr id="27" name="Line 1">
          <a:extLst>
            <a:ext uri="{FF2B5EF4-FFF2-40B4-BE49-F238E27FC236}">
              <a16:creationId xmlns:a16="http://schemas.microsoft.com/office/drawing/2014/main" id="{D61FA57D-BB32-4C61-9E7B-0B39BC1C4ACB}"/>
            </a:ext>
          </a:extLst>
        </xdr:cNvPr>
        <xdr:cNvSpPr>
          <a:spLocks noChangeShapeType="1"/>
        </xdr:cNvSpPr>
      </xdr:nvSpPr>
      <xdr:spPr bwMode="auto">
        <a:xfrm>
          <a:off x="2295525"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389</xdr:row>
      <xdr:rowOff>0</xdr:rowOff>
    </xdr:from>
    <xdr:to>
      <xdr:col>3</xdr:col>
      <xdr:colOff>323850</xdr:colOff>
      <xdr:row>389</xdr:row>
      <xdr:rowOff>0</xdr:rowOff>
    </xdr:to>
    <xdr:sp macro="" textlink="">
      <xdr:nvSpPr>
        <xdr:cNvPr id="28" name="Line 1">
          <a:extLst>
            <a:ext uri="{FF2B5EF4-FFF2-40B4-BE49-F238E27FC236}">
              <a16:creationId xmlns:a16="http://schemas.microsoft.com/office/drawing/2014/main" id="{176AA7CB-1727-4805-AE68-5173D0932A5A}"/>
            </a:ext>
          </a:extLst>
        </xdr:cNvPr>
        <xdr:cNvSpPr>
          <a:spLocks noChangeShapeType="1"/>
        </xdr:cNvSpPr>
      </xdr:nvSpPr>
      <xdr:spPr bwMode="auto">
        <a:xfrm>
          <a:off x="87630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389</xdr:row>
      <xdr:rowOff>0</xdr:rowOff>
    </xdr:from>
    <xdr:to>
      <xdr:col>3</xdr:col>
      <xdr:colOff>323850</xdr:colOff>
      <xdr:row>389</xdr:row>
      <xdr:rowOff>0</xdr:rowOff>
    </xdr:to>
    <xdr:sp macro="" textlink="">
      <xdr:nvSpPr>
        <xdr:cNvPr id="29" name="Line 1">
          <a:extLst>
            <a:ext uri="{FF2B5EF4-FFF2-40B4-BE49-F238E27FC236}">
              <a16:creationId xmlns:a16="http://schemas.microsoft.com/office/drawing/2014/main" id="{9BFE245E-C62C-4CFD-ACE4-5F78B0A14CF7}"/>
            </a:ext>
          </a:extLst>
        </xdr:cNvPr>
        <xdr:cNvSpPr>
          <a:spLocks noChangeShapeType="1"/>
        </xdr:cNvSpPr>
      </xdr:nvSpPr>
      <xdr:spPr bwMode="auto">
        <a:xfrm>
          <a:off x="87630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389</xdr:row>
      <xdr:rowOff>0</xdr:rowOff>
    </xdr:from>
    <xdr:to>
      <xdr:col>11</xdr:col>
      <xdr:colOff>323850</xdr:colOff>
      <xdr:row>389</xdr:row>
      <xdr:rowOff>0</xdr:rowOff>
    </xdr:to>
    <xdr:sp macro="" textlink="">
      <xdr:nvSpPr>
        <xdr:cNvPr id="30" name="Line 1">
          <a:extLst>
            <a:ext uri="{FF2B5EF4-FFF2-40B4-BE49-F238E27FC236}">
              <a16:creationId xmlns:a16="http://schemas.microsoft.com/office/drawing/2014/main" id="{10311BCF-530A-4BC5-BB56-F981521FD259}"/>
            </a:ext>
          </a:extLst>
        </xdr:cNvPr>
        <xdr:cNvSpPr>
          <a:spLocks noChangeShapeType="1"/>
        </xdr:cNvSpPr>
      </xdr:nvSpPr>
      <xdr:spPr bwMode="auto">
        <a:xfrm>
          <a:off x="371475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389</xdr:row>
      <xdr:rowOff>0</xdr:rowOff>
    </xdr:from>
    <xdr:to>
      <xdr:col>11</xdr:col>
      <xdr:colOff>323850</xdr:colOff>
      <xdr:row>389</xdr:row>
      <xdr:rowOff>0</xdr:rowOff>
    </xdr:to>
    <xdr:sp macro="" textlink="">
      <xdr:nvSpPr>
        <xdr:cNvPr id="31" name="Line 1">
          <a:extLst>
            <a:ext uri="{FF2B5EF4-FFF2-40B4-BE49-F238E27FC236}">
              <a16:creationId xmlns:a16="http://schemas.microsoft.com/office/drawing/2014/main" id="{3289EE2D-DA62-4E17-AFCD-396B09DCA664}"/>
            </a:ext>
          </a:extLst>
        </xdr:cNvPr>
        <xdr:cNvSpPr>
          <a:spLocks noChangeShapeType="1"/>
        </xdr:cNvSpPr>
      </xdr:nvSpPr>
      <xdr:spPr bwMode="auto">
        <a:xfrm>
          <a:off x="371475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389</xdr:row>
      <xdr:rowOff>0</xdr:rowOff>
    </xdr:from>
    <xdr:to>
      <xdr:col>11</xdr:col>
      <xdr:colOff>323850</xdr:colOff>
      <xdr:row>389</xdr:row>
      <xdr:rowOff>0</xdr:rowOff>
    </xdr:to>
    <xdr:sp macro="" textlink="">
      <xdr:nvSpPr>
        <xdr:cNvPr id="32" name="Line 1">
          <a:extLst>
            <a:ext uri="{FF2B5EF4-FFF2-40B4-BE49-F238E27FC236}">
              <a16:creationId xmlns:a16="http://schemas.microsoft.com/office/drawing/2014/main" id="{6F89110D-9146-408F-A31A-004B6C22C57E}"/>
            </a:ext>
          </a:extLst>
        </xdr:cNvPr>
        <xdr:cNvSpPr>
          <a:spLocks noChangeShapeType="1"/>
        </xdr:cNvSpPr>
      </xdr:nvSpPr>
      <xdr:spPr bwMode="auto">
        <a:xfrm>
          <a:off x="371475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389</xdr:row>
      <xdr:rowOff>0</xdr:rowOff>
    </xdr:from>
    <xdr:to>
      <xdr:col>3</xdr:col>
      <xdr:colOff>323850</xdr:colOff>
      <xdr:row>389</xdr:row>
      <xdr:rowOff>0</xdr:rowOff>
    </xdr:to>
    <xdr:sp macro="" textlink="">
      <xdr:nvSpPr>
        <xdr:cNvPr id="33" name="Line 1">
          <a:extLst>
            <a:ext uri="{FF2B5EF4-FFF2-40B4-BE49-F238E27FC236}">
              <a16:creationId xmlns:a16="http://schemas.microsoft.com/office/drawing/2014/main" id="{B2A50271-63B3-475E-93A1-F6C6889BD846}"/>
            </a:ext>
          </a:extLst>
        </xdr:cNvPr>
        <xdr:cNvSpPr>
          <a:spLocks noChangeShapeType="1"/>
        </xdr:cNvSpPr>
      </xdr:nvSpPr>
      <xdr:spPr bwMode="auto">
        <a:xfrm>
          <a:off x="87630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389</xdr:row>
      <xdr:rowOff>0</xdr:rowOff>
    </xdr:from>
    <xdr:to>
      <xdr:col>3</xdr:col>
      <xdr:colOff>323850</xdr:colOff>
      <xdr:row>389</xdr:row>
      <xdr:rowOff>0</xdr:rowOff>
    </xdr:to>
    <xdr:sp macro="" textlink="">
      <xdr:nvSpPr>
        <xdr:cNvPr id="34" name="Line 1">
          <a:extLst>
            <a:ext uri="{FF2B5EF4-FFF2-40B4-BE49-F238E27FC236}">
              <a16:creationId xmlns:a16="http://schemas.microsoft.com/office/drawing/2014/main" id="{28315E0F-E9F3-4CC0-983B-7F6B8506C533}"/>
            </a:ext>
          </a:extLst>
        </xdr:cNvPr>
        <xdr:cNvSpPr>
          <a:spLocks noChangeShapeType="1"/>
        </xdr:cNvSpPr>
      </xdr:nvSpPr>
      <xdr:spPr bwMode="auto">
        <a:xfrm>
          <a:off x="876300"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389</xdr:row>
      <xdr:rowOff>0</xdr:rowOff>
    </xdr:from>
    <xdr:to>
      <xdr:col>7</xdr:col>
      <xdr:colOff>323850</xdr:colOff>
      <xdr:row>389</xdr:row>
      <xdr:rowOff>0</xdr:rowOff>
    </xdr:to>
    <xdr:sp macro="" textlink="">
      <xdr:nvSpPr>
        <xdr:cNvPr id="35" name="Line 1">
          <a:extLst>
            <a:ext uri="{FF2B5EF4-FFF2-40B4-BE49-F238E27FC236}">
              <a16:creationId xmlns:a16="http://schemas.microsoft.com/office/drawing/2014/main" id="{6D9EE880-0B40-4CAB-8836-DB43B70AD8F4}"/>
            </a:ext>
          </a:extLst>
        </xdr:cNvPr>
        <xdr:cNvSpPr>
          <a:spLocks noChangeShapeType="1"/>
        </xdr:cNvSpPr>
      </xdr:nvSpPr>
      <xdr:spPr bwMode="auto">
        <a:xfrm>
          <a:off x="2295525"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388</xdr:row>
      <xdr:rowOff>0</xdr:rowOff>
    </xdr:from>
    <xdr:to>
      <xdr:col>7</xdr:col>
      <xdr:colOff>323850</xdr:colOff>
      <xdr:row>388</xdr:row>
      <xdr:rowOff>0</xdr:rowOff>
    </xdr:to>
    <xdr:sp macro="" textlink="">
      <xdr:nvSpPr>
        <xdr:cNvPr id="36" name="Line 7">
          <a:extLst>
            <a:ext uri="{FF2B5EF4-FFF2-40B4-BE49-F238E27FC236}">
              <a16:creationId xmlns:a16="http://schemas.microsoft.com/office/drawing/2014/main" id="{2986A62E-D9E6-46EE-8B44-70981C693B2B}"/>
            </a:ext>
          </a:extLst>
        </xdr:cNvPr>
        <xdr:cNvSpPr>
          <a:spLocks noChangeShapeType="1"/>
        </xdr:cNvSpPr>
      </xdr:nvSpPr>
      <xdr:spPr bwMode="auto">
        <a:xfrm>
          <a:off x="2295525" y="5182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389</xdr:row>
      <xdr:rowOff>0</xdr:rowOff>
    </xdr:from>
    <xdr:to>
      <xdr:col>7</xdr:col>
      <xdr:colOff>323850</xdr:colOff>
      <xdr:row>389</xdr:row>
      <xdr:rowOff>0</xdr:rowOff>
    </xdr:to>
    <xdr:sp macro="" textlink="">
      <xdr:nvSpPr>
        <xdr:cNvPr id="37" name="Line 1">
          <a:extLst>
            <a:ext uri="{FF2B5EF4-FFF2-40B4-BE49-F238E27FC236}">
              <a16:creationId xmlns:a16="http://schemas.microsoft.com/office/drawing/2014/main" id="{CB0EA6A5-4C48-4055-B1EE-2E3F3856B432}"/>
            </a:ext>
          </a:extLst>
        </xdr:cNvPr>
        <xdr:cNvSpPr>
          <a:spLocks noChangeShapeType="1"/>
        </xdr:cNvSpPr>
      </xdr:nvSpPr>
      <xdr:spPr bwMode="auto">
        <a:xfrm>
          <a:off x="2295525"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389</xdr:row>
      <xdr:rowOff>0</xdr:rowOff>
    </xdr:from>
    <xdr:to>
      <xdr:col>7</xdr:col>
      <xdr:colOff>323850</xdr:colOff>
      <xdr:row>389</xdr:row>
      <xdr:rowOff>0</xdr:rowOff>
    </xdr:to>
    <xdr:sp macro="" textlink="">
      <xdr:nvSpPr>
        <xdr:cNvPr id="38" name="Line 1">
          <a:extLst>
            <a:ext uri="{FF2B5EF4-FFF2-40B4-BE49-F238E27FC236}">
              <a16:creationId xmlns:a16="http://schemas.microsoft.com/office/drawing/2014/main" id="{477DAFC1-D524-4064-8BC3-C6B77B184702}"/>
            </a:ext>
          </a:extLst>
        </xdr:cNvPr>
        <xdr:cNvSpPr>
          <a:spLocks noChangeShapeType="1"/>
        </xdr:cNvSpPr>
      </xdr:nvSpPr>
      <xdr:spPr bwMode="auto">
        <a:xfrm>
          <a:off x="2295525" y="5196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388</xdr:row>
      <xdr:rowOff>0</xdr:rowOff>
    </xdr:from>
    <xdr:to>
      <xdr:col>3</xdr:col>
      <xdr:colOff>323850</xdr:colOff>
      <xdr:row>388</xdr:row>
      <xdr:rowOff>0</xdr:rowOff>
    </xdr:to>
    <xdr:sp macro="" textlink="">
      <xdr:nvSpPr>
        <xdr:cNvPr id="39" name="Line 7">
          <a:extLst>
            <a:ext uri="{FF2B5EF4-FFF2-40B4-BE49-F238E27FC236}">
              <a16:creationId xmlns:a16="http://schemas.microsoft.com/office/drawing/2014/main" id="{310FC1A0-60FA-4FC4-9197-CBF71E1B5740}"/>
            </a:ext>
          </a:extLst>
        </xdr:cNvPr>
        <xdr:cNvSpPr>
          <a:spLocks noChangeShapeType="1"/>
        </xdr:cNvSpPr>
      </xdr:nvSpPr>
      <xdr:spPr bwMode="auto">
        <a:xfrm>
          <a:off x="876300" y="5182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388</xdr:row>
      <xdr:rowOff>0</xdr:rowOff>
    </xdr:from>
    <xdr:to>
      <xdr:col>7</xdr:col>
      <xdr:colOff>323850</xdr:colOff>
      <xdr:row>388</xdr:row>
      <xdr:rowOff>0</xdr:rowOff>
    </xdr:to>
    <xdr:sp macro="" textlink="">
      <xdr:nvSpPr>
        <xdr:cNvPr id="40" name="Line 7">
          <a:extLst>
            <a:ext uri="{FF2B5EF4-FFF2-40B4-BE49-F238E27FC236}">
              <a16:creationId xmlns:a16="http://schemas.microsoft.com/office/drawing/2014/main" id="{ADF8CC0E-3391-4E06-BE79-614D8AB40100}"/>
            </a:ext>
          </a:extLst>
        </xdr:cNvPr>
        <xdr:cNvSpPr>
          <a:spLocks noChangeShapeType="1"/>
        </xdr:cNvSpPr>
      </xdr:nvSpPr>
      <xdr:spPr bwMode="auto">
        <a:xfrm>
          <a:off x="2295525" y="5182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388</xdr:row>
      <xdr:rowOff>0</xdr:rowOff>
    </xdr:from>
    <xdr:to>
      <xdr:col>7</xdr:col>
      <xdr:colOff>323850</xdr:colOff>
      <xdr:row>388</xdr:row>
      <xdr:rowOff>0</xdr:rowOff>
    </xdr:to>
    <xdr:sp macro="" textlink="">
      <xdr:nvSpPr>
        <xdr:cNvPr id="41" name="Line 7">
          <a:extLst>
            <a:ext uri="{FF2B5EF4-FFF2-40B4-BE49-F238E27FC236}">
              <a16:creationId xmlns:a16="http://schemas.microsoft.com/office/drawing/2014/main" id="{23E78056-D6A8-49FE-A710-134551D04F90}"/>
            </a:ext>
          </a:extLst>
        </xdr:cNvPr>
        <xdr:cNvSpPr>
          <a:spLocks noChangeShapeType="1"/>
        </xdr:cNvSpPr>
      </xdr:nvSpPr>
      <xdr:spPr bwMode="auto">
        <a:xfrm>
          <a:off x="2295525" y="51825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42" name="Line 1">
          <a:extLst>
            <a:ext uri="{FF2B5EF4-FFF2-40B4-BE49-F238E27FC236}">
              <a16:creationId xmlns:a16="http://schemas.microsoft.com/office/drawing/2014/main" id="{E09CA421-8E21-4DC7-88EA-9C9A2C456C7E}"/>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43" name="Line 1">
          <a:extLst>
            <a:ext uri="{FF2B5EF4-FFF2-40B4-BE49-F238E27FC236}">
              <a16:creationId xmlns:a16="http://schemas.microsoft.com/office/drawing/2014/main" id="{17C72F7C-1F8A-4E01-8B0F-DA06B981D00D}"/>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44" name="Line 1">
          <a:extLst>
            <a:ext uri="{FF2B5EF4-FFF2-40B4-BE49-F238E27FC236}">
              <a16:creationId xmlns:a16="http://schemas.microsoft.com/office/drawing/2014/main" id="{D7EF1C1E-9BEC-477A-AF7B-3321EF8A2E7C}"/>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555</xdr:row>
      <xdr:rowOff>0</xdr:rowOff>
    </xdr:from>
    <xdr:to>
      <xdr:col>35</xdr:col>
      <xdr:colOff>323850</xdr:colOff>
      <xdr:row>555</xdr:row>
      <xdr:rowOff>0</xdr:rowOff>
    </xdr:to>
    <xdr:sp macro="" textlink="">
      <xdr:nvSpPr>
        <xdr:cNvPr id="45" name="Line 1">
          <a:extLst>
            <a:ext uri="{FF2B5EF4-FFF2-40B4-BE49-F238E27FC236}">
              <a16:creationId xmlns:a16="http://schemas.microsoft.com/office/drawing/2014/main" id="{9D5A349B-6146-4508-ADB9-3A6BBDC6A7A0}"/>
            </a:ext>
          </a:extLst>
        </xdr:cNvPr>
        <xdr:cNvSpPr>
          <a:spLocks noChangeShapeType="1"/>
        </xdr:cNvSpPr>
      </xdr:nvSpPr>
      <xdr:spPr bwMode="auto">
        <a:xfrm>
          <a:off x="122491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554</xdr:row>
      <xdr:rowOff>0</xdr:rowOff>
    </xdr:from>
    <xdr:to>
      <xdr:col>3</xdr:col>
      <xdr:colOff>323850</xdr:colOff>
      <xdr:row>554</xdr:row>
      <xdr:rowOff>0</xdr:rowOff>
    </xdr:to>
    <xdr:sp macro="" textlink="">
      <xdr:nvSpPr>
        <xdr:cNvPr id="46" name="Line 7">
          <a:extLst>
            <a:ext uri="{FF2B5EF4-FFF2-40B4-BE49-F238E27FC236}">
              <a16:creationId xmlns:a16="http://schemas.microsoft.com/office/drawing/2014/main" id="{FB86885C-25BB-4B7B-8645-7E7543621D41}"/>
            </a:ext>
          </a:extLst>
        </xdr:cNvPr>
        <xdr:cNvSpPr>
          <a:spLocks noChangeShapeType="1"/>
        </xdr:cNvSpPr>
      </xdr:nvSpPr>
      <xdr:spPr bwMode="auto">
        <a:xfrm>
          <a:off x="8763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47" name="Line 1">
          <a:extLst>
            <a:ext uri="{FF2B5EF4-FFF2-40B4-BE49-F238E27FC236}">
              <a16:creationId xmlns:a16="http://schemas.microsoft.com/office/drawing/2014/main" id="{9AF3F6F3-CA31-4AD6-9FAA-F9B49D7BF942}"/>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48" name="Line 1">
          <a:extLst>
            <a:ext uri="{FF2B5EF4-FFF2-40B4-BE49-F238E27FC236}">
              <a16:creationId xmlns:a16="http://schemas.microsoft.com/office/drawing/2014/main" id="{C9623E63-F3EA-4266-9695-FAE3C2F4800F}"/>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49" name="Line 1">
          <a:extLst>
            <a:ext uri="{FF2B5EF4-FFF2-40B4-BE49-F238E27FC236}">
              <a16:creationId xmlns:a16="http://schemas.microsoft.com/office/drawing/2014/main" id="{A189AAD6-49AF-4763-8968-565E1F7512F7}"/>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50" name="Line 1">
          <a:extLst>
            <a:ext uri="{FF2B5EF4-FFF2-40B4-BE49-F238E27FC236}">
              <a16:creationId xmlns:a16="http://schemas.microsoft.com/office/drawing/2014/main" id="{589DA692-86A8-46B8-ACEE-0FDC1078B696}"/>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51" name="Line 1">
          <a:extLst>
            <a:ext uri="{FF2B5EF4-FFF2-40B4-BE49-F238E27FC236}">
              <a16:creationId xmlns:a16="http://schemas.microsoft.com/office/drawing/2014/main" id="{7B8A2430-5900-40D7-97D0-223D5792D6CB}"/>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52" name="Line 1">
          <a:extLst>
            <a:ext uri="{FF2B5EF4-FFF2-40B4-BE49-F238E27FC236}">
              <a16:creationId xmlns:a16="http://schemas.microsoft.com/office/drawing/2014/main" id="{1A5472A5-0B34-4406-8612-227C3E60E992}"/>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53" name="Line 1">
          <a:extLst>
            <a:ext uri="{FF2B5EF4-FFF2-40B4-BE49-F238E27FC236}">
              <a16:creationId xmlns:a16="http://schemas.microsoft.com/office/drawing/2014/main" id="{CAC3E69D-41C8-400E-B6CE-D80EBEF0F081}"/>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54" name="Line 1">
          <a:extLst>
            <a:ext uri="{FF2B5EF4-FFF2-40B4-BE49-F238E27FC236}">
              <a16:creationId xmlns:a16="http://schemas.microsoft.com/office/drawing/2014/main" id="{2490A892-84AF-4AFA-BF16-7390F7C0A1E4}"/>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55" name="Line 1">
          <a:extLst>
            <a:ext uri="{FF2B5EF4-FFF2-40B4-BE49-F238E27FC236}">
              <a16:creationId xmlns:a16="http://schemas.microsoft.com/office/drawing/2014/main" id="{7346C86D-60C7-4E48-A5D4-63D744AA61B8}"/>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56" name="Line 7">
          <a:extLst>
            <a:ext uri="{FF2B5EF4-FFF2-40B4-BE49-F238E27FC236}">
              <a16:creationId xmlns:a16="http://schemas.microsoft.com/office/drawing/2014/main" id="{26AAB170-CFE5-4E1F-AA27-460AF5281773}"/>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57" name="Line 1">
          <a:extLst>
            <a:ext uri="{FF2B5EF4-FFF2-40B4-BE49-F238E27FC236}">
              <a16:creationId xmlns:a16="http://schemas.microsoft.com/office/drawing/2014/main" id="{B1D30D4E-DE4C-4862-8C74-49B210539B2D}"/>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58" name="Line 1">
          <a:extLst>
            <a:ext uri="{FF2B5EF4-FFF2-40B4-BE49-F238E27FC236}">
              <a16:creationId xmlns:a16="http://schemas.microsoft.com/office/drawing/2014/main" id="{94546D8F-5A2F-4012-B125-4109BC238C76}"/>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554</xdr:row>
      <xdr:rowOff>0</xdr:rowOff>
    </xdr:from>
    <xdr:to>
      <xdr:col>3</xdr:col>
      <xdr:colOff>323850</xdr:colOff>
      <xdr:row>554</xdr:row>
      <xdr:rowOff>0</xdr:rowOff>
    </xdr:to>
    <xdr:sp macro="" textlink="">
      <xdr:nvSpPr>
        <xdr:cNvPr id="59" name="Line 7">
          <a:extLst>
            <a:ext uri="{FF2B5EF4-FFF2-40B4-BE49-F238E27FC236}">
              <a16:creationId xmlns:a16="http://schemas.microsoft.com/office/drawing/2014/main" id="{101572AC-AC05-4B15-9246-3748A2AA3CE7}"/>
            </a:ext>
          </a:extLst>
        </xdr:cNvPr>
        <xdr:cNvSpPr>
          <a:spLocks noChangeShapeType="1"/>
        </xdr:cNvSpPr>
      </xdr:nvSpPr>
      <xdr:spPr bwMode="auto">
        <a:xfrm>
          <a:off x="8763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60" name="Line 7">
          <a:extLst>
            <a:ext uri="{FF2B5EF4-FFF2-40B4-BE49-F238E27FC236}">
              <a16:creationId xmlns:a16="http://schemas.microsoft.com/office/drawing/2014/main" id="{35D7152C-645C-49A2-A486-FC2CC9A30372}"/>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61" name="Line 7">
          <a:extLst>
            <a:ext uri="{FF2B5EF4-FFF2-40B4-BE49-F238E27FC236}">
              <a16:creationId xmlns:a16="http://schemas.microsoft.com/office/drawing/2014/main" id="{35AE99FA-2F1D-4FEF-A3A7-6566B129D811}"/>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62" name="Line 7">
          <a:extLst>
            <a:ext uri="{FF2B5EF4-FFF2-40B4-BE49-F238E27FC236}">
              <a16:creationId xmlns:a16="http://schemas.microsoft.com/office/drawing/2014/main" id="{5E1B7800-E34D-4579-9E75-EAA9CDF3BCCE}"/>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63" name="Line 7">
          <a:extLst>
            <a:ext uri="{FF2B5EF4-FFF2-40B4-BE49-F238E27FC236}">
              <a16:creationId xmlns:a16="http://schemas.microsoft.com/office/drawing/2014/main" id="{D9B40AB9-3735-4242-B3C1-8FD43E4891A3}"/>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554</xdr:row>
      <xdr:rowOff>0</xdr:rowOff>
    </xdr:from>
    <xdr:to>
      <xdr:col>11</xdr:col>
      <xdr:colOff>323850</xdr:colOff>
      <xdr:row>554</xdr:row>
      <xdr:rowOff>0</xdr:rowOff>
    </xdr:to>
    <xdr:sp macro="" textlink="">
      <xdr:nvSpPr>
        <xdr:cNvPr id="64" name="Line 7">
          <a:extLst>
            <a:ext uri="{FF2B5EF4-FFF2-40B4-BE49-F238E27FC236}">
              <a16:creationId xmlns:a16="http://schemas.microsoft.com/office/drawing/2014/main" id="{48E0FA43-71E7-43E2-8C39-93D024C0913C}"/>
            </a:ext>
          </a:extLst>
        </xdr:cNvPr>
        <xdr:cNvSpPr>
          <a:spLocks noChangeShapeType="1"/>
        </xdr:cNvSpPr>
      </xdr:nvSpPr>
      <xdr:spPr bwMode="auto">
        <a:xfrm>
          <a:off x="37147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554</xdr:row>
      <xdr:rowOff>0</xdr:rowOff>
    </xdr:from>
    <xdr:to>
      <xdr:col>11</xdr:col>
      <xdr:colOff>323850</xdr:colOff>
      <xdr:row>554</xdr:row>
      <xdr:rowOff>0</xdr:rowOff>
    </xdr:to>
    <xdr:sp macro="" textlink="">
      <xdr:nvSpPr>
        <xdr:cNvPr id="65" name="Line 7">
          <a:extLst>
            <a:ext uri="{FF2B5EF4-FFF2-40B4-BE49-F238E27FC236}">
              <a16:creationId xmlns:a16="http://schemas.microsoft.com/office/drawing/2014/main" id="{4D1BBD3A-833F-4D81-BEC2-A1A68F79D568}"/>
            </a:ext>
          </a:extLst>
        </xdr:cNvPr>
        <xdr:cNvSpPr>
          <a:spLocks noChangeShapeType="1"/>
        </xdr:cNvSpPr>
      </xdr:nvSpPr>
      <xdr:spPr bwMode="auto">
        <a:xfrm>
          <a:off x="37147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66" name="Line 7">
          <a:extLst>
            <a:ext uri="{FF2B5EF4-FFF2-40B4-BE49-F238E27FC236}">
              <a16:creationId xmlns:a16="http://schemas.microsoft.com/office/drawing/2014/main" id="{3221158B-3876-4BA2-999F-BFD6E8A0C13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67" name="Line 7">
          <a:extLst>
            <a:ext uri="{FF2B5EF4-FFF2-40B4-BE49-F238E27FC236}">
              <a16:creationId xmlns:a16="http://schemas.microsoft.com/office/drawing/2014/main" id="{88273747-3B42-458D-9CB6-4E653E6D867B}"/>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68" name="Line 7">
          <a:extLst>
            <a:ext uri="{FF2B5EF4-FFF2-40B4-BE49-F238E27FC236}">
              <a16:creationId xmlns:a16="http://schemas.microsoft.com/office/drawing/2014/main" id="{803DF89D-39D2-4403-A637-D842C255380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69" name="Line 7">
          <a:extLst>
            <a:ext uri="{FF2B5EF4-FFF2-40B4-BE49-F238E27FC236}">
              <a16:creationId xmlns:a16="http://schemas.microsoft.com/office/drawing/2014/main" id="{FCFDB225-7034-4D30-A634-CA5C69D566BC}"/>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70" name="Line 7">
          <a:extLst>
            <a:ext uri="{FF2B5EF4-FFF2-40B4-BE49-F238E27FC236}">
              <a16:creationId xmlns:a16="http://schemas.microsoft.com/office/drawing/2014/main" id="{4159FEEB-E8A1-485B-9020-CFBEAB58453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1" name="Line 7">
          <a:extLst>
            <a:ext uri="{FF2B5EF4-FFF2-40B4-BE49-F238E27FC236}">
              <a16:creationId xmlns:a16="http://schemas.microsoft.com/office/drawing/2014/main" id="{1755EAD7-139D-47A7-B1DD-1B60BAEBDDD6}"/>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2" name="Line 7">
          <a:extLst>
            <a:ext uri="{FF2B5EF4-FFF2-40B4-BE49-F238E27FC236}">
              <a16:creationId xmlns:a16="http://schemas.microsoft.com/office/drawing/2014/main" id="{0A855F1D-3385-4610-A4CA-510D2634482B}"/>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3" name="Line 7">
          <a:extLst>
            <a:ext uri="{FF2B5EF4-FFF2-40B4-BE49-F238E27FC236}">
              <a16:creationId xmlns:a16="http://schemas.microsoft.com/office/drawing/2014/main" id="{213A885C-7EC0-40B7-B385-0A5F5D6790C9}"/>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4" name="Line 7">
          <a:extLst>
            <a:ext uri="{FF2B5EF4-FFF2-40B4-BE49-F238E27FC236}">
              <a16:creationId xmlns:a16="http://schemas.microsoft.com/office/drawing/2014/main" id="{F3829F66-6542-44F6-BCBE-421A483B7BC6}"/>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5" name="Line 7">
          <a:extLst>
            <a:ext uri="{FF2B5EF4-FFF2-40B4-BE49-F238E27FC236}">
              <a16:creationId xmlns:a16="http://schemas.microsoft.com/office/drawing/2014/main" id="{08746125-ED8F-4805-B3E8-2F9E7954FCC6}"/>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6" name="Line 7">
          <a:extLst>
            <a:ext uri="{FF2B5EF4-FFF2-40B4-BE49-F238E27FC236}">
              <a16:creationId xmlns:a16="http://schemas.microsoft.com/office/drawing/2014/main" id="{BC11D36F-6E69-4B25-83D3-94220E71A5EC}"/>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77" name="Line 7">
          <a:extLst>
            <a:ext uri="{FF2B5EF4-FFF2-40B4-BE49-F238E27FC236}">
              <a16:creationId xmlns:a16="http://schemas.microsoft.com/office/drawing/2014/main" id="{5416F74A-2890-453E-85C4-78D9BC48CAB4}"/>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78" name="Line 7">
          <a:extLst>
            <a:ext uri="{FF2B5EF4-FFF2-40B4-BE49-F238E27FC236}">
              <a16:creationId xmlns:a16="http://schemas.microsoft.com/office/drawing/2014/main" id="{00535A1A-904E-4EBC-BD92-DCCD4E43A2DF}"/>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79" name="Line 7">
          <a:extLst>
            <a:ext uri="{FF2B5EF4-FFF2-40B4-BE49-F238E27FC236}">
              <a16:creationId xmlns:a16="http://schemas.microsoft.com/office/drawing/2014/main" id="{50C63F0A-DA3C-4D93-8430-DCC6CBD00185}"/>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80" name="Line 7">
          <a:extLst>
            <a:ext uri="{FF2B5EF4-FFF2-40B4-BE49-F238E27FC236}">
              <a16:creationId xmlns:a16="http://schemas.microsoft.com/office/drawing/2014/main" id="{A74969CD-B9A4-44E8-9636-EEBB1BF46BC0}"/>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81" name="Line 7">
          <a:extLst>
            <a:ext uri="{FF2B5EF4-FFF2-40B4-BE49-F238E27FC236}">
              <a16:creationId xmlns:a16="http://schemas.microsoft.com/office/drawing/2014/main" id="{E72DA37F-A72D-4D75-9090-D298F2DB20B0}"/>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82" name="Line 7">
          <a:extLst>
            <a:ext uri="{FF2B5EF4-FFF2-40B4-BE49-F238E27FC236}">
              <a16:creationId xmlns:a16="http://schemas.microsoft.com/office/drawing/2014/main" id="{F113CFFE-2223-4BB9-A4A6-960846CA0396}"/>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83" name="Line 7">
          <a:extLst>
            <a:ext uri="{FF2B5EF4-FFF2-40B4-BE49-F238E27FC236}">
              <a16:creationId xmlns:a16="http://schemas.microsoft.com/office/drawing/2014/main" id="{AA4EA870-BA9E-48F5-A56E-364C19433EB9}"/>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84" name="Line 7">
          <a:extLst>
            <a:ext uri="{FF2B5EF4-FFF2-40B4-BE49-F238E27FC236}">
              <a16:creationId xmlns:a16="http://schemas.microsoft.com/office/drawing/2014/main" id="{2FAA8BBA-B746-4F2D-9135-7198B42D5D49}"/>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85" name="Line 7">
          <a:extLst>
            <a:ext uri="{FF2B5EF4-FFF2-40B4-BE49-F238E27FC236}">
              <a16:creationId xmlns:a16="http://schemas.microsoft.com/office/drawing/2014/main" id="{05DB48DC-0646-4679-9071-E1CB9907CFBA}"/>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86" name="Line 7">
          <a:extLst>
            <a:ext uri="{FF2B5EF4-FFF2-40B4-BE49-F238E27FC236}">
              <a16:creationId xmlns:a16="http://schemas.microsoft.com/office/drawing/2014/main" id="{F8D989F9-A6CE-4EA3-A84D-405976BABA67}"/>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87" name="Line 7">
          <a:extLst>
            <a:ext uri="{FF2B5EF4-FFF2-40B4-BE49-F238E27FC236}">
              <a16:creationId xmlns:a16="http://schemas.microsoft.com/office/drawing/2014/main" id="{5E963823-68FA-4E54-AE2B-F5215248EECF}"/>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88" name="Line 7">
          <a:extLst>
            <a:ext uri="{FF2B5EF4-FFF2-40B4-BE49-F238E27FC236}">
              <a16:creationId xmlns:a16="http://schemas.microsoft.com/office/drawing/2014/main" id="{C10D7439-5830-45FA-938C-088307AD5630}"/>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89" name="Line 7">
          <a:extLst>
            <a:ext uri="{FF2B5EF4-FFF2-40B4-BE49-F238E27FC236}">
              <a16:creationId xmlns:a16="http://schemas.microsoft.com/office/drawing/2014/main" id="{60FF2A30-CC4E-4A1E-B724-749472A1BC49}"/>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90" name="Line 7">
          <a:extLst>
            <a:ext uri="{FF2B5EF4-FFF2-40B4-BE49-F238E27FC236}">
              <a16:creationId xmlns:a16="http://schemas.microsoft.com/office/drawing/2014/main" id="{EE858023-C51D-448E-8945-D45276A26EFB}"/>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91" name="Line 7">
          <a:extLst>
            <a:ext uri="{FF2B5EF4-FFF2-40B4-BE49-F238E27FC236}">
              <a16:creationId xmlns:a16="http://schemas.microsoft.com/office/drawing/2014/main" id="{08BD6934-A765-4B8C-9792-06F3AA544DE5}"/>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92" name="Line 7">
          <a:extLst>
            <a:ext uri="{FF2B5EF4-FFF2-40B4-BE49-F238E27FC236}">
              <a16:creationId xmlns:a16="http://schemas.microsoft.com/office/drawing/2014/main" id="{3ABB237A-B1B2-4019-8798-18C8C1E80BC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93" name="Line 7">
          <a:extLst>
            <a:ext uri="{FF2B5EF4-FFF2-40B4-BE49-F238E27FC236}">
              <a16:creationId xmlns:a16="http://schemas.microsoft.com/office/drawing/2014/main" id="{CFF2AD9E-19E0-4F5D-A897-1926DE755875}"/>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94" name="Line 7">
          <a:extLst>
            <a:ext uri="{FF2B5EF4-FFF2-40B4-BE49-F238E27FC236}">
              <a16:creationId xmlns:a16="http://schemas.microsoft.com/office/drawing/2014/main" id="{BF614F3A-0F6E-4B2B-BCDD-F3340BB585E0}"/>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95" name="Line 7">
          <a:extLst>
            <a:ext uri="{FF2B5EF4-FFF2-40B4-BE49-F238E27FC236}">
              <a16:creationId xmlns:a16="http://schemas.microsoft.com/office/drawing/2014/main" id="{C1D207EF-3500-484B-B632-F507336A61DA}"/>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96" name="Line 7">
          <a:extLst>
            <a:ext uri="{FF2B5EF4-FFF2-40B4-BE49-F238E27FC236}">
              <a16:creationId xmlns:a16="http://schemas.microsoft.com/office/drawing/2014/main" id="{F7E3571E-5DFF-49B8-9DA7-C8DBF4F889F4}"/>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97" name="Line 7">
          <a:extLst>
            <a:ext uri="{FF2B5EF4-FFF2-40B4-BE49-F238E27FC236}">
              <a16:creationId xmlns:a16="http://schemas.microsoft.com/office/drawing/2014/main" id="{6294C56E-49CA-451D-9853-A7896A58CB3B}"/>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98" name="Line 7">
          <a:extLst>
            <a:ext uri="{FF2B5EF4-FFF2-40B4-BE49-F238E27FC236}">
              <a16:creationId xmlns:a16="http://schemas.microsoft.com/office/drawing/2014/main" id="{AE3D5529-E2EC-420F-A2AA-8C23B72D0760}"/>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99" name="Line 7">
          <a:extLst>
            <a:ext uri="{FF2B5EF4-FFF2-40B4-BE49-F238E27FC236}">
              <a16:creationId xmlns:a16="http://schemas.microsoft.com/office/drawing/2014/main" id="{CEE6974D-7C06-4037-91BF-04927E1A545A}"/>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100" name="Line 7">
          <a:extLst>
            <a:ext uri="{FF2B5EF4-FFF2-40B4-BE49-F238E27FC236}">
              <a16:creationId xmlns:a16="http://schemas.microsoft.com/office/drawing/2014/main" id="{4FF4BA57-3BFD-47B5-81E8-8BC31DD4E215}"/>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101" name="Line 7">
          <a:extLst>
            <a:ext uri="{FF2B5EF4-FFF2-40B4-BE49-F238E27FC236}">
              <a16:creationId xmlns:a16="http://schemas.microsoft.com/office/drawing/2014/main" id="{88863BF2-6448-44F6-B34C-89FA600B031B}"/>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102" name="Line 7">
          <a:extLst>
            <a:ext uri="{FF2B5EF4-FFF2-40B4-BE49-F238E27FC236}">
              <a16:creationId xmlns:a16="http://schemas.microsoft.com/office/drawing/2014/main" id="{94C988E2-D86A-46EF-A0F6-7D7212196507}"/>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103" name="Line 7">
          <a:extLst>
            <a:ext uri="{FF2B5EF4-FFF2-40B4-BE49-F238E27FC236}">
              <a16:creationId xmlns:a16="http://schemas.microsoft.com/office/drawing/2014/main" id="{41A7967F-DEB1-448C-8F31-72AB3E6B06B7}"/>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104" name="Line 7">
          <a:extLst>
            <a:ext uri="{FF2B5EF4-FFF2-40B4-BE49-F238E27FC236}">
              <a16:creationId xmlns:a16="http://schemas.microsoft.com/office/drawing/2014/main" id="{B9542A86-35D1-41EB-A691-B80874005B78}"/>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105" name="Line 7">
          <a:extLst>
            <a:ext uri="{FF2B5EF4-FFF2-40B4-BE49-F238E27FC236}">
              <a16:creationId xmlns:a16="http://schemas.microsoft.com/office/drawing/2014/main" id="{F46BEC62-3F3B-4065-8A65-FA91D6F34DC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106" name="Line 7">
          <a:extLst>
            <a:ext uri="{FF2B5EF4-FFF2-40B4-BE49-F238E27FC236}">
              <a16:creationId xmlns:a16="http://schemas.microsoft.com/office/drawing/2014/main" id="{B1FCF2F6-EAE3-4D06-9153-495082756DB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107" name="Line 7">
          <a:extLst>
            <a:ext uri="{FF2B5EF4-FFF2-40B4-BE49-F238E27FC236}">
              <a16:creationId xmlns:a16="http://schemas.microsoft.com/office/drawing/2014/main" id="{E7219840-BD2D-46C3-9EF7-9E94D74E819E}"/>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108" name="Line 7">
          <a:extLst>
            <a:ext uri="{FF2B5EF4-FFF2-40B4-BE49-F238E27FC236}">
              <a16:creationId xmlns:a16="http://schemas.microsoft.com/office/drawing/2014/main" id="{35B6E265-1BC9-4EA2-A31D-0EA5E2C7F207}"/>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109" name="Line 7">
          <a:extLst>
            <a:ext uri="{FF2B5EF4-FFF2-40B4-BE49-F238E27FC236}">
              <a16:creationId xmlns:a16="http://schemas.microsoft.com/office/drawing/2014/main" id="{D8A115E0-01E1-4075-9036-D8FBB8118F2F}"/>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0" name="Line 7">
          <a:extLst>
            <a:ext uri="{FF2B5EF4-FFF2-40B4-BE49-F238E27FC236}">
              <a16:creationId xmlns:a16="http://schemas.microsoft.com/office/drawing/2014/main" id="{53480036-1B7A-4EAA-B46B-759EFA83ECF7}"/>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1" name="Line 7">
          <a:extLst>
            <a:ext uri="{FF2B5EF4-FFF2-40B4-BE49-F238E27FC236}">
              <a16:creationId xmlns:a16="http://schemas.microsoft.com/office/drawing/2014/main" id="{0DB11E10-A8DF-44A7-8EB5-E2CBDD8EC21D}"/>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2" name="Line 7">
          <a:extLst>
            <a:ext uri="{FF2B5EF4-FFF2-40B4-BE49-F238E27FC236}">
              <a16:creationId xmlns:a16="http://schemas.microsoft.com/office/drawing/2014/main" id="{AEEEDA9E-3A86-4FA6-93A3-59116FCEF2E2}"/>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3" name="Line 7">
          <a:extLst>
            <a:ext uri="{FF2B5EF4-FFF2-40B4-BE49-F238E27FC236}">
              <a16:creationId xmlns:a16="http://schemas.microsoft.com/office/drawing/2014/main" id="{B6A75023-0A1B-4CCE-A338-C4E32E45FBF8}"/>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4" name="Line 7">
          <a:extLst>
            <a:ext uri="{FF2B5EF4-FFF2-40B4-BE49-F238E27FC236}">
              <a16:creationId xmlns:a16="http://schemas.microsoft.com/office/drawing/2014/main" id="{B4610016-A8FB-46BA-810F-8D40FB8169BA}"/>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5" name="Line 7">
          <a:extLst>
            <a:ext uri="{FF2B5EF4-FFF2-40B4-BE49-F238E27FC236}">
              <a16:creationId xmlns:a16="http://schemas.microsoft.com/office/drawing/2014/main" id="{FE9D654B-60A4-46E8-8BCD-610700700308}"/>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6" name="Line 7">
          <a:extLst>
            <a:ext uri="{FF2B5EF4-FFF2-40B4-BE49-F238E27FC236}">
              <a16:creationId xmlns:a16="http://schemas.microsoft.com/office/drawing/2014/main" id="{0DC1F0B6-9EA7-40CF-8040-4B2533305211}"/>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7" name="Line 7">
          <a:extLst>
            <a:ext uri="{FF2B5EF4-FFF2-40B4-BE49-F238E27FC236}">
              <a16:creationId xmlns:a16="http://schemas.microsoft.com/office/drawing/2014/main" id="{1CB7BAF9-2341-4F33-A431-D14DF69F96AC}"/>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118" name="Line 7">
          <a:extLst>
            <a:ext uri="{FF2B5EF4-FFF2-40B4-BE49-F238E27FC236}">
              <a16:creationId xmlns:a16="http://schemas.microsoft.com/office/drawing/2014/main" id="{6F24BE63-9607-4268-8B30-73ADAFB48CA6}"/>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19" name="Line 7">
          <a:extLst>
            <a:ext uri="{FF2B5EF4-FFF2-40B4-BE49-F238E27FC236}">
              <a16:creationId xmlns:a16="http://schemas.microsoft.com/office/drawing/2014/main" id="{9E42574D-5704-4A97-B7D9-2B7881D6CAB9}"/>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0" name="Line 7">
          <a:extLst>
            <a:ext uri="{FF2B5EF4-FFF2-40B4-BE49-F238E27FC236}">
              <a16:creationId xmlns:a16="http://schemas.microsoft.com/office/drawing/2014/main" id="{FF7DB3A8-073E-4216-A46D-02453948CCAA}"/>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1" name="Line 7">
          <a:extLst>
            <a:ext uri="{FF2B5EF4-FFF2-40B4-BE49-F238E27FC236}">
              <a16:creationId xmlns:a16="http://schemas.microsoft.com/office/drawing/2014/main" id="{457C2CC1-C61A-4A1D-8BD0-219CD26BA079}"/>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2" name="Line 7">
          <a:extLst>
            <a:ext uri="{FF2B5EF4-FFF2-40B4-BE49-F238E27FC236}">
              <a16:creationId xmlns:a16="http://schemas.microsoft.com/office/drawing/2014/main" id="{FF812E16-263A-4F44-B5D8-27B67AE93B61}"/>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3" name="Line 7">
          <a:extLst>
            <a:ext uri="{FF2B5EF4-FFF2-40B4-BE49-F238E27FC236}">
              <a16:creationId xmlns:a16="http://schemas.microsoft.com/office/drawing/2014/main" id="{41241F45-83C5-4350-919D-C1FDBD96BC91}"/>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4" name="Line 7">
          <a:extLst>
            <a:ext uri="{FF2B5EF4-FFF2-40B4-BE49-F238E27FC236}">
              <a16:creationId xmlns:a16="http://schemas.microsoft.com/office/drawing/2014/main" id="{0029A1C6-3E4B-46AC-BCA1-FC2B76356527}"/>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5" name="Line 7">
          <a:extLst>
            <a:ext uri="{FF2B5EF4-FFF2-40B4-BE49-F238E27FC236}">
              <a16:creationId xmlns:a16="http://schemas.microsoft.com/office/drawing/2014/main" id="{70F42DA4-1278-4D5B-80AC-0BB54329A33E}"/>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6" name="Line 7">
          <a:extLst>
            <a:ext uri="{FF2B5EF4-FFF2-40B4-BE49-F238E27FC236}">
              <a16:creationId xmlns:a16="http://schemas.microsoft.com/office/drawing/2014/main" id="{A45B4925-925A-4A9C-AE31-96D0E049D210}"/>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7" name="Line 7">
          <a:extLst>
            <a:ext uri="{FF2B5EF4-FFF2-40B4-BE49-F238E27FC236}">
              <a16:creationId xmlns:a16="http://schemas.microsoft.com/office/drawing/2014/main" id="{383CE2C3-DB9E-4886-A36C-9C59424F8244}"/>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8" name="Line 7">
          <a:extLst>
            <a:ext uri="{FF2B5EF4-FFF2-40B4-BE49-F238E27FC236}">
              <a16:creationId xmlns:a16="http://schemas.microsoft.com/office/drawing/2014/main" id="{EC8F37FB-C000-4730-9EE0-72312D41EBF7}"/>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29" name="Line 7">
          <a:extLst>
            <a:ext uri="{FF2B5EF4-FFF2-40B4-BE49-F238E27FC236}">
              <a16:creationId xmlns:a16="http://schemas.microsoft.com/office/drawing/2014/main" id="{05CEE653-DB16-46F4-BAB4-D98EB1954946}"/>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0" name="Line 7">
          <a:extLst>
            <a:ext uri="{FF2B5EF4-FFF2-40B4-BE49-F238E27FC236}">
              <a16:creationId xmlns:a16="http://schemas.microsoft.com/office/drawing/2014/main" id="{813BB594-7413-4BB8-8CFE-6AEDF773F058}"/>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1" name="Line 7">
          <a:extLst>
            <a:ext uri="{FF2B5EF4-FFF2-40B4-BE49-F238E27FC236}">
              <a16:creationId xmlns:a16="http://schemas.microsoft.com/office/drawing/2014/main" id="{661FC98C-A1C1-4166-A18F-34EA5A118FD0}"/>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2" name="Line 7">
          <a:extLst>
            <a:ext uri="{FF2B5EF4-FFF2-40B4-BE49-F238E27FC236}">
              <a16:creationId xmlns:a16="http://schemas.microsoft.com/office/drawing/2014/main" id="{E3AB542B-0453-4DEE-9EC7-D8A44C3602EB}"/>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3" name="Line 7">
          <a:extLst>
            <a:ext uri="{FF2B5EF4-FFF2-40B4-BE49-F238E27FC236}">
              <a16:creationId xmlns:a16="http://schemas.microsoft.com/office/drawing/2014/main" id="{A0BF8A05-DA7C-4DEA-8D60-7E5B839C796B}"/>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4" name="Line 7">
          <a:extLst>
            <a:ext uri="{FF2B5EF4-FFF2-40B4-BE49-F238E27FC236}">
              <a16:creationId xmlns:a16="http://schemas.microsoft.com/office/drawing/2014/main" id="{840BC1DE-95B2-4DF6-A2A2-AB2D3BF2BD84}"/>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5" name="Line 7">
          <a:extLst>
            <a:ext uri="{FF2B5EF4-FFF2-40B4-BE49-F238E27FC236}">
              <a16:creationId xmlns:a16="http://schemas.microsoft.com/office/drawing/2014/main" id="{8083691F-6B0B-494F-9FFC-86DE5D7AA0EC}"/>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6" name="Line 7">
          <a:extLst>
            <a:ext uri="{FF2B5EF4-FFF2-40B4-BE49-F238E27FC236}">
              <a16:creationId xmlns:a16="http://schemas.microsoft.com/office/drawing/2014/main" id="{AD1BEC47-482F-4386-8D1E-347C92F193BA}"/>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7" name="Line 7">
          <a:extLst>
            <a:ext uri="{FF2B5EF4-FFF2-40B4-BE49-F238E27FC236}">
              <a16:creationId xmlns:a16="http://schemas.microsoft.com/office/drawing/2014/main" id="{762FB474-8D3B-4A13-9C23-0C83C6B6DA9C}"/>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8" name="Line 7">
          <a:extLst>
            <a:ext uri="{FF2B5EF4-FFF2-40B4-BE49-F238E27FC236}">
              <a16:creationId xmlns:a16="http://schemas.microsoft.com/office/drawing/2014/main" id="{18B24F9F-CBA5-4C07-B810-43FFA4B6FE04}"/>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139" name="Line 7">
          <a:extLst>
            <a:ext uri="{FF2B5EF4-FFF2-40B4-BE49-F238E27FC236}">
              <a16:creationId xmlns:a16="http://schemas.microsoft.com/office/drawing/2014/main" id="{4618570C-5421-4634-8BE5-B184527D5EBB}"/>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0" name="Line 7">
          <a:extLst>
            <a:ext uri="{FF2B5EF4-FFF2-40B4-BE49-F238E27FC236}">
              <a16:creationId xmlns:a16="http://schemas.microsoft.com/office/drawing/2014/main" id="{E845A3BA-3EC4-4114-A63C-5285973D5EEB}"/>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1" name="Line 7">
          <a:extLst>
            <a:ext uri="{FF2B5EF4-FFF2-40B4-BE49-F238E27FC236}">
              <a16:creationId xmlns:a16="http://schemas.microsoft.com/office/drawing/2014/main" id="{D6E5462E-015A-47FD-919E-2AB63185E17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2" name="Line 7">
          <a:extLst>
            <a:ext uri="{FF2B5EF4-FFF2-40B4-BE49-F238E27FC236}">
              <a16:creationId xmlns:a16="http://schemas.microsoft.com/office/drawing/2014/main" id="{B7185CA9-CE2E-4D2B-B4EE-49FA8E687D2E}"/>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3" name="Line 7">
          <a:extLst>
            <a:ext uri="{FF2B5EF4-FFF2-40B4-BE49-F238E27FC236}">
              <a16:creationId xmlns:a16="http://schemas.microsoft.com/office/drawing/2014/main" id="{2F52ACB0-6C39-4EF1-9F7A-2265D2285DE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4" name="Line 7">
          <a:extLst>
            <a:ext uri="{FF2B5EF4-FFF2-40B4-BE49-F238E27FC236}">
              <a16:creationId xmlns:a16="http://schemas.microsoft.com/office/drawing/2014/main" id="{FEC04859-1441-4493-ABF7-D4499ADD2D08}"/>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5" name="Line 7">
          <a:extLst>
            <a:ext uri="{FF2B5EF4-FFF2-40B4-BE49-F238E27FC236}">
              <a16:creationId xmlns:a16="http://schemas.microsoft.com/office/drawing/2014/main" id="{8FC6C14B-4C20-488E-B83F-8DFE605A1C07}"/>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6" name="Line 7">
          <a:extLst>
            <a:ext uri="{FF2B5EF4-FFF2-40B4-BE49-F238E27FC236}">
              <a16:creationId xmlns:a16="http://schemas.microsoft.com/office/drawing/2014/main" id="{F9615724-C7C2-4105-B176-ECDA476F2D64}"/>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7" name="Line 7">
          <a:extLst>
            <a:ext uri="{FF2B5EF4-FFF2-40B4-BE49-F238E27FC236}">
              <a16:creationId xmlns:a16="http://schemas.microsoft.com/office/drawing/2014/main" id="{06B667DF-2FF5-45B2-82D1-B4D72AC25A4F}"/>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8" name="Line 7">
          <a:extLst>
            <a:ext uri="{FF2B5EF4-FFF2-40B4-BE49-F238E27FC236}">
              <a16:creationId xmlns:a16="http://schemas.microsoft.com/office/drawing/2014/main" id="{C92E8C80-A659-46C8-948F-6B1EDAE6188D}"/>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49" name="Line 7">
          <a:extLst>
            <a:ext uri="{FF2B5EF4-FFF2-40B4-BE49-F238E27FC236}">
              <a16:creationId xmlns:a16="http://schemas.microsoft.com/office/drawing/2014/main" id="{F56617A6-006C-469A-8153-1E54689AAF94}"/>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0" name="Line 7">
          <a:extLst>
            <a:ext uri="{FF2B5EF4-FFF2-40B4-BE49-F238E27FC236}">
              <a16:creationId xmlns:a16="http://schemas.microsoft.com/office/drawing/2014/main" id="{4E1B0516-570F-4D71-939D-1B98BE7B32E8}"/>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1" name="Line 7">
          <a:extLst>
            <a:ext uri="{FF2B5EF4-FFF2-40B4-BE49-F238E27FC236}">
              <a16:creationId xmlns:a16="http://schemas.microsoft.com/office/drawing/2014/main" id="{F5D19711-0951-4690-80AD-7CE4BD0BD6F9}"/>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2" name="Line 7">
          <a:extLst>
            <a:ext uri="{FF2B5EF4-FFF2-40B4-BE49-F238E27FC236}">
              <a16:creationId xmlns:a16="http://schemas.microsoft.com/office/drawing/2014/main" id="{DE76C9D7-2AC9-4F27-A063-4A33784F6384}"/>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3" name="Line 7">
          <a:extLst>
            <a:ext uri="{FF2B5EF4-FFF2-40B4-BE49-F238E27FC236}">
              <a16:creationId xmlns:a16="http://schemas.microsoft.com/office/drawing/2014/main" id="{E85F9312-F217-471D-83D7-6BB08C72BDCD}"/>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4" name="Line 7">
          <a:extLst>
            <a:ext uri="{FF2B5EF4-FFF2-40B4-BE49-F238E27FC236}">
              <a16:creationId xmlns:a16="http://schemas.microsoft.com/office/drawing/2014/main" id="{7C62F240-57DE-4769-A15F-02ADBE11D5BC}"/>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5" name="Line 7">
          <a:extLst>
            <a:ext uri="{FF2B5EF4-FFF2-40B4-BE49-F238E27FC236}">
              <a16:creationId xmlns:a16="http://schemas.microsoft.com/office/drawing/2014/main" id="{2372DB54-F283-49B2-B9DA-A5C1411C63FC}"/>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6" name="Line 7">
          <a:extLst>
            <a:ext uri="{FF2B5EF4-FFF2-40B4-BE49-F238E27FC236}">
              <a16:creationId xmlns:a16="http://schemas.microsoft.com/office/drawing/2014/main" id="{3D33F848-163F-447E-980A-BD1C01F49216}"/>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7" name="Line 7">
          <a:extLst>
            <a:ext uri="{FF2B5EF4-FFF2-40B4-BE49-F238E27FC236}">
              <a16:creationId xmlns:a16="http://schemas.microsoft.com/office/drawing/2014/main" id="{AEFFBA3F-D14A-4B10-97C4-7505618DCD28}"/>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8" name="Line 7">
          <a:extLst>
            <a:ext uri="{FF2B5EF4-FFF2-40B4-BE49-F238E27FC236}">
              <a16:creationId xmlns:a16="http://schemas.microsoft.com/office/drawing/2014/main" id="{6BC45756-F94B-4A9C-BB38-EC8D9F800399}"/>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59" name="Line 7">
          <a:extLst>
            <a:ext uri="{FF2B5EF4-FFF2-40B4-BE49-F238E27FC236}">
              <a16:creationId xmlns:a16="http://schemas.microsoft.com/office/drawing/2014/main" id="{7E2BD20F-089A-47D4-B4A3-77D534D33C0E}"/>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160" name="Line 7">
          <a:extLst>
            <a:ext uri="{FF2B5EF4-FFF2-40B4-BE49-F238E27FC236}">
              <a16:creationId xmlns:a16="http://schemas.microsoft.com/office/drawing/2014/main" id="{73995713-1A0F-4B47-9224-9FB69C9E9374}"/>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1" name="Line 7">
          <a:extLst>
            <a:ext uri="{FF2B5EF4-FFF2-40B4-BE49-F238E27FC236}">
              <a16:creationId xmlns:a16="http://schemas.microsoft.com/office/drawing/2014/main" id="{FE6500F8-FBD2-4521-8396-416074A00471}"/>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2" name="Line 7">
          <a:extLst>
            <a:ext uri="{FF2B5EF4-FFF2-40B4-BE49-F238E27FC236}">
              <a16:creationId xmlns:a16="http://schemas.microsoft.com/office/drawing/2014/main" id="{C1D2B0B8-8050-4BB0-A15E-5D8902A63DD3}"/>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3" name="Line 7">
          <a:extLst>
            <a:ext uri="{FF2B5EF4-FFF2-40B4-BE49-F238E27FC236}">
              <a16:creationId xmlns:a16="http://schemas.microsoft.com/office/drawing/2014/main" id="{5E4FD3B4-79E1-481F-BED9-F5EE6263E6E5}"/>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4" name="Line 7">
          <a:extLst>
            <a:ext uri="{FF2B5EF4-FFF2-40B4-BE49-F238E27FC236}">
              <a16:creationId xmlns:a16="http://schemas.microsoft.com/office/drawing/2014/main" id="{0B1D75CF-6F50-44C1-B9FB-4B376B912789}"/>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5" name="Line 7">
          <a:extLst>
            <a:ext uri="{FF2B5EF4-FFF2-40B4-BE49-F238E27FC236}">
              <a16:creationId xmlns:a16="http://schemas.microsoft.com/office/drawing/2014/main" id="{1141868C-1E02-4344-B06D-B29E33D69422}"/>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6" name="Line 7">
          <a:extLst>
            <a:ext uri="{FF2B5EF4-FFF2-40B4-BE49-F238E27FC236}">
              <a16:creationId xmlns:a16="http://schemas.microsoft.com/office/drawing/2014/main" id="{A49BD341-0290-4C61-AEE4-99EC2129AD8D}"/>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7" name="Line 7">
          <a:extLst>
            <a:ext uri="{FF2B5EF4-FFF2-40B4-BE49-F238E27FC236}">
              <a16:creationId xmlns:a16="http://schemas.microsoft.com/office/drawing/2014/main" id="{E77191BB-9E53-4946-818B-66306B08F3ED}"/>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8" name="Line 7">
          <a:extLst>
            <a:ext uri="{FF2B5EF4-FFF2-40B4-BE49-F238E27FC236}">
              <a16:creationId xmlns:a16="http://schemas.microsoft.com/office/drawing/2014/main" id="{2AF8868B-9D72-4BCA-B000-A10FA3278567}"/>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69" name="Line 7">
          <a:extLst>
            <a:ext uri="{FF2B5EF4-FFF2-40B4-BE49-F238E27FC236}">
              <a16:creationId xmlns:a16="http://schemas.microsoft.com/office/drawing/2014/main" id="{33314627-D95F-4645-9312-D12166786307}"/>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0" name="Line 7">
          <a:extLst>
            <a:ext uri="{FF2B5EF4-FFF2-40B4-BE49-F238E27FC236}">
              <a16:creationId xmlns:a16="http://schemas.microsoft.com/office/drawing/2014/main" id="{E5153441-8D37-453C-9CA9-7C6A3A0377E0}"/>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1" name="Line 7">
          <a:extLst>
            <a:ext uri="{FF2B5EF4-FFF2-40B4-BE49-F238E27FC236}">
              <a16:creationId xmlns:a16="http://schemas.microsoft.com/office/drawing/2014/main" id="{3A2242A6-83FE-4910-BF6F-B5F1C85C4BF0}"/>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2" name="Line 7">
          <a:extLst>
            <a:ext uri="{FF2B5EF4-FFF2-40B4-BE49-F238E27FC236}">
              <a16:creationId xmlns:a16="http://schemas.microsoft.com/office/drawing/2014/main" id="{D4DCDF5F-6CC5-4CC5-8027-32E694A11532}"/>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3" name="Line 7">
          <a:extLst>
            <a:ext uri="{FF2B5EF4-FFF2-40B4-BE49-F238E27FC236}">
              <a16:creationId xmlns:a16="http://schemas.microsoft.com/office/drawing/2014/main" id="{5D4592A8-DD39-4730-A038-CCED0D47A1AE}"/>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4" name="Line 7">
          <a:extLst>
            <a:ext uri="{FF2B5EF4-FFF2-40B4-BE49-F238E27FC236}">
              <a16:creationId xmlns:a16="http://schemas.microsoft.com/office/drawing/2014/main" id="{3234AE94-D69C-4296-B855-37802864D10C}"/>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5" name="Line 7">
          <a:extLst>
            <a:ext uri="{FF2B5EF4-FFF2-40B4-BE49-F238E27FC236}">
              <a16:creationId xmlns:a16="http://schemas.microsoft.com/office/drawing/2014/main" id="{79584EE5-18C7-401B-9410-1843E9C06953}"/>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6" name="Line 7">
          <a:extLst>
            <a:ext uri="{FF2B5EF4-FFF2-40B4-BE49-F238E27FC236}">
              <a16:creationId xmlns:a16="http://schemas.microsoft.com/office/drawing/2014/main" id="{7592E391-66CA-44BF-9E37-A0DE0BB5071C}"/>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7" name="Line 7">
          <a:extLst>
            <a:ext uri="{FF2B5EF4-FFF2-40B4-BE49-F238E27FC236}">
              <a16:creationId xmlns:a16="http://schemas.microsoft.com/office/drawing/2014/main" id="{936EDAE7-3F34-4C37-AA45-169DA977B4E2}"/>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8" name="Line 7">
          <a:extLst>
            <a:ext uri="{FF2B5EF4-FFF2-40B4-BE49-F238E27FC236}">
              <a16:creationId xmlns:a16="http://schemas.microsoft.com/office/drawing/2014/main" id="{2614CD7D-9966-40E1-B3F0-ABC2CE7C7394}"/>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79" name="Line 7">
          <a:extLst>
            <a:ext uri="{FF2B5EF4-FFF2-40B4-BE49-F238E27FC236}">
              <a16:creationId xmlns:a16="http://schemas.microsoft.com/office/drawing/2014/main" id="{AB25600E-7C27-465A-9573-D6B75C03A48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80" name="Line 7">
          <a:extLst>
            <a:ext uri="{FF2B5EF4-FFF2-40B4-BE49-F238E27FC236}">
              <a16:creationId xmlns:a16="http://schemas.microsoft.com/office/drawing/2014/main" id="{F99E8331-67ED-4689-88BE-B71DF2F8D59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181" name="Line 7">
          <a:extLst>
            <a:ext uri="{FF2B5EF4-FFF2-40B4-BE49-F238E27FC236}">
              <a16:creationId xmlns:a16="http://schemas.microsoft.com/office/drawing/2014/main" id="{058041EC-757B-40AF-8BCB-9AA84B1E38C5}"/>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2" name="Line 7">
          <a:extLst>
            <a:ext uri="{FF2B5EF4-FFF2-40B4-BE49-F238E27FC236}">
              <a16:creationId xmlns:a16="http://schemas.microsoft.com/office/drawing/2014/main" id="{3F5365C9-A9CB-4E34-B342-B39440C6F3C6}"/>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3" name="Line 7">
          <a:extLst>
            <a:ext uri="{FF2B5EF4-FFF2-40B4-BE49-F238E27FC236}">
              <a16:creationId xmlns:a16="http://schemas.microsoft.com/office/drawing/2014/main" id="{C7CA4935-08B6-4970-9E91-87FF2CC39115}"/>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4" name="Line 7">
          <a:extLst>
            <a:ext uri="{FF2B5EF4-FFF2-40B4-BE49-F238E27FC236}">
              <a16:creationId xmlns:a16="http://schemas.microsoft.com/office/drawing/2014/main" id="{99E26DBB-964E-403E-9CBA-69DD348125C2}"/>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5" name="Line 7">
          <a:extLst>
            <a:ext uri="{FF2B5EF4-FFF2-40B4-BE49-F238E27FC236}">
              <a16:creationId xmlns:a16="http://schemas.microsoft.com/office/drawing/2014/main" id="{24C1D2B3-4B25-4BEA-9C4B-128D59B6EBBE}"/>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6" name="Line 7">
          <a:extLst>
            <a:ext uri="{FF2B5EF4-FFF2-40B4-BE49-F238E27FC236}">
              <a16:creationId xmlns:a16="http://schemas.microsoft.com/office/drawing/2014/main" id="{E70E4C69-C58B-4A00-BB27-B00391418826}"/>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7" name="Line 7">
          <a:extLst>
            <a:ext uri="{FF2B5EF4-FFF2-40B4-BE49-F238E27FC236}">
              <a16:creationId xmlns:a16="http://schemas.microsoft.com/office/drawing/2014/main" id="{067A6795-456B-44BF-8B29-2DE8925E2524}"/>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8" name="Line 7">
          <a:extLst>
            <a:ext uri="{FF2B5EF4-FFF2-40B4-BE49-F238E27FC236}">
              <a16:creationId xmlns:a16="http://schemas.microsoft.com/office/drawing/2014/main" id="{18E8AE5B-0CD2-43C2-8DB6-2EEAF8F771B7}"/>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89" name="Line 7">
          <a:extLst>
            <a:ext uri="{FF2B5EF4-FFF2-40B4-BE49-F238E27FC236}">
              <a16:creationId xmlns:a16="http://schemas.microsoft.com/office/drawing/2014/main" id="{3640E5FC-3CB9-439B-A386-266DDF9C03DA}"/>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0" name="Line 7">
          <a:extLst>
            <a:ext uri="{FF2B5EF4-FFF2-40B4-BE49-F238E27FC236}">
              <a16:creationId xmlns:a16="http://schemas.microsoft.com/office/drawing/2014/main" id="{CFFE0599-D279-4FA3-9D9A-9FBB403425D6}"/>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1" name="Line 7">
          <a:extLst>
            <a:ext uri="{FF2B5EF4-FFF2-40B4-BE49-F238E27FC236}">
              <a16:creationId xmlns:a16="http://schemas.microsoft.com/office/drawing/2014/main" id="{4A253CEC-608B-4B61-BA9D-2B621F279D67}"/>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2" name="Line 7">
          <a:extLst>
            <a:ext uri="{FF2B5EF4-FFF2-40B4-BE49-F238E27FC236}">
              <a16:creationId xmlns:a16="http://schemas.microsoft.com/office/drawing/2014/main" id="{0F2A1C66-28DB-4CE4-9D0C-A7A0CB80C9AB}"/>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3" name="Line 7">
          <a:extLst>
            <a:ext uri="{FF2B5EF4-FFF2-40B4-BE49-F238E27FC236}">
              <a16:creationId xmlns:a16="http://schemas.microsoft.com/office/drawing/2014/main" id="{E2023B04-70C2-44A1-B0E8-8CC9DB0142DF}"/>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4" name="Line 7">
          <a:extLst>
            <a:ext uri="{FF2B5EF4-FFF2-40B4-BE49-F238E27FC236}">
              <a16:creationId xmlns:a16="http://schemas.microsoft.com/office/drawing/2014/main" id="{256FC536-B5E8-47E9-940D-522299438B86}"/>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5" name="Line 7">
          <a:extLst>
            <a:ext uri="{FF2B5EF4-FFF2-40B4-BE49-F238E27FC236}">
              <a16:creationId xmlns:a16="http://schemas.microsoft.com/office/drawing/2014/main" id="{12A02C41-CBED-4CEE-94B9-12EB981DD25C}"/>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6" name="Line 7">
          <a:extLst>
            <a:ext uri="{FF2B5EF4-FFF2-40B4-BE49-F238E27FC236}">
              <a16:creationId xmlns:a16="http://schemas.microsoft.com/office/drawing/2014/main" id="{47710FAE-0CFE-4988-B06D-63A5872B36BE}"/>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7" name="Line 7">
          <a:extLst>
            <a:ext uri="{FF2B5EF4-FFF2-40B4-BE49-F238E27FC236}">
              <a16:creationId xmlns:a16="http://schemas.microsoft.com/office/drawing/2014/main" id="{E7964CC6-B8E4-4DE3-9B8D-EFFB91DB5EAF}"/>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8" name="Line 7">
          <a:extLst>
            <a:ext uri="{FF2B5EF4-FFF2-40B4-BE49-F238E27FC236}">
              <a16:creationId xmlns:a16="http://schemas.microsoft.com/office/drawing/2014/main" id="{4ADA89B8-1281-4F21-BE7D-04863BD0091E}"/>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199" name="Line 7">
          <a:extLst>
            <a:ext uri="{FF2B5EF4-FFF2-40B4-BE49-F238E27FC236}">
              <a16:creationId xmlns:a16="http://schemas.microsoft.com/office/drawing/2014/main" id="{952C201D-FC02-4AF2-88D9-B22BC33471F5}"/>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00" name="Line 7">
          <a:extLst>
            <a:ext uri="{FF2B5EF4-FFF2-40B4-BE49-F238E27FC236}">
              <a16:creationId xmlns:a16="http://schemas.microsoft.com/office/drawing/2014/main" id="{FAF7B2F0-2CCC-4485-8702-1E2744C83289}"/>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01" name="Line 7">
          <a:extLst>
            <a:ext uri="{FF2B5EF4-FFF2-40B4-BE49-F238E27FC236}">
              <a16:creationId xmlns:a16="http://schemas.microsoft.com/office/drawing/2014/main" id="{70F4D36E-AF0A-48AD-836C-493B9BFD26CD}"/>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02" name="Line 7">
          <a:extLst>
            <a:ext uri="{FF2B5EF4-FFF2-40B4-BE49-F238E27FC236}">
              <a16:creationId xmlns:a16="http://schemas.microsoft.com/office/drawing/2014/main" id="{4DA82130-C9F9-4DC2-8F3B-03067C1F5B15}"/>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203" name="Line 7">
          <a:extLst>
            <a:ext uri="{FF2B5EF4-FFF2-40B4-BE49-F238E27FC236}">
              <a16:creationId xmlns:a16="http://schemas.microsoft.com/office/drawing/2014/main" id="{AA97AAC3-67AA-4808-98D7-4A986EEF6158}"/>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204" name="Line 7">
          <a:extLst>
            <a:ext uri="{FF2B5EF4-FFF2-40B4-BE49-F238E27FC236}">
              <a16:creationId xmlns:a16="http://schemas.microsoft.com/office/drawing/2014/main" id="{E624D337-AB53-4470-A348-206C85F60366}"/>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205" name="Line 7">
          <a:extLst>
            <a:ext uri="{FF2B5EF4-FFF2-40B4-BE49-F238E27FC236}">
              <a16:creationId xmlns:a16="http://schemas.microsoft.com/office/drawing/2014/main" id="{09F00366-5B03-4D10-974D-D9AFFE1BB2D5}"/>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206" name="Line 7">
          <a:extLst>
            <a:ext uri="{FF2B5EF4-FFF2-40B4-BE49-F238E27FC236}">
              <a16:creationId xmlns:a16="http://schemas.microsoft.com/office/drawing/2014/main" id="{367EFEA9-7956-454E-B380-715EACBD66A0}"/>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207" name="Line 7">
          <a:extLst>
            <a:ext uri="{FF2B5EF4-FFF2-40B4-BE49-F238E27FC236}">
              <a16:creationId xmlns:a16="http://schemas.microsoft.com/office/drawing/2014/main" id="{DDFFB085-DE76-4D26-9BAA-04D3ED567D23}"/>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208" name="Line 7">
          <a:extLst>
            <a:ext uri="{FF2B5EF4-FFF2-40B4-BE49-F238E27FC236}">
              <a16:creationId xmlns:a16="http://schemas.microsoft.com/office/drawing/2014/main" id="{7ACD665D-8D35-41F3-9BFF-C6A85522EE80}"/>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209" name="Line 7">
          <a:extLst>
            <a:ext uri="{FF2B5EF4-FFF2-40B4-BE49-F238E27FC236}">
              <a16:creationId xmlns:a16="http://schemas.microsoft.com/office/drawing/2014/main" id="{68A953C3-F26E-418B-8D85-AD89685268DF}"/>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210" name="Line 7">
          <a:extLst>
            <a:ext uri="{FF2B5EF4-FFF2-40B4-BE49-F238E27FC236}">
              <a16:creationId xmlns:a16="http://schemas.microsoft.com/office/drawing/2014/main" id="{08545D87-26A0-4A9A-8CF2-2FB53EC9E75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211" name="Line 7">
          <a:extLst>
            <a:ext uri="{FF2B5EF4-FFF2-40B4-BE49-F238E27FC236}">
              <a16:creationId xmlns:a16="http://schemas.microsoft.com/office/drawing/2014/main" id="{F4C48765-9B37-488F-9C30-34CF1F57C1DB}"/>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212" name="Line 7">
          <a:extLst>
            <a:ext uri="{FF2B5EF4-FFF2-40B4-BE49-F238E27FC236}">
              <a16:creationId xmlns:a16="http://schemas.microsoft.com/office/drawing/2014/main" id="{3B7A152A-85AF-4B3A-9739-4EBAB7B9063D}"/>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213" name="Line 7">
          <a:extLst>
            <a:ext uri="{FF2B5EF4-FFF2-40B4-BE49-F238E27FC236}">
              <a16:creationId xmlns:a16="http://schemas.microsoft.com/office/drawing/2014/main" id="{F7D654A0-5E9F-46B8-AA2F-63826E01DBDE}"/>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214" name="Line 7">
          <a:extLst>
            <a:ext uri="{FF2B5EF4-FFF2-40B4-BE49-F238E27FC236}">
              <a16:creationId xmlns:a16="http://schemas.microsoft.com/office/drawing/2014/main" id="{B164296E-C453-48F0-987E-739295181B9A}"/>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15" name="Line 7">
          <a:extLst>
            <a:ext uri="{FF2B5EF4-FFF2-40B4-BE49-F238E27FC236}">
              <a16:creationId xmlns:a16="http://schemas.microsoft.com/office/drawing/2014/main" id="{DD1629D9-694F-4B07-928A-B368FEAF5DB0}"/>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16" name="Line 7">
          <a:extLst>
            <a:ext uri="{FF2B5EF4-FFF2-40B4-BE49-F238E27FC236}">
              <a16:creationId xmlns:a16="http://schemas.microsoft.com/office/drawing/2014/main" id="{E5C0467F-0E58-4431-BCBC-9CB7F7CF9E07}"/>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17" name="Line 7">
          <a:extLst>
            <a:ext uri="{FF2B5EF4-FFF2-40B4-BE49-F238E27FC236}">
              <a16:creationId xmlns:a16="http://schemas.microsoft.com/office/drawing/2014/main" id="{FB5987ED-FD8D-47BA-85E1-6CD38FCCC4C1}"/>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18" name="Line 7">
          <a:extLst>
            <a:ext uri="{FF2B5EF4-FFF2-40B4-BE49-F238E27FC236}">
              <a16:creationId xmlns:a16="http://schemas.microsoft.com/office/drawing/2014/main" id="{7C5EB0F5-D3A9-4F86-952E-D538695D12E7}"/>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19" name="Line 7">
          <a:extLst>
            <a:ext uri="{FF2B5EF4-FFF2-40B4-BE49-F238E27FC236}">
              <a16:creationId xmlns:a16="http://schemas.microsoft.com/office/drawing/2014/main" id="{3F6243A3-C3C5-479F-BFC3-51C8D9115428}"/>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0" name="Line 7">
          <a:extLst>
            <a:ext uri="{FF2B5EF4-FFF2-40B4-BE49-F238E27FC236}">
              <a16:creationId xmlns:a16="http://schemas.microsoft.com/office/drawing/2014/main" id="{0A5AE573-CE23-4DC0-8E09-7493AAC77F48}"/>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1" name="Line 7">
          <a:extLst>
            <a:ext uri="{FF2B5EF4-FFF2-40B4-BE49-F238E27FC236}">
              <a16:creationId xmlns:a16="http://schemas.microsoft.com/office/drawing/2014/main" id="{2936CE3B-0046-4BF6-9E79-59562E6C8B2C}"/>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2" name="Line 7">
          <a:extLst>
            <a:ext uri="{FF2B5EF4-FFF2-40B4-BE49-F238E27FC236}">
              <a16:creationId xmlns:a16="http://schemas.microsoft.com/office/drawing/2014/main" id="{8F872850-029A-439C-8543-2E7A28C96B17}"/>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3" name="Line 7">
          <a:extLst>
            <a:ext uri="{FF2B5EF4-FFF2-40B4-BE49-F238E27FC236}">
              <a16:creationId xmlns:a16="http://schemas.microsoft.com/office/drawing/2014/main" id="{8B96F022-7E81-4266-A3BA-97E823BBD0BB}"/>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4" name="Line 7">
          <a:extLst>
            <a:ext uri="{FF2B5EF4-FFF2-40B4-BE49-F238E27FC236}">
              <a16:creationId xmlns:a16="http://schemas.microsoft.com/office/drawing/2014/main" id="{C87D6D33-E460-48A2-AA76-A8BA1917B1B1}"/>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5" name="Line 7">
          <a:extLst>
            <a:ext uri="{FF2B5EF4-FFF2-40B4-BE49-F238E27FC236}">
              <a16:creationId xmlns:a16="http://schemas.microsoft.com/office/drawing/2014/main" id="{FA1FF0DC-A75C-4DDB-8C55-784D5BE54865}"/>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6" name="Line 7">
          <a:extLst>
            <a:ext uri="{FF2B5EF4-FFF2-40B4-BE49-F238E27FC236}">
              <a16:creationId xmlns:a16="http://schemas.microsoft.com/office/drawing/2014/main" id="{1B7874FA-D2DB-4F1A-8570-A8154362EDCE}"/>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7" name="Line 7">
          <a:extLst>
            <a:ext uri="{FF2B5EF4-FFF2-40B4-BE49-F238E27FC236}">
              <a16:creationId xmlns:a16="http://schemas.microsoft.com/office/drawing/2014/main" id="{3A0D8DE5-8A60-43C1-BFCE-A4EEB98D8B99}"/>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8" name="Line 7">
          <a:extLst>
            <a:ext uri="{FF2B5EF4-FFF2-40B4-BE49-F238E27FC236}">
              <a16:creationId xmlns:a16="http://schemas.microsoft.com/office/drawing/2014/main" id="{3700AE1F-964A-495F-8DEF-C70B7AE64F7E}"/>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29" name="Line 7">
          <a:extLst>
            <a:ext uri="{FF2B5EF4-FFF2-40B4-BE49-F238E27FC236}">
              <a16:creationId xmlns:a16="http://schemas.microsoft.com/office/drawing/2014/main" id="{4E9B8283-C27D-457A-8B8A-5C4F80143294}"/>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30" name="Line 7">
          <a:extLst>
            <a:ext uri="{FF2B5EF4-FFF2-40B4-BE49-F238E27FC236}">
              <a16:creationId xmlns:a16="http://schemas.microsoft.com/office/drawing/2014/main" id="{31FF07B6-78FB-4607-81D1-02F0F1738B63}"/>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31" name="Line 7">
          <a:extLst>
            <a:ext uri="{FF2B5EF4-FFF2-40B4-BE49-F238E27FC236}">
              <a16:creationId xmlns:a16="http://schemas.microsoft.com/office/drawing/2014/main" id="{64BEB607-2809-41FD-AA81-AE7374A2CBCB}"/>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32" name="Line 7">
          <a:extLst>
            <a:ext uri="{FF2B5EF4-FFF2-40B4-BE49-F238E27FC236}">
              <a16:creationId xmlns:a16="http://schemas.microsoft.com/office/drawing/2014/main" id="{36D03317-F3A3-4A2F-8CF7-FC623E594788}"/>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33" name="Line 7">
          <a:extLst>
            <a:ext uri="{FF2B5EF4-FFF2-40B4-BE49-F238E27FC236}">
              <a16:creationId xmlns:a16="http://schemas.microsoft.com/office/drawing/2014/main" id="{1EF32B41-128D-44CE-ABAA-7079029DF867}"/>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34" name="Line 7">
          <a:extLst>
            <a:ext uri="{FF2B5EF4-FFF2-40B4-BE49-F238E27FC236}">
              <a16:creationId xmlns:a16="http://schemas.microsoft.com/office/drawing/2014/main" id="{95B724EC-10AA-451B-A6EA-76F250C54CEA}"/>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323850</xdr:colOff>
      <xdr:row>554</xdr:row>
      <xdr:rowOff>0</xdr:rowOff>
    </xdr:from>
    <xdr:to>
      <xdr:col>47</xdr:col>
      <xdr:colOff>323850</xdr:colOff>
      <xdr:row>554</xdr:row>
      <xdr:rowOff>0</xdr:rowOff>
    </xdr:to>
    <xdr:sp macro="" textlink="">
      <xdr:nvSpPr>
        <xdr:cNvPr id="235" name="Line 7">
          <a:extLst>
            <a:ext uri="{FF2B5EF4-FFF2-40B4-BE49-F238E27FC236}">
              <a16:creationId xmlns:a16="http://schemas.microsoft.com/office/drawing/2014/main" id="{B8710AF4-D5DD-4163-A51B-D7EA9E7D1058}"/>
            </a:ext>
          </a:extLst>
        </xdr:cNvPr>
        <xdr:cNvSpPr>
          <a:spLocks noChangeShapeType="1"/>
        </xdr:cNvSpPr>
      </xdr:nvSpPr>
      <xdr:spPr bwMode="auto">
        <a:xfrm>
          <a:off x="165163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236" name="Line 1">
          <a:extLst>
            <a:ext uri="{FF2B5EF4-FFF2-40B4-BE49-F238E27FC236}">
              <a16:creationId xmlns:a16="http://schemas.microsoft.com/office/drawing/2014/main" id="{DF69744E-D7AC-458F-95BE-4C5C4B4CF94E}"/>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237" name="Line 1">
          <a:extLst>
            <a:ext uri="{FF2B5EF4-FFF2-40B4-BE49-F238E27FC236}">
              <a16:creationId xmlns:a16="http://schemas.microsoft.com/office/drawing/2014/main" id="{D9EBB7B6-F87D-4449-87C1-BAC585508BF1}"/>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238" name="Line 1">
          <a:extLst>
            <a:ext uri="{FF2B5EF4-FFF2-40B4-BE49-F238E27FC236}">
              <a16:creationId xmlns:a16="http://schemas.microsoft.com/office/drawing/2014/main" id="{A70D9BA6-6AC1-40A2-ACFF-B186F62C75E3}"/>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555</xdr:row>
      <xdr:rowOff>0</xdr:rowOff>
    </xdr:from>
    <xdr:to>
      <xdr:col>31</xdr:col>
      <xdr:colOff>323850</xdr:colOff>
      <xdr:row>555</xdr:row>
      <xdr:rowOff>0</xdr:rowOff>
    </xdr:to>
    <xdr:sp macro="" textlink="">
      <xdr:nvSpPr>
        <xdr:cNvPr id="239" name="Line 1">
          <a:extLst>
            <a:ext uri="{FF2B5EF4-FFF2-40B4-BE49-F238E27FC236}">
              <a16:creationId xmlns:a16="http://schemas.microsoft.com/office/drawing/2014/main" id="{AE7DE352-5906-4CA8-9218-A2B2305E5FE1}"/>
            </a:ext>
          </a:extLst>
        </xdr:cNvPr>
        <xdr:cNvSpPr>
          <a:spLocks noChangeShapeType="1"/>
        </xdr:cNvSpPr>
      </xdr:nvSpPr>
      <xdr:spPr bwMode="auto">
        <a:xfrm>
          <a:off x="108299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554</xdr:row>
      <xdr:rowOff>0</xdr:rowOff>
    </xdr:from>
    <xdr:to>
      <xdr:col>3</xdr:col>
      <xdr:colOff>323850</xdr:colOff>
      <xdr:row>554</xdr:row>
      <xdr:rowOff>0</xdr:rowOff>
    </xdr:to>
    <xdr:sp macro="" textlink="">
      <xdr:nvSpPr>
        <xdr:cNvPr id="240" name="Line 7">
          <a:extLst>
            <a:ext uri="{FF2B5EF4-FFF2-40B4-BE49-F238E27FC236}">
              <a16:creationId xmlns:a16="http://schemas.microsoft.com/office/drawing/2014/main" id="{8AC04AE3-DBF2-40CE-AE13-CAEEC5B3A1E4}"/>
            </a:ext>
          </a:extLst>
        </xdr:cNvPr>
        <xdr:cNvSpPr>
          <a:spLocks noChangeShapeType="1"/>
        </xdr:cNvSpPr>
      </xdr:nvSpPr>
      <xdr:spPr bwMode="auto">
        <a:xfrm>
          <a:off x="8763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241" name="Line 1">
          <a:extLst>
            <a:ext uri="{FF2B5EF4-FFF2-40B4-BE49-F238E27FC236}">
              <a16:creationId xmlns:a16="http://schemas.microsoft.com/office/drawing/2014/main" id="{1A174CDE-42C2-4693-9144-78B9942DCB79}"/>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242" name="Line 1">
          <a:extLst>
            <a:ext uri="{FF2B5EF4-FFF2-40B4-BE49-F238E27FC236}">
              <a16:creationId xmlns:a16="http://schemas.microsoft.com/office/drawing/2014/main" id="{49DF67DA-E214-444A-B3FF-93AAA1CE8D25}"/>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243" name="Line 1">
          <a:extLst>
            <a:ext uri="{FF2B5EF4-FFF2-40B4-BE49-F238E27FC236}">
              <a16:creationId xmlns:a16="http://schemas.microsoft.com/office/drawing/2014/main" id="{4773D4AE-8EA5-4775-B698-32F12A26BB71}"/>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244" name="Line 1">
          <a:extLst>
            <a:ext uri="{FF2B5EF4-FFF2-40B4-BE49-F238E27FC236}">
              <a16:creationId xmlns:a16="http://schemas.microsoft.com/office/drawing/2014/main" id="{480E9FBA-5130-4491-84F3-F8BD7EECF82C}"/>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245" name="Line 1">
          <a:extLst>
            <a:ext uri="{FF2B5EF4-FFF2-40B4-BE49-F238E27FC236}">
              <a16:creationId xmlns:a16="http://schemas.microsoft.com/office/drawing/2014/main" id="{3DA0689E-4599-4CB3-9012-978F6139800E}"/>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555</xdr:row>
      <xdr:rowOff>0</xdr:rowOff>
    </xdr:from>
    <xdr:to>
      <xdr:col>11</xdr:col>
      <xdr:colOff>323850</xdr:colOff>
      <xdr:row>555</xdr:row>
      <xdr:rowOff>0</xdr:rowOff>
    </xdr:to>
    <xdr:sp macro="" textlink="">
      <xdr:nvSpPr>
        <xdr:cNvPr id="246" name="Line 1">
          <a:extLst>
            <a:ext uri="{FF2B5EF4-FFF2-40B4-BE49-F238E27FC236}">
              <a16:creationId xmlns:a16="http://schemas.microsoft.com/office/drawing/2014/main" id="{EA977C09-C1CA-4F09-B718-6914FC911467}"/>
            </a:ext>
          </a:extLst>
        </xdr:cNvPr>
        <xdr:cNvSpPr>
          <a:spLocks noChangeShapeType="1"/>
        </xdr:cNvSpPr>
      </xdr:nvSpPr>
      <xdr:spPr bwMode="auto">
        <a:xfrm>
          <a:off x="371475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247" name="Line 1">
          <a:extLst>
            <a:ext uri="{FF2B5EF4-FFF2-40B4-BE49-F238E27FC236}">
              <a16:creationId xmlns:a16="http://schemas.microsoft.com/office/drawing/2014/main" id="{C5A340C6-E53E-4E01-B25B-EA91AD271920}"/>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555</xdr:row>
      <xdr:rowOff>0</xdr:rowOff>
    </xdr:from>
    <xdr:to>
      <xdr:col>3</xdr:col>
      <xdr:colOff>323850</xdr:colOff>
      <xdr:row>555</xdr:row>
      <xdr:rowOff>0</xdr:rowOff>
    </xdr:to>
    <xdr:sp macro="" textlink="">
      <xdr:nvSpPr>
        <xdr:cNvPr id="248" name="Line 1">
          <a:extLst>
            <a:ext uri="{FF2B5EF4-FFF2-40B4-BE49-F238E27FC236}">
              <a16:creationId xmlns:a16="http://schemas.microsoft.com/office/drawing/2014/main" id="{CE7C50FC-0231-4D13-8598-E11FFF0B5185}"/>
            </a:ext>
          </a:extLst>
        </xdr:cNvPr>
        <xdr:cNvSpPr>
          <a:spLocks noChangeShapeType="1"/>
        </xdr:cNvSpPr>
      </xdr:nvSpPr>
      <xdr:spPr bwMode="auto">
        <a:xfrm>
          <a:off x="876300"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249" name="Line 1">
          <a:extLst>
            <a:ext uri="{FF2B5EF4-FFF2-40B4-BE49-F238E27FC236}">
              <a16:creationId xmlns:a16="http://schemas.microsoft.com/office/drawing/2014/main" id="{A61EA6FF-7597-4AD0-A7B4-A4F8DCAC1DAA}"/>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250" name="Line 7">
          <a:extLst>
            <a:ext uri="{FF2B5EF4-FFF2-40B4-BE49-F238E27FC236}">
              <a16:creationId xmlns:a16="http://schemas.microsoft.com/office/drawing/2014/main" id="{4B24E179-1716-4726-A8F4-62761B66D817}"/>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251" name="Line 1">
          <a:extLst>
            <a:ext uri="{FF2B5EF4-FFF2-40B4-BE49-F238E27FC236}">
              <a16:creationId xmlns:a16="http://schemas.microsoft.com/office/drawing/2014/main" id="{8AB35F4C-4F56-48C0-9453-44326405429A}"/>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555</xdr:row>
      <xdr:rowOff>0</xdr:rowOff>
    </xdr:from>
    <xdr:to>
      <xdr:col>7</xdr:col>
      <xdr:colOff>323850</xdr:colOff>
      <xdr:row>555</xdr:row>
      <xdr:rowOff>0</xdr:rowOff>
    </xdr:to>
    <xdr:sp macro="" textlink="">
      <xdr:nvSpPr>
        <xdr:cNvPr id="252" name="Line 1">
          <a:extLst>
            <a:ext uri="{FF2B5EF4-FFF2-40B4-BE49-F238E27FC236}">
              <a16:creationId xmlns:a16="http://schemas.microsoft.com/office/drawing/2014/main" id="{62994DF0-26D2-4940-B24F-C855DEABA32E}"/>
            </a:ext>
          </a:extLst>
        </xdr:cNvPr>
        <xdr:cNvSpPr>
          <a:spLocks noChangeShapeType="1"/>
        </xdr:cNvSpPr>
      </xdr:nvSpPr>
      <xdr:spPr bwMode="auto">
        <a:xfrm>
          <a:off x="2295525" y="73533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554</xdr:row>
      <xdr:rowOff>0</xdr:rowOff>
    </xdr:from>
    <xdr:to>
      <xdr:col>3</xdr:col>
      <xdr:colOff>323850</xdr:colOff>
      <xdr:row>554</xdr:row>
      <xdr:rowOff>0</xdr:rowOff>
    </xdr:to>
    <xdr:sp macro="" textlink="">
      <xdr:nvSpPr>
        <xdr:cNvPr id="253" name="Line 7">
          <a:extLst>
            <a:ext uri="{FF2B5EF4-FFF2-40B4-BE49-F238E27FC236}">
              <a16:creationId xmlns:a16="http://schemas.microsoft.com/office/drawing/2014/main" id="{7F07C274-AEB3-4EDE-BD26-A6F145AE3289}"/>
            </a:ext>
          </a:extLst>
        </xdr:cNvPr>
        <xdr:cNvSpPr>
          <a:spLocks noChangeShapeType="1"/>
        </xdr:cNvSpPr>
      </xdr:nvSpPr>
      <xdr:spPr bwMode="auto">
        <a:xfrm>
          <a:off x="8763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254" name="Line 7">
          <a:extLst>
            <a:ext uri="{FF2B5EF4-FFF2-40B4-BE49-F238E27FC236}">
              <a16:creationId xmlns:a16="http://schemas.microsoft.com/office/drawing/2014/main" id="{F7A5EA5E-149E-4162-85C6-054F90EA6B8E}"/>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255" name="Line 7">
          <a:extLst>
            <a:ext uri="{FF2B5EF4-FFF2-40B4-BE49-F238E27FC236}">
              <a16:creationId xmlns:a16="http://schemas.microsoft.com/office/drawing/2014/main" id="{09991AF2-7E10-43A9-B6ED-1712E191968E}"/>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256" name="Line 7">
          <a:extLst>
            <a:ext uri="{FF2B5EF4-FFF2-40B4-BE49-F238E27FC236}">
              <a16:creationId xmlns:a16="http://schemas.microsoft.com/office/drawing/2014/main" id="{9F86CB08-50B9-4851-91E9-9C413EA43760}"/>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554</xdr:row>
      <xdr:rowOff>0</xdr:rowOff>
    </xdr:from>
    <xdr:to>
      <xdr:col>7</xdr:col>
      <xdr:colOff>323850</xdr:colOff>
      <xdr:row>554</xdr:row>
      <xdr:rowOff>0</xdr:rowOff>
    </xdr:to>
    <xdr:sp macro="" textlink="">
      <xdr:nvSpPr>
        <xdr:cNvPr id="257" name="Line 7">
          <a:extLst>
            <a:ext uri="{FF2B5EF4-FFF2-40B4-BE49-F238E27FC236}">
              <a16:creationId xmlns:a16="http://schemas.microsoft.com/office/drawing/2014/main" id="{3007DBCD-38EE-4EB2-8296-500F33D1EA91}"/>
            </a:ext>
          </a:extLst>
        </xdr:cNvPr>
        <xdr:cNvSpPr>
          <a:spLocks noChangeShapeType="1"/>
        </xdr:cNvSpPr>
      </xdr:nvSpPr>
      <xdr:spPr bwMode="auto">
        <a:xfrm>
          <a:off x="22955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554</xdr:row>
      <xdr:rowOff>0</xdr:rowOff>
    </xdr:from>
    <xdr:to>
      <xdr:col>11</xdr:col>
      <xdr:colOff>323850</xdr:colOff>
      <xdr:row>554</xdr:row>
      <xdr:rowOff>0</xdr:rowOff>
    </xdr:to>
    <xdr:sp macro="" textlink="">
      <xdr:nvSpPr>
        <xdr:cNvPr id="258" name="Line 7">
          <a:extLst>
            <a:ext uri="{FF2B5EF4-FFF2-40B4-BE49-F238E27FC236}">
              <a16:creationId xmlns:a16="http://schemas.microsoft.com/office/drawing/2014/main" id="{492A7995-0066-4023-B6A4-151317707205}"/>
            </a:ext>
          </a:extLst>
        </xdr:cNvPr>
        <xdr:cNvSpPr>
          <a:spLocks noChangeShapeType="1"/>
        </xdr:cNvSpPr>
      </xdr:nvSpPr>
      <xdr:spPr bwMode="auto">
        <a:xfrm>
          <a:off x="37147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554</xdr:row>
      <xdr:rowOff>0</xdr:rowOff>
    </xdr:from>
    <xdr:to>
      <xdr:col>11</xdr:col>
      <xdr:colOff>323850</xdr:colOff>
      <xdr:row>554</xdr:row>
      <xdr:rowOff>0</xdr:rowOff>
    </xdr:to>
    <xdr:sp macro="" textlink="">
      <xdr:nvSpPr>
        <xdr:cNvPr id="259" name="Line 7">
          <a:extLst>
            <a:ext uri="{FF2B5EF4-FFF2-40B4-BE49-F238E27FC236}">
              <a16:creationId xmlns:a16="http://schemas.microsoft.com/office/drawing/2014/main" id="{0E0A7406-0674-4E98-A002-E91FCDDFA3F9}"/>
            </a:ext>
          </a:extLst>
        </xdr:cNvPr>
        <xdr:cNvSpPr>
          <a:spLocks noChangeShapeType="1"/>
        </xdr:cNvSpPr>
      </xdr:nvSpPr>
      <xdr:spPr bwMode="auto">
        <a:xfrm>
          <a:off x="37147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60" name="Line 7">
          <a:extLst>
            <a:ext uri="{FF2B5EF4-FFF2-40B4-BE49-F238E27FC236}">
              <a16:creationId xmlns:a16="http://schemas.microsoft.com/office/drawing/2014/main" id="{D2C6BCA1-EA6F-4855-967F-4025A78838FC}"/>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61" name="Line 7">
          <a:extLst>
            <a:ext uri="{FF2B5EF4-FFF2-40B4-BE49-F238E27FC236}">
              <a16:creationId xmlns:a16="http://schemas.microsoft.com/office/drawing/2014/main" id="{BBB743F1-487D-484B-97D8-A3B75A5B814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62" name="Line 7">
          <a:extLst>
            <a:ext uri="{FF2B5EF4-FFF2-40B4-BE49-F238E27FC236}">
              <a16:creationId xmlns:a16="http://schemas.microsoft.com/office/drawing/2014/main" id="{ACC78C08-E8E3-444E-B1DD-CFA60180FC02}"/>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63" name="Line 7">
          <a:extLst>
            <a:ext uri="{FF2B5EF4-FFF2-40B4-BE49-F238E27FC236}">
              <a16:creationId xmlns:a16="http://schemas.microsoft.com/office/drawing/2014/main" id="{912D0BED-1961-4FC2-BD15-637BD370C501}"/>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64" name="Line 7">
          <a:extLst>
            <a:ext uri="{FF2B5EF4-FFF2-40B4-BE49-F238E27FC236}">
              <a16:creationId xmlns:a16="http://schemas.microsoft.com/office/drawing/2014/main" id="{EBF48603-1204-415D-B8E8-DD770824CE48}"/>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65" name="Line 7">
          <a:extLst>
            <a:ext uri="{FF2B5EF4-FFF2-40B4-BE49-F238E27FC236}">
              <a16:creationId xmlns:a16="http://schemas.microsoft.com/office/drawing/2014/main" id="{D4638F55-00B6-44FA-8133-188B4FD291AF}"/>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66" name="Line 7">
          <a:extLst>
            <a:ext uri="{FF2B5EF4-FFF2-40B4-BE49-F238E27FC236}">
              <a16:creationId xmlns:a16="http://schemas.microsoft.com/office/drawing/2014/main" id="{853ED2E5-B4DD-4EC5-B66A-75705DF6D5C0}"/>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67" name="Line 7">
          <a:extLst>
            <a:ext uri="{FF2B5EF4-FFF2-40B4-BE49-F238E27FC236}">
              <a16:creationId xmlns:a16="http://schemas.microsoft.com/office/drawing/2014/main" id="{A02808E8-01B2-44C1-B2D7-4C71621AC9C8}"/>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68" name="Line 7">
          <a:extLst>
            <a:ext uri="{FF2B5EF4-FFF2-40B4-BE49-F238E27FC236}">
              <a16:creationId xmlns:a16="http://schemas.microsoft.com/office/drawing/2014/main" id="{55C6B083-833E-4053-931A-FD2B5782AD56}"/>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69" name="Line 7">
          <a:extLst>
            <a:ext uri="{FF2B5EF4-FFF2-40B4-BE49-F238E27FC236}">
              <a16:creationId xmlns:a16="http://schemas.microsoft.com/office/drawing/2014/main" id="{0E004241-B62F-41E8-BE2A-37FD8324C6BE}"/>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70" name="Line 7">
          <a:extLst>
            <a:ext uri="{FF2B5EF4-FFF2-40B4-BE49-F238E27FC236}">
              <a16:creationId xmlns:a16="http://schemas.microsoft.com/office/drawing/2014/main" id="{A2A16F71-0973-4CDD-AEE6-8FB905269E56}"/>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71" name="Line 7">
          <a:extLst>
            <a:ext uri="{FF2B5EF4-FFF2-40B4-BE49-F238E27FC236}">
              <a16:creationId xmlns:a16="http://schemas.microsoft.com/office/drawing/2014/main" id="{8B77074D-58C6-42ED-BE9E-D2BD7EA13DC2}"/>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272" name="Line 7">
          <a:extLst>
            <a:ext uri="{FF2B5EF4-FFF2-40B4-BE49-F238E27FC236}">
              <a16:creationId xmlns:a16="http://schemas.microsoft.com/office/drawing/2014/main" id="{326EFC8B-7E2D-4E6F-A67D-C31F75AB96F0}"/>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273" name="Line 7">
          <a:extLst>
            <a:ext uri="{FF2B5EF4-FFF2-40B4-BE49-F238E27FC236}">
              <a16:creationId xmlns:a16="http://schemas.microsoft.com/office/drawing/2014/main" id="{6B83F703-C782-4AD1-AC92-194A9BE7C0E7}"/>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74" name="Line 7">
          <a:extLst>
            <a:ext uri="{FF2B5EF4-FFF2-40B4-BE49-F238E27FC236}">
              <a16:creationId xmlns:a16="http://schemas.microsoft.com/office/drawing/2014/main" id="{21C7C0EA-96A1-4FF9-AD93-96D5B7DBC5B2}"/>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75" name="Line 7">
          <a:extLst>
            <a:ext uri="{FF2B5EF4-FFF2-40B4-BE49-F238E27FC236}">
              <a16:creationId xmlns:a16="http://schemas.microsoft.com/office/drawing/2014/main" id="{B1A4444B-4B64-48AE-BFF4-9980913B4F6A}"/>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76" name="Line 7">
          <a:extLst>
            <a:ext uri="{FF2B5EF4-FFF2-40B4-BE49-F238E27FC236}">
              <a16:creationId xmlns:a16="http://schemas.microsoft.com/office/drawing/2014/main" id="{46558CDE-7FDE-42E0-A09E-47BD742A9E2D}"/>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77" name="Line 7">
          <a:extLst>
            <a:ext uri="{FF2B5EF4-FFF2-40B4-BE49-F238E27FC236}">
              <a16:creationId xmlns:a16="http://schemas.microsoft.com/office/drawing/2014/main" id="{7D439E03-A025-4F01-B963-188A9DE9F91B}"/>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78" name="Line 7">
          <a:extLst>
            <a:ext uri="{FF2B5EF4-FFF2-40B4-BE49-F238E27FC236}">
              <a16:creationId xmlns:a16="http://schemas.microsoft.com/office/drawing/2014/main" id="{E3A9EBFA-AD15-4500-A9D8-0FB9C3DB28BF}"/>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79" name="Line 7">
          <a:extLst>
            <a:ext uri="{FF2B5EF4-FFF2-40B4-BE49-F238E27FC236}">
              <a16:creationId xmlns:a16="http://schemas.microsoft.com/office/drawing/2014/main" id="{70455A57-B31E-45A2-A512-C0F29C9B255A}"/>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80" name="Line 7">
          <a:extLst>
            <a:ext uri="{FF2B5EF4-FFF2-40B4-BE49-F238E27FC236}">
              <a16:creationId xmlns:a16="http://schemas.microsoft.com/office/drawing/2014/main" id="{E8538BD4-A154-4019-9335-290383AAC3FE}"/>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81" name="Line 7">
          <a:extLst>
            <a:ext uri="{FF2B5EF4-FFF2-40B4-BE49-F238E27FC236}">
              <a16:creationId xmlns:a16="http://schemas.microsoft.com/office/drawing/2014/main" id="{40040D2D-5998-401F-BE21-AFD42A2F683B}"/>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82" name="Line 7">
          <a:extLst>
            <a:ext uri="{FF2B5EF4-FFF2-40B4-BE49-F238E27FC236}">
              <a16:creationId xmlns:a16="http://schemas.microsoft.com/office/drawing/2014/main" id="{274300C8-F905-4FDD-B934-B7288372F229}"/>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83" name="Line 7">
          <a:extLst>
            <a:ext uri="{FF2B5EF4-FFF2-40B4-BE49-F238E27FC236}">
              <a16:creationId xmlns:a16="http://schemas.microsoft.com/office/drawing/2014/main" id="{7EB3AA2B-3C63-4DC1-9C6B-DF9485851075}"/>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84" name="Line 7">
          <a:extLst>
            <a:ext uri="{FF2B5EF4-FFF2-40B4-BE49-F238E27FC236}">
              <a16:creationId xmlns:a16="http://schemas.microsoft.com/office/drawing/2014/main" id="{758A7BBD-3E44-459B-B31B-A4207D1485C1}"/>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85" name="Line 7">
          <a:extLst>
            <a:ext uri="{FF2B5EF4-FFF2-40B4-BE49-F238E27FC236}">
              <a16:creationId xmlns:a16="http://schemas.microsoft.com/office/drawing/2014/main" id="{A17FF241-2696-4FC2-BD59-02772646601A}"/>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86" name="Line 7">
          <a:extLst>
            <a:ext uri="{FF2B5EF4-FFF2-40B4-BE49-F238E27FC236}">
              <a16:creationId xmlns:a16="http://schemas.microsoft.com/office/drawing/2014/main" id="{C17F8699-AFEF-42E7-B539-627DEBCDE286}"/>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287" name="Line 7">
          <a:extLst>
            <a:ext uri="{FF2B5EF4-FFF2-40B4-BE49-F238E27FC236}">
              <a16:creationId xmlns:a16="http://schemas.microsoft.com/office/drawing/2014/main" id="{51073C5C-D7BC-4236-ADC4-AD1AB8DF659B}"/>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288" name="Line 7">
          <a:extLst>
            <a:ext uri="{FF2B5EF4-FFF2-40B4-BE49-F238E27FC236}">
              <a16:creationId xmlns:a16="http://schemas.microsoft.com/office/drawing/2014/main" id="{6A139894-9F8F-496F-9624-52129C31551F}"/>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554</xdr:row>
      <xdr:rowOff>0</xdr:rowOff>
    </xdr:from>
    <xdr:to>
      <xdr:col>15</xdr:col>
      <xdr:colOff>323850</xdr:colOff>
      <xdr:row>554</xdr:row>
      <xdr:rowOff>0</xdr:rowOff>
    </xdr:to>
    <xdr:sp macro="" textlink="">
      <xdr:nvSpPr>
        <xdr:cNvPr id="289" name="Line 7">
          <a:extLst>
            <a:ext uri="{FF2B5EF4-FFF2-40B4-BE49-F238E27FC236}">
              <a16:creationId xmlns:a16="http://schemas.microsoft.com/office/drawing/2014/main" id="{CEE741E4-8326-47A2-8132-BF9BFCF032B2}"/>
            </a:ext>
          </a:extLst>
        </xdr:cNvPr>
        <xdr:cNvSpPr>
          <a:spLocks noChangeShapeType="1"/>
        </xdr:cNvSpPr>
      </xdr:nvSpPr>
      <xdr:spPr bwMode="auto">
        <a:xfrm>
          <a:off x="51435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90" name="Line 7">
          <a:extLst>
            <a:ext uri="{FF2B5EF4-FFF2-40B4-BE49-F238E27FC236}">
              <a16:creationId xmlns:a16="http://schemas.microsoft.com/office/drawing/2014/main" id="{025F2A9E-382F-4328-BDE9-E483A4D4E7E6}"/>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91" name="Line 7">
          <a:extLst>
            <a:ext uri="{FF2B5EF4-FFF2-40B4-BE49-F238E27FC236}">
              <a16:creationId xmlns:a16="http://schemas.microsoft.com/office/drawing/2014/main" id="{DC465A41-75F0-4FFF-8AD3-47B225349869}"/>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92" name="Line 7">
          <a:extLst>
            <a:ext uri="{FF2B5EF4-FFF2-40B4-BE49-F238E27FC236}">
              <a16:creationId xmlns:a16="http://schemas.microsoft.com/office/drawing/2014/main" id="{76DD4921-87DA-4E47-924E-65B73222AAB0}"/>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93" name="Line 7">
          <a:extLst>
            <a:ext uri="{FF2B5EF4-FFF2-40B4-BE49-F238E27FC236}">
              <a16:creationId xmlns:a16="http://schemas.microsoft.com/office/drawing/2014/main" id="{37E01921-1C75-4A28-8AD1-690FC66E6975}"/>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323850</xdr:colOff>
      <xdr:row>554</xdr:row>
      <xdr:rowOff>0</xdr:rowOff>
    </xdr:from>
    <xdr:to>
      <xdr:col>19</xdr:col>
      <xdr:colOff>323850</xdr:colOff>
      <xdr:row>554</xdr:row>
      <xdr:rowOff>0</xdr:rowOff>
    </xdr:to>
    <xdr:sp macro="" textlink="">
      <xdr:nvSpPr>
        <xdr:cNvPr id="294" name="Line 7">
          <a:extLst>
            <a:ext uri="{FF2B5EF4-FFF2-40B4-BE49-F238E27FC236}">
              <a16:creationId xmlns:a16="http://schemas.microsoft.com/office/drawing/2014/main" id="{DC9E29EE-403A-48D1-B3AB-D7230FEC6F45}"/>
            </a:ext>
          </a:extLst>
        </xdr:cNvPr>
        <xdr:cNvSpPr>
          <a:spLocks noChangeShapeType="1"/>
        </xdr:cNvSpPr>
      </xdr:nvSpPr>
      <xdr:spPr bwMode="auto">
        <a:xfrm>
          <a:off x="65722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95" name="Line 7">
          <a:extLst>
            <a:ext uri="{FF2B5EF4-FFF2-40B4-BE49-F238E27FC236}">
              <a16:creationId xmlns:a16="http://schemas.microsoft.com/office/drawing/2014/main" id="{5EE1D738-A16E-40D4-A3E6-69A58445C5EE}"/>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96" name="Line 7">
          <a:extLst>
            <a:ext uri="{FF2B5EF4-FFF2-40B4-BE49-F238E27FC236}">
              <a16:creationId xmlns:a16="http://schemas.microsoft.com/office/drawing/2014/main" id="{162F2501-04D8-4EDB-9475-FF7C1D6FCBFA}"/>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97" name="Line 7">
          <a:extLst>
            <a:ext uri="{FF2B5EF4-FFF2-40B4-BE49-F238E27FC236}">
              <a16:creationId xmlns:a16="http://schemas.microsoft.com/office/drawing/2014/main" id="{6DA52708-4333-4AB5-ABF2-00FAC664C1AB}"/>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98" name="Line 7">
          <a:extLst>
            <a:ext uri="{FF2B5EF4-FFF2-40B4-BE49-F238E27FC236}">
              <a16:creationId xmlns:a16="http://schemas.microsoft.com/office/drawing/2014/main" id="{0C0C04DA-6F84-47AC-BAC3-AF38E9C61570}"/>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299" name="Line 7">
          <a:extLst>
            <a:ext uri="{FF2B5EF4-FFF2-40B4-BE49-F238E27FC236}">
              <a16:creationId xmlns:a16="http://schemas.microsoft.com/office/drawing/2014/main" id="{F71A1249-934B-4A73-AD81-92FB4C890F3D}"/>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300" name="Line 7">
          <a:extLst>
            <a:ext uri="{FF2B5EF4-FFF2-40B4-BE49-F238E27FC236}">
              <a16:creationId xmlns:a16="http://schemas.microsoft.com/office/drawing/2014/main" id="{54DF27C0-B8CF-450F-BB29-654A216AB8C5}"/>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301" name="Line 7">
          <a:extLst>
            <a:ext uri="{FF2B5EF4-FFF2-40B4-BE49-F238E27FC236}">
              <a16:creationId xmlns:a16="http://schemas.microsoft.com/office/drawing/2014/main" id="{517794E4-6380-4453-B718-5291E834065A}"/>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302" name="Line 7">
          <a:extLst>
            <a:ext uri="{FF2B5EF4-FFF2-40B4-BE49-F238E27FC236}">
              <a16:creationId xmlns:a16="http://schemas.microsoft.com/office/drawing/2014/main" id="{26347671-5E7E-4F00-AC5E-E45A5C5026B1}"/>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554</xdr:row>
      <xdr:rowOff>0</xdr:rowOff>
    </xdr:from>
    <xdr:to>
      <xdr:col>23</xdr:col>
      <xdr:colOff>323850</xdr:colOff>
      <xdr:row>554</xdr:row>
      <xdr:rowOff>0</xdr:rowOff>
    </xdr:to>
    <xdr:sp macro="" textlink="">
      <xdr:nvSpPr>
        <xdr:cNvPr id="303" name="Line 7">
          <a:extLst>
            <a:ext uri="{FF2B5EF4-FFF2-40B4-BE49-F238E27FC236}">
              <a16:creationId xmlns:a16="http://schemas.microsoft.com/office/drawing/2014/main" id="{EB8AEAD9-18B2-4A44-9186-0479DF5E5DF4}"/>
            </a:ext>
          </a:extLst>
        </xdr:cNvPr>
        <xdr:cNvSpPr>
          <a:spLocks noChangeShapeType="1"/>
        </xdr:cNvSpPr>
      </xdr:nvSpPr>
      <xdr:spPr bwMode="auto">
        <a:xfrm>
          <a:off x="79914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04" name="Line 7">
          <a:extLst>
            <a:ext uri="{FF2B5EF4-FFF2-40B4-BE49-F238E27FC236}">
              <a16:creationId xmlns:a16="http://schemas.microsoft.com/office/drawing/2014/main" id="{8F508DEF-6246-484B-A486-6F634B77542E}"/>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05" name="Line 7">
          <a:extLst>
            <a:ext uri="{FF2B5EF4-FFF2-40B4-BE49-F238E27FC236}">
              <a16:creationId xmlns:a16="http://schemas.microsoft.com/office/drawing/2014/main" id="{E2EBA761-6298-4145-AEFB-D91699848741}"/>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06" name="Line 7">
          <a:extLst>
            <a:ext uri="{FF2B5EF4-FFF2-40B4-BE49-F238E27FC236}">
              <a16:creationId xmlns:a16="http://schemas.microsoft.com/office/drawing/2014/main" id="{36FDB29D-8896-4F20-B6DA-BE81F3B7C621}"/>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07" name="Line 7">
          <a:extLst>
            <a:ext uri="{FF2B5EF4-FFF2-40B4-BE49-F238E27FC236}">
              <a16:creationId xmlns:a16="http://schemas.microsoft.com/office/drawing/2014/main" id="{A93EF0E9-79AE-412A-BAF1-2B3D5736C269}"/>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08" name="Line 7">
          <a:extLst>
            <a:ext uri="{FF2B5EF4-FFF2-40B4-BE49-F238E27FC236}">
              <a16:creationId xmlns:a16="http://schemas.microsoft.com/office/drawing/2014/main" id="{EAC91D7B-3BC5-4D78-83F8-D6C544BD4286}"/>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09" name="Line 7">
          <a:extLst>
            <a:ext uri="{FF2B5EF4-FFF2-40B4-BE49-F238E27FC236}">
              <a16:creationId xmlns:a16="http://schemas.microsoft.com/office/drawing/2014/main" id="{A2E93FB5-06FA-494F-BAC0-AD22EA9C0832}"/>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0" name="Line 7">
          <a:extLst>
            <a:ext uri="{FF2B5EF4-FFF2-40B4-BE49-F238E27FC236}">
              <a16:creationId xmlns:a16="http://schemas.microsoft.com/office/drawing/2014/main" id="{84DA4983-187E-4D60-A0C2-908CD64019DC}"/>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1" name="Line 7">
          <a:extLst>
            <a:ext uri="{FF2B5EF4-FFF2-40B4-BE49-F238E27FC236}">
              <a16:creationId xmlns:a16="http://schemas.microsoft.com/office/drawing/2014/main" id="{1C69E81C-6E02-4589-918D-222174AD8567}"/>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2" name="Line 7">
          <a:extLst>
            <a:ext uri="{FF2B5EF4-FFF2-40B4-BE49-F238E27FC236}">
              <a16:creationId xmlns:a16="http://schemas.microsoft.com/office/drawing/2014/main" id="{62CB9028-3A98-4017-8248-3FCA3FD8245E}"/>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3" name="Line 7">
          <a:extLst>
            <a:ext uri="{FF2B5EF4-FFF2-40B4-BE49-F238E27FC236}">
              <a16:creationId xmlns:a16="http://schemas.microsoft.com/office/drawing/2014/main" id="{62D90EE7-8EFE-466E-AB5D-2F64F3D0EB95}"/>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4" name="Line 7">
          <a:extLst>
            <a:ext uri="{FF2B5EF4-FFF2-40B4-BE49-F238E27FC236}">
              <a16:creationId xmlns:a16="http://schemas.microsoft.com/office/drawing/2014/main" id="{7CBDA11D-C67A-4E79-85E6-BB1603B30398}"/>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5" name="Line 7">
          <a:extLst>
            <a:ext uri="{FF2B5EF4-FFF2-40B4-BE49-F238E27FC236}">
              <a16:creationId xmlns:a16="http://schemas.microsoft.com/office/drawing/2014/main" id="{AFF61A8B-6E81-4F5D-8347-5A95C1300C5B}"/>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6" name="Line 7">
          <a:extLst>
            <a:ext uri="{FF2B5EF4-FFF2-40B4-BE49-F238E27FC236}">
              <a16:creationId xmlns:a16="http://schemas.microsoft.com/office/drawing/2014/main" id="{44B49228-F2BB-409D-A07C-E0E831BA98ED}"/>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7" name="Line 7">
          <a:extLst>
            <a:ext uri="{FF2B5EF4-FFF2-40B4-BE49-F238E27FC236}">
              <a16:creationId xmlns:a16="http://schemas.microsoft.com/office/drawing/2014/main" id="{33F7E4F9-12D8-469B-ACFC-3B2E771F7580}"/>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8" name="Line 7">
          <a:extLst>
            <a:ext uri="{FF2B5EF4-FFF2-40B4-BE49-F238E27FC236}">
              <a16:creationId xmlns:a16="http://schemas.microsoft.com/office/drawing/2014/main" id="{384BAE55-EA18-4FA5-BFD3-323E5FEA6BA1}"/>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19" name="Line 7">
          <a:extLst>
            <a:ext uri="{FF2B5EF4-FFF2-40B4-BE49-F238E27FC236}">
              <a16:creationId xmlns:a16="http://schemas.microsoft.com/office/drawing/2014/main" id="{27F07F41-BD73-4A8E-9988-B09F7E00B0EC}"/>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20" name="Line 7">
          <a:extLst>
            <a:ext uri="{FF2B5EF4-FFF2-40B4-BE49-F238E27FC236}">
              <a16:creationId xmlns:a16="http://schemas.microsoft.com/office/drawing/2014/main" id="{BB72626F-1D7E-4683-BE49-560365094087}"/>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21" name="Line 7">
          <a:extLst>
            <a:ext uri="{FF2B5EF4-FFF2-40B4-BE49-F238E27FC236}">
              <a16:creationId xmlns:a16="http://schemas.microsoft.com/office/drawing/2014/main" id="{458D95BE-BED3-4682-8D7D-20AEBBF44F44}"/>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22" name="Line 7">
          <a:extLst>
            <a:ext uri="{FF2B5EF4-FFF2-40B4-BE49-F238E27FC236}">
              <a16:creationId xmlns:a16="http://schemas.microsoft.com/office/drawing/2014/main" id="{B6322DCB-B302-4937-B442-8497CF82008C}"/>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23" name="Line 7">
          <a:extLst>
            <a:ext uri="{FF2B5EF4-FFF2-40B4-BE49-F238E27FC236}">
              <a16:creationId xmlns:a16="http://schemas.microsoft.com/office/drawing/2014/main" id="{E6F56629-2854-4DCB-9C0D-450E1FF75A0C}"/>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24" name="Line 7">
          <a:extLst>
            <a:ext uri="{FF2B5EF4-FFF2-40B4-BE49-F238E27FC236}">
              <a16:creationId xmlns:a16="http://schemas.microsoft.com/office/drawing/2014/main" id="{596D720F-3399-46BF-BBB7-FE3727A3470F}"/>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25" name="Line 7">
          <a:extLst>
            <a:ext uri="{FF2B5EF4-FFF2-40B4-BE49-F238E27FC236}">
              <a16:creationId xmlns:a16="http://schemas.microsoft.com/office/drawing/2014/main" id="{53D2071D-39EA-4685-A53D-ADAE43FDD8E1}"/>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26" name="Line 7">
          <a:extLst>
            <a:ext uri="{FF2B5EF4-FFF2-40B4-BE49-F238E27FC236}">
              <a16:creationId xmlns:a16="http://schemas.microsoft.com/office/drawing/2014/main" id="{29DF67C7-08E9-429E-AAE8-28F9E27AB899}"/>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27" name="Line 7">
          <a:extLst>
            <a:ext uri="{FF2B5EF4-FFF2-40B4-BE49-F238E27FC236}">
              <a16:creationId xmlns:a16="http://schemas.microsoft.com/office/drawing/2014/main" id="{FC1DCA84-FB05-4397-A1CA-8D4384DB0F30}"/>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28" name="Line 7">
          <a:extLst>
            <a:ext uri="{FF2B5EF4-FFF2-40B4-BE49-F238E27FC236}">
              <a16:creationId xmlns:a16="http://schemas.microsoft.com/office/drawing/2014/main" id="{75CEA77C-D2D1-4E09-BD88-0DF12F3FFDB6}"/>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29" name="Line 7">
          <a:extLst>
            <a:ext uri="{FF2B5EF4-FFF2-40B4-BE49-F238E27FC236}">
              <a16:creationId xmlns:a16="http://schemas.microsoft.com/office/drawing/2014/main" id="{477F6424-C479-40C0-97FA-FFBDFD5EDF88}"/>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0" name="Line 7">
          <a:extLst>
            <a:ext uri="{FF2B5EF4-FFF2-40B4-BE49-F238E27FC236}">
              <a16:creationId xmlns:a16="http://schemas.microsoft.com/office/drawing/2014/main" id="{5DC93105-6CB2-4B35-A368-D5EE451BF64F}"/>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1" name="Line 7">
          <a:extLst>
            <a:ext uri="{FF2B5EF4-FFF2-40B4-BE49-F238E27FC236}">
              <a16:creationId xmlns:a16="http://schemas.microsoft.com/office/drawing/2014/main" id="{24EBF128-8F3B-4B3F-AA06-9589FF7F9F9D}"/>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2" name="Line 7">
          <a:extLst>
            <a:ext uri="{FF2B5EF4-FFF2-40B4-BE49-F238E27FC236}">
              <a16:creationId xmlns:a16="http://schemas.microsoft.com/office/drawing/2014/main" id="{D441F269-1347-4850-B8C6-F2E1AC03E3BC}"/>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3" name="Line 7">
          <a:extLst>
            <a:ext uri="{FF2B5EF4-FFF2-40B4-BE49-F238E27FC236}">
              <a16:creationId xmlns:a16="http://schemas.microsoft.com/office/drawing/2014/main" id="{CD023FB4-4E8A-424B-BE8C-0C4F1EBD532A}"/>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4" name="Line 7">
          <a:extLst>
            <a:ext uri="{FF2B5EF4-FFF2-40B4-BE49-F238E27FC236}">
              <a16:creationId xmlns:a16="http://schemas.microsoft.com/office/drawing/2014/main" id="{4465B7C4-4E9E-4150-904F-9794E0E0B728}"/>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5" name="Line 7">
          <a:extLst>
            <a:ext uri="{FF2B5EF4-FFF2-40B4-BE49-F238E27FC236}">
              <a16:creationId xmlns:a16="http://schemas.microsoft.com/office/drawing/2014/main" id="{51F34F3C-732A-43D0-972C-E0FF398A263E}"/>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6" name="Line 7">
          <a:extLst>
            <a:ext uri="{FF2B5EF4-FFF2-40B4-BE49-F238E27FC236}">
              <a16:creationId xmlns:a16="http://schemas.microsoft.com/office/drawing/2014/main" id="{73C4E30E-2F6E-4B07-B09C-B52540C8F8F2}"/>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7" name="Line 7">
          <a:extLst>
            <a:ext uri="{FF2B5EF4-FFF2-40B4-BE49-F238E27FC236}">
              <a16:creationId xmlns:a16="http://schemas.microsoft.com/office/drawing/2014/main" id="{24B5B723-379B-47D4-9BA2-6FA1E56234BD}"/>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8" name="Line 7">
          <a:extLst>
            <a:ext uri="{FF2B5EF4-FFF2-40B4-BE49-F238E27FC236}">
              <a16:creationId xmlns:a16="http://schemas.microsoft.com/office/drawing/2014/main" id="{F13E5F21-9598-40A8-94F1-DB66C2314977}"/>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39" name="Line 7">
          <a:extLst>
            <a:ext uri="{FF2B5EF4-FFF2-40B4-BE49-F238E27FC236}">
              <a16:creationId xmlns:a16="http://schemas.microsoft.com/office/drawing/2014/main" id="{823BBA38-CD09-4102-AE9E-06C490CBBB0B}"/>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40" name="Line 7">
          <a:extLst>
            <a:ext uri="{FF2B5EF4-FFF2-40B4-BE49-F238E27FC236}">
              <a16:creationId xmlns:a16="http://schemas.microsoft.com/office/drawing/2014/main" id="{8CFAFC3E-AA53-410E-AB2E-D13BC688DFC7}"/>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41" name="Line 7">
          <a:extLst>
            <a:ext uri="{FF2B5EF4-FFF2-40B4-BE49-F238E27FC236}">
              <a16:creationId xmlns:a16="http://schemas.microsoft.com/office/drawing/2014/main" id="{117E33CB-DFC2-4EB5-987D-E1B1F6669A28}"/>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42" name="Line 7">
          <a:extLst>
            <a:ext uri="{FF2B5EF4-FFF2-40B4-BE49-F238E27FC236}">
              <a16:creationId xmlns:a16="http://schemas.microsoft.com/office/drawing/2014/main" id="{224D8108-EB54-46B9-B7AA-2B81DBFF9543}"/>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43" name="Line 7">
          <a:extLst>
            <a:ext uri="{FF2B5EF4-FFF2-40B4-BE49-F238E27FC236}">
              <a16:creationId xmlns:a16="http://schemas.microsoft.com/office/drawing/2014/main" id="{5F83FC9E-610B-4028-9699-9B9FFB561FC9}"/>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44" name="Line 7">
          <a:extLst>
            <a:ext uri="{FF2B5EF4-FFF2-40B4-BE49-F238E27FC236}">
              <a16:creationId xmlns:a16="http://schemas.microsoft.com/office/drawing/2014/main" id="{8A182EE6-FC09-4D4D-818B-A1FB670B2FDB}"/>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45" name="Line 7">
          <a:extLst>
            <a:ext uri="{FF2B5EF4-FFF2-40B4-BE49-F238E27FC236}">
              <a16:creationId xmlns:a16="http://schemas.microsoft.com/office/drawing/2014/main" id="{578E39D0-5BCB-4E8A-8C42-5123ABB0042B}"/>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46" name="Line 7">
          <a:extLst>
            <a:ext uri="{FF2B5EF4-FFF2-40B4-BE49-F238E27FC236}">
              <a16:creationId xmlns:a16="http://schemas.microsoft.com/office/drawing/2014/main" id="{31A6AC2A-2F5C-4FB2-86B8-B4799878EA8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47" name="Line 7">
          <a:extLst>
            <a:ext uri="{FF2B5EF4-FFF2-40B4-BE49-F238E27FC236}">
              <a16:creationId xmlns:a16="http://schemas.microsoft.com/office/drawing/2014/main" id="{46DDC798-1652-4DB4-AB76-4AEE3B70B5BE}"/>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48" name="Line 7">
          <a:extLst>
            <a:ext uri="{FF2B5EF4-FFF2-40B4-BE49-F238E27FC236}">
              <a16:creationId xmlns:a16="http://schemas.microsoft.com/office/drawing/2014/main" id="{48E274E0-64B8-4133-A9F3-D5C9728C609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49" name="Line 7">
          <a:extLst>
            <a:ext uri="{FF2B5EF4-FFF2-40B4-BE49-F238E27FC236}">
              <a16:creationId xmlns:a16="http://schemas.microsoft.com/office/drawing/2014/main" id="{08219CDC-3398-4D7A-A9CF-CD07C57CD9EE}"/>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0" name="Line 7">
          <a:extLst>
            <a:ext uri="{FF2B5EF4-FFF2-40B4-BE49-F238E27FC236}">
              <a16:creationId xmlns:a16="http://schemas.microsoft.com/office/drawing/2014/main" id="{1FC1BFC0-4D33-4531-A842-FC41FB5C99F5}"/>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1" name="Line 7">
          <a:extLst>
            <a:ext uri="{FF2B5EF4-FFF2-40B4-BE49-F238E27FC236}">
              <a16:creationId xmlns:a16="http://schemas.microsoft.com/office/drawing/2014/main" id="{35B287F6-3909-43BE-A952-0F476BCC0D63}"/>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2" name="Line 7">
          <a:extLst>
            <a:ext uri="{FF2B5EF4-FFF2-40B4-BE49-F238E27FC236}">
              <a16:creationId xmlns:a16="http://schemas.microsoft.com/office/drawing/2014/main" id="{D70B6BF3-DA64-4577-AC91-CD64F2089019}"/>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3" name="Line 7">
          <a:extLst>
            <a:ext uri="{FF2B5EF4-FFF2-40B4-BE49-F238E27FC236}">
              <a16:creationId xmlns:a16="http://schemas.microsoft.com/office/drawing/2014/main" id="{3A802A3E-5439-4BF7-965F-28460B4DAD92}"/>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4" name="Line 7">
          <a:extLst>
            <a:ext uri="{FF2B5EF4-FFF2-40B4-BE49-F238E27FC236}">
              <a16:creationId xmlns:a16="http://schemas.microsoft.com/office/drawing/2014/main" id="{8CA02BD7-EE80-4D48-A52B-7C7B8423EDEB}"/>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5" name="Line 7">
          <a:extLst>
            <a:ext uri="{FF2B5EF4-FFF2-40B4-BE49-F238E27FC236}">
              <a16:creationId xmlns:a16="http://schemas.microsoft.com/office/drawing/2014/main" id="{5C6EA554-CC32-43DD-8501-8279CEA9A923}"/>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6" name="Line 7">
          <a:extLst>
            <a:ext uri="{FF2B5EF4-FFF2-40B4-BE49-F238E27FC236}">
              <a16:creationId xmlns:a16="http://schemas.microsoft.com/office/drawing/2014/main" id="{D0C370D6-7657-484C-964C-6B2BCFB3DAA2}"/>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7" name="Line 7">
          <a:extLst>
            <a:ext uri="{FF2B5EF4-FFF2-40B4-BE49-F238E27FC236}">
              <a16:creationId xmlns:a16="http://schemas.microsoft.com/office/drawing/2014/main" id="{33D90BAE-37D8-4AF9-A242-C55DC7164A03}"/>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8" name="Line 7">
          <a:extLst>
            <a:ext uri="{FF2B5EF4-FFF2-40B4-BE49-F238E27FC236}">
              <a16:creationId xmlns:a16="http://schemas.microsoft.com/office/drawing/2014/main" id="{93C82917-6BBE-4BF5-A708-2CF1410AF159}"/>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59" name="Line 7">
          <a:extLst>
            <a:ext uri="{FF2B5EF4-FFF2-40B4-BE49-F238E27FC236}">
              <a16:creationId xmlns:a16="http://schemas.microsoft.com/office/drawing/2014/main" id="{56DE0792-0C7C-443F-A3D7-BF9BCEC40B1B}"/>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0" name="Line 7">
          <a:extLst>
            <a:ext uri="{FF2B5EF4-FFF2-40B4-BE49-F238E27FC236}">
              <a16:creationId xmlns:a16="http://schemas.microsoft.com/office/drawing/2014/main" id="{A82D8C37-CF48-48A4-822A-4FB1398DD19C}"/>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1" name="Line 7">
          <a:extLst>
            <a:ext uri="{FF2B5EF4-FFF2-40B4-BE49-F238E27FC236}">
              <a16:creationId xmlns:a16="http://schemas.microsoft.com/office/drawing/2014/main" id="{2D503989-ED22-47E0-BD85-A2847E2418E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2" name="Line 7">
          <a:extLst>
            <a:ext uri="{FF2B5EF4-FFF2-40B4-BE49-F238E27FC236}">
              <a16:creationId xmlns:a16="http://schemas.microsoft.com/office/drawing/2014/main" id="{9FBC6001-AF2E-4917-96D9-11142F86B481}"/>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3" name="Line 7">
          <a:extLst>
            <a:ext uri="{FF2B5EF4-FFF2-40B4-BE49-F238E27FC236}">
              <a16:creationId xmlns:a16="http://schemas.microsoft.com/office/drawing/2014/main" id="{1847429E-77AA-4827-8306-3E65B79BCE5C}"/>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4" name="Line 7">
          <a:extLst>
            <a:ext uri="{FF2B5EF4-FFF2-40B4-BE49-F238E27FC236}">
              <a16:creationId xmlns:a16="http://schemas.microsoft.com/office/drawing/2014/main" id="{5768EB0A-0821-4658-8083-657C26CDFB00}"/>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5" name="Line 7">
          <a:extLst>
            <a:ext uri="{FF2B5EF4-FFF2-40B4-BE49-F238E27FC236}">
              <a16:creationId xmlns:a16="http://schemas.microsoft.com/office/drawing/2014/main" id="{5FDA45E4-06BA-4ECF-9776-C5B1F0929629}"/>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323850</xdr:colOff>
      <xdr:row>554</xdr:row>
      <xdr:rowOff>0</xdr:rowOff>
    </xdr:from>
    <xdr:to>
      <xdr:col>39</xdr:col>
      <xdr:colOff>323850</xdr:colOff>
      <xdr:row>554</xdr:row>
      <xdr:rowOff>0</xdr:rowOff>
    </xdr:to>
    <xdr:sp macro="" textlink="">
      <xdr:nvSpPr>
        <xdr:cNvPr id="366" name="Line 7">
          <a:extLst>
            <a:ext uri="{FF2B5EF4-FFF2-40B4-BE49-F238E27FC236}">
              <a16:creationId xmlns:a16="http://schemas.microsoft.com/office/drawing/2014/main" id="{82F8411C-F72B-4710-A26C-4D401A006902}"/>
            </a:ext>
          </a:extLst>
        </xdr:cNvPr>
        <xdr:cNvSpPr>
          <a:spLocks noChangeShapeType="1"/>
        </xdr:cNvSpPr>
      </xdr:nvSpPr>
      <xdr:spPr bwMode="auto">
        <a:xfrm>
          <a:off x="136683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67" name="Line 7">
          <a:extLst>
            <a:ext uri="{FF2B5EF4-FFF2-40B4-BE49-F238E27FC236}">
              <a16:creationId xmlns:a16="http://schemas.microsoft.com/office/drawing/2014/main" id="{4AA4D43E-01D1-4801-AC18-91D507F40C69}"/>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68" name="Line 7">
          <a:extLst>
            <a:ext uri="{FF2B5EF4-FFF2-40B4-BE49-F238E27FC236}">
              <a16:creationId xmlns:a16="http://schemas.microsoft.com/office/drawing/2014/main" id="{522EFD30-3F04-426A-A24A-15B6980123EE}"/>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69" name="Line 7">
          <a:extLst>
            <a:ext uri="{FF2B5EF4-FFF2-40B4-BE49-F238E27FC236}">
              <a16:creationId xmlns:a16="http://schemas.microsoft.com/office/drawing/2014/main" id="{1F838403-FA83-4D72-AFDE-C5EFEE3ED363}"/>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0" name="Line 7">
          <a:extLst>
            <a:ext uri="{FF2B5EF4-FFF2-40B4-BE49-F238E27FC236}">
              <a16:creationId xmlns:a16="http://schemas.microsoft.com/office/drawing/2014/main" id="{4B00681E-E727-4056-9704-9EB98330F249}"/>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1" name="Line 7">
          <a:extLst>
            <a:ext uri="{FF2B5EF4-FFF2-40B4-BE49-F238E27FC236}">
              <a16:creationId xmlns:a16="http://schemas.microsoft.com/office/drawing/2014/main" id="{7F9566D5-7A3C-4433-B00E-03498E15812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2" name="Line 7">
          <a:extLst>
            <a:ext uri="{FF2B5EF4-FFF2-40B4-BE49-F238E27FC236}">
              <a16:creationId xmlns:a16="http://schemas.microsoft.com/office/drawing/2014/main" id="{8D9D093B-27FA-47F4-B099-298D21D1C473}"/>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3" name="Line 7">
          <a:extLst>
            <a:ext uri="{FF2B5EF4-FFF2-40B4-BE49-F238E27FC236}">
              <a16:creationId xmlns:a16="http://schemas.microsoft.com/office/drawing/2014/main" id="{C871B00C-862C-4A8A-9338-1218145CD3DD}"/>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4" name="Line 7">
          <a:extLst>
            <a:ext uri="{FF2B5EF4-FFF2-40B4-BE49-F238E27FC236}">
              <a16:creationId xmlns:a16="http://schemas.microsoft.com/office/drawing/2014/main" id="{D32B90F9-222F-4F95-915C-3E4A781705ED}"/>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5" name="Line 7">
          <a:extLst>
            <a:ext uri="{FF2B5EF4-FFF2-40B4-BE49-F238E27FC236}">
              <a16:creationId xmlns:a16="http://schemas.microsoft.com/office/drawing/2014/main" id="{2FBD6172-64BD-4CE8-AD18-E7A706A9323D}"/>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6" name="Line 7">
          <a:extLst>
            <a:ext uri="{FF2B5EF4-FFF2-40B4-BE49-F238E27FC236}">
              <a16:creationId xmlns:a16="http://schemas.microsoft.com/office/drawing/2014/main" id="{A30554FE-8E1E-4485-810A-D21F492C351C}"/>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7" name="Line 7">
          <a:extLst>
            <a:ext uri="{FF2B5EF4-FFF2-40B4-BE49-F238E27FC236}">
              <a16:creationId xmlns:a16="http://schemas.microsoft.com/office/drawing/2014/main" id="{A004E59A-622D-4E60-8B6A-DAF744D38C38}"/>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8" name="Line 7">
          <a:extLst>
            <a:ext uri="{FF2B5EF4-FFF2-40B4-BE49-F238E27FC236}">
              <a16:creationId xmlns:a16="http://schemas.microsoft.com/office/drawing/2014/main" id="{353828BF-6C3E-4FC0-95B9-61B16A11A0C0}"/>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79" name="Line 7">
          <a:extLst>
            <a:ext uri="{FF2B5EF4-FFF2-40B4-BE49-F238E27FC236}">
              <a16:creationId xmlns:a16="http://schemas.microsoft.com/office/drawing/2014/main" id="{3A1B259D-A4DC-49DB-996F-8CD0BBD0F16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0" name="Line 7">
          <a:extLst>
            <a:ext uri="{FF2B5EF4-FFF2-40B4-BE49-F238E27FC236}">
              <a16:creationId xmlns:a16="http://schemas.microsoft.com/office/drawing/2014/main" id="{A2B7E7DA-A25E-48E5-BE1C-16DEBECB6032}"/>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1" name="Line 7">
          <a:extLst>
            <a:ext uri="{FF2B5EF4-FFF2-40B4-BE49-F238E27FC236}">
              <a16:creationId xmlns:a16="http://schemas.microsoft.com/office/drawing/2014/main" id="{0911FAE4-8E2F-4F38-A899-7E15A9C3356E}"/>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2" name="Line 7">
          <a:extLst>
            <a:ext uri="{FF2B5EF4-FFF2-40B4-BE49-F238E27FC236}">
              <a16:creationId xmlns:a16="http://schemas.microsoft.com/office/drawing/2014/main" id="{8CF67E35-66EB-4647-88F9-D69997AD1E0A}"/>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3" name="Line 7">
          <a:extLst>
            <a:ext uri="{FF2B5EF4-FFF2-40B4-BE49-F238E27FC236}">
              <a16:creationId xmlns:a16="http://schemas.microsoft.com/office/drawing/2014/main" id="{18611E15-B160-402F-B86B-260D198CA266}"/>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4" name="Line 7">
          <a:extLst>
            <a:ext uri="{FF2B5EF4-FFF2-40B4-BE49-F238E27FC236}">
              <a16:creationId xmlns:a16="http://schemas.microsoft.com/office/drawing/2014/main" id="{7492B60F-2DB9-4F7A-863C-203B5D50D036}"/>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5" name="Line 7">
          <a:extLst>
            <a:ext uri="{FF2B5EF4-FFF2-40B4-BE49-F238E27FC236}">
              <a16:creationId xmlns:a16="http://schemas.microsoft.com/office/drawing/2014/main" id="{3C5CC779-AEB3-4C65-BC07-388ADC50C87A}"/>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6" name="Line 7">
          <a:extLst>
            <a:ext uri="{FF2B5EF4-FFF2-40B4-BE49-F238E27FC236}">
              <a16:creationId xmlns:a16="http://schemas.microsoft.com/office/drawing/2014/main" id="{A643A7FD-2899-486A-AFC6-2266DA5CC63E}"/>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387" name="Line 7">
          <a:extLst>
            <a:ext uri="{FF2B5EF4-FFF2-40B4-BE49-F238E27FC236}">
              <a16:creationId xmlns:a16="http://schemas.microsoft.com/office/drawing/2014/main" id="{ACB8B37B-CBE1-442C-A68C-1CBCD39662C5}"/>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388" name="Line 7">
          <a:extLst>
            <a:ext uri="{FF2B5EF4-FFF2-40B4-BE49-F238E27FC236}">
              <a16:creationId xmlns:a16="http://schemas.microsoft.com/office/drawing/2014/main" id="{4FCA86AB-D0EC-43F2-A4A6-F69D0BE52E33}"/>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554</xdr:row>
      <xdr:rowOff>0</xdr:rowOff>
    </xdr:from>
    <xdr:to>
      <xdr:col>27</xdr:col>
      <xdr:colOff>323850</xdr:colOff>
      <xdr:row>554</xdr:row>
      <xdr:rowOff>0</xdr:rowOff>
    </xdr:to>
    <xdr:sp macro="" textlink="">
      <xdr:nvSpPr>
        <xdr:cNvPr id="389" name="Line 7">
          <a:extLst>
            <a:ext uri="{FF2B5EF4-FFF2-40B4-BE49-F238E27FC236}">
              <a16:creationId xmlns:a16="http://schemas.microsoft.com/office/drawing/2014/main" id="{F1564EEF-C030-4B3C-8C18-1CDC348462B7}"/>
            </a:ext>
          </a:extLst>
        </xdr:cNvPr>
        <xdr:cNvSpPr>
          <a:spLocks noChangeShapeType="1"/>
        </xdr:cNvSpPr>
      </xdr:nvSpPr>
      <xdr:spPr bwMode="auto">
        <a:xfrm>
          <a:off x="94107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90" name="Line 7">
          <a:extLst>
            <a:ext uri="{FF2B5EF4-FFF2-40B4-BE49-F238E27FC236}">
              <a16:creationId xmlns:a16="http://schemas.microsoft.com/office/drawing/2014/main" id="{933623A1-13F9-4ADC-8404-548ACC25CC1E}"/>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91" name="Line 7">
          <a:extLst>
            <a:ext uri="{FF2B5EF4-FFF2-40B4-BE49-F238E27FC236}">
              <a16:creationId xmlns:a16="http://schemas.microsoft.com/office/drawing/2014/main" id="{4CE30C21-3B5B-4F3D-A24A-2E904D1A1099}"/>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92" name="Line 7">
          <a:extLst>
            <a:ext uri="{FF2B5EF4-FFF2-40B4-BE49-F238E27FC236}">
              <a16:creationId xmlns:a16="http://schemas.microsoft.com/office/drawing/2014/main" id="{C1F94926-2D6D-4822-9F49-AB0A035A1ED5}"/>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93" name="Line 7">
          <a:extLst>
            <a:ext uri="{FF2B5EF4-FFF2-40B4-BE49-F238E27FC236}">
              <a16:creationId xmlns:a16="http://schemas.microsoft.com/office/drawing/2014/main" id="{1BE60681-32C7-41C2-A4B5-7002502193B2}"/>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323850</xdr:colOff>
      <xdr:row>554</xdr:row>
      <xdr:rowOff>0</xdr:rowOff>
    </xdr:from>
    <xdr:to>
      <xdr:col>31</xdr:col>
      <xdr:colOff>323850</xdr:colOff>
      <xdr:row>554</xdr:row>
      <xdr:rowOff>0</xdr:rowOff>
    </xdr:to>
    <xdr:sp macro="" textlink="">
      <xdr:nvSpPr>
        <xdr:cNvPr id="394" name="Line 7">
          <a:extLst>
            <a:ext uri="{FF2B5EF4-FFF2-40B4-BE49-F238E27FC236}">
              <a16:creationId xmlns:a16="http://schemas.microsoft.com/office/drawing/2014/main" id="{FF7A3844-F7A6-4B3E-A160-0F31B6602C3B}"/>
            </a:ext>
          </a:extLst>
        </xdr:cNvPr>
        <xdr:cNvSpPr>
          <a:spLocks noChangeShapeType="1"/>
        </xdr:cNvSpPr>
      </xdr:nvSpPr>
      <xdr:spPr bwMode="auto">
        <a:xfrm>
          <a:off x="108299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95" name="Line 7">
          <a:extLst>
            <a:ext uri="{FF2B5EF4-FFF2-40B4-BE49-F238E27FC236}">
              <a16:creationId xmlns:a16="http://schemas.microsoft.com/office/drawing/2014/main" id="{6F634FE2-D038-4376-B2E0-C725D9400F04}"/>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96" name="Line 7">
          <a:extLst>
            <a:ext uri="{FF2B5EF4-FFF2-40B4-BE49-F238E27FC236}">
              <a16:creationId xmlns:a16="http://schemas.microsoft.com/office/drawing/2014/main" id="{2C914783-49F0-4B7F-A34B-4757D83000C6}"/>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97" name="Line 7">
          <a:extLst>
            <a:ext uri="{FF2B5EF4-FFF2-40B4-BE49-F238E27FC236}">
              <a16:creationId xmlns:a16="http://schemas.microsoft.com/office/drawing/2014/main" id="{FE36E179-BF2B-4947-AADC-B2093C1BBBD9}"/>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98" name="Line 7">
          <a:extLst>
            <a:ext uri="{FF2B5EF4-FFF2-40B4-BE49-F238E27FC236}">
              <a16:creationId xmlns:a16="http://schemas.microsoft.com/office/drawing/2014/main" id="{14352A2E-90F8-4286-A1E7-784E0C69903D}"/>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554</xdr:row>
      <xdr:rowOff>0</xdr:rowOff>
    </xdr:from>
    <xdr:to>
      <xdr:col>35</xdr:col>
      <xdr:colOff>323850</xdr:colOff>
      <xdr:row>554</xdr:row>
      <xdr:rowOff>0</xdr:rowOff>
    </xdr:to>
    <xdr:sp macro="" textlink="">
      <xdr:nvSpPr>
        <xdr:cNvPr id="399" name="Line 7">
          <a:extLst>
            <a:ext uri="{FF2B5EF4-FFF2-40B4-BE49-F238E27FC236}">
              <a16:creationId xmlns:a16="http://schemas.microsoft.com/office/drawing/2014/main" id="{6654DAE9-275D-438C-A359-E56D829638B6}"/>
            </a:ext>
          </a:extLst>
        </xdr:cNvPr>
        <xdr:cNvSpPr>
          <a:spLocks noChangeShapeType="1"/>
        </xdr:cNvSpPr>
      </xdr:nvSpPr>
      <xdr:spPr bwMode="auto">
        <a:xfrm>
          <a:off x="1224915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0" name="Line 7">
          <a:extLst>
            <a:ext uri="{FF2B5EF4-FFF2-40B4-BE49-F238E27FC236}">
              <a16:creationId xmlns:a16="http://schemas.microsoft.com/office/drawing/2014/main" id="{43BF7D55-A57F-47B2-B827-CD346248D69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1" name="Line 7">
          <a:extLst>
            <a:ext uri="{FF2B5EF4-FFF2-40B4-BE49-F238E27FC236}">
              <a16:creationId xmlns:a16="http://schemas.microsoft.com/office/drawing/2014/main" id="{38B16EF3-C4E7-4588-AD08-D871284F1DCB}"/>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2" name="Line 7">
          <a:extLst>
            <a:ext uri="{FF2B5EF4-FFF2-40B4-BE49-F238E27FC236}">
              <a16:creationId xmlns:a16="http://schemas.microsoft.com/office/drawing/2014/main" id="{A6CCAC78-59AE-4356-98D1-C6D31910CAB6}"/>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3" name="Line 7">
          <a:extLst>
            <a:ext uri="{FF2B5EF4-FFF2-40B4-BE49-F238E27FC236}">
              <a16:creationId xmlns:a16="http://schemas.microsoft.com/office/drawing/2014/main" id="{CFF4BBA0-7968-4BB5-BEB7-EAA27008B3C2}"/>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4" name="Line 7">
          <a:extLst>
            <a:ext uri="{FF2B5EF4-FFF2-40B4-BE49-F238E27FC236}">
              <a16:creationId xmlns:a16="http://schemas.microsoft.com/office/drawing/2014/main" id="{B858DB7B-D8E3-4A84-8BE0-2031A6577487}"/>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5" name="Line 7">
          <a:extLst>
            <a:ext uri="{FF2B5EF4-FFF2-40B4-BE49-F238E27FC236}">
              <a16:creationId xmlns:a16="http://schemas.microsoft.com/office/drawing/2014/main" id="{99BD908B-5BF2-498C-85C3-0AFCDDF1682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6" name="Line 7">
          <a:extLst>
            <a:ext uri="{FF2B5EF4-FFF2-40B4-BE49-F238E27FC236}">
              <a16:creationId xmlns:a16="http://schemas.microsoft.com/office/drawing/2014/main" id="{14D88358-F2DE-4F0D-80ED-AB223CA156C7}"/>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7" name="Line 7">
          <a:extLst>
            <a:ext uri="{FF2B5EF4-FFF2-40B4-BE49-F238E27FC236}">
              <a16:creationId xmlns:a16="http://schemas.microsoft.com/office/drawing/2014/main" id="{7B6E5637-9A7F-4B24-88F5-3F03F22DC5BC}"/>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8" name="Line 7">
          <a:extLst>
            <a:ext uri="{FF2B5EF4-FFF2-40B4-BE49-F238E27FC236}">
              <a16:creationId xmlns:a16="http://schemas.microsoft.com/office/drawing/2014/main" id="{FB0E96A0-9171-45E2-B191-1BB42723859A}"/>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09" name="Line 7">
          <a:extLst>
            <a:ext uri="{FF2B5EF4-FFF2-40B4-BE49-F238E27FC236}">
              <a16:creationId xmlns:a16="http://schemas.microsoft.com/office/drawing/2014/main" id="{D56F93E3-494E-46C4-BA9C-7195738D26C2}"/>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0" name="Line 7">
          <a:extLst>
            <a:ext uri="{FF2B5EF4-FFF2-40B4-BE49-F238E27FC236}">
              <a16:creationId xmlns:a16="http://schemas.microsoft.com/office/drawing/2014/main" id="{25E56106-32C8-48BB-87B9-D586AA829E66}"/>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1" name="Line 7">
          <a:extLst>
            <a:ext uri="{FF2B5EF4-FFF2-40B4-BE49-F238E27FC236}">
              <a16:creationId xmlns:a16="http://schemas.microsoft.com/office/drawing/2014/main" id="{AB43180F-A7A8-4049-A609-13ABB4940351}"/>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2" name="Line 7">
          <a:extLst>
            <a:ext uri="{FF2B5EF4-FFF2-40B4-BE49-F238E27FC236}">
              <a16:creationId xmlns:a16="http://schemas.microsoft.com/office/drawing/2014/main" id="{15E4C837-E4AC-4467-9590-10115209AF7F}"/>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3" name="Line 7">
          <a:extLst>
            <a:ext uri="{FF2B5EF4-FFF2-40B4-BE49-F238E27FC236}">
              <a16:creationId xmlns:a16="http://schemas.microsoft.com/office/drawing/2014/main" id="{D916C53C-93D0-45D3-8CB1-F0C1EF2959B5}"/>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4" name="Line 7">
          <a:extLst>
            <a:ext uri="{FF2B5EF4-FFF2-40B4-BE49-F238E27FC236}">
              <a16:creationId xmlns:a16="http://schemas.microsoft.com/office/drawing/2014/main" id="{0169CF99-C18F-4C49-BF6D-E2EC24423F4A}"/>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5" name="Line 7">
          <a:extLst>
            <a:ext uri="{FF2B5EF4-FFF2-40B4-BE49-F238E27FC236}">
              <a16:creationId xmlns:a16="http://schemas.microsoft.com/office/drawing/2014/main" id="{A69AEBA2-A6D4-4689-B4D3-B6E89B4D0B7B}"/>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6" name="Line 7">
          <a:extLst>
            <a:ext uri="{FF2B5EF4-FFF2-40B4-BE49-F238E27FC236}">
              <a16:creationId xmlns:a16="http://schemas.microsoft.com/office/drawing/2014/main" id="{B897BBA4-89AE-430C-AA01-CEC6A8911C97}"/>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7" name="Line 7">
          <a:extLst>
            <a:ext uri="{FF2B5EF4-FFF2-40B4-BE49-F238E27FC236}">
              <a16:creationId xmlns:a16="http://schemas.microsoft.com/office/drawing/2014/main" id="{39CE6431-E5F3-4791-B673-8E2C23E9345E}"/>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8" name="Line 7">
          <a:extLst>
            <a:ext uri="{FF2B5EF4-FFF2-40B4-BE49-F238E27FC236}">
              <a16:creationId xmlns:a16="http://schemas.microsoft.com/office/drawing/2014/main" id="{23B76435-1B45-4314-85A5-99EBCA12D8EB}"/>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19" name="Line 7">
          <a:extLst>
            <a:ext uri="{FF2B5EF4-FFF2-40B4-BE49-F238E27FC236}">
              <a16:creationId xmlns:a16="http://schemas.microsoft.com/office/drawing/2014/main" id="{8AC35375-441F-4476-9491-CF86713E8EA4}"/>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323850</xdr:colOff>
      <xdr:row>554</xdr:row>
      <xdr:rowOff>0</xdr:rowOff>
    </xdr:from>
    <xdr:to>
      <xdr:col>43</xdr:col>
      <xdr:colOff>323850</xdr:colOff>
      <xdr:row>554</xdr:row>
      <xdr:rowOff>0</xdr:rowOff>
    </xdr:to>
    <xdr:sp macro="" textlink="">
      <xdr:nvSpPr>
        <xdr:cNvPr id="420" name="Line 7">
          <a:extLst>
            <a:ext uri="{FF2B5EF4-FFF2-40B4-BE49-F238E27FC236}">
              <a16:creationId xmlns:a16="http://schemas.microsoft.com/office/drawing/2014/main" id="{DF30B6F7-43ED-4AFA-B452-5D571CACFA4B}"/>
            </a:ext>
          </a:extLst>
        </xdr:cNvPr>
        <xdr:cNvSpPr>
          <a:spLocks noChangeShapeType="1"/>
        </xdr:cNvSpPr>
      </xdr:nvSpPr>
      <xdr:spPr bwMode="auto">
        <a:xfrm>
          <a:off x="15087600"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1" name="Line 7">
          <a:extLst>
            <a:ext uri="{FF2B5EF4-FFF2-40B4-BE49-F238E27FC236}">
              <a16:creationId xmlns:a16="http://schemas.microsoft.com/office/drawing/2014/main" id="{5A03D479-0D9E-4ED1-A18C-0CAA2868ACE8}"/>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2" name="Line 7">
          <a:extLst>
            <a:ext uri="{FF2B5EF4-FFF2-40B4-BE49-F238E27FC236}">
              <a16:creationId xmlns:a16="http://schemas.microsoft.com/office/drawing/2014/main" id="{084732D6-672F-4642-B824-B49DE82675DD}"/>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3" name="Line 7">
          <a:extLst>
            <a:ext uri="{FF2B5EF4-FFF2-40B4-BE49-F238E27FC236}">
              <a16:creationId xmlns:a16="http://schemas.microsoft.com/office/drawing/2014/main" id="{BCBC20CF-2373-494D-9C2F-13596E07089F}"/>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4" name="Line 7">
          <a:extLst>
            <a:ext uri="{FF2B5EF4-FFF2-40B4-BE49-F238E27FC236}">
              <a16:creationId xmlns:a16="http://schemas.microsoft.com/office/drawing/2014/main" id="{606E0DC7-CE5C-474F-9001-E7E6EBFBF4B3}"/>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5" name="Line 7">
          <a:extLst>
            <a:ext uri="{FF2B5EF4-FFF2-40B4-BE49-F238E27FC236}">
              <a16:creationId xmlns:a16="http://schemas.microsoft.com/office/drawing/2014/main" id="{5CFFE1EE-7EBC-40BF-9237-B431A2170E12}"/>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6" name="Line 7">
          <a:extLst>
            <a:ext uri="{FF2B5EF4-FFF2-40B4-BE49-F238E27FC236}">
              <a16:creationId xmlns:a16="http://schemas.microsoft.com/office/drawing/2014/main" id="{00E7F668-1046-4647-8268-C02B4B3CBE1A}"/>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7" name="Line 7">
          <a:extLst>
            <a:ext uri="{FF2B5EF4-FFF2-40B4-BE49-F238E27FC236}">
              <a16:creationId xmlns:a16="http://schemas.microsoft.com/office/drawing/2014/main" id="{1A7F637B-5A25-4CC1-BCF6-B81AEB524EA1}"/>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8" name="Line 7">
          <a:extLst>
            <a:ext uri="{FF2B5EF4-FFF2-40B4-BE49-F238E27FC236}">
              <a16:creationId xmlns:a16="http://schemas.microsoft.com/office/drawing/2014/main" id="{543249C1-CBB9-4F75-BF13-2EB7AFEC94DC}"/>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323850</xdr:colOff>
      <xdr:row>554</xdr:row>
      <xdr:rowOff>0</xdr:rowOff>
    </xdr:from>
    <xdr:to>
      <xdr:col>48</xdr:col>
      <xdr:colOff>323850</xdr:colOff>
      <xdr:row>554</xdr:row>
      <xdr:rowOff>0</xdr:rowOff>
    </xdr:to>
    <xdr:sp macro="" textlink="">
      <xdr:nvSpPr>
        <xdr:cNvPr id="429" name="Line 7">
          <a:extLst>
            <a:ext uri="{FF2B5EF4-FFF2-40B4-BE49-F238E27FC236}">
              <a16:creationId xmlns:a16="http://schemas.microsoft.com/office/drawing/2014/main" id="{B26E70A9-6A3F-47BC-BCB0-495419C0A1B7}"/>
            </a:ext>
          </a:extLst>
        </xdr:cNvPr>
        <xdr:cNvSpPr>
          <a:spLocks noChangeShapeType="1"/>
        </xdr:cNvSpPr>
      </xdr:nvSpPr>
      <xdr:spPr bwMode="auto">
        <a:xfrm>
          <a:off x="1749742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668</xdr:row>
      <xdr:rowOff>0</xdr:rowOff>
    </xdr:from>
    <xdr:to>
      <xdr:col>3</xdr:col>
      <xdr:colOff>323850</xdr:colOff>
      <xdr:row>668</xdr:row>
      <xdr:rowOff>0</xdr:rowOff>
    </xdr:to>
    <xdr:sp macro="" textlink="">
      <xdr:nvSpPr>
        <xdr:cNvPr id="430" name="Line 1">
          <a:extLst>
            <a:ext uri="{FF2B5EF4-FFF2-40B4-BE49-F238E27FC236}">
              <a16:creationId xmlns:a16="http://schemas.microsoft.com/office/drawing/2014/main" id="{56A47B96-E44A-4D0B-8A89-304360A1C935}"/>
            </a:ext>
          </a:extLst>
        </xdr:cNvPr>
        <xdr:cNvSpPr>
          <a:spLocks noChangeShapeType="1"/>
        </xdr:cNvSpPr>
      </xdr:nvSpPr>
      <xdr:spPr bwMode="auto">
        <a:xfrm>
          <a:off x="8763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668</xdr:row>
      <xdr:rowOff>0</xdr:rowOff>
    </xdr:from>
    <xdr:to>
      <xdr:col>7</xdr:col>
      <xdr:colOff>323850</xdr:colOff>
      <xdr:row>668</xdr:row>
      <xdr:rowOff>0</xdr:rowOff>
    </xdr:to>
    <xdr:sp macro="" textlink="">
      <xdr:nvSpPr>
        <xdr:cNvPr id="431" name="Line 1">
          <a:extLst>
            <a:ext uri="{FF2B5EF4-FFF2-40B4-BE49-F238E27FC236}">
              <a16:creationId xmlns:a16="http://schemas.microsoft.com/office/drawing/2014/main" id="{55FDF19E-3D52-4D1C-8A79-8A6B87B61EC4}"/>
            </a:ext>
          </a:extLst>
        </xdr:cNvPr>
        <xdr:cNvSpPr>
          <a:spLocks noChangeShapeType="1"/>
        </xdr:cNvSpPr>
      </xdr:nvSpPr>
      <xdr:spPr bwMode="auto">
        <a:xfrm>
          <a:off x="2295525"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668</xdr:row>
      <xdr:rowOff>0</xdr:rowOff>
    </xdr:from>
    <xdr:to>
      <xdr:col>11</xdr:col>
      <xdr:colOff>323850</xdr:colOff>
      <xdr:row>668</xdr:row>
      <xdr:rowOff>0</xdr:rowOff>
    </xdr:to>
    <xdr:sp macro="" textlink="">
      <xdr:nvSpPr>
        <xdr:cNvPr id="432" name="Line 1">
          <a:extLst>
            <a:ext uri="{FF2B5EF4-FFF2-40B4-BE49-F238E27FC236}">
              <a16:creationId xmlns:a16="http://schemas.microsoft.com/office/drawing/2014/main" id="{E24608B3-28B2-442D-9F20-032A8693691B}"/>
            </a:ext>
          </a:extLst>
        </xdr:cNvPr>
        <xdr:cNvSpPr>
          <a:spLocks noChangeShapeType="1"/>
        </xdr:cNvSpPr>
      </xdr:nvSpPr>
      <xdr:spPr bwMode="auto">
        <a:xfrm>
          <a:off x="371475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323850</xdr:colOff>
      <xdr:row>668</xdr:row>
      <xdr:rowOff>0</xdr:rowOff>
    </xdr:from>
    <xdr:to>
      <xdr:col>35</xdr:col>
      <xdr:colOff>323850</xdr:colOff>
      <xdr:row>668</xdr:row>
      <xdr:rowOff>0</xdr:rowOff>
    </xdr:to>
    <xdr:sp macro="" textlink="">
      <xdr:nvSpPr>
        <xdr:cNvPr id="433" name="Line 1">
          <a:extLst>
            <a:ext uri="{FF2B5EF4-FFF2-40B4-BE49-F238E27FC236}">
              <a16:creationId xmlns:a16="http://schemas.microsoft.com/office/drawing/2014/main" id="{0A0E6643-33B6-4564-AA4B-26BE2985C088}"/>
            </a:ext>
          </a:extLst>
        </xdr:cNvPr>
        <xdr:cNvSpPr>
          <a:spLocks noChangeShapeType="1"/>
        </xdr:cNvSpPr>
      </xdr:nvSpPr>
      <xdr:spPr bwMode="auto">
        <a:xfrm>
          <a:off x="1224915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667</xdr:row>
      <xdr:rowOff>0</xdr:rowOff>
    </xdr:from>
    <xdr:to>
      <xdr:col>3</xdr:col>
      <xdr:colOff>323850</xdr:colOff>
      <xdr:row>667</xdr:row>
      <xdr:rowOff>0</xdr:rowOff>
    </xdr:to>
    <xdr:sp macro="" textlink="">
      <xdr:nvSpPr>
        <xdr:cNvPr id="434" name="Line 7">
          <a:extLst>
            <a:ext uri="{FF2B5EF4-FFF2-40B4-BE49-F238E27FC236}">
              <a16:creationId xmlns:a16="http://schemas.microsoft.com/office/drawing/2014/main" id="{87B285CE-CF78-4D11-81D6-9E7691DF924A}"/>
            </a:ext>
          </a:extLst>
        </xdr:cNvPr>
        <xdr:cNvSpPr>
          <a:spLocks noChangeShapeType="1"/>
        </xdr:cNvSpPr>
      </xdr:nvSpPr>
      <xdr:spPr bwMode="auto">
        <a:xfrm>
          <a:off x="876300" y="9059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668</xdr:row>
      <xdr:rowOff>0</xdr:rowOff>
    </xdr:from>
    <xdr:to>
      <xdr:col>7</xdr:col>
      <xdr:colOff>323850</xdr:colOff>
      <xdr:row>668</xdr:row>
      <xdr:rowOff>0</xdr:rowOff>
    </xdr:to>
    <xdr:sp macro="" textlink="">
      <xdr:nvSpPr>
        <xdr:cNvPr id="435" name="Line 1">
          <a:extLst>
            <a:ext uri="{FF2B5EF4-FFF2-40B4-BE49-F238E27FC236}">
              <a16:creationId xmlns:a16="http://schemas.microsoft.com/office/drawing/2014/main" id="{E3DF6BC5-2AC9-43BE-B193-3C741E8EEFDA}"/>
            </a:ext>
          </a:extLst>
        </xdr:cNvPr>
        <xdr:cNvSpPr>
          <a:spLocks noChangeShapeType="1"/>
        </xdr:cNvSpPr>
      </xdr:nvSpPr>
      <xdr:spPr bwMode="auto">
        <a:xfrm>
          <a:off x="2295525"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668</xdr:row>
      <xdr:rowOff>0</xdr:rowOff>
    </xdr:from>
    <xdr:to>
      <xdr:col>3</xdr:col>
      <xdr:colOff>323850</xdr:colOff>
      <xdr:row>668</xdr:row>
      <xdr:rowOff>0</xdr:rowOff>
    </xdr:to>
    <xdr:sp macro="" textlink="">
      <xdr:nvSpPr>
        <xdr:cNvPr id="436" name="Line 1">
          <a:extLst>
            <a:ext uri="{FF2B5EF4-FFF2-40B4-BE49-F238E27FC236}">
              <a16:creationId xmlns:a16="http://schemas.microsoft.com/office/drawing/2014/main" id="{59CD81A9-DDDC-45B9-ADB5-DC4E6B9690DF}"/>
            </a:ext>
          </a:extLst>
        </xdr:cNvPr>
        <xdr:cNvSpPr>
          <a:spLocks noChangeShapeType="1"/>
        </xdr:cNvSpPr>
      </xdr:nvSpPr>
      <xdr:spPr bwMode="auto">
        <a:xfrm>
          <a:off x="8763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668</xdr:row>
      <xdr:rowOff>0</xdr:rowOff>
    </xdr:from>
    <xdr:to>
      <xdr:col>3</xdr:col>
      <xdr:colOff>323850</xdr:colOff>
      <xdr:row>668</xdr:row>
      <xdr:rowOff>0</xdr:rowOff>
    </xdr:to>
    <xdr:sp macro="" textlink="">
      <xdr:nvSpPr>
        <xdr:cNvPr id="437" name="Line 1">
          <a:extLst>
            <a:ext uri="{FF2B5EF4-FFF2-40B4-BE49-F238E27FC236}">
              <a16:creationId xmlns:a16="http://schemas.microsoft.com/office/drawing/2014/main" id="{EDBB8438-CCD7-449F-AC55-DA0A267FBCCE}"/>
            </a:ext>
          </a:extLst>
        </xdr:cNvPr>
        <xdr:cNvSpPr>
          <a:spLocks noChangeShapeType="1"/>
        </xdr:cNvSpPr>
      </xdr:nvSpPr>
      <xdr:spPr bwMode="auto">
        <a:xfrm>
          <a:off x="8763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668</xdr:row>
      <xdr:rowOff>0</xdr:rowOff>
    </xdr:from>
    <xdr:to>
      <xdr:col>11</xdr:col>
      <xdr:colOff>323850</xdr:colOff>
      <xdr:row>668</xdr:row>
      <xdr:rowOff>0</xdr:rowOff>
    </xdr:to>
    <xdr:sp macro="" textlink="">
      <xdr:nvSpPr>
        <xdr:cNvPr id="438" name="Line 1">
          <a:extLst>
            <a:ext uri="{FF2B5EF4-FFF2-40B4-BE49-F238E27FC236}">
              <a16:creationId xmlns:a16="http://schemas.microsoft.com/office/drawing/2014/main" id="{B3BECBD1-6254-46F8-AA64-931216166F45}"/>
            </a:ext>
          </a:extLst>
        </xdr:cNvPr>
        <xdr:cNvSpPr>
          <a:spLocks noChangeShapeType="1"/>
        </xdr:cNvSpPr>
      </xdr:nvSpPr>
      <xdr:spPr bwMode="auto">
        <a:xfrm>
          <a:off x="371475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668</xdr:row>
      <xdr:rowOff>0</xdr:rowOff>
    </xdr:from>
    <xdr:to>
      <xdr:col>11</xdr:col>
      <xdr:colOff>323850</xdr:colOff>
      <xdr:row>668</xdr:row>
      <xdr:rowOff>0</xdr:rowOff>
    </xdr:to>
    <xdr:sp macro="" textlink="">
      <xdr:nvSpPr>
        <xdr:cNvPr id="439" name="Line 1">
          <a:extLst>
            <a:ext uri="{FF2B5EF4-FFF2-40B4-BE49-F238E27FC236}">
              <a16:creationId xmlns:a16="http://schemas.microsoft.com/office/drawing/2014/main" id="{0673A0C1-44AB-4974-9F3C-C891F2742B06}"/>
            </a:ext>
          </a:extLst>
        </xdr:cNvPr>
        <xdr:cNvSpPr>
          <a:spLocks noChangeShapeType="1"/>
        </xdr:cNvSpPr>
      </xdr:nvSpPr>
      <xdr:spPr bwMode="auto">
        <a:xfrm>
          <a:off x="371475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323850</xdr:colOff>
      <xdr:row>668</xdr:row>
      <xdr:rowOff>0</xdr:rowOff>
    </xdr:from>
    <xdr:to>
      <xdr:col>11</xdr:col>
      <xdr:colOff>323850</xdr:colOff>
      <xdr:row>668</xdr:row>
      <xdr:rowOff>0</xdr:rowOff>
    </xdr:to>
    <xdr:sp macro="" textlink="">
      <xdr:nvSpPr>
        <xdr:cNvPr id="440" name="Line 1">
          <a:extLst>
            <a:ext uri="{FF2B5EF4-FFF2-40B4-BE49-F238E27FC236}">
              <a16:creationId xmlns:a16="http://schemas.microsoft.com/office/drawing/2014/main" id="{4C174D8A-9240-45C4-AA33-E9440D300B45}"/>
            </a:ext>
          </a:extLst>
        </xdr:cNvPr>
        <xdr:cNvSpPr>
          <a:spLocks noChangeShapeType="1"/>
        </xdr:cNvSpPr>
      </xdr:nvSpPr>
      <xdr:spPr bwMode="auto">
        <a:xfrm>
          <a:off x="371475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668</xdr:row>
      <xdr:rowOff>0</xdr:rowOff>
    </xdr:from>
    <xdr:to>
      <xdr:col>3</xdr:col>
      <xdr:colOff>323850</xdr:colOff>
      <xdr:row>668</xdr:row>
      <xdr:rowOff>0</xdr:rowOff>
    </xdr:to>
    <xdr:sp macro="" textlink="">
      <xdr:nvSpPr>
        <xdr:cNvPr id="441" name="Line 1">
          <a:extLst>
            <a:ext uri="{FF2B5EF4-FFF2-40B4-BE49-F238E27FC236}">
              <a16:creationId xmlns:a16="http://schemas.microsoft.com/office/drawing/2014/main" id="{566B5022-E234-41BD-852A-54C29A19302E}"/>
            </a:ext>
          </a:extLst>
        </xdr:cNvPr>
        <xdr:cNvSpPr>
          <a:spLocks noChangeShapeType="1"/>
        </xdr:cNvSpPr>
      </xdr:nvSpPr>
      <xdr:spPr bwMode="auto">
        <a:xfrm>
          <a:off x="8763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668</xdr:row>
      <xdr:rowOff>0</xdr:rowOff>
    </xdr:from>
    <xdr:to>
      <xdr:col>3</xdr:col>
      <xdr:colOff>323850</xdr:colOff>
      <xdr:row>668</xdr:row>
      <xdr:rowOff>0</xdr:rowOff>
    </xdr:to>
    <xdr:sp macro="" textlink="">
      <xdr:nvSpPr>
        <xdr:cNvPr id="442" name="Line 1">
          <a:extLst>
            <a:ext uri="{FF2B5EF4-FFF2-40B4-BE49-F238E27FC236}">
              <a16:creationId xmlns:a16="http://schemas.microsoft.com/office/drawing/2014/main" id="{41EADAA9-B794-427E-935A-9A8F62F63796}"/>
            </a:ext>
          </a:extLst>
        </xdr:cNvPr>
        <xdr:cNvSpPr>
          <a:spLocks noChangeShapeType="1"/>
        </xdr:cNvSpPr>
      </xdr:nvSpPr>
      <xdr:spPr bwMode="auto">
        <a:xfrm>
          <a:off x="8763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668</xdr:row>
      <xdr:rowOff>0</xdr:rowOff>
    </xdr:from>
    <xdr:to>
      <xdr:col>7</xdr:col>
      <xdr:colOff>323850</xdr:colOff>
      <xdr:row>668</xdr:row>
      <xdr:rowOff>0</xdr:rowOff>
    </xdr:to>
    <xdr:sp macro="" textlink="">
      <xdr:nvSpPr>
        <xdr:cNvPr id="443" name="Line 1">
          <a:extLst>
            <a:ext uri="{FF2B5EF4-FFF2-40B4-BE49-F238E27FC236}">
              <a16:creationId xmlns:a16="http://schemas.microsoft.com/office/drawing/2014/main" id="{7A7E713A-F4CF-4A93-96A7-7307DF31C077}"/>
            </a:ext>
          </a:extLst>
        </xdr:cNvPr>
        <xdr:cNvSpPr>
          <a:spLocks noChangeShapeType="1"/>
        </xdr:cNvSpPr>
      </xdr:nvSpPr>
      <xdr:spPr bwMode="auto">
        <a:xfrm>
          <a:off x="2295525"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667</xdr:row>
      <xdr:rowOff>0</xdr:rowOff>
    </xdr:from>
    <xdr:to>
      <xdr:col>7</xdr:col>
      <xdr:colOff>323850</xdr:colOff>
      <xdr:row>667</xdr:row>
      <xdr:rowOff>0</xdr:rowOff>
    </xdr:to>
    <xdr:sp macro="" textlink="">
      <xdr:nvSpPr>
        <xdr:cNvPr id="444" name="Line 7">
          <a:extLst>
            <a:ext uri="{FF2B5EF4-FFF2-40B4-BE49-F238E27FC236}">
              <a16:creationId xmlns:a16="http://schemas.microsoft.com/office/drawing/2014/main" id="{A5FBB4D2-4DC1-4CBC-BD85-F89229F27456}"/>
            </a:ext>
          </a:extLst>
        </xdr:cNvPr>
        <xdr:cNvSpPr>
          <a:spLocks noChangeShapeType="1"/>
        </xdr:cNvSpPr>
      </xdr:nvSpPr>
      <xdr:spPr bwMode="auto">
        <a:xfrm>
          <a:off x="2295525" y="9059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668</xdr:row>
      <xdr:rowOff>0</xdr:rowOff>
    </xdr:from>
    <xdr:to>
      <xdr:col>7</xdr:col>
      <xdr:colOff>323850</xdr:colOff>
      <xdr:row>668</xdr:row>
      <xdr:rowOff>0</xdr:rowOff>
    </xdr:to>
    <xdr:sp macro="" textlink="">
      <xdr:nvSpPr>
        <xdr:cNvPr id="445" name="Line 1">
          <a:extLst>
            <a:ext uri="{FF2B5EF4-FFF2-40B4-BE49-F238E27FC236}">
              <a16:creationId xmlns:a16="http://schemas.microsoft.com/office/drawing/2014/main" id="{6AD99E0A-431A-4DDA-8C61-32BCE23C05B3}"/>
            </a:ext>
          </a:extLst>
        </xdr:cNvPr>
        <xdr:cNvSpPr>
          <a:spLocks noChangeShapeType="1"/>
        </xdr:cNvSpPr>
      </xdr:nvSpPr>
      <xdr:spPr bwMode="auto">
        <a:xfrm>
          <a:off x="2295525"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668</xdr:row>
      <xdr:rowOff>0</xdr:rowOff>
    </xdr:from>
    <xdr:to>
      <xdr:col>7</xdr:col>
      <xdr:colOff>323850</xdr:colOff>
      <xdr:row>668</xdr:row>
      <xdr:rowOff>0</xdr:rowOff>
    </xdr:to>
    <xdr:sp macro="" textlink="">
      <xdr:nvSpPr>
        <xdr:cNvPr id="446" name="Line 1">
          <a:extLst>
            <a:ext uri="{FF2B5EF4-FFF2-40B4-BE49-F238E27FC236}">
              <a16:creationId xmlns:a16="http://schemas.microsoft.com/office/drawing/2014/main" id="{455A3D32-E619-4CD9-8899-F850C8D56592}"/>
            </a:ext>
          </a:extLst>
        </xdr:cNvPr>
        <xdr:cNvSpPr>
          <a:spLocks noChangeShapeType="1"/>
        </xdr:cNvSpPr>
      </xdr:nvSpPr>
      <xdr:spPr bwMode="auto">
        <a:xfrm>
          <a:off x="2295525"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667</xdr:row>
      <xdr:rowOff>0</xdr:rowOff>
    </xdr:from>
    <xdr:to>
      <xdr:col>3</xdr:col>
      <xdr:colOff>323850</xdr:colOff>
      <xdr:row>667</xdr:row>
      <xdr:rowOff>0</xdr:rowOff>
    </xdr:to>
    <xdr:sp macro="" textlink="">
      <xdr:nvSpPr>
        <xdr:cNvPr id="447" name="Line 7">
          <a:extLst>
            <a:ext uri="{FF2B5EF4-FFF2-40B4-BE49-F238E27FC236}">
              <a16:creationId xmlns:a16="http://schemas.microsoft.com/office/drawing/2014/main" id="{24325A20-1AC5-4A34-80AA-E18E52F05435}"/>
            </a:ext>
          </a:extLst>
        </xdr:cNvPr>
        <xdr:cNvSpPr>
          <a:spLocks noChangeShapeType="1"/>
        </xdr:cNvSpPr>
      </xdr:nvSpPr>
      <xdr:spPr bwMode="auto">
        <a:xfrm>
          <a:off x="876300" y="9059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667</xdr:row>
      <xdr:rowOff>0</xdr:rowOff>
    </xdr:from>
    <xdr:to>
      <xdr:col>7</xdr:col>
      <xdr:colOff>323850</xdr:colOff>
      <xdr:row>667</xdr:row>
      <xdr:rowOff>0</xdr:rowOff>
    </xdr:to>
    <xdr:sp macro="" textlink="">
      <xdr:nvSpPr>
        <xdr:cNvPr id="448" name="Line 7">
          <a:extLst>
            <a:ext uri="{FF2B5EF4-FFF2-40B4-BE49-F238E27FC236}">
              <a16:creationId xmlns:a16="http://schemas.microsoft.com/office/drawing/2014/main" id="{051A9A84-FF93-4C9E-B14E-83879BDAD2F0}"/>
            </a:ext>
          </a:extLst>
        </xdr:cNvPr>
        <xdr:cNvSpPr>
          <a:spLocks noChangeShapeType="1"/>
        </xdr:cNvSpPr>
      </xdr:nvSpPr>
      <xdr:spPr bwMode="auto">
        <a:xfrm>
          <a:off x="2295525" y="9059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667</xdr:row>
      <xdr:rowOff>0</xdr:rowOff>
    </xdr:from>
    <xdr:to>
      <xdr:col>7</xdr:col>
      <xdr:colOff>323850</xdr:colOff>
      <xdr:row>667</xdr:row>
      <xdr:rowOff>0</xdr:rowOff>
    </xdr:to>
    <xdr:sp macro="" textlink="">
      <xdr:nvSpPr>
        <xdr:cNvPr id="449" name="Line 7">
          <a:extLst>
            <a:ext uri="{FF2B5EF4-FFF2-40B4-BE49-F238E27FC236}">
              <a16:creationId xmlns:a16="http://schemas.microsoft.com/office/drawing/2014/main" id="{1C9A9510-110F-44AC-9615-9BBC17B47F40}"/>
            </a:ext>
          </a:extLst>
        </xdr:cNvPr>
        <xdr:cNvSpPr>
          <a:spLocks noChangeShapeType="1"/>
        </xdr:cNvSpPr>
      </xdr:nvSpPr>
      <xdr:spPr bwMode="auto">
        <a:xfrm>
          <a:off x="2295525" y="9059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668</xdr:row>
      <xdr:rowOff>0</xdr:rowOff>
    </xdr:from>
    <xdr:to>
      <xdr:col>27</xdr:col>
      <xdr:colOff>323850</xdr:colOff>
      <xdr:row>668</xdr:row>
      <xdr:rowOff>0</xdr:rowOff>
    </xdr:to>
    <xdr:sp macro="" textlink="">
      <xdr:nvSpPr>
        <xdr:cNvPr id="450" name="Line 1">
          <a:extLst>
            <a:ext uri="{FF2B5EF4-FFF2-40B4-BE49-F238E27FC236}">
              <a16:creationId xmlns:a16="http://schemas.microsoft.com/office/drawing/2014/main" id="{2C11FE84-4CE8-431E-AA76-4B38326AEA27}"/>
            </a:ext>
          </a:extLst>
        </xdr:cNvPr>
        <xdr:cNvSpPr>
          <a:spLocks noChangeShapeType="1"/>
        </xdr:cNvSpPr>
      </xdr:nvSpPr>
      <xdr:spPr bwMode="auto">
        <a:xfrm>
          <a:off x="94107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668</xdr:row>
      <xdr:rowOff>0</xdr:rowOff>
    </xdr:from>
    <xdr:to>
      <xdr:col>27</xdr:col>
      <xdr:colOff>323850</xdr:colOff>
      <xdr:row>668</xdr:row>
      <xdr:rowOff>0</xdr:rowOff>
    </xdr:to>
    <xdr:sp macro="" textlink="">
      <xdr:nvSpPr>
        <xdr:cNvPr id="451" name="Line 1">
          <a:extLst>
            <a:ext uri="{FF2B5EF4-FFF2-40B4-BE49-F238E27FC236}">
              <a16:creationId xmlns:a16="http://schemas.microsoft.com/office/drawing/2014/main" id="{2EB1736D-15E1-49F5-9A17-88C0CF060FBA}"/>
            </a:ext>
          </a:extLst>
        </xdr:cNvPr>
        <xdr:cNvSpPr>
          <a:spLocks noChangeShapeType="1"/>
        </xdr:cNvSpPr>
      </xdr:nvSpPr>
      <xdr:spPr bwMode="auto">
        <a:xfrm>
          <a:off x="94107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668</xdr:row>
      <xdr:rowOff>0</xdr:rowOff>
    </xdr:from>
    <xdr:to>
      <xdr:col>27</xdr:col>
      <xdr:colOff>323850</xdr:colOff>
      <xdr:row>668</xdr:row>
      <xdr:rowOff>0</xdr:rowOff>
    </xdr:to>
    <xdr:sp macro="" textlink="">
      <xdr:nvSpPr>
        <xdr:cNvPr id="452" name="Line 1">
          <a:extLst>
            <a:ext uri="{FF2B5EF4-FFF2-40B4-BE49-F238E27FC236}">
              <a16:creationId xmlns:a16="http://schemas.microsoft.com/office/drawing/2014/main" id="{ECDC65A0-98C0-4948-8FFD-E20EEA0257BC}"/>
            </a:ext>
          </a:extLst>
        </xdr:cNvPr>
        <xdr:cNvSpPr>
          <a:spLocks noChangeShapeType="1"/>
        </xdr:cNvSpPr>
      </xdr:nvSpPr>
      <xdr:spPr bwMode="auto">
        <a:xfrm>
          <a:off x="94107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323850</xdr:colOff>
      <xdr:row>668</xdr:row>
      <xdr:rowOff>0</xdr:rowOff>
    </xdr:from>
    <xdr:to>
      <xdr:col>27</xdr:col>
      <xdr:colOff>323850</xdr:colOff>
      <xdr:row>668</xdr:row>
      <xdr:rowOff>0</xdr:rowOff>
    </xdr:to>
    <xdr:sp macro="" textlink="">
      <xdr:nvSpPr>
        <xdr:cNvPr id="453" name="Line 1">
          <a:extLst>
            <a:ext uri="{FF2B5EF4-FFF2-40B4-BE49-F238E27FC236}">
              <a16:creationId xmlns:a16="http://schemas.microsoft.com/office/drawing/2014/main" id="{B08F9F62-9CAD-46F2-95BD-984D18B4DE64}"/>
            </a:ext>
          </a:extLst>
        </xdr:cNvPr>
        <xdr:cNvSpPr>
          <a:spLocks noChangeShapeType="1"/>
        </xdr:cNvSpPr>
      </xdr:nvSpPr>
      <xdr:spPr bwMode="auto">
        <a:xfrm>
          <a:off x="94107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668</xdr:row>
      <xdr:rowOff>0</xdr:rowOff>
    </xdr:from>
    <xdr:to>
      <xdr:col>23</xdr:col>
      <xdr:colOff>323850</xdr:colOff>
      <xdr:row>668</xdr:row>
      <xdr:rowOff>0</xdr:rowOff>
    </xdr:to>
    <xdr:sp macro="" textlink="">
      <xdr:nvSpPr>
        <xdr:cNvPr id="454" name="Line 1">
          <a:extLst>
            <a:ext uri="{FF2B5EF4-FFF2-40B4-BE49-F238E27FC236}">
              <a16:creationId xmlns:a16="http://schemas.microsoft.com/office/drawing/2014/main" id="{92B24114-B880-4303-8522-7F18252C98A6}"/>
            </a:ext>
          </a:extLst>
        </xdr:cNvPr>
        <xdr:cNvSpPr>
          <a:spLocks noChangeShapeType="1"/>
        </xdr:cNvSpPr>
      </xdr:nvSpPr>
      <xdr:spPr bwMode="auto">
        <a:xfrm>
          <a:off x="7991475"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668</xdr:row>
      <xdr:rowOff>0</xdr:rowOff>
    </xdr:from>
    <xdr:to>
      <xdr:col>15</xdr:col>
      <xdr:colOff>323850</xdr:colOff>
      <xdr:row>668</xdr:row>
      <xdr:rowOff>0</xdr:rowOff>
    </xdr:to>
    <xdr:sp macro="" textlink="">
      <xdr:nvSpPr>
        <xdr:cNvPr id="455" name="Line 1">
          <a:extLst>
            <a:ext uri="{FF2B5EF4-FFF2-40B4-BE49-F238E27FC236}">
              <a16:creationId xmlns:a16="http://schemas.microsoft.com/office/drawing/2014/main" id="{07E378FF-BA0D-494F-A7E6-BF13D3CE320F}"/>
            </a:ext>
          </a:extLst>
        </xdr:cNvPr>
        <xdr:cNvSpPr>
          <a:spLocks noChangeShapeType="1"/>
        </xdr:cNvSpPr>
      </xdr:nvSpPr>
      <xdr:spPr bwMode="auto">
        <a:xfrm>
          <a:off x="51435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668</xdr:row>
      <xdr:rowOff>0</xdr:rowOff>
    </xdr:from>
    <xdr:to>
      <xdr:col>15</xdr:col>
      <xdr:colOff>323850</xdr:colOff>
      <xdr:row>668</xdr:row>
      <xdr:rowOff>0</xdr:rowOff>
    </xdr:to>
    <xdr:sp macro="" textlink="">
      <xdr:nvSpPr>
        <xdr:cNvPr id="456" name="Line 1">
          <a:extLst>
            <a:ext uri="{FF2B5EF4-FFF2-40B4-BE49-F238E27FC236}">
              <a16:creationId xmlns:a16="http://schemas.microsoft.com/office/drawing/2014/main" id="{C923B105-E5D5-4609-A328-0CCAD7AAEDFF}"/>
            </a:ext>
          </a:extLst>
        </xdr:cNvPr>
        <xdr:cNvSpPr>
          <a:spLocks noChangeShapeType="1"/>
        </xdr:cNvSpPr>
      </xdr:nvSpPr>
      <xdr:spPr bwMode="auto">
        <a:xfrm>
          <a:off x="51435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668</xdr:row>
      <xdr:rowOff>0</xdr:rowOff>
    </xdr:from>
    <xdr:to>
      <xdr:col>15</xdr:col>
      <xdr:colOff>323850</xdr:colOff>
      <xdr:row>668</xdr:row>
      <xdr:rowOff>0</xdr:rowOff>
    </xdr:to>
    <xdr:sp macro="" textlink="">
      <xdr:nvSpPr>
        <xdr:cNvPr id="457" name="Line 1">
          <a:extLst>
            <a:ext uri="{FF2B5EF4-FFF2-40B4-BE49-F238E27FC236}">
              <a16:creationId xmlns:a16="http://schemas.microsoft.com/office/drawing/2014/main" id="{3DB734C5-30C7-480F-805F-B4A4F70EACBD}"/>
            </a:ext>
          </a:extLst>
        </xdr:cNvPr>
        <xdr:cNvSpPr>
          <a:spLocks noChangeShapeType="1"/>
        </xdr:cNvSpPr>
      </xdr:nvSpPr>
      <xdr:spPr bwMode="auto">
        <a:xfrm>
          <a:off x="51435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668</xdr:row>
      <xdr:rowOff>0</xdr:rowOff>
    </xdr:from>
    <xdr:to>
      <xdr:col>15</xdr:col>
      <xdr:colOff>323850</xdr:colOff>
      <xdr:row>668</xdr:row>
      <xdr:rowOff>0</xdr:rowOff>
    </xdr:to>
    <xdr:sp macro="" textlink="">
      <xdr:nvSpPr>
        <xdr:cNvPr id="458" name="Line 1">
          <a:extLst>
            <a:ext uri="{FF2B5EF4-FFF2-40B4-BE49-F238E27FC236}">
              <a16:creationId xmlns:a16="http://schemas.microsoft.com/office/drawing/2014/main" id="{92B0AF74-0E45-444E-BC4B-2A47B6072AC0}"/>
            </a:ext>
          </a:extLst>
        </xdr:cNvPr>
        <xdr:cNvSpPr>
          <a:spLocks noChangeShapeType="1"/>
        </xdr:cNvSpPr>
      </xdr:nvSpPr>
      <xdr:spPr bwMode="auto">
        <a:xfrm>
          <a:off x="5143500" y="9073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59" name="Line 7">
          <a:extLst>
            <a:ext uri="{FF2B5EF4-FFF2-40B4-BE49-F238E27FC236}">
              <a16:creationId xmlns:a16="http://schemas.microsoft.com/office/drawing/2014/main" id="{934F7F56-2809-4AE3-9967-869632CE709E}"/>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0" name="Line 7">
          <a:extLst>
            <a:ext uri="{FF2B5EF4-FFF2-40B4-BE49-F238E27FC236}">
              <a16:creationId xmlns:a16="http://schemas.microsoft.com/office/drawing/2014/main" id="{6D194F01-9949-46D5-882A-72789133BF09}"/>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1" name="Line 7">
          <a:extLst>
            <a:ext uri="{FF2B5EF4-FFF2-40B4-BE49-F238E27FC236}">
              <a16:creationId xmlns:a16="http://schemas.microsoft.com/office/drawing/2014/main" id="{436EB55A-7875-4CD8-85AC-AFA6B6931EA2}"/>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2" name="Line 7">
          <a:extLst>
            <a:ext uri="{FF2B5EF4-FFF2-40B4-BE49-F238E27FC236}">
              <a16:creationId xmlns:a16="http://schemas.microsoft.com/office/drawing/2014/main" id="{D1B23EE0-12BE-440D-8914-36384B8E33F5}"/>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3" name="Line 7">
          <a:extLst>
            <a:ext uri="{FF2B5EF4-FFF2-40B4-BE49-F238E27FC236}">
              <a16:creationId xmlns:a16="http://schemas.microsoft.com/office/drawing/2014/main" id="{AD5B26A4-406B-4E0D-89BF-8BE9B58189FB}"/>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4" name="Line 7">
          <a:extLst>
            <a:ext uri="{FF2B5EF4-FFF2-40B4-BE49-F238E27FC236}">
              <a16:creationId xmlns:a16="http://schemas.microsoft.com/office/drawing/2014/main" id="{998429A5-6331-4ACB-9CFB-2CA974AFF158}"/>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5" name="Line 7">
          <a:extLst>
            <a:ext uri="{FF2B5EF4-FFF2-40B4-BE49-F238E27FC236}">
              <a16:creationId xmlns:a16="http://schemas.microsoft.com/office/drawing/2014/main" id="{7160BE20-DFED-4AD0-87CB-399674DB4DE9}"/>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6" name="Line 7">
          <a:extLst>
            <a:ext uri="{FF2B5EF4-FFF2-40B4-BE49-F238E27FC236}">
              <a16:creationId xmlns:a16="http://schemas.microsoft.com/office/drawing/2014/main" id="{231EB824-1752-48CD-A92F-72ED28BC576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7" name="Line 7">
          <a:extLst>
            <a:ext uri="{FF2B5EF4-FFF2-40B4-BE49-F238E27FC236}">
              <a16:creationId xmlns:a16="http://schemas.microsoft.com/office/drawing/2014/main" id="{8396605C-D663-4A82-9E23-1B6D427C3BA6}"/>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8" name="Line 7">
          <a:extLst>
            <a:ext uri="{FF2B5EF4-FFF2-40B4-BE49-F238E27FC236}">
              <a16:creationId xmlns:a16="http://schemas.microsoft.com/office/drawing/2014/main" id="{8DF98514-2066-45F9-BFEB-F81012FC5D99}"/>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69" name="Line 7">
          <a:extLst>
            <a:ext uri="{FF2B5EF4-FFF2-40B4-BE49-F238E27FC236}">
              <a16:creationId xmlns:a16="http://schemas.microsoft.com/office/drawing/2014/main" id="{ED7615D1-943E-48C7-BEDE-12C1F1647C67}"/>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0" name="Line 7">
          <a:extLst>
            <a:ext uri="{FF2B5EF4-FFF2-40B4-BE49-F238E27FC236}">
              <a16:creationId xmlns:a16="http://schemas.microsoft.com/office/drawing/2014/main" id="{6874125E-9BE5-4F27-AC5D-BE2F60496B18}"/>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1" name="Line 7">
          <a:extLst>
            <a:ext uri="{FF2B5EF4-FFF2-40B4-BE49-F238E27FC236}">
              <a16:creationId xmlns:a16="http://schemas.microsoft.com/office/drawing/2014/main" id="{89C3537E-0FDB-4EC9-8172-4846FD71CCC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2" name="Line 7">
          <a:extLst>
            <a:ext uri="{FF2B5EF4-FFF2-40B4-BE49-F238E27FC236}">
              <a16:creationId xmlns:a16="http://schemas.microsoft.com/office/drawing/2014/main" id="{7FCA6CDA-A180-449D-B84F-0BFE6FAD3C9C}"/>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3" name="Line 7">
          <a:extLst>
            <a:ext uri="{FF2B5EF4-FFF2-40B4-BE49-F238E27FC236}">
              <a16:creationId xmlns:a16="http://schemas.microsoft.com/office/drawing/2014/main" id="{25742161-EB60-4A4B-8598-3D041AF04CBB}"/>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4" name="Line 7">
          <a:extLst>
            <a:ext uri="{FF2B5EF4-FFF2-40B4-BE49-F238E27FC236}">
              <a16:creationId xmlns:a16="http://schemas.microsoft.com/office/drawing/2014/main" id="{66177FBF-FE9F-41D7-8594-58504BC8FA08}"/>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5" name="Line 7">
          <a:extLst>
            <a:ext uri="{FF2B5EF4-FFF2-40B4-BE49-F238E27FC236}">
              <a16:creationId xmlns:a16="http://schemas.microsoft.com/office/drawing/2014/main" id="{6141FE60-AAAA-4C6D-A373-AE6446A79218}"/>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6" name="Line 7">
          <a:extLst>
            <a:ext uri="{FF2B5EF4-FFF2-40B4-BE49-F238E27FC236}">
              <a16:creationId xmlns:a16="http://schemas.microsoft.com/office/drawing/2014/main" id="{60160971-E786-46AA-B07B-699C2EFA5428}"/>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7" name="Line 7">
          <a:extLst>
            <a:ext uri="{FF2B5EF4-FFF2-40B4-BE49-F238E27FC236}">
              <a16:creationId xmlns:a16="http://schemas.microsoft.com/office/drawing/2014/main" id="{72515651-6705-4BA0-965B-68E859A0FF44}"/>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8" name="Line 7">
          <a:extLst>
            <a:ext uri="{FF2B5EF4-FFF2-40B4-BE49-F238E27FC236}">
              <a16:creationId xmlns:a16="http://schemas.microsoft.com/office/drawing/2014/main" id="{09AD6DEC-28CC-43B6-B104-F27652868C70}"/>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79" name="Line 7">
          <a:extLst>
            <a:ext uri="{FF2B5EF4-FFF2-40B4-BE49-F238E27FC236}">
              <a16:creationId xmlns:a16="http://schemas.microsoft.com/office/drawing/2014/main" id="{7229C294-4F94-4438-98F2-22E699B3D1A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0" name="Line 7">
          <a:extLst>
            <a:ext uri="{FF2B5EF4-FFF2-40B4-BE49-F238E27FC236}">
              <a16:creationId xmlns:a16="http://schemas.microsoft.com/office/drawing/2014/main" id="{8756A734-E1F5-4B79-8B29-6FEB5E29A8B6}"/>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1" name="Line 7">
          <a:extLst>
            <a:ext uri="{FF2B5EF4-FFF2-40B4-BE49-F238E27FC236}">
              <a16:creationId xmlns:a16="http://schemas.microsoft.com/office/drawing/2014/main" id="{C89622D1-19B4-45CD-A2F5-0446712DD87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2" name="Line 7">
          <a:extLst>
            <a:ext uri="{FF2B5EF4-FFF2-40B4-BE49-F238E27FC236}">
              <a16:creationId xmlns:a16="http://schemas.microsoft.com/office/drawing/2014/main" id="{A6FB5FA9-5A02-4546-8565-64BE2C5965A5}"/>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3" name="Line 7">
          <a:extLst>
            <a:ext uri="{FF2B5EF4-FFF2-40B4-BE49-F238E27FC236}">
              <a16:creationId xmlns:a16="http://schemas.microsoft.com/office/drawing/2014/main" id="{D5F84649-ADBD-4FDE-A8E0-D1AA8EF6581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4" name="Line 7">
          <a:extLst>
            <a:ext uri="{FF2B5EF4-FFF2-40B4-BE49-F238E27FC236}">
              <a16:creationId xmlns:a16="http://schemas.microsoft.com/office/drawing/2014/main" id="{2DB2AD8D-0535-4081-AE3B-2B4039218523}"/>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5" name="Line 7">
          <a:extLst>
            <a:ext uri="{FF2B5EF4-FFF2-40B4-BE49-F238E27FC236}">
              <a16:creationId xmlns:a16="http://schemas.microsoft.com/office/drawing/2014/main" id="{517537CF-1FF1-4AEA-BB3D-A4BC93E455B8}"/>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6" name="Line 7">
          <a:extLst>
            <a:ext uri="{FF2B5EF4-FFF2-40B4-BE49-F238E27FC236}">
              <a16:creationId xmlns:a16="http://schemas.microsoft.com/office/drawing/2014/main" id="{C7CE196D-3DDC-4467-8BD2-6B0D6B917CAE}"/>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7" name="Line 7">
          <a:extLst>
            <a:ext uri="{FF2B5EF4-FFF2-40B4-BE49-F238E27FC236}">
              <a16:creationId xmlns:a16="http://schemas.microsoft.com/office/drawing/2014/main" id="{EDBBF830-3792-4CE2-8284-2A5A4C9EFE77}"/>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8" name="Line 7">
          <a:extLst>
            <a:ext uri="{FF2B5EF4-FFF2-40B4-BE49-F238E27FC236}">
              <a16:creationId xmlns:a16="http://schemas.microsoft.com/office/drawing/2014/main" id="{D2529426-E1DB-4904-BACB-9993C93D4B6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89" name="Line 7">
          <a:extLst>
            <a:ext uri="{FF2B5EF4-FFF2-40B4-BE49-F238E27FC236}">
              <a16:creationId xmlns:a16="http://schemas.microsoft.com/office/drawing/2014/main" id="{C69EFA12-0FB9-4B73-ABE7-6AF696F31262}"/>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0" name="Line 7">
          <a:extLst>
            <a:ext uri="{FF2B5EF4-FFF2-40B4-BE49-F238E27FC236}">
              <a16:creationId xmlns:a16="http://schemas.microsoft.com/office/drawing/2014/main" id="{D5CB482D-CFD7-49A8-988E-793725BC2DDC}"/>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1" name="Line 7">
          <a:extLst>
            <a:ext uri="{FF2B5EF4-FFF2-40B4-BE49-F238E27FC236}">
              <a16:creationId xmlns:a16="http://schemas.microsoft.com/office/drawing/2014/main" id="{EC27C567-8FE9-405C-868D-55C146C1F5E6}"/>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2" name="Line 7">
          <a:extLst>
            <a:ext uri="{FF2B5EF4-FFF2-40B4-BE49-F238E27FC236}">
              <a16:creationId xmlns:a16="http://schemas.microsoft.com/office/drawing/2014/main" id="{DB73BFB2-37F5-49F3-9741-910B018EF35E}"/>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3" name="Line 7">
          <a:extLst>
            <a:ext uri="{FF2B5EF4-FFF2-40B4-BE49-F238E27FC236}">
              <a16:creationId xmlns:a16="http://schemas.microsoft.com/office/drawing/2014/main" id="{A7747E49-D629-4F70-9F61-7AA9DE99F2E6}"/>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4" name="Line 7">
          <a:extLst>
            <a:ext uri="{FF2B5EF4-FFF2-40B4-BE49-F238E27FC236}">
              <a16:creationId xmlns:a16="http://schemas.microsoft.com/office/drawing/2014/main" id="{AF35F332-41E7-4141-A278-371F8399F006}"/>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5" name="Line 7">
          <a:extLst>
            <a:ext uri="{FF2B5EF4-FFF2-40B4-BE49-F238E27FC236}">
              <a16:creationId xmlns:a16="http://schemas.microsoft.com/office/drawing/2014/main" id="{4FD353C8-3234-49EB-AC70-9FD8FEB3D8FC}"/>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6" name="Line 7">
          <a:extLst>
            <a:ext uri="{FF2B5EF4-FFF2-40B4-BE49-F238E27FC236}">
              <a16:creationId xmlns:a16="http://schemas.microsoft.com/office/drawing/2014/main" id="{D3230634-0677-4C7E-A326-E3AE676EB490}"/>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7" name="Line 7">
          <a:extLst>
            <a:ext uri="{FF2B5EF4-FFF2-40B4-BE49-F238E27FC236}">
              <a16:creationId xmlns:a16="http://schemas.microsoft.com/office/drawing/2014/main" id="{B3FF3106-F238-4FE6-80DF-39E037E2866D}"/>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8" name="Line 7">
          <a:extLst>
            <a:ext uri="{FF2B5EF4-FFF2-40B4-BE49-F238E27FC236}">
              <a16:creationId xmlns:a16="http://schemas.microsoft.com/office/drawing/2014/main" id="{7C1EE7C5-0DDB-4E57-A377-9F169AA03465}"/>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499" name="Line 7">
          <a:extLst>
            <a:ext uri="{FF2B5EF4-FFF2-40B4-BE49-F238E27FC236}">
              <a16:creationId xmlns:a16="http://schemas.microsoft.com/office/drawing/2014/main" id="{53931BFC-1827-46E3-99C4-797CEEAE6E6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0" name="Line 7">
          <a:extLst>
            <a:ext uri="{FF2B5EF4-FFF2-40B4-BE49-F238E27FC236}">
              <a16:creationId xmlns:a16="http://schemas.microsoft.com/office/drawing/2014/main" id="{6581E003-144C-47BD-80ED-5D46B2AD08EB}"/>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1" name="Line 7">
          <a:extLst>
            <a:ext uri="{FF2B5EF4-FFF2-40B4-BE49-F238E27FC236}">
              <a16:creationId xmlns:a16="http://schemas.microsoft.com/office/drawing/2014/main" id="{8CB38F15-1432-44ED-A66A-1EDEF31DDE69}"/>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2" name="Line 7">
          <a:extLst>
            <a:ext uri="{FF2B5EF4-FFF2-40B4-BE49-F238E27FC236}">
              <a16:creationId xmlns:a16="http://schemas.microsoft.com/office/drawing/2014/main" id="{E74E37E2-6484-4140-9623-A1CDC145CC01}"/>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3" name="Line 7">
          <a:extLst>
            <a:ext uri="{FF2B5EF4-FFF2-40B4-BE49-F238E27FC236}">
              <a16:creationId xmlns:a16="http://schemas.microsoft.com/office/drawing/2014/main" id="{37EF6AE3-8814-4AF9-B2E8-5039F51FC7E2}"/>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4" name="Line 7">
          <a:extLst>
            <a:ext uri="{FF2B5EF4-FFF2-40B4-BE49-F238E27FC236}">
              <a16:creationId xmlns:a16="http://schemas.microsoft.com/office/drawing/2014/main" id="{05783E13-E9C6-4A41-BFED-F572995735E4}"/>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5" name="Line 7">
          <a:extLst>
            <a:ext uri="{FF2B5EF4-FFF2-40B4-BE49-F238E27FC236}">
              <a16:creationId xmlns:a16="http://schemas.microsoft.com/office/drawing/2014/main" id="{E2DF7F7F-5CF1-4397-9CC9-4FF533A898DD}"/>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6" name="Line 7">
          <a:extLst>
            <a:ext uri="{FF2B5EF4-FFF2-40B4-BE49-F238E27FC236}">
              <a16:creationId xmlns:a16="http://schemas.microsoft.com/office/drawing/2014/main" id="{EF100E84-0571-4015-970E-C2CFC07C48AD}"/>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7" name="Line 7">
          <a:extLst>
            <a:ext uri="{FF2B5EF4-FFF2-40B4-BE49-F238E27FC236}">
              <a16:creationId xmlns:a16="http://schemas.microsoft.com/office/drawing/2014/main" id="{A7470326-DC08-4CDF-BB0A-28EDD6E386BC}"/>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8" name="Line 7">
          <a:extLst>
            <a:ext uri="{FF2B5EF4-FFF2-40B4-BE49-F238E27FC236}">
              <a16:creationId xmlns:a16="http://schemas.microsoft.com/office/drawing/2014/main" id="{C744D3D8-C09C-4AFB-8375-E07E615F357F}"/>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09" name="Line 7">
          <a:extLst>
            <a:ext uri="{FF2B5EF4-FFF2-40B4-BE49-F238E27FC236}">
              <a16:creationId xmlns:a16="http://schemas.microsoft.com/office/drawing/2014/main" id="{648D8D8D-5A3A-4D5D-8260-808009A1F412}"/>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0" name="Line 7">
          <a:extLst>
            <a:ext uri="{FF2B5EF4-FFF2-40B4-BE49-F238E27FC236}">
              <a16:creationId xmlns:a16="http://schemas.microsoft.com/office/drawing/2014/main" id="{692C965F-DA76-4EDC-8755-61660830D7D3}"/>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1" name="Line 7">
          <a:extLst>
            <a:ext uri="{FF2B5EF4-FFF2-40B4-BE49-F238E27FC236}">
              <a16:creationId xmlns:a16="http://schemas.microsoft.com/office/drawing/2014/main" id="{83BDC897-17EA-45D2-98B6-12E97F6F3FBC}"/>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2" name="Line 7">
          <a:extLst>
            <a:ext uri="{FF2B5EF4-FFF2-40B4-BE49-F238E27FC236}">
              <a16:creationId xmlns:a16="http://schemas.microsoft.com/office/drawing/2014/main" id="{99413AD3-FC25-4EAE-882B-8B1E20F5015F}"/>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3" name="Line 7">
          <a:extLst>
            <a:ext uri="{FF2B5EF4-FFF2-40B4-BE49-F238E27FC236}">
              <a16:creationId xmlns:a16="http://schemas.microsoft.com/office/drawing/2014/main" id="{4AAEC2A8-C38B-43CC-AA2D-64E2A72F38E7}"/>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4" name="Line 7">
          <a:extLst>
            <a:ext uri="{FF2B5EF4-FFF2-40B4-BE49-F238E27FC236}">
              <a16:creationId xmlns:a16="http://schemas.microsoft.com/office/drawing/2014/main" id="{7DABE02F-5557-43EF-9CBF-AAE3FDC9E18A}"/>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5" name="Line 7">
          <a:extLst>
            <a:ext uri="{FF2B5EF4-FFF2-40B4-BE49-F238E27FC236}">
              <a16:creationId xmlns:a16="http://schemas.microsoft.com/office/drawing/2014/main" id="{0A0CCE27-955E-444A-B338-B1C759D083FC}"/>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6" name="Line 7">
          <a:extLst>
            <a:ext uri="{FF2B5EF4-FFF2-40B4-BE49-F238E27FC236}">
              <a16:creationId xmlns:a16="http://schemas.microsoft.com/office/drawing/2014/main" id="{3248C906-1EE4-4A57-9593-DE5394202EBE}"/>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7" name="Line 7">
          <a:extLst>
            <a:ext uri="{FF2B5EF4-FFF2-40B4-BE49-F238E27FC236}">
              <a16:creationId xmlns:a16="http://schemas.microsoft.com/office/drawing/2014/main" id="{249FDA70-9E49-40EF-B819-4BF2FE5C140D}"/>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8" name="Line 7">
          <a:extLst>
            <a:ext uri="{FF2B5EF4-FFF2-40B4-BE49-F238E27FC236}">
              <a16:creationId xmlns:a16="http://schemas.microsoft.com/office/drawing/2014/main" id="{51261909-B914-4786-9C1E-B2E414A92C94}"/>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19" name="Line 7">
          <a:extLst>
            <a:ext uri="{FF2B5EF4-FFF2-40B4-BE49-F238E27FC236}">
              <a16:creationId xmlns:a16="http://schemas.microsoft.com/office/drawing/2014/main" id="{2EF99A7F-9138-43F1-8B5B-75A08901DFC5}"/>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20" name="Line 7">
          <a:extLst>
            <a:ext uri="{FF2B5EF4-FFF2-40B4-BE49-F238E27FC236}">
              <a16:creationId xmlns:a16="http://schemas.microsoft.com/office/drawing/2014/main" id="{68F9C78B-5B34-48B2-86EB-A938E4313576}"/>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554</xdr:row>
      <xdr:rowOff>0</xdr:rowOff>
    </xdr:from>
    <xdr:to>
      <xdr:col>51</xdr:col>
      <xdr:colOff>323850</xdr:colOff>
      <xdr:row>554</xdr:row>
      <xdr:rowOff>0</xdr:rowOff>
    </xdr:to>
    <xdr:sp macro="" textlink="">
      <xdr:nvSpPr>
        <xdr:cNvPr id="521" name="Line 7">
          <a:extLst>
            <a:ext uri="{FF2B5EF4-FFF2-40B4-BE49-F238E27FC236}">
              <a16:creationId xmlns:a16="http://schemas.microsoft.com/office/drawing/2014/main" id="{B7179A05-3776-459A-951B-235BAFAF30BA}"/>
            </a:ext>
          </a:extLst>
        </xdr:cNvPr>
        <xdr:cNvSpPr>
          <a:spLocks noChangeShapeType="1"/>
        </xdr:cNvSpPr>
      </xdr:nvSpPr>
      <xdr:spPr bwMode="auto">
        <a:xfrm>
          <a:off x="17935575" y="73390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2" name="Line 7">
          <a:extLst>
            <a:ext uri="{FF2B5EF4-FFF2-40B4-BE49-F238E27FC236}">
              <a16:creationId xmlns:a16="http://schemas.microsoft.com/office/drawing/2014/main" id="{8FD3596B-2D1A-4DD5-B25B-209CCF8CCF54}"/>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3" name="Line 7">
          <a:extLst>
            <a:ext uri="{FF2B5EF4-FFF2-40B4-BE49-F238E27FC236}">
              <a16:creationId xmlns:a16="http://schemas.microsoft.com/office/drawing/2014/main" id="{24253152-A14A-454D-9F26-76B7AD897F7E}"/>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4" name="Line 7">
          <a:extLst>
            <a:ext uri="{FF2B5EF4-FFF2-40B4-BE49-F238E27FC236}">
              <a16:creationId xmlns:a16="http://schemas.microsoft.com/office/drawing/2014/main" id="{F20DF088-ECBA-4372-AB02-D6F67B18252F}"/>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323850</xdr:colOff>
      <xdr:row>11</xdr:row>
      <xdr:rowOff>0</xdr:rowOff>
    </xdr:from>
    <xdr:to>
      <xdr:col>51</xdr:col>
      <xdr:colOff>323850</xdr:colOff>
      <xdr:row>11</xdr:row>
      <xdr:rowOff>0</xdr:rowOff>
    </xdr:to>
    <xdr:sp macro="" textlink="">
      <xdr:nvSpPr>
        <xdr:cNvPr id="525" name="Line 7">
          <a:extLst>
            <a:ext uri="{FF2B5EF4-FFF2-40B4-BE49-F238E27FC236}">
              <a16:creationId xmlns:a16="http://schemas.microsoft.com/office/drawing/2014/main" id="{08D9FC5B-532C-4222-AEC5-822FAD1629FD}"/>
            </a:ext>
          </a:extLst>
        </xdr:cNvPr>
        <xdr:cNvSpPr>
          <a:spLocks noChangeShapeType="1"/>
        </xdr:cNvSpPr>
      </xdr:nvSpPr>
      <xdr:spPr bwMode="auto">
        <a:xfrm>
          <a:off x="17935575" y="222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323850</xdr:colOff>
      <xdr:row>12</xdr:row>
      <xdr:rowOff>0</xdr:rowOff>
    </xdr:from>
    <xdr:to>
      <xdr:col>53</xdr:col>
      <xdr:colOff>323850</xdr:colOff>
      <xdr:row>12</xdr:row>
      <xdr:rowOff>0</xdr:rowOff>
    </xdr:to>
    <xdr:sp macro="" textlink="">
      <xdr:nvSpPr>
        <xdr:cNvPr id="526" name="Line 7">
          <a:extLst>
            <a:ext uri="{FF2B5EF4-FFF2-40B4-BE49-F238E27FC236}">
              <a16:creationId xmlns:a16="http://schemas.microsoft.com/office/drawing/2014/main" id="{D71BE012-4FCF-4E89-AB61-B4483073D441}"/>
            </a:ext>
          </a:extLst>
        </xdr:cNvPr>
        <xdr:cNvSpPr>
          <a:spLocks noChangeShapeType="1"/>
        </xdr:cNvSpPr>
      </xdr:nvSpPr>
      <xdr:spPr bwMode="auto">
        <a:xfrm>
          <a:off x="19954875"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323850</xdr:colOff>
      <xdr:row>12</xdr:row>
      <xdr:rowOff>0</xdr:rowOff>
    </xdr:from>
    <xdr:to>
      <xdr:col>53</xdr:col>
      <xdr:colOff>323850</xdr:colOff>
      <xdr:row>12</xdr:row>
      <xdr:rowOff>0</xdr:rowOff>
    </xdr:to>
    <xdr:sp macro="" textlink="">
      <xdr:nvSpPr>
        <xdr:cNvPr id="527" name="Line 7">
          <a:extLst>
            <a:ext uri="{FF2B5EF4-FFF2-40B4-BE49-F238E27FC236}">
              <a16:creationId xmlns:a16="http://schemas.microsoft.com/office/drawing/2014/main" id="{E18BC9BA-DFD3-4191-BDBE-F9A2F8CE8DD1}"/>
            </a:ext>
          </a:extLst>
        </xdr:cNvPr>
        <xdr:cNvSpPr>
          <a:spLocks noChangeShapeType="1"/>
        </xdr:cNvSpPr>
      </xdr:nvSpPr>
      <xdr:spPr bwMode="auto">
        <a:xfrm>
          <a:off x="19954875"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323850</xdr:colOff>
      <xdr:row>12</xdr:row>
      <xdr:rowOff>0</xdr:rowOff>
    </xdr:from>
    <xdr:to>
      <xdr:col>53</xdr:col>
      <xdr:colOff>323850</xdr:colOff>
      <xdr:row>12</xdr:row>
      <xdr:rowOff>0</xdr:rowOff>
    </xdr:to>
    <xdr:sp macro="" textlink="">
      <xdr:nvSpPr>
        <xdr:cNvPr id="528" name="Line 7">
          <a:extLst>
            <a:ext uri="{FF2B5EF4-FFF2-40B4-BE49-F238E27FC236}">
              <a16:creationId xmlns:a16="http://schemas.microsoft.com/office/drawing/2014/main" id="{BF7FE500-8B1D-4CC7-896A-63FD8CE179A7}"/>
            </a:ext>
          </a:extLst>
        </xdr:cNvPr>
        <xdr:cNvSpPr>
          <a:spLocks noChangeShapeType="1"/>
        </xdr:cNvSpPr>
      </xdr:nvSpPr>
      <xdr:spPr bwMode="auto">
        <a:xfrm>
          <a:off x="19954875"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323850</xdr:colOff>
      <xdr:row>12</xdr:row>
      <xdr:rowOff>0</xdr:rowOff>
    </xdr:from>
    <xdr:to>
      <xdr:col>53</xdr:col>
      <xdr:colOff>323850</xdr:colOff>
      <xdr:row>12</xdr:row>
      <xdr:rowOff>0</xdr:rowOff>
    </xdr:to>
    <xdr:sp macro="" textlink="">
      <xdr:nvSpPr>
        <xdr:cNvPr id="529" name="Line 7">
          <a:extLst>
            <a:ext uri="{FF2B5EF4-FFF2-40B4-BE49-F238E27FC236}">
              <a16:creationId xmlns:a16="http://schemas.microsoft.com/office/drawing/2014/main" id="{C3805DEC-4D93-499C-AAC5-1186393A49F0}"/>
            </a:ext>
          </a:extLst>
        </xdr:cNvPr>
        <xdr:cNvSpPr>
          <a:spLocks noChangeShapeType="1"/>
        </xdr:cNvSpPr>
      </xdr:nvSpPr>
      <xdr:spPr bwMode="auto">
        <a:xfrm>
          <a:off x="19954875"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54</xdr:col>
      <xdr:colOff>0</xdr:colOff>
      <xdr:row>5</xdr:row>
      <xdr:rowOff>219075</xdr:rowOff>
    </xdr:from>
    <xdr:ext cx="2753109" cy="495369"/>
    <xdr:pic>
      <xdr:nvPicPr>
        <xdr:cNvPr id="530" name="Image 529">
          <a:extLst>
            <a:ext uri="{FF2B5EF4-FFF2-40B4-BE49-F238E27FC236}">
              <a16:creationId xmlns:a16="http://schemas.microsoft.com/office/drawing/2014/main" id="{6B002C29-FD56-4DAE-9779-E2EE26C00A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393025" y="1219200"/>
          <a:ext cx="2753109" cy="495369"/>
        </a:xfrm>
        <a:prstGeom prst="rect">
          <a:avLst/>
        </a:prstGeom>
      </xdr:spPr>
    </xdr:pic>
    <xdr:clientData/>
  </xdr:one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948C5D-96C7-4F18-B6FE-80DE97E6C957}" name="TableControlePNNS3" displayName="TableControlePNNS3" ref="A10:R134" headerRowDxfId="20" dataDxfId="19" totalsRowDxfId="18">
  <tableColumns count="18">
    <tableColumn id="1" xr3:uid="{730197E6-960B-4A2B-9845-B172F31FD1A0}" name="Profil" dataDxfId="17"/>
    <tableColumn id="2" xr3:uid="{A6BE6DEA-01E5-4D08-9EBF-0DFCC956B872}" name="Public" dataDxfId="16"/>
    <tableColumn id="3" xr3:uid="{745060BA-8F62-4C5A-808F-DF0C50F843A3}" name="Repas" dataDxfId="15"/>
    <tableColumn id="4" xr3:uid="{4B159DE2-C499-4C41-86F2-29F4E97E48AE}" name="Critère contrôlé" dataDxfId="14"/>
    <tableColumn id="5" xr3:uid="{6EC6F67B-F3DB-41C8-ACB8-C996DFB6D50B}" name="Composante" dataDxfId="13"/>
    <tableColumn id="6" xr3:uid="{738E6B82-1AB4-4D01-AD85-3BF5D0CA53F4}" name="Sens" dataDxfId="12"/>
    <tableColumn id="7" xr3:uid="{C0713C53-405D-47B1-AD3E-07425B8334CF}" name="Fréquence officielle" dataDxfId="11"/>
    <tableColumn id="8" xr3:uid="{A3A0FB6C-5E04-4B9F-ABEB-E2A3F54B254F}" name="Base" dataDxfId="10"/>
    <tableColumn id="9" xr3:uid="{FC7C14C4-C50E-485B-BD98-30914AAAA5F0}" name="Valeur" dataDxfId="9"/>
    <tableColumn id="10" xr3:uid="{7392FC25-D478-4DE1-AEBA-F14ED14A9305}" name="Repas contrôlés" dataDxfId="8">
      <calculatedColumnFormula>IF(OR(F11="LIBRE",F11="INFO",F11="JOUR"),"",IF(OR($B$4="",ISBLANK($B$4)),H11,$B$4))</calculatedColumnFormula>
    </tableColumn>
    <tableColumn id="11" xr3:uid="{07D2CF50-D12E-4051-9A2C-565D81AB9A2E}" name="Objectif théorique" dataDxfId="7">
      <calculatedColumnFormula>IF(OR(F11="LIBRE",F11="INFO",F11="JOUR",NOT(ISNUMBER(I11)),NOT(ISNUMBER(H11)),NOT(ISNUMBER(J11))),"",I11/H11*J11)</calculatedColumnFormula>
    </tableColumn>
    <tableColumn id="12" xr3:uid="{14B05B1A-163E-4866-B237-CBD21F716824}" name="Seuil opérationnel" dataDxfId="6">
      <calculatedColumnFormula>IF(NOT(ISNUMBER(K11)),"",IF(F11="MIN",ROUNDUP(K11,0),IF(F11="MAX",ROUNDDOWN(K11,0),IF(F11="EGAL",ROUND(K11,0),""))))</calculatedColumnFormula>
    </tableColumn>
    <tableColumn id="13" xr3:uid="{7AB31735-8561-443A-B531-9B5D0445BA82}" name="Observé" dataDxfId="5"/>
    <tableColumn id="14" xr3:uid="{F5F53E30-8611-42C0-9831-F568BB5A7F76}" name="Verdict" dataDxfId="4">
      <calculatedColumnFormula>IF(F11="LIBRE","LIBRE",IF(F11="INFO","INFO",IF(F11="JOUR","CHAQUE JOUR",IF(M11="","À SAISIR",IF(F11="MIN",IF(M11&gt;=L11,"OK","ÉCART"),IF(F11="MAX",IF(M11&lt;=L11,"OK","ÉCART"),IF(F11="EGAL",IF(M11=L11,"OK","ÉCART"),"À CONTRÔLER")))))))</calculatedColumnFormula>
    </tableColumn>
    <tableColumn id="15" xr3:uid="{A4BD94E8-E107-4465-A48D-BFD2F2CBCC50}" name="Écart" dataDxfId="3">
      <calculatedColumnFormula>IF(OR(M11="",NOT(ISNUMBER(L11))),"",IF(F11="MIN",M11-L11,IF(F11="MAX",L11-M11,IF(F11="EGAL",M11-L11,""))))</calculatedColumnFormula>
    </tableColumn>
    <tableColumn id="16" xr3:uid="{437ECA6E-169F-4810-BD08-54C6A2F6A21B}" name="Action" dataDxfId="2">
      <calculatedColumnFormula>IF(N11="OK","Conforme",IF(N11="ÉCART",IF(F11="MIN","Augmenter la présence de ce critère.",IF(F11="MAX","Réduire la présence de ce critère.","Ajuster exactement la fréquence.")),N11))</calculatedColumnFormula>
    </tableColumn>
    <tableColumn id="17" xr3:uid="{7AF41A05-FC85-4BF9-9F65-C2D86864B1E0}" name="Note métier" dataDxfId="1"/>
    <tableColumn id="18" xr3:uid="{289C93A4-87DA-4488-B2E3-0A1F6E24F59E}" name="Source" dataDxfId="0"/>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onbache.fr/syntheses-graphiques-excel-avec-les-emoticones-499.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ucformation.free.fr/poitou-charentes/missions-lycees/6-Mission-nutrition.pdf"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8" Type="http://schemas.openxmlformats.org/officeDocument/2006/relationships/hyperlink" Target="https://support.microsoft.com/fr-fr/office/instructions-et-exemples-pour-le-tri-et-le-filtrage-des-donn%C3%A9es-par-couleur-b1bf3982-051d-49b8-8330-80e99c94365b" TargetMode="External"/><Relationship Id="rId3" Type="http://schemas.openxmlformats.org/officeDocument/2006/relationships/hyperlink" Target="https://quoidansmonassiette.fr/portions-proteines-vegetales-et-animales-reperes-sources-qualite-nutritionnelle/" TargetMode="External"/><Relationship Id="rId7" Type="http://schemas.openxmlformats.org/officeDocument/2006/relationships/hyperlink" Target="https://www.mangerbouger.fr/pro/IMG/pdf/guiderestauration_gradignan.pdf" TargetMode="External"/><Relationship Id="rId12" Type="http://schemas.openxmlformats.org/officeDocument/2006/relationships/drawing" Target="../drawings/drawing3.xml"/><Relationship Id="rId2" Type="http://schemas.openxmlformats.org/officeDocument/2006/relationships/hyperlink" Target="http://ucformation.free.fr/poitou-charentes/missions-lycees/6-Mission-nutrition.pdf" TargetMode="External"/><Relationship Id="rId1" Type="http://schemas.openxmlformats.org/officeDocument/2006/relationships/hyperlink" Target="https://fr.dreamstime.com/images-stock-alimentation-%C3%A9quilibr%C3%A9e-image30558054" TargetMode="External"/><Relationship Id="rId6" Type="http://schemas.openxmlformats.org/officeDocument/2006/relationships/hyperlink" Target="https://www.optigede.ademe.fr/alimentation-durable-restauration-collective-outils-pratiques?fbclid=IwAR08ufNdc9TCPToDsRnlGWkDbqc6oonK1c6nTv5gSBqgNb_11QzoaehPsg4" TargetMode="External"/><Relationship Id="rId11" Type="http://schemas.openxmlformats.org/officeDocument/2006/relationships/printerSettings" Target="../printerSettings/printerSettings5.bin"/><Relationship Id="rId5" Type="http://schemas.openxmlformats.org/officeDocument/2006/relationships/hyperlink" Target="http://www.hotellerie-restauration.ac-versailles.fr/documents/uppia/laval_sciences.pdf" TargetMode="External"/><Relationship Id="rId10" Type="http://schemas.openxmlformats.org/officeDocument/2006/relationships/hyperlink" Target="https://www.auditsi.eu/?p=8921" TargetMode="External"/><Relationship Id="rId4" Type="http://schemas.openxmlformats.org/officeDocument/2006/relationships/hyperlink" Target="http://mangerbouger.be/-Professionnels-" TargetMode="External"/><Relationship Id="rId9" Type="http://schemas.openxmlformats.org/officeDocument/2006/relationships/hyperlink" Target="https://www.code-couleur.com/dictionnaire/"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support.microsoft.com/fr-fr/office/instructions-et-exemples-pour-le-tri-et-le-filtrage-des-donn%C3%A9es-par-couleur-b1bf3982-051d-49b8-8330-80e99c94365b" TargetMode="External"/><Relationship Id="rId3" Type="http://schemas.openxmlformats.org/officeDocument/2006/relationships/hyperlink" Target="https://quoidansmonassiette.fr/portions-proteines-vegetales-et-animales-reperes-sources-qualite-nutritionnelle/" TargetMode="External"/><Relationship Id="rId7" Type="http://schemas.openxmlformats.org/officeDocument/2006/relationships/hyperlink" Target="https://www.mangerbouger.fr/pro/IMG/pdf/guiderestauration_gradignan.pdf" TargetMode="External"/><Relationship Id="rId12" Type="http://schemas.openxmlformats.org/officeDocument/2006/relationships/drawing" Target="../drawings/drawing4.xml"/><Relationship Id="rId2" Type="http://schemas.openxmlformats.org/officeDocument/2006/relationships/hyperlink" Target="http://ucformation.free.fr/poitou-charentes/missions-lycees/6-Mission-nutrition.pdf" TargetMode="External"/><Relationship Id="rId1" Type="http://schemas.openxmlformats.org/officeDocument/2006/relationships/hyperlink" Target="https://fr.dreamstime.com/images-stock-alimentation-%C3%A9quilibr%C3%A9e-image30558054" TargetMode="External"/><Relationship Id="rId6" Type="http://schemas.openxmlformats.org/officeDocument/2006/relationships/hyperlink" Target="https://www.optigede.ademe.fr/alimentation-durable-restauration-collective-outils-pratiques?fbclid=IwAR08ufNdc9TCPToDsRnlGWkDbqc6oonK1c6nTv5gSBqgNb_11QzoaehPsg4" TargetMode="External"/><Relationship Id="rId11" Type="http://schemas.openxmlformats.org/officeDocument/2006/relationships/printerSettings" Target="../printerSettings/printerSettings6.bin"/><Relationship Id="rId5" Type="http://schemas.openxmlformats.org/officeDocument/2006/relationships/hyperlink" Target="http://www.hotellerie-restauration.ac-versailles.fr/documents/uppia/laval_sciences.pdf" TargetMode="External"/><Relationship Id="rId10" Type="http://schemas.openxmlformats.org/officeDocument/2006/relationships/hyperlink" Target="https://www.auditsi.eu/?p=8921" TargetMode="External"/><Relationship Id="rId4" Type="http://schemas.openxmlformats.org/officeDocument/2006/relationships/hyperlink" Target="http://mangerbouger.be/-Professionnels-" TargetMode="External"/><Relationship Id="rId9" Type="http://schemas.openxmlformats.org/officeDocument/2006/relationships/hyperlink" Target="https://www.code-couleur.com/dictionnaire/"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ac-strasbourg.fr/pedagogie/nutrition/caaps-au-college-et-au-lycee/projet-caaps-20052012/" TargetMode="External"/><Relationship Id="rId2" Type="http://schemas.openxmlformats.org/officeDocument/2006/relationships/hyperlink" Target="http://www.gemrcn.fr/" TargetMode="External"/><Relationship Id="rId1" Type="http://schemas.openxmlformats.org/officeDocument/2006/relationships/hyperlink" Target="https://www.oscarsante.org/grand-est/action/detail/31981" TargetMode="External"/><Relationship Id="rId4"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simplyfood.be/onewebmedia/GIDS-100214-GuideCantinD-FR.pdf"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redacteur.com/blog/polices-ecriture-a-utiliser/" TargetMode="External"/><Relationship Id="rId13" Type="http://schemas.openxmlformats.org/officeDocument/2006/relationships/hyperlink" Target="https://www.canva.com/fr_fr/decouvrir/association-de-couleur-tendance-exemple/" TargetMode="External"/><Relationship Id="rId3" Type="http://schemas.openxmlformats.org/officeDocument/2006/relationships/hyperlink" Target="https://encycolorpedia.com/html" TargetMode="External"/><Relationship Id="rId7" Type="http://schemas.openxmlformats.org/officeDocument/2006/relationships/hyperlink" Target="https://blog.atalan.fr/grille-contrastes-accessibilite-charte-graphique/" TargetMode="External"/><Relationship Id="rId12" Type="http://schemas.openxmlformats.org/officeDocument/2006/relationships/hyperlink" Target="https://clickup.com/fr-FR/blog/202591/comment-faire-un-code-couleur-dans-excel" TargetMode="External"/><Relationship Id="rId2" Type="http://schemas.openxmlformats.org/officeDocument/2006/relationships/hyperlink" Target="https://encycolorpedia.com/websafe" TargetMode="External"/><Relationship Id="rId1" Type="http://schemas.openxmlformats.org/officeDocument/2006/relationships/hyperlink" Target="http://translate.google.fr/translate?hl=fr&amp;langpair=en|fr&amp;u=http://dmcritchie.mvps.org/excel/colors.htm" TargetMode="External"/><Relationship Id="rId6" Type="http://schemas.openxmlformats.org/officeDocument/2006/relationships/hyperlink" Target="https://www.tanaguru.com/contrastes-couleurs-choisir-combinaisons-accessibles/" TargetMode="External"/><Relationship Id="rId11" Type="http://schemas.openxmlformats.org/officeDocument/2006/relationships/hyperlink" Target="https://excel-downloads.com/forums/forum-excel.7/" TargetMode="External"/><Relationship Id="rId5" Type="http://schemas.openxmlformats.org/officeDocument/2006/relationships/hyperlink" Target="https://encycolorpedia.com/paints" TargetMode="External"/><Relationship Id="rId10" Type="http://schemas.openxmlformats.org/officeDocument/2006/relationships/hyperlink" Target="https://excel-pratique.com/fr/vba/liste-couleurs-rgb.php" TargetMode="External"/><Relationship Id="rId4" Type="http://schemas.openxmlformats.org/officeDocument/2006/relationships/hyperlink" Target="https://encycolorpedia.com/named" TargetMode="External"/><Relationship Id="rId9" Type="http://schemas.openxmlformats.org/officeDocument/2006/relationships/hyperlink" Target="https://www.iloveimg.com/fr" TargetMode="External"/><Relationship Id="rId1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EF38-67F0-43FF-8AEC-DF067FB4D4BB}">
  <dimension ref="A1:AR98"/>
  <sheetViews>
    <sheetView tabSelected="1" zoomScale="75" zoomScaleNormal="75" workbookViewId="0">
      <selection activeCell="AA13" sqref="AA13"/>
    </sheetView>
  </sheetViews>
  <sheetFormatPr baseColWidth="10" defaultRowHeight="12.75"/>
  <cols>
    <col min="1" max="2" width="11" style="1450"/>
    <col min="3" max="3" width="14" style="1450" customWidth="1"/>
    <col min="4" max="18" width="11" style="1450"/>
    <col min="19" max="19" width="14" style="1450" customWidth="1"/>
    <col min="20" max="20" width="10.625" style="1450" customWidth="1"/>
    <col min="21" max="21" width="13.375" style="1450" customWidth="1"/>
    <col min="22" max="22" width="11" style="1450"/>
    <col min="23" max="23" width="12.375" style="1450" customWidth="1"/>
    <col min="24" max="24" width="10.625" style="1450" bestFit="1" customWidth="1"/>
    <col min="25" max="16384" width="11" style="1450"/>
  </cols>
  <sheetData>
    <row r="1" spans="1:29" ht="30" customHeight="1">
      <c r="A1" s="1567"/>
      <c r="B1" s="1567"/>
      <c r="C1" s="1567"/>
      <c r="D1" s="1567"/>
      <c r="E1" s="1567"/>
      <c r="F1" s="1567"/>
      <c r="G1" s="1567"/>
      <c r="H1" s="1567"/>
      <c r="I1" s="1567"/>
      <c r="J1" s="1567"/>
      <c r="K1" s="1567"/>
      <c r="L1" s="1568"/>
      <c r="M1" s="1568"/>
      <c r="N1" s="1568"/>
      <c r="O1" s="1568"/>
      <c r="P1" s="1568"/>
      <c r="Q1" s="1569"/>
      <c r="R1" s="1569"/>
      <c r="S1" s="1569"/>
      <c r="T1" s="1569"/>
      <c r="U1" s="1569"/>
      <c r="V1" s="1569"/>
      <c r="W1" s="1569"/>
      <c r="X1" s="1569"/>
      <c r="Y1" s="1569"/>
      <c r="Z1" s="1569"/>
      <c r="AA1" s="1569"/>
      <c r="AB1" s="1569"/>
      <c r="AC1" s="1569"/>
    </row>
    <row r="2" spans="1:29" ht="30" customHeight="1">
      <c r="A2" s="1479"/>
      <c r="B2" s="1482" t="s">
        <v>6381</v>
      </c>
      <c r="C2" s="1479"/>
      <c r="D2" s="1479"/>
      <c r="E2" s="1479"/>
      <c r="F2" s="1479"/>
      <c r="G2" s="1479"/>
      <c r="H2" s="1479"/>
      <c r="I2" s="1480"/>
      <c r="J2" s="1479"/>
      <c r="K2" s="1479"/>
      <c r="L2" s="1480"/>
      <c r="M2" s="1480"/>
      <c r="N2" s="1480"/>
      <c r="O2" s="1480"/>
      <c r="P2" s="1480"/>
      <c r="Q2" s="1481"/>
      <c r="R2" s="1481"/>
      <c r="S2" s="1481"/>
      <c r="T2" s="1570" t="s">
        <v>6382</v>
      </c>
      <c r="U2" s="1481"/>
      <c r="V2" s="1481"/>
      <c r="W2" s="1481"/>
      <c r="X2" s="1481"/>
      <c r="Y2" s="1481"/>
      <c r="Z2" s="1481"/>
      <c r="AA2" s="1481"/>
      <c r="AB2" s="1481"/>
      <c r="AC2" s="1481"/>
    </row>
    <row r="3" spans="1:29" ht="30" customHeight="1">
      <c r="A3" s="1479"/>
      <c r="B3" s="1478" t="s">
        <v>6383</v>
      </c>
      <c r="C3" s="1483"/>
      <c r="D3" s="1479"/>
      <c r="E3" s="1479"/>
      <c r="F3" s="1479"/>
      <c r="G3" s="1479"/>
      <c r="H3" s="1479"/>
      <c r="I3" s="1480"/>
      <c r="J3" s="1479"/>
      <c r="K3" s="1479"/>
      <c r="L3" s="1480"/>
      <c r="M3" s="1480"/>
      <c r="N3" s="1480"/>
      <c r="O3" s="1480"/>
      <c r="P3" s="1480"/>
      <c r="Q3" s="1481"/>
      <c r="R3" s="1481"/>
      <c r="S3" s="1481"/>
      <c r="T3" s="1570" t="s">
        <v>6384</v>
      </c>
      <c r="U3" s="1481"/>
      <c r="V3" s="1481"/>
      <c r="W3" s="1481"/>
      <c r="X3" s="1481"/>
      <c r="Y3" s="1481"/>
      <c r="Z3" s="1481"/>
      <c r="AA3" s="1481"/>
      <c r="AB3" s="1481"/>
      <c r="AC3" s="1481"/>
    </row>
    <row r="4" spans="1:29" ht="30" customHeight="1">
      <c r="A4" s="1479"/>
      <c r="B4" s="1478" t="s">
        <v>6385</v>
      </c>
      <c r="C4" s="1483"/>
      <c r="D4" s="1479"/>
      <c r="E4" s="1479"/>
      <c r="F4" s="1479"/>
      <c r="G4" s="1479"/>
      <c r="H4" s="1479"/>
      <c r="I4" s="1480"/>
      <c r="J4" s="1479"/>
      <c r="K4" s="1479"/>
      <c r="L4" s="1480"/>
      <c r="M4" s="1480"/>
      <c r="N4" s="1480"/>
      <c r="O4" s="1480"/>
      <c r="P4" s="1480"/>
      <c r="Q4" s="1481"/>
      <c r="R4" s="1481"/>
      <c r="S4" s="1481"/>
      <c r="T4" s="1571" t="s">
        <v>6386</v>
      </c>
      <c r="U4" s="1481"/>
      <c r="V4" s="1481"/>
      <c r="W4" s="1481"/>
      <c r="X4" s="1481"/>
      <c r="Y4" s="1481"/>
      <c r="Z4" s="1481"/>
      <c r="AA4" s="1481"/>
      <c r="AB4" s="1481"/>
      <c r="AC4" s="1481"/>
    </row>
    <row r="5" spans="1:29" ht="30" customHeight="1">
      <c r="A5" s="1479"/>
      <c r="B5" s="1478" t="s">
        <v>6387</v>
      </c>
      <c r="C5" s="1483"/>
      <c r="D5" s="1479"/>
      <c r="E5" s="1479"/>
      <c r="F5" s="1479"/>
      <c r="G5" s="1479"/>
      <c r="H5" s="1479"/>
      <c r="I5" s="1480"/>
      <c r="J5" s="1479"/>
      <c r="K5" s="1479"/>
      <c r="L5" s="1480"/>
      <c r="M5" s="1480"/>
      <c r="N5" s="1480"/>
      <c r="O5" s="1480"/>
      <c r="P5" s="1480"/>
      <c r="Q5" s="1481"/>
      <c r="R5" s="1481"/>
      <c r="S5" s="1481"/>
      <c r="T5" s="1570" t="s">
        <v>10019</v>
      </c>
      <c r="U5" s="1481"/>
      <c r="V5" s="1481"/>
      <c r="W5" s="1481"/>
      <c r="X5" s="1481"/>
      <c r="Y5" s="1481"/>
      <c r="Z5" s="1481"/>
      <c r="AA5" s="1481"/>
      <c r="AB5" s="1481"/>
      <c r="AC5" s="1481"/>
    </row>
    <row r="6" spans="1:29" ht="30" customHeight="1">
      <c r="A6" s="1479"/>
      <c r="B6" s="1478" t="s">
        <v>6388</v>
      </c>
      <c r="C6" s="1479"/>
      <c r="D6" s="1479"/>
      <c r="E6" s="1479"/>
      <c r="F6" s="1479"/>
      <c r="G6" s="1479"/>
      <c r="H6" s="1479"/>
      <c r="I6" s="1480"/>
      <c r="J6" s="1479"/>
      <c r="K6" s="1479"/>
      <c r="L6" s="1480"/>
      <c r="M6" s="1480"/>
      <c r="N6" s="1480"/>
      <c r="O6" s="1480"/>
      <c r="P6" s="1480"/>
      <c r="Q6" s="1481"/>
      <c r="R6" s="1481"/>
      <c r="S6" s="1481"/>
      <c r="T6" s="1570" t="s">
        <v>6389</v>
      </c>
      <c r="U6" s="1481"/>
      <c r="V6" s="1481"/>
      <c r="W6" s="1481"/>
      <c r="X6" s="1481"/>
      <c r="Y6" s="1481"/>
      <c r="Z6" s="1481"/>
      <c r="AA6" s="1481"/>
      <c r="AB6" s="1481"/>
      <c r="AC6" s="1481"/>
    </row>
    <row r="7" spans="1:29" ht="30" customHeight="1">
      <c r="A7" s="1573"/>
      <c r="B7" s="1576" t="s">
        <v>2949</v>
      </c>
      <c r="C7" s="1573"/>
      <c r="D7" s="1573"/>
      <c r="E7" s="1573"/>
      <c r="F7" s="1573"/>
      <c r="G7" s="1573"/>
      <c r="H7" s="1573"/>
      <c r="I7" s="1574"/>
      <c r="J7" s="1573"/>
      <c r="K7" s="1573"/>
      <c r="L7" s="1574"/>
      <c r="M7" s="1574"/>
      <c r="N7" s="1574"/>
      <c r="O7" s="1574"/>
      <c r="P7" s="1574"/>
      <c r="Q7" s="1575"/>
      <c r="R7" s="1575"/>
      <c r="S7" s="1575"/>
      <c r="T7" s="1575"/>
      <c r="U7" s="1575"/>
      <c r="V7" s="1575"/>
      <c r="W7" s="1575"/>
      <c r="X7" s="1575"/>
      <c r="Y7" s="1575"/>
      <c r="Z7" s="1575"/>
      <c r="AA7" s="1575"/>
      <c r="AB7" s="1575"/>
      <c r="AC7" s="1575"/>
    </row>
    <row r="8" spans="1:29" ht="30" customHeight="1">
      <c r="A8" s="1484"/>
      <c r="B8" s="4020"/>
      <c r="C8" s="1484"/>
      <c r="D8" s="1484"/>
      <c r="E8" s="1484"/>
      <c r="F8" s="1484"/>
      <c r="G8" s="1484"/>
      <c r="H8" s="1484"/>
      <c r="I8" s="1493"/>
      <c r="J8" s="1484"/>
      <c r="K8" s="1484"/>
      <c r="L8" s="1493"/>
      <c r="M8" s="1493"/>
      <c r="N8" s="1493"/>
      <c r="O8" s="1493"/>
      <c r="P8" s="1493"/>
      <c r="Q8" s="1486"/>
      <c r="R8" s="1486"/>
      <c r="S8" s="1486"/>
      <c r="T8" s="1486"/>
      <c r="U8" s="1486"/>
      <c r="V8" s="1486"/>
      <c r="W8" s="1486"/>
      <c r="X8" s="1486"/>
      <c r="Y8" s="1486"/>
      <c r="Z8" s="1486"/>
      <c r="AA8" s="1486"/>
      <c r="AB8" s="1486"/>
      <c r="AC8" s="1486"/>
    </row>
    <row r="9" spans="1:29" ht="30" customHeight="1">
      <c r="A9" s="1484"/>
      <c r="B9" s="1537" t="s">
        <v>6390</v>
      </c>
      <c r="C9" s="1537"/>
      <c r="D9" s="1537"/>
      <c r="E9" s="1537"/>
      <c r="F9" s="1537"/>
      <c r="G9" s="1537"/>
      <c r="H9" s="1537"/>
      <c r="I9" s="1537"/>
      <c r="J9" s="1537"/>
      <c r="K9" s="1537"/>
      <c r="L9" s="1537"/>
      <c r="M9" s="1537"/>
      <c r="N9" s="1537"/>
      <c r="O9" s="1537"/>
      <c r="P9" s="1537"/>
      <c r="Q9" s="1537"/>
      <c r="R9" s="1537"/>
      <c r="S9" s="1537"/>
      <c r="T9" s="1537"/>
      <c r="U9" s="1537"/>
      <c r="V9" s="1537"/>
      <c r="W9" s="1537"/>
      <c r="X9" s="1537"/>
      <c r="Y9" s="1486"/>
      <c r="Z9" s="1486"/>
      <c r="AA9" s="1486"/>
      <c r="AB9" s="1486"/>
      <c r="AC9" s="1486"/>
    </row>
    <row r="10" spans="1:29" ht="30" customHeight="1">
      <c r="A10" s="1484"/>
      <c r="B10" s="1537"/>
      <c r="C10" s="1537" t="s">
        <v>6503</v>
      </c>
      <c r="D10" s="1537"/>
      <c r="E10" s="1537"/>
      <c r="F10" s="1537"/>
      <c r="G10" s="1537"/>
      <c r="H10" s="1537"/>
      <c r="I10" s="1537"/>
      <c r="J10" s="1537"/>
      <c r="K10" s="1537"/>
      <c r="L10" s="1537"/>
      <c r="M10" s="1537"/>
      <c r="N10" s="1537"/>
      <c r="O10" s="1537"/>
      <c r="P10" s="1537"/>
      <c r="Q10" s="1537"/>
      <c r="R10" s="1537"/>
      <c r="S10" s="1538"/>
      <c r="T10" s="1538"/>
      <c r="U10" s="1538"/>
      <c r="V10" s="1538"/>
      <c r="W10" s="1538"/>
      <c r="X10" s="1538"/>
      <c r="Y10" s="1486"/>
      <c r="Z10" s="1486"/>
      <c r="AA10" s="1486"/>
      <c r="AB10" s="1486"/>
      <c r="AC10" s="1486"/>
    </row>
    <row r="11" spans="1:29" ht="30" customHeight="1">
      <c r="A11" s="1484"/>
      <c r="B11" s="1537"/>
      <c r="C11" s="1537" t="s">
        <v>6504</v>
      </c>
      <c r="D11" s="1537"/>
      <c r="E11" s="1537"/>
      <c r="F11" s="1537"/>
      <c r="G11" s="1537"/>
      <c r="H11" s="1537"/>
      <c r="I11" s="1537"/>
      <c r="J11" s="1537"/>
      <c r="K11" s="1537"/>
      <c r="L11" s="1537"/>
      <c r="M11" s="1537"/>
      <c r="N11" s="1537"/>
      <c r="O11" s="1537"/>
      <c r="P11" s="1537"/>
      <c r="Q11" s="1537"/>
      <c r="R11" s="1537"/>
      <c r="S11" s="1538"/>
      <c r="T11" s="1538"/>
      <c r="U11" s="1538"/>
      <c r="V11" s="1538"/>
      <c r="W11" s="1538"/>
      <c r="X11" s="1538"/>
      <c r="Y11" s="1486"/>
      <c r="Z11" s="1486"/>
      <c r="AA11" s="1486"/>
      <c r="AB11" s="1486"/>
      <c r="AC11" s="1486"/>
    </row>
    <row r="12" spans="1:29" ht="30" customHeight="1">
      <c r="A12" s="1484"/>
      <c r="B12" s="1537"/>
      <c r="C12" s="1537" t="s">
        <v>6506</v>
      </c>
      <c r="D12" s="1537"/>
      <c r="E12" s="1537"/>
      <c r="F12" s="1537"/>
      <c r="G12" s="1537"/>
      <c r="H12" s="1537"/>
      <c r="I12" s="1537"/>
      <c r="J12" s="1537"/>
      <c r="K12" s="1537"/>
      <c r="L12" s="1537"/>
      <c r="M12" s="1537"/>
      <c r="N12" s="1537"/>
      <c r="O12" s="1537"/>
      <c r="P12" s="1537"/>
      <c r="Q12" s="1537"/>
      <c r="R12" s="1537"/>
      <c r="S12" s="1538"/>
      <c r="T12" s="1538"/>
      <c r="U12" s="1538"/>
      <c r="V12" s="1538"/>
      <c r="W12" s="1538"/>
      <c r="X12" s="1538"/>
      <c r="Y12" s="1486"/>
      <c r="Z12" s="1486"/>
      <c r="AA12" s="1486"/>
      <c r="AB12" s="1486"/>
      <c r="AC12" s="1486"/>
    </row>
    <row r="13" spans="1:29" ht="30" customHeight="1">
      <c r="A13" s="1484"/>
      <c r="B13" s="1537"/>
      <c r="C13" s="1537" t="s">
        <v>6505</v>
      </c>
      <c r="D13" s="1537"/>
      <c r="E13" s="1537"/>
      <c r="F13" s="1537"/>
      <c r="G13" s="1537"/>
      <c r="H13" s="1537"/>
      <c r="I13" s="1537"/>
      <c r="J13" s="1537"/>
      <c r="K13" s="1537"/>
      <c r="L13" s="1537"/>
      <c r="M13" s="1537"/>
      <c r="N13" s="1537"/>
      <c r="O13" s="1537"/>
      <c r="P13" s="1537"/>
      <c r="Q13" s="1537"/>
      <c r="R13" s="1537"/>
      <c r="S13" s="1538"/>
      <c r="T13" s="1538"/>
      <c r="U13" s="1538"/>
      <c r="V13" s="1538"/>
      <c r="W13" s="1538"/>
      <c r="X13" s="1538"/>
      <c r="Y13" s="1486"/>
      <c r="Z13" s="1486"/>
      <c r="AA13" s="1486"/>
      <c r="AB13" s="1486"/>
      <c r="AC13" s="1486"/>
    </row>
    <row r="14" spans="1:29" ht="30" customHeight="1">
      <c r="A14" s="1484"/>
      <c r="B14" s="1537"/>
      <c r="C14" s="1537" t="s">
        <v>6507</v>
      </c>
      <c r="D14" s="1537"/>
      <c r="E14" s="1537"/>
      <c r="F14" s="1537"/>
      <c r="G14" s="1537"/>
      <c r="H14" s="1537"/>
      <c r="I14" s="1537"/>
      <c r="J14" s="1537"/>
      <c r="K14" s="1537"/>
      <c r="L14" s="1537"/>
      <c r="M14" s="1537"/>
      <c r="N14" s="1537"/>
      <c r="O14" s="1537"/>
      <c r="P14" s="1537"/>
      <c r="Q14" s="1537"/>
      <c r="R14" s="1537"/>
      <c r="S14" s="1538"/>
      <c r="T14" s="1538"/>
      <c r="U14" s="1538"/>
      <c r="V14" s="1538"/>
      <c r="W14" s="1538"/>
      <c r="X14" s="1538"/>
      <c r="Y14" s="1486"/>
      <c r="Z14" s="1486"/>
      <c r="AA14" s="1486"/>
      <c r="AB14" s="1486"/>
      <c r="AC14" s="1486"/>
    </row>
    <row r="15" spans="1:29" ht="30" customHeight="1">
      <c r="A15" s="1484"/>
      <c r="B15" s="1537"/>
      <c r="C15" s="1537" t="s">
        <v>6508</v>
      </c>
      <c r="D15" s="1537"/>
      <c r="E15" s="1537"/>
      <c r="F15" s="1537"/>
      <c r="G15" s="1537"/>
      <c r="H15" s="1537"/>
      <c r="I15" s="1537"/>
      <c r="J15" s="1537"/>
      <c r="K15" s="1537"/>
      <c r="L15" s="1537"/>
      <c r="M15" s="1537"/>
      <c r="N15" s="1537"/>
      <c r="O15" s="1537"/>
      <c r="P15" s="1537"/>
      <c r="Q15" s="1537"/>
      <c r="R15" s="1537"/>
      <c r="S15" s="1538"/>
      <c r="T15" s="1538"/>
      <c r="U15" s="1538"/>
      <c r="V15" s="1538"/>
      <c r="W15" s="1538"/>
      <c r="X15" s="1538"/>
      <c r="Y15" s="1486"/>
      <c r="Z15" s="1486"/>
      <c r="AA15" s="1486"/>
      <c r="AB15" s="1486"/>
      <c r="AC15" s="1486"/>
    </row>
    <row r="16" spans="1:29" ht="30" customHeight="1">
      <c r="A16" s="1484"/>
      <c r="B16" s="1537"/>
      <c r="C16" s="1537" t="s">
        <v>6509</v>
      </c>
      <c r="D16" s="1537"/>
      <c r="E16" s="1537"/>
      <c r="F16" s="1537"/>
      <c r="G16" s="1537"/>
      <c r="H16" s="1537"/>
      <c r="I16" s="1537"/>
      <c r="J16" s="1537"/>
      <c r="K16" s="1537"/>
      <c r="L16" s="1537"/>
      <c r="M16" s="1537"/>
      <c r="N16" s="1537"/>
      <c r="O16" s="1537"/>
      <c r="P16" s="1537"/>
      <c r="Q16" s="1537"/>
      <c r="R16" s="1537"/>
      <c r="S16" s="1538"/>
      <c r="T16" s="1538"/>
      <c r="U16" s="1538"/>
      <c r="V16" s="1538"/>
      <c r="W16" s="1538"/>
      <c r="X16" s="1538"/>
      <c r="Y16" s="1486"/>
      <c r="Z16" s="1486"/>
      <c r="AA16" s="1486"/>
      <c r="AB16" s="1486"/>
      <c r="AC16" s="1486"/>
    </row>
    <row r="17" spans="1:29" ht="30" customHeight="1">
      <c r="A17" s="1484"/>
      <c r="B17" s="1537"/>
      <c r="C17" s="1537" t="s">
        <v>6510</v>
      </c>
      <c r="D17" s="1537"/>
      <c r="E17" s="1537"/>
      <c r="F17" s="1537"/>
      <c r="G17" s="1537"/>
      <c r="H17" s="1537"/>
      <c r="I17" s="1537"/>
      <c r="J17" s="1537"/>
      <c r="K17" s="1537"/>
      <c r="L17" s="1537"/>
      <c r="M17" s="1537"/>
      <c r="N17" s="1537"/>
      <c r="O17" s="1537"/>
      <c r="P17" s="1537"/>
      <c r="Q17" s="1537"/>
      <c r="R17" s="1537"/>
      <c r="S17" s="1538"/>
      <c r="T17" s="1538"/>
      <c r="U17" s="1538"/>
      <c r="V17" s="1538"/>
      <c r="W17" s="1538"/>
      <c r="X17" s="1538"/>
      <c r="Y17" s="1486"/>
      <c r="Z17" s="1486"/>
      <c r="AA17" s="1486"/>
      <c r="AB17" s="1486"/>
      <c r="AC17" s="1486"/>
    </row>
    <row r="18" spans="1:29" ht="30" customHeight="1">
      <c r="A18" s="1484"/>
      <c r="B18" s="1537"/>
      <c r="C18" s="1537" t="s">
        <v>6511</v>
      </c>
      <c r="D18" s="1537"/>
      <c r="E18" s="1537"/>
      <c r="F18" s="1537"/>
      <c r="G18" s="1537"/>
      <c r="H18" s="1537"/>
      <c r="I18" s="1537"/>
      <c r="J18" s="1537"/>
      <c r="K18" s="1537"/>
      <c r="L18" s="1537"/>
      <c r="M18" s="1537"/>
      <c r="N18" s="1537"/>
      <c r="O18" s="1537"/>
      <c r="P18" s="1537"/>
      <c r="Q18" s="1537"/>
      <c r="R18" s="1537"/>
      <c r="S18" s="1538"/>
      <c r="T18" s="1538"/>
      <c r="U18" s="1538"/>
      <c r="V18" s="1538"/>
      <c r="W18" s="1538"/>
      <c r="X18" s="1538"/>
      <c r="Y18" s="1486"/>
      <c r="Z18" s="1486"/>
      <c r="AA18" s="1486"/>
      <c r="AB18" s="1486"/>
      <c r="AC18" s="1486"/>
    </row>
    <row r="19" spans="1:29" ht="30" customHeight="1">
      <c r="A19" s="1484"/>
      <c r="B19" s="1537"/>
      <c r="C19" s="1537" t="s">
        <v>6512</v>
      </c>
      <c r="D19" s="1537"/>
      <c r="E19" s="1537"/>
      <c r="F19" s="1537"/>
      <c r="G19" s="1537"/>
      <c r="H19" s="1537"/>
      <c r="I19" s="1537"/>
      <c r="J19" s="1537"/>
      <c r="K19" s="1537"/>
      <c r="L19" s="1537"/>
      <c r="M19" s="1537"/>
      <c r="N19" s="1537"/>
      <c r="O19" s="1537"/>
      <c r="P19" s="1537"/>
      <c r="Q19" s="1537"/>
      <c r="R19" s="1537"/>
      <c r="S19" s="1538"/>
      <c r="T19" s="1538"/>
      <c r="U19" s="1538"/>
      <c r="V19" s="1538"/>
      <c r="W19" s="1538"/>
      <c r="X19" s="1538"/>
      <c r="Y19" s="1486"/>
      <c r="Z19" s="1486"/>
      <c r="AA19" s="1486"/>
      <c r="AB19" s="1486"/>
      <c r="AC19" s="1486"/>
    </row>
    <row r="20" spans="1:29" ht="30" customHeight="1">
      <c r="A20" s="1484"/>
      <c r="B20" s="1537"/>
      <c r="C20" s="1537" t="s">
        <v>6513</v>
      </c>
      <c r="D20" s="1537"/>
      <c r="E20" s="1537"/>
      <c r="F20" s="1537"/>
      <c r="G20" s="1537"/>
      <c r="H20" s="1537"/>
      <c r="I20" s="1537"/>
      <c r="J20" s="1537"/>
      <c r="K20" s="1537"/>
      <c r="L20" s="1537"/>
      <c r="M20" s="1537"/>
      <c r="N20" s="1537"/>
      <c r="O20" s="1537"/>
      <c r="P20" s="1537"/>
      <c r="Q20" s="1537"/>
      <c r="R20" s="1537"/>
      <c r="S20" s="1538"/>
      <c r="T20" s="1538"/>
      <c r="U20" s="1538"/>
      <c r="V20" s="1538"/>
      <c r="W20" s="1538"/>
      <c r="X20" s="1538"/>
      <c r="Y20" s="1486"/>
      <c r="Z20" s="1486"/>
      <c r="AA20" s="1486"/>
      <c r="AB20" s="1486"/>
      <c r="AC20" s="1486"/>
    </row>
    <row r="21" spans="1:29" ht="30" customHeight="1">
      <c r="A21" s="1484"/>
      <c r="B21" s="1537"/>
      <c r="C21" s="1537" t="s">
        <v>6514</v>
      </c>
      <c r="D21" s="1537"/>
      <c r="E21" s="1537"/>
      <c r="F21" s="1537"/>
      <c r="G21" s="1537"/>
      <c r="H21" s="1537"/>
      <c r="I21" s="1537"/>
      <c r="J21" s="1537"/>
      <c r="K21" s="1537"/>
      <c r="L21" s="1537"/>
      <c r="M21" s="1537"/>
      <c r="N21" s="1537"/>
      <c r="O21" s="1537"/>
      <c r="P21" s="1537"/>
      <c r="Q21" s="1537"/>
      <c r="R21" s="1537"/>
      <c r="S21" s="1538"/>
      <c r="T21" s="1538"/>
      <c r="U21" s="1538"/>
      <c r="V21" s="1538"/>
      <c r="W21" s="1538"/>
      <c r="X21" s="1538"/>
      <c r="Y21" s="1486"/>
      <c r="Z21" s="1486"/>
      <c r="AA21" s="1486"/>
      <c r="AB21" s="1486"/>
      <c r="AC21" s="1486"/>
    </row>
    <row r="22" spans="1:29" ht="30" customHeight="1">
      <c r="A22" s="1484"/>
      <c r="B22" s="1537"/>
      <c r="C22" s="4268" t="s">
        <v>6515</v>
      </c>
      <c r="D22" s="4268"/>
      <c r="E22" s="4268"/>
      <c r="F22" s="4268"/>
      <c r="G22" s="4268"/>
      <c r="H22" s="4268"/>
      <c r="I22" s="4268"/>
      <c r="J22" s="4268"/>
      <c r="K22" s="4268"/>
      <c r="L22" s="4268"/>
      <c r="M22" s="4268"/>
      <c r="N22" s="4268"/>
      <c r="O22" s="4268"/>
      <c r="P22" s="4268"/>
      <c r="Q22" s="4268"/>
      <c r="R22" s="4268"/>
      <c r="S22" s="4268"/>
      <c r="T22" s="4268"/>
      <c r="U22" s="4268"/>
      <c r="V22" s="4268"/>
      <c r="W22" s="4268"/>
      <c r="X22" s="4268"/>
      <c r="Y22" s="1486"/>
      <c r="Z22" s="1486"/>
      <c r="AA22" s="1486"/>
      <c r="AB22" s="1486"/>
      <c r="AC22" s="1486"/>
    </row>
    <row r="23" spans="1:29" ht="30" customHeight="1">
      <c r="A23" s="1484"/>
      <c r="B23" s="1537"/>
      <c r="C23" s="4268"/>
      <c r="D23" s="4268"/>
      <c r="E23" s="4268"/>
      <c r="F23" s="4268"/>
      <c r="G23" s="4268"/>
      <c r="H23" s="4268"/>
      <c r="I23" s="4268"/>
      <c r="J23" s="4268"/>
      <c r="K23" s="4268"/>
      <c r="L23" s="4268"/>
      <c r="M23" s="4268"/>
      <c r="N23" s="4268"/>
      <c r="O23" s="4268"/>
      <c r="P23" s="4268"/>
      <c r="Q23" s="4268"/>
      <c r="R23" s="4268"/>
      <c r="S23" s="4268"/>
      <c r="T23" s="4268"/>
      <c r="U23" s="4268"/>
      <c r="V23" s="4268"/>
      <c r="W23" s="4268"/>
      <c r="X23" s="4268"/>
      <c r="Y23" s="1486"/>
      <c r="Z23" s="1486"/>
      <c r="AA23" s="1486"/>
      <c r="AB23" s="1486"/>
      <c r="AC23" s="1486"/>
    </row>
    <row r="24" spans="1:29" ht="30" customHeight="1">
      <c r="A24" s="1484"/>
      <c r="B24" s="1537"/>
      <c r="C24" s="4263" t="s">
        <v>10016</v>
      </c>
      <c r="D24" s="1539"/>
      <c r="E24" s="1539"/>
      <c r="F24" s="1539"/>
      <c r="G24" s="1539"/>
      <c r="H24" s="1539"/>
      <c r="I24" s="1539"/>
      <c r="J24" s="1539"/>
      <c r="K24" s="1539"/>
      <c r="L24" s="1539"/>
      <c r="M24" s="1539"/>
      <c r="N24" s="1539"/>
      <c r="O24" s="1539"/>
      <c r="P24" s="1539"/>
      <c r="Q24" s="1539"/>
      <c r="R24" s="1539"/>
      <c r="S24" s="1539"/>
      <c r="T24" s="1539"/>
      <c r="U24" s="1539"/>
      <c r="V24" s="1539"/>
      <c r="W24" s="1539"/>
      <c r="X24" s="1539"/>
      <c r="Y24" s="1486"/>
      <c r="Z24" s="1486"/>
      <c r="AA24" s="1486"/>
      <c r="AB24" s="1486"/>
      <c r="AC24" s="1486"/>
    </row>
    <row r="25" spans="1:29" ht="30" customHeight="1">
      <c r="A25" s="1484"/>
      <c r="B25" s="1537"/>
      <c r="C25" s="4263" t="s">
        <v>10017</v>
      </c>
      <c r="D25" s="1539"/>
      <c r="E25" s="1539"/>
      <c r="F25" s="1539"/>
      <c r="G25" s="1539"/>
      <c r="H25" s="1539"/>
      <c r="I25" s="1539"/>
      <c r="J25" s="1539"/>
      <c r="K25" s="1539"/>
      <c r="L25" s="1539"/>
      <c r="M25" s="1539"/>
      <c r="N25" s="1539"/>
      <c r="O25" s="1539"/>
      <c r="P25" s="1539"/>
      <c r="Q25" s="1539"/>
      <c r="R25" s="1539"/>
      <c r="S25" s="1539"/>
      <c r="T25" s="1539"/>
      <c r="U25" s="1539"/>
      <c r="V25" s="1539"/>
      <c r="W25" s="1539"/>
      <c r="X25" s="1539"/>
      <c r="Y25" s="1486"/>
      <c r="Z25" s="1486"/>
      <c r="AA25" s="1486"/>
      <c r="AB25" s="1486"/>
      <c r="AC25" s="1486"/>
    </row>
    <row r="26" spans="1:29" ht="30" customHeight="1">
      <c r="A26" s="1484"/>
      <c r="B26" s="1537"/>
      <c r="C26" s="4263"/>
      <c r="D26" s="1539"/>
      <c r="E26" s="1539"/>
      <c r="F26" s="1539"/>
      <c r="G26" s="1539"/>
      <c r="H26" s="1539"/>
      <c r="I26" s="1539"/>
      <c r="J26" s="1539"/>
      <c r="K26" s="1539"/>
      <c r="L26" s="1539"/>
      <c r="M26" s="1539"/>
      <c r="N26" s="1539"/>
      <c r="O26" s="1539"/>
      <c r="P26" s="1539"/>
      <c r="Q26" s="1539"/>
      <c r="R26" s="1539"/>
      <c r="S26" s="1539"/>
      <c r="T26" s="1539"/>
      <c r="U26" s="1539"/>
      <c r="V26" s="1539"/>
      <c r="W26" s="1539"/>
      <c r="X26" s="1539"/>
      <c r="Y26" s="1486"/>
      <c r="Z26" s="1486"/>
      <c r="AA26" s="1486"/>
      <c r="AB26" s="1486"/>
      <c r="AC26" s="1486"/>
    </row>
    <row r="27" spans="1:29" ht="30" customHeight="1">
      <c r="A27" s="1484"/>
      <c r="B27" s="1537"/>
      <c r="C27" s="1537" t="s">
        <v>6516</v>
      </c>
      <c r="D27" s="1537"/>
      <c r="E27" s="1537"/>
      <c r="F27" s="1537"/>
      <c r="G27" s="1537"/>
      <c r="H27" s="1537"/>
      <c r="I27" s="1537"/>
      <c r="J27" s="1537"/>
      <c r="K27" s="1537"/>
      <c r="L27" s="1537"/>
      <c r="M27" s="1537"/>
      <c r="N27" s="1537"/>
      <c r="O27" s="1537"/>
      <c r="P27" s="1537"/>
      <c r="Q27" s="1537"/>
      <c r="R27" s="1537"/>
      <c r="S27" s="1538"/>
      <c r="T27" s="1538"/>
      <c r="U27" s="1538"/>
      <c r="V27" s="1538"/>
      <c r="W27" s="1538"/>
      <c r="X27" s="1538"/>
      <c r="Y27" s="1486"/>
      <c r="Z27" s="1486"/>
      <c r="AA27" s="1486"/>
      <c r="AB27" s="1486"/>
      <c r="AC27" s="1486"/>
    </row>
    <row r="28" spans="1:29" ht="30" customHeight="1">
      <c r="A28" s="1484"/>
      <c r="B28" s="1537"/>
      <c r="C28" s="1537" t="s">
        <v>10018</v>
      </c>
      <c r="D28" s="1537"/>
      <c r="E28" s="1537"/>
      <c r="F28" s="1537"/>
      <c r="G28" s="1537"/>
      <c r="H28" s="1537"/>
      <c r="I28" s="1537"/>
      <c r="J28" s="1537"/>
      <c r="K28" s="1537"/>
      <c r="L28" s="1537"/>
      <c r="M28" s="1537"/>
      <c r="N28" s="1537"/>
      <c r="O28" s="1537"/>
      <c r="P28" s="1537"/>
      <c r="Q28" s="1537"/>
      <c r="R28" s="1537"/>
      <c r="S28" s="1538"/>
      <c r="T28" s="1538"/>
      <c r="U28" s="1538"/>
      <c r="V28" s="1538"/>
      <c r="W28" s="1538"/>
      <c r="X28" s="1538"/>
      <c r="Y28" s="1486"/>
      <c r="Z28" s="1486"/>
      <c r="AA28" s="1486"/>
      <c r="AB28" s="1486"/>
      <c r="AC28" s="1486"/>
    </row>
    <row r="29" spans="1:29" ht="30" customHeight="1">
      <c r="A29" s="1484"/>
      <c r="B29" s="1537"/>
      <c r="C29" s="1537" t="s">
        <v>9665</v>
      </c>
      <c r="D29" s="1537"/>
      <c r="E29" s="1537"/>
      <c r="F29" s="1537"/>
      <c r="G29" s="1537"/>
      <c r="H29" s="1537"/>
      <c r="I29" s="1537"/>
      <c r="J29" s="1537"/>
      <c r="K29" s="1537"/>
      <c r="L29" s="1537"/>
      <c r="M29" s="1537"/>
      <c r="N29" s="1537"/>
      <c r="O29" s="1537"/>
      <c r="P29" s="1537"/>
      <c r="Q29" s="1537"/>
      <c r="R29" s="1537"/>
      <c r="S29" s="1538"/>
      <c r="T29" s="1538"/>
      <c r="U29" s="1538"/>
      <c r="V29" s="1538"/>
      <c r="W29" s="1538"/>
      <c r="X29" s="1538"/>
      <c r="Y29" s="1486"/>
      <c r="Z29" s="1486"/>
      <c r="AA29" s="1486"/>
      <c r="AB29" s="1486"/>
      <c r="AC29" s="1486"/>
    </row>
    <row r="30" spans="1:29" ht="30" customHeight="1">
      <c r="A30" s="1484"/>
      <c r="B30" s="1537"/>
      <c r="C30" s="1537" t="s">
        <v>6517</v>
      </c>
      <c r="D30" s="1537"/>
      <c r="E30" s="1537"/>
      <c r="F30" s="1537"/>
      <c r="G30" s="1537"/>
      <c r="H30" s="1537"/>
      <c r="I30" s="1537"/>
      <c r="J30" s="1537"/>
      <c r="K30" s="1537"/>
      <c r="L30" s="1537"/>
      <c r="M30" s="1537"/>
      <c r="N30" s="1537"/>
      <c r="O30" s="1537"/>
      <c r="P30" s="1537"/>
      <c r="Q30" s="1537"/>
      <c r="R30" s="1537"/>
      <c r="S30" s="1538"/>
      <c r="T30" s="1538"/>
      <c r="U30" s="1538"/>
      <c r="V30" s="1538"/>
      <c r="W30" s="1538"/>
      <c r="X30" s="1538"/>
      <c r="Y30" s="1486"/>
      <c r="Z30" s="1486"/>
      <c r="AA30" s="1486"/>
      <c r="AB30" s="1486"/>
      <c r="AC30" s="1486"/>
    </row>
    <row r="31" spans="1:29" ht="30" customHeight="1">
      <c r="A31" s="1484"/>
      <c r="B31" s="1537"/>
      <c r="C31" s="1537" t="s">
        <v>6518</v>
      </c>
      <c r="D31" s="1537"/>
      <c r="E31" s="1537"/>
      <c r="F31" s="1537"/>
      <c r="G31" s="1537"/>
      <c r="H31" s="1537"/>
      <c r="I31" s="1537"/>
      <c r="J31" s="1537"/>
      <c r="K31" s="1537"/>
      <c r="L31" s="1537"/>
      <c r="M31" s="1537"/>
      <c r="N31" s="1537"/>
      <c r="O31" s="1537"/>
      <c r="P31" s="1537"/>
      <c r="Q31" s="1537"/>
      <c r="R31" s="1537"/>
      <c r="S31" s="1538"/>
      <c r="T31" s="1538"/>
      <c r="U31" s="1538"/>
      <c r="V31" s="1538"/>
      <c r="W31" s="1538"/>
      <c r="X31" s="1538"/>
      <c r="Y31" s="1486"/>
      <c r="Z31" s="1486"/>
      <c r="AA31" s="1486"/>
      <c r="AB31" s="1486"/>
      <c r="AC31" s="1486"/>
    </row>
    <row r="32" spans="1:29" ht="30" customHeight="1">
      <c r="A32" s="1484"/>
      <c r="B32" s="1537"/>
      <c r="C32" s="1537" t="s">
        <v>6519</v>
      </c>
      <c r="D32" s="1537"/>
      <c r="E32" s="1537"/>
      <c r="F32" s="1537"/>
      <c r="G32" s="1537"/>
      <c r="H32" s="1537"/>
      <c r="I32" s="1537"/>
      <c r="J32" s="1537"/>
      <c r="K32" s="1537"/>
      <c r="L32" s="1537"/>
      <c r="M32" s="1537"/>
      <c r="N32" s="1537"/>
      <c r="O32" s="1537"/>
      <c r="P32" s="1537"/>
      <c r="Q32" s="1537"/>
      <c r="R32" s="1537"/>
      <c r="S32" s="1538"/>
      <c r="T32" s="1538"/>
      <c r="U32" s="1538"/>
      <c r="V32" s="1538"/>
      <c r="W32" s="1538"/>
      <c r="X32" s="1538"/>
      <c r="Y32" s="1486"/>
      <c r="Z32" s="1486"/>
      <c r="AA32" s="1486"/>
      <c r="AB32" s="1486"/>
      <c r="AC32" s="1486"/>
    </row>
    <row r="33" spans="1:44" ht="30" customHeight="1">
      <c r="A33" s="1484"/>
      <c r="B33" s="1537"/>
      <c r="C33" s="1537" t="s">
        <v>6520</v>
      </c>
      <c r="D33" s="1537"/>
      <c r="E33" s="1537"/>
      <c r="F33" s="1537"/>
      <c r="G33" s="1537"/>
      <c r="H33" s="1537"/>
      <c r="I33" s="1537"/>
      <c r="J33" s="1537"/>
      <c r="K33" s="1537"/>
      <c r="L33" s="1537"/>
      <c r="M33" s="1537"/>
      <c r="N33" s="1537"/>
      <c r="O33" s="1537"/>
      <c r="P33" s="1537"/>
      <c r="Q33" s="1537"/>
      <c r="R33" s="1537"/>
      <c r="S33" s="1538"/>
      <c r="T33" s="1538"/>
      <c r="U33" s="1538"/>
      <c r="V33" s="1538"/>
      <c r="W33" s="1538"/>
      <c r="X33" s="1538"/>
      <c r="Y33" s="1486"/>
      <c r="Z33" s="1486"/>
      <c r="AA33" s="1486"/>
      <c r="AB33" s="1486"/>
      <c r="AC33" s="1486"/>
    </row>
    <row r="34" spans="1:44" ht="30" customHeight="1">
      <c r="A34" s="1484"/>
      <c r="B34" s="1537"/>
      <c r="C34" s="1537" t="s">
        <v>6521</v>
      </c>
      <c r="D34" s="1537"/>
      <c r="E34" s="1537"/>
      <c r="F34" s="1537"/>
      <c r="G34" s="1537"/>
      <c r="H34" s="1537"/>
      <c r="I34" s="1537"/>
      <c r="J34" s="1537"/>
      <c r="K34" s="1537"/>
      <c r="L34" s="1537"/>
      <c r="M34" s="1537"/>
      <c r="N34" s="1537"/>
      <c r="O34" s="1537"/>
      <c r="P34" s="1537"/>
      <c r="Q34" s="1537"/>
      <c r="R34" s="1537"/>
      <c r="S34" s="1538"/>
      <c r="T34" s="1538"/>
      <c r="U34" s="1538"/>
      <c r="V34" s="1538"/>
      <c r="W34" s="1538"/>
      <c r="X34" s="1538"/>
      <c r="Y34" s="1486"/>
      <c r="Z34" s="1486"/>
      <c r="AA34" s="1486"/>
      <c r="AB34" s="1486"/>
      <c r="AC34" s="1486"/>
    </row>
    <row r="35" spans="1:44" ht="30" customHeight="1">
      <c r="A35" s="1484"/>
      <c r="B35" s="1537"/>
      <c r="C35" s="1537" t="s">
        <v>6522</v>
      </c>
      <c r="D35" s="1537"/>
      <c r="E35" s="1537"/>
      <c r="F35" s="1537"/>
      <c r="G35" s="1537"/>
      <c r="H35" s="1537"/>
      <c r="I35" s="1537"/>
      <c r="J35" s="1537"/>
      <c r="K35" s="1537"/>
      <c r="L35" s="1537"/>
      <c r="M35" s="1537"/>
      <c r="N35" s="1537"/>
      <c r="O35" s="1537"/>
      <c r="P35" s="1537"/>
      <c r="Q35" s="1537"/>
      <c r="R35" s="1537"/>
      <c r="S35" s="1538"/>
      <c r="T35" s="1538"/>
      <c r="U35" s="1538"/>
      <c r="V35" s="1538"/>
      <c r="W35" s="1538"/>
      <c r="X35" s="1538"/>
      <c r="Y35" s="1486"/>
      <c r="Z35" s="1486"/>
      <c r="AA35" s="1486"/>
      <c r="AB35" s="1486"/>
      <c r="AC35" s="1486"/>
    </row>
    <row r="36" spans="1:44" ht="30" customHeight="1">
      <c r="A36" s="1484"/>
      <c r="B36" s="1537"/>
      <c r="C36" s="1537"/>
      <c r="D36" s="1537"/>
      <c r="E36" s="1537"/>
      <c r="F36" s="1537"/>
      <c r="G36" s="1537"/>
      <c r="H36" s="1537"/>
      <c r="I36" s="1537"/>
      <c r="J36" s="1537"/>
      <c r="K36" s="1537"/>
      <c r="L36" s="1537"/>
      <c r="M36" s="1537"/>
      <c r="N36" s="1537"/>
      <c r="O36" s="1537"/>
      <c r="P36" s="1537"/>
      <c r="Q36" s="1537"/>
      <c r="R36" s="1537"/>
      <c r="S36" s="1538"/>
      <c r="T36" s="1538"/>
      <c r="U36" s="1538"/>
      <c r="V36" s="1538"/>
      <c r="W36" s="1538"/>
      <c r="X36" s="1538"/>
      <c r="Y36" s="1486"/>
      <c r="Z36" s="1486"/>
      <c r="AA36" s="1486"/>
      <c r="AB36" s="1486"/>
      <c r="AC36" s="1486"/>
    </row>
    <row r="37" spans="1:44" ht="30" customHeight="1">
      <c r="A37" s="1484"/>
      <c r="B37" s="1537"/>
      <c r="C37" s="1537" t="s">
        <v>6523</v>
      </c>
      <c r="D37" s="1537"/>
      <c r="E37" s="1537"/>
      <c r="F37" s="1537"/>
      <c r="G37" s="1537"/>
      <c r="H37" s="1537"/>
      <c r="I37" s="1537"/>
      <c r="J37" s="1537"/>
      <c r="K37" s="1537"/>
      <c r="L37" s="1537"/>
      <c r="M37" s="1537"/>
      <c r="N37" s="1537"/>
      <c r="O37" s="1537"/>
      <c r="P37" s="1537"/>
      <c r="Q37" s="1537"/>
      <c r="R37" s="1537"/>
      <c r="S37" s="1538"/>
      <c r="T37" s="1538"/>
      <c r="U37" s="1538"/>
      <c r="V37" s="1538"/>
      <c r="W37" s="1538"/>
      <c r="X37" s="1538"/>
      <c r="Y37" s="1486"/>
      <c r="Z37" s="1486"/>
      <c r="AA37" s="1486"/>
      <c r="AB37" s="1486"/>
      <c r="AC37" s="1486"/>
    </row>
    <row r="38" spans="1:44" ht="30" customHeight="1">
      <c r="A38" s="1484"/>
      <c r="B38" s="1537"/>
      <c r="C38" s="1537" t="s">
        <v>6524</v>
      </c>
      <c r="D38" s="1537"/>
      <c r="E38" s="1537"/>
      <c r="F38" s="1537"/>
      <c r="G38" s="1537"/>
      <c r="H38" s="1537"/>
      <c r="I38" s="1537"/>
      <c r="J38" s="1537"/>
      <c r="K38" s="1537"/>
      <c r="L38" s="1537"/>
      <c r="M38" s="1537"/>
      <c r="N38" s="1537"/>
      <c r="O38" s="1537"/>
      <c r="P38" s="1537"/>
      <c r="Q38" s="1537"/>
      <c r="R38" s="1537"/>
      <c r="S38" s="1538"/>
      <c r="T38" s="1538"/>
      <c r="U38" s="1538"/>
      <c r="V38" s="1538"/>
      <c r="W38" s="1538"/>
      <c r="X38" s="1538"/>
      <c r="Y38" s="1486"/>
      <c r="Z38" s="1486"/>
      <c r="AA38" s="1486"/>
      <c r="AB38" s="1486"/>
      <c r="AC38" s="1486"/>
    </row>
    <row r="39" spans="1:44" ht="30" customHeight="1">
      <c r="A39" s="1484"/>
      <c r="B39" s="1537"/>
      <c r="C39" s="1537" t="s">
        <v>9666</v>
      </c>
      <c r="D39" s="1537"/>
      <c r="E39" s="1537"/>
      <c r="F39" s="1537"/>
      <c r="G39" s="1537"/>
      <c r="H39" s="1537"/>
      <c r="I39" s="1537"/>
      <c r="J39" s="1537"/>
      <c r="K39" s="1537"/>
      <c r="L39" s="1537"/>
      <c r="M39" s="1537"/>
      <c r="N39" s="1537"/>
      <c r="O39" s="1537"/>
      <c r="P39" s="1537"/>
      <c r="Q39" s="1537"/>
      <c r="R39" s="1537"/>
      <c r="S39" s="1538"/>
      <c r="T39" s="1538"/>
      <c r="U39" s="1538"/>
      <c r="V39" s="1538"/>
      <c r="W39" s="1538"/>
      <c r="X39" s="1538"/>
      <c r="Y39" s="1486"/>
      <c r="Z39" s="1486"/>
      <c r="AA39" s="1486"/>
      <c r="AB39" s="1486"/>
      <c r="AC39" s="1486"/>
    </row>
    <row r="40" spans="1:44" ht="30" customHeight="1">
      <c r="A40" s="1484"/>
      <c r="B40" s="1537"/>
      <c r="C40" s="1537"/>
      <c r="D40" s="1537"/>
      <c r="E40" s="1537"/>
      <c r="F40" s="1537"/>
      <c r="G40" s="1537"/>
      <c r="H40" s="1537"/>
      <c r="I40" s="1537"/>
      <c r="J40" s="1537"/>
      <c r="K40" s="1537"/>
      <c r="L40" s="1537"/>
      <c r="M40" s="1537"/>
      <c r="N40" s="1537"/>
      <c r="O40" s="1537"/>
      <c r="P40" s="1537"/>
      <c r="Q40" s="1537"/>
      <c r="R40" s="1537"/>
      <c r="S40" s="1538"/>
      <c r="T40" s="1538"/>
      <c r="U40" s="1538"/>
      <c r="V40" s="1538"/>
      <c r="W40" s="1538"/>
      <c r="X40" s="1538"/>
      <c r="Y40" s="1486"/>
      <c r="Z40" s="1486"/>
      <c r="AA40" s="1486"/>
      <c r="AB40" s="1486"/>
      <c r="AC40" s="1486"/>
    </row>
    <row r="41" spans="1:44" ht="30" customHeight="1">
      <c r="A41" s="1484"/>
      <c r="B41" s="1562"/>
      <c r="C41" s="1563" t="s">
        <v>6391</v>
      </c>
      <c r="D41" s="1572" t="str">
        <f ca="1">CELL("nomfichier")</f>
        <v>D:\Données\1.UPRT\0-UPRT.fait\1-UPRT.FR-SITE-WEB\ff-fiches-fabrications\ff.fiches.fabrication.2023\UPRT.23.aout\[F_Festival.des_.Menus_.PROJET.24.juin_.2026 (1).xlsx]Nota</v>
      </c>
      <c r="E41" s="1564"/>
      <c r="F41" s="1564"/>
      <c r="G41" s="1564"/>
      <c r="H41" s="1564"/>
      <c r="I41" s="1565"/>
      <c r="J41" s="1564"/>
      <c r="K41" s="1564"/>
      <c r="L41" s="1565"/>
      <c r="M41" s="1565"/>
      <c r="N41" s="1565"/>
      <c r="O41" s="1565"/>
      <c r="P41" s="1565"/>
      <c r="Q41" s="1566"/>
      <c r="R41" s="1566"/>
      <c r="S41" s="1566"/>
      <c r="T41" s="1566"/>
      <c r="U41" s="1566"/>
      <c r="V41" s="1566"/>
      <c r="W41" s="1566"/>
      <c r="X41" s="1566"/>
      <c r="Y41" s="1486"/>
      <c r="Z41" s="1486"/>
      <c r="AA41" s="1486"/>
      <c r="AB41" s="1486"/>
      <c r="AC41" s="1486"/>
    </row>
    <row r="42" spans="1:44" ht="30" customHeight="1">
      <c r="A42" s="1484"/>
      <c r="B42" s="1491"/>
      <c r="C42" s="1492"/>
      <c r="D42" s="1491"/>
      <c r="E42" s="1484"/>
      <c r="F42" s="1484"/>
      <c r="G42" s="1484"/>
      <c r="H42" s="1484"/>
      <c r="I42" s="1493"/>
      <c r="J42" s="1484"/>
      <c r="K42" s="1484"/>
      <c r="L42" s="1493"/>
      <c r="M42" s="1493"/>
      <c r="N42" s="1493"/>
      <c r="O42" s="1493"/>
      <c r="P42" s="1493"/>
      <c r="Q42" s="1486"/>
      <c r="R42" s="1486"/>
      <c r="S42" s="1486"/>
      <c r="T42" s="1486"/>
      <c r="U42" s="1486"/>
      <c r="V42" s="1486"/>
      <c r="W42" s="1486"/>
      <c r="X42" s="1486"/>
      <c r="Y42" s="1486"/>
      <c r="Z42" s="1486"/>
      <c r="AA42" s="1486"/>
      <c r="AB42" s="1486"/>
      <c r="AC42" s="1486"/>
    </row>
    <row r="43" spans="1:44" s="1451" customFormat="1" ht="40.5" customHeight="1">
      <c r="A43" s="1484"/>
      <c r="B43" s="1494" t="s">
        <v>6392</v>
      </c>
      <c r="C43" s="1484"/>
      <c r="D43" s="1484"/>
      <c r="E43" s="1484"/>
      <c r="F43" s="1484"/>
      <c r="G43" s="1484"/>
      <c r="H43" s="1484"/>
      <c r="I43" s="1493"/>
      <c r="J43" s="1484"/>
      <c r="K43" s="1484"/>
      <c r="L43" s="1493"/>
      <c r="M43" s="1493"/>
      <c r="N43" s="1493"/>
      <c r="O43" s="1493"/>
      <c r="P43" s="1493"/>
      <c r="Q43" s="1494" t="s">
        <v>6393</v>
      </c>
      <c r="R43" s="1486"/>
      <c r="S43" s="1486"/>
      <c r="T43" s="1486"/>
      <c r="U43" s="1486"/>
      <c r="V43" s="1486"/>
      <c r="W43" s="1486"/>
      <c r="X43" s="1486"/>
      <c r="Y43" s="1486"/>
      <c r="Z43" s="1486"/>
      <c r="AA43" s="1486"/>
      <c r="AB43" s="1486"/>
      <c r="AC43" s="1486"/>
      <c r="AD43" s="1450"/>
      <c r="AE43" s="1450"/>
      <c r="AL43" s="1450"/>
      <c r="AM43" s="1450"/>
      <c r="AN43" s="1450"/>
      <c r="AO43" s="1450"/>
      <c r="AP43" s="1450"/>
      <c r="AQ43" s="1450"/>
      <c r="AR43" s="1450"/>
    </row>
    <row r="44" spans="1:44" s="1451" customFormat="1" ht="40.5" customHeight="1">
      <c r="A44" s="1484"/>
      <c r="B44" s="1491"/>
      <c r="C44" s="1495" t="s">
        <v>6394</v>
      </c>
      <c r="D44" s="1496"/>
      <c r="E44" s="1497" t="s">
        <v>6395</v>
      </c>
      <c r="F44" s="1498"/>
      <c r="G44" s="1499" t="s">
        <v>6396</v>
      </c>
      <c r="H44" s="1496"/>
      <c r="I44" s="1498"/>
      <c r="J44" s="1500" t="s">
        <v>6397</v>
      </c>
      <c r="K44" s="1496"/>
      <c r="L44" s="1493"/>
      <c r="M44" s="1493"/>
      <c r="N44" s="1493"/>
      <c r="O44" s="1493"/>
      <c r="P44" s="1498"/>
      <c r="Q44" s="1511" t="s">
        <v>6398</v>
      </c>
      <c r="R44" s="1504"/>
      <c r="S44" s="1512">
        <v>15.5</v>
      </c>
      <c r="T44" s="1504"/>
      <c r="U44" s="1513">
        <v>15.5</v>
      </c>
      <c r="V44" s="1504"/>
      <c r="W44" s="1514">
        <v>15.5</v>
      </c>
      <c r="X44" s="1504"/>
      <c r="Y44" s="1486"/>
      <c r="Z44" s="1486"/>
      <c r="AA44" s="1486"/>
      <c r="AB44" s="1486"/>
      <c r="AC44" s="1486"/>
      <c r="AD44" s="1450"/>
      <c r="AE44" s="1450"/>
      <c r="AF44" s="1450"/>
      <c r="AG44" s="1450"/>
      <c r="AH44" s="1450"/>
      <c r="AI44" s="1450"/>
      <c r="AJ44" s="1450"/>
      <c r="AK44" s="1450"/>
      <c r="AL44" s="1450"/>
      <c r="AM44" s="1450"/>
      <c r="AN44" s="1450"/>
      <c r="AO44" s="1450"/>
      <c r="AP44" s="1450"/>
      <c r="AQ44" s="1450"/>
      <c r="AR44" s="1450"/>
    </row>
    <row r="45" spans="1:44" s="1451" customFormat="1" ht="40.5" customHeight="1">
      <c r="A45" s="1484"/>
      <c r="B45" s="1491"/>
      <c r="C45" s="1495" t="s">
        <v>6399</v>
      </c>
      <c r="D45" s="1496"/>
      <c r="E45" s="1497" t="s">
        <v>6400</v>
      </c>
      <c r="F45" s="1498"/>
      <c r="G45" s="1499" t="s">
        <v>6401</v>
      </c>
      <c r="H45" s="1496"/>
      <c r="I45" s="1498"/>
      <c r="J45" s="1500" t="s">
        <v>6402</v>
      </c>
      <c r="K45" s="1496"/>
      <c r="L45" s="1493"/>
      <c r="M45" s="1493"/>
      <c r="N45" s="1493"/>
      <c r="O45" s="1493"/>
      <c r="P45" s="1498"/>
      <c r="Q45" s="1515" t="s">
        <v>6403</v>
      </c>
      <c r="R45" s="1504"/>
      <c r="S45" s="1497" t="s">
        <v>6404</v>
      </c>
      <c r="T45" s="1504"/>
      <c r="U45" s="1516" t="s">
        <v>6405</v>
      </c>
      <c r="V45" s="1504"/>
      <c r="W45" s="1497" t="s">
        <v>6406</v>
      </c>
      <c r="X45" s="1504"/>
      <c r="Y45" s="1486"/>
      <c r="Z45" s="1486"/>
      <c r="AA45" s="1486"/>
      <c r="AB45" s="1486"/>
      <c r="AC45" s="1486"/>
      <c r="AD45" s="1450"/>
      <c r="AE45" s="1450"/>
      <c r="AF45" s="1450"/>
      <c r="AG45" s="1450"/>
      <c r="AH45" s="1450"/>
      <c r="AI45" s="1450"/>
      <c r="AJ45" s="1450"/>
      <c r="AK45" s="1450"/>
      <c r="AL45" s="1450"/>
      <c r="AM45" s="1450"/>
      <c r="AN45" s="1450"/>
      <c r="AO45" s="1450"/>
      <c r="AP45" s="1450"/>
      <c r="AQ45" s="1450"/>
      <c r="AR45" s="1450"/>
    </row>
    <row r="46" spans="1:44" s="1451" customFormat="1" ht="40.5" customHeight="1">
      <c r="A46" s="1484"/>
      <c r="B46" s="1491"/>
      <c r="C46" s="1484"/>
      <c r="D46" s="1484"/>
      <c r="E46" s="1484"/>
      <c r="F46" s="1484"/>
      <c r="G46" s="1484"/>
      <c r="H46" s="1484"/>
      <c r="I46" s="1493"/>
      <c r="J46" s="1484"/>
      <c r="K46" s="1484"/>
      <c r="L46" s="1493"/>
      <c r="M46" s="1493"/>
      <c r="N46" s="1493"/>
      <c r="O46" s="1493"/>
      <c r="P46" s="1493"/>
      <c r="Q46" s="1486"/>
      <c r="R46" s="1486"/>
      <c r="S46" s="1486"/>
      <c r="T46" s="1486"/>
      <c r="U46" s="1486"/>
      <c r="V46" s="1486"/>
      <c r="W46" s="1486"/>
      <c r="X46" s="1486"/>
      <c r="Y46" s="1486"/>
      <c r="Z46" s="1486"/>
      <c r="AA46" s="1486"/>
      <c r="AB46" s="1486"/>
      <c r="AC46" s="1486"/>
      <c r="AD46" s="1450"/>
      <c r="AE46" s="1450"/>
      <c r="AF46" s="1450"/>
      <c r="AG46" s="1450"/>
      <c r="AH46" s="1450"/>
      <c r="AI46" s="1450"/>
      <c r="AJ46" s="1450"/>
      <c r="AK46" s="1450"/>
      <c r="AL46" s="1450"/>
      <c r="AM46" s="1450"/>
      <c r="AN46" s="1450"/>
      <c r="AO46" s="1450"/>
      <c r="AP46" s="1450"/>
      <c r="AQ46" s="1450"/>
      <c r="AR46" s="1450"/>
    </row>
    <row r="47" spans="1:44" s="1451" customFormat="1" ht="40.5" customHeight="1">
      <c r="A47" s="1484"/>
      <c r="B47" s="1494" t="s">
        <v>6407</v>
      </c>
      <c r="C47" s="1484"/>
      <c r="D47" s="1484"/>
      <c r="E47" s="1484"/>
      <c r="F47" s="1484"/>
      <c r="G47" s="1484"/>
      <c r="H47" s="1484"/>
      <c r="I47" s="1493"/>
      <c r="J47" s="1484"/>
      <c r="K47" s="1484"/>
      <c r="L47" s="1493"/>
      <c r="M47" s="1493"/>
      <c r="N47" s="1493"/>
      <c r="O47" s="1493"/>
      <c r="P47" s="1493"/>
      <c r="Q47" s="1486"/>
      <c r="R47" s="1486"/>
      <c r="S47" s="1486"/>
      <c r="T47" s="1486"/>
      <c r="U47" s="1486"/>
      <c r="V47" s="1486"/>
      <c r="W47" s="1486"/>
      <c r="X47" s="1486"/>
      <c r="Y47" s="1486"/>
      <c r="Z47" s="1486"/>
      <c r="AA47" s="1486"/>
      <c r="AB47" s="1486"/>
      <c r="AC47" s="1486"/>
      <c r="AD47" s="1450"/>
      <c r="AE47" s="1450"/>
      <c r="AF47" s="1450"/>
      <c r="AG47" s="1450"/>
      <c r="AH47" s="1450"/>
      <c r="AI47" s="1450"/>
      <c r="AJ47" s="1450"/>
      <c r="AK47" s="1450"/>
      <c r="AL47" s="1450"/>
      <c r="AM47" s="1450"/>
      <c r="AN47" s="1450"/>
      <c r="AO47" s="1450"/>
      <c r="AP47" s="1450"/>
      <c r="AQ47" s="1450"/>
      <c r="AR47" s="1450"/>
    </row>
    <row r="48" spans="1:44" s="1451" customFormat="1" ht="40.5" customHeight="1">
      <c r="A48" s="1484"/>
      <c r="B48" s="1491"/>
      <c r="C48" s="1501" t="s">
        <v>6408</v>
      </c>
      <c r="D48" s="1496"/>
      <c r="E48" s="1496"/>
      <c r="F48" s="1496"/>
      <c r="G48" s="1496"/>
      <c r="H48" s="1502" t="s">
        <v>6409</v>
      </c>
      <c r="I48" s="1502"/>
      <c r="J48" s="1496"/>
      <c r="K48" s="1496"/>
      <c r="L48" s="1498"/>
      <c r="M48" s="1498"/>
      <c r="N48" s="1498"/>
      <c r="O48" s="1498"/>
      <c r="P48" s="1503" t="s">
        <v>6410</v>
      </c>
      <c r="Q48" s="1503"/>
      <c r="R48" s="1504"/>
      <c r="S48" s="1504"/>
      <c r="T48" s="1504"/>
      <c r="U48" s="1504"/>
      <c r="V48" s="1505" t="s">
        <v>6411</v>
      </c>
      <c r="W48" s="1505"/>
      <c r="X48" s="1504"/>
      <c r="Y48" s="1504"/>
      <c r="Z48" s="1486"/>
      <c r="AA48" s="1486"/>
      <c r="AB48" s="1486"/>
      <c r="AC48" s="1486"/>
      <c r="AD48" s="1450"/>
      <c r="AE48" s="1450"/>
      <c r="AF48" s="1450"/>
      <c r="AG48" s="1450"/>
      <c r="AH48" s="1450"/>
      <c r="AI48" s="1450"/>
      <c r="AJ48" s="1450"/>
      <c r="AK48" s="1450"/>
      <c r="AL48" s="1450"/>
      <c r="AM48" s="1450"/>
      <c r="AN48" s="1450"/>
      <c r="AO48" s="1450"/>
      <c r="AP48" s="1450"/>
      <c r="AQ48" s="1450"/>
      <c r="AR48" s="1450"/>
    </row>
    <row r="49" spans="1:44" s="1451" customFormat="1" ht="40.5" customHeight="1">
      <c r="A49" s="1484"/>
      <c r="B49" s="1491"/>
      <c r="C49" s="1506" t="s">
        <v>6412</v>
      </c>
      <c r="D49" s="1496"/>
      <c r="E49" s="1496"/>
      <c r="F49" s="1496"/>
      <c r="G49" s="1496"/>
      <c r="H49" s="1507" t="s">
        <v>6413</v>
      </c>
      <c r="I49" s="1507"/>
      <c r="J49" s="1496"/>
      <c r="K49" s="1496"/>
      <c r="L49" s="1498"/>
      <c r="M49" s="1498"/>
      <c r="N49" s="1498"/>
      <c r="O49" s="1498"/>
      <c r="P49" s="1508" t="s">
        <v>6414</v>
      </c>
      <c r="Q49" s="1508"/>
      <c r="R49" s="1504"/>
      <c r="S49" s="1504"/>
      <c r="T49" s="1504"/>
      <c r="U49" s="1504"/>
      <c r="V49" s="1509" t="s">
        <v>6415</v>
      </c>
      <c r="W49" s="1509"/>
      <c r="X49" s="1504"/>
      <c r="Y49" s="1504"/>
      <c r="Z49" s="1486"/>
      <c r="AA49" s="1486"/>
      <c r="AB49" s="1486"/>
      <c r="AC49" s="1486"/>
      <c r="AD49" s="1450"/>
      <c r="AE49" s="1450"/>
      <c r="AF49" s="1450"/>
      <c r="AG49" s="1450"/>
      <c r="AH49" s="1450"/>
      <c r="AI49" s="1450"/>
      <c r="AJ49" s="1450"/>
      <c r="AK49" s="1450"/>
      <c r="AL49" s="1450"/>
      <c r="AM49" s="1450"/>
      <c r="AN49" s="1450"/>
      <c r="AO49" s="1450"/>
      <c r="AP49" s="1450"/>
      <c r="AQ49" s="1450"/>
      <c r="AR49" s="1450"/>
    </row>
    <row r="50" spans="1:44" s="1451" customFormat="1" ht="40.5" customHeight="1">
      <c r="A50" s="1484"/>
      <c r="B50" s="1491"/>
      <c r="C50" s="1510" t="s">
        <v>6416</v>
      </c>
      <c r="D50" s="1496"/>
      <c r="E50" s="1496"/>
      <c r="F50" s="1496"/>
      <c r="G50" s="1496"/>
      <c r="H50" s="1496"/>
      <c r="I50" s="1498"/>
      <c r="J50" s="1496"/>
      <c r="K50" s="1496"/>
      <c r="L50" s="1498"/>
      <c r="M50" s="1498"/>
      <c r="N50" s="1498"/>
      <c r="O50" s="1498"/>
      <c r="P50" s="1498"/>
      <c r="Q50" s="1504"/>
      <c r="R50" s="1504"/>
      <c r="S50" s="1504"/>
      <c r="T50" s="1504"/>
      <c r="U50" s="1504"/>
      <c r="V50" s="1504"/>
      <c r="W50" s="1504"/>
      <c r="X50" s="1504"/>
      <c r="Y50" s="1504"/>
      <c r="Z50" s="1486"/>
      <c r="AA50" s="1486"/>
      <c r="AB50" s="1486"/>
      <c r="AC50" s="1486"/>
      <c r="AD50" s="1450"/>
      <c r="AE50" s="1450"/>
      <c r="AF50" s="1450"/>
      <c r="AG50" s="1450"/>
      <c r="AH50" s="1450"/>
      <c r="AI50" s="1450"/>
      <c r="AJ50" s="1450"/>
      <c r="AK50" s="1450"/>
      <c r="AL50" s="1450"/>
      <c r="AM50" s="1450"/>
      <c r="AN50" s="1450"/>
      <c r="AO50" s="1450"/>
      <c r="AP50" s="1450"/>
      <c r="AQ50" s="1450"/>
      <c r="AR50" s="1450"/>
    </row>
    <row r="51" spans="1:44" s="1451" customFormat="1" ht="40.5" customHeight="1">
      <c r="A51" s="1484"/>
      <c r="B51" s="1494" t="s">
        <v>6417</v>
      </c>
      <c r="C51" s="1484"/>
      <c r="D51" s="1484"/>
      <c r="E51" s="1484"/>
      <c r="F51" s="1484"/>
      <c r="G51" s="1484"/>
      <c r="H51" s="1484"/>
      <c r="I51" s="1493"/>
      <c r="J51" s="1484"/>
      <c r="K51" s="1484"/>
      <c r="L51" s="1493"/>
      <c r="M51" s="1493"/>
      <c r="N51" s="1493"/>
      <c r="O51" s="1493"/>
      <c r="P51" s="1493"/>
      <c r="Q51" s="1486"/>
      <c r="R51" s="1486"/>
      <c r="S51" s="1486"/>
      <c r="T51" s="1486"/>
      <c r="U51" s="1486"/>
      <c r="V51" s="1486"/>
      <c r="W51" s="1486"/>
      <c r="X51" s="1486"/>
      <c r="Y51" s="1486"/>
      <c r="Z51" s="1486"/>
      <c r="AA51" s="1486"/>
      <c r="AB51" s="1486"/>
      <c r="AC51" s="1486"/>
      <c r="AD51" s="1450"/>
      <c r="AE51" s="1450"/>
      <c r="AF51" s="1450"/>
      <c r="AG51" s="1450"/>
    </row>
    <row r="52" spans="1:44" s="1451" customFormat="1" ht="40.5" customHeight="1">
      <c r="A52" s="1484"/>
      <c r="B52" s="1488"/>
      <c r="C52" s="1453" t="s">
        <v>6418</v>
      </c>
      <c r="D52" s="1454" t="s">
        <v>6419</v>
      </c>
      <c r="E52" s="1455" t="s">
        <v>6420</v>
      </c>
      <c r="F52" s="1456" t="s">
        <v>6421</v>
      </c>
      <c r="G52" s="1457" t="s">
        <v>6422</v>
      </c>
      <c r="H52" s="1458" t="s">
        <v>6423</v>
      </c>
      <c r="I52" s="1459" t="s">
        <v>6424</v>
      </c>
      <c r="J52" s="1460" t="s">
        <v>6425</v>
      </c>
      <c r="K52" s="1461" t="s">
        <v>6426</v>
      </c>
      <c r="L52" s="1462" t="s">
        <v>6427</v>
      </c>
      <c r="M52" s="1463" t="s">
        <v>6428</v>
      </c>
      <c r="N52" s="1464" t="s">
        <v>6429</v>
      </c>
      <c r="O52" s="1465" t="s">
        <v>6430</v>
      </c>
      <c r="P52" s="1456" t="s">
        <v>6431</v>
      </c>
      <c r="Q52" s="1466" t="s">
        <v>6432</v>
      </c>
      <c r="R52" s="1467" t="s">
        <v>6433</v>
      </c>
      <c r="S52" s="1468" t="s">
        <v>6434</v>
      </c>
      <c r="T52" s="1469" t="s">
        <v>6435</v>
      </c>
      <c r="U52" s="1470" t="s">
        <v>6436</v>
      </c>
      <c r="V52" s="1455" t="s">
        <v>6437</v>
      </c>
      <c r="W52" s="1486"/>
      <c r="X52" s="1486"/>
      <c r="Y52" s="1486"/>
      <c r="Z52" s="1486"/>
      <c r="AA52" s="1486"/>
      <c r="AB52" s="1486"/>
      <c r="AC52" s="1486"/>
      <c r="AD52" s="1450"/>
      <c r="AE52" s="1450"/>
      <c r="AF52" s="1450"/>
      <c r="AG52" s="1450"/>
    </row>
    <row r="53" spans="1:44" s="1451" customFormat="1" ht="40.5" customHeight="1">
      <c r="A53" s="1484"/>
      <c r="B53" s="1488"/>
      <c r="C53" s="1484"/>
      <c r="D53" s="1484"/>
      <c r="E53" s="1484"/>
      <c r="F53" s="1484"/>
      <c r="G53" s="1484"/>
      <c r="H53" s="1484"/>
      <c r="I53" s="1485"/>
      <c r="J53" s="1484"/>
      <c r="K53" s="1484"/>
      <c r="L53" s="1485"/>
      <c r="M53" s="1485"/>
      <c r="N53" s="1485"/>
      <c r="O53" s="1485"/>
      <c r="P53" s="1485"/>
      <c r="Q53" s="1486"/>
      <c r="R53" s="1486"/>
      <c r="S53" s="1486"/>
      <c r="T53" s="1486"/>
      <c r="U53" s="1486"/>
      <c r="V53" s="1486"/>
      <c r="W53" s="1486"/>
      <c r="X53" s="1486"/>
      <c r="Y53" s="1486"/>
      <c r="Z53" s="1486"/>
      <c r="AA53" s="1486"/>
      <c r="AB53" s="1486"/>
      <c r="AC53" s="1486"/>
      <c r="AD53" s="1450"/>
      <c r="AE53" s="1450"/>
      <c r="AF53" s="1450"/>
      <c r="AG53" s="1450"/>
    </row>
    <row r="54" spans="1:44" s="1451" customFormat="1" ht="40.5" customHeight="1">
      <c r="A54" s="1484"/>
      <c r="B54" s="1488"/>
      <c r="C54" s="1471" t="s">
        <v>6418</v>
      </c>
      <c r="D54" s="1471" t="s">
        <v>6419</v>
      </c>
      <c r="E54" s="1471" t="s">
        <v>6420</v>
      </c>
      <c r="F54" s="1471" t="s">
        <v>6421</v>
      </c>
      <c r="G54" s="1471" t="s">
        <v>6422</v>
      </c>
      <c r="H54" s="1471" t="s">
        <v>6423</v>
      </c>
      <c r="I54" s="1471" t="s">
        <v>6424</v>
      </c>
      <c r="J54" s="1471" t="s">
        <v>6425</v>
      </c>
      <c r="K54" s="1471" t="s">
        <v>6426</v>
      </c>
      <c r="L54" s="1471" t="s">
        <v>6427</v>
      </c>
      <c r="M54" s="1471" t="s">
        <v>6428</v>
      </c>
      <c r="N54" s="1471" t="s">
        <v>6429</v>
      </c>
      <c r="O54" s="1471" t="s">
        <v>6430</v>
      </c>
      <c r="P54" s="1471" t="s">
        <v>6431</v>
      </c>
      <c r="Q54" s="1471" t="s">
        <v>6432</v>
      </c>
      <c r="R54" s="1471" t="s">
        <v>6433</v>
      </c>
      <c r="S54" s="1471" t="s">
        <v>6434</v>
      </c>
      <c r="T54" s="1471" t="s">
        <v>6435</v>
      </c>
      <c r="U54" s="1471" t="s">
        <v>6436</v>
      </c>
      <c r="V54" s="1471" t="s">
        <v>6437</v>
      </c>
      <c r="W54" s="1486"/>
      <c r="X54" s="1486"/>
      <c r="Y54" s="1486"/>
      <c r="Z54" s="1486"/>
      <c r="AA54" s="1486"/>
      <c r="AB54" s="1486"/>
      <c r="AC54" s="1486"/>
      <c r="AD54" s="1450"/>
      <c r="AE54" s="1450"/>
      <c r="AF54" s="1450"/>
      <c r="AG54" s="1450"/>
    </row>
    <row r="55" spans="1:44" s="1451" customFormat="1" ht="40.5" customHeight="1">
      <c r="A55" s="1484"/>
      <c r="B55" s="1488"/>
      <c r="C55" s="1484"/>
      <c r="D55" s="1484"/>
      <c r="E55" s="1484"/>
      <c r="F55" s="1484"/>
      <c r="G55" s="1484"/>
      <c r="H55" s="1484"/>
      <c r="I55" s="1485"/>
      <c r="J55" s="1484"/>
      <c r="K55" s="1484"/>
      <c r="L55" s="1485"/>
      <c r="M55" s="1485"/>
      <c r="N55" s="1485"/>
      <c r="O55" s="1485"/>
      <c r="P55" s="1485"/>
      <c r="Q55" s="1486"/>
      <c r="R55" s="1486"/>
      <c r="S55" s="1486"/>
      <c r="T55" s="1486"/>
      <c r="U55" s="1486"/>
      <c r="V55" s="1486"/>
      <c r="W55" s="1486"/>
      <c r="X55" s="1486"/>
      <c r="Y55" s="1486"/>
      <c r="Z55" s="1486"/>
      <c r="AA55" s="1486"/>
      <c r="AB55" s="1486"/>
      <c r="AC55" s="1486"/>
      <c r="AD55" s="1450"/>
      <c r="AE55" s="1450"/>
      <c r="AF55" s="1450"/>
      <c r="AG55" s="1450"/>
    </row>
    <row r="56" spans="1:44" s="1451" customFormat="1" ht="40.5" customHeight="1">
      <c r="A56" s="1484"/>
      <c r="B56" s="1488"/>
      <c r="C56" s="1472">
        <v>1</v>
      </c>
      <c r="D56" s="1472" t="s">
        <v>3789</v>
      </c>
      <c r="E56" s="1472" t="s">
        <v>3790</v>
      </c>
      <c r="F56" s="1472" t="s">
        <v>3791</v>
      </c>
      <c r="G56" s="1472" t="s">
        <v>3792</v>
      </c>
      <c r="H56" s="1472" t="s">
        <v>6438</v>
      </c>
      <c r="I56" s="1472" t="s">
        <v>6439</v>
      </c>
      <c r="J56" s="1472" t="s">
        <v>6440</v>
      </c>
      <c r="K56" s="1472" t="s">
        <v>6441</v>
      </c>
      <c r="L56" s="1472" t="s">
        <v>4123</v>
      </c>
      <c r="M56" s="1472" t="s">
        <v>6442</v>
      </c>
      <c r="N56" s="1472" t="s">
        <v>6443</v>
      </c>
      <c r="O56" s="1472" t="s">
        <v>6444</v>
      </c>
      <c r="P56" s="1472" t="s">
        <v>6445</v>
      </c>
      <c r="Q56" s="1472" t="s">
        <v>6446</v>
      </c>
      <c r="R56" s="1472" t="s">
        <v>6447</v>
      </c>
      <c r="S56" s="1472" t="s">
        <v>6448</v>
      </c>
      <c r="T56" s="1472" t="s">
        <v>6449</v>
      </c>
      <c r="U56" s="1472" t="s">
        <v>6450</v>
      </c>
      <c r="V56" s="1472" t="s">
        <v>4124</v>
      </c>
      <c r="W56" s="1486"/>
      <c r="X56" s="1486"/>
      <c r="Y56" s="1486"/>
      <c r="Z56" s="1486"/>
      <c r="AA56" s="1486"/>
      <c r="AB56" s="1486"/>
      <c r="AC56" s="1486"/>
      <c r="AD56" s="1450"/>
      <c r="AE56" s="1450"/>
      <c r="AF56" s="1450"/>
      <c r="AG56" s="1450"/>
    </row>
    <row r="57" spans="1:44" s="1451" customFormat="1" ht="40.5" customHeight="1">
      <c r="A57" s="1484"/>
      <c r="B57" s="1488"/>
      <c r="C57" s="1484"/>
      <c r="D57" s="1484"/>
      <c r="E57" s="1484"/>
      <c r="F57" s="1484"/>
      <c r="G57" s="1484"/>
      <c r="H57" s="1484"/>
      <c r="I57" s="1485"/>
      <c r="J57" s="1484"/>
      <c r="K57" s="1484"/>
      <c r="L57" s="1485"/>
      <c r="M57" s="1485"/>
      <c r="N57" s="1485"/>
      <c r="O57" s="1485"/>
      <c r="P57" s="1485"/>
      <c r="Q57" s="1486"/>
      <c r="R57" s="1486"/>
      <c r="S57" s="1486"/>
      <c r="T57" s="1486"/>
      <c r="U57" s="1486"/>
      <c r="V57" s="1486"/>
      <c r="W57" s="1486"/>
      <c r="X57" s="1486"/>
      <c r="Y57" s="1486"/>
      <c r="Z57" s="1486"/>
      <c r="AA57" s="1486"/>
      <c r="AB57" s="1486"/>
      <c r="AC57" s="1486"/>
      <c r="AD57" s="1450"/>
      <c r="AE57" s="1450"/>
      <c r="AF57" s="1450"/>
      <c r="AG57" s="1450"/>
    </row>
    <row r="58" spans="1:44" s="1451" customFormat="1" ht="40.5" customHeight="1">
      <c r="A58" s="1484"/>
      <c r="B58" s="1488"/>
      <c r="C58" s="1473">
        <v>1</v>
      </c>
      <c r="D58" s="1474">
        <v>2</v>
      </c>
      <c r="E58" s="1473">
        <v>3</v>
      </c>
      <c r="F58" s="1474">
        <v>4</v>
      </c>
      <c r="G58" s="1473">
        <v>5</v>
      </c>
      <c r="H58" s="1474">
        <v>6</v>
      </c>
      <c r="I58" s="1473">
        <v>7</v>
      </c>
      <c r="J58" s="1474">
        <v>8</v>
      </c>
      <c r="K58" s="1473">
        <v>9</v>
      </c>
      <c r="L58" s="1474">
        <v>10</v>
      </c>
      <c r="M58" s="1473">
        <v>11</v>
      </c>
      <c r="N58" s="1474">
        <v>12</v>
      </c>
      <c r="O58" s="1473">
        <v>13</v>
      </c>
      <c r="P58" s="1474">
        <v>14</v>
      </c>
      <c r="Q58" s="1473">
        <v>15</v>
      </c>
      <c r="R58" s="1474">
        <v>16</v>
      </c>
      <c r="S58" s="1473">
        <v>17</v>
      </c>
      <c r="T58" s="1474">
        <v>18</v>
      </c>
      <c r="U58" s="1473">
        <v>19</v>
      </c>
      <c r="V58" s="1474">
        <v>20</v>
      </c>
      <c r="W58" s="1486"/>
      <c r="X58" s="1486"/>
      <c r="Y58" s="1486"/>
      <c r="Z58" s="1486"/>
      <c r="AA58" s="1486"/>
      <c r="AB58" s="1486"/>
      <c r="AC58" s="1486"/>
      <c r="AD58" s="1450"/>
      <c r="AE58" s="1450"/>
      <c r="AF58" s="1450"/>
      <c r="AG58" s="1450"/>
    </row>
    <row r="59" spans="1:44" s="1451" customFormat="1" ht="40.5" customHeight="1">
      <c r="A59" s="1484"/>
      <c r="B59" s="1488"/>
      <c r="C59" s="1484"/>
      <c r="D59" s="1484"/>
      <c r="E59" s="1484"/>
      <c r="F59" s="1484"/>
      <c r="G59" s="1484"/>
      <c r="H59" s="1484"/>
      <c r="I59" s="1485"/>
      <c r="J59" s="1484"/>
      <c r="K59" s="1484"/>
      <c r="L59" s="1485"/>
      <c r="M59" s="1485"/>
      <c r="N59" s="1485"/>
      <c r="O59" s="1485"/>
      <c r="P59" s="1485"/>
      <c r="Q59" s="1486"/>
      <c r="R59" s="1486"/>
      <c r="S59" s="1486"/>
      <c r="T59" s="1486"/>
      <c r="U59" s="1486"/>
      <c r="V59" s="1486"/>
      <c r="W59" s="1486"/>
      <c r="X59" s="1486"/>
      <c r="Y59" s="1486"/>
      <c r="Z59" s="1486"/>
      <c r="AA59" s="1486"/>
      <c r="AB59" s="1486"/>
      <c r="AC59" s="1486"/>
      <c r="AD59" s="1450"/>
      <c r="AE59" s="1450"/>
      <c r="AF59" s="1450"/>
      <c r="AG59" s="1450"/>
    </row>
    <row r="60" spans="1:44" s="1451" customFormat="1" ht="40.5" customHeight="1">
      <c r="A60" s="1484"/>
      <c r="B60" s="1488"/>
      <c r="C60" s="1532" t="s">
        <v>6527</v>
      </c>
      <c r="D60" s="1533"/>
      <c r="E60" s="1533"/>
      <c r="F60" s="1533"/>
      <c r="G60" s="1485"/>
      <c r="H60" s="1485"/>
      <c r="I60" s="1485"/>
      <c r="J60" s="1485"/>
      <c r="K60" s="1485"/>
      <c r="L60" s="1530"/>
      <c r="M60" s="1485"/>
      <c r="N60" s="1485"/>
      <c r="O60" s="1485"/>
      <c r="P60" s="1485"/>
      <c r="Q60" s="1486"/>
      <c r="R60" s="1531"/>
      <c r="S60" s="1486"/>
      <c r="T60" s="1486"/>
      <c r="U60" s="1486"/>
      <c r="V60" s="1486"/>
      <c r="W60" s="1486"/>
      <c r="X60" s="1486"/>
      <c r="Y60" s="1486"/>
      <c r="Z60" s="1486"/>
      <c r="AA60" s="1486"/>
      <c r="AB60" s="1486"/>
      <c r="AC60" s="1486"/>
      <c r="AD60" s="1450"/>
      <c r="AE60" s="1450"/>
      <c r="AF60" s="1450"/>
      <c r="AG60" s="1450"/>
    </row>
    <row r="61" spans="1:44" s="1451" customFormat="1" ht="40.5" customHeight="1">
      <c r="A61" s="1484"/>
      <c r="B61" s="1488"/>
      <c r="C61" s="1534" t="s">
        <v>6528</v>
      </c>
      <c r="D61" s="1533"/>
      <c r="E61" s="1533"/>
      <c r="F61" s="1533"/>
      <c r="G61" s="1531"/>
      <c r="H61" s="1535"/>
      <c r="I61" s="1533"/>
      <c r="J61" s="1533"/>
      <c r="K61" s="1484"/>
      <c r="L61" s="1485"/>
      <c r="M61" s="1485"/>
      <c r="N61" s="1485"/>
      <c r="O61" s="1485"/>
      <c r="P61" s="1485"/>
      <c r="Q61" s="1486"/>
      <c r="R61" s="1486"/>
      <c r="S61" s="1486"/>
      <c r="T61" s="1486"/>
      <c r="U61" s="1486"/>
      <c r="V61" s="1486"/>
      <c r="W61" s="1486"/>
      <c r="X61" s="1486"/>
      <c r="Y61" s="1486"/>
      <c r="Z61" s="1486"/>
      <c r="AA61" s="1486"/>
      <c r="AB61" s="1486"/>
      <c r="AC61" s="1486"/>
      <c r="AD61" s="1450"/>
      <c r="AE61" s="1450"/>
      <c r="AF61" s="1450"/>
      <c r="AG61" s="1450"/>
    </row>
    <row r="62" spans="1:44" s="1451" customFormat="1" ht="40.5" customHeight="1">
      <c r="A62" s="1484"/>
      <c r="B62" s="1488"/>
      <c r="C62" s="1536" t="s">
        <v>6529</v>
      </c>
      <c r="D62" s="1533"/>
      <c r="E62" s="1533"/>
      <c r="F62" s="1533"/>
      <c r="G62" s="1531"/>
      <c r="H62" s="1535"/>
      <c r="I62" s="1533"/>
      <c r="J62" s="1533"/>
      <c r="K62" s="1484"/>
      <c r="L62" s="1485"/>
      <c r="M62" s="1485"/>
      <c r="N62" s="1485"/>
      <c r="O62" s="1485"/>
      <c r="P62" s="1485"/>
      <c r="Q62" s="1486"/>
      <c r="R62" s="1486"/>
      <c r="S62" s="1486"/>
      <c r="T62" s="1486"/>
      <c r="U62" s="1486"/>
      <c r="V62" s="1486"/>
      <c r="W62" s="1486"/>
      <c r="X62" s="1486"/>
      <c r="Y62" s="1486"/>
      <c r="Z62" s="1486"/>
      <c r="AA62" s="1486"/>
      <c r="AB62" s="1486"/>
      <c r="AC62" s="1486"/>
      <c r="AD62" s="1450"/>
      <c r="AE62" s="1450"/>
      <c r="AF62" s="1450"/>
      <c r="AG62" s="1450"/>
    </row>
    <row r="63" spans="1:44" s="1451" customFormat="1" ht="40.5" customHeight="1">
      <c r="A63" s="1484"/>
      <c r="B63" s="1488"/>
      <c r="C63" s="1536" t="s">
        <v>6530</v>
      </c>
      <c r="D63" s="1533"/>
      <c r="E63" s="1533"/>
      <c r="F63" s="1533"/>
      <c r="G63" s="1531"/>
      <c r="H63" s="1535"/>
      <c r="I63" s="1533"/>
      <c r="J63" s="1533"/>
      <c r="K63" s="1484"/>
      <c r="L63" s="1485"/>
      <c r="M63" s="1485"/>
      <c r="N63" s="1485"/>
      <c r="O63" s="1485"/>
      <c r="P63" s="1485"/>
      <c r="Q63" s="1486"/>
      <c r="R63" s="1486"/>
      <c r="S63" s="1486"/>
      <c r="T63" s="1486"/>
      <c r="U63" s="1486"/>
      <c r="V63" s="1486"/>
      <c r="W63" s="1486"/>
      <c r="X63" s="1486"/>
      <c r="Y63" s="1486"/>
      <c r="Z63" s="1486"/>
      <c r="AA63" s="1486"/>
      <c r="AB63" s="1486"/>
      <c r="AC63" s="1486"/>
      <c r="AD63" s="1450"/>
      <c r="AE63" s="1450"/>
      <c r="AF63" s="1450"/>
      <c r="AG63" s="1450"/>
    </row>
    <row r="64" spans="1:44" s="1451" customFormat="1" ht="40.5" customHeight="1">
      <c r="A64" s="1484"/>
      <c r="B64" s="1488"/>
      <c r="C64" s="1578" t="s">
        <v>6531</v>
      </c>
      <c r="D64" s="1533"/>
      <c r="E64" s="1533"/>
      <c r="F64" s="1533"/>
      <c r="G64" s="1531"/>
      <c r="H64" s="1535"/>
      <c r="I64" s="1533"/>
      <c r="J64" s="1533"/>
      <c r="K64" s="1484"/>
      <c r="L64" s="1485"/>
      <c r="M64" s="1485"/>
      <c r="N64" s="1485"/>
      <c r="O64" s="1485"/>
      <c r="P64" s="1485"/>
      <c r="Q64" s="1486"/>
      <c r="R64" s="1486"/>
      <c r="S64" s="1486"/>
      <c r="T64" s="1486"/>
      <c r="U64" s="1486"/>
      <c r="V64" s="1486"/>
      <c r="W64" s="1486"/>
      <c r="X64" s="1486"/>
      <c r="Y64" s="1486"/>
      <c r="Z64" s="1486"/>
      <c r="AA64" s="1486"/>
      <c r="AB64" s="1486"/>
      <c r="AC64" s="1486"/>
      <c r="AD64" s="1450"/>
      <c r="AE64" s="1450"/>
      <c r="AF64" s="1450"/>
      <c r="AG64" s="1450"/>
    </row>
    <row r="65" spans="1:33" s="1451" customFormat="1" ht="40.5" customHeight="1">
      <c r="A65" s="1484"/>
      <c r="B65" s="1488"/>
      <c r="C65" s="1577" t="s">
        <v>6532</v>
      </c>
      <c r="D65" s="1533"/>
      <c r="E65" s="1533"/>
      <c r="F65" s="1533"/>
      <c r="G65" s="1531"/>
      <c r="H65" s="1535"/>
      <c r="I65" s="1533"/>
      <c r="J65" s="1533"/>
      <c r="K65" s="1484"/>
      <c r="L65" s="1485"/>
      <c r="M65" s="1485"/>
      <c r="N65" s="1485"/>
      <c r="O65" s="1485"/>
      <c r="P65" s="1485"/>
      <c r="Q65" s="1486"/>
      <c r="R65" s="1486"/>
      <c r="S65" s="1486"/>
      <c r="T65" s="1486"/>
      <c r="U65" s="1486"/>
      <c r="V65" s="1486"/>
      <c r="W65" s="1486"/>
      <c r="X65" s="1486"/>
      <c r="Y65" s="1486"/>
      <c r="Z65" s="1486"/>
      <c r="AA65" s="1486"/>
      <c r="AB65" s="1486"/>
      <c r="AC65" s="1486"/>
      <c r="AD65" s="1450"/>
      <c r="AE65" s="1450"/>
      <c r="AF65" s="1450"/>
      <c r="AG65" s="1450"/>
    </row>
    <row r="66" spans="1:33" s="1451" customFormat="1" ht="40.5" customHeight="1">
      <c r="A66" s="1484"/>
      <c r="B66" s="1488"/>
      <c r="C66" s="1578" t="s">
        <v>6533</v>
      </c>
      <c r="D66" s="1533"/>
      <c r="E66" s="1533"/>
      <c r="F66" s="1533"/>
      <c r="G66" s="1531"/>
      <c r="H66" s="1535"/>
      <c r="I66" s="1533"/>
      <c r="J66" s="1533"/>
      <c r="K66" s="1484"/>
      <c r="L66" s="1485"/>
      <c r="M66" s="1485"/>
      <c r="N66" s="1485"/>
      <c r="O66" s="1485"/>
      <c r="P66" s="1485"/>
      <c r="Q66" s="1486"/>
      <c r="R66" s="1486"/>
      <c r="S66" s="1486"/>
      <c r="T66" s="1486"/>
      <c r="U66" s="1486"/>
      <c r="V66" s="1486"/>
      <c r="W66" s="1486"/>
      <c r="X66" s="1486"/>
      <c r="Y66" s="1486"/>
      <c r="Z66" s="1486"/>
      <c r="AA66" s="1486"/>
      <c r="AB66" s="1486"/>
      <c r="AC66" s="1486"/>
      <c r="AD66" s="1450"/>
      <c r="AE66" s="1450"/>
      <c r="AF66" s="1450"/>
      <c r="AG66" s="1450"/>
    </row>
    <row r="67" spans="1:33" s="1451" customFormat="1" ht="40.5" customHeight="1">
      <c r="A67" s="1484"/>
      <c r="B67" s="1488"/>
      <c r="C67" s="1578" t="s">
        <v>6534</v>
      </c>
      <c r="D67" s="1533"/>
      <c r="E67" s="1533"/>
      <c r="F67" s="1533"/>
      <c r="G67" s="1531"/>
      <c r="H67" s="1535"/>
      <c r="I67" s="1533"/>
      <c r="J67" s="1533"/>
      <c r="K67" s="1484"/>
      <c r="L67" s="1485"/>
      <c r="M67" s="1485"/>
      <c r="N67" s="1485"/>
      <c r="O67" s="1485"/>
      <c r="P67" s="1485"/>
      <c r="Q67" s="1486"/>
      <c r="R67" s="1486"/>
      <c r="S67" s="1486"/>
      <c r="T67" s="1486"/>
      <c r="U67" s="1486"/>
      <c r="V67" s="1486"/>
      <c r="W67" s="1486"/>
      <c r="X67" s="1486"/>
      <c r="Y67" s="1486"/>
      <c r="Z67" s="1486"/>
      <c r="AA67" s="1486"/>
      <c r="AB67" s="1486"/>
      <c r="AC67" s="1486"/>
      <c r="AD67" s="1450"/>
      <c r="AE67" s="1450"/>
      <c r="AF67" s="1450"/>
      <c r="AG67" s="1450"/>
    </row>
    <row r="68" spans="1:33" s="1451" customFormat="1" ht="40.5" customHeight="1">
      <c r="A68" s="1484"/>
      <c r="B68" s="1488"/>
      <c r="C68" s="1572" t="s">
        <v>6536</v>
      </c>
      <c r="D68" s="1484"/>
      <c r="E68" s="1484"/>
      <c r="F68" s="1484"/>
      <c r="G68" s="1484"/>
      <c r="H68" s="1484"/>
      <c r="I68" s="1485"/>
      <c r="J68" s="1484"/>
      <c r="K68" s="1484"/>
      <c r="L68" s="1485"/>
      <c r="M68" s="1485"/>
      <c r="N68" s="1485"/>
      <c r="O68" s="1485"/>
      <c r="P68" s="1485"/>
      <c r="Q68" s="1486"/>
      <c r="R68" s="1486"/>
      <c r="S68" s="1486"/>
      <c r="T68" s="1486"/>
      <c r="U68" s="1486"/>
      <c r="V68" s="1486"/>
      <c r="W68" s="1486"/>
      <c r="X68" s="1486"/>
      <c r="Y68" s="1486"/>
      <c r="Z68" s="1486"/>
      <c r="AA68" s="1486"/>
      <c r="AB68" s="1486"/>
      <c r="AC68" s="1486"/>
      <c r="AD68" s="1450"/>
      <c r="AE68" s="1450"/>
      <c r="AF68" s="1450"/>
      <c r="AG68" s="1450"/>
    </row>
    <row r="69" spans="1:33" s="1451" customFormat="1" ht="40.5" customHeight="1">
      <c r="A69" s="1484"/>
      <c r="B69" s="1572"/>
      <c r="C69" s="1579" t="s">
        <v>6535</v>
      </c>
      <c r="D69" s="1484"/>
      <c r="E69" s="1484"/>
      <c r="F69" s="1484"/>
      <c r="G69" s="1484"/>
      <c r="H69" s="1484"/>
      <c r="I69" s="1485"/>
      <c r="J69" s="1484"/>
      <c r="K69" s="1484"/>
      <c r="L69" s="1485"/>
      <c r="M69" s="1485"/>
      <c r="N69" s="1485"/>
      <c r="O69" s="1485"/>
      <c r="P69" s="1485"/>
      <c r="Q69" s="1486"/>
      <c r="R69" s="1486"/>
      <c r="S69" s="1486"/>
      <c r="T69" s="1486"/>
      <c r="U69" s="1486"/>
      <c r="V69" s="1486"/>
      <c r="W69" s="1486"/>
      <c r="X69" s="1486"/>
      <c r="Y69" s="1486"/>
      <c r="Z69" s="1486"/>
      <c r="AA69" s="1486"/>
      <c r="AB69" s="1486"/>
      <c r="AC69" s="1486"/>
      <c r="AD69" s="1450"/>
      <c r="AE69" s="1450"/>
      <c r="AF69" s="1450"/>
      <c r="AG69" s="1450"/>
    </row>
    <row r="70" spans="1:33" s="1451" customFormat="1" ht="40.5" customHeight="1">
      <c r="A70" s="1484"/>
      <c r="B70" s="1488"/>
      <c r="C70" s="1484"/>
      <c r="D70" s="1484"/>
      <c r="E70" s="1484"/>
      <c r="F70" s="1484"/>
      <c r="G70" s="1484"/>
      <c r="H70" s="1484"/>
      <c r="I70" s="1485"/>
      <c r="J70" s="1484"/>
      <c r="K70" s="1484"/>
      <c r="L70" s="1485"/>
      <c r="M70" s="1485"/>
      <c r="N70" s="1485"/>
      <c r="O70" s="1485"/>
      <c r="P70" s="1485"/>
      <c r="Q70" s="1486"/>
      <c r="R70" s="1486"/>
      <c r="S70" s="1486"/>
      <c r="T70" s="1486"/>
      <c r="U70" s="1486"/>
      <c r="V70" s="1486"/>
      <c r="W70" s="1486"/>
      <c r="X70" s="1486"/>
      <c r="Y70" s="1486"/>
      <c r="Z70" s="1486"/>
      <c r="AA70" s="1486"/>
      <c r="AB70" s="1486"/>
      <c r="AC70" s="1486"/>
      <c r="AD70" s="1450"/>
      <c r="AE70" s="1450"/>
      <c r="AF70" s="1450"/>
      <c r="AG70" s="1450"/>
    </row>
    <row r="71" spans="1:33" s="1451" customFormat="1" ht="40.5" customHeight="1">
      <c r="A71" s="1484"/>
      <c r="B71" s="1488"/>
      <c r="C71" s="1540"/>
      <c r="D71" s="1541" t="s">
        <v>6451</v>
      </c>
      <c r="E71" s="1542"/>
      <c r="F71" s="1542"/>
      <c r="G71" s="1542"/>
      <c r="H71" s="1542"/>
      <c r="I71" s="1542"/>
      <c r="J71" s="1542"/>
      <c r="K71" s="1543"/>
      <c r="L71" s="1485"/>
      <c r="M71" s="1485"/>
      <c r="N71" s="1485"/>
      <c r="O71" s="1485"/>
      <c r="P71" s="1485"/>
      <c r="Q71" s="1486"/>
      <c r="R71" s="1486"/>
      <c r="S71" s="1486"/>
      <c r="T71" s="1486"/>
      <c r="U71" s="1486"/>
      <c r="V71" s="1486"/>
      <c r="W71" s="1486"/>
      <c r="X71" s="1486"/>
      <c r="Y71" s="1486"/>
      <c r="Z71" s="1486"/>
      <c r="AA71" s="1486"/>
      <c r="AB71" s="1486"/>
      <c r="AC71" s="1486"/>
      <c r="AD71" s="1450"/>
      <c r="AE71" s="1450"/>
      <c r="AF71" s="1450"/>
      <c r="AG71" s="1450"/>
    </row>
    <row r="72" spans="1:33" s="1451" customFormat="1" ht="40.5" customHeight="1">
      <c r="A72" s="1484"/>
      <c r="B72" s="1488"/>
      <c r="C72" s="1544"/>
      <c r="D72" s="1545" t="s">
        <v>6452</v>
      </c>
      <c r="E72" s="1546"/>
      <c r="F72" s="1546"/>
      <c r="G72" s="1546"/>
      <c r="H72" s="1546"/>
      <c r="I72" s="1546"/>
      <c r="J72" s="1546"/>
      <c r="K72" s="1547"/>
      <c r="L72" s="1485"/>
      <c r="M72" s="1485"/>
      <c r="N72" s="1485"/>
      <c r="O72" s="1485"/>
      <c r="P72" s="1485"/>
      <c r="Q72" s="1486"/>
      <c r="R72" s="1486"/>
      <c r="S72" s="1486"/>
      <c r="T72" s="1486"/>
      <c r="U72" s="1486"/>
      <c r="V72" s="1486"/>
      <c r="W72" s="1486"/>
      <c r="X72" s="1486"/>
      <c r="Y72" s="1486"/>
      <c r="Z72" s="1486"/>
      <c r="AA72" s="1486"/>
      <c r="AB72" s="1486"/>
      <c r="AC72" s="1486"/>
      <c r="AD72" s="1450"/>
      <c r="AE72" s="1450"/>
      <c r="AF72" s="1450"/>
      <c r="AG72" s="1450"/>
    </row>
    <row r="73" spans="1:33" s="1451" customFormat="1" ht="40.5" customHeight="1">
      <c r="A73" s="1484"/>
      <c r="B73" s="1488"/>
      <c r="C73" s="1544"/>
      <c r="D73" s="1548" t="s">
        <v>6453</v>
      </c>
      <c r="E73" s="1546"/>
      <c r="F73" s="1546"/>
      <c r="G73" s="1546"/>
      <c r="H73" s="1546"/>
      <c r="I73" s="1546"/>
      <c r="J73" s="1546"/>
      <c r="K73" s="1547"/>
      <c r="L73" s="1485"/>
      <c r="M73" s="1485"/>
      <c r="N73" s="1485"/>
      <c r="O73" s="1485"/>
      <c r="P73" s="1485"/>
      <c r="Q73" s="1486"/>
      <c r="R73" s="1486"/>
      <c r="S73" s="1486"/>
      <c r="T73" s="1486"/>
      <c r="U73" s="1486"/>
      <c r="V73" s="1486"/>
      <c r="W73" s="1486"/>
      <c r="X73" s="1486"/>
      <c r="Y73" s="1486"/>
      <c r="Z73" s="1486"/>
      <c r="AA73" s="1486"/>
      <c r="AB73" s="1486"/>
      <c r="AC73" s="1486"/>
      <c r="AD73" s="1450"/>
      <c r="AE73" s="1450"/>
      <c r="AF73" s="1450"/>
      <c r="AG73" s="1450"/>
    </row>
    <row r="74" spans="1:33" s="1451" customFormat="1" ht="40.5" customHeight="1">
      <c r="A74" s="1484"/>
      <c r="B74" s="1488"/>
      <c r="C74" s="1544"/>
      <c r="D74" s="1549" t="s">
        <v>6454</v>
      </c>
      <c r="E74" s="1546"/>
      <c r="F74" s="1546"/>
      <c r="G74" s="1546"/>
      <c r="H74" s="1546"/>
      <c r="I74" s="1546"/>
      <c r="J74" s="1546"/>
      <c r="K74" s="1547"/>
      <c r="L74" s="1485"/>
      <c r="M74" s="1485"/>
      <c r="N74" s="1485"/>
      <c r="O74" s="1485"/>
      <c r="P74" s="1485"/>
      <c r="Q74" s="1486"/>
      <c r="R74" s="1486"/>
      <c r="S74" s="1486"/>
      <c r="T74" s="1486"/>
      <c r="U74" s="1486"/>
      <c r="V74" s="1486"/>
      <c r="W74" s="1486"/>
      <c r="X74" s="1486"/>
      <c r="Y74" s="1486"/>
      <c r="Z74" s="1486"/>
      <c r="AA74" s="1486"/>
      <c r="AB74" s="1486"/>
      <c r="AC74" s="1486"/>
      <c r="AD74" s="1450"/>
      <c r="AE74" s="1450"/>
      <c r="AF74" s="1450"/>
      <c r="AG74" s="1450"/>
    </row>
    <row r="75" spans="1:33" s="1451" customFormat="1" ht="40.5" customHeight="1">
      <c r="A75" s="1484"/>
      <c r="B75" s="1488"/>
      <c r="C75" s="1544"/>
      <c r="D75" s="1546" t="s">
        <v>6455</v>
      </c>
      <c r="E75" s="1546"/>
      <c r="F75" s="1546"/>
      <c r="G75" s="1546"/>
      <c r="H75" s="1546"/>
      <c r="I75" s="1546"/>
      <c r="J75" s="1546"/>
      <c r="K75" s="1547"/>
      <c r="L75" s="1485"/>
      <c r="M75" s="1485"/>
      <c r="N75" s="1485"/>
      <c r="O75" s="1485"/>
      <c r="P75" s="1485"/>
      <c r="Q75" s="1486"/>
      <c r="R75" s="1486"/>
      <c r="S75" s="1486"/>
      <c r="T75" s="1486"/>
      <c r="U75" s="1486"/>
      <c r="V75" s="1486"/>
      <c r="W75" s="1486"/>
      <c r="X75" s="1486"/>
      <c r="Y75" s="1486"/>
      <c r="Z75" s="1486"/>
      <c r="AA75" s="1486"/>
      <c r="AB75" s="1486"/>
      <c r="AC75" s="1486"/>
      <c r="AD75" s="1450"/>
      <c r="AE75" s="1450"/>
      <c r="AF75" s="1450"/>
      <c r="AG75" s="1450"/>
    </row>
    <row r="76" spans="1:33" s="1451" customFormat="1" ht="40.5" customHeight="1">
      <c r="A76" s="1484"/>
      <c r="B76" s="1488"/>
      <c r="C76" s="1544"/>
      <c r="D76" s="1546" t="s">
        <v>6456</v>
      </c>
      <c r="E76" s="1546"/>
      <c r="F76" s="1546"/>
      <c r="G76" s="1546"/>
      <c r="H76" s="1546"/>
      <c r="I76" s="1546"/>
      <c r="J76" s="1546"/>
      <c r="K76" s="1547"/>
      <c r="L76" s="1485"/>
      <c r="M76" s="1485"/>
      <c r="N76" s="1485"/>
      <c r="O76" s="1485"/>
      <c r="P76" s="1485"/>
      <c r="Q76" s="1486"/>
      <c r="R76" s="1486"/>
      <c r="S76" s="1486"/>
      <c r="T76" s="1486"/>
      <c r="U76" s="1486"/>
      <c r="V76" s="1486"/>
      <c r="W76" s="1486"/>
      <c r="X76" s="1486"/>
      <c r="Y76" s="1486"/>
      <c r="Z76" s="1486"/>
      <c r="AA76" s="1486"/>
      <c r="AB76" s="1486"/>
      <c r="AC76" s="1486"/>
      <c r="AD76" s="1450"/>
      <c r="AE76" s="1450"/>
      <c r="AF76" s="1450"/>
      <c r="AG76" s="1450"/>
    </row>
    <row r="77" spans="1:33" s="1451" customFormat="1" ht="40.5" customHeight="1">
      <c r="A77" s="1484"/>
      <c r="B77" s="1488"/>
      <c r="C77" s="4264" t="s">
        <v>6457</v>
      </c>
      <c r="D77" s="4265"/>
      <c r="E77" s="4265"/>
      <c r="F77" s="4265"/>
      <c r="G77" s="4265"/>
      <c r="H77" s="4265"/>
      <c r="I77" s="4265"/>
      <c r="J77" s="4265"/>
      <c r="K77" s="1547"/>
      <c r="L77" s="1485"/>
      <c r="M77" s="1485"/>
      <c r="N77" s="1485"/>
      <c r="O77" s="1485"/>
      <c r="P77" s="1485"/>
      <c r="Q77" s="1486"/>
      <c r="R77" s="1486"/>
      <c r="S77" s="1486"/>
      <c r="T77" s="1486"/>
      <c r="U77" s="1486"/>
      <c r="V77" s="1486"/>
      <c r="W77" s="1486"/>
      <c r="X77" s="1486"/>
      <c r="Y77" s="1486"/>
      <c r="Z77" s="1486"/>
      <c r="AA77" s="1486"/>
      <c r="AB77" s="1486"/>
      <c r="AC77" s="1486"/>
      <c r="AD77" s="1450"/>
      <c r="AE77" s="1450"/>
      <c r="AF77" s="1450"/>
      <c r="AG77" s="1450"/>
    </row>
    <row r="78" spans="1:33" s="1451" customFormat="1" ht="40.5" customHeight="1">
      <c r="A78" s="1484"/>
      <c r="B78" s="1488"/>
      <c r="C78" s="4266" t="s">
        <v>6458</v>
      </c>
      <c r="D78" s="4267"/>
      <c r="E78" s="4267"/>
      <c r="F78" s="4267"/>
      <c r="G78" s="4267"/>
      <c r="H78" s="4267"/>
      <c r="I78" s="4267"/>
      <c r="J78" s="4267"/>
      <c r="K78" s="1550"/>
      <c r="L78" s="1485"/>
      <c r="M78" s="1485"/>
      <c r="N78" s="1485"/>
      <c r="O78" s="1485"/>
      <c r="P78" s="1485"/>
      <c r="Q78" s="1486"/>
      <c r="R78" s="1486"/>
      <c r="S78" s="1486"/>
      <c r="T78" s="1486"/>
      <c r="U78" s="1486"/>
      <c r="V78" s="1486"/>
      <c r="W78" s="1486"/>
      <c r="X78" s="1486"/>
      <c r="Y78" s="1486"/>
      <c r="Z78" s="1486"/>
      <c r="AA78" s="1486"/>
      <c r="AB78" s="1486"/>
      <c r="AC78" s="1486"/>
      <c r="AD78" s="1450"/>
      <c r="AE78" s="1450"/>
      <c r="AF78" s="1450"/>
      <c r="AG78" s="1450"/>
    </row>
    <row r="79" spans="1:33" s="1451" customFormat="1" ht="40.5" customHeight="1">
      <c r="A79" s="1484"/>
      <c r="B79" s="1488"/>
      <c r="C79" s="1484"/>
      <c r="D79" s="1484"/>
      <c r="E79" s="1484"/>
      <c r="F79" s="1484"/>
      <c r="G79" s="1484"/>
      <c r="H79" s="1484"/>
      <c r="I79" s="1485"/>
      <c r="J79" s="1484"/>
      <c r="K79" s="1484"/>
      <c r="L79" s="1485"/>
      <c r="M79" s="1485"/>
      <c r="N79" s="1485"/>
      <c r="O79" s="1485"/>
      <c r="P79" s="1485"/>
      <c r="Q79" s="1486"/>
      <c r="R79" s="1486"/>
      <c r="S79" s="1486"/>
      <c r="T79" s="1486"/>
      <c r="U79" s="1486"/>
      <c r="V79" s="1486"/>
      <c r="W79" s="1486"/>
      <c r="X79" s="1486"/>
      <c r="Y79" s="1486"/>
      <c r="Z79" s="1486"/>
      <c r="AA79" s="1486"/>
      <c r="AB79" s="1486"/>
      <c r="AC79" s="1486"/>
      <c r="AD79" s="1450"/>
      <c r="AE79" s="1450"/>
      <c r="AF79" s="1450"/>
      <c r="AG79" s="1450"/>
    </row>
    <row r="80" spans="1:33" s="1451" customFormat="1" ht="40.5" customHeight="1">
      <c r="A80" s="1484"/>
      <c r="B80" s="1561" t="s">
        <v>6459</v>
      </c>
      <c r="C80" s="1484"/>
      <c r="D80" s="1484"/>
      <c r="E80" s="1484"/>
      <c r="F80" s="1484"/>
      <c r="G80" s="1484"/>
      <c r="H80" s="1484"/>
      <c r="I80" s="1485"/>
      <c r="J80" s="1484"/>
      <c r="K80" s="1484"/>
      <c r="L80" s="1485"/>
      <c r="M80" s="1485"/>
      <c r="N80" s="1485"/>
      <c r="O80" s="1485"/>
      <c r="P80" s="1485"/>
      <c r="Q80" s="1486"/>
      <c r="R80" s="1487"/>
      <c r="S80" s="1487"/>
      <c r="T80" s="1486"/>
      <c r="U80" s="1486"/>
      <c r="V80" s="1486"/>
      <c r="W80" s="1486"/>
      <c r="X80" s="1486"/>
      <c r="Y80" s="1486"/>
      <c r="Z80" s="1486"/>
      <c r="AA80" s="1486"/>
      <c r="AB80" s="1486"/>
      <c r="AC80" s="1486"/>
      <c r="AD80" s="1450"/>
      <c r="AE80" s="1450"/>
      <c r="AF80" s="1450"/>
      <c r="AG80" s="1450"/>
    </row>
    <row r="81" spans="1:44" s="1451" customFormat="1" ht="40.5" customHeight="1">
      <c r="A81" s="1484"/>
      <c r="B81" s="1517" t="s">
        <v>6460</v>
      </c>
      <c r="C81" s="1517" t="s">
        <v>6461</v>
      </c>
      <c r="D81" s="1517" t="s">
        <v>6462</v>
      </c>
      <c r="E81" s="1517" t="s">
        <v>6463</v>
      </c>
      <c r="F81" s="1517" t="s">
        <v>6464</v>
      </c>
      <c r="G81" s="1517" t="s">
        <v>6465</v>
      </c>
      <c r="H81" s="1517" t="s">
        <v>6466</v>
      </c>
      <c r="I81" s="1517" t="s">
        <v>6467</v>
      </c>
      <c r="J81" s="1517" t="s">
        <v>6468</v>
      </c>
      <c r="K81" s="1517" t="s">
        <v>6469</v>
      </c>
      <c r="L81" s="1517" t="s">
        <v>6470</v>
      </c>
      <c r="M81" s="1517" t="s">
        <v>6471</v>
      </c>
      <c r="N81" s="1517" t="s">
        <v>6472</v>
      </c>
      <c r="O81" s="1517" t="s">
        <v>6473</v>
      </c>
      <c r="P81" s="1517" t="s">
        <v>6474</v>
      </c>
      <c r="Q81" s="1517" t="s">
        <v>6107</v>
      </c>
      <c r="R81" s="1517" t="s">
        <v>6475</v>
      </c>
      <c r="S81" s="1517" t="s">
        <v>6476</v>
      </c>
      <c r="T81" s="1517" t="s">
        <v>6477</v>
      </c>
      <c r="U81" s="1517" t="s">
        <v>6478</v>
      </c>
      <c r="V81" s="1517"/>
      <c r="W81" s="1517"/>
      <c r="X81" s="1517"/>
      <c r="Y81" s="1517"/>
      <c r="Z81" s="1517"/>
      <c r="AA81" s="1517"/>
      <c r="AB81" s="1486"/>
      <c r="AC81" s="1486"/>
      <c r="AD81" s="1450"/>
      <c r="AE81" s="1450"/>
      <c r="AF81" s="1450"/>
      <c r="AG81" s="1450"/>
    </row>
    <row r="82" spans="1:44" s="1451" customFormat="1" ht="40.5" customHeight="1">
      <c r="A82" s="1484"/>
      <c r="B82" s="1487"/>
      <c r="C82" s="1484"/>
      <c r="D82" s="1484"/>
      <c r="E82" s="1484"/>
      <c r="F82" s="1484"/>
      <c r="G82" s="1484"/>
      <c r="H82" s="1484"/>
      <c r="I82" s="1485"/>
      <c r="J82" s="1484"/>
      <c r="K82" s="1484"/>
      <c r="L82" s="1485"/>
      <c r="M82" s="1485"/>
      <c r="N82" s="1485"/>
      <c r="O82" s="1485"/>
      <c r="P82" s="1485"/>
      <c r="Q82" s="1486"/>
      <c r="R82" s="1487"/>
      <c r="S82" s="1525"/>
      <c r="T82" s="1517"/>
      <c r="U82" s="1517"/>
      <c r="V82" s="1517"/>
      <c r="W82" s="1517"/>
      <c r="X82" s="1517"/>
      <c r="Y82" s="1517"/>
      <c r="Z82" s="1517"/>
      <c r="AA82" s="1517"/>
      <c r="AB82" s="1486"/>
      <c r="AC82" s="1486"/>
      <c r="AD82" s="1450"/>
      <c r="AE82" s="1450"/>
      <c r="AF82" s="1450"/>
      <c r="AG82" s="1450"/>
    </row>
    <row r="83" spans="1:44" s="1451" customFormat="1" ht="40.5" customHeight="1">
      <c r="A83" s="1484"/>
      <c r="B83" s="1488"/>
      <c r="C83" s="1551" t="s">
        <v>6479</v>
      </c>
      <c r="D83" s="1552"/>
      <c r="E83" s="1486"/>
      <c r="F83" s="1559" t="s">
        <v>6480</v>
      </c>
      <c r="G83" s="1538"/>
      <c r="H83" s="1538"/>
      <c r="I83" s="1538"/>
      <c r="J83" s="1538"/>
      <c r="K83" s="1538"/>
      <c r="L83" s="1538"/>
      <c r="M83" s="1486"/>
      <c r="N83" s="1486"/>
      <c r="O83" s="1485"/>
      <c r="P83" s="1485"/>
      <c r="Q83" s="1486"/>
      <c r="R83" s="1486"/>
      <c r="S83" s="1525"/>
      <c r="T83" s="1517"/>
      <c r="U83" s="1517"/>
      <c r="V83" s="1517"/>
      <c r="W83" s="1517"/>
      <c r="X83" s="1517"/>
      <c r="Y83" s="1517"/>
      <c r="Z83" s="1517"/>
      <c r="AA83" s="1517"/>
      <c r="AB83" s="1486"/>
      <c r="AC83" s="1486"/>
      <c r="AD83" s="1450"/>
      <c r="AE83" s="1450"/>
      <c r="AF83" s="1450"/>
      <c r="AG83" s="1450"/>
    </row>
    <row r="84" spans="1:44" s="1451" customFormat="1" ht="40.5" customHeight="1">
      <c r="A84" s="1484"/>
      <c r="B84" s="1488"/>
      <c r="C84" s="1553">
        <v>3</v>
      </c>
      <c r="D84" s="1552"/>
      <c r="E84" s="1484"/>
      <c r="F84" s="1484"/>
      <c r="G84" s="1484"/>
      <c r="H84" s="1485"/>
      <c r="I84" s="1485"/>
      <c r="J84" s="1485"/>
      <c r="K84" s="1485"/>
      <c r="L84" s="1485"/>
      <c r="M84" s="1485"/>
      <c r="N84" s="1485"/>
      <c r="O84" s="1485"/>
      <c r="P84" s="1485"/>
      <c r="Q84" s="1486"/>
      <c r="R84" s="1486"/>
      <c r="S84" s="1525"/>
      <c r="T84" s="1517"/>
      <c r="U84" s="1517"/>
      <c r="V84" s="1517"/>
      <c r="W84" s="1517"/>
      <c r="X84" s="1517"/>
      <c r="Y84" s="1517"/>
      <c r="Z84" s="1517"/>
      <c r="AA84" s="1517"/>
      <c r="AB84" s="1486"/>
      <c r="AC84" s="1486"/>
      <c r="AD84" s="1450"/>
      <c r="AE84" s="1450"/>
      <c r="AF84" s="1450"/>
      <c r="AG84" s="1450"/>
    </row>
    <row r="85" spans="1:44" s="1451" customFormat="1" ht="40.5" customHeight="1">
      <c r="A85" s="1484"/>
      <c r="B85" s="1488"/>
      <c r="C85" s="1484"/>
      <c r="D85" s="1484"/>
      <c r="E85" s="1484"/>
      <c r="F85" s="1484"/>
      <c r="G85" s="1484"/>
      <c r="H85" s="1554" t="s">
        <v>6481</v>
      </c>
      <c r="I85" s="1552"/>
      <c r="J85" s="1552"/>
      <c r="K85" s="1552"/>
      <c r="L85" s="1485"/>
      <c r="M85" s="1485"/>
      <c r="N85" s="1475" t="s">
        <v>6482</v>
      </c>
      <c r="O85" s="1476" t="s">
        <v>6483</v>
      </c>
      <c r="P85" s="1477" t="s">
        <v>6484</v>
      </c>
      <c r="Q85" s="1486"/>
      <c r="R85" s="1486"/>
      <c r="S85" s="1525"/>
      <c r="T85" s="1517"/>
      <c r="U85" s="1517"/>
      <c r="V85" s="1517"/>
      <c r="W85" s="1517"/>
      <c r="X85" s="1517"/>
      <c r="Y85" s="1517"/>
      <c r="Z85" s="1517"/>
      <c r="AA85" s="1517"/>
      <c r="AB85" s="1486"/>
      <c r="AC85" s="1486"/>
      <c r="AD85" s="1450"/>
      <c r="AE85" s="1450"/>
      <c r="AF85" s="1450"/>
      <c r="AG85" s="1450"/>
    </row>
    <row r="86" spans="1:44" s="1451" customFormat="1" ht="40.5" customHeight="1">
      <c r="A86" s="1484"/>
      <c r="B86" s="1488"/>
      <c r="C86" s="1489" t="s">
        <v>6485</v>
      </c>
      <c r="D86" s="1484"/>
      <c r="E86" s="1521"/>
      <c r="F86" s="1484"/>
      <c r="G86" s="1484"/>
      <c r="H86" s="1555" t="s">
        <v>6486</v>
      </c>
      <c r="I86" s="1555" t="s">
        <v>6487</v>
      </c>
      <c r="J86" s="1555" t="s">
        <v>6488</v>
      </c>
      <c r="K86" s="1558" t="s">
        <v>6489</v>
      </c>
      <c r="L86" s="1486"/>
      <c r="M86" s="1486"/>
      <c r="N86" s="1452" t="s">
        <v>6490</v>
      </c>
      <c r="O86" s="1449"/>
      <c r="P86" s="1449"/>
      <c r="Q86" s="1486"/>
      <c r="R86" s="1486"/>
      <c r="S86" s="1525"/>
      <c r="T86" s="1517"/>
      <c r="U86" s="1517"/>
      <c r="V86" s="1517"/>
      <c r="W86" s="1517"/>
      <c r="X86" s="1517"/>
      <c r="Y86" s="1517"/>
      <c r="Z86" s="1517"/>
      <c r="AA86" s="1517"/>
      <c r="AB86" s="1486"/>
      <c r="AC86" s="1486"/>
      <c r="AD86" s="1450"/>
      <c r="AE86" s="1450"/>
      <c r="AF86" s="1450"/>
      <c r="AG86" s="1450"/>
    </row>
    <row r="87" spans="1:44" s="1451" customFormat="1" ht="40.5" customHeight="1">
      <c r="A87" s="1484"/>
      <c r="B87" s="1488"/>
      <c r="C87" s="1489" t="s">
        <v>6491</v>
      </c>
      <c r="D87" s="1484"/>
      <c r="E87" s="1521"/>
      <c r="F87" s="1484"/>
      <c r="G87" s="1484"/>
      <c r="H87" s="1555" t="s">
        <v>6492</v>
      </c>
      <c r="I87" s="1555" t="s">
        <v>6493</v>
      </c>
      <c r="J87" s="1555" t="s">
        <v>6494</v>
      </c>
      <c r="K87" s="1558" t="s">
        <v>6495</v>
      </c>
      <c r="L87" s="1485"/>
      <c r="M87" s="1485"/>
      <c r="N87" s="1475" t="s">
        <v>6496</v>
      </c>
      <c r="O87" s="1476" t="s">
        <v>6497</v>
      </c>
      <c r="P87" s="1476" t="s">
        <v>6498</v>
      </c>
      <c r="Q87" s="1486"/>
      <c r="R87" s="1486"/>
      <c r="S87" s="1525"/>
      <c r="T87" s="1517"/>
      <c r="U87" s="1517"/>
      <c r="V87" s="1517"/>
      <c r="W87" s="1517"/>
      <c r="X87" s="1517"/>
      <c r="Y87" s="1517"/>
      <c r="Z87" s="1517"/>
      <c r="AA87" s="1517"/>
      <c r="AB87" s="1486"/>
      <c r="AC87" s="1486"/>
      <c r="AD87" s="1450"/>
      <c r="AE87" s="1450"/>
      <c r="AF87" s="1450"/>
      <c r="AG87" s="1450"/>
    </row>
    <row r="88" spans="1:44" s="1451" customFormat="1" ht="40.5" customHeight="1">
      <c r="A88" s="1484"/>
      <c r="B88" s="1488"/>
      <c r="C88" s="1489"/>
      <c r="D88" s="1484"/>
      <c r="E88" s="1489"/>
      <c r="F88" s="1522"/>
      <c r="G88" s="1489"/>
      <c r="H88" s="1489"/>
      <c r="I88" s="1484"/>
      <c r="J88" s="1484"/>
      <c r="K88" s="1484"/>
      <c r="L88" s="1484"/>
      <c r="M88" s="1484"/>
      <c r="N88" s="1484"/>
      <c r="O88" s="1484"/>
      <c r="P88" s="1486"/>
      <c r="Q88" s="1486"/>
      <c r="R88" s="1486"/>
      <c r="S88" s="1525"/>
      <c r="T88" s="1517"/>
      <c r="U88" s="1517"/>
      <c r="V88" s="1517"/>
      <c r="W88" s="1517"/>
      <c r="X88" s="1517"/>
      <c r="Y88" s="1517"/>
      <c r="Z88" s="1517"/>
      <c r="AA88" s="1517"/>
      <c r="AB88" s="1486"/>
      <c r="AC88" s="1486"/>
      <c r="AD88" s="1450"/>
      <c r="AE88" s="1450"/>
      <c r="AF88" s="1450"/>
      <c r="AG88" s="1450"/>
    </row>
    <row r="89" spans="1:44" s="1451" customFormat="1" ht="36.75" customHeight="1">
      <c r="A89" s="1484"/>
      <c r="B89" s="1518"/>
      <c r="C89" s="1520"/>
      <c r="D89" s="1523"/>
      <c r="E89" s="1523"/>
      <c r="F89" s="1523"/>
      <c r="G89" s="1523"/>
      <c r="H89" s="1523"/>
      <c r="I89" s="1523"/>
      <c r="J89" s="1523"/>
      <c r="K89" s="1523"/>
      <c r="L89" s="1485"/>
      <c r="M89" s="1485"/>
      <c r="N89" s="1485"/>
      <c r="O89" s="1485"/>
      <c r="P89" s="1485"/>
      <c r="Q89" s="1486"/>
      <c r="R89" s="1486"/>
      <c r="S89" s="1486"/>
      <c r="T89" s="1486"/>
      <c r="U89" s="1486"/>
      <c r="V89" s="1486"/>
      <c r="W89" s="1486"/>
      <c r="X89" s="1486"/>
      <c r="Y89" s="1486"/>
      <c r="Z89" s="1486"/>
      <c r="AA89" s="1486"/>
      <c r="AB89" s="1486"/>
      <c r="AC89" s="1486"/>
      <c r="AD89" s="1450"/>
      <c r="AE89" s="1450"/>
      <c r="AF89" s="1450"/>
      <c r="AG89" s="1450"/>
    </row>
    <row r="90" spans="1:44" ht="39.950000000000003" customHeight="1">
      <c r="A90" s="1484"/>
      <c r="B90" s="1560" t="s">
        <v>6499</v>
      </c>
      <c r="C90" s="1484"/>
      <c r="D90" s="1484"/>
      <c r="E90" s="1484"/>
      <c r="F90" s="1484"/>
      <c r="G90" s="1484"/>
      <c r="H90" s="1484"/>
      <c r="I90" s="1484"/>
      <c r="J90" s="1484"/>
      <c r="K90" s="1484"/>
      <c r="L90" s="1484"/>
      <c r="M90" s="1484"/>
      <c r="N90" s="1484"/>
      <c r="O90" s="1484"/>
      <c r="P90" s="1484"/>
      <c r="Q90" s="1484"/>
      <c r="R90" s="1484"/>
      <c r="S90" s="1486"/>
      <c r="T90" s="1486"/>
      <c r="U90" s="1486"/>
      <c r="V90" s="1486"/>
      <c r="W90" s="1486"/>
      <c r="X90" s="1486"/>
      <c r="Y90" s="1486"/>
      <c r="Z90" s="1486"/>
      <c r="AA90" s="1486"/>
      <c r="AB90" s="1486"/>
      <c r="AC90" s="1486"/>
    </row>
    <row r="91" spans="1:44" ht="39.950000000000003" customHeight="1">
      <c r="A91" s="1484"/>
      <c r="B91" s="1556" t="s">
        <v>6525</v>
      </c>
      <c r="C91" s="1484"/>
      <c r="D91" s="1484"/>
      <c r="E91" s="1484"/>
      <c r="F91" s="1484"/>
      <c r="G91" s="1484"/>
      <c r="H91" s="1484"/>
      <c r="I91" s="1484"/>
      <c r="J91" s="1484"/>
      <c r="K91" s="1484"/>
      <c r="L91" s="1484"/>
      <c r="M91" s="1484"/>
      <c r="N91" s="1484"/>
      <c r="O91" s="1484"/>
      <c r="P91" s="1484"/>
      <c r="Q91" s="1484"/>
      <c r="R91" s="1484"/>
      <c r="S91" s="1486"/>
      <c r="T91" s="1486"/>
      <c r="U91" s="1486"/>
      <c r="V91" s="1486"/>
      <c r="W91" s="1486"/>
      <c r="X91" s="1486"/>
      <c r="Y91" s="1486"/>
      <c r="Z91" s="1486"/>
      <c r="AA91" s="1486"/>
      <c r="AB91" s="1486"/>
      <c r="AC91" s="1486"/>
    </row>
    <row r="92" spans="1:44" s="1451" customFormat="1" ht="39.950000000000003" customHeight="1">
      <c r="A92" s="1484"/>
      <c r="B92" s="1519" t="s">
        <v>6500</v>
      </c>
      <c r="C92" s="1524"/>
      <c r="D92" s="1484"/>
      <c r="E92" s="1484"/>
      <c r="F92" s="1484"/>
      <c r="G92" s="1484"/>
      <c r="H92" s="1484"/>
      <c r="I92" s="1485"/>
      <c r="J92" s="1484"/>
      <c r="K92" s="1484"/>
      <c r="L92" s="1485"/>
      <c r="M92" s="1485"/>
      <c r="N92" s="1485"/>
      <c r="O92" s="1485"/>
      <c r="P92" s="1485"/>
      <c r="Q92" s="1486"/>
      <c r="R92" s="1486"/>
      <c r="S92" s="1486"/>
      <c r="T92" s="1486"/>
      <c r="U92" s="1486"/>
      <c r="V92" s="1486"/>
      <c r="W92" s="1526"/>
      <c r="X92" s="1486"/>
      <c r="Y92" s="1527"/>
      <c r="Z92" s="1486"/>
      <c r="AA92" s="1486"/>
      <c r="AB92" s="1486"/>
      <c r="AC92" s="1486"/>
      <c r="AD92" s="1450"/>
      <c r="AE92" s="1450"/>
      <c r="AF92" s="1450"/>
      <c r="AG92" s="1450"/>
      <c r="AH92" s="1450"/>
      <c r="AI92" s="1450"/>
      <c r="AJ92" s="1450"/>
      <c r="AK92" s="1450"/>
      <c r="AL92" s="1450"/>
      <c r="AM92" s="1450"/>
      <c r="AN92" s="1450"/>
      <c r="AO92" s="1450"/>
      <c r="AP92" s="1450"/>
      <c r="AQ92" s="1450"/>
      <c r="AR92" s="1450"/>
    </row>
    <row r="93" spans="1:44" s="1451" customFormat="1" ht="39.950000000000003" customHeight="1">
      <c r="A93" s="1484"/>
      <c r="B93" s="1488"/>
      <c r="C93" s="1484"/>
      <c r="D93" s="1484"/>
      <c r="E93" s="1484"/>
      <c r="F93" s="1484"/>
      <c r="G93" s="1484"/>
      <c r="H93" s="1484"/>
      <c r="I93" s="1485"/>
      <c r="J93" s="1484"/>
      <c r="K93" s="1484"/>
      <c r="L93" s="1485"/>
      <c r="M93" s="1485"/>
      <c r="N93" s="1485"/>
      <c r="O93" s="1485"/>
      <c r="P93" s="1485"/>
      <c r="Q93" s="1486"/>
      <c r="R93" s="1486"/>
      <c r="S93" s="1486"/>
      <c r="T93" s="1486"/>
      <c r="U93" s="1486"/>
      <c r="V93" s="1486"/>
      <c r="W93" s="1486"/>
      <c r="X93" s="1486"/>
      <c r="Y93" s="1486"/>
      <c r="Z93" s="1486"/>
      <c r="AA93" s="1486"/>
      <c r="AB93" s="1486"/>
      <c r="AC93" s="1486"/>
      <c r="AD93" s="1450"/>
      <c r="AE93" s="1450"/>
      <c r="AF93" s="1450"/>
      <c r="AG93" s="1450"/>
      <c r="AH93" s="1450"/>
      <c r="AI93" s="1450"/>
      <c r="AJ93" s="1450"/>
      <c r="AK93" s="1450"/>
      <c r="AL93" s="1450"/>
      <c r="AM93" s="1450"/>
      <c r="AN93" s="1450"/>
      <c r="AO93" s="1450"/>
      <c r="AP93" s="1450"/>
      <c r="AQ93" s="1450"/>
      <c r="AR93" s="1450"/>
    </row>
    <row r="94" spans="1:44" s="1451" customFormat="1" ht="39.950000000000003" customHeight="1">
      <c r="A94" s="1484"/>
      <c r="B94" s="1557" t="s">
        <v>6501</v>
      </c>
      <c r="C94" s="1520"/>
      <c r="D94" s="1520"/>
      <c r="E94" s="1520"/>
      <c r="F94" s="1520"/>
      <c r="G94" s="1520"/>
      <c r="H94" s="1528"/>
      <c r="I94" s="1528"/>
      <c r="J94" s="1528"/>
      <c r="K94" s="1528"/>
      <c r="L94" s="1529"/>
      <c r="M94" s="1529"/>
      <c r="N94" s="1490"/>
      <c r="O94" s="1490"/>
      <c r="P94" s="1490"/>
      <c r="Q94" s="1486"/>
      <c r="R94" s="1486"/>
      <c r="S94" s="1486"/>
      <c r="T94" s="1486"/>
      <c r="U94" s="1486"/>
      <c r="V94" s="1486"/>
      <c r="W94" s="1486"/>
      <c r="X94" s="1486"/>
      <c r="Y94" s="1486"/>
      <c r="Z94" s="1486"/>
      <c r="AA94" s="1486"/>
      <c r="AB94" s="1486"/>
      <c r="AC94" s="1486"/>
      <c r="AD94" s="1450"/>
      <c r="AE94" s="1450"/>
      <c r="AF94" s="1450"/>
      <c r="AG94" s="1450"/>
    </row>
    <row r="95" spans="1:44" s="1451" customFormat="1" ht="39.950000000000003" customHeight="1">
      <c r="A95" s="1484"/>
      <c r="B95" s="1520" t="s">
        <v>6502</v>
      </c>
      <c r="C95" s="1520"/>
      <c r="D95" s="1520"/>
      <c r="E95" s="1520"/>
      <c r="F95" s="1520"/>
      <c r="G95" s="1520"/>
      <c r="H95" s="1520"/>
      <c r="I95" s="1520"/>
      <c r="J95" s="1520"/>
      <c r="K95" s="1520"/>
      <c r="L95" s="1485"/>
      <c r="M95" s="1485"/>
      <c r="N95" s="1485"/>
      <c r="O95" s="1485"/>
      <c r="P95" s="1485"/>
      <c r="Q95" s="1486"/>
      <c r="R95" s="1486"/>
      <c r="S95" s="1486"/>
      <c r="T95" s="1486"/>
      <c r="U95" s="1486"/>
      <c r="V95" s="1486"/>
      <c r="W95" s="1486"/>
      <c r="X95" s="1486"/>
      <c r="Y95" s="1486"/>
      <c r="Z95" s="1486"/>
      <c r="AA95" s="1486"/>
      <c r="AB95" s="1486"/>
      <c r="AC95" s="1486"/>
      <c r="AD95" s="1450"/>
      <c r="AE95" s="1450"/>
      <c r="AF95" s="1450"/>
      <c r="AG95" s="1450"/>
    </row>
    <row r="96" spans="1:44" s="1451" customFormat="1" ht="39.950000000000003" customHeight="1">
      <c r="A96" s="1484"/>
      <c r="B96" s="1484"/>
      <c r="C96" s="1572" t="s">
        <v>6526</v>
      </c>
      <c r="D96" s="1484"/>
      <c r="E96" s="1484"/>
      <c r="F96" s="1484"/>
      <c r="G96" s="1484"/>
      <c r="H96" s="1484"/>
      <c r="I96" s="1484"/>
      <c r="J96" s="1484"/>
      <c r="K96" s="1484"/>
      <c r="L96" s="1484"/>
      <c r="M96" s="1484"/>
      <c r="N96" s="1484"/>
      <c r="O96" s="1484"/>
      <c r="P96" s="1484"/>
      <c r="Q96" s="1484"/>
      <c r="R96" s="1484"/>
      <c r="S96" s="1484"/>
      <c r="T96" s="1484"/>
      <c r="U96" s="1484"/>
      <c r="V96" s="1484"/>
      <c r="W96" s="1486"/>
      <c r="X96" s="1486"/>
      <c r="Y96" s="1486"/>
      <c r="Z96" s="1486"/>
      <c r="AA96" s="1486"/>
      <c r="AB96" s="1486"/>
      <c r="AC96" s="1486"/>
      <c r="AD96" s="1450"/>
      <c r="AE96" s="1450"/>
      <c r="AF96" s="1450"/>
      <c r="AG96" s="1450"/>
    </row>
    <row r="97" spans="1:44" s="1451" customFormat="1" ht="39.950000000000003" customHeight="1">
      <c r="A97" s="1484"/>
      <c r="B97" s="1484"/>
      <c r="C97" s="1484"/>
      <c r="D97" s="1484"/>
      <c r="E97" s="1484"/>
      <c r="F97" s="1484"/>
      <c r="G97" s="1484"/>
      <c r="H97" s="1484"/>
      <c r="I97" s="1484"/>
      <c r="J97" s="1484"/>
      <c r="K97" s="1484"/>
      <c r="L97" s="1484"/>
      <c r="M97" s="1484"/>
      <c r="N97" s="1484"/>
      <c r="O97" s="1484"/>
      <c r="P97" s="1484"/>
      <c r="Q97" s="1484"/>
      <c r="R97" s="1484"/>
      <c r="S97" s="1484"/>
      <c r="T97" s="1484"/>
      <c r="U97" s="1484"/>
      <c r="V97" s="1484"/>
      <c r="W97" s="1486"/>
      <c r="X97" s="1486"/>
      <c r="Y97" s="1486"/>
      <c r="Z97" s="1486"/>
      <c r="AA97" s="1486"/>
      <c r="AB97" s="1486"/>
      <c r="AC97" s="1486"/>
      <c r="AD97" s="1450"/>
      <c r="AE97" s="1450"/>
      <c r="AF97" s="1450"/>
      <c r="AG97" s="1450"/>
    </row>
    <row r="98" spans="1:44" s="1451" customFormat="1" ht="39.950000000000003" customHeight="1">
      <c r="A98" s="1484"/>
      <c r="B98" s="1488"/>
      <c r="C98" s="1484"/>
      <c r="D98" s="1484"/>
      <c r="E98" s="1484"/>
      <c r="F98" s="1484"/>
      <c r="G98" s="1484"/>
      <c r="H98" s="1484"/>
      <c r="I98" s="1485"/>
      <c r="J98" s="1484"/>
      <c r="K98" s="1484"/>
      <c r="L98" s="1485"/>
      <c r="M98" s="1485"/>
      <c r="N98" s="1485"/>
      <c r="O98" s="1485"/>
      <c r="P98" s="1485"/>
      <c r="Q98" s="1486"/>
      <c r="R98" s="1486"/>
      <c r="S98" s="1486"/>
      <c r="T98" s="1486"/>
      <c r="U98" s="1486"/>
      <c r="V98" s="1486"/>
      <c r="W98" s="1486"/>
      <c r="X98" s="1486"/>
      <c r="Y98" s="1486"/>
      <c r="Z98" s="1486"/>
      <c r="AA98" s="1486"/>
      <c r="AB98" s="1486"/>
      <c r="AC98" s="1486"/>
      <c r="AD98" s="1450"/>
      <c r="AE98" s="1450"/>
      <c r="AF98" s="1450"/>
      <c r="AG98" s="1450"/>
      <c r="AH98" s="1450"/>
      <c r="AI98" s="1450"/>
      <c r="AJ98" s="1450"/>
      <c r="AK98" s="1450"/>
      <c r="AL98" s="1450"/>
      <c r="AM98" s="1450"/>
      <c r="AN98" s="1450"/>
      <c r="AO98" s="1450"/>
      <c r="AP98" s="1450"/>
      <c r="AQ98" s="1450"/>
      <c r="AR98" s="1450"/>
    </row>
  </sheetData>
  <mergeCells count="3">
    <mergeCell ref="C77:J77"/>
    <mergeCell ref="C78:J78"/>
    <mergeCell ref="C22:X23"/>
  </mergeCells>
  <hyperlinks>
    <hyperlink ref="C69" r:id="rId1" xr:uid="{BE55771E-A2D9-4E8C-AC1A-A9955CF79D29}"/>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2"/>
  <sheetViews>
    <sheetView workbookViewId="0">
      <selection activeCell="A2" sqref="A2"/>
    </sheetView>
  </sheetViews>
  <sheetFormatPr baseColWidth="10" defaultColWidth="9" defaultRowHeight="15"/>
  <cols>
    <col min="1" max="1" width="7" style="2" customWidth="1"/>
    <col min="2" max="8" width="50.625" style="2" customWidth="1"/>
    <col min="9" max="9" width="9" style="2"/>
    <col min="10" max="10" width="7.625" style="674" customWidth="1"/>
    <col min="11" max="16384" width="9" style="2"/>
  </cols>
  <sheetData>
    <row r="1" spans="1:10" ht="27.95" customHeight="1">
      <c r="A1" s="8" t="s">
        <v>4076</v>
      </c>
      <c r="B1" s="1"/>
      <c r="C1" s="1"/>
      <c r="D1" s="1"/>
      <c r="E1" s="1"/>
      <c r="F1" s="1"/>
      <c r="G1" s="1"/>
      <c r="H1" s="1"/>
      <c r="J1" s="671">
        <v>1</v>
      </c>
    </row>
    <row r="2" spans="1:10" ht="33.950000000000003" customHeight="1">
      <c r="A2" s="10" t="s">
        <v>2493</v>
      </c>
      <c r="B2" s="3"/>
      <c r="C2" s="3"/>
      <c r="D2" s="3"/>
      <c r="E2" s="3"/>
      <c r="F2" s="3"/>
      <c r="G2" s="3"/>
      <c r="H2" s="681" t="s">
        <v>2948</v>
      </c>
      <c r="I2" s="16"/>
      <c r="J2" s="671">
        <v>1</v>
      </c>
    </row>
    <row r="3" spans="1:10">
      <c r="H3" s="682" t="s">
        <v>2949</v>
      </c>
      <c r="I3" s="17"/>
      <c r="J3" s="671">
        <v>1</v>
      </c>
    </row>
    <row r="4" spans="1:10" ht="32.1" customHeight="1">
      <c r="A4" s="11" t="s">
        <v>1</v>
      </c>
      <c r="B4" s="11" t="s">
        <v>2494</v>
      </c>
      <c r="C4" s="11" t="s">
        <v>153</v>
      </c>
      <c r="D4" s="11" t="s">
        <v>267</v>
      </c>
      <c r="E4" s="11" t="s">
        <v>2495</v>
      </c>
      <c r="F4" s="11" t="s">
        <v>2496</v>
      </c>
      <c r="G4" s="11" t="s">
        <v>2497</v>
      </c>
      <c r="H4" s="11" t="s">
        <v>2498</v>
      </c>
      <c r="J4" s="671">
        <v>1</v>
      </c>
    </row>
    <row r="5" spans="1:10" ht="42" customHeight="1">
      <c r="A5" s="5">
        <v>1</v>
      </c>
      <c r="B5" s="5" t="s">
        <v>2499</v>
      </c>
      <c r="C5" s="5"/>
      <c r="D5" s="5"/>
      <c r="E5" s="5"/>
      <c r="F5" s="5"/>
      <c r="G5" s="5" t="s">
        <v>2500</v>
      </c>
      <c r="H5" s="5" t="s">
        <v>2501</v>
      </c>
      <c r="J5" s="671">
        <v>1</v>
      </c>
    </row>
    <row r="6" spans="1:10" ht="42" customHeight="1">
      <c r="A6" s="5">
        <v>2</v>
      </c>
      <c r="B6" s="5" t="s">
        <v>2502</v>
      </c>
      <c r="C6" s="5"/>
      <c r="D6" s="5"/>
      <c r="E6" s="5"/>
      <c r="F6" s="5"/>
      <c r="G6" s="5" t="s">
        <v>2503</v>
      </c>
      <c r="H6" s="5" t="s">
        <v>2504</v>
      </c>
      <c r="J6" s="671">
        <v>1</v>
      </c>
    </row>
    <row r="7" spans="1:10" ht="42" customHeight="1">
      <c r="A7" s="5">
        <v>3</v>
      </c>
      <c r="B7" s="5" t="s">
        <v>2505</v>
      </c>
      <c r="C7" s="5"/>
      <c r="D7" s="5"/>
      <c r="E7" s="5"/>
      <c r="F7" s="5"/>
      <c r="G7" s="5" t="s">
        <v>2506</v>
      </c>
      <c r="H7" s="5" t="s">
        <v>2504</v>
      </c>
      <c r="J7" s="671">
        <v>1</v>
      </c>
    </row>
    <row r="8" spans="1:10" ht="42" customHeight="1">
      <c r="A8" s="5">
        <v>4</v>
      </c>
      <c r="B8" s="5" t="s">
        <v>2507</v>
      </c>
      <c r="C8" s="5"/>
      <c r="D8" s="5"/>
      <c r="E8" s="5"/>
      <c r="F8" s="5"/>
      <c r="G8" s="5" t="s">
        <v>2508</v>
      </c>
      <c r="H8" s="5" t="s">
        <v>2501</v>
      </c>
      <c r="J8" s="671">
        <v>1</v>
      </c>
    </row>
    <row r="9" spans="1:10" ht="42" customHeight="1">
      <c r="A9" s="5">
        <v>5</v>
      </c>
      <c r="B9" s="5" t="s">
        <v>2509</v>
      </c>
      <c r="C9" s="5"/>
      <c r="D9" s="5"/>
      <c r="E9" s="5"/>
      <c r="F9" s="5"/>
      <c r="G9" s="5" t="s">
        <v>2510</v>
      </c>
      <c r="H9" s="5" t="s">
        <v>2501</v>
      </c>
      <c r="J9" s="671">
        <v>1</v>
      </c>
    </row>
    <row r="10" spans="1:10" ht="42" customHeight="1">
      <c r="A10" s="5">
        <v>6</v>
      </c>
      <c r="B10" s="5" t="s">
        <v>2511</v>
      </c>
      <c r="C10" s="5"/>
      <c r="D10" s="5"/>
      <c r="E10" s="5"/>
      <c r="F10" s="5"/>
      <c r="G10" s="5" t="s">
        <v>2512</v>
      </c>
      <c r="H10" s="5" t="s">
        <v>2504</v>
      </c>
      <c r="J10" s="671">
        <v>1</v>
      </c>
    </row>
    <row r="11" spans="1:10" ht="42" customHeight="1">
      <c r="A11" s="5">
        <v>7</v>
      </c>
      <c r="B11" s="5" t="s">
        <v>2513</v>
      </c>
      <c r="C11" s="5"/>
      <c r="D11" s="5"/>
      <c r="E11" s="5"/>
      <c r="F11" s="5"/>
      <c r="G11" s="5" t="s">
        <v>1620</v>
      </c>
      <c r="H11" s="5" t="s">
        <v>2504</v>
      </c>
      <c r="J11" s="671">
        <v>1</v>
      </c>
    </row>
    <row r="12" spans="1:10" ht="42" customHeight="1">
      <c r="A12" s="5">
        <v>8</v>
      </c>
      <c r="B12" s="5" t="s">
        <v>2514</v>
      </c>
      <c r="C12" s="5"/>
      <c r="D12" s="5"/>
      <c r="E12" s="5"/>
      <c r="F12" s="5"/>
      <c r="G12" s="5" t="s">
        <v>2515</v>
      </c>
      <c r="H12" s="5" t="s">
        <v>2501</v>
      </c>
      <c r="J12" s="671">
        <v>1</v>
      </c>
    </row>
    <row r="13" spans="1:10" ht="42" customHeight="1">
      <c r="A13" s="5">
        <v>9</v>
      </c>
      <c r="B13" s="5" t="s">
        <v>2516</v>
      </c>
      <c r="C13" s="5"/>
      <c r="D13" s="5"/>
      <c r="E13" s="5"/>
      <c r="F13" s="5"/>
      <c r="G13" s="5" t="s">
        <v>2517</v>
      </c>
      <c r="H13" s="5" t="s">
        <v>2501</v>
      </c>
      <c r="J13" s="671">
        <v>1</v>
      </c>
    </row>
    <row r="14" spans="1:10" ht="42" customHeight="1">
      <c r="A14" s="5">
        <v>10</v>
      </c>
      <c r="B14" s="5" t="s">
        <v>2518</v>
      </c>
      <c r="C14" s="5"/>
      <c r="D14" s="5"/>
      <c r="E14" s="5"/>
      <c r="F14" s="5"/>
      <c r="G14" s="5" t="s">
        <v>2519</v>
      </c>
      <c r="H14" s="5" t="s">
        <v>2501</v>
      </c>
      <c r="J14" s="671">
        <v>1</v>
      </c>
    </row>
    <row r="15" spans="1:10" ht="42" customHeight="1">
      <c r="A15" s="5">
        <v>11</v>
      </c>
      <c r="B15" s="5" t="s">
        <v>2520</v>
      </c>
      <c r="C15" s="5"/>
      <c r="D15" s="5"/>
      <c r="E15" s="5"/>
      <c r="F15" s="5"/>
      <c r="G15" s="5" t="s">
        <v>2521</v>
      </c>
      <c r="H15" s="5" t="s">
        <v>2504</v>
      </c>
      <c r="J15" s="671">
        <v>1</v>
      </c>
    </row>
    <row r="16" spans="1:10" ht="42" customHeight="1">
      <c r="A16" s="5">
        <v>12</v>
      </c>
      <c r="B16" s="5" t="s">
        <v>2522</v>
      </c>
      <c r="C16" s="5"/>
      <c r="D16" s="5"/>
      <c r="E16" s="5"/>
      <c r="F16" s="5"/>
      <c r="G16" s="5" t="s">
        <v>2523</v>
      </c>
      <c r="H16" s="5" t="s">
        <v>2501</v>
      </c>
      <c r="J16" s="671">
        <v>1</v>
      </c>
    </row>
    <row r="17" spans="1:10" ht="42" customHeight="1">
      <c r="A17" s="5">
        <v>13</v>
      </c>
      <c r="B17" s="5" t="s">
        <v>2524</v>
      </c>
      <c r="C17" s="5"/>
      <c r="D17" s="5"/>
      <c r="E17" s="5"/>
      <c r="F17" s="5"/>
      <c r="G17" s="5" t="s">
        <v>2525</v>
      </c>
      <c r="H17" s="5" t="s">
        <v>2501</v>
      </c>
      <c r="J17" s="671">
        <v>1</v>
      </c>
    </row>
    <row r="18" spans="1:10" ht="42" customHeight="1">
      <c r="A18" s="5">
        <v>14</v>
      </c>
      <c r="B18" s="5" t="s">
        <v>2526</v>
      </c>
      <c r="C18" s="5"/>
      <c r="D18" s="5"/>
      <c r="E18" s="5"/>
      <c r="F18" s="5"/>
      <c r="G18" s="5" t="s">
        <v>2527</v>
      </c>
      <c r="H18" s="5" t="s">
        <v>2504</v>
      </c>
      <c r="J18" s="671">
        <v>1</v>
      </c>
    </row>
    <row r="19" spans="1:10" ht="42" customHeight="1">
      <c r="A19" s="5">
        <v>15</v>
      </c>
      <c r="B19" s="5" t="s">
        <v>2528</v>
      </c>
      <c r="C19" s="5"/>
      <c r="D19" s="5"/>
      <c r="E19" s="5"/>
      <c r="F19" s="5"/>
      <c r="G19" s="5" t="s">
        <v>2529</v>
      </c>
      <c r="H19" s="5" t="s">
        <v>2504</v>
      </c>
      <c r="J19" s="671">
        <v>1</v>
      </c>
    </row>
    <row r="20" spans="1:10" ht="42" customHeight="1">
      <c r="A20" s="5">
        <v>16</v>
      </c>
      <c r="B20" s="5" t="s">
        <v>2530</v>
      </c>
      <c r="C20" s="5"/>
      <c r="D20" s="5"/>
      <c r="E20" s="5"/>
      <c r="F20" s="5"/>
      <c r="G20" s="5" t="s">
        <v>2531</v>
      </c>
      <c r="H20" s="5" t="s">
        <v>2504</v>
      </c>
      <c r="J20" s="671">
        <v>1</v>
      </c>
    </row>
    <row r="21" spans="1:10" ht="42" customHeight="1">
      <c r="A21" s="5">
        <v>17</v>
      </c>
      <c r="B21" s="5" t="s">
        <v>2532</v>
      </c>
      <c r="C21" s="5"/>
      <c r="D21" s="5"/>
      <c r="E21" s="5"/>
      <c r="F21" s="5"/>
      <c r="G21" s="5" t="s">
        <v>2533</v>
      </c>
      <c r="H21" s="5" t="s">
        <v>2504</v>
      </c>
      <c r="J21" s="671">
        <v>1</v>
      </c>
    </row>
    <row r="22" spans="1:10" ht="42" customHeight="1">
      <c r="A22" s="5">
        <v>18</v>
      </c>
      <c r="B22" s="5" t="s">
        <v>2534</v>
      </c>
      <c r="C22" s="5"/>
      <c r="D22" s="5"/>
      <c r="E22" s="5"/>
      <c r="F22" s="5"/>
      <c r="G22" s="5" t="s">
        <v>903</v>
      </c>
      <c r="H22" s="5" t="s">
        <v>2501</v>
      </c>
      <c r="J22" s="671">
        <v>1</v>
      </c>
    </row>
    <row r="23" spans="1:10" ht="42" customHeight="1">
      <c r="A23" s="5">
        <v>19</v>
      </c>
      <c r="B23" s="5" t="s">
        <v>2535</v>
      </c>
      <c r="C23" s="5"/>
      <c r="D23" s="5"/>
      <c r="E23" s="5"/>
      <c r="F23" s="5"/>
      <c r="G23" s="5" t="s">
        <v>2536</v>
      </c>
      <c r="H23" s="5" t="s">
        <v>2501</v>
      </c>
      <c r="J23" s="671">
        <v>1</v>
      </c>
    </row>
    <row r="24" spans="1:10" ht="42" customHeight="1">
      <c r="A24" s="5">
        <v>20</v>
      </c>
      <c r="B24" s="5" t="s">
        <v>2537</v>
      </c>
      <c r="C24" s="5"/>
      <c r="D24" s="5"/>
      <c r="E24" s="5"/>
      <c r="F24" s="5"/>
      <c r="G24" s="5" t="s">
        <v>2538</v>
      </c>
      <c r="H24" s="5" t="s">
        <v>2501</v>
      </c>
      <c r="J24" s="671">
        <v>1</v>
      </c>
    </row>
    <row r="25" spans="1:10" ht="42" customHeight="1">
      <c r="A25" s="5">
        <v>21</v>
      </c>
      <c r="B25" s="5" t="s">
        <v>2539</v>
      </c>
      <c r="C25" s="5"/>
      <c r="D25" s="5"/>
      <c r="E25" s="5"/>
      <c r="F25" s="5"/>
      <c r="G25" s="5" t="s">
        <v>2540</v>
      </c>
      <c r="H25" s="5" t="s">
        <v>2501</v>
      </c>
      <c r="J25" s="671">
        <v>1</v>
      </c>
    </row>
    <row r="26" spans="1:10" ht="42" customHeight="1">
      <c r="A26" s="5">
        <v>22</v>
      </c>
      <c r="B26" s="5" t="s">
        <v>2541</v>
      </c>
      <c r="C26" s="5"/>
      <c r="D26" s="5"/>
      <c r="E26" s="5"/>
      <c r="F26" s="5"/>
      <c r="G26" s="5" t="s">
        <v>2542</v>
      </c>
      <c r="H26" s="5" t="s">
        <v>2501</v>
      </c>
      <c r="J26" s="671">
        <v>1</v>
      </c>
    </row>
    <row r="27" spans="1:10" ht="42" customHeight="1">
      <c r="A27" s="5">
        <v>23</v>
      </c>
      <c r="B27" s="5" t="s">
        <v>2543</v>
      </c>
      <c r="C27" s="5"/>
      <c r="D27" s="5"/>
      <c r="E27" s="5"/>
      <c r="F27" s="5"/>
      <c r="G27" s="5" t="s">
        <v>2544</v>
      </c>
      <c r="H27" s="5" t="s">
        <v>2504</v>
      </c>
      <c r="J27" s="671">
        <v>1</v>
      </c>
    </row>
    <row r="28" spans="1:10" ht="42" customHeight="1">
      <c r="A28" s="5">
        <v>24</v>
      </c>
      <c r="B28" s="5" t="s">
        <v>2545</v>
      </c>
      <c r="C28" s="5"/>
      <c r="D28" s="5"/>
      <c r="E28" s="5"/>
      <c r="F28" s="5"/>
      <c r="G28" s="5" t="s">
        <v>2546</v>
      </c>
      <c r="H28" s="5" t="s">
        <v>2504</v>
      </c>
      <c r="J28" s="671">
        <v>1</v>
      </c>
    </row>
    <row r="29" spans="1:10" ht="42" customHeight="1">
      <c r="A29" s="5">
        <v>25</v>
      </c>
      <c r="B29" s="5" t="s">
        <v>2547</v>
      </c>
      <c r="C29" s="5"/>
      <c r="D29" s="5"/>
      <c r="E29" s="5"/>
      <c r="F29" s="5"/>
      <c r="G29" s="5" t="s">
        <v>2548</v>
      </c>
      <c r="H29" s="5" t="s">
        <v>2504</v>
      </c>
      <c r="J29" s="671">
        <v>1</v>
      </c>
    </row>
    <row r="30" spans="1:10" ht="42" customHeight="1">
      <c r="A30" s="5">
        <v>26</v>
      </c>
      <c r="B30" s="5" t="s">
        <v>2549</v>
      </c>
      <c r="C30" s="5"/>
      <c r="D30" s="5"/>
      <c r="E30" s="5"/>
      <c r="F30" s="5"/>
      <c r="G30" s="5" t="s">
        <v>2550</v>
      </c>
      <c r="H30" s="5" t="s">
        <v>2504</v>
      </c>
      <c r="J30" s="671">
        <v>1</v>
      </c>
    </row>
    <row r="31" spans="1:10" ht="42" customHeight="1">
      <c r="A31" s="5">
        <v>27</v>
      </c>
      <c r="B31" s="5" t="s">
        <v>2551</v>
      </c>
      <c r="C31" s="5"/>
      <c r="D31" s="5"/>
      <c r="E31" s="5"/>
      <c r="F31" s="5"/>
      <c r="G31" s="5" t="s">
        <v>2552</v>
      </c>
      <c r="H31" s="5" t="s">
        <v>2504</v>
      </c>
      <c r="J31" s="671">
        <v>1</v>
      </c>
    </row>
    <row r="32" spans="1:10" ht="42" customHeight="1">
      <c r="A32" s="5">
        <v>28</v>
      </c>
      <c r="B32" s="5" t="s">
        <v>2553</v>
      </c>
      <c r="C32" s="5"/>
      <c r="D32" s="5"/>
      <c r="E32" s="5"/>
      <c r="F32" s="5"/>
      <c r="G32" s="5" t="s">
        <v>2554</v>
      </c>
      <c r="H32" s="5" t="s">
        <v>2555</v>
      </c>
      <c r="J32" s="671">
        <v>1</v>
      </c>
    </row>
    <row r="33" spans="1:10" ht="42" customHeight="1">
      <c r="A33" s="5">
        <v>29</v>
      </c>
      <c r="B33" s="5" t="s">
        <v>2556</v>
      </c>
      <c r="C33" s="5"/>
      <c r="D33" s="5"/>
      <c r="E33" s="5"/>
      <c r="F33" s="5"/>
      <c r="G33" s="5" t="s">
        <v>2557</v>
      </c>
      <c r="H33" s="5" t="s">
        <v>2501</v>
      </c>
      <c r="J33" s="671">
        <v>1</v>
      </c>
    </row>
    <row r="34" spans="1:10" ht="42" customHeight="1">
      <c r="A34" s="5">
        <v>30</v>
      </c>
      <c r="B34" s="5" t="s">
        <v>2558</v>
      </c>
      <c r="C34" s="5"/>
      <c r="D34" s="5"/>
      <c r="E34" s="5"/>
      <c r="F34" s="5"/>
      <c r="G34" s="5" t="s">
        <v>2559</v>
      </c>
      <c r="H34" s="5" t="s">
        <v>2501</v>
      </c>
      <c r="J34" s="671">
        <v>1</v>
      </c>
    </row>
    <row r="35" spans="1:10" ht="42" customHeight="1">
      <c r="A35" s="5">
        <v>31</v>
      </c>
      <c r="B35" s="5" t="s">
        <v>2560</v>
      </c>
      <c r="C35" s="5"/>
      <c r="D35" s="5"/>
      <c r="E35" s="5"/>
      <c r="F35" s="5"/>
      <c r="G35" s="5" t="s">
        <v>2561</v>
      </c>
      <c r="H35" s="5" t="s">
        <v>2504</v>
      </c>
      <c r="J35" s="671">
        <v>1</v>
      </c>
    </row>
    <row r="36" spans="1:10" ht="42" customHeight="1">
      <c r="A36" s="5">
        <v>32</v>
      </c>
      <c r="B36" s="5" t="s">
        <v>2562</v>
      </c>
      <c r="C36" s="5"/>
      <c r="D36" s="5"/>
      <c r="E36" s="5"/>
      <c r="F36" s="5"/>
      <c r="G36" s="5" t="s">
        <v>2563</v>
      </c>
      <c r="H36" s="5" t="s">
        <v>2501</v>
      </c>
      <c r="J36" s="671">
        <v>1</v>
      </c>
    </row>
    <row r="37" spans="1:10" ht="42" customHeight="1">
      <c r="A37" s="5">
        <v>33</v>
      </c>
      <c r="B37" s="5" t="s">
        <v>2564</v>
      </c>
      <c r="C37" s="5"/>
      <c r="D37" s="5"/>
      <c r="E37" s="5"/>
      <c r="F37" s="5"/>
      <c r="G37" s="5" t="s">
        <v>2565</v>
      </c>
      <c r="H37" s="5" t="s">
        <v>2504</v>
      </c>
      <c r="J37" s="671">
        <v>1</v>
      </c>
    </row>
    <row r="38" spans="1:10" ht="42" customHeight="1">
      <c r="A38" s="5">
        <v>34</v>
      </c>
      <c r="B38" s="5" t="s">
        <v>2566</v>
      </c>
      <c r="C38" s="5"/>
      <c r="D38" s="5"/>
      <c r="E38" s="5"/>
      <c r="F38" s="5"/>
      <c r="G38" s="5" t="s">
        <v>2567</v>
      </c>
      <c r="H38" s="5" t="s">
        <v>2504</v>
      </c>
      <c r="J38" s="671">
        <v>1</v>
      </c>
    </row>
    <row r="39" spans="1:10" ht="42" customHeight="1">
      <c r="A39" s="5">
        <v>35</v>
      </c>
      <c r="B39" s="5" t="s">
        <v>2568</v>
      </c>
      <c r="C39" s="5"/>
      <c r="D39" s="5"/>
      <c r="E39" s="5"/>
      <c r="F39" s="5"/>
      <c r="G39" s="5" t="s">
        <v>2569</v>
      </c>
      <c r="H39" s="5" t="s">
        <v>2504</v>
      </c>
      <c r="J39" s="671">
        <v>1</v>
      </c>
    </row>
    <row r="40" spans="1:10" ht="42" customHeight="1">
      <c r="A40" s="5">
        <v>36</v>
      </c>
      <c r="B40" s="5" t="s">
        <v>2570</v>
      </c>
      <c r="C40" s="5"/>
      <c r="D40" s="5"/>
      <c r="E40" s="5"/>
      <c r="F40" s="5"/>
      <c r="G40" s="5" t="s">
        <v>2571</v>
      </c>
      <c r="H40" s="5" t="s">
        <v>2501</v>
      </c>
      <c r="J40" s="671">
        <v>1</v>
      </c>
    </row>
    <row r="41" spans="1:10" ht="42" customHeight="1">
      <c r="A41" s="5">
        <v>37</v>
      </c>
      <c r="B41" s="5" t="s">
        <v>2572</v>
      </c>
      <c r="C41" s="5"/>
      <c r="D41" s="5"/>
      <c r="E41" s="5"/>
      <c r="F41" s="5"/>
      <c r="G41" s="5" t="s">
        <v>2573</v>
      </c>
      <c r="H41" s="5" t="s">
        <v>2501</v>
      </c>
      <c r="J41" s="671">
        <v>1</v>
      </c>
    </row>
    <row r="42" spans="1:10" ht="42" customHeight="1">
      <c r="A42" s="5">
        <v>38</v>
      </c>
      <c r="B42" s="5" t="s">
        <v>2574</v>
      </c>
      <c r="C42" s="5"/>
      <c r="D42" s="5"/>
      <c r="E42" s="5"/>
      <c r="F42" s="5"/>
      <c r="G42" s="5" t="s">
        <v>2575</v>
      </c>
      <c r="H42" s="5" t="s">
        <v>2501</v>
      </c>
      <c r="J42" s="671">
        <v>1</v>
      </c>
    </row>
    <row r="43" spans="1:10" ht="42" customHeight="1">
      <c r="A43" s="5">
        <v>39</v>
      </c>
      <c r="B43" s="5" t="s">
        <v>2576</v>
      </c>
      <c r="C43" s="5"/>
      <c r="D43" s="5"/>
      <c r="E43" s="5"/>
      <c r="F43" s="5"/>
      <c r="G43" s="5" t="s">
        <v>2577</v>
      </c>
      <c r="H43" s="5" t="s">
        <v>2504</v>
      </c>
      <c r="J43" s="671">
        <v>1</v>
      </c>
    </row>
    <row r="44" spans="1:10" ht="42" customHeight="1">
      <c r="A44" s="5">
        <v>40</v>
      </c>
      <c r="B44" s="5" t="s">
        <v>2578</v>
      </c>
      <c r="C44" s="5"/>
      <c r="D44" s="5"/>
      <c r="E44" s="5"/>
      <c r="F44" s="5"/>
      <c r="G44" s="5" t="s">
        <v>2579</v>
      </c>
      <c r="H44" s="5" t="s">
        <v>2504</v>
      </c>
      <c r="J44" s="671">
        <v>1</v>
      </c>
    </row>
    <row r="45" spans="1:10" ht="42" customHeight="1">
      <c r="A45" s="5">
        <v>41</v>
      </c>
      <c r="B45" s="5" t="s">
        <v>2580</v>
      </c>
      <c r="C45" s="5"/>
      <c r="D45" s="5"/>
      <c r="E45" s="5"/>
      <c r="F45" s="5"/>
      <c r="G45" s="5" t="s">
        <v>2581</v>
      </c>
      <c r="H45" s="5" t="s">
        <v>2501</v>
      </c>
      <c r="J45" s="671">
        <v>1</v>
      </c>
    </row>
    <row r="46" spans="1:10" ht="42" customHeight="1">
      <c r="A46" s="5">
        <v>42</v>
      </c>
      <c r="B46" s="5" t="s">
        <v>2582</v>
      </c>
      <c r="C46" s="5"/>
      <c r="D46" s="5"/>
      <c r="E46" s="5"/>
      <c r="F46" s="5"/>
      <c r="G46" s="5" t="s">
        <v>2583</v>
      </c>
      <c r="H46" s="5" t="s">
        <v>2504</v>
      </c>
      <c r="J46" s="671">
        <v>1</v>
      </c>
    </row>
    <row r="47" spans="1:10" ht="42" customHeight="1">
      <c r="A47" s="5">
        <v>43</v>
      </c>
      <c r="B47" s="5" t="s">
        <v>2584</v>
      </c>
      <c r="C47" s="5"/>
      <c r="D47" s="5"/>
      <c r="E47" s="5"/>
      <c r="F47" s="5"/>
      <c r="G47" s="5" t="s">
        <v>2585</v>
      </c>
      <c r="H47" s="5" t="s">
        <v>2504</v>
      </c>
      <c r="J47" s="671">
        <v>1</v>
      </c>
    </row>
    <row r="48" spans="1:10" ht="42" customHeight="1">
      <c r="A48" s="5">
        <v>44</v>
      </c>
      <c r="B48" s="5" t="s">
        <v>2586</v>
      </c>
      <c r="C48" s="5"/>
      <c r="D48" s="5"/>
      <c r="E48" s="5"/>
      <c r="F48" s="5"/>
      <c r="G48" s="5" t="s">
        <v>2587</v>
      </c>
      <c r="H48" s="5" t="s">
        <v>2504</v>
      </c>
      <c r="J48" s="671">
        <v>1</v>
      </c>
    </row>
    <row r="49" spans="1:10" ht="42" customHeight="1">
      <c r="A49" s="5">
        <v>45</v>
      </c>
      <c r="B49" s="5" t="s">
        <v>2588</v>
      </c>
      <c r="C49" s="5"/>
      <c r="D49" s="5"/>
      <c r="E49" s="5"/>
      <c r="F49" s="5"/>
      <c r="G49" s="5" t="s">
        <v>2589</v>
      </c>
      <c r="H49" s="5" t="s">
        <v>2501</v>
      </c>
      <c r="J49" s="671">
        <v>1</v>
      </c>
    </row>
    <row r="50" spans="1:10" ht="42" customHeight="1">
      <c r="A50" s="5">
        <v>46</v>
      </c>
      <c r="B50" s="5" t="s">
        <v>2590</v>
      </c>
      <c r="C50" s="5"/>
      <c r="D50" s="5"/>
      <c r="E50" s="5"/>
      <c r="F50" s="5"/>
      <c r="G50" s="5" t="s">
        <v>2591</v>
      </c>
      <c r="H50" s="5" t="s">
        <v>2504</v>
      </c>
      <c r="J50" s="671">
        <v>1</v>
      </c>
    </row>
    <row r="51" spans="1:10">
      <c r="J51" s="672" t="s">
        <v>4815</v>
      </c>
    </row>
    <row r="52" spans="1:10">
      <c r="A52" s="671">
        <v>1</v>
      </c>
      <c r="B52" s="671">
        <v>1</v>
      </c>
      <c r="C52" s="671">
        <v>1</v>
      </c>
      <c r="D52" s="671">
        <v>1</v>
      </c>
      <c r="E52" s="671">
        <v>1</v>
      </c>
      <c r="F52" s="671">
        <v>1</v>
      </c>
      <c r="G52" s="671">
        <v>1</v>
      </c>
      <c r="H52" s="671">
        <v>1</v>
      </c>
      <c r="I52" s="671">
        <v>1</v>
      </c>
      <c r="J52" s="673" t="str">
        <f>ADDRESS(ROW(),COLUMN(),4)</f>
        <v>J52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7"/>
  <sheetViews>
    <sheetView workbookViewId="0">
      <selection activeCell="A2" sqref="A2"/>
    </sheetView>
  </sheetViews>
  <sheetFormatPr baseColWidth="10" defaultColWidth="9" defaultRowHeight="15"/>
  <cols>
    <col min="1" max="1" width="10" style="2" customWidth="1"/>
    <col min="2" max="2" width="16" style="2" customWidth="1"/>
    <col min="3" max="3" width="22" style="2" customWidth="1"/>
    <col min="4" max="4" width="37.375" style="2" customWidth="1"/>
    <col min="5" max="5" width="18" style="2" customWidth="1"/>
    <col min="6" max="6" width="20.875" style="2" customWidth="1"/>
    <col min="7" max="7" width="19.5" style="2" customWidth="1"/>
    <col min="8" max="8" width="21.375" style="2" customWidth="1"/>
    <col min="9" max="9" width="18" style="2" customWidth="1"/>
    <col min="10" max="10" width="28" style="2" customWidth="1"/>
    <col min="11" max="11" width="30" style="2" customWidth="1"/>
    <col min="12" max="12" width="18" style="2" customWidth="1"/>
    <col min="13" max="13" width="9" style="2"/>
    <col min="14" max="14" width="7.625" style="674" customWidth="1"/>
    <col min="15" max="16384" width="9" style="2"/>
  </cols>
  <sheetData>
    <row r="1" spans="1:14" ht="27.95" customHeight="1">
      <c r="A1" s="8" t="s">
        <v>4077</v>
      </c>
      <c r="B1" s="1"/>
      <c r="C1" s="1"/>
      <c r="D1" s="1"/>
      <c r="E1" s="1"/>
      <c r="F1" s="1"/>
      <c r="G1" s="1"/>
      <c r="H1" s="1"/>
      <c r="I1" s="1"/>
      <c r="J1" s="1"/>
      <c r="K1" s="1"/>
      <c r="L1" s="1"/>
      <c r="N1" s="671">
        <v>1</v>
      </c>
    </row>
    <row r="2" spans="1:14" ht="33.950000000000003" customHeight="1">
      <c r="A2" s="10" t="s">
        <v>2592</v>
      </c>
      <c r="B2" s="3"/>
      <c r="C2" s="3"/>
      <c r="D2" s="3"/>
      <c r="E2" s="3"/>
      <c r="F2" s="3"/>
      <c r="G2" s="3"/>
      <c r="H2" s="3"/>
      <c r="I2" s="3"/>
      <c r="J2" s="3"/>
      <c r="K2" s="3"/>
      <c r="L2" s="681" t="s">
        <v>2948</v>
      </c>
      <c r="M2" s="16"/>
      <c r="N2" s="671">
        <v>1</v>
      </c>
    </row>
    <row r="3" spans="1:14">
      <c r="L3" s="682" t="s">
        <v>2949</v>
      </c>
      <c r="M3" s="17"/>
      <c r="N3" s="671">
        <v>1</v>
      </c>
    </row>
    <row r="4" spans="1:14" ht="32.1" customHeight="1">
      <c r="A4" s="11" t="s">
        <v>135</v>
      </c>
      <c r="B4" s="11" t="s">
        <v>2593</v>
      </c>
      <c r="C4" s="11" t="s">
        <v>2594</v>
      </c>
      <c r="D4" s="11" t="s">
        <v>2595</v>
      </c>
      <c r="E4" s="11" t="s">
        <v>2596</v>
      </c>
      <c r="F4" s="11" t="s">
        <v>2597</v>
      </c>
      <c r="G4" s="11" t="s">
        <v>2598</v>
      </c>
      <c r="H4" s="11" t="s">
        <v>2599</v>
      </c>
      <c r="I4" s="11" t="s">
        <v>2600</v>
      </c>
      <c r="J4" s="11" t="s">
        <v>2601</v>
      </c>
      <c r="K4" s="11" t="s">
        <v>1587</v>
      </c>
      <c r="L4" s="11" t="s">
        <v>3</v>
      </c>
      <c r="N4" s="671">
        <v>1</v>
      </c>
    </row>
    <row r="5" spans="1:14" ht="42" customHeight="1">
      <c r="A5" s="5" t="s">
        <v>2602</v>
      </c>
      <c r="B5" s="5" t="s">
        <v>2603</v>
      </c>
      <c r="C5" s="5" t="s">
        <v>2604</v>
      </c>
      <c r="D5" s="5" t="s">
        <v>2605</v>
      </c>
      <c r="E5" s="5" t="s">
        <v>2606</v>
      </c>
      <c r="F5" s="5" t="s">
        <v>2607</v>
      </c>
      <c r="G5" s="5" t="s">
        <v>2608</v>
      </c>
      <c r="H5" s="5" t="s">
        <v>2609</v>
      </c>
      <c r="I5" s="5" t="s">
        <v>2610</v>
      </c>
      <c r="J5" s="5" t="s">
        <v>2611</v>
      </c>
      <c r="K5" s="5" t="s">
        <v>2612</v>
      </c>
      <c r="L5" s="5" t="s">
        <v>2613</v>
      </c>
      <c r="N5" s="671">
        <v>1</v>
      </c>
    </row>
    <row r="6" spans="1:14" ht="42" customHeight="1">
      <c r="A6" s="5" t="s">
        <v>2614</v>
      </c>
      <c r="B6" s="5" t="s">
        <v>2615</v>
      </c>
      <c r="C6" s="5" t="s">
        <v>2616</v>
      </c>
      <c r="D6" s="5" t="s">
        <v>2617</v>
      </c>
      <c r="E6" s="5" t="s">
        <v>2618</v>
      </c>
      <c r="F6" s="5" t="s">
        <v>2619</v>
      </c>
      <c r="G6" s="5" t="s">
        <v>2620</v>
      </c>
      <c r="H6" s="5" t="s">
        <v>2621</v>
      </c>
      <c r="I6" s="5" t="s">
        <v>2622</v>
      </c>
      <c r="J6" s="5" t="s">
        <v>2623</v>
      </c>
      <c r="K6" s="5" t="s">
        <v>2624</v>
      </c>
      <c r="L6" s="5" t="s">
        <v>2613</v>
      </c>
      <c r="N6" s="671">
        <v>1</v>
      </c>
    </row>
    <row r="7" spans="1:14" ht="42" customHeight="1">
      <c r="A7" s="5" t="s">
        <v>2625</v>
      </c>
      <c r="B7" s="5" t="s">
        <v>2626</v>
      </c>
      <c r="C7" s="5" t="s">
        <v>2627</v>
      </c>
      <c r="D7" s="5" t="s">
        <v>2628</v>
      </c>
      <c r="E7" s="5" t="s">
        <v>2629</v>
      </c>
      <c r="F7" s="5" t="s">
        <v>2630</v>
      </c>
      <c r="G7" s="5" t="s">
        <v>2631</v>
      </c>
      <c r="H7" s="5" t="s">
        <v>2632</v>
      </c>
      <c r="I7" s="5" t="s">
        <v>2633</v>
      </c>
      <c r="J7" s="5" t="s">
        <v>2634</v>
      </c>
      <c r="K7" s="5" t="s">
        <v>2635</v>
      </c>
      <c r="L7" s="5" t="s">
        <v>2613</v>
      </c>
      <c r="N7" s="671">
        <v>1</v>
      </c>
    </row>
    <row r="8" spans="1:14" ht="42" customHeight="1">
      <c r="A8" s="5" t="s">
        <v>2636</v>
      </c>
      <c r="B8" s="5" t="s">
        <v>2637</v>
      </c>
      <c r="C8" s="5" t="s">
        <v>2638</v>
      </c>
      <c r="D8" s="5" t="s">
        <v>2639</v>
      </c>
      <c r="E8" s="5" t="s">
        <v>2640</v>
      </c>
      <c r="F8" s="5" t="s">
        <v>2641</v>
      </c>
      <c r="G8" s="5" t="s">
        <v>2642</v>
      </c>
      <c r="H8" s="5" t="s">
        <v>2643</v>
      </c>
      <c r="I8" s="5" t="s">
        <v>2644</v>
      </c>
      <c r="J8" s="5" t="s">
        <v>2645</v>
      </c>
      <c r="K8" s="5" t="s">
        <v>2646</v>
      </c>
      <c r="L8" s="5" t="s">
        <v>2647</v>
      </c>
      <c r="N8" s="671">
        <v>1</v>
      </c>
    </row>
    <row r="9" spans="1:14" ht="42" customHeight="1">
      <c r="A9" s="5" t="s">
        <v>2648</v>
      </c>
      <c r="B9" s="5" t="s">
        <v>2649</v>
      </c>
      <c r="C9" s="5" t="s">
        <v>2650</v>
      </c>
      <c r="D9" s="5" t="s">
        <v>2651</v>
      </c>
      <c r="E9" s="5" t="s">
        <v>2652</v>
      </c>
      <c r="F9" s="5" t="s">
        <v>2653</v>
      </c>
      <c r="G9" s="5" t="s">
        <v>2654</v>
      </c>
      <c r="H9" s="5" t="s">
        <v>2655</v>
      </c>
      <c r="I9" s="5" t="s">
        <v>2656</v>
      </c>
      <c r="J9" s="5" t="s">
        <v>2657</v>
      </c>
      <c r="K9" s="5" t="s">
        <v>2658</v>
      </c>
      <c r="L9" s="5" t="s">
        <v>2659</v>
      </c>
      <c r="N9" s="671">
        <v>1</v>
      </c>
    </row>
    <row r="10" spans="1:14" ht="42" customHeight="1">
      <c r="A10" s="5" t="s">
        <v>2660</v>
      </c>
      <c r="B10" s="5" t="s">
        <v>1580</v>
      </c>
      <c r="C10" s="5" t="s">
        <v>2661</v>
      </c>
      <c r="D10" s="5" t="s">
        <v>2662</v>
      </c>
      <c r="E10" s="5" t="s">
        <v>2663</v>
      </c>
      <c r="F10" s="5" t="s">
        <v>2664</v>
      </c>
      <c r="G10" s="5" t="s">
        <v>2665</v>
      </c>
      <c r="H10" s="5" t="s">
        <v>2666</v>
      </c>
      <c r="I10" s="5" t="s">
        <v>2667</v>
      </c>
      <c r="J10" s="5" t="s">
        <v>2668</v>
      </c>
      <c r="K10" s="5" t="s">
        <v>2669</v>
      </c>
      <c r="L10" s="5" t="s">
        <v>2670</v>
      </c>
      <c r="N10" s="671">
        <v>1</v>
      </c>
    </row>
    <row r="11" spans="1:14" ht="42" customHeight="1">
      <c r="A11" s="5" t="s">
        <v>2671</v>
      </c>
      <c r="B11" s="5" t="s">
        <v>152</v>
      </c>
      <c r="C11" s="5" t="s">
        <v>2672</v>
      </c>
      <c r="D11" s="5" t="s">
        <v>2673</v>
      </c>
      <c r="E11" s="5" t="s">
        <v>2674</v>
      </c>
      <c r="F11" s="5" t="s">
        <v>2675</v>
      </c>
      <c r="G11" s="5" t="s">
        <v>2676</v>
      </c>
      <c r="H11" s="5" t="s">
        <v>2677</v>
      </c>
      <c r="I11" s="5" t="s">
        <v>2678</v>
      </c>
      <c r="J11" s="5" t="s">
        <v>2679</v>
      </c>
      <c r="K11" s="5" t="s">
        <v>2680</v>
      </c>
      <c r="L11" s="5" t="s">
        <v>2681</v>
      </c>
      <c r="N11" s="671">
        <v>1</v>
      </c>
    </row>
    <row r="12" spans="1:14" ht="42" customHeight="1">
      <c r="A12" s="5" t="s">
        <v>2682</v>
      </c>
      <c r="B12" s="5" t="s">
        <v>1661</v>
      </c>
      <c r="C12" s="5" t="s">
        <v>2683</v>
      </c>
      <c r="D12" s="5" t="s">
        <v>2684</v>
      </c>
      <c r="E12" s="5" t="s">
        <v>2685</v>
      </c>
      <c r="F12" s="5" t="s">
        <v>2686</v>
      </c>
      <c r="G12" s="5" t="s">
        <v>2687</v>
      </c>
      <c r="H12" s="5" t="s">
        <v>426</v>
      </c>
      <c r="I12" s="5" t="s">
        <v>2688</v>
      </c>
      <c r="J12" s="5" t="s">
        <v>2689</v>
      </c>
      <c r="K12" s="5" t="s">
        <v>2690</v>
      </c>
      <c r="L12" s="5" t="s">
        <v>2691</v>
      </c>
      <c r="N12" s="671">
        <v>1</v>
      </c>
    </row>
    <row r="13" spans="1:14" ht="42" customHeight="1">
      <c r="A13" s="5" t="s">
        <v>2692</v>
      </c>
      <c r="B13" s="5" t="s">
        <v>181</v>
      </c>
      <c r="C13" s="5" t="s">
        <v>2693</v>
      </c>
      <c r="D13" s="5" t="s">
        <v>2694</v>
      </c>
      <c r="E13" s="5" t="s">
        <v>2695</v>
      </c>
      <c r="F13" s="5" t="s">
        <v>2696</v>
      </c>
      <c r="G13" s="5" t="s">
        <v>2697</v>
      </c>
      <c r="H13" s="5" t="s">
        <v>420</v>
      </c>
      <c r="I13" s="5" t="s">
        <v>705</v>
      </c>
      <c r="J13" s="5" t="s">
        <v>2698</v>
      </c>
      <c r="K13" s="5" t="s">
        <v>2699</v>
      </c>
      <c r="L13" s="5" t="s">
        <v>2700</v>
      </c>
      <c r="N13" s="671">
        <v>1</v>
      </c>
    </row>
    <row r="14" spans="1:14" ht="42" customHeight="1">
      <c r="A14" s="5" t="s">
        <v>2701</v>
      </c>
      <c r="B14" s="5" t="s">
        <v>140</v>
      </c>
      <c r="C14" s="5" t="s">
        <v>2702</v>
      </c>
      <c r="D14" s="5" t="s">
        <v>2703</v>
      </c>
      <c r="E14" s="5" t="s">
        <v>2704</v>
      </c>
      <c r="F14" s="5" t="s">
        <v>2705</v>
      </c>
      <c r="G14" s="5" t="s">
        <v>541</v>
      </c>
      <c r="H14" s="5" t="s">
        <v>572</v>
      </c>
      <c r="I14" s="5" t="s">
        <v>2706</v>
      </c>
      <c r="J14" s="5" t="s">
        <v>2707</v>
      </c>
      <c r="K14" s="5" t="s">
        <v>2708</v>
      </c>
      <c r="L14" s="5" t="s">
        <v>2709</v>
      </c>
      <c r="N14" s="671">
        <v>1</v>
      </c>
    </row>
    <row r="15" spans="1:14" ht="42" customHeight="1">
      <c r="A15" s="5" t="s">
        <v>2710</v>
      </c>
      <c r="B15" s="5" t="s">
        <v>2711</v>
      </c>
      <c r="C15" s="5" t="s">
        <v>2712</v>
      </c>
      <c r="D15" s="5" t="s">
        <v>2713</v>
      </c>
      <c r="E15" s="5" t="s">
        <v>2663</v>
      </c>
      <c r="F15" s="5" t="s">
        <v>2714</v>
      </c>
      <c r="G15" s="5" t="s">
        <v>2666</v>
      </c>
      <c r="H15" s="5" t="s">
        <v>2715</v>
      </c>
      <c r="I15" s="5" t="s">
        <v>2667</v>
      </c>
      <c r="J15" s="5" t="s">
        <v>2716</v>
      </c>
      <c r="K15" s="5" t="s">
        <v>2717</v>
      </c>
      <c r="L15" s="5" t="s">
        <v>2718</v>
      </c>
      <c r="N15" s="671">
        <v>1</v>
      </c>
    </row>
    <row r="16" spans="1:14" ht="42" customHeight="1">
      <c r="A16" s="5" t="s">
        <v>2719</v>
      </c>
      <c r="B16" s="5" t="s">
        <v>2720</v>
      </c>
      <c r="C16" s="5" t="s">
        <v>2721</v>
      </c>
      <c r="D16" s="5" t="s">
        <v>2722</v>
      </c>
      <c r="E16" s="5" t="s">
        <v>2663</v>
      </c>
      <c r="F16" s="5" t="s">
        <v>2714</v>
      </c>
      <c r="G16" s="5" t="s">
        <v>2666</v>
      </c>
      <c r="H16" s="5" t="s">
        <v>2715</v>
      </c>
      <c r="I16" s="5" t="s">
        <v>2667</v>
      </c>
      <c r="J16" s="5" t="s">
        <v>2716</v>
      </c>
      <c r="K16" s="5" t="s">
        <v>2723</v>
      </c>
      <c r="L16" s="5" t="s">
        <v>2718</v>
      </c>
      <c r="N16" s="671">
        <v>1</v>
      </c>
    </row>
    <row r="17" spans="1:14" ht="42" customHeight="1">
      <c r="A17" s="5" t="s">
        <v>2724</v>
      </c>
      <c r="B17" s="5" t="s">
        <v>2725</v>
      </c>
      <c r="C17" s="5" t="s">
        <v>2726</v>
      </c>
      <c r="D17" s="5" t="s">
        <v>2727</v>
      </c>
      <c r="E17" s="5" t="s">
        <v>2663</v>
      </c>
      <c r="F17" s="5" t="s">
        <v>2714</v>
      </c>
      <c r="G17" s="5" t="s">
        <v>2666</v>
      </c>
      <c r="H17" s="5" t="s">
        <v>2715</v>
      </c>
      <c r="I17" s="5" t="s">
        <v>2667</v>
      </c>
      <c r="J17" s="5" t="s">
        <v>2716</v>
      </c>
      <c r="K17" s="5" t="s">
        <v>2728</v>
      </c>
      <c r="L17" s="5" t="s">
        <v>2718</v>
      </c>
      <c r="N17" s="671">
        <v>1</v>
      </c>
    </row>
    <row r="18" spans="1:14" ht="42" customHeight="1">
      <c r="A18" s="5" t="s">
        <v>2729</v>
      </c>
      <c r="B18" s="5" t="s">
        <v>2730</v>
      </c>
      <c r="C18" s="5" t="s">
        <v>2731</v>
      </c>
      <c r="D18" s="5" t="s">
        <v>2732</v>
      </c>
      <c r="E18" s="5" t="s">
        <v>2663</v>
      </c>
      <c r="F18" s="5" t="s">
        <v>2714</v>
      </c>
      <c r="G18" s="5" t="s">
        <v>2666</v>
      </c>
      <c r="H18" s="5" t="s">
        <v>2715</v>
      </c>
      <c r="I18" s="5" t="s">
        <v>2667</v>
      </c>
      <c r="J18" s="5" t="s">
        <v>2716</v>
      </c>
      <c r="K18" s="5" t="s">
        <v>2733</v>
      </c>
      <c r="L18" s="5" t="s">
        <v>2718</v>
      </c>
      <c r="N18" s="671">
        <v>1</v>
      </c>
    </row>
    <row r="19" spans="1:14" ht="42" customHeight="1">
      <c r="A19" s="5" t="s">
        <v>2734</v>
      </c>
      <c r="B19" s="5" t="s">
        <v>2735</v>
      </c>
      <c r="C19" s="5" t="s">
        <v>2736</v>
      </c>
      <c r="D19" s="5" t="s">
        <v>2737</v>
      </c>
      <c r="E19" s="5" t="s">
        <v>2663</v>
      </c>
      <c r="F19" s="5" t="s">
        <v>2714</v>
      </c>
      <c r="G19" s="5" t="s">
        <v>2666</v>
      </c>
      <c r="H19" s="5" t="s">
        <v>2715</v>
      </c>
      <c r="I19" s="5" t="s">
        <v>2667</v>
      </c>
      <c r="J19" s="5" t="s">
        <v>2716</v>
      </c>
      <c r="K19" s="5" t="s">
        <v>2738</v>
      </c>
      <c r="L19" s="5" t="s">
        <v>2718</v>
      </c>
      <c r="N19" s="671">
        <v>1</v>
      </c>
    </row>
    <row r="20" spans="1:14" ht="42" customHeight="1">
      <c r="A20" s="5" t="s">
        <v>2739</v>
      </c>
      <c r="B20" s="5" t="s">
        <v>2740</v>
      </c>
      <c r="C20" s="5" t="s">
        <v>2741</v>
      </c>
      <c r="D20" s="5" t="s">
        <v>2742</v>
      </c>
      <c r="E20" s="5" t="s">
        <v>2663</v>
      </c>
      <c r="F20" s="5" t="s">
        <v>2714</v>
      </c>
      <c r="G20" s="5" t="s">
        <v>2666</v>
      </c>
      <c r="H20" s="5" t="s">
        <v>2715</v>
      </c>
      <c r="I20" s="5" t="s">
        <v>2667</v>
      </c>
      <c r="J20" s="5" t="s">
        <v>2716</v>
      </c>
      <c r="K20" s="5" t="s">
        <v>2743</v>
      </c>
      <c r="L20" s="5" t="s">
        <v>2718</v>
      </c>
      <c r="N20" s="671">
        <v>1</v>
      </c>
    </row>
    <row r="21" spans="1:14" ht="42" customHeight="1">
      <c r="A21" s="5" t="s">
        <v>2744</v>
      </c>
      <c r="B21" s="5" t="s">
        <v>736</v>
      </c>
      <c r="C21" s="5" t="s">
        <v>2745</v>
      </c>
      <c r="D21" s="5" t="s">
        <v>2746</v>
      </c>
      <c r="E21" s="5" t="s">
        <v>2663</v>
      </c>
      <c r="F21" s="5" t="s">
        <v>2714</v>
      </c>
      <c r="G21" s="5" t="s">
        <v>2666</v>
      </c>
      <c r="H21" s="5" t="s">
        <v>2715</v>
      </c>
      <c r="I21" s="5" t="s">
        <v>2667</v>
      </c>
      <c r="J21" s="5" t="s">
        <v>2716</v>
      </c>
      <c r="K21" s="5" t="s">
        <v>2747</v>
      </c>
      <c r="L21" s="5" t="s">
        <v>2718</v>
      </c>
      <c r="N21" s="671">
        <v>1</v>
      </c>
    </row>
    <row r="22" spans="1:14" ht="42" customHeight="1">
      <c r="A22" s="5" t="s">
        <v>2748</v>
      </c>
      <c r="B22" s="5" t="s">
        <v>2073</v>
      </c>
      <c r="C22" s="5" t="s">
        <v>2749</v>
      </c>
      <c r="D22" s="5" t="s">
        <v>2750</v>
      </c>
      <c r="E22" s="5" t="s">
        <v>2663</v>
      </c>
      <c r="F22" s="5" t="s">
        <v>2714</v>
      </c>
      <c r="G22" s="5" t="s">
        <v>2666</v>
      </c>
      <c r="H22" s="5" t="s">
        <v>2715</v>
      </c>
      <c r="I22" s="5" t="s">
        <v>2667</v>
      </c>
      <c r="J22" s="5" t="s">
        <v>2716</v>
      </c>
      <c r="K22" s="5" t="s">
        <v>2751</v>
      </c>
      <c r="L22" s="5" t="s">
        <v>2718</v>
      </c>
      <c r="N22" s="671">
        <v>1</v>
      </c>
    </row>
    <row r="23" spans="1:14" ht="42" customHeight="1">
      <c r="A23" s="5" t="s">
        <v>2752</v>
      </c>
      <c r="B23" s="5" t="s">
        <v>2140</v>
      </c>
      <c r="C23" s="5" t="s">
        <v>2753</v>
      </c>
      <c r="D23" s="5" t="s">
        <v>2754</v>
      </c>
      <c r="E23" s="5" t="s">
        <v>2663</v>
      </c>
      <c r="F23" s="5" t="s">
        <v>2714</v>
      </c>
      <c r="G23" s="5" t="s">
        <v>2666</v>
      </c>
      <c r="H23" s="5" t="s">
        <v>2715</v>
      </c>
      <c r="I23" s="5" t="s">
        <v>2667</v>
      </c>
      <c r="J23" s="5" t="s">
        <v>2716</v>
      </c>
      <c r="K23" s="5" t="s">
        <v>2755</v>
      </c>
      <c r="L23" s="5" t="s">
        <v>2718</v>
      </c>
      <c r="N23" s="671">
        <v>1</v>
      </c>
    </row>
    <row r="24" spans="1:14" ht="42" customHeight="1">
      <c r="A24" s="5" t="s">
        <v>2756</v>
      </c>
      <c r="B24" s="5" t="s">
        <v>2667</v>
      </c>
      <c r="C24" s="5" t="s">
        <v>2757</v>
      </c>
      <c r="D24" s="5" t="s">
        <v>2758</v>
      </c>
      <c r="E24" s="5" t="s">
        <v>2663</v>
      </c>
      <c r="F24" s="5" t="s">
        <v>2714</v>
      </c>
      <c r="G24" s="5" t="s">
        <v>2666</v>
      </c>
      <c r="H24" s="5" t="s">
        <v>2715</v>
      </c>
      <c r="I24" s="5" t="s">
        <v>2667</v>
      </c>
      <c r="J24" s="5" t="s">
        <v>2716</v>
      </c>
      <c r="K24" s="5" t="s">
        <v>2759</v>
      </c>
      <c r="L24" s="5" t="s">
        <v>2718</v>
      </c>
      <c r="N24" s="671">
        <v>1</v>
      </c>
    </row>
    <row r="25" spans="1:14" ht="42" customHeight="1">
      <c r="A25" s="5" t="s">
        <v>2760</v>
      </c>
      <c r="B25" s="5" t="s">
        <v>2711</v>
      </c>
      <c r="C25" s="5" t="s">
        <v>2712</v>
      </c>
      <c r="D25" s="5" t="s">
        <v>2713</v>
      </c>
      <c r="E25" s="5" t="s">
        <v>2663</v>
      </c>
      <c r="F25" s="5" t="s">
        <v>2714</v>
      </c>
      <c r="G25" s="5" t="s">
        <v>2666</v>
      </c>
      <c r="H25" s="5" t="s">
        <v>2715</v>
      </c>
      <c r="I25" s="5" t="s">
        <v>2667</v>
      </c>
      <c r="J25" s="5" t="s">
        <v>2716</v>
      </c>
      <c r="K25" s="5" t="s">
        <v>2717</v>
      </c>
      <c r="L25" s="5" t="s">
        <v>2718</v>
      </c>
      <c r="N25" s="671">
        <v>1</v>
      </c>
    </row>
    <row r="26" spans="1:14" ht="42" customHeight="1">
      <c r="A26" s="5" t="s">
        <v>2761</v>
      </c>
      <c r="B26" s="5" t="s">
        <v>2720</v>
      </c>
      <c r="C26" s="5" t="s">
        <v>2721</v>
      </c>
      <c r="D26" s="5" t="s">
        <v>2722</v>
      </c>
      <c r="E26" s="5" t="s">
        <v>2663</v>
      </c>
      <c r="F26" s="5" t="s">
        <v>2714</v>
      </c>
      <c r="G26" s="5" t="s">
        <v>2666</v>
      </c>
      <c r="H26" s="5" t="s">
        <v>2715</v>
      </c>
      <c r="I26" s="5" t="s">
        <v>2667</v>
      </c>
      <c r="J26" s="5" t="s">
        <v>2716</v>
      </c>
      <c r="K26" s="5" t="s">
        <v>2723</v>
      </c>
      <c r="L26" s="5" t="s">
        <v>2718</v>
      </c>
      <c r="N26" s="671">
        <v>1</v>
      </c>
    </row>
    <row r="27" spans="1:14" ht="42" customHeight="1">
      <c r="A27" s="5" t="s">
        <v>2762</v>
      </c>
      <c r="B27" s="5" t="s">
        <v>2725</v>
      </c>
      <c r="C27" s="5" t="s">
        <v>2726</v>
      </c>
      <c r="D27" s="5" t="s">
        <v>2727</v>
      </c>
      <c r="E27" s="5" t="s">
        <v>2663</v>
      </c>
      <c r="F27" s="5" t="s">
        <v>2714</v>
      </c>
      <c r="G27" s="5" t="s">
        <v>2666</v>
      </c>
      <c r="H27" s="5" t="s">
        <v>2715</v>
      </c>
      <c r="I27" s="5" t="s">
        <v>2667</v>
      </c>
      <c r="J27" s="5" t="s">
        <v>2716</v>
      </c>
      <c r="K27" s="5" t="s">
        <v>2728</v>
      </c>
      <c r="L27" s="5" t="s">
        <v>2718</v>
      </c>
      <c r="N27" s="671">
        <v>1</v>
      </c>
    </row>
    <row r="28" spans="1:14" ht="42" customHeight="1">
      <c r="A28" s="5" t="s">
        <v>2763</v>
      </c>
      <c r="B28" s="5" t="s">
        <v>2730</v>
      </c>
      <c r="C28" s="5" t="s">
        <v>2731</v>
      </c>
      <c r="D28" s="5" t="s">
        <v>2732</v>
      </c>
      <c r="E28" s="5" t="s">
        <v>2663</v>
      </c>
      <c r="F28" s="5" t="s">
        <v>2714</v>
      </c>
      <c r="G28" s="5" t="s">
        <v>2666</v>
      </c>
      <c r="H28" s="5" t="s">
        <v>2715</v>
      </c>
      <c r="I28" s="5" t="s">
        <v>2667</v>
      </c>
      <c r="J28" s="5" t="s">
        <v>2716</v>
      </c>
      <c r="K28" s="5" t="s">
        <v>2733</v>
      </c>
      <c r="L28" s="5" t="s">
        <v>2718</v>
      </c>
      <c r="N28" s="671">
        <v>1</v>
      </c>
    </row>
    <row r="29" spans="1:14" ht="42" customHeight="1">
      <c r="A29" s="5" t="s">
        <v>2764</v>
      </c>
      <c r="B29" s="5" t="s">
        <v>2735</v>
      </c>
      <c r="C29" s="5" t="s">
        <v>2736</v>
      </c>
      <c r="D29" s="5" t="s">
        <v>2737</v>
      </c>
      <c r="E29" s="5" t="s">
        <v>2663</v>
      </c>
      <c r="F29" s="5" t="s">
        <v>2714</v>
      </c>
      <c r="G29" s="5" t="s">
        <v>2666</v>
      </c>
      <c r="H29" s="5" t="s">
        <v>2715</v>
      </c>
      <c r="I29" s="5" t="s">
        <v>2667</v>
      </c>
      <c r="J29" s="5" t="s">
        <v>2716</v>
      </c>
      <c r="K29" s="5" t="s">
        <v>2738</v>
      </c>
      <c r="L29" s="5" t="s">
        <v>2718</v>
      </c>
      <c r="N29" s="671">
        <v>1</v>
      </c>
    </row>
    <row r="30" spans="1:14" ht="42" customHeight="1">
      <c r="A30" s="5" t="s">
        <v>2765</v>
      </c>
      <c r="B30" s="5" t="s">
        <v>2740</v>
      </c>
      <c r="C30" s="5" t="s">
        <v>2741</v>
      </c>
      <c r="D30" s="5" t="s">
        <v>2742</v>
      </c>
      <c r="E30" s="5" t="s">
        <v>2663</v>
      </c>
      <c r="F30" s="5" t="s">
        <v>2714</v>
      </c>
      <c r="G30" s="5" t="s">
        <v>2666</v>
      </c>
      <c r="H30" s="5" t="s">
        <v>2715</v>
      </c>
      <c r="I30" s="5" t="s">
        <v>2667</v>
      </c>
      <c r="J30" s="5" t="s">
        <v>2716</v>
      </c>
      <c r="K30" s="5" t="s">
        <v>2743</v>
      </c>
      <c r="L30" s="5" t="s">
        <v>2718</v>
      </c>
      <c r="N30" s="671">
        <v>1</v>
      </c>
    </row>
    <row r="31" spans="1:14" ht="42" customHeight="1">
      <c r="A31" s="5" t="s">
        <v>2766</v>
      </c>
      <c r="B31" s="5" t="s">
        <v>736</v>
      </c>
      <c r="C31" s="5" t="s">
        <v>2745</v>
      </c>
      <c r="D31" s="5" t="s">
        <v>2746</v>
      </c>
      <c r="E31" s="5" t="s">
        <v>2663</v>
      </c>
      <c r="F31" s="5" t="s">
        <v>2714</v>
      </c>
      <c r="G31" s="5" t="s">
        <v>2666</v>
      </c>
      <c r="H31" s="5" t="s">
        <v>2715</v>
      </c>
      <c r="I31" s="5" t="s">
        <v>2667</v>
      </c>
      <c r="J31" s="5" t="s">
        <v>2716</v>
      </c>
      <c r="K31" s="5" t="s">
        <v>2747</v>
      </c>
      <c r="L31" s="5" t="s">
        <v>2718</v>
      </c>
      <c r="N31" s="671">
        <v>1</v>
      </c>
    </row>
    <row r="32" spans="1:14" ht="42" customHeight="1">
      <c r="A32" s="5" t="s">
        <v>2767</v>
      </c>
      <c r="B32" s="5" t="s">
        <v>2073</v>
      </c>
      <c r="C32" s="5" t="s">
        <v>2749</v>
      </c>
      <c r="D32" s="5" t="s">
        <v>2750</v>
      </c>
      <c r="E32" s="5" t="s">
        <v>2663</v>
      </c>
      <c r="F32" s="5" t="s">
        <v>2714</v>
      </c>
      <c r="G32" s="5" t="s">
        <v>2666</v>
      </c>
      <c r="H32" s="5" t="s">
        <v>2715</v>
      </c>
      <c r="I32" s="5" t="s">
        <v>2667</v>
      </c>
      <c r="J32" s="5" t="s">
        <v>2716</v>
      </c>
      <c r="K32" s="5" t="s">
        <v>2751</v>
      </c>
      <c r="L32" s="5" t="s">
        <v>2718</v>
      </c>
      <c r="N32" s="671">
        <v>1</v>
      </c>
    </row>
    <row r="33" spans="1:14" ht="42" customHeight="1">
      <c r="A33" s="5" t="s">
        <v>2768</v>
      </c>
      <c r="B33" s="5" t="s">
        <v>2140</v>
      </c>
      <c r="C33" s="5" t="s">
        <v>2753</v>
      </c>
      <c r="D33" s="5" t="s">
        <v>2754</v>
      </c>
      <c r="E33" s="5" t="s">
        <v>2663</v>
      </c>
      <c r="F33" s="5" t="s">
        <v>2714</v>
      </c>
      <c r="G33" s="5" t="s">
        <v>2666</v>
      </c>
      <c r="H33" s="5" t="s">
        <v>2715</v>
      </c>
      <c r="I33" s="5" t="s">
        <v>2667</v>
      </c>
      <c r="J33" s="5" t="s">
        <v>2716</v>
      </c>
      <c r="K33" s="5" t="s">
        <v>2755</v>
      </c>
      <c r="L33" s="5" t="s">
        <v>2718</v>
      </c>
      <c r="N33" s="671">
        <v>1</v>
      </c>
    </row>
    <row r="34" spans="1:14" ht="42" customHeight="1">
      <c r="A34" s="5" t="s">
        <v>2769</v>
      </c>
      <c r="B34" s="5" t="s">
        <v>2667</v>
      </c>
      <c r="C34" s="5" t="s">
        <v>2757</v>
      </c>
      <c r="D34" s="5" t="s">
        <v>2758</v>
      </c>
      <c r="E34" s="5" t="s">
        <v>2663</v>
      </c>
      <c r="F34" s="5" t="s">
        <v>2714</v>
      </c>
      <c r="G34" s="5" t="s">
        <v>2666</v>
      </c>
      <c r="H34" s="5" t="s">
        <v>2715</v>
      </c>
      <c r="I34" s="5" t="s">
        <v>2667</v>
      </c>
      <c r="J34" s="5" t="s">
        <v>2716</v>
      </c>
      <c r="K34" s="5" t="s">
        <v>2759</v>
      </c>
      <c r="L34" s="5" t="s">
        <v>2718</v>
      </c>
      <c r="N34" s="671">
        <v>1</v>
      </c>
    </row>
    <row r="35" spans="1:14" ht="42" customHeight="1">
      <c r="A35" s="5" t="s">
        <v>2770</v>
      </c>
      <c r="B35" s="5" t="s">
        <v>2711</v>
      </c>
      <c r="C35" s="5" t="s">
        <v>2712</v>
      </c>
      <c r="D35" s="5" t="s">
        <v>2713</v>
      </c>
      <c r="E35" s="5" t="s">
        <v>2663</v>
      </c>
      <c r="F35" s="5" t="s">
        <v>2714</v>
      </c>
      <c r="G35" s="5" t="s">
        <v>2666</v>
      </c>
      <c r="H35" s="5" t="s">
        <v>2715</v>
      </c>
      <c r="I35" s="5" t="s">
        <v>2667</v>
      </c>
      <c r="J35" s="5" t="s">
        <v>2716</v>
      </c>
      <c r="K35" s="5" t="s">
        <v>2717</v>
      </c>
      <c r="L35" s="5" t="s">
        <v>2718</v>
      </c>
      <c r="N35" s="671">
        <v>1</v>
      </c>
    </row>
    <row r="36" spans="1:14" ht="42" customHeight="1">
      <c r="A36" s="5" t="s">
        <v>2771</v>
      </c>
      <c r="B36" s="5" t="s">
        <v>2720</v>
      </c>
      <c r="C36" s="5" t="s">
        <v>2721</v>
      </c>
      <c r="D36" s="5" t="s">
        <v>2722</v>
      </c>
      <c r="E36" s="5" t="s">
        <v>2663</v>
      </c>
      <c r="F36" s="5" t="s">
        <v>2714</v>
      </c>
      <c r="G36" s="5" t="s">
        <v>2666</v>
      </c>
      <c r="H36" s="5" t="s">
        <v>2715</v>
      </c>
      <c r="I36" s="5" t="s">
        <v>2667</v>
      </c>
      <c r="J36" s="5" t="s">
        <v>2716</v>
      </c>
      <c r="K36" s="5" t="s">
        <v>2723</v>
      </c>
      <c r="L36" s="5" t="s">
        <v>2718</v>
      </c>
      <c r="N36" s="671">
        <v>1</v>
      </c>
    </row>
    <row r="37" spans="1:14" ht="42" customHeight="1">
      <c r="A37" s="5" t="s">
        <v>2772</v>
      </c>
      <c r="B37" s="5" t="s">
        <v>2725</v>
      </c>
      <c r="C37" s="5" t="s">
        <v>2726</v>
      </c>
      <c r="D37" s="5" t="s">
        <v>2727</v>
      </c>
      <c r="E37" s="5" t="s">
        <v>2663</v>
      </c>
      <c r="F37" s="5" t="s">
        <v>2714</v>
      </c>
      <c r="G37" s="5" t="s">
        <v>2666</v>
      </c>
      <c r="H37" s="5" t="s">
        <v>2715</v>
      </c>
      <c r="I37" s="5" t="s">
        <v>2667</v>
      </c>
      <c r="J37" s="5" t="s">
        <v>2716</v>
      </c>
      <c r="K37" s="5" t="s">
        <v>2728</v>
      </c>
      <c r="L37" s="5" t="s">
        <v>2718</v>
      </c>
      <c r="N37" s="671">
        <v>1</v>
      </c>
    </row>
    <row r="38" spans="1:14" ht="42" customHeight="1">
      <c r="A38" s="5" t="s">
        <v>2773</v>
      </c>
      <c r="B38" s="5" t="s">
        <v>2730</v>
      </c>
      <c r="C38" s="5" t="s">
        <v>2731</v>
      </c>
      <c r="D38" s="5" t="s">
        <v>2732</v>
      </c>
      <c r="E38" s="5" t="s">
        <v>2663</v>
      </c>
      <c r="F38" s="5" t="s">
        <v>2714</v>
      </c>
      <c r="G38" s="5" t="s">
        <v>2666</v>
      </c>
      <c r="H38" s="5" t="s">
        <v>2715</v>
      </c>
      <c r="I38" s="5" t="s">
        <v>2667</v>
      </c>
      <c r="J38" s="5" t="s">
        <v>2716</v>
      </c>
      <c r="K38" s="5" t="s">
        <v>2733</v>
      </c>
      <c r="L38" s="5" t="s">
        <v>2718</v>
      </c>
      <c r="N38" s="671">
        <v>1</v>
      </c>
    </row>
    <row r="39" spans="1:14" ht="42" customHeight="1">
      <c r="A39" s="5" t="s">
        <v>2774</v>
      </c>
      <c r="B39" s="5" t="s">
        <v>2735</v>
      </c>
      <c r="C39" s="5" t="s">
        <v>2736</v>
      </c>
      <c r="D39" s="5" t="s">
        <v>2737</v>
      </c>
      <c r="E39" s="5" t="s">
        <v>2663</v>
      </c>
      <c r="F39" s="5" t="s">
        <v>2714</v>
      </c>
      <c r="G39" s="5" t="s">
        <v>2666</v>
      </c>
      <c r="H39" s="5" t="s">
        <v>2715</v>
      </c>
      <c r="I39" s="5" t="s">
        <v>2667</v>
      </c>
      <c r="J39" s="5" t="s">
        <v>2716</v>
      </c>
      <c r="K39" s="5" t="s">
        <v>2738</v>
      </c>
      <c r="L39" s="5" t="s">
        <v>2718</v>
      </c>
      <c r="N39" s="671">
        <v>1</v>
      </c>
    </row>
    <row r="40" spans="1:14" ht="42" customHeight="1">
      <c r="A40" s="5" t="s">
        <v>2775</v>
      </c>
      <c r="B40" s="5" t="s">
        <v>2740</v>
      </c>
      <c r="C40" s="5" t="s">
        <v>2741</v>
      </c>
      <c r="D40" s="5" t="s">
        <v>2742</v>
      </c>
      <c r="E40" s="5" t="s">
        <v>2663</v>
      </c>
      <c r="F40" s="5" t="s">
        <v>2714</v>
      </c>
      <c r="G40" s="5" t="s">
        <v>2666</v>
      </c>
      <c r="H40" s="5" t="s">
        <v>2715</v>
      </c>
      <c r="I40" s="5" t="s">
        <v>2667</v>
      </c>
      <c r="J40" s="5" t="s">
        <v>2716</v>
      </c>
      <c r="K40" s="5" t="s">
        <v>2743</v>
      </c>
      <c r="L40" s="5" t="s">
        <v>2718</v>
      </c>
      <c r="N40" s="671">
        <v>1</v>
      </c>
    </row>
    <row r="41" spans="1:14" ht="42" customHeight="1">
      <c r="A41" s="5" t="s">
        <v>2776</v>
      </c>
      <c r="B41" s="5" t="s">
        <v>736</v>
      </c>
      <c r="C41" s="5" t="s">
        <v>2745</v>
      </c>
      <c r="D41" s="5" t="s">
        <v>2746</v>
      </c>
      <c r="E41" s="5" t="s">
        <v>2663</v>
      </c>
      <c r="F41" s="5" t="s">
        <v>2714</v>
      </c>
      <c r="G41" s="5" t="s">
        <v>2666</v>
      </c>
      <c r="H41" s="5" t="s">
        <v>2715</v>
      </c>
      <c r="I41" s="5" t="s">
        <v>2667</v>
      </c>
      <c r="J41" s="5" t="s">
        <v>2716</v>
      </c>
      <c r="K41" s="5" t="s">
        <v>2747</v>
      </c>
      <c r="L41" s="5" t="s">
        <v>2718</v>
      </c>
      <c r="N41" s="671">
        <v>1</v>
      </c>
    </row>
    <row r="42" spans="1:14" ht="42" customHeight="1">
      <c r="A42" s="5" t="s">
        <v>2777</v>
      </c>
      <c r="B42" s="5" t="s">
        <v>2073</v>
      </c>
      <c r="C42" s="5" t="s">
        <v>2749</v>
      </c>
      <c r="D42" s="5" t="s">
        <v>2750</v>
      </c>
      <c r="E42" s="5" t="s">
        <v>2663</v>
      </c>
      <c r="F42" s="5" t="s">
        <v>2714</v>
      </c>
      <c r="G42" s="5" t="s">
        <v>2666</v>
      </c>
      <c r="H42" s="5" t="s">
        <v>2715</v>
      </c>
      <c r="I42" s="5" t="s">
        <v>2667</v>
      </c>
      <c r="J42" s="5" t="s">
        <v>2716</v>
      </c>
      <c r="K42" s="5" t="s">
        <v>2751</v>
      </c>
      <c r="L42" s="5" t="s">
        <v>2718</v>
      </c>
      <c r="N42" s="671">
        <v>1</v>
      </c>
    </row>
    <row r="43" spans="1:14" ht="42" customHeight="1">
      <c r="A43" s="5" t="s">
        <v>2778</v>
      </c>
      <c r="B43" s="5" t="s">
        <v>2140</v>
      </c>
      <c r="C43" s="5" t="s">
        <v>2753</v>
      </c>
      <c r="D43" s="5" t="s">
        <v>2754</v>
      </c>
      <c r="E43" s="5" t="s">
        <v>2663</v>
      </c>
      <c r="F43" s="5" t="s">
        <v>2714</v>
      </c>
      <c r="G43" s="5" t="s">
        <v>2666</v>
      </c>
      <c r="H43" s="5" t="s">
        <v>2715</v>
      </c>
      <c r="I43" s="5" t="s">
        <v>2667</v>
      </c>
      <c r="J43" s="5" t="s">
        <v>2716</v>
      </c>
      <c r="K43" s="5" t="s">
        <v>2755</v>
      </c>
      <c r="L43" s="5" t="s">
        <v>2718</v>
      </c>
      <c r="N43" s="671">
        <v>1</v>
      </c>
    </row>
    <row r="44" spans="1:14" ht="42" customHeight="1">
      <c r="A44" s="5" t="s">
        <v>2779</v>
      </c>
      <c r="B44" s="5" t="s">
        <v>2667</v>
      </c>
      <c r="C44" s="5" t="s">
        <v>2757</v>
      </c>
      <c r="D44" s="5" t="s">
        <v>2758</v>
      </c>
      <c r="E44" s="5" t="s">
        <v>2663</v>
      </c>
      <c r="F44" s="5" t="s">
        <v>2714</v>
      </c>
      <c r="G44" s="5" t="s">
        <v>2666</v>
      </c>
      <c r="H44" s="5" t="s">
        <v>2715</v>
      </c>
      <c r="I44" s="5" t="s">
        <v>2667</v>
      </c>
      <c r="J44" s="5" t="s">
        <v>2716</v>
      </c>
      <c r="K44" s="5" t="s">
        <v>2759</v>
      </c>
      <c r="L44" s="5" t="s">
        <v>2718</v>
      </c>
      <c r="N44" s="671">
        <v>1</v>
      </c>
    </row>
    <row r="45" spans="1:14">
      <c r="N45" s="671">
        <v>1</v>
      </c>
    </row>
    <row r="46" spans="1:14">
      <c r="N46" s="672" t="s">
        <v>4815</v>
      </c>
    </row>
    <row r="47" spans="1:14">
      <c r="A47" s="671">
        <v>1</v>
      </c>
      <c r="B47" s="671">
        <v>1</v>
      </c>
      <c r="C47" s="671">
        <v>1</v>
      </c>
      <c r="D47" s="671">
        <v>1</v>
      </c>
      <c r="E47" s="671">
        <v>1</v>
      </c>
      <c r="F47" s="671">
        <v>1</v>
      </c>
      <c r="G47" s="671">
        <v>1</v>
      </c>
      <c r="H47" s="671">
        <v>1</v>
      </c>
      <c r="I47" s="671">
        <v>1</v>
      </c>
      <c r="J47" s="671">
        <v>1</v>
      </c>
      <c r="K47" s="671">
        <v>1</v>
      </c>
      <c r="L47" s="671">
        <v>1</v>
      </c>
      <c r="M47" s="671">
        <v>1</v>
      </c>
      <c r="N47" s="673" t="str">
        <f>ADDRESS(ROW(),COLUMN(),4)</f>
        <v>N47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4"/>
  <sheetViews>
    <sheetView workbookViewId="0">
      <selection activeCell="A2" sqref="A2"/>
    </sheetView>
  </sheetViews>
  <sheetFormatPr baseColWidth="10" defaultColWidth="9" defaultRowHeight="15"/>
  <cols>
    <col min="1" max="1" width="11" style="2" customWidth="1"/>
    <col min="2" max="2" width="16" style="2" customWidth="1"/>
    <col min="3" max="3" width="24" style="2" customWidth="1"/>
    <col min="4" max="4" width="38" style="2" customWidth="1"/>
    <col min="5" max="5" width="34" style="2" customWidth="1"/>
    <col min="6" max="6" width="16" style="2" customWidth="1"/>
    <col min="7" max="8" width="14" style="2" customWidth="1"/>
    <col min="9" max="9" width="20" style="2" customWidth="1"/>
    <col min="10" max="10" width="24.75" style="2" customWidth="1"/>
    <col min="11" max="11" width="30" style="2" customWidth="1"/>
    <col min="12" max="12" width="28" style="2" customWidth="1"/>
    <col min="13" max="13" width="4.25" style="2" customWidth="1"/>
    <col min="14" max="14" width="7.625" style="674" customWidth="1"/>
    <col min="15" max="16384" width="9" style="2"/>
  </cols>
  <sheetData>
    <row r="1" spans="1:14" ht="27.95" customHeight="1">
      <c r="A1" s="8" t="s">
        <v>4078</v>
      </c>
      <c r="B1" s="1"/>
      <c r="C1" s="1"/>
      <c r="D1" s="8"/>
      <c r="E1" s="1"/>
      <c r="F1" s="1"/>
      <c r="G1" s="1"/>
      <c r="H1" s="1"/>
      <c r="I1" s="1"/>
      <c r="J1" s="1"/>
      <c r="K1" s="1"/>
      <c r="L1" s="1"/>
      <c r="N1" s="671">
        <v>1</v>
      </c>
    </row>
    <row r="2" spans="1:14" ht="33.950000000000003" customHeight="1">
      <c r="A2" s="10" t="s">
        <v>2780</v>
      </c>
      <c r="B2" s="3"/>
      <c r="C2" s="3"/>
      <c r="D2" s="10"/>
      <c r="E2" s="3"/>
      <c r="F2" s="3"/>
      <c r="G2" s="3"/>
      <c r="H2" s="3"/>
      <c r="I2" s="3"/>
      <c r="J2" s="3"/>
      <c r="K2" s="3"/>
      <c r="L2" s="681" t="s">
        <v>2948</v>
      </c>
      <c r="M2" s="16"/>
      <c r="N2" s="671">
        <v>1</v>
      </c>
    </row>
    <row r="3" spans="1:14">
      <c r="L3" s="682" t="s">
        <v>2949</v>
      </c>
      <c r="M3" s="17"/>
      <c r="N3" s="671">
        <v>1</v>
      </c>
    </row>
    <row r="4" spans="1:14" ht="32.1" customHeight="1">
      <c r="A4" s="4" t="s">
        <v>2781</v>
      </c>
      <c r="B4" s="4" t="s">
        <v>2782</v>
      </c>
      <c r="C4" s="4" t="s">
        <v>2783</v>
      </c>
      <c r="D4" s="11" t="s">
        <v>2784</v>
      </c>
      <c r="E4" s="11" t="s">
        <v>2785</v>
      </c>
      <c r="F4" s="11" t="s">
        <v>2786</v>
      </c>
      <c r="G4" s="11" t="s">
        <v>2787</v>
      </c>
      <c r="H4" s="11" t="s">
        <v>2788</v>
      </c>
      <c r="I4" s="11" t="s">
        <v>3</v>
      </c>
      <c r="J4" s="11" t="s">
        <v>2789</v>
      </c>
      <c r="K4" s="12" t="s">
        <v>2790</v>
      </c>
      <c r="L4" s="13" t="s">
        <v>2791</v>
      </c>
      <c r="N4" s="671">
        <v>1</v>
      </c>
    </row>
    <row r="5" spans="1:14" ht="42" customHeight="1">
      <c r="A5" s="5" t="s">
        <v>2792</v>
      </c>
      <c r="B5" s="5" t="s">
        <v>2711</v>
      </c>
      <c r="C5" s="5" t="s">
        <v>2793</v>
      </c>
      <c r="D5" s="5" t="s">
        <v>2794</v>
      </c>
      <c r="E5" s="5" t="s">
        <v>2795</v>
      </c>
      <c r="F5" s="5" t="s">
        <v>196</v>
      </c>
      <c r="G5" s="5" t="s">
        <v>2796</v>
      </c>
      <c r="H5" s="5" t="s">
        <v>2797</v>
      </c>
      <c r="I5" s="5" t="s">
        <v>2798</v>
      </c>
      <c r="J5" s="5" t="s">
        <v>2799</v>
      </c>
      <c r="K5" s="5" t="s">
        <v>2800</v>
      </c>
      <c r="L5" s="5" t="s">
        <v>2801</v>
      </c>
      <c r="N5" s="671">
        <v>1</v>
      </c>
    </row>
    <row r="6" spans="1:14" ht="42" customHeight="1">
      <c r="A6" s="5" t="s">
        <v>2802</v>
      </c>
      <c r="B6" s="5" t="s">
        <v>736</v>
      </c>
      <c r="C6" s="5" t="s">
        <v>610</v>
      </c>
      <c r="D6" s="5" t="s">
        <v>2803</v>
      </c>
      <c r="E6" s="5" t="s">
        <v>2804</v>
      </c>
      <c r="F6" s="5" t="s">
        <v>2805</v>
      </c>
      <c r="G6" s="5" t="s">
        <v>2806</v>
      </c>
      <c r="H6" s="5" t="s">
        <v>2797</v>
      </c>
      <c r="I6" s="5" t="s">
        <v>2807</v>
      </c>
      <c r="J6" s="5" t="s">
        <v>2808</v>
      </c>
      <c r="K6" s="5" t="s">
        <v>2809</v>
      </c>
      <c r="L6" s="5" t="s">
        <v>2810</v>
      </c>
      <c r="N6" s="671">
        <v>1</v>
      </c>
    </row>
    <row r="7" spans="1:14" ht="42" customHeight="1">
      <c r="A7" s="5" t="s">
        <v>2811</v>
      </c>
      <c r="B7" s="5" t="s">
        <v>2637</v>
      </c>
      <c r="C7" s="5" t="s">
        <v>2812</v>
      </c>
      <c r="D7" s="5" t="s">
        <v>2813</v>
      </c>
      <c r="E7" s="5" t="s">
        <v>2814</v>
      </c>
      <c r="F7" s="5" t="s">
        <v>1185</v>
      </c>
      <c r="G7" s="5" t="s">
        <v>2815</v>
      </c>
      <c r="H7" s="5" t="s">
        <v>2816</v>
      </c>
      <c r="I7" s="5" t="s">
        <v>2817</v>
      </c>
      <c r="J7" s="5" t="s">
        <v>2818</v>
      </c>
      <c r="K7" s="5" t="s">
        <v>2819</v>
      </c>
      <c r="L7" s="5" t="s">
        <v>2820</v>
      </c>
      <c r="N7" s="671">
        <v>1</v>
      </c>
    </row>
    <row r="8" spans="1:14" ht="42" customHeight="1">
      <c r="A8" s="5" t="s">
        <v>2821</v>
      </c>
      <c r="B8" s="5" t="s">
        <v>1580</v>
      </c>
      <c r="C8" s="5" t="s">
        <v>1598</v>
      </c>
      <c r="D8" s="5" t="s">
        <v>2822</v>
      </c>
      <c r="E8" s="5" t="s">
        <v>1602</v>
      </c>
      <c r="F8" s="5" t="s">
        <v>1123</v>
      </c>
      <c r="G8" s="20" t="s">
        <v>2823</v>
      </c>
      <c r="H8" s="5" t="s">
        <v>2816</v>
      </c>
      <c r="I8" s="5" t="s">
        <v>2166</v>
      </c>
      <c r="J8" s="5" t="s">
        <v>2824</v>
      </c>
      <c r="K8" s="5" t="s">
        <v>2825</v>
      </c>
      <c r="L8" s="5" t="s">
        <v>2826</v>
      </c>
      <c r="N8" s="671">
        <v>1</v>
      </c>
    </row>
    <row r="9" spans="1:14" ht="42" customHeight="1">
      <c r="A9" s="5" t="s">
        <v>2827</v>
      </c>
      <c r="B9" s="5" t="s">
        <v>2828</v>
      </c>
      <c r="C9" s="5" t="s">
        <v>329</v>
      </c>
      <c r="D9" s="5" t="s">
        <v>2829</v>
      </c>
      <c r="E9" s="5" t="s">
        <v>2830</v>
      </c>
      <c r="F9" s="5" t="s">
        <v>1507</v>
      </c>
      <c r="H9" s="5" t="s">
        <v>2832</v>
      </c>
      <c r="I9" s="5" t="s">
        <v>2833</v>
      </c>
      <c r="J9" s="5" t="s">
        <v>2824</v>
      </c>
      <c r="K9" s="5" t="s">
        <v>2834</v>
      </c>
      <c r="L9" s="5" t="s">
        <v>2835</v>
      </c>
      <c r="N9" s="671">
        <v>1</v>
      </c>
    </row>
    <row r="10" spans="1:14" ht="42" customHeight="1">
      <c r="A10" s="5" t="s">
        <v>2836</v>
      </c>
      <c r="B10" s="5" t="s">
        <v>2649</v>
      </c>
      <c r="C10" s="5" t="s">
        <v>1544</v>
      </c>
      <c r="D10" s="5" t="s">
        <v>2837</v>
      </c>
      <c r="E10" s="5" t="s">
        <v>2838</v>
      </c>
      <c r="F10" s="5" t="s">
        <v>2839</v>
      </c>
      <c r="G10" s="18" t="s">
        <v>2840</v>
      </c>
      <c r="H10" s="5" t="s">
        <v>2797</v>
      </c>
      <c r="I10" s="5" t="s">
        <v>2841</v>
      </c>
      <c r="J10" s="5" t="s">
        <v>2818</v>
      </c>
      <c r="K10" s="5" t="s">
        <v>2842</v>
      </c>
      <c r="L10" s="5" t="s">
        <v>2843</v>
      </c>
      <c r="N10" s="671">
        <v>1</v>
      </c>
    </row>
    <row r="11" spans="1:14" ht="42" customHeight="1">
      <c r="A11" s="5" t="s">
        <v>2844</v>
      </c>
      <c r="B11" s="5" t="s">
        <v>2711</v>
      </c>
      <c r="C11" s="5" t="s">
        <v>2793</v>
      </c>
      <c r="D11" s="5" t="s">
        <v>2794</v>
      </c>
      <c r="E11" s="5" t="s">
        <v>2795</v>
      </c>
      <c r="F11" s="5" t="s">
        <v>196</v>
      </c>
      <c r="G11" s="5" t="s">
        <v>2796</v>
      </c>
      <c r="H11" s="5" t="s">
        <v>2797</v>
      </c>
      <c r="I11" s="5" t="s">
        <v>2798</v>
      </c>
      <c r="J11" s="5" t="s">
        <v>2799</v>
      </c>
      <c r="K11" s="5" t="s">
        <v>2800</v>
      </c>
      <c r="L11" s="5" t="s">
        <v>2801</v>
      </c>
      <c r="N11" s="671">
        <v>1</v>
      </c>
    </row>
    <row r="12" spans="1:14" ht="42" customHeight="1">
      <c r="A12" s="5" t="s">
        <v>2845</v>
      </c>
      <c r="B12" s="5" t="s">
        <v>736</v>
      </c>
      <c r="C12" s="5" t="s">
        <v>610</v>
      </c>
      <c r="D12" s="5" t="s">
        <v>2803</v>
      </c>
      <c r="E12" s="5" t="s">
        <v>2804</v>
      </c>
      <c r="F12" s="5" t="s">
        <v>2805</v>
      </c>
      <c r="G12" s="5" t="s">
        <v>2806</v>
      </c>
      <c r="H12" s="5" t="s">
        <v>2797</v>
      </c>
      <c r="I12" s="5" t="s">
        <v>2807</v>
      </c>
      <c r="J12" s="5" t="s">
        <v>2808</v>
      </c>
      <c r="K12" s="5" t="s">
        <v>2809</v>
      </c>
      <c r="L12" s="5" t="s">
        <v>2810</v>
      </c>
      <c r="N12" s="671">
        <v>1</v>
      </c>
    </row>
    <row r="13" spans="1:14" ht="42" customHeight="1">
      <c r="A13" s="5" t="s">
        <v>2846</v>
      </c>
      <c r="B13" s="5" t="s">
        <v>2637</v>
      </c>
      <c r="C13" s="5" t="s">
        <v>2812</v>
      </c>
      <c r="D13" s="5" t="s">
        <v>2813</v>
      </c>
      <c r="E13" s="5" t="s">
        <v>2814</v>
      </c>
      <c r="F13" s="5" t="s">
        <v>1185</v>
      </c>
      <c r="G13" s="5" t="s">
        <v>2815</v>
      </c>
      <c r="H13" s="5" t="s">
        <v>2816</v>
      </c>
      <c r="I13" s="5" t="s">
        <v>2817</v>
      </c>
      <c r="J13" s="5" t="s">
        <v>2818</v>
      </c>
      <c r="K13" s="5" t="s">
        <v>2819</v>
      </c>
      <c r="L13" s="5" t="s">
        <v>2820</v>
      </c>
      <c r="N13" s="671">
        <v>1</v>
      </c>
    </row>
    <row r="14" spans="1:14" ht="42" customHeight="1">
      <c r="A14" s="5" t="s">
        <v>2847</v>
      </c>
      <c r="B14" s="5" t="s">
        <v>1580</v>
      </c>
      <c r="C14" s="5" t="s">
        <v>1598</v>
      </c>
      <c r="D14" s="5" t="s">
        <v>2822</v>
      </c>
      <c r="E14" s="5" t="s">
        <v>1602</v>
      </c>
      <c r="F14" s="5" t="s">
        <v>1123</v>
      </c>
      <c r="G14" s="20" t="s">
        <v>2823</v>
      </c>
      <c r="H14" s="5" t="s">
        <v>2816</v>
      </c>
      <c r="I14" s="5" t="s">
        <v>2166</v>
      </c>
      <c r="J14" s="5" t="s">
        <v>2824</v>
      </c>
      <c r="K14" s="5" t="s">
        <v>2825</v>
      </c>
      <c r="L14" s="5" t="s">
        <v>2826</v>
      </c>
      <c r="N14" s="671">
        <v>1</v>
      </c>
    </row>
    <row r="15" spans="1:14" ht="42" customHeight="1">
      <c r="A15" s="5" t="s">
        <v>2848</v>
      </c>
      <c r="B15" s="5" t="s">
        <v>2828</v>
      </c>
      <c r="C15" s="5" t="s">
        <v>329</v>
      </c>
      <c r="D15" s="5" t="s">
        <v>2829</v>
      </c>
      <c r="E15" s="5" t="s">
        <v>2830</v>
      </c>
      <c r="F15" s="5" t="s">
        <v>1507</v>
      </c>
      <c r="G15" s="19" t="s">
        <v>2831</v>
      </c>
      <c r="H15" s="5" t="s">
        <v>2832</v>
      </c>
      <c r="I15" s="5" t="s">
        <v>2833</v>
      </c>
      <c r="J15" s="5" t="s">
        <v>2824</v>
      </c>
      <c r="K15" s="5" t="s">
        <v>2834</v>
      </c>
      <c r="L15" s="5" t="s">
        <v>2835</v>
      </c>
      <c r="N15" s="671">
        <v>1</v>
      </c>
    </row>
    <row r="16" spans="1:14" ht="42" customHeight="1">
      <c r="A16" s="5" t="s">
        <v>2849</v>
      </c>
      <c r="B16" s="5" t="s">
        <v>2649</v>
      </c>
      <c r="C16" s="5" t="s">
        <v>1544</v>
      </c>
      <c r="D16" s="5" t="s">
        <v>2837</v>
      </c>
      <c r="E16" s="5" t="s">
        <v>2838</v>
      </c>
      <c r="F16" s="5" t="s">
        <v>2839</v>
      </c>
      <c r="G16" s="18" t="s">
        <v>2840</v>
      </c>
      <c r="H16" s="5" t="s">
        <v>2797</v>
      </c>
      <c r="I16" s="5" t="s">
        <v>2841</v>
      </c>
      <c r="J16" s="5" t="s">
        <v>2818</v>
      </c>
      <c r="K16" s="5" t="s">
        <v>2842</v>
      </c>
      <c r="L16" s="5" t="s">
        <v>2843</v>
      </c>
      <c r="N16" s="671">
        <v>1</v>
      </c>
    </row>
    <row r="17" spans="1:14" ht="42" customHeight="1">
      <c r="A17" s="5" t="s">
        <v>2850</v>
      </c>
      <c r="B17" s="5" t="s">
        <v>2711</v>
      </c>
      <c r="C17" s="5" t="s">
        <v>2793</v>
      </c>
      <c r="D17" s="5" t="s">
        <v>2794</v>
      </c>
      <c r="E17" s="5" t="s">
        <v>2795</v>
      </c>
      <c r="F17" s="5" t="s">
        <v>196</v>
      </c>
      <c r="G17" s="5" t="s">
        <v>2796</v>
      </c>
      <c r="H17" s="5" t="s">
        <v>2797</v>
      </c>
      <c r="I17" s="5" t="s">
        <v>2798</v>
      </c>
      <c r="J17" s="5" t="s">
        <v>2799</v>
      </c>
      <c r="K17" s="5" t="s">
        <v>2800</v>
      </c>
      <c r="L17" s="5" t="s">
        <v>2801</v>
      </c>
      <c r="N17" s="671">
        <v>1</v>
      </c>
    </row>
    <row r="18" spans="1:14" ht="42" customHeight="1">
      <c r="A18" s="5" t="s">
        <v>2851</v>
      </c>
      <c r="B18" s="5" t="s">
        <v>736</v>
      </c>
      <c r="C18" s="5" t="s">
        <v>610</v>
      </c>
      <c r="D18" s="5" t="s">
        <v>2803</v>
      </c>
      <c r="E18" s="5" t="s">
        <v>2804</v>
      </c>
      <c r="F18" s="5" t="s">
        <v>2805</v>
      </c>
      <c r="G18" s="5" t="s">
        <v>2806</v>
      </c>
      <c r="H18" s="5" t="s">
        <v>2797</v>
      </c>
      <c r="I18" s="5" t="s">
        <v>2807</v>
      </c>
      <c r="J18" s="5" t="s">
        <v>2808</v>
      </c>
      <c r="K18" s="5" t="s">
        <v>2809</v>
      </c>
      <c r="L18" s="5" t="s">
        <v>2810</v>
      </c>
      <c r="N18" s="671">
        <v>1</v>
      </c>
    </row>
    <row r="19" spans="1:14" ht="42" customHeight="1">
      <c r="A19" s="5" t="s">
        <v>2852</v>
      </c>
      <c r="B19" s="5" t="s">
        <v>2637</v>
      </c>
      <c r="C19" s="5" t="s">
        <v>2812</v>
      </c>
      <c r="D19" s="5" t="s">
        <v>2813</v>
      </c>
      <c r="E19" s="5" t="s">
        <v>2814</v>
      </c>
      <c r="F19" s="5" t="s">
        <v>1185</v>
      </c>
      <c r="G19" s="5" t="s">
        <v>2815</v>
      </c>
      <c r="H19" s="5" t="s">
        <v>2816</v>
      </c>
      <c r="I19" s="5" t="s">
        <v>2817</v>
      </c>
      <c r="J19" s="5" t="s">
        <v>2818</v>
      </c>
      <c r="K19" s="5" t="s">
        <v>2819</v>
      </c>
      <c r="L19" s="5" t="s">
        <v>2820</v>
      </c>
      <c r="N19" s="671">
        <v>1</v>
      </c>
    </row>
    <row r="20" spans="1:14" ht="42" customHeight="1">
      <c r="A20" s="5" t="s">
        <v>2853</v>
      </c>
      <c r="B20" s="5" t="s">
        <v>1580</v>
      </c>
      <c r="C20" s="5" t="s">
        <v>1598</v>
      </c>
      <c r="D20" s="5" t="s">
        <v>2822</v>
      </c>
      <c r="E20" s="5" t="s">
        <v>1602</v>
      </c>
      <c r="F20" s="5" t="s">
        <v>1123</v>
      </c>
      <c r="G20" s="20" t="s">
        <v>2823</v>
      </c>
      <c r="H20" s="5" t="s">
        <v>2816</v>
      </c>
      <c r="I20" s="5" t="s">
        <v>2166</v>
      </c>
      <c r="J20" s="5" t="s">
        <v>2824</v>
      </c>
      <c r="K20" s="5" t="s">
        <v>2825</v>
      </c>
      <c r="L20" s="5" t="s">
        <v>2826</v>
      </c>
      <c r="N20" s="671">
        <v>1</v>
      </c>
    </row>
    <row r="21" spans="1:14" ht="42" customHeight="1">
      <c r="A21" s="5" t="s">
        <v>2854</v>
      </c>
      <c r="B21" s="5" t="s">
        <v>2828</v>
      </c>
      <c r="C21" s="5" t="s">
        <v>329</v>
      </c>
      <c r="D21" s="5" t="s">
        <v>2829</v>
      </c>
      <c r="E21" s="5" t="s">
        <v>2830</v>
      </c>
      <c r="F21" s="5" t="s">
        <v>1507</v>
      </c>
      <c r="G21" s="19" t="s">
        <v>2831</v>
      </c>
      <c r="H21" s="5" t="s">
        <v>2832</v>
      </c>
      <c r="I21" s="5" t="s">
        <v>2833</v>
      </c>
      <c r="J21" s="5" t="s">
        <v>2824</v>
      </c>
      <c r="K21" s="5" t="s">
        <v>2834</v>
      </c>
      <c r="L21" s="5" t="s">
        <v>2835</v>
      </c>
      <c r="N21" s="671">
        <v>1</v>
      </c>
    </row>
    <row r="22" spans="1:14" ht="42" customHeight="1">
      <c r="A22" s="5" t="s">
        <v>2855</v>
      </c>
      <c r="B22" s="5" t="s">
        <v>2649</v>
      </c>
      <c r="C22" s="5" t="s">
        <v>1544</v>
      </c>
      <c r="D22" s="5" t="s">
        <v>2837</v>
      </c>
      <c r="E22" s="5" t="s">
        <v>2838</v>
      </c>
      <c r="F22" s="5" t="s">
        <v>2839</v>
      </c>
      <c r="G22" s="18" t="s">
        <v>2840</v>
      </c>
      <c r="H22" s="5" t="s">
        <v>2797</v>
      </c>
      <c r="I22" s="5" t="s">
        <v>2841</v>
      </c>
      <c r="J22" s="5" t="s">
        <v>2818</v>
      </c>
      <c r="K22" s="5" t="s">
        <v>2842</v>
      </c>
      <c r="L22" s="5" t="s">
        <v>2843</v>
      </c>
      <c r="N22" s="671">
        <v>1</v>
      </c>
    </row>
    <row r="23" spans="1:14" ht="42" customHeight="1">
      <c r="A23" s="5" t="s">
        <v>2856</v>
      </c>
      <c r="B23" s="5" t="s">
        <v>2711</v>
      </c>
      <c r="C23" s="5" t="s">
        <v>2793</v>
      </c>
      <c r="D23" s="5" t="s">
        <v>2794</v>
      </c>
      <c r="E23" s="5" t="s">
        <v>2795</v>
      </c>
      <c r="F23" s="5" t="s">
        <v>196</v>
      </c>
      <c r="G23" s="5" t="s">
        <v>2796</v>
      </c>
      <c r="H23" s="5" t="s">
        <v>2797</v>
      </c>
      <c r="I23" s="5" t="s">
        <v>2798</v>
      </c>
      <c r="J23" s="5" t="s">
        <v>2799</v>
      </c>
      <c r="K23" s="5" t="s">
        <v>2800</v>
      </c>
      <c r="L23" s="5" t="s">
        <v>2801</v>
      </c>
      <c r="N23" s="671">
        <v>1</v>
      </c>
    </row>
    <row r="24" spans="1:14" ht="42" customHeight="1">
      <c r="A24" s="5" t="s">
        <v>2857</v>
      </c>
      <c r="B24" s="5" t="s">
        <v>736</v>
      </c>
      <c r="C24" s="5" t="s">
        <v>610</v>
      </c>
      <c r="D24" s="5" t="s">
        <v>2803</v>
      </c>
      <c r="E24" s="5" t="s">
        <v>2804</v>
      </c>
      <c r="F24" s="5" t="s">
        <v>2805</v>
      </c>
      <c r="G24" s="5" t="s">
        <v>2806</v>
      </c>
      <c r="H24" s="5" t="s">
        <v>2797</v>
      </c>
      <c r="I24" s="5" t="s">
        <v>2807</v>
      </c>
      <c r="J24" s="5" t="s">
        <v>2808</v>
      </c>
      <c r="K24" s="5" t="s">
        <v>2809</v>
      </c>
      <c r="L24" s="5" t="s">
        <v>2810</v>
      </c>
      <c r="N24" s="671">
        <v>1</v>
      </c>
    </row>
    <row r="25" spans="1:14" ht="42" customHeight="1">
      <c r="A25" s="5" t="s">
        <v>2858</v>
      </c>
      <c r="B25" s="5" t="s">
        <v>2637</v>
      </c>
      <c r="C25" s="5" t="s">
        <v>2812</v>
      </c>
      <c r="D25" s="5" t="s">
        <v>2813</v>
      </c>
      <c r="E25" s="5" t="s">
        <v>2814</v>
      </c>
      <c r="F25" s="5" t="s">
        <v>1185</v>
      </c>
      <c r="G25" s="5" t="s">
        <v>2815</v>
      </c>
      <c r="H25" s="5" t="s">
        <v>2816</v>
      </c>
      <c r="I25" s="5" t="s">
        <v>2817</v>
      </c>
      <c r="J25" s="5" t="s">
        <v>2818</v>
      </c>
      <c r="K25" s="5" t="s">
        <v>2819</v>
      </c>
      <c r="L25" s="5" t="s">
        <v>2820</v>
      </c>
      <c r="N25" s="671">
        <v>1</v>
      </c>
    </row>
    <row r="26" spans="1:14" ht="42" customHeight="1">
      <c r="A26" s="5" t="s">
        <v>2859</v>
      </c>
      <c r="B26" s="5" t="s">
        <v>1580</v>
      </c>
      <c r="C26" s="5" t="s">
        <v>1598</v>
      </c>
      <c r="D26" s="5" t="s">
        <v>2822</v>
      </c>
      <c r="E26" s="5" t="s">
        <v>1602</v>
      </c>
      <c r="F26" s="5" t="s">
        <v>1123</v>
      </c>
      <c r="G26" s="20" t="s">
        <v>2823</v>
      </c>
      <c r="H26" s="5" t="s">
        <v>2816</v>
      </c>
      <c r="I26" s="5" t="s">
        <v>2166</v>
      </c>
      <c r="J26" s="5" t="s">
        <v>2824</v>
      </c>
      <c r="K26" s="5" t="s">
        <v>2825</v>
      </c>
      <c r="L26" s="5" t="s">
        <v>2826</v>
      </c>
      <c r="N26" s="671">
        <v>1</v>
      </c>
    </row>
    <row r="27" spans="1:14" ht="42" customHeight="1">
      <c r="A27" s="5" t="s">
        <v>2860</v>
      </c>
      <c r="B27" s="5" t="s">
        <v>2828</v>
      </c>
      <c r="C27" s="5" t="s">
        <v>329</v>
      </c>
      <c r="D27" s="5" t="s">
        <v>2829</v>
      </c>
      <c r="E27" s="5" t="s">
        <v>2830</v>
      </c>
      <c r="F27" s="5" t="s">
        <v>1507</v>
      </c>
      <c r="G27" s="5" t="s">
        <v>2831</v>
      </c>
      <c r="H27" s="5" t="s">
        <v>2832</v>
      </c>
      <c r="I27" s="5" t="s">
        <v>2833</v>
      </c>
      <c r="J27" s="5" t="s">
        <v>2824</v>
      </c>
      <c r="K27" s="5" t="s">
        <v>2834</v>
      </c>
      <c r="L27" s="5" t="s">
        <v>2835</v>
      </c>
      <c r="N27" s="671">
        <v>1</v>
      </c>
    </row>
    <row r="28" spans="1:14" ht="42" customHeight="1">
      <c r="A28" s="5" t="s">
        <v>2861</v>
      </c>
      <c r="B28" s="5" t="s">
        <v>2649</v>
      </c>
      <c r="C28" s="5" t="s">
        <v>1544</v>
      </c>
      <c r="D28" s="5" t="s">
        <v>2837</v>
      </c>
      <c r="E28" s="5" t="s">
        <v>2838</v>
      </c>
      <c r="F28" s="5" t="s">
        <v>2839</v>
      </c>
      <c r="G28" s="5" t="s">
        <v>2840</v>
      </c>
      <c r="H28" s="5" t="s">
        <v>2797</v>
      </c>
      <c r="I28" s="5" t="s">
        <v>2841</v>
      </c>
      <c r="J28" s="5" t="s">
        <v>2818</v>
      </c>
      <c r="K28" s="5" t="s">
        <v>2842</v>
      </c>
      <c r="L28" s="5" t="s">
        <v>2843</v>
      </c>
      <c r="N28" s="671">
        <v>1</v>
      </c>
    </row>
    <row r="29" spans="1:14" ht="42" customHeight="1">
      <c r="A29" s="5" t="s">
        <v>2862</v>
      </c>
      <c r="B29" s="5" t="s">
        <v>2711</v>
      </c>
      <c r="C29" s="5" t="s">
        <v>2793</v>
      </c>
      <c r="D29" s="5" t="s">
        <v>2794</v>
      </c>
      <c r="E29" s="5" t="s">
        <v>2795</v>
      </c>
      <c r="F29" s="5" t="s">
        <v>196</v>
      </c>
      <c r="G29" s="5" t="s">
        <v>2796</v>
      </c>
      <c r="H29" s="5" t="s">
        <v>2797</v>
      </c>
      <c r="I29" s="5" t="s">
        <v>2798</v>
      </c>
      <c r="J29" s="5" t="s">
        <v>2799</v>
      </c>
      <c r="K29" s="5" t="s">
        <v>2800</v>
      </c>
      <c r="L29" s="5" t="s">
        <v>2801</v>
      </c>
      <c r="N29" s="671">
        <v>1</v>
      </c>
    </row>
    <row r="30" spans="1:14" ht="42" customHeight="1">
      <c r="A30" s="5" t="s">
        <v>2863</v>
      </c>
      <c r="B30" s="5" t="s">
        <v>736</v>
      </c>
      <c r="C30" s="5" t="s">
        <v>610</v>
      </c>
      <c r="D30" s="5" t="s">
        <v>2803</v>
      </c>
      <c r="E30" s="5" t="s">
        <v>2804</v>
      </c>
      <c r="F30" s="5" t="s">
        <v>2805</v>
      </c>
      <c r="G30" s="5" t="s">
        <v>2806</v>
      </c>
      <c r="H30" s="5" t="s">
        <v>2797</v>
      </c>
      <c r="I30" s="5" t="s">
        <v>2807</v>
      </c>
      <c r="J30" s="5" t="s">
        <v>2808</v>
      </c>
      <c r="K30" s="5" t="s">
        <v>2809</v>
      </c>
      <c r="L30" s="5" t="s">
        <v>2810</v>
      </c>
      <c r="N30" s="671">
        <v>1</v>
      </c>
    </row>
    <row r="31" spans="1:14" ht="42" customHeight="1">
      <c r="A31" s="5" t="s">
        <v>2864</v>
      </c>
      <c r="B31" s="5" t="s">
        <v>2637</v>
      </c>
      <c r="C31" s="5" t="s">
        <v>2812</v>
      </c>
      <c r="D31" s="5" t="s">
        <v>2813</v>
      </c>
      <c r="E31" s="5" t="s">
        <v>2814</v>
      </c>
      <c r="F31" s="5" t="s">
        <v>1185</v>
      </c>
      <c r="G31" s="5" t="s">
        <v>2815</v>
      </c>
      <c r="H31" s="5" t="s">
        <v>2816</v>
      </c>
      <c r="I31" s="5" t="s">
        <v>2817</v>
      </c>
      <c r="J31" s="5" t="s">
        <v>2818</v>
      </c>
      <c r="K31" s="5" t="s">
        <v>2819</v>
      </c>
      <c r="L31" s="5" t="s">
        <v>2820</v>
      </c>
      <c r="N31" s="671">
        <v>1</v>
      </c>
    </row>
    <row r="32" spans="1:14" ht="42" customHeight="1">
      <c r="A32" s="5" t="s">
        <v>2865</v>
      </c>
      <c r="B32" s="5" t="s">
        <v>1580</v>
      </c>
      <c r="C32" s="5" t="s">
        <v>1598</v>
      </c>
      <c r="D32" s="5" t="s">
        <v>2822</v>
      </c>
      <c r="E32" s="5" t="s">
        <v>1602</v>
      </c>
      <c r="F32" s="5" t="s">
        <v>1123</v>
      </c>
      <c r="G32" s="20" t="s">
        <v>2823</v>
      </c>
      <c r="H32" s="5" t="s">
        <v>2816</v>
      </c>
      <c r="I32" s="5" t="s">
        <v>2166</v>
      </c>
      <c r="J32" s="5" t="s">
        <v>2824</v>
      </c>
      <c r="K32" s="5" t="s">
        <v>2825</v>
      </c>
      <c r="L32" s="5" t="s">
        <v>2826</v>
      </c>
      <c r="N32" s="671">
        <v>1</v>
      </c>
    </row>
    <row r="33" spans="1:14" ht="42" customHeight="1">
      <c r="A33" s="5" t="s">
        <v>2866</v>
      </c>
      <c r="B33" s="5" t="s">
        <v>2828</v>
      </c>
      <c r="C33" s="5" t="s">
        <v>329</v>
      </c>
      <c r="D33" s="5" t="s">
        <v>2829</v>
      </c>
      <c r="E33" s="5" t="s">
        <v>2830</v>
      </c>
      <c r="F33" s="5" t="s">
        <v>1507</v>
      </c>
      <c r="G33" s="19" t="s">
        <v>2831</v>
      </c>
      <c r="H33" s="5" t="s">
        <v>2832</v>
      </c>
      <c r="I33" s="5" t="s">
        <v>2833</v>
      </c>
      <c r="J33" s="5" t="s">
        <v>2824</v>
      </c>
      <c r="K33" s="5" t="s">
        <v>2834</v>
      </c>
      <c r="L33" s="5" t="s">
        <v>2835</v>
      </c>
      <c r="N33" s="671">
        <v>1</v>
      </c>
    </row>
    <row r="34" spans="1:14" ht="42" customHeight="1">
      <c r="A34" s="5" t="s">
        <v>2867</v>
      </c>
      <c r="B34" s="5" t="s">
        <v>2649</v>
      </c>
      <c r="C34" s="5" t="s">
        <v>1544</v>
      </c>
      <c r="D34" s="5" t="s">
        <v>2837</v>
      </c>
      <c r="E34" s="5" t="s">
        <v>2838</v>
      </c>
      <c r="F34" s="5" t="s">
        <v>2839</v>
      </c>
      <c r="G34" s="18" t="s">
        <v>2840</v>
      </c>
      <c r="H34" s="5" t="s">
        <v>2797</v>
      </c>
      <c r="I34" s="5" t="s">
        <v>2841</v>
      </c>
      <c r="J34" s="5" t="s">
        <v>2818</v>
      </c>
      <c r="K34" s="5" t="s">
        <v>2842</v>
      </c>
      <c r="L34" s="5" t="s">
        <v>2843</v>
      </c>
      <c r="N34" s="671">
        <v>1</v>
      </c>
    </row>
    <row r="35" spans="1:14" ht="42" customHeight="1">
      <c r="A35" s="5" t="s">
        <v>2868</v>
      </c>
      <c r="B35" s="5" t="s">
        <v>2711</v>
      </c>
      <c r="C35" s="5" t="s">
        <v>2793</v>
      </c>
      <c r="D35" s="5" t="s">
        <v>2794</v>
      </c>
      <c r="E35" s="5" t="s">
        <v>2795</v>
      </c>
      <c r="F35" s="5" t="s">
        <v>196</v>
      </c>
      <c r="G35" s="5" t="s">
        <v>2796</v>
      </c>
      <c r="H35" s="5" t="s">
        <v>2797</v>
      </c>
      <c r="I35" s="5" t="s">
        <v>2798</v>
      </c>
      <c r="J35" s="5" t="s">
        <v>2799</v>
      </c>
      <c r="K35" s="5" t="s">
        <v>2800</v>
      </c>
      <c r="L35" s="5" t="s">
        <v>2801</v>
      </c>
      <c r="N35" s="671">
        <v>1</v>
      </c>
    </row>
    <row r="36" spans="1:14" ht="42" customHeight="1">
      <c r="A36" s="5" t="s">
        <v>2869</v>
      </c>
      <c r="B36" s="5" t="s">
        <v>736</v>
      </c>
      <c r="C36" s="5" t="s">
        <v>610</v>
      </c>
      <c r="D36" s="5" t="s">
        <v>2803</v>
      </c>
      <c r="E36" s="5" t="s">
        <v>2804</v>
      </c>
      <c r="F36" s="5" t="s">
        <v>2805</v>
      </c>
      <c r="G36" s="5" t="s">
        <v>2806</v>
      </c>
      <c r="H36" s="5" t="s">
        <v>2797</v>
      </c>
      <c r="I36" s="5" t="s">
        <v>2807</v>
      </c>
      <c r="J36" s="5" t="s">
        <v>2808</v>
      </c>
      <c r="K36" s="5" t="s">
        <v>2809</v>
      </c>
      <c r="L36" s="5" t="s">
        <v>2810</v>
      </c>
      <c r="N36" s="671">
        <v>1</v>
      </c>
    </row>
    <row r="37" spans="1:14" ht="42" customHeight="1">
      <c r="A37" s="5" t="s">
        <v>2870</v>
      </c>
      <c r="B37" s="5" t="s">
        <v>2637</v>
      </c>
      <c r="C37" s="5" t="s">
        <v>2812</v>
      </c>
      <c r="D37" s="5" t="s">
        <v>2813</v>
      </c>
      <c r="E37" s="5" t="s">
        <v>2814</v>
      </c>
      <c r="F37" s="5" t="s">
        <v>1185</v>
      </c>
      <c r="G37" s="5" t="s">
        <v>2815</v>
      </c>
      <c r="H37" s="5" t="s">
        <v>2816</v>
      </c>
      <c r="I37" s="5" t="s">
        <v>2817</v>
      </c>
      <c r="J37" s="5" t="s">
        <v>2818</v>
      </c>
      <c r="K37" s="5" t="s">
        <v>2819</v>
      </c>
      <c r="L37" s="5" t="s">
        <v>2820</v>
      </c>
      <c r="N37" s="671">
        <v>1</v>
      </c>
    </row>
    <row r="38" spans="1:14" ht="42" customHeight="1">
      <c r="A38" s="5" t="s">
        <v>2871</v>
      </c>
      <c r="B38" s="5" t="s">
        <v>1580</v>
      </c>
      <c r="C38" s="5" t="s">
        <v>1598</v>
      </c>
      <c r="D38" s="5" t="s">
        <v>2822</v>
      </c>
      <c r="E38" s="5" t="s">
        <v>1602</v>
      </c>
      <c r="F38" s="5" t="s">
        <v>1123</v>
      </c>
      <c r="G38" s="20" t="s">
        <v>2823</v>
      </c>
      <c r="H38" s="5" t="s">
        <v>2816</v>
      </c>
      <c r="I38" s="5" t="s">
        <v>2166</v>
      </c>
      <c r="J38" s="5" t="s">
        <v>2824</v>
      </c>
      <c r="K38" s="5" t="s">
        <v>2825</v>
      </c>
      <c r="L38" s="5" t="s">
        <v>2826</v>
      </c>
      <c r="N38" s="671">
        <v>1</v>
      </c>
    </row>
    <row r="39" spans="1:14" ht="42" customHeight="1">
      <c r="A39" s="5" t="s">
        <v>2872</v>
      </c>
      <c r="B39" s="5" t="s">
        <v>2828</v>
      </c>
      <c r="C39" s="5" t="s">
        <v>329</v>
      </c>
      <c r="D39" s="5" t="s">
        <v>2829</v>
      </c>
      <c r="E39" s="5" t="s">
        <v>2830</v>
      </c>
      <c r="F39" s="5" t="s">
        <v>1507</v>
      </c>
      <c r="G39" s="19" t="s">
        <v>2831</v>
      </c>
      <c r="H39" s="5" t="s">
        <v>2832</v>
      </c>
      <c r="I39" s="5" t="s">
        <v>2833</v>
      </c>
      <c r="J39" s="5" t="s">
        <v>2824</v>
      </c>
      <c r="K39" s="5" t="s">
        <v>2834</v>
      </c>
      <c r="L39" s="5" t="s">
        <v>2835</v>
      </c>
      <c r="N39" s="671">
        <v>1</v>
      </c>
    </row>
    <row r="40" spans="1:14" ht="42" customHeight="1">
      <c r="A40" s="5" t="s">
        <v>2873</v>
      </c>
      <c r="B40" s="5" t="s">
        <v>2649</v>
      </c>
      <c r="C40" s="5" t="s">
        <v>1544</v>
      </c>
      <c r="D40" s="5" t="s">
        <v>2837</v>
      </c>
      <c r="E40" s="5" t="s">
        <v>2838</v>
      </c>
      <c r="F40" s="5" t="s">
        <v>2839</v>
      </c>
      <c r="G40" s="18" t="s">
        <v>2840</v>
      </c>
      <c r="H40" s="5" t="s">
        <v>2797</v>
      </c>
      <c r="I40" s="5" t="s">
        <v>2841</v>
      </c>
      <c r="J40" s="5" t="s">
        <v>2818</v>
      </c>
      <c r="K40" s="5" t="s">
        <v>2842</v>
      </c>
      <c r="L40" s="5" t="s">
        <v>2843</v>
      </c>
      <c r="N40" s="671">
        <v>1</v>
      </c>
    </row>
    <row r="41" spans="1:14" ht="42" customHeight="1">
      <c r="A41" s="5" t="s">
        <v>2874</v>
      </c>
      <c r="B41" s="5" t="s">
        <v>2711</v>
      </c>
      <c r="C41" s="5" t="s">
        <v>2793</v>
      </c>
      <c r="D41" s="5" t="s">
        <v>2794</v>
      </c>
      <c r="E41" s="5" t="s">
        <v>2795</v>
      </c>
      <c r="F41" s="5" t="s">
        <v>196</v>
      </c>
      <c r="G41" s="5" t="s">
        <v>2796</v>
      </c>
      <c r="H41" s="5" t="s">
        <v>2797</v>
      </c>
      <c r="I41" s="5" t="s">
        <v>2798</v>
      </c>
      <c r="J41" s="5" t="s">
        <v>2799</v>
      </c>
      <c r="K41" s="5" t="s">
        <v>2800</v>
      </c>
      <c r="L41" s="5" t="s">
        <v>2801</v>
      </c>
      <c r="N41" s="671">
        <v>1</v>
      </c>
    </row>
    <row r="42" spans="1:14" ht="42" customHeight="1">
      <c r="A42" s="5" t="s">
        <v>2875</v>
      </c>
      <c r="B42" s="5" t="s">
        <v>736</v>
      </c>
      <c r="C42" s="5" t="s">
        <v>610</v>
      </c>
      <c r="D42" s="5" t="s">
        <v>2803</v>
      </c>
      <c r="E42" s="5" t="s">
        <v>2804</v>
      </c>
      <c r="F42" s="5" t="s">
        <v>2805</v>
      </c>
      <c r="G42" s="5" t="s">
        <v>2806</v>
      </c>
      <c r="H42" s="5" t="s">
        <v>2797</v>
      </c>
      <c r="I42" s="5" t="s">
        <v>2807</v>
      </c>
      <c r="J42" s="5" t="s">
        <v>2808</v>
      </c>
      <c r="K42" s="5" t="s">
        <v>2809</v>
      </c>
      <c r="L42" s="5" t="s">
        <v>2810</v>
      </c>
      <c r="N42" s="671">
        <v>1</v>
      </c>
    </row>
    <row r="43" spans="1:14" ht="42" customHeight="1">
      <c r="A43" s="5" t="s">
        <v>2876</v>
      </c>
      <c r="B43" s="5" t="s">
        <v>2637</v>
      </c>
      <c r="C43" s="5" t="s">
        <v>2812</v>
      </c>
      <c r="D43" s="5" t="s">
        <v>2813</v>
      </c>
      <c r="E43" s="5" t="s">
        <v>2814</v>
      </c>
      <c r="F43" s="5" t="s">
        <v>1185</v>
      </c>
      <c r="G43" s="5" t="s">
        <v>2815</v>
      </c>
      <c r="H43" s="5" t="s">
        <v>2816</v>
      </c>
      <c r="I43" s="5" t="s">
        <v>2817</v>
      </c>
      <c r="J43" s="5" t="s">
        <v>2818</v>
      </c>
      <c r="K43" s="5" t="s">
        <v>2819</v>
      </c>
      <c r="L43" s="5" t="s">
        <v>2820</v>
      </c>
      <c r="N43" s="671">
        <v>1</v>
      </c>
    </row>
    <row r="44" spans="1:14" ht="42" customHeight="1">
      <c r="A44" s="5" t="s">
        <v>2877</v>
      </c>
      <c r="B44" s="5" t="s">
        <v>1580</v>
      </c>
      <c r="C44" s="5" t="s">
        <v>1598</v>
      </c>
      <c r="D44" s="5" t="s">
        <v>2822</v>
      </c>
      <c r="E44" s="5" t="s">
        <v>1602</v>
      </c>
      <c r="F44" s="5" t="s">
        <v>1123</v>
      </c>
      <c r="G44" s="20" t="s">
        <v>2823</v>
      </c>
      <c r="H44" s="5" t="s">
        <v>2816</v>
      </c>
      <c r="I44" s="5" t="s">
        <v>2166</v>
      </c>
      <c r="J44" s="5" t="s">
        <v>2824</v>
      </c>
      <c r="K44" s="5" t="s">
        <v>2825</v>
      </c>
      <c r="L44" s="5" t="s">
        <v>2826</v>
      </c>
      <c r="N44" s="671">
        <v>1</v>
      </c>
    </row>
    <row r="45" spans="1:14" ht="42" customHeight="1">
      <c r="A45" s="5" t="s">
        <v>2878</v>
      </c>
      <c r="B45" s="5" t="s">
        <v>2828</v>
      </c>
      <c r="C45" s="5" t="s">
        <v>329</v>
      </c>
      <c r="D45" s="5" t="s">
        <v>2829</v>
      </c>
      <c r="E45" s="5" t="s">
        <v>2830</v>
      </c>
      <c r="F45" s="5" t="s">
        <v>1507</v>
      </c>
      <c r="G45" s="19" t="s">
        <v>2831</v>
      </c>
      <c r="H45" s="5" t="s">
        <v>2832</v>
      </c>
      <c r="I45" s="5" t="s">
        <v>2833</v>
      </c>
      <c r="J45" s="5" t="s">
        <v>2824</v>
      </c>
      <c r="K45" s="5" t="s">
        <v>2834</v>
      </c>
      <c r="L45" s="5" t="s">
        <v>2835</v>
      </c>
      <c r="N45" s="671">
        <v>1</v>
      </c>
    </row>
    <row r="46" spans="1:14" ht="42" customHeight="1">
      <c r="A46" s="5" t="s">
        <v>2879</v>
      </c>
      <c r="B46" s="5" t="s">
        <v>2649</v>
      </c>
      <c r="C46" s="5" t="s">
        <v>1544</v>
      </c>
      <c r="D46" s="5" t="s">
        <v>2837</v>
      </c>
      <c r="E46" s="5" t="s">
        <v>2838</v>
      </c>
      <c r="F46" s="5" t="s">
        <v>2839</v>
      </c>
      <c r="G46" s="18" t="s">
        <v>2840</v>
      </c>
      <c r="H46" s="5" t="s">
        <v>2797</v>
      </c>
      <c r="I46" s="5" t="s">
        <v>2841</v>
      </c>
      <c r="J46" s="5" t="s">
        <v>2818</v>
      </c>
      <c r="K46" s="5" t="s">
        <v>2842</v>
      </c>
      <c r="L46" s="5" t="s">
        <v>2843</v>
      </c>
      <c r="N46" s="671">
        <v>1</v>
      </c>
    </row>
    <row r="47" spans="1:14" ht="42" customHeight="1">
      <c r="A47" s="5" t="s">
        <v>2880</v>
      </c>
      <c r="B47" s="5" t="s">
        <v>2711</v>
      </c>
      <c r="C47" s="5" t="s">
        <v>2793</v>
      </c>
      <c r="D47" s="5" t="s">
        <v>2794</v>
      </c>
      <c r="E47" s="5" t="s">
        <v>2795</v>
      </c>
      <c r="F47" s="5" t="s">
        <v>196</v>
      </c>
      <c r="G47" s="5" t="s">
        <v>2796</v>
      </c>
      <c r="H47" s="5" t="s">
        <v>2797</v>
      </c>
      <c r="I47" s="5" t="s">
        <v>2798</v>
      </c>
      <c r="J47" s="5" t="s">
        <v>2799</v>
      </c>
      <c r="K47" s="5" t="s">
        <v>2800</v>
      </c>
      <c r="L47" s="5" t="s">
        <v>2801</v>
      </c>
      <c r="N47" s="671">
        <v>1</v>
      </c>
    </row>
    <row r="48" spans="1:14" ht="42" customHeight="1">
      <c r="A48" s="5" t="s">
        <v>2881</v>
      </c>
      <c r="B48" s="5" t="s">
        <v>736</v>
      </c>
      <c r="C48" s="5" t="s">
        <v>610</v>
      </c>
      <c r="D48" s="5" t="s">
        <v>2803</v>
      </c>
      <c r="E48" s="5" t="s">
        <v>2804</v>
      </c>
      <c r="F48" s="5" t="s">
        <v>2805</v>
      </c>
      <c r="G48" s="5" t="s">
        <v>2806</v>
      </c>
      <c r="H48" s="5" t="s">
        <v>2797</v>
      </c>
      <c r="I48" s="5" t="s">
        <v>2807</v>
      </c>
      <c r="J48" s="5" t="s">
        <v>2808</v>
      </c>
      <c r="K48" s="5" t="s">
        <v>2809</v>
      </c>
      <c r="L48" s="5" t="s">
        <v>2810</v>
      </c>
      <c r="N48" s="671">
        <v>1</v>
      </c>
    </row>
    <row r="49" spans="1:14" ht="42" customHeight="1">
      <c r="A49" s="5" t="s">
        <v>2882</v>
      </c>
      <c r="B49" s="5" t="s">
        <v>2637</v>
      </c>
      <c r="C49" s="5" t="s">
        <v>2812</v>
      </c>
      <c r="D49" s="5" t="s">
        <v>2813</v>
      </c>
      <c r="E49" s="5" t="s">
        <v>2814</v>
      </c>
      <c r="F49" s="5" t="s">
        <v>1185</v>
      </c>
      <c r="G49" s="5" t="s">
        <v>2815</v>
      </c>
      <c r="H49" s="5" t="s">
        <v>2816</v>
      </c>
      <c r="I49" s="5" t="s">
        <v>2817</v>
      </c>
      <c r="J49" s="5" t="s">
        <v>2818</v>
      </c>
      <c r="K49" s="5" t="s">
        <v>2819</v>
      </c>
      <c r="L49" s="5" t="s">
        <v>2820</v>
      </c>
      <c r="N49" s="671">
        <v>1</v>
      </c>
    </row>
    <row r="50" spans="1:14" ht="42" customHeight="1">
      <c r="A50" s="5" t="s">
        <v>2883</v>
      </c>
      <c r="B50" s="5" t="s">
        <v>1580</v>
      </c>
      <c r="C50" s="5" t="s">
        <v>1598</v>
      </c>
      <c r="D50" s="5" t="s">
        <v>2822</v>
      </c>
      <c r="E50" s="5" t="s">
        <v>1602</v>
      </c>
      <c r="F50" s="5" t="s">
        <v>1123</v>
      </c>
      <c r="G50" s="20" t="s">
        <v>2823</v>
      </c>
      <c r="H50" s="5" t="s">
        <v>2816</v>
      </c>
      <c r="I50" s="5" t="s">
        <v>2166</v>
      </c>
      <c r="J50" s="5" t="s">
        <v>2824</v>
      </c>
      <c r="K50" s="5" t="s">
        <v>2825</v>
      </c>
      <c r="L50" s="5" t="s">
        <v>2826</v>
      </c>
      <c r="N50" s="671">
        <v>1</v>
      </c>
    </row>
    <row r="51" spans="1:14" ht="42" customHeight="1">
      <c r="A51" s="5" t="s">
        <v>2884</v>
      </c>
      <c r="B51" s="5" t="s">
        <v>2828</v>
      </c>
      <c r="C51" s="5" t="s">
        <v>329</v>
      </c>
      <c r="D51" s="5" t="s">
        <v>2829</v>
      </c>
      <c r="E51" s="5" t="s">
        <v>2830</v>
      </c>
      <c r="F51" s="5" t="s">
        <v>1507</v>
      </c>
      <c r="G51" s="19" t="s">
        <v>2831</v>
      </c>
      <c r="H51" s="5" t="s">
        <v>2832</v>
      </c>
      <c r="I51" s="5" t="s">
        <v>2833</v>
      </c>
      <c r="J51" s="5" t="s">
        <v>2824</v>
      </c>
      <c r="K51" s="5" t="s">
        <v>2834</v>
      </c>
      <c r="L51" s="5" t="s">
        <v>2835</v>
      </c>
      <c r="N51" s="671">
        <v>1</v>
      </c>
    </row>
    <row r="52" spans="1:14" ht="42" customHeight="1">
      <c r="A52" s="5" t="s">
        <v>2885</v>
      </c>
      <c r="B52" s="5" t="s">
        <v>2649</v>
      </c>
      <c r="C52" s="5" t="s">
        <v>1544</v>
      </c>
      <c r="D52" s="5" t="s">
        <v>2837</v>
      </c>
      <c r="E52" s="5" t="s">
        <v>2838</v>
      </c>
      <c r="F52" s="5" t="s">
        <v>2839</v>
      </c>
      <c r="G52" s="18" t="s">
        <v>2840</v>
      </c>
      <c r="H52" s="5" t="s">
        <v>2797</v>
      </c>
      <c r="I52" s="5" t="s">
        <v>2841</v>
      </c>
      <c r="J52" s="5" t="s">
        <v>2818</v>
      </c>
      <c r="K52" s="5" t="s">
        <v>2842</v>
      </c>
      <c r="L52" s="5" t="s">
        <v>2843</v>
      </c>
      <c r="N52" s="671">
        <v>1</v>
      </c>
    </row>
    <row r="53" spans="1:14">
      <c r="N53" s="672" t="s">
        <v>4815</v>
      </c>
    </row>
    <row r="54" spans="1:14">
      <c r="A54" s="671">
        <v>1</v>
      </c>
      <c r="B54" s="671">
        <v>1</v>
      </c>
      <c r="C54" s="671">
        <v>1</v>
      </c>
      <c r="D54" s="671">
        <v>1</v>
      </c>
      <c r="E54" s="671">
        <v>1</v>
      </c>
      <c r="F54" s="671">
        <v>1</v>
      </c>
      <c r="G54" s="671">
        <v>1</v>
      </c>
      <c r="H54" s="671">
        <v>1</v>
      </c>
      <c r="I54" s="671">
        <v>1</v>
      </c>
      <c r="J54" s="671">
        <v>1</v>
      </c>
      <c r="K54" s="671">
        <v>1</v>
      </c>
      <c r="L54" s="671">
        <v>1</v>
      </c>
      <c r="M54" s="671">
        <v>1</v>
      </c>
      <c r="N54" s="673" t="str">
        <f>ADDRESS(ROW(),COLUMN(),4)</f>
        <v>N54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6"/>
  <sheetViews>
    <sheetView workbookViewId="0">
      <selection activeCell="A2" sqref="A2"/>
    </sheetView>
  </sheetViews>
  <sheetFormatPr baseColWidth="10" defaultColWidth="9" defaultRowHeight="15"/>
  <cols>
    <col min="1" max="1" width="29" style="2" customWidth="1"/>
    <col min="2" max="2" width="28" style="2" customWidth="1"/>
    <col min="3" max="3" width="18" style="2" customWidth="1"/>
    <col min="4" max="4" width="38" style="2" customWidth="1"/>
    <col min="5" max="5" width="18" style="2" customWidth="1"/>
    <col min="6" max="7" width="22" style="2" customWidth="1"/>
    <col min="8" max="8" width="34" style="2" customWidth="1"/>
    <col min="9" max="9" width="4.625" style="2" customWidth="1"/>
    <col min="10" max="10" width="7.625" style="674" customWidth="1"/>
    <col min="11" max="16384" width="9" style="2"/>
  </cols>
  <sheetData>
    <row r="1" spans="1:10" ht="27.95" customHeight="1">
      <c r="A1" s="8" t="s">
        <v>2888</v>
      </c>
      <c r="B1" s="1"/>
      <c r="C1" s="1"/>
      <c r="D1" s="1"/>
      <c r="E1" s="1"/>
      <c r="F1" s="1"/>
      <c r="G1" s="1"/>
      <c r="H1" s="1"/>
      <c r="J1" s="671">
        <v>1</v>
      </c>
    </row>
    <row r="2" spans="1:10" ht="33.950000000000003" customHeight="1">
      <c r="A2" s="10" t="s">
        <v>2889</v>
      </c>
      <c r="B2" s="3"/>
      <c r="C2" s="3"/>
      <c r="D2" s="3"/>
      <c r="E2" s="3"/>
      <c r="F2" s="3"/>
      <c r="G2" s="3"/>
      <c r="H2" s="681" t="s">
        <v>2948</v>
      </c>
      <c r="I2" s="16"/>
      <c r="J2" s="671">
        <v>1</v>
      </c>
    </row>
    <row r="3" spans="1:10">
      <c r="H3" s="682" t="s">
        <v>2949</v>
      </c>
      <c r="I3" s="17"/>
      <c r="J3" s="671">
        <v>1</v>
      </c>
    </row>
    <row r="4" spans="1:10" ht="32.1" customHeight="1">
      <c r="A4" s="11" t="s">
        <v>2890</v>
      </c>
      <c r="B4" s="11" t="s">
        <v>2891</v>
      </c>
      <c r="C4" s="11" t="s">
        <v>2892</v>
      </c>
      <c r="D4" s="11" t="s">
        <v>2893</v>
      </c>
      <c r="E4" s="11" t="s">
        <v>2894</v>
      </c>
      <c r="F4" s="11" t="s">
        <v>2895</v>
      </c>
      <c r="G4" s="11" t="s">
        <v>2896</v>
      </c>
      <c r="H4" s="11" t="s">
        <v>2886</v>
      </c>
      <c r="J4" s="671">
        <v>1</v>
      </c>
    </row>
    <row r="5" spans="1:10" ht="42" customHeight="1">
      <c r="A5" s="5" t="s">
        <v>2799</v>
      </c>
      <c r="B5" s="5" t="s">
        <v>2897</v>
      </c>
      <c r="C5" s="5" t="s">
        <v>135</v>
      </c>
      <c r="D5" s="5" t="s">
        <v>2898</v>
      </c>
      <c r="E5" s="5" t="s">
        <v>2899</v>
      </c>
      <c r="F5" s="5" t="s">
        <v>2900</v>
      </c>
      <c r="G5" s="5" t="s">
        <v>2901</v>
      </c>
      <c r="H5" s="5" t="s">
        <v>2902</v>
      </c>
      <c r="J5" s="671">
        <v>1</v>
      </c>
    </row>
    <row r="6" spans="1:10" ht="42" customHeight="1">
      <c r="A6" s="5" t="s">
        <v>2808</v>
      </c>
      <c r="B6" s="5" t="s">
        <v>2903</v>
      </c>
      <c r="C6" s="5" t="s">
        <v>135</v>
      </c>
      <c r="D6" s="5" t="s">
        <v>2904</v>
      </c>
      <c r="E6" s="5" t="s">
        <v>2899</v>
      </c>
      <c r="F6" s="5" t="s">
        <v>2905</v>
      </c>
      <c r="G6" s="5" t="s">
        <v>2906</v>
      </c>
      <c r="H6" s="5" t="s">
        <v>2907</v>
      </c>
      <c r="J6" s="671">
        <v>1</v>
      </c>
    </row>
    <row r="7" spans="1:10" ht="42" customHeight="1">
      <c r="A7" s="5" t="s">
        <v>2818</v>
      </c>
      <c r="B7" s="5" t="s">
        <v>2908</v>
      </c>
      <c r="C7" s="5" t="s">
        <v>135</v>
      </c>
      <c r="D7" s="5" t="s">
        <v>2909</v>
      </c>
      <c r="E7" s="5" t="s">
        <v>2910</v>
      </c>
      <c r="F7" s="5" t="s">
        <v>2911</v>
      </c>
      <c r="G7" s="5" t="s">
        <v>2912</v>
      </c>
      <c r="H7" s="5" t="s">
        <v>2913</v>
      </c>
      <c r="J7" s="671">
        <v>1</v>
      </c>
    </row>
    <row r="8" spans="1:10" ht="42" customHeight="1">
      <c r="A8" s="5" t="s">
        <v>2824</v>
      </c>
      <c r="B8" s="5" t="s">
        <v>2914</v>
      </c>
      <c r="C8" s="5" t="s">
        <v>1579</v>
      </c>
      <c r="D8" s="5" t="s">
        <v>2915</v>
      </c>
      <c r="E8" s="5" t="s">
        <v>2899</v>
      </c>
      <c r="F8" s="5" t="s">
        <v>2916</v>
      </c>
      <c r="G8" s="5" t="s">
        <v>2917</v>
      </c>
      <c r="H8" s="5" t="s">
        <v>43</v>
      </c>
      <c r="J8" s="671">
        <v>1</v>
      </c>
    </row>
    <row r="9" spans="1:10" ht="42" customHeight="1">
      <c r="A9" s="5" t="s">
        <v>2918</v>
      </c>
      <c r="B9" s="5" t="s">
        <v>2919</v>
      </c>
      <c r="C9" s="5" t="s">
        <v>1999</v>
      </c>
      <c r="D9" s="5" t="s">
        <v>2920</v>
      </c>
      <c r="E9" s="5" t="s">
        <v>2910</v>
      </c>
      <c r="F9" s="5" t="s">
        <v>2921</v>
      </c>
      <c r="G9" s="5" t="s">
        <v>2922</v>
      </c>
      <c r="H9" s="5" t="s">
        <v>2923</v>
      </c>
      <c r="J9" s="671">
        <v>1</v>
      </c>
    </row>
    <row r="10" spans="1:10" ht="42" customHeight="1">
      <c r="A10" s="5" t="s">
        <v>2924</v>
      </c>
      <c r="B10" s="5" t="s">
        <v>2925</v>
      </c>
      <c r="C10" s="5" t="s">
        <v>135</v>
      </c>
      <c r="D10" s="5" t="s">
        <v>2926</v>
      </c>
      <c r="E10" s="5" t="s">
        <v>2899</v>
      </c>
      <c r="F10" s="5" t="s">
        <v>2927</v>
      </c>
      <c r="G10" s="5" t="s">
        <v>2928</v>
      </c>
      <c r="H10" s="5" t="s">
        <v>2929</v>
      </c>
      <c r="J10" s="671">
        <v>1</v>
      </c>
    </row>
    <row r="11" spans="1:10" ht="42" customHeight="1">
      <c r="A11" s="5" t="s">
        <v>2930</v>
      </c>
      <c r="B11" s="5" t="s">
        <v>2931</v>
      </c>
      <c r="C11" s="5" t="s">
        <v>1</v>
      </c>
      <c r="D11" s="5" t="s">
        <v>2932</v>
      </c>
      <c r="E11" s="5" t="s">
        <v>2899</v>
      </c>
      <c r="F11" s="5" t="s">
        <v>2933</v>
      </c>
      <c r="G11" s="5" t="s">
        <v>2934</v>
      </c>
      <c r="H11" s="5" t="s">
        <v>2935</v>
      </c>
      <c r="J11" s="671">
        <v>1</v>
      </c>
    </row>
    <row r="12" spans="1:10" ht="42" customHeight="1">
      <c r="A12" s="5" t="s">
        <v>2936</v>
      </c>
      <c r="B12" s="5" t="s">
        <v>2937</v>
      </c>
      <c r="C12" s="5" t="s">
        <v>135</v>
      </c>
      <c r="D12" s="5" t="s">
        <v>2938</v>
      </c>
      <c r="E12" s="5" t="s">
        <v>2910</v>
      </c>
      <c r="F12" s="5" t="s">
        <v>2939</v>
      </c>
      <c r="G12" s="5" t="s">
        <v>2940</v>
      </c>
      <c r="H12" s="5" t="s">
        <v>2941</v>
      </c>
      <c r="J12" s="671">
        <v>1</v>
      </c>
    </row>
    <row r="13" spans="1:10" ht="42" customHeight="1">
      <c r="A13" s="5" t="s">
        <v>2942</v>
      </c>
      <c r="B13" s="5" t="s">
        <v>2943</v>
      </c>
      <c r="C13" s="5" t="s">
        <v>2781</v>
      </c>
      <c r="D13" s="5" t="s">
        <v>2944</v>
      </c>
      <c r="E13" s="5" t="s">
        <v>2910</v>
      </c>
      <c r="F13" s="5" t="s">
        <v>2945</v>
      </c>
      <c r="G13" s="5" t="s">
        <v>2946</v>
      </c>
      <c r="H13" s="5" t="s">
        <v>2947</v>
      </c>
      <c r="J13" s="671">
        <v>1</v>
      </c>
    </row>
    <row r="14" spans="1:10">
      <c r="J14" s="671">
        <v>1</v>
      </c>
    </row>
    <row r="15" spans="1:10">
      <c r="J15" s="672" t="s">
        <v>4815</v>
      </c>
    </row>
    <row r="16" spans="1:10">
      <c r="A16" s="671">
        <v>1</v>
      </c>
      <c r="B16" s="671">
        <v>1</v>
      </c>
      <c r="C16" s="671">
        <v>1</v>
      </c>
      <c r="D16" s="671">
        <v>1</v>
      </c>
      <c r="E16" s="671">
        <v>1</v>
      </c>
      <c r="F16" s="671">
        <v>1</v>
      </c>
      <c r="G16" s="671">
        <v>1</v>
      </c>
      <c r="H16" s="671">
        <v>1</v>
      </c>
      <c r="I16" s="671">
        <v>1</v>
      </c>
      <c r="J16" s="673" t="str">
        <f>ADDRESS(ROW(),COLUMN(),4)</f>
        <v>J16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41A4F-F64F-4DC1-AA8D-08401CFA4917}">
  <dimension ref="A1:E130"/>
  <sheetViews>
    <sheetView zoomScaleNormal="100" workbookViewId="0">
      <selection activeCell="B2" sqref="B2"/>
    </sheetView>
  </sheetViews>
  <sheetFormatPr baseColWidth="10" defaultColWidth="9" defaultRowHeight="15"/>
  <cols>
    <col min="1" max="1" width="9" style="46"/>
    <col min="2" max="2" width="72.125" style="46" customWidth="1"/>
    <col min="3" max="3" width="62.25" style="46" customWidth="1"/>
    <col min="4" max="4" width="98.875" style="46" customWidth="1"/>
    <col min="5" max="5" width="7.625" style="674" customWidth="1"/>
    <col min="6" max="16384" width="9" style="46"/>
  </cols>
  <sheetData>
    <row r="1" spans="1:5" ht="27.95" customHeight="1">
      <c r="B1" s="47" t="s">
        <v>4066</v>
      </c>
      <c r="C1" s="47" t="s">
        <v>2951</v>
      </c>
      <c r="D1" s="47" t="s">
        <v>2952</v>
      </c>
      <c r="E1" s="671">
        <v>1</v>
      </c>
    </row>
    <row r="2" spans="1:5" ht="39.950000000000003" customHeight="1">
      <c r="A2" s="675"/>
      <c r="B2" s="40" t="s">
        <v>2984</v>
      </c>
      <c r="C2" s="676" t="s">
        <v>2951</v>
      </c>
      <c r="D2" s="676" t="s">
        <v>2952</v>
      </c>
      <c r="E2" s="671">
        <v>1</v>
      </c>
    </row>
    <row r="3" spans="1:5" ht="21" customHeight="1">
      <c r="A3" s="675"/>
      <c r="B3" s="677" t="s">
        <v>2985</v>
      </c>
      <c r="C3" s="677" t="s">
        <v>2986</v>
      </c>
      <c r="D3" s="677" t="s">
        <v>2987</v>
      </c>
      <c r="E3" s="671">
        <v>1</v>
      </c>
    </row>
    <row r="4" spans="1:5" ht="21" customHeight="1">
      <c r="A4" s="675"/>
      <c r="B4" s="677" t="s">
        <v>2988</v>
      </c>
      <c r="C4" s="677" t="s">
        <v>2989</v>
      </c>
      <c r="D4" s="677" t="s">
        <v>2990</v>
      </c>
      <c r="E4" s="671">
        <v>1</v>
      </c>
    </row>
    <row r="5" spans="1:5" ht="21" customHeight="1">
      <c r="A5" s="675"/>
      <c r="B5" s="677" t="s">
        <v>2991</v>
      </c>
      <c r="C5" s="677" t="s">
        <v>2992</v>
      </c>
      <c r="D5" s="677" t="s">
        <v>2993</v>
      </c>
      <c r="E5" s="671">
        <v>1</v>
      </c>
    </row>
    <row r="6" spans="1:5" ht="21" customHeight="1">
      <c r="A6" s="675"/>
      <c r="B6" s="677" t="s">
        <v>2994</v>
      </c>
      <c r="C6" s="677" t="s">
        <v>2995</v>
      </c>
      <c r="D6" s="677" t="s">
        <v>2996</v>
      </c>
      <c r="E6" s="671">
        <v>1</v>
      </c>
    </row>
    <row r="7" spans="1:5" ht="21" customHeight="1">
      <c r="A7" s="675"/>
      <c r="B7" s="676" t="s">
        <v>2997</v>
      </c>
      <c r="C7" s="677" t="s">
        <v>2998</v>
      </c>
      <c r="D7" s="677" t="s">
        <v>2999</v>
      </c>
      <c r="E7" s="671">
        <v>1</v>
      </c>
    </row>
    <row r="8" spans="1:5" ht="21" customHeight="1">
      <c r="A8" s="675"/>
      <c r="B8" s="677" t="s">
        <v>3000</v>
      </c>
      <c r="C8" s="676" t="s">
        <v>3001</v>
      </c>
      <c r="D8" s="677" t="s">
        <v>3002</v>
      </c>
      <c r="E8" s="671">
        <v>1</v>
      </c>
    </row>
    <row r="9" spans="1:5" ht="21" customHeight="1">
      <c r="A9" s="675"/>
      <c r="B9" s="677" t="s">
        <v>3003</v>
      </c>
      <c r="C9" s="677" t="s">
        <v>3004</v>
      </c>
      <c r="D9" s="677" t="s">
        <v>3005</v>
      </c>
      <c r="E9" s="671">
        <v>1</v>
      </c>
    </row>
    <row r="10" spans="1:5" ht="21" customHeight="1">
      <c r="A10" s="675"/>
      <c r="B10" s="677" t="s">
        <v>3051</v>
      </c>
      <c r="C10" s="676" t="s">
        <v>3052</v>
      </c>
      <c r="D10" s="677"/>
      <c r="E10" s="671">
        <v>1</v>
      </c>
    </row>
    <row r="11" spans="1:5" ht="36" customHeight="1">
      <c r="A11" s="675"/>
      <c r="B11" s="677" t="s">
        <v>3053</v>
      </c>
      <c r="C11" s="677" t="s">
        <v>3054</v>
      </c>
      <c r="D11" s="16" t="s">
        <v>2948</v>
      </c>
      <c r="E11" s="671">
        <v>1</v>
      </c>
    </row>
    <row r="12" spans="1:5" ht="21" customHeight="1">
      <c r="A12" s="675"/>
      <c r="B12" s="677" t="s">
        <v>3055</v>
      </c>
      <c r="C12" s="677" t="s">
        <v>3056</v>
      </c>
      <c r="D12" s="17" t="s">
        <v>2949</v>
      </c>
      <c r="E12" s="671">
        <v>1</v>
      </c>
    </row>
    <row r="13" spans="1:5" ht="21" customHeight="1">
      <c r="A13" s="675"/>
      <c r="B13" s="677" t="s">
        <v>3057</v>
      </c>
      <c r="C13" s="677" t="s">
        <v>3058</v>
      </c>
      <c r="D13" s="677"/>
      <c r="E13" s="671">
        <v>1</v>
      </c>
    </row>
    <row r="14" spans="1:5" ht="21" customHeight="1">
      <c r="A14" s="675"/>
      <c r="B14" s="677" t="s">
        <v>3059</v>
      </c>
      <c r="C14" s="677" t="s">
        <v>3060</v>
      </c>
      <c r="D14" s="677"/>
      <c r="E14" s="671">
        <v>1</v>
      </c>
    </row>
    <row r="15" spans="1:5" ht="42" customHeight="1">
      <c r="A15" s="675"/>
      <c r="B15" s="677" t="s">
        <v>4067</v>
      </c>
      <c r="C15" s="677" t="s">
        <v>3062</v>
      </c>
      <c r="D15" s="677"/>
      <c r="E15" s="671">
        <v>1</v>
      </c>
    </row>
    <row r="16" spans="1:5" ht="21" customHeight="1">
      <c r="A16" s="675"/>
      <c r="B16" s="677"/>
      <c r="C16" s="677" t="s">
        <v>3063</v>
      </c>
      <c r="D16" s="677"/>
      <c r="E16" s="671">
        <v>1</v>
      </c>
    </row>
    <row r="17" spans="1:5" ht="21" customHeight="1">
      <c r="A17" s="675"/>
      <c r="B17" s="677"/>
      <c r="C17" s="677" t="s">
        <v>3064</v>
      </c>
      <c r="D17" s="677"/>
      <c r="E17" s="671">
        <v>1</v>
      </c>
    </row>
    <row r="18" spans="1:5" ht="21" customHeight="1">
      <c r="A18" s="675"/>
      <c r="B18" s="677"/>
      <c r="C18" s="677" t="s">
        <v>3065</v>
      </c>
      <c r="D18" s="677"/>
      <c r="E18" s="671">
        <v>1</v>
      </c>
    </row>
    <row r="19" spans="1:5" ht="21" customHeight="1">
      <c r="A19" s="675"/>
      <c r="B19" s="677" t="s">
        <v>3066</v>
      </c>
      <c r="C19" s="677" t="s">
        <v>3067</v>
      </c>
      <c r="D19" s="677"/>
      <c r="E19" s="671">
        <v>1</v>
      </c>
    </row>
    <row r="20" spans="1:5" ht="21" customHeight="1">
      <c r="A20" s="675"/>
      <c r="B20" s="678" t="s">
        <v>3068</v>
      </c>
      <c r="C20" s="677" t="s">
        <v>3069</v>
      </c>
      <c r="D20" s="677"/>
      <c r="E20" s="671">
        <v>1</v>
      </c>
    </row>
    <row r="21" spans="1:5" ht="21" customHeight="1">
      <c r="A21" s="675"/>
      <c r="B21" s="677"/>
      <c r="C21" s="679" t="s">
        <v>3941</v>
      </c>
      <c r="D21" s="677"/>
      <c r="E21" s="671">
        <v>1</v>
      </c>
    </row>
    <row r="22" spans="1:5" ht="21" customHeight="1">
      <c r="A22" s="675"/>
      <c r="B22" s="677"/>
      <c r="C22" s="680" t="s">
        <v>3942</v>
      </c>
      <c r="D22" s="677"/>
      <c r="E22" s="671">
        <v>1</v>
      </c>
    </row>
    <row r="23" spans="1:5" ht="21" customHeight="1">
      <c r="A23" s="675"/>
      <c r="B23" s="677"/>
      <c r="C23" s="680" t="s">
        <v>3943</v>
      </c>
      <c r="D23" s="677"/>
      <c r="E23" s="671">
        <v>1</v>
      </c>
    </row>
    <row r="24" spans="1:5" ht="21" customHeight="1">
      <c r="A24" s="675"/>
      <c r="B24" s="677"/>
      <c r="C24" s="680" t="s">
        <v>3944</v>
      </c>
      <c r="D24" s="677"/>
      <c r="E24" s="671">
        <v>1</v>
      </c>
    </row>
    <row r="25" spans="1:5" ht="21" customHeight="1">
      <c r="A25" s="675"/>
      <c r="B25" s="677"/>
      <c r="C25" s="680" t="s">
        <v>3945</v>
      </c>
      <c r="D25" s="677"/>
      <c r="E25" s="671">
        <v>1</v>
      </c>
    </row>
    <row r="26" spans="1:5" ht="21" customHeight="1">
      <c r="A26" s="675"/>
      <c r="B26" s="677"/>
      <c r="C26" s="680" t="s">
        <v>3946</v>
      </c>
      <c r="D26" s="677"/>
      <c r="E26" s="671">
        <v>1</v>
      </c>
    </row>
    <row r="27" spans="1:5" ht="21" customHeight="1">
      <c r="A27" s="675"/>
      <c r="B27" s="677"/>
      <c r="C27" s="680" t="s">
        <v>3947</v>
      </c>
      <c r="D27" s="677"/>
      <c r="E27" s="671">
        <v>1</v>
      </c>
    </row>
    <row r="28" spans="1:5" ht="21" customHeight="1">
      <c r="A28" s="675"/>
      <c r="B28" s="677"/>
      <c r="C28" s="680" t="s">
        <v>3948</v>
      </c>
      <c r="D28" s="677"/>
      <c r="E28" s="671">
        <v>1</v>
      </c>
    </row>
    <row r="29" spans="1:5" ht="21" customHeight="1">
      <c r="A29" s="675"/>
      <c r="B29" s="677"/>
      <c r="C29" s="676" t="s">
        <v>3949</v>
      </c>
      <c r="D29" s="677"/>
      <c r="E29" s="671">
        <v>1</v>
      </c>
    </row>
    <row r="30" spans="1:5" ht="21" customHeight="1">
      <c r="A30" s="675"/>
      <c r="B30" s="677"/>
      <c r="C30" s="680" t="s">
        <v>3950</v>
      </c>
      <c r="D30" s="677"/>
      <c r="E30" s="671">
        <v>1</v>
      </c>
    </row>
    <row r="31" spans="1:5" ht="21" customHeight="1">
      <c r="A31" s="675"/>
      <c r="B31" s="677"/>
      <c r="C31" s="680" t="s">
        <v>3951</v>
      </c>
      <c r="D31" s="677"/>
      <c r="E31" s="671">
        <v>1</v>
      </c>
    </row>
    <row r="32" spans="1:5" ht="21" customHeight="1">
      <c r="A32" s="675"/>
      <c r="B32" s="677"/>
      <c r="C32" s="680" t="s">
        <v>3952</v>
      </c>
      <c r="D32" s="677"/>
      <c r="E32" s="671">
        <v>1</v>
      </c>
    </row>
    <row r="33" spans="1:5" ht="21" customHeight="1">
      <c r="A33" s="675"/>
      <c r="B33" s="677"/>
      <c r="C33" s="680" t="s">
        <v>3953</v>
      </c>
      <c r="D33" s="677"/>
      <c r="E33" s="671">
        <v>1</v>
      </c>
    </row>
    <row r="34" spans="1:5" ht="21" customHeight="1">
      <c r="A34" s="675"/>
      <c r="B34" s="677"/>
      <c r="C34" s="680" t="s">
        <v>3954</v>
      </c>
      <c r="D34" s="677"/>
      <c r="E34" s="671">
        <v>1</v>
      </c>
    </row>
    <row r="35" spans="1:5" ht="21" customHeight="1">
      <c r="A35" s="675"/>
      <c r="B35" s="677"/>
      <c r="C35" s="680" t="s">
        <v>3955</v>
      </c>
      <c r="D35" s="677"/>
      <c r="E35" s="671">
        <v>1</v>
      </c>
    </row>
    <row r="36" spans="1:5" ht="21" customHeight="1">
      <c r="A36" s="675"/>
      <c r="B36" s="677"/>
      <c r="C36" s="680" t="s">
        <v>3956</v>
      </c>
      <c r="D36" s="677"/>
      <c r="E36" s="671">
        <v>1</v>
      </c>
    </row>
    <row r="37" spans="1:5" ht="21" customHeight="1">
      <c r="A37" s="675"/>
      <c r="B37" s="677"/>
      <c r="C37" s="680" t="s">
        <v>3957</v>
      </c>
      <c r="D37" s="677"/>
      <c r="E37" s="671">
        <v>1</v>
      </c>
    </row>
    <row r="38" spans="1:5" ht="21" customHeight="1">
      <c r="A38" s="675"/>
      <c r="B38" s="677"/>
      <c r="C38" s="680" t="s">
        <v>3958</v>
      </c>
      <c r="D38" s="677"/>
      <c r="E38" s="671">
        <v>1</v>
      </c>
    </row>
    <row r="39" spans="1:5" ht="21" customHeight="1">
      <c r="A39" s="675"/>
      <c r="B39" s="677"/>
      <c r="C39" s="680" t="s">
        <v>3959</v>
      </c>
      <c r="D39" s="677"/>
      <c r="E39" s="671">
        <v>1</v>
      </c>
    </row>
    <row r="40" spans="1:5" ht="21" customHeight="1">
      <c r="A40" s="675"/>
      <c r="B40" s="677"/>
      <c r="C40" s="676" t="s">
        <v>3960</v>
      </c>
      <c r="D40" s="676" t="s">
        <v>3961</v>
      </c>
      <c r="E40" s="671">
        <v>1</v>
      </c>
    </row>
    <row r="41" spans="1:5" ht="21" customHeight="1">
      <c r="A41" s="675"/>
      <c r="B41" s="677"/>
      <c r="C41" s="680" t="s">
        <v>3962</v>
      </c>
      <c r="D41" s="680" t="s">
        <v>3963</v>
      </c>
      <c r="E41" s="671">
        <v>1</v>
      </c>
    </row>
    <row r="42" spans="1:5" ht="21" customHeight="1">
      <c r="A42" s="675"/>
      <c r="B42" s="677"/>
      <c r="C42" s="680" t="s">
        <v>23</v>
      </c>
      <c r="D42" s="680" t="s">
        <v>3964</v>
      </c>
      <c r="E42" s="671">
        <v>1</v>
      </c>
    </row>
    <row r="43" spans="1:5" ht="21" customHeight="1">
      <c r="A43" s="675"/>
      <c r="B43" s="677"/>
      <c r="C43" s="680" t="s">
        <v>3965</v>
      </c>
      <c r="D43" s="680" t="s">
        <v>3966</v>
      </c>
      <c r="E43" s="671">
        <v>1</v>
      </c>
    </row>
    <row r="44" spans="1:5" ht="21" customHeight="1">
      <c r="A44" s="675"/>
      <c r="B44" s="677"/>
      <c r="C44" s="680" t="s">
        <v>3967</v>
      </c>
      <c r="D44" s="680" t="s">
        <v>3968</v>
      </c>
      <c r="E44" s="671">
        <v>1</v>
      </c>
    </row>
    <row r="45" spans="1:5" ht="21" customHeight="1">
      <c r="A45" s="675"/>
      <c r="B45" s="677"/>
      <c r="C45" s="680" t="s">
        <v>3969</v>
      </c>
      <c r="D45" s="680" t="s">
        <v>3970</v>
      </c>
      <c r="E45" s="671">
        <v>1</v>
      </c>
    </row>
    <row r="46" spans="1:5" ht="21" customHeight="1">
      <c r="A46" s="675"/>
      <c r="B46" s="677"/>
      <c r="C46" s="680" t="s">
        <v>3815</v>
      </c>
      <c r="D46" s="680" t="s">
        <v>3971</v>
      </c>
      <c r="E46" s="671">
        <v>1</v>
      </c>
    </row>
    <row r="47" spans="1:5" ht="21" customHeight="1">
      <c r="A47" s="675"/>
      <c r="B47" s="677"/>
      <c r="C47" s="680" t="s">
        <v>3972</v>
      </c>
      <c r="D47" s="680" t="s">
        <v>3973</v>
      </c>
      <c r="E47" s="671">
        <v>1</v>
      </c>
    </row>
    <row r="48" spans="1:5" ht="21" customHeight="1">
      <c r="A48" s="675"/>
      <c r="B48" s="677"/>
      <c r="C48" s="680" t="s">
        <v>3974</v>
      </c>
      <c r="D48" s="680" t="s">
        <v>3975</v>
      </c>
      <c r="E48" s="671">
        <v>1</v>
      </c>
    </row>
    <row r="49" spans="1:5" ht="21" customHeight="1">
      <c r="A49" s="675"/>
      <c r="B49" s="677"/>
      <c r="C49" s="680" t="s">
        <v>3816</v>
      </c>
      <c r="D49" s="680" t="s">
        <v>3976</v>
      </c>
      <c r="E49" s="671">
        <v>1</v>
      </c>
    </row>
    <row r="50" spans="1:5" ht="21" customHeight="1">
      <c r="A50" s="675"/>
      <c r="B50" s="677"/>
      <c r="C50" s="680" t="s">
        <v>3067</v>
      </c>
      <c r="D50" s="680" t="s">
        <v>3977</v>
      </c>
      <c r="E50" s="671">
        <v>1</v>
      </c>
    </row>
    <row r="51" spans="1:5" ht="21" customHeight="1">
      <c r="A51" s="675"/>
      <c r="B51" s="677"/>
      <c r="C51" s="680" t="s">
        <v>3978</v>
      </c>
      <c r="D51" s="680" t="s">
        <v>3979</v>
      </c>
      <c r="E51" s="671">
        <v>1</v>
      </c>
    </row>
    <row r="52" spans="1:5" ht="21" customHeight="1">
      <c r="A52" s="675"/>
      <c r="B52" s="677"/>
      <c r="C52" s="676" t="s">
        <v>3980</v>
      </c>
      <c r="D52" s="677"/>
      <c r="E52" s="671">
        <v>1</v>
      </c>
    </row>
    <row r="53" spans="1:5" ht="21" customHeight="1">
      <c r="A53" s="675"/>
      <c r="B53" s="677"/>
      <c r="C53" s="680" t="s">
        <v>160</v>
      </c>
      <c r="D53" s="677"/>
      <c r="E53" s="671">
        <v>1</v>
      </c>
    </row>
    <row r="54" spans="1:5" ht="21" customHeight="1">
      <c r="A54" s="675"/>
      <c r="B54" s="677"/>
      <c r="C54" s="680" t="s">
        <v>3981</v>
      </c>
      <c r="D54" s="677"/>
      <c r="E54" s="671">
        <v>1</v>
      </c>
    </row>
    <row r="55" spans="1:5" ht="21" customHeight="1">
      <c r="A55" s="675"/>
      <c r="B55" s="677"/>
      <c r="C55" s="680" t="s">
        <v>3982</v>
      </c>
      <c r="D55" s="677"/>
      <c r="E55" s="671">
        <v>1</v>
      </c>
    </row>
    <row r="56" spans="1:5" ht="21" customHeight="1">
      <c r="A56" s="675"/>
      <c r="B56" s="677"/>
      <c r="C56" s="680" t="s">
        <v>3983</v>
      </c>
      <c r="D56" s="677"/>
      <c r="E56" s="671">
        <v>1</v>
      </c>
    </row>
    <row r="57" spans="1:5" ht="21" customHeight="1">
      <c r="A57" s="675"/>
      <c r="B57" s="677"/>
      <c r="C57" s="680" t="s">
        <v>3984</v>
      </c>
      <c r="D57" s="677"/>
      <c r="E57" s="671">
        <v>1</v>
      </c>
    </row>
    <row r="58" spans="1:5" ht="21" customHeight="1">
      <c r="A58" s="675"/>
      <c r="B58" s="677"/>
      <c r="C58" s="680" t="s">
        <v>3985</v>
      </c>
      <c r="D58" s="677"/>
      <c r="E58" s="671">
        <v>1</v>
      </c>
    </row>
    <row r="59" spans="1:5" ht="21" customHeight="1">
      <c r="A59" s="675"/>
      <c r="B59" s="677"/>
      <c r="C59" s="680" t="s">
        <v>3986</v>
      </c>
      <c r="D59" s="677"/>
      <c r="E59" s="671">
        <v>1</v>
      </c>
    </row>
    <row r="60" spans="1:5" ht="21" customHeight="1">
      <c r="A60" s="675"/>
      <c r="B60" s="677"/>
      <c r="C60" s="680" t="s">
        <v>3987</v>
      </c>
      <c r="D60" s="677"/>
      <c r="E60" s="671">
        <v>1</v>
      </c>
    </row>
    <row r="61" spans="1:5" ht="21" customHeight="1">
      <c r="A61" s="675"/>
      <c r="B61" s="677"/>
      <c r="C61" s="680" t="s">
        <v>3988</v>
      </c>
      <c r="D61" s="677"/>
      <c r="E61" s="671">
        <v>1</v>
      </c>
    </row>
    <row r="62" spans="1:5" ht="21" customHeight="1">
      <c r="A62" s="675"/>
      <c r="B62" s="677"/>
      <c r="C62" s="680" t="s">
        <v>3989</v>
      </c>
      <c r="D62" s="677"/>
      <c r="E62" s="671">
        <v>1</v>
      </c>
    </row>
    <row r="63" spans="1:5" ht="21" customHeight="1">
      <c r="A63" s="675"/>
      <c r="B63" s="677"/>
      <c r="C63" s="680" t="s">
        <v>3990</v>
      </c>
      <c r="D63" s="677"/>
      <c r="E63" s="671">
        <v>1</v>
      </c>
    </row>
    <row r="64" spans="1:5" ht="21" customHeight="1">
      <c r="A64" s="675"/>
      <c r="B64" s="677"/>
      <c r="C64" s="676" t="s">
        <v>3015</v>
      </c>
      <c r="D64" s="676" t="s">
        <v>3991</v>
      </c>
      <c r="E64" s="671">
        <v>1</v>
      </c>
    </row>
    <row r="65" spans="1:5" ht="21" customHeight="1">
      <c r="A65" s="675"/>
      <c r="B65" s="677"/>
      <c r="C65" s="680" t="s">
        <v>3992</v>
      </c>
      <c r="D65" s="680" t="s">
        <v>3993</v>
      </c>
      <c r="E65" s="671">
        <v>1</v>
      </c>
    </row>
    <row r="66" spans="1:5" ht="21" customHeight="1">
      <c r="A66" s="675"/>
      <c r="B66" s="677"/>
      <c r="C66" s="680" t="s">
        <v>3994</v>
      </c>
      <c r="D66" s="680" t="s">
        <v>3995</v>
      </c>
      <c r="E66" s="671">
        <v>1</v>
      </c>
    </row>
    <row r="67" spans="1:5" ht="21" customHeight="1">
      <c r="A67" s="675"/>
      <c r="B67" s="677"/>
      <c r="C67" s="680" t="s">
        <v>3996</v>
      </c>
      <c r="D67" s="680" t="s">
        <v>3997</v>
      </c>
      <c r="E67" s="671">
        <v>1</v>
      </c>
    </row>
    <row r="68" spans="1:5" ht="21" customHeight="1">
      <c r="A68" s="675"/>
      <c r="B68" s="677"/>
      <c r="C68" s="680" t="s">
        <v>3998</v>
      </c>
      <c r="D68" s="680" t="s">
        <v>3999</v>
      </c>
      <c r="E68" s="671">
        <v>1</v>
      </c>
    </row>
    <row r="69" spans="1:5" ht="21" customHeight="1">
      <c r="A69" s="675"/>
      <c r="B69" s="677"/>
      <c r="C69" s="680" t="s">
        <v>4000</v>
      </c>
      <c r="D69" s="680" t="s">
        <v>4001</v>
      </c>
      <c r="E69" s="671">
        <v>1</v>
      </c>
    </row>
    <row r="70" spans="1:5" ht="21" customHeight="1">
      <c r="A70" s="675"/>
      <c r="B70" s="677"/>
      <c r="C70" s="676" t="s">
        <v>1583</v>
      </c>
      <c r="D70" s="676" t="s">
        <v>2832</v>
      </c>
      <c r="E70" s="671">
        <v>1</v>
      </c>
    </row>
    <row r="71" spans="1:5" ht="21" customHeight="1">
      <c r="A71" s="675"/>
      <c r="B71" s="677"/>
      <c r="C71" s="680" t="s">
        <v>4002</v>
      </c>
      <c r="D71" s="680" t="s">
        <v>4003</v>
      </c>
      <c r="E71" s="671">
        <v>1</v>
      </c>
    </row>
    <row r="72" spans="1:5" ht="21" customHeight="1">
      <c r="A72" s="675"/>
      <c r="B72" s="677"/>
      <c r="C72" s="680" t="s">
        <v>4004</v>
      </c>
      <c r="D72" s="680" t="s">
        <v>4005</v>
      </c>
      <c r="E72" s="671">
        <v>1</v>
      </c>
    </row>
    <row r="73" spans="1:5" ht="21" customHeight="1">
      <c r="A73" s="675"/>
      <c r="B73" s="677"/>
      <c r="C73" s="680" t="s">
        <v>4006</v>
      </c>
      <c r="D73" s="680" t="s">
        <v>4007</v>
      </c>
      <c r="E73" s="671">
        <v>1</v>
      </c>
    </row>
    <row r="74" spans="1:5" ht="21" customHeight="1">
      <c r="A74" s="675"/>
      <c r="B74" s="677"/>
      <c r="C74" s="680" t="s">
        <v>4008</v>
      </c>
      <c r="D74" s="680" t="s">
        <v>4009</v>
      </c>
      <c r="E74" s="671">
        <v>1</v>
      </c>
    </row>
    <row r="75" spans="1:5" ht="21" customHeight="1">
      <c r="A75" s="675"/>
      <c r="B75" s="677"/>
      <c r="C75" s="680" t="s">
        <v>4010</v>
      </c>
      <c r="D75" s="680" t="s">
        <v>4011</v>
      </c>
      <c r="E75" s="671">
        <v>1</v>
      </c>
    </row>
    <row r="76" spans="1:5" ht="21" customHeight="1">
      <c r="A76" s="675"/>
      <c r="B76" s="677"/>
      <c r="C76" s="676" t="s">
        <v>4012</v>
      </c>
      <c r="D76" s="677"/>
      <c r="E76" s="671">
        <v>1</v>
      </c>
    </row>
    <row r="77" spans="1:5" ht="21" customHeight="1">
      <c r="A77" s="675"/>
      <c r="B77" s="677"/>
      <c r="C77" s="680" t="s">
        <v>3692</v>
      </c>
      <c r="D77" s="677"/>
      <c r="E77" s="671">
        <v>1</v>
      </c>
    </row>
    <row r="78" spans="1:5" ht="21" customHeight="1">
      <c r="A78" s="675"/>
      <c r="B78" s="677"/>
      <c r="C78" s="680" t="s">
        <v>4013</v>
      </c>
      <c r="D78" s="677"/>
      <c r="E78" s="671">
        <v>1</v>
      </c>
    </row>
    <row r="79" spans="1:5" ht="21" customHeight="1">
      <c r="A79" s="675"/>
      <c r="B79" s="677"/>
      <c r="C79" s="680" t="s">
        <v>4014</v>
      </c>
      <c r="D79" s="677"/>
      <c r="E79" s="671">
        <v>1</v>
      </c>
    </row>
    <row r="80" spans="1:5" ht="21" customHeight="1">
      <c r="A80" s="675"/>
      <c r="B80" s="677"/>
      <c r="C80" s="680" t="s">
        <v>4015</v>
      </c>
      <c r="D80" s="677"/>
      <c r="E80" s="671">
        <v>1</v>
      </c>
    </row>
    <row r="81" spans="1:5" ht="21" customHeight="1">
      <c r="A81" s="675"/>
      <c r="B81" s="677"/>
      <c r="C81" s="680" t="s">
        <v>4016</v>
      </c>
      <c r="D81" s="677"/>
      <c r="E81" s="671">
        <v>1</v>
      </c>
    </row>
    <row r="82" spans="1:5" ht="21" customHeight="1">
      <c r="A82" s="675"/>
      <c r="B82" s="677"/>
      <c r="C82" s="680" t="s">
        <v>4017</v>
      </c>
      <c r="D82" s="677"/>
      <c r="E82" s="671">
        <v>1</v>
      </c>
    </row>
    <row r="83" spans="1:5" ht="21" customHeight="1">
      <c r="A83" s="675"/>
      <c r="B83" s="677"/>
      <c r="C83" s="680" t="s">
        <v>4018</v>
      </c>
      <c r="D83" s="677"/>
      <c r="E83" s="671">
        <v>1</v>
      </c>
    </row>
    <row r="84" spans="1:5" ht="21" customHeight="1">
      <c r="A84" s="675"/>
      <c r="B84" s="677"/>
      <c r="C84" s="680" t="s">
        <v>4019</v>
      </c>
      <c r="D84" s="677"/>
      <c r="E84" s="671">
        <v>1</v>
      </c>
    </row>
    <row r="85" spans="1:5" ht="21" customHeight="1">
      <c r="A85" s="675"/>
      <c r="B85" s="677"/>
      <c r="C85" s="680" t="s">
        <v>4020</v>
      </c>
      <c r="D85" s="677"/>
      <c r="E85" s="671">
        <v>1</v>
      </c>
    </row>
    <row r="86" spans="1:5" ht="21" customHeight="1">
      <c r="A86" s="675"/>
      <c r="B86" s="677"/>
      <c r="C86" s="680" t="s">
        <v>4021</v>
      </c>
      <c r="D86" s="677"/>
      <c r="E86" s="671">
        <v>1</v>
      </c>
    </row>
    <row r="87" spans="1:5" ht="21" customHeight="1">
      <c r="A87" s="675"/>
      <c r="B87" s="677"/>
      <c r="C87" s="680" t="s">
        <v>4022</v>
      </c>
      <c r="D87" s="677"/>
      <c r="E87" s="671">
        <v>1</v>
      </c>
    </row>
    <row r="88" spans="1:5" ht="21" customHeight="1">
      <c r="A88" s="675"/>
      <c r="B88" s="677"/>
      <c r="C88" s="680" t="s">
        <v>4023</v>
      </c>
      <c r="D88" s="677"/>
      <c r="E88" s="671">
        <v>1</v>
      </c>
    </row>
    <row r="89" spans="1:5" ht="21" customHeight="1">
      <c r="A89" s="675"/>
      <c r="B89" s="677"/>
      <c r="C89" s="680" t="s">
        <v>4024</v>
      </c>
      <c r="D89" s="677"/>
      <c r="E89" s="671">
        <v>1</v>
      </c>
    </row>
    <row r="90" spans="1:5" ht="21" customHeight="1">
      <c r="A90" s="675"/>
      <c r="B90" s="677"/>
      <c r="C90" s="680" t="s">
        <v>4025</v>
      </c>
      <c r="D90" s="677"/>
      <c r="E90" s="671">
        <v>1</v>
      </c>
    </row>
    <row r="91" spans="1:5" ht="21" customHeight="1">
      <c r="A91" s="675"/>
      <c r="B91" s="677"/>
      <c r="C91" s="676" t="s">
        <v>3991</v>
      </c>
      <c r="D91" s="677"/>
      <c r="E91" s="671">
        <v>1</v>
      </c>
    </row>
    <row r="92" spans="1:5" ht="21" customHeight="1">
      <c r="A92" s="675"/>
      <c r="B92" s="677"/>
      <c r="C92" s="680" t="s">
        <v>4026</v>
      </c>
      <c r="D92" s="677"/>
      <c r="E92" s="671">
        <v>1</v>
      </c>
    </row>
    <row r="93" spans="1:5" ht="21" customHeight="1">
      <c r="A93" s="675"/>
      <c r="B93" s="677"/>
      <c r="C93" s="680" t="s">
        <v>4027</v>
      </c>
      <c r="D93" s="677"/>
      <c r="E93" s="671">
        <v>1</v>
      </c>
    </row>
    <row r="94" spans="1:5" ht="21" customHeight="1">
      <c r="A94" s="675"/>
      <c r="B94" s="677"/>
      <c r="C94" s="680" t="s">
        <v>4028</v>
      </c>
      <c r="D94" s="677"/>
      <c r="E94" s="671">
        <v>1</v>
      </c>
    </row>
    <row r="95" spans="1:5" ht="21" customHeight="1">
      <c r="A95" s="675"/>
      <c r="B95" s="677"/>
      <c r="C95" s="680" t="s">
        <v>4029</v>
      </c>
      <c r="D95" s="677"/>
      <c r="E95" s="671">
        <v>1</v>
      </c>
    </row>
    <row r="96" spans="1:5" ht="21" customHeight="1">
      <c r="A96" s="675"/>
      <c r="B96" s="677"/>
      <c r="C96" s="680" t="s">
        <v>4030</v>
      </c>
      <c r="D96" s="677"/>
      <c r="E96" s="671">
        <v>1</v>
      </c>
    </row>
    <row r="97" spans="1:5" ht="21" customHeight="1">
      <c r="A97" s="675"/>
      <c r="B97" s="677"/>
      <c r="C97" s="680" t="s">
        <v>4031</v>
      </c>
      <c r="D97" s="677"/>
      <c r="E97" s="671">
        <v>1</v>
      </c>
    </row>
    <row r="98" spans="1:5" ht="21" customHeight="1">
      <c r="A98" s="675"/>
      <c r="B98" s="677"/>
      <c r="C98" s="680" t="s">
        <v>3675</v>
      </c>
      <c r="D98" s="676" t="s">
        <v>3676</v>
      </c>
      <c r="E98" s="671">
        <v>1</v>
      </c>
    </row>
    <row r="99" spans="1:5" ht="21" customHeight="1">
      <c r="A99" s="675"/>
      <c r="B99" s="677"/>
      <c r="C99" s="680" t="s">
        <v>4032</v>
      </c>
      <c r="D99" s="680" t="s">
        <v>4033</v>
      </c>
      <c r="E99" s="671">
        <v>1</v>
      </c>
    </row>
    <row r="100" spans="1:5" ht="21" customHeight="1">
      <c r="A100" s="675"/>
      <c r="B100" s="677"/>
      <c r="C100" s="680" t="s">
        <v>4034</v>
      </c>
      <c r="D100" s="680" t="s">
        <v>4035</v>
      </c>
      <c r="E100" s="671">
        <v>1</v>
      </c>
    </row>
    <row r="101" spans="1:5" ht="21" customHeight="1">
      <c r="A101" s="675"/>
      <c r="B101" s="677"/>
      <c r="C101" s="680" t="s">
        <v>4036</v>
      </c>
      <c r="D101" s="680" t="s">
        <v>4037</v>
      </c>
      <c r="E101" s="671">
        <v>1</v>
      </c>
    </row>
    <row r="102" spans="1:5" ht="21" customHeight="1">
      <c r="A102" s="675"/>
      <c r="B102" s="677"/>
      <c r="C102" s="680" t="s">
        <v>4038</v>
      </c>
      <c r="D102" s="680" t="s">
        <v>4039</v>
      </c>
      <c r="E102" s="671">
        <v>1</v>
      </c>
    </row>
    <row r="103" spans="1:5" ht="21" customHeight="1">
      <c r="A103" s="675"/>
      <c r="B103" s="677"/>
      <c r="C103" s="680" t="s">
        <v>4040</v>
      </c>
      <c r="D103" s="680" t="s">
        <v>4041</v>
      </c>
      <c r="E103" s="671">
        <v>1</v>
      </c>
    </row>
    <row r="104" spans="1:5" ht="21" customHeight="1">
      <c r="A104" s="675"/>
      <c r="B104" s="677"/>
      <c r="C104" s="680" t="s">
        <v>4042</v>
      </c>
      <c r="D104" s="680" t="s">
        <v>4043</v>
      </c>
      <c r="E104" s="671">
        <v>1</v>
      </c>
    </row>
    <row r="105" spans="1:5" ht="21" customHeight="1">
      <c r="A105" s="675"/>
      <c r="B105" s="677"/>
      <c r="C105" s="676" t="s">
        <v>4044</v>
      </c>
      <c r="D105" s="680"/>
      <c r="E105" s="671">
        <v>1</v>
      </c>
    </row>
    <row r="106" spans="1:5" ht="21" customHeight="1">
      <c r="A106" s="675"/>
      <c r="B106" s="677"/>
      <c r="C106" s="680" t="s">
        <v>4045</v>
      </c>
      <c r="D106" s="680"/>
      <c r="E106" s="671">
        <v>1</v>
      </c>
    </row>
    <row r="107" spans="1:5" ht="21" customHeight="1">
      <c r="A107" s="675"/>
      <c r="B107" s="677"/>
      <c r="C107" s="680" t="s">
        <v>4046</v>
      </c>
      <c r="D107" s="680"/>
      <c r="E107" s="671">
        <v>1</v>
      </c>
    </row>
    <row r="108" spans="1:5" ht="21" customHeight="1">
      <c r="A108" s="675"/>
      <c r="B108" s="677"/>
      <c r="C108" s="680" t="s">
        <v>4047</v>
      </c>
      <c r="D108" s="680"/>
      <c r="E108" s="671">
        <v>1</v>
      </c>
    </row>
    <row r="109" spans="1:5" ht="21" customHeight="1">
      <c r="A109" s="675"/>
      <c r="B109" s="677"/>
      <c r="C109" s="680" t="s">
        <v>4048</v>
      </c>
      <c r="D109" s="680"/>
      <c r="E109" s="671">
        <v>1</v>
      </c>
    </row>
    <row r="110" spans="1:5" ht="21" customHeight="1">
      <c r="A110" s="675"/>
      <c r="B110" s="677"/>
      <c r="C110" s="680" t="s">
        <v>4049</v>
      </c>
      <c r="D110" s="680"/>
      <c r="E110" s="671">
        <v>1</v>
      </c>
    </row>
    <row r="111" spans="1:5" ht="21" customHeight="1">
      <c r="A111" s="675"/>
      <c r="B111" s="677"/>
      <c r="C111" s="680" t="s">
        <v>4050</v>
      </c>
      <c r="D111" s="680"/>
      <c r="E111" s="671">
        <v>1</v>
      </c>
    </row>
    <row r="112" spans="1:5" ht="21" customHeight="1">
      <c r="A112" s="675"/>
      <c r="B112" s="677"/>
      <c r="C112" s="680" t="s">
        <v>4051</v>
      </c>
      <c r="D112" s="680"/>
      <c r="E112" s="671">
        <v>1</v>
      </c>
    </row>
    <row r="113" spans="1:5" ht="21" customHeight="1">
      <c r="A113" s="675"/>
      <c r="B113" s="677"/>
      <c r="C113" s="680" t="s">
        <v>4052</v>
      </c>
      <c r="D113" s="680"/>
      <c r="E113" s="671">
        <v>1</v>
      </c>
    </row>
    <row r="114" spans="1:5" ht="21" customHeight="1">
      <c r="A114" s="675"/>
      <c r="B114" s="677"/>
      <c r="C114" s="676" t="s">
        <v>2000</v>
      </c>
      <c r="D114" s="680"/>
      <c r="E114" s="671">
        <v>1</v>
      </c>
    </row>
    <row r="115" spans="1:5" ht="21" customHeight="1">
      <c r="A115" s="675"/>
      <c r="B115" s="677"/>
      <c r="C115" s="680" t="s">
        <v>4053</v>
      </c>
      <c r="D115" s="680"/>
      <c r="E115" s="671">
        <v>1</v>
      </c>
    </row>
    <row r="116" spans="1:5" ht="21" customHeight="1">
      <c r="A116" s="675"/>
      <c r="B116" s="677"/>
      <c r="C116" s="680" t="s">
        <v>4054</v>
      </c>
      <c r="D116" s="680"/>
      <c r="E116" s="671">
        <v>1</v>
      </c>
    </row>
    <row r="117" spans="1:5" ht="21" customHeight="1">
      <c r="A117" s="675"/>
      <c r="B117" s="677"/>
      <c r="C117" s="680" t="s">
        <v>4055</v>
      </c>
      <c r="D117" s="680"/>
      <c r="E117" s="671">
        <v>1</v>
      </c>
    </row>
    <row r="118" spans="1:5" ht="21" customHeight="1">
      <c r="A118" s="675"/>
      <c r="B118" s="677"/>
      <c r="C118" s="680" t="s">
        <v>4056</v>
      </c>
      <c r="D118" s="680"/>
      <c r="E118" s="671">
        <v>1</v>
      </c>
    </row>
    <row r="119" spans="1:5" ht="21" customHeight="1">
      <c r="A119" s="675"/>
      <c r="B119" s="677"/>
      <c r="C119" s="680" t="s">
        <v>4057</v>
      </c>
      <c r="D119" s="680"/>
      <c r="E119" s="671">
        <v>1</v>
      </c>
    </row>
    <row r="120" spans="1:5" ht="21" customHeight="1">
      <c r="A120" s="675"/>
      <c r="B120" s="677"/>
      <c r="C120" s="680" t="s">
        <v>4058</v>
      </c>
      <c r="D120" s="680"/>
      <c r="E120" s="671">
        <v>1</v>
      </c>
    </row>
    <row r="121" spans="1:5" ht="21" customHeight="1">
      <c r="A121" s="675"/>
      <c r="B121" s="677"/>
      <c r="C121" s="680" t="s">
        <v>4059</v>
      </c>
      <c r="D121" s="680"/>
      <c r="E121" s="671">
        <v>1</v>
      </c>
    </row>
    <row r="122" spans="1:5" ht="21" customHeight="1">
      <c r="A122" s="675"/>
      <c r="B122" s="677"/>
      <c r="C122" s="680" t="s">
        <v>4060</v>
      </c>
      <c r="D122" s="680"/>
      <c r="E122" s="671">
        <v>1</v>
      </c>
    </row>
    <row r="123" spans="1:5" ht="21" customHeight="1">
      <c r="A123" s="675"/>
      <c r="B123" s="677"/>
      <c r="C123" s="676" t="s">
        <v>4061</v>
      </c>
      <c r="D123" s="680"/>
      <c r="E123" s="671">
        <v>1</v>
      </c>
    </row>
    <row r="124" spans="1:5" ht="21" customHeight="1">
      <c r="A124" s="675"/>
      <c r="B124" s="677"/>
      <c r="C124" s="680" t="s">
        <v>4062</v>
      </c>
      <c r="D124" s="680"/>
      <c r="E124" s="671">
        <v>1</v>
      </c>
    </row>
    <row r="125" spans="1:5" ht="21" customHeight="1">
      <c r="A125" s="675"/>
      <c r="B125" s="677"/>
      <c r="C125" s="680" t="s">
        <v>4063</v>
      </c>
      <c r="D125" s="680"/>
      <c r="E125" s="671">
        <v>1</v>
      </c>
    </row>
    <row r="126" spans="1:5" ht="21" customHeight="1">
      <c r="A126" s="675"/>
      <c r="B126" s="677"/>
      <c r="C126" s="680" t="s">
        <v>4064</v>
      </c>
      <c r="D126" s="680"/>
      <c r="E126" s="671">
        <v>1</v>
      </c>
    </row>
    <row r="127" spans="1:5" ht="21" customHeight="1">
      <c r="A127" s="675"/>
      <c r="B127" s="677"/>
      <c r="C127" s="680" t="s">
        <v>4065</v>
      </c>
      <c r="D127" s="677"/>
      <c r="E127" s="671">
        <v>1</v>
      </c>
    </row>
    <row r="128" spans="1:5" ht="21" customHeight="1">
      <c r="A128" s="675"/>
      <c r="B128" s="675"/>
      <c r="C128" s="675"/>
      <c r="D128" s="675"/>
      <c r="E128" s="671">
        <v>1</v>
      </c>
    </row>
    <row r="129" spans="1:5" ht="21" customHeight="1">
      <c r="A129" s="675"/>
      <c r="B129" s="675"/>
      <c r="C129" s="675"/>
      <c r="D129" s="675"/>
      <c r="E129" s="672" t="s">
        <v>4815</v>
      </c>
    </row>
    <row r="130" spans="1:5">
      <c r="A130" s="671">
        <v>1</v>
      </c>
      <c r="B130" s="671">
        <v>1</v>
      </c>
      <c r="C130" s="671">
        <v>1</v>
      </c>
      <c r="D130" s="671">
        <v>1</v>
      </c>
      <c r="E130" s="673" t="str">
        <f>ADDRESS(ROW(),COLUMN(),4)</f>
        <v>E130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348B6-6298-4CC1-8F8D-DBED2E0C4CC2}">
  <dimension ref="B1:J194"/>
  <sheetViews>
    <sheetView showGridLines="0" workbookViewId="0">
      <selection activeCell="D15" sqref="D15"/>
    </sheetView>
  </sheetViews>
  <sheetFormatPr baseColWidth="10" defaultColWidth="9" defaultRowHeight="15.75"/>
  <cols>
    <col min="1" max="1" width="5.25" style="4128" customWidth="1"/>
    <col min="2" max="2" width="27.75" style="4128" customWidth="1"/>
    <col min="3" max="3" width="22" style="4128" customWidth="1"/>
    <col min="4" max="4" width="54.5" style="4128" customWidth="1"/>
    <col min="5" max="5" width="52.25" style="4128" customWidth="1"/>
    <col min="6" max="6" width="33.25" style="4128" customWidth="1"/>
    <col min="7" max="7" width="65" style="4128" customWidth="1"/>
    <col min="8" max="8" width="15.75" style="4128" customWidth="1"/>
    <col min="9" max="9" width="19.75" style="4128" customWidth="1"/>
    <col min="10" max="10" width="48.5" style="4128" customWidth="1"/>
    <col min="11" max="16384" width="9" style="4128"/>
  </cols>
  <sheetData>
    <row r="1" spans="2:7" ht="31.5" customHeight="1">
      <c r="B1" s="1586" t="s">
        <v>6539</v>
      </c>
      <c r="F1" s="1582" t="s">
        <v>2948</v>
      </c>
    </row>
    <row r="2" spans="2:7" ht="32.1" customHeight="1">
      <c r="B2" s="4150" t="s">
        <v>9830</v>
      </c>
      <c r="C2" s="4149"/>
      <c r="D2" s="4149"/>
      <c r="E2" s="4149"/>
      <c r="F2" s="4149"/>
      <c r="G2" s="4149"/>
    </row>
    <row r="3" spans="2:7" ht="24" customHeight="1">
      <c r="B3" s="4148" t="s">
        <v>9829</v>
      </c>
      <c r="C3" s="4129"/>
      <c r="D3" s="4129"/>
      <c r="E3" s="4129"/>
      <c r="F3" s="4129"/>
      <c r="G3" s="4129"/>
    </row>
    <row r="4" spans="2:7" ht="24" customHeight="1">
      <c r="B4" s="4129"/>
      <c r="C4" s="4129"/>
      <c r="D4" s="4129"/>
      <c r="E4" s="4129"/>
      <c r="F4" s="4129"/>
      <c r="G4" s="4129"/>
    </row>
    <row r="5" spans="2:7" ht="32.1" customHeight="1">
      <c r="B5" s="4130" t="s">
        <v>9828</v>
      </c>
      <c r="C5" s="4130" t="s">
        <v>9827</v>
      </c>
      <c r="D5" s="4130" t="s">
        <v>9826</v>
      </c>
      <c r="E5" s="4130" t="s">
        <v>9825</v>
      </c>
      <c r="F5" s="4130" t="s">
        <v>9824</v>
      </c>
      <c r="G5" s="4130" t="s">
        <v>9823</v>
      </c>
    </row>
    <row r="6" spans="2:7" ht="24" customHeight="1">
      <c r="B6" s="4131" t="s">
        <v>9822</v>
      </c>
      <c r="C6" s="4131" t="s">
        <v>9817</v>
      </c>
      <c r="D6" s="4131" t="s">
        <v>267</v>
      </c>
      <c r="E6" s="4131" t="s">
        <v>9821</v>
      </c>
      <c r="F6" s="4131" t="s">
        <v>9820</v>
      </c>
      <c r="G6" s="4129" t="s">
        <v>9819</v>
      </c>
    </row>
    <row r="7" spans="2:7" ht="34.5" customHeight="1">
      <c r="B7" s="4131" t="s">
        <v>9818</v>
      </c>
      <c r="C7" s="4131" t="s">
        <v>9817</v>
      </c>
      <c r="D7" s="4131" t="s">
        <v>267</v>
      </c>
      <c r="E7" s="4131" t="s">
        <v>9816</v>
      </c>
      <c r="F7" s="4131" t="s">
        <v>9815</v>
      </c>
      <c r="G7" s="4129" t="s">
        <v>9814</v>
      </c>
    </row>
    <row r="8" spans="2:7" ht="60" customHeight="1">
      <c r="B8" s="4131" t="s">
        <v>1103</v>
      </c>
      <c r="C8" s="4131" t="s">
        <v>9813</v>
      </c>
      <c r="D8" s="4131" t="s">
        <v>153</v>
      </c>
      <c r="E8" s="4131" t="s">
        <v>9812</v>
      </c>
      <c r="F8" s="4131" t="s">
        <v>9811</v>
      </c>
      <c r="G8" s="4129" t="s">
        <v>9810</v>
      </c>
    </row>
    <row r="9" spans="2:7" ht="52.5" customHeight="1">
      <c r="B9" s="4131" t="s">
        <v>9809</v>
      </c>
      <c r="C9" s="4131" t="s">
        <v>9808</v>
      </c>
      <c r="D9" s="4131" t="s">
        <v>9807</v>
      </c>
      <c r="E9" s="4131" t="s">
        <v>9806</v>
      </c>
      <c r="F9" s="4131" t="s">
        <v>9805</v>
      </c>
      <c r="G9" s="4129" t="s">
        <v>9804</v>
      </c>
    </row>
    <row r="10" spans="2:7" ht="24" customHeight="1">
      <c r="B10" s="4129"/>
      <c r="C10" s="4129"/>
      <c r="D10" s="4129"/>
      <c r="E10" s="4131"/>
      <c r="F10" s="4131"/>
      <c r="G10" s="4129"/>
    </row>
    <row r="11" spans="2:7" ht="32.1" customHeight="1">
      <c r="B11" s="4130" t="s">
        <v>1103</v>
      </c>
      <c r="C11" s="4130" t="s">
        <v>9803</v>
      </c>
      <c r="D11" s="4130" t="s">
        <v>9802</v>
      </c>
      <c r="E11" s="4130" t="s">
        <v>9801</v>
      </c>
      <c r="F11" s="4130" t="s">
        <v>9800</v>
      </c>
      <c r="G11" s="4130" t="s">
        <v>2496</v>
      </c>
    </row>
    <row r="12" spans="2:7" ht="24" customHeight="1">
      <c r="B12" s="4147" t="s">
        <v>9799</v>
      </c>
      <c r="C12" s="4147" t="s">
        <v>6969</v>
      </c>
      <c r="D12" s="4131" t="s">
        <v>6969</v>
      </c>
      <c r="E12" s="4131" t="s">
        <v>9779</v>
      </c>
      <c r="F12" s="4129" t="s">
        <v>9778</v>
      </c>
      <c r="G12" s="4129" t="s">
        <v>9777</v>
      </c>
    </row>
    <row r="13" spans="2:7" ht="24" customHeight="1">
      <c r="B13" s="4146" t="s">
        <v>9754</v>
      </c>
      <c r="C13" s="4146" t="s">
        <v>7148</v>
      </c>
      <c r="D13" s="4131" t="s">
        <v>7148</v>
      </c>
      <c r="E13" s="4131" t="s">
        <v>9779</v>
      </c>
      <c r="F13" s="4129" t="s">
        <v>9778</v>
      </c>
      <c r="G13" s="4129" t="s">
        <v>9777</v>
      </c>
    </row>
    <row r="14" spans="2:7" ht="24" customHeight="1">
      <c r="B14" s="4145" t="s">
        <v>9762</v>
      </c>
      <c r="C14" s="4145" t="s">
        <v>9761</v>
      </c>
      <c r="D14" s="4131" t="s">
        <v>9798</v>
      </c>
      <c r="E14" s="4131" t="s">
        <v>9779</v>
      </c>
      <c r="F14" s="4129" t="s">
        <v>9778</v>
      </c>
      <c r="G14" s="4129" t="s">
        <v>9777</v>
      </c>
    </row>
    <row r="15" spans="2:7" ht="24" customHeight="1">
      <c r="B15" s="4144" t="s">
        <v>9797</v>
      </c>
      <c r="C15" s="4144" t="s">
        <v>9796</v>
      </c>
      <c r="D15" s="4131" t="s">
        <v>9795</v>
      </c>
      <c r="E15" s="4131" t="s">
        <v>9779</v>
      </c>
      <c r="F15" s="4129" t="s">
        <v>9778</v>
      </c>
      <c r="G15" s="4129" t="s">
        <v>9777</v>
      </c>
    </row>
    <row r="16" spans="2:7" ht="24" customHeight="1">
      <c r="B16" s="4143" t="s">
        <v>9766</v>
      </c>
      <c r="C16" s="4143" t="s">
        <v>9765</v>
      </c>
      <c r="D16" s="4131" t="s">
        <v>9794</v>
      </c>
      <c r="E16" s="4131" t="s">
        <v>9779</v>
      </c>
      <c r="F16" s="4129" t="s">
        <v>9778</v>
      </c>
      <c r="G16" s="4129" t="s">
        <v>9777</v>
      </c>
    </row>
    <row r="17" spans="2:7" ht="24" customHeight="1">
      <c r="B17" s="4142" t="s">
        <v>9764</v>
      </c>
      <c r="C17" s="4142" t="s">
        <v>9763</v>
      </c>
      <c r="D17" s="4131" t="s">
        <v>9793</v>
      </c>
      <c r="E17" s="4131" t="s">
        <v>9779</v>
      </c>
      <c r="F17" s="4129" t="s">
        <v>9778</v>
      </c>
      <c r="G17" s="4129" t="s">
        <v>9777</v>
      </c>
    </row>
    <row r="18" spans="2:7" ht="24" customHeight="1">
      <c r="B18" s="4141" t="s">
        <v>9770</v>
      </c>
      <c r="C18" s="4141" t="s">
        <v>9769</v>
      </c>
      <c r="D18" s="4131" t="s">
        <v>9781</v>
      </c>
      <c r="E18" s="4131" t="s">
        <v>9779</v>
      </c>
      <c r="F18" s="4129" t="s">
        <v>9778</v>
      </c>
      <c r="G18" s="4129" t="s">
        <v>9777</v>
      </c>
    </row>
    <row r="19" spans="2:7" ht="24" customHeight="1">
      <c r="B19" s="4140" t="s">
        <v>9773</v>
      </c>
      <c r="C19" s="4140" t="s">
        <v>9772</v>
      </c>
      <c r="D19" s="4131" t="s">
        <v>9792</v>
      </c>
      <c r="E19" s="4131" t="s">
        <v>9779</v>
      </c>
      <c r="F19" s="4129" t="s">
        <v>9778</v>
      </c>
      <c r="G19" s="4129" t="s">
        <v>9777</v>
      </c>
    </row>
    <row r="20" spans="2:7" ht="24" customHeight="1">
      <c r="B20" s="4139" t="s">
        <v>9758</v>
      </c>
      <c r="C20" s="4139" t="s">
        <v>9757</v>
      </c>
      <c r="D20" s="4131" t="s">
        <v>9791</v>
      </c>
      <c r="E20" s="4131" t="s">
        <v>9779</v>
      </c>
      <c r="F20" s="4129" t="s">
        <v>9778</v>
      </c>
      <c r="G20" s="4129" t="s">
        <v>9777</v>
      </c>
    </row>
    <row r="21" spans="2:7" ht="24" customHeight="1">
      <c r="B21" s="4138" t="s">
        <v>9760</v>
      </c>
      <c r="C21" s="4138" t="s">
        <v>9759</v>
      </c>
      <c r="D21" s="4131" t="s">
        <v>9790</v>
      </c>
      <c r="E21" s="4131" t="s">
        <v>9779</v>
      </c>
      <c r="F21" s="4129" t="s">
        <v>9778</v>
      </c>
      <c r="G21" s="4129" t="s">
        <v>9777</v>
      </c>
    </row>
    <row r="22" spans="2:7" ht="24" customHeight="1">
      <c r="B22" s="4137" t="s">
        <v>9755</v>
      </c>
      <c r="C22" s="4137" t="s">
        <v>6907</v>
      </c>
      <c r="D22" s="4131" t="s">
        <v>6907</v>
      </c>
      <c r="E22" s="4131" t="s">
        <v>9779</v>
      </c>
      <c r="F22" s="4129" t="s">
        <v>9778</v>
      </c>
      <c r="G22" s="4129" t="s">
        <v>9777</v>
      </c>
    </row>
    <row r="23" spans="2:7" ht="24" customHeight="1">
      <c r="B23" s="4136" t="s">
        <v>9789</v>
      </c>
      <c r="C23" s="4136" t="s">
        <v>9788</v>
      </c>
      <c r="D23" s="4131" t="s">
        <v>9787</v>
      </c>
      <c r="E23" s="4131" t="s">
        <v>9779</v>
      </c>
      <c r="F23" s="4129" t="s">
        <v>9778</v>
      </c>
      <c r="G23" s="4129" t="s">
        <v>9777</v>
      </c>
    </row>
    <row r="24" spans="2:7" ht="24" customHeight="1">
      <c r="B24" s="4135" t="s">
        <v>9786</v>
      </c>
      <c r="C24" s="4135" t="s">
        <v>9785</v>
      </c>
      <c r="D24" s="4131" t="s">
        <v>9784</v>
      </c>
      <c r="E24" s="4131" t="s">
        <v>9779</v>
      </c>
      <c r="F24" s="4129" t="s">
        <v>9778</v>
      </c>
      <c r="G24" s="4129" t="s">
        <v>9777</v>
      </c>
    </row>
    <row r="25" spans="2:7" ht="24" customHeight="1">
      <c r="B25" s="4134" t="s">
        <v>9768</v>
      </c>
      <c r="C25" s="4134" t="s">
        <v>9767</v>
      </c>
      <c r="D25" s="4131" t="s">
        <v>9781</v>
      </c>
      <c r="E25" s="4131" t="s">
        <v>9779</v>
      </c>
      <c r="F25" s="4129" t="s">
        <v>9778</v>
      </c>
      <c r="G25" s="4129" t="s">
        <v>9777</v>
      </c>
    </row>
    <row r="26" spans="2:7" ht="24" customHeight="1">
      <c r="B26" s="4133" t="s">
        <v>9783</v>
      </c>
      <c r="C26" s="4133" t="s">
        <v>9782</v>
      </c>
      <c r="D26" s="4131" t="s">
        <v>9781</v>
      </c>
      <c r="E26" s="4131" t="s">
        <v>9779</v>
      </c>
      <c r="F26" s="4129" t="s">
        <v>9778</v>
      </c>
      <c r="G26" s="4129" t="s">
        <v>9777</v>
      </c>
    </row>
    <row r="27" spans="2:7" ht="24" customHeight="1">
      <c r="B27" s="4132" t="s">
        <v>9771</v>
      </c>
      <c r="C27" s="4132" t="s">
        <v>7172</v>
      </c>
      <c r="D27" s="4131" t="s">
        <v>9780</v>
      </c>
      <c r="E27" s="4131" t="s">
        <v>9779</v>
      </c>
      <c r="F27" s="4129" t="s">
        <v>9778</v>
      </c>
      <c r="G27" s="4129" t="s">
        <v>9777</v>
      </c>
    </row>
    <row r="28" spans="2:7" ht="24" customHeight="1">
      <c r="B28" s="4129"/>
      <c r="C28" s="4129"/>
      <c r="D28" s="4129"/>
      <c r="E28" s="4129"/>
      <c r="F28" s="4129"/>
      <c r="G28" s="4129"/>
    </row>
    <row r="29" spans="2:7" ht="32.1" customHeight="1">
      <c r="B29" s="4130" t="s">
        <v>6541</v>
      </c>
      <c r="C29" s="4130" t="s">
        <v>9776</v>
      </c>
      <c r="D29" s="4130" t="s">
        <v>9775</v>
      </c>
      <c r="E29" s="4130" t="s">
        <v>9774</v>
      </c>
    </row>
    <row r="30" spans="2:7" ht="24" customHeight="1">
      <c r="B30" s="4129" t="s">
        <v>6550</v>
      </c>
      <c r="C30" s="4129" t="s">
        <v>9754</v>
      </c>
      <c r="D30" s="4131" t="s">
        <v>7148</v>
      </c>
      <c r="E30" s="4131" t="s">
        <v>9753</v>
      </c>
    </row>
    <row r="31" spans="2:7" ht="24" customHeight="1">
      <c r="B31" s="4129" t="s">
        <v>6558</v>
      </c>
      <c r="C31" s="4129" t="s">
        <v>9773</v>
      </c>
      <c r="D31" s="4131" t="s">
        <v>9772</v>
      </c>
      <c r="E31" s="4131" t="s">
        <v>9756</v>
      </c>
    </row>
    <row r="32" spans="2:7" ht="24" customHeight="1">
      <c r="B32" s="4129" t="s">
        <v>6564</v>
      </c>
      <c r="C32" s="4129" t="s">
        <v>9754</v>
      </c>
      <c r="D32" s="4131" t="s">
        <v>7148</v>
      </c>
      <c r="E32" s="4131" t="s">
        <v>9753</v>
      </c>
    </row>
    <row r="33" spans="2:5" ht="24" customHeight="1">
      <c r="B33" s="4129" t="s">
        <v>6569</v>
      </c>
      <c r="C33" s="4129" t="s">
        <v>9760</v>
      </c>
      <c r="D33" s="4131" t="s">
        <v>9759</v>
      </c>
      <c r="E33" s="4131" t="s">
        <v>9756</v>
      </c>
    </row>
    <row r="34" spans="2:5" ht="24" customHeight="1">
      <c r="B34" s="4129" t="s">
        <v>6577</v>
      </c>
      <c r="C34" s="4129" t="s">
        <v>9754</v>
      </c>
      <c r="D34" s="4131" t="s">
        <v>7148</v>
      </c>
      <c r="E34" s="4131" t="s">
        <v>9753</v>
      </c>
    </row>
    <row r="35" spans="2:5" ht="24" customHeight="1">
      <c r="B35" s="4129" t="s">
        <v>6579</v>
      </c>
      <c r="C35" s="4129" t="s">
        <v>9754</v>
      </c>
      <c r="D35" s="4131" t="s">
        <v>7148</v>
      </c>
      <c r="E35" s="4131" t="s">
        <v>9753</v>
      </c>
    </row>
    <row r="36" spans="2:5" ht="24" customHeight="1">
      <c r="B36" s="4129" t="s">
        <v>6584</v>
      </c>
      <c r="C36" s="4129" t="s">
        <v>9758</v>
      </c>
      <c r="D36" s="4131" t="s">
        <v>9757</v>
      </c>
      <c r="E36" s="4131" t="s">
        <v>9756</v>
      </c>
    </row>
    <row r="37" spans="2:5" ht="24" customHeight="1">
      <c r="B37" s="4129" t="s">
        <v>6587</v>
      </c>
      <c r="C37" s="4129" t="s">
        <v>9755</v>
      </c>
      <c r="D37" s="4131" t="s">
        <v>6907</v>
      </c>
      <c r="E37" s="4131" t="s">
        <v>9753</v>
      </c>
    </row>
    <row r="38" spans="2:5" ht="24" customHeight="1">
      <c r="B38" s="4129" t="s">
        <v>6594</v>
      </c>
      <c r="C38" s="4129" t="s">
        <v>9754</v>
      </c>
      <c r="D38" s="4131" t="s">
        <v>7148</v>
      </c>
      <c r="E38" s="4131" t="s">
        <v>9753</v>
      </c>
    </row>
    <row r="39" spans="2:5" ht="24" customHeight="1">
      <c r="B39" s="4129" t="s">
        <v>6597</v>
      </c>
      <c r="C39" s="4129" t="s">
        <v>9754</v>
      </c>
      <c r="D39" s="4131" t="s">
        <v>7148</v>
      </c>
      <c r="E39" s="4131" t="s">
        <v>9753</v>
      </c>
    </row>
    <row r="40" spans="2:5" ht="24" customHeight="1">
      <c r="B40" s="4129" t="s">
        <v>6601</v>
      </c>
      <c r="C40" s="4129" t="s">
        <v>9766</v>
      </c>
      <c r="D40" s="4131" t="s">
        <v>9765</v>
      </c>
      <c r="E40" s="4131" t="s">
        <v>9756</v>
      </c>
    </row>
    <row r="41" spans="2:5" ht="24" customHeight="1">
      <c r="B41" s="4129" t="s">
        <v>6603</v>
      </c>
      <c r="C41" s="4129" t="s">
        <v>9755</v>
      </c>
      <c r="D41" s="4131" t="s">
        <v>6907</v>
      </c>
      <c r="E41" s="4131" t="s">
        <v>9753</v>
      </c>
    </row>
    <row r="42" spans="2:5" ht="24" customHeight="1">
      <c r="B42" s="4129" t="s">
        <v>6608</v>
      </c>
      <c r="C42" s="4129" t="s">
        <v>9760</v>
      </c>
      <c r="D42" s="4131" t="s">
        <v>9759</v>
      </c>
      <c r="E42" s="4131" t="s">
        <v>9753</v>
      </c>
    </row>
    <row r="43" spans="2:5" ht="24" customHeight="1">
      <c r="B43" s="4129" t="s">
        <v>6610</v>
      </c>
      <c r="C43" s="4129" t="s">
        <v>9755</v>
      </c>
      <c r="D43" s="4131" t="s">
        <v>6907</v>
      </c>
      <c r="E43" s="4131" t="s">
        <v>9753</v>
      </c>
    </row>
    <row r="44" spans="2:5" ht="24" customHeight="1">
      <c r="B44" s="4129" t="s">
        <v>6612</v>
      </c>
      <c r="C44" s="4129" t="s">
        <v>9754</v>
      </c>
      <c r="D44" s="4131" t="s">
        <v>7148</v>
      </c>
      <c r="E44" s="4131" t="s">
        <v>9753</v>
      </c>
    </row>
    <row r="45" spans="2:5" ht="24" customHeight="1">
      <c r="B45" s="4129" t="s">
        <v>6616</v>
      </c>
      <c r="C45" s="4129" t="s">
        <v>9754</v>
      </c>
      <c r="D45" s="4131" t="s">
        <v>7148</v>
      </c>
      <c r="E45" s="4131" t="s">
        <v>9756</v>
      </c>
    </row>
    <row r="46" spans="2:5" ht="24" customHeight="1">
      <c r="B46" s="4129" t="s">
        <v>6618</v>
      </c>
      <c r="C46" s="4129" t="s">
        <v>9754</v>
      </c>
      <c r="D46" s="4131" t="s">
        <v>7148</v>
      </c>
      <c r="E46" s="4131" t="s">
        <v>9756</v>
      </c>
    </row>
    <row r="47" spans="2:5" ht="24" customHeight="1">
      <c r="B47" s="4129" t="s">
        <v>6620</v>
      </c>
      <c r="C47" s="4129" t="s">
        <v>9754</v>
      </c>
      <c r="D47" s="4131" t="s">
        <v>7148</v>
      </c>
      <c r="E47" s="4131" t="s">
        <v>9753</v>
      </c>
    </row>
    <row r="48" spans="2:5" ht="24" customHeight="1">
      <c r="B48" s="4129" t="s">
        <v>6622</v>
      </c>
      <c r="C48" s="4129" t="s">
        <v>9754</v>
      </c>
      <c r="D48" s="4131" t="s">
        <v>7148</v>
      </c>
      <c r="E48" s="4131" t="s">
        <v>9753</v>
      </c>
    </row>
    <row r="49" spans="2:5" ht="24" customHeight="1">
      <c r="B49" s="4129" t="s">
        <v>6628</v>
      </c>
      <c r="C49" s="4129" t="s">
        <v>9755</v>
      </c>
      <c r="D49" s="4131" t="s">
        <v>6907</v>
      </c>
      <c r="E49" s="4131" t="s">
        <v>9753</v>
      </c>
    </row>
    <row r="50" spans="2:5" ht="24" customHeight="1">
      <c r="B50" s="4129" t="s">
        <v>6630</v>
      </c>
      <c r="C50" s="4129" t="s">
        <v>9754</v>
      </c>
      <c r="D50" s="4131" t="s">
        <v>7148</v>
      </c>
      <c r="E50" s="4131" t="s">
        <v>9753</v>
      </c>
    </row>
    <row r="51" spans="2:5" ht="24" customHeight="1">
      <c r="B51" s="4129" t="s">
        <v>6633</v>
      </c>
      <c r="C51" s="4129" t="s">
        <v>9755</v>
      </c>
      <c r="D51" s="4131" t="s">
        <v>6907</v>
      </c>
      <c r="E51" s="4131" t="s">
        <v>9753</v>
      </c>
    </row>
    <row r="52" spans="2:5" ht="24" customHeight="1">
      <c r="B52" s="4129" t="s">
        <v>6635</v>
      </c>
      <c r="C52" s="4129" t="s">
        <v>9755</v>
      </c>
      <c r="D52" s="4131" t="s">
        <v>6907</v>
      </c>
      <c r="E52" s="4131" t="s">
        <v>9753</v>
      </c>
    </row>
    <row r="53" spans="2:5" ht="24" customHeight="1">
      <c r="B53" s="4129" t="s">
        <v>6637</v>
      </c>
      <c r="C53" s="4129" t="s">
        <v>9760</v>
      </c>
      <c r="D53" s="4131" t="s">
        <v>9759</v>
      </c>
      <c r="E53" s="4131" t="s">
        <v>9756</v>
      </c>
    </row>
    <row r="54" spans="2:5" ht="24" customHeight="1">
      <c r="B54" s="4129" t="s">
        <v>6641</v>
      </c>
      <c r="C54" s="4129" t="s">
        <v>9755</v>
      </c>
      <c r="D54" s="4131" t="s">
        <v>6907</v>
      </c>
      <c r="E54" s="4131" t="s">
        <v>9753</v>
      </c>
    </row>
    <row r="55" spans="2:5" ht="24" customHeight="1">
      <c r="B55" s="4129" t="s">
        <v>6650</v>
      </c>
      <c r="C55" s="4129" t="s">
        <v>9754</v>
      </c>
      <c r="D55" s="4131" t="s">
        <v>7148</v>
      </c>
      <c r="E55" s="4131" t="s">
        <v>9753</v>
      </c>
    </row>
    <row r="56" spans="2:5" ht="24" customHeight="1">
      <c r="B56" s="4129" t="s">
        <v>6652</v>
      </c>
      <c r="C56" s="4129" t="s">
        <v>9754</v>
      </c>
      <c r="D56" s="4131" t="s">
        <v>7148</v>
      </c>
      <c r="E56" s="4131" t="s">
        <v>9753</v>
      </c>
    </row>
    <row r="57" spans="2:5" ht="24" customHeight="1">
      <c r="B57" s="4129" t="s">
        <v>6654</v>
      </c>
      <c r="C57" s="4129" t="s">
        <v>9755</v>
      </c>
      <c r="D57" s="4131" t="s">
        <v>6907</v>
      </c>
      <c r="E57" s="4131" t="s">
        <v>9753</v>
      </c>
    </row>
    <row r="58" spans="2:5" ht="24" customHeight="1">
      <c r="B58" s="4129" t="s">
        <v>6658</v>
      </c>
      <c r="C58" s="4129" t="s">
        <v>9764</v>
      </c>
      <c r="D58" s="4131" t="s">
        <v>9763</v>
      </c>
      <c r="E58" s="4131" t="s">
        <v>9756</v>
      </c>
    </row>
    <row r="59" spans="2:5" ht="24" customHeight="1">
      <c r="B59" s="4129" t="s">
        <v>6660</v>
      </c>
      <c r="C59" s="4129" t="s">
        <v>9755</v>
      </c>
      <c r="D59" s="4131" t="s">
        <v>6907</v>
      </c>
      <c r="E59" s="4131" t="s">
        <v>9756</v>
      </c>
    </row>
    <row r="60" spans="2:5" ht="24" customHeight="1">
      <c r="B60" s="4129" t="s">
        <v>6662</v>
      </c>
      <c r="C60" s="4129" t="s">
        <v>9754</v>
      </c>
      <c r="D60" s="4131" t="s">
        <v>7148</v>
      </c>
      <c r="E60" s="4131" t="s">
        <v>9753</v>
      </c>
    </row>
    <row r="61" spans="2:5" ht="24" customHeight="1">
      <c r="B61" s="4129" t="s">
        <v>6664</v>
      </c>
      <c r="C61" s="4129" t="s">
        <v>9768</v>
      </c>
      <c r="D61" s="4131" t="s">
        <v>9767</v>
      </c>
      <c r="E61" s="4131" t="s">
        <v>9756</v>
      </c>
    </row>
    <row r="62" spans="2:5" ht="24" customHeight="1">
      <c r="B62" s="4129" t="s">
        <v>6667</v>
      </c>
      <c r="C62" s="4129" t="s">
        <v>9754</v>
      </c>
      <c r="D62" s="4131" t="s">
        <v>7148</v>
      </c>
      <c r="E62" s="4131" t="s">
        <v>9753</v>
      </c>
    </row>
    <row r="63" spans="2:5" ht="24" customHeight="1">
      <c r="B63" s="4129" t="s">
        <v>6669</v>
      </c>
      <c r="C63" s="4129" t="s">
        <v>9754</v>
      </c>
      <c r="D63" s="4131" t="s">
        <v>7148</v>
      </c>
      <c r="E63" s="4131" t="s">
        <v>9753</v>
      </c>
    </row>
    <row r="64" spans="2:5" ht="24" customHeight="1">
      <c r="B64" s="4129" t="s">
        <v>6673</v>
      </c>
      <c r="C64" s="4129" t="s">
        <v>9755</v>
      </c>
      <c r="D64" s="4131" t="s">
        <v>6907</v>
      </c>
      <c r="E64" s="4131" t="s">
        <v>9753</v>
      </c>
    </row>
    <row r="65" spans="2:5" ht="24" customHeight="1">
      <c r="B65" s="4129" t="s">
        <v>6675</v>
      </c>
      <c r="C65" s="4129" t="s">
        <v>9755</v>
      </c>
      <c r="D65" s="4131" t="s">
        <v>6907</v>
      </c>
      <c r="E65" s="4131" t="s">
        <v>9753</v>
      </c>
    </row>
    <row r="66" spans="2:5" ht="24" customHeight="1">
      <c r="B66" s="4129" t="s">
        <v>6677</v>
      </c>
      <c r="C66" s="4129" t="s">
        <v>9755</v>
      </c>
      <c r="D66" s="4131" t="s">
        <v>6907</v>
      </c>
      <c r="E66" s="4131" t="s">
        <v>9753</v>
      </c>
    </row>
    <row r="67" spans="2:5" ht="24" customHeight="1">
      <c r="B67" s="4129" t="s">
        <v>6679</v>
      </c>
      <c r="C67" s="4129" t="s">
        <v>9760</v>
      </c>
      <c r="D67" s="4131" t="s">
        <v>9759</v>
      </c>
      <c r="E67" s="4131" t="s">
        <v>9753</v>
      </c>
    </row>
    <row r="68" spans="2:5" ht="24" customHeight="1">
      <c r="B68" s="4129" t="s">
        <v>6681</v>
      </c>
      <c r="C68" s="4129" t="s">
        <v>9755</v>
      </c>
      <c r="D68" s="4131" t="s">
        <v>6907</v>
      </c>
      <c r="E68" s="4131" t="s">
        <v>9753</v>
      </c>
    </row>
    <row r="69" spans="2:5" ht="24" customHeight="1">
      <c r="B69" s="4129" t="s">
        <v>6698</v>
      </c>
      <c r="C69" s="4129" t="s">
        <v>9755</v>
      </c>
      <c r="D69" s="4131" t="s">
        <v>6907</v>
      </c>
      <c r="E69" s="4131" t="s">
        <v>9753</v>
      </c>
    </row>
    <row r="70" spans="2:5" ht="24" customHeight="1">
      <c r="B70" s="4129" t="s">
        <v>6708</v>
      </c>
      <c r="C70" s="4129" t="s">
        <v>9762</v>
      </c>
      <c r="D70" s="4131" t="s">
        <v>9761</v>
      </c>
      <c r="E70" s="4131" t="s">
        <v>9753</v>
      </c>
    </row>
    <row r="71" spans="2:5" ht="24" customHeight="1">
      <c r="B71" s="4129" t="s">
        <v>6712</v>
      </c>
      <c r="C71" s="4129" t="s">
        <v>9771</v>
      </c>
      <c r="D71" s="4131" t="s">
        <v>7172</v>
      </c>
      <c r="E71" s="4131" t="s">
        <v>9753</v>
      </c>
    </row>
    <row r="72" spans="2:5" ht="24" customHeight="1">
      <c r="B72" s="4129" t="s">
        <v>6718</v>
      </c>
      <c r="C72" s="4129" t="s">
        <v>9758</v>
      </c>
      <c r="D72" s="4131" t="s">
        <v>9757</v>
      </c>
      <c r="E72" s="4131" t="s">
        <v>9756</v>
      </c>
    </row>
    <row r="73" spans="2:5" ht="24" customHeight="1">
      <c r="B73" s="4129" t="s">
        <v>6722</v>
      </c>
      <c r="C73" s="4129" t="s">
        <v>9754</v>
      </c>
      <c r="D73" s="4131" t="s">
        <v>7148</v>
      </c>
      <c r="E73" s="4131" t="s">
        <v>9753</v>
      </c>
    </row>
    <row r="74" spans="2:5" ht="24" customHeight="1">
      <c r="B74" s="4129" t="s">
        <v>6724</v>
      </c>
      <c r="C74" s="4129" t="s">
        <v>9764</v>
      </c>
      <c r="D74" s="4131" t="s">
        <v>9763</v>
      </c>
      <c r="E74" s="4131" t="s">
        <v>9756</v>
      </c>
    </row>
    <row r="75" spans="2:5" ht="24" customHeight="1">
      <c r="B75" s="4129" t="s">
        <v>6734</v>
      </c>
      <c r="C75" s="4129" t="s">
        <v>9755</v>
      </c>
      <c r="D75" s="4131" t="s">
        <v>6907</v>
      </c>
      <c r="E75" s="4131" t="s">
        <v>9753</v>
      </c>
    </row>
    <row r="76" spans="2:5" ht="24" customHeight="1">
      <c r="B76" s="4129" t="s">
        <v>6741</v>
      </c>
      <c r="C76" s="4129" t="s">
        <v>9764</v>
      </c>
      <c r="D76" s="4131" t="s">
        <v>9763</v>
      </c>
      <c r="E76" s="4131" t="s">
        <v>9756</v>
      </c>
    </row>
    <row r="77" spans="2:5" ht="24" customHeight="1">
      <c r="B77" s="4129" t="s">
        <v>6743</v>
      </c>
      <c r="C77" s="4129" t="s">
        <v>9764</v>
      </c>
      <c r="D77" s="4131" t="s">
        <v>9763</v>
      </c>
      <c r="E77" s="4131" t="s">
        <v>9756</v>
      </c>
    </row>
    <row r="78" spans="2:5" ht="24" customHeight="1">
      <c r="B78" s="4129" t="s">
        <v>6749</v>
      </c>
      <c r="C78" s="4129" t="s">
        <v>9762</v>
      </c>
      <c r="D78" s="4131" t="s">
        <v>9761</v>
      </c>
      <c r="E78" s="4131" t="s">
        <v>9753</v>
      </c>
    </row>
    <row r="79" spans="2:5" ht="24" customHeight="1">
      <c r="B79" s="4129" t="s">
        <v>6751</v>
      </c>
      <c r="C79" s="4129" t="s">
        <v>9760</v>
      </c>
      <c r="D79" s="4131" t="s">
        <v>9759</v>
      </c>
      <c r="E79" s="4131" t="s">
        <v>9756</v>
      </c>
    </row>
    <row r="80" spans="2:5" ht="24" customHeight="1">
      <c r="B80" s="4129" t="s">
        <v>6755</v>
      </c>
      <c r="C80" s="4129" t="s">
        <v>9766</v>
      </c>
      <c r="D80" s="4131" t="s">
        <v>9765</v>
      </c>
      <c r="E80" s="4131" t="s">
        <v>9756</v>
      </c>
    </row>
    <row r="81" spans="2:5" ht="24" customHeight="1">
      <c r="B81" s="4129" t="s">
        <v>6765</v>
      </c>
      <c r="C81" s="4129" t="s">
        <v>9770</v>
      </c>
      <c r="D81" s="4131" t="s">
        <v>9769</v>
      </c>
      <c r="E81" s="4131" t="s">
        <v>9756</v>
      </c>
    </row>
    <row r="82" spans="2:5" ht="24" customHeight="1">
      <c r="B82" s="4129" t="s">
        <v>6769</v>
      </c>
      <c r="C82" s="4129" t="s">
        <v>9754</v>
      </c>
      <c r="D82" s="4131" t="s">
        <v>7148</v>
      </c>
      <c r="E82" s="4131" t="s">
        <v>9753</v>
      </c>
    </row>
    <row r="83" spans="2:5" ht="24" customHeight="1">
      <c r="B83" s="4129" t="s">
        <v>6777</v>
      </c>
      <c r="C83" s="4129" t="s">
        <v>9755</v>
      </c>
      <c r="D83" s="4131" t="s">
        <v>6907</v>
      </c>
      <c r="E83" s="4131" t="s">
        <v>9753</v>
      </c>
    </row>
    <row r="84" spans="2:5" ht="24" customHeight="1">
      <c r="B84" s="4129" t="s">
        <v>6779</v>
      </c>
      <c r="C84" s="4129" t="s">
        <v>9770</v>
      </c>
      <c r="D84" s="4131" t="s">
        <v>9769</v>
      </c>
      <c r="E84" s="4131" t="s">
        <v>9756</v>
      </c>
    </row>
    <row r="85" spans="2:5" ht="24" customHeight="1">
      <c r="B85" s="4129" t="s">
        <v>6788</v>
      </c>
      <c r="C85" s="4129" t="s">
        <v>9754</v>
      </c>
      <c r="D85" s="4131" t="s">
        <v>7148</v>
      </c>
      <c r="E85" s="4131" t="s">
        <v>9753</v>
      </c>
    </row>
    <row r="86" spans="2:5" ht="24" customHeight="1">
      <c r="B86" s="4129" t="s">
        <v>6790</v>
      </c>
      <c r="C86" s="4129" t="s">
        <v>9754</v>
      </c>
      <c r="D86" s="4131" t="s">
        <v>7148</v>
      </c>
      <c r="E86" s="4131" t="s">
        <v>9753</v>
      </c>
    </row>
    <row r="87" spans="2:5" ht="24" customHeight="1">
      <c r="B87" s="4129" t="s">
        <v>6792</v>
      </c>
      <c r="C87" s="4129" t="s">
        <v>9754</v>
      </c>
      <c r="D87" s="4131" t="s">
        <v>7148</v>
      </c>
      <c r="E87" s="4131" t="s">
        <v>9753</v>
      </c>
    </row>
    <row r="88" spans="2:5" ht="24" customHeight="1">
      <c r="B88" s="4129" t="s">
        <v>6794</v>
      </c>
      <c r="C88" s="4129" t="s">
        <v>9754</v>
      </c>
      <c r="D88" s="4131" t="s">
        <v>7148</v>
      </c>
      <c r="E88" s="4131" t="s">
        <v>9753</v>
      </c>
    </row>
    <row r="89" spans="2:5" ht="24" customHeight="1">
      <c r="B89" s="4129" t="s">
        <v>6796</v>
      </c>
      <c r="C89" s="4129" t="s">
        <v>9754</v>
      </c>
      <c r="D89" s="4131" t="s">
        <v>7148</v>
      </c>
      <c r="E89" s="4131" t="s">
        <v>9753</v>
      </c>
    </row>
    <row r="90" spans="2:5" ht="24" customHeight="1">
      <c r="B90" s="4129" t="s">
        <v>6809</v>
      </c>
      <c r="C90" s="4129" t="s">
        <v>9754</v>
      </c>
      <c r="D90" s="4131" t="s">
        <v>7148</v>
      </c>
      <c r="E90" s="4131" t="s">
        <v>9753</v>
      </c>
    </row>
    <row r="91" spans="2:5" ht="24" customHeight="1">
      <c r="B91" s="4129" t="s">
        <v>6811</v>
      </c>
      <c r="C91" s="4129" t="s">
        <v>9770</v>
      </c>
      <c r="D91" s="4131" t="s">
        <v>9769</v>
      </c>
      <c r="E91" s="4131" t="s">
        <v>9756</v>
      </c>
    </row>
    <row r="92" spans="2:5" ht="24" customHeight="1">
      <c r="B92" s="4129" t="s">
        <v>6813</v>
      </c>
      <c r="C92" s="4129" t="s">
        <v>9768</v>
      </c>
      <c r="D92" s="4131" t="s">
        <v>9767</v>
      </c>
      <c r="E92" s="4131" t="s">
        <v>9756</v>
      </c>
    </row>
    <row r="93" spans="2:5" ht="24" customHeight="1">
      <c r="B93" s="4129" t="s">
        <v>6815</v>
      </c>
      <c r="C93" s="4129" t="s">
        <v>9754</v>
      </c>
      <c r="D93" s="4131" t="s">
        <v>7148</v>
      </c>
      <c r="E93" s="4131" t="s">
        <v>9753</v>
      </c>
    </row>
    <row r="94" spans="2:5" ht="24" customHeight="1">
      <c r="B94" s="4129" t="s">
        <v>6817</v>
      </c>
      <c r="C94" s="4129" t="s">
        <v>9762</v>
      </c>
      <c r="D94" s="4131" t="s">
        <v>9761</v>
      </c>
      <c r="E94" s="4131" t="s">
        <v>9756</v>
      </c>
    </row>
    <row r="95" spans="2:5" ht="24" customHeight="1">
      <c r="B95" s="4129" t="s">
        <v>6819</v>
      </c>
      <c r="C95" s="4129" t="s">
        <v>9755</v>
      </c>
      <c r="D95" s="4131" t="s">
        <v>6907</v>
      </c>
      <c r="E95" s="4131" t="s">
        <v>9753</v>
      </c>
    </row>
    <row r="96" spans="2:5" ht="24" customHeight="1">
      <c r="B96" s="4129" t="s">
        <v>6821</v>
      </c>
      <c r="C96" s="4129" t="s">
        <v>9766</v>
      </c>
      <c r="D96" s="4131" t="s">
        <v>9765</v>
      </c>
      <c r="E96" s="4131" t="s">
        <v>9756</v>
      </c>
    </row>
    <row r="97" spans="2:5" ht="24" customHeight="1">
      <c r="B97" s="4129" t="s">
        <v>6823</v>
      </c>
      <c r="C97" s="4129" t="s">
        <v>9764</v>
      </c>
      <c r="D97" s="4131" t="s">
        <v>9763</v>
      </c>
      <c r="E97" s="4131" t="s">
        <v>9756</v>
      </c>
    </row>
    <row r="98" spans="2:5" ht="24" customHeight="1">
      <c r="B98" s="4129" t="s">
        <v>6825</v>
      </c>
      <c r="C98" s="4129" t="s">
        <v>9760</v>
      </c>
      <c r="D98" s="4131" t="s">
        <v>9759</v>
      </c>
      <c r="E98" s="4131" t="s">
        <v>9753</v>
      </c>
    </row>
    <row r="99" spans="2:5" ht="24" customHeight="1">
      <c r="B99" s="4129" t="s">
        <v>6829</v>
      </c>
      <c r="C99" s="4129" t="s">
        <v>9762</v>
      </c>
      <c r="D99" s="4131" t="s">
        <v>9761</v>
      </c>
      <c r="E99" s="4131" t="s">
        <v>9756</v>
      </c>
    </row>
    <row r="100" spans="2:5" ht="24" customHeight="1">
      <c r="B100" s="4129" t="s">
        <v>6831</v>
      </c>
      <c r="C100" s="4129" t="s">
        <v>9760</v>
      </c>
      <c r="D100" s="4131" t="s">
        <v>9759</v>
      </c>
      <c r="E100" s="4131" t="s">
        <v>9753</v>
      </c>
    </row>
    <row r="101" spans="2:5" ht="24" customHeight="1">
      <c r="B101" s="4129" t="s">
        <v>6835</v>
      </c>
      <c r="C101" s="4129" t="s">
        <v>9754</v>
      </c>
      <c r="D101" s="4131" t="s">
        <v>7148</v>
      </c>
      <c r="E101" s="4131" t="s">
        <v>9753</v>
      </c>
    </row>
    <row r="102" spans="2:5" ht="24" customHeight="1">
      <c r="B102" s="4129" t="s">
        <v>6837</v>
      </c>
      <c r="C102" s="4129" t="s">
        <v>9755</v>
      </c>
      <c r="D102" s="4131" t="s">
        <v>6907</v>
      </c>
      <c r="E102" s="4131" t="s">
        <v>9753</v>
      </c>
    </row>
    <row r="103" spans="2:5" ht="24" customHeight="1">
      <c r="B103" s="4129" t="s">
        <v>6840</v>
      </c>
      <c r="C103" s="4129" t="s">
        <v>9755</v>
      </c>
      <c r="D103" s="4131" t="s">
        <v>6907</v>
      </c>
      <c r="E103" s="4131" t="s">
        <v>9753</v>
      </c>
    </row>
    <row r="104" spans="2:5" ht="24" customHeight="1">
      <c r="B104" s="4129" t="s">
        <v>6845</v>
      </c>
      <c r="C104" s="4129" t="s">
        <v>9754</v>
      </c>
      <c r="D104" s="4131" t="s">
        <v>7148</v>
      </c>
      <c r="E104" s="4131" t="s">
        <v>9753</v>
      </c>
    </row>
    <row r="105" spans="2:5" ht="24" customHeight="1">
      <c r="B105" s="4129" t="s">
        <v>6847</v>
      </c>
      <c r="C105" s="4129" t="s">
        <v>9755</v>
      </c>
      <c r="D105" s="4131" t="s">
        <v>6907</v>
      </c>
      <c r="E105" s="4131" t="s">
        <v>9753</v>
      </c>
    </row>
    <row r="106" spans="2:5" ht="24" customHeight="1">
      <c r="B106" s="4129" t="s">
        <v>6849</v>
      </c>
      <c r="C106" s="4129" t="s">
        <v>9755</v>
      </c>
      <c r="D106" s="4131" t="s">
        <v>6907</v>
      </c>
      <c r="E106" s="4131" t="s">
        <v>9753</v>
      </c>
    </row>
    <row r="107" spans="2:5" ht="24" customHeight="1">
      <c r="B107" s="4129" t="s">
        <v>6851</v>
      </c>
      <c r="C107" s="4129" t="s">
        <v>9755</v>
      </c>
      <c r="D107" s="4131" t="s">
        <v>6907</v>
      </c>
      <c r="E107" s="4131" t="s">
        <v>9753</v>
      </c>
    </row>
    <row r="108" spans="2:5" ht="24" customHeight="1">
      <c r="B108" s="4129" t="s">
        <v>6853</v>
      </c>
      <c r="C108" s="4129" t="s">
        <v>9755</v>
      </c>
      <c r="D108" s="4131" t="s">
        <v>6907</v>
      </c>
      <c r="E108" s="4131" t="s">
        <v>9753</v>
      </c>
    </row>
    <row r="109" spans="2:5" ht="24" customHeight="1">
      <c r="B109" s="4129" t="s">
        <v>6855</v>
      </c>
      <c r="C109" s="4129" t="s">
        <v>9755</v>
      </c>
      <c r="D109" s="4131" t="s">
        <v>6907</v>
      </c>
      <c r="E109" s="4131" t="s">
        <v>9753</v>
      </c>
    </row>
    <row r="110" spans="2:5" ht="24" customHeight="1">
      <c r="B110" s="4129" t="s">
        <v>6857</v>
      </c>
      <c r="C110" s="4129" t="s">
        <v>9758</v>
      </c>
      <c r="D110" s="4131" t="s">
        <v>9757</v>
      </c>
      <c r="E110" s="4131" t="s">
        <v>9756</v>
      </c>
    </row>
    <row r="111" spans="2:5" ht="24" customHeight="1">
      <c r="B111" s="4129" t="s">
        <v>6861</v>
      </c>
      <c r="C111" s="4129" t="s">
        <v>9755</v>
      </c>
      <c r="D111" s="4131" t="s">
        <v>6907</v>
      </c>
      <c r="E111" s="4131" t="s">
        <v>9753</v>
      </c>
    </row>
    <row r="112" spans="2:5" ht="24" customHeight="1">
      <c r="B112" s="4129" t="s">
        <v>6867</v>
      </c>
      <c r="C112" s="4129" t="s">
        <v>9755</v>
      </c>
      <c r="D112" s="4131" t="s">
        <v>6907</v>
      </c>
      <c r="E112" s="4131" t="s">
        <v>9753</v>
      </c>
    </row>
    <row r="113" spans="2:7" ht="24" customHeight="1">
      <c r="B113" s="4129" t="s">
        <v>6871</v>
      </c>
      <c r="C113" s="4129" t="s">
        <v>9754</v>
      </c>
      <c r="D113" s="4131" t="s">
        <v>7148</v>
      </c>
      <c r="E113" s="4131" t="s">
        <v>9753</v>
      </c>
    </row>
    <row r="114" spans="2:7" ht="24" customHeight="1">
      <c r="B114" s="4129" t="s">
        <v>6875</v>
      </c>
      <c r="C114" s="4129" t="s">
        <v>9754</v>
      </c>
      <c r="D114" s="4131" t="s">
        <v>7148</v>
      </c>
      <c r="E114" s="4131" t="s">
        <v>9753</v>
      </c>
    </row>
    <row r="115" spans="2:7" ht="24" customHeight="1">
      <c r="B115" s="4129" t="s">
        <v>6893</v>
      </c>
      <c r="C115" s="4129" t="s">
        <v>9754</v>
      </c>
      <c r="D115" s="4131" t="s">
        <v>7148</v>
      </c>
      <c r="E115" s="4131" t="s">
        <v>9753</v>
      </c>
    </row>
    <row r="116" spans="2:7" ht="24" customHeight="1"/>
    <row r="117" spans="2:7" s="4151" customFormat="1" ht="24" customHeight="1">
      <c r="B117" s="4272" t="s">
        <v>9831</v>
      </c>
      <c r="C117" s="4273"/>
      <c r="D117" s="4273"/>
      <c r="E117" s="4273"/>
      <c r="F117" s="4273"/>
      <c r="G117" s="4274"/>
    </row>
    <row r="118" spans="2:7" s="4151" customFormat="1" ht="24" customHeight="1">
      <c r="B118" s="4152" t="s">
        <v>9832</v>
      </c>
      <c r="C118" s="4153" t="s">
        <v>9833</v>
      </c>
      <c r="D118" s="4153" t="s">
        <v>9834</v>
      </c>
      <c r="E118" s="4153" t="s">
        <v>2917</v>
      </c>
      <c r="F118" s="4153" t="s">
        <v>9835</v>
      </c>
      <c r="G118" s="4154" t="s">
        <v>9836</v>
      </c>
    </row>
    <row r="119" spans="2:7" s="4151" customFormat="1" ht="24" customHeight="1">
      <c r="B119" s="4152" t="s">
        <v>9799</v>
      </c>
      <c r="C119" s="4153" t="s">
        <v>6969</v>
      </c>
      <c r="D119" s="4155" t="s">
        <v>6965</v>
      </c>
      <c r="E119" s="4155" t="s">
        <v>9837</v>
      </c>
      <c r="F119" s="4155" t="s">
        <v>9838</v>
      </c>
      <c r="G119" s="4156" t="s">
        <v>9839</v>
      </c>
    </row>
    <row r="120" spans="2:7" s="4151" customFormat="1" ht="24" customHeight="1">
      <c r="B120" s="4157" t="s">
        <v>9754</v>
      </c>
      <c r="C120" s="4158" t="s">
        <v>9761</v>
      </c>
      <c r="D120" s="4159" t="s">
        <v>6965</v>
      </c>
      <c r="E120" s="4159" t="s">
        <v>9840</v>
      </c>
      <c r="F120" s="4159" t="s">
        <v>9841</v>
      </c>
      <c r="G120" s="4160" t="s">
        <v>9839</v>
      </c>
    </row>
    <row r="121" spans="2:7" s="4151" customFormat="1" ht="24" customHeight="1">
      <c r="B121" s="4161" t="s">
        <v>9762</v>
      </c>
      <c r="C121" s="4162" t="s">
        <v>9842</v>
      </c>
      <c r="D121" s="4155" t="s">
        <v>6965</v>
      </c>
      <c r="E121" s="4155" t="s">
        <v>9843</v>
      </c>
      <c r="F121" s="4155" t="s">
        <v>9844</v>
      </c>
      <c r="G121" s="4156" t="s">
        <v>9839</v>
      </c>
    </row>
    <row r="122" spans="2:7" s="4151" customFormat="1" ht="24" customHeight="1">
      <c r="B122" s="4163" t="s">
        <v>9797</v>
      </c>
      <c r="C122" s="4164" t="s">
        <v>9796</v>
      </c>
      <c r="D122" s="4159" t="s">
        <v>6965</v>
      </c>
      <c r="E122" s="4159" t="s">
        <v>9845</v>
      </c>
      <c r="F122" s="4159" t="s">
        <v>9846</v>
      </c>
      <c r="G122" s="4160" t="s">
        <v>9839</v>
      </c>
    </row>
    <row r="123" spans="2:7" s="4151" customFormat="1" ht="24" customHeight="1">
      <c r="B123" s="4165" t="s">
        <v>9766</v>
      </c>
      <c r="C123" s="4166" t="s">
        <v>9765</v>
      </c>
      <c r="D123" s="4155" t="s">
        <v>6965</v>
      </c>
      <c r="E123" s="4155" t="s">
        <v>9847</v>
      </c>
      <c r="F123" s="4155" t="s">
        <v>9848</v>
      </c>
      <c r="G123" s="4156" t="s">
        <v>9839</v>
      </c>
    </row>
    <row r="124" spans="2:7" s="4151" customFormat="1" ht="24" customHeight="1">
      <c r="B124" s="4167" t="s">
        <v>9764</v>
      </c>
      <c r="C124" s="4168" t="s">
        <v>9763</v>
      </c>
      <c r="D124" s="4159" t="s">
        <v>6965</v>
      </c>
      <c r="E124" s="4159" t="s">
        <v>9849</v>
      </c>
      <c r="F124" s="4159" t="s">
        <v>9850</v>
      </c>
      <c r="G124" s="4160" t="s">
        <v>9839</v>
      </c>
    </row>
    <row r="125" spans="2:7" s="4151" customFormat="1" ht="24" customHeight="1">
      <c r="B125" s="4169" t="s">
        <v>9770</v>
      </c>
      <c r="C125" s="4170" t="s">
        <v>9769</v>
      </c>
      <c r="D125" s="4155" t="s">
        <v>6965</v>
      </c>
      <c r="E125" s="4155" t="s">
        <v>9851</v>
      </c>
      <c r="F125" s="4155" t="s">
        <v>9852</v>
      </c>
      <c r="G125" s="4156" t="s">
        <v>9839</v>
      </c>
    </row>
    <row r="126" spans="2:7" s="4151" customFormat="1" ht="24" customHeight="1">
      <c r="B126" s="4171" t="s">
        <v>9773</v>
      </c>
      <c r="C126" s="4172" t="s">
        <v>9772</v>
      </c>
      <c r="D126" s="4159" t="s">
        <v>6965</v>
      </c>
      <c r="E126" s="4159" t="s">
        <v>9853</v>
      </c>
      <c r="F126" s="4159" t="s">
        <v>9854</v>
      </c>
      <c r="G126" s="4160" t="s">
        <v>9839</v>
      </c>
    </row>
    <row r="127" spans="2:7" s="4151" customFormat="1" ht="24" customHeight="1">
      <c r="B127" s="4173" t="s">
        <v>9758</v>
      </c>
      <c r="C127" s="4174" t="s">
        <v>9757</v>
      </c>
      <c r="D127" s="4155" t="s">
        <v>6965</v>
      </c>
      <c r="E127" s="4155" t="s">
        <v>9855</v>
      </c>
      <c r="F127" s="4155" t="s">
        <v>9856</v>
      </c>
      <c r="G127" s="4156" t="s">
        <v>9839</v>
      </c>
    </row>
    <row r="128" spans="2:7" s="4151" customFormat="1" ht="24" customHeight="1">
      <c r="B128" s="4175" t="s">
        <v>9760</v>
      </c>
      <c r="C128" s="4176" t="s">
        <v>9857</v>
      </c>
      <c r="D128" s="4159" t="s">
        <v>6965</v>
      </c>
      <c r="E128" s="4159" t="s">
        <v>9858</v>
      </c>
      <c r="F128" s="4159" t="s">
        <v>9859</v>
      </c>
      <c r="G128" s="4160" t="s">
        <v>9839</v>
      </c>
    </row>
    <row r="129" spans="2:10" s="4151" customFormat="1" ht="24" customHeight="1">
      <c r="B129" s="4177" t="s">
        <v>9755</v>
      </c>
      <c r="C129" s="4178" t="s">
        <v>9860</v>
      </c>
      <c r="D129" s="4155" t="s">
        <v>6965</v>
      </c>
      <c r="E129" s="4155" t="s">
        <v>9861</v>
      </c>
      <c r="F129" s="4155" t="s">
        <v>9862</v>
      </c>
      <c r="G129" s="4156" t="s">
        <v>9839</v>
      </c>
    </row>
    <row r="130" spans="2:10" s="4151" customFormat="1" ht="24" customHeight="1">
      <c r="B130" s="4179" t="s">
        <v>9789</v>
      </c>
      <c r="C130" s="4180" t="s">
        <v>9788</v>
      </c>
      <c r="D130" s="4159" t="s">
        <v>6965</v>
      </c>
      <c r="E130" s="4159" t="s">
        <v>9863</v>
      </c>
      <c r="F130" s="4159" t="s">
        <v>9864</v>
      </c>
      <c r="G130" s="4160" t="s">
        <v>9839</v>
      </c>
    </row>
    <row r="131" spans="2:10" s="4151" customFormat="1" ht="24" customHeight="1">
      <c r="B131" s="4181" t="s">
        <v>9786</v>
      </c>
      <c r="C131" s="4182" t="s">
        <v>9785</v>
      </c>
      <c r="D131" s="4155" t="s">
        <v>6965</v>
      </c>
      <c r="E131" s="4155" t="s">
        <v>9865</v>
      </c>
      <c r="F131" s="4155" t="s">
        <v>9866</v>
      </c>
      <c r="G131" s="4156" t="s">
        <v>9839</v>
      </c>
    </row>
    <row r="132" spans="2:10" s="4151" customFormat="1" ht="24" customHeight="1">
      <c r="B132" s="4183" t="s">
        <v>9768</v>
      </c>
      <c r="C132" s="4184" t="s">
        <v>9767</v>
      </c>
      <c r="D132" s="4159" t="s">
        <v>6965</v>
      </c>
      <c r="E132" s="4159" t="s">
        <v>9867</v>
      </c>
      <c r="F132" s="4159" t="s">
        <v>9868</v>
      </c>
      <c r="G132" s="4160" t="s">
        <v>9839</v>
      </c>
    </row>
    <row r="133" spans="2:10" s="4151" customFormat="1" ht="24" customHeight="1">
      <c r="B133" s="4185" t="s">
        <v>9783</v>
      </c>
      <c r="C133" s="4186" t="s">
        <v>9782</v>
      </c>
      <c r="D133" s="4155" t="s">
        <v>6965</v>
      </c>
      <c r="E133" s="4155" t="s">
        <v>9869</v>
      </c>
      <c r="F133" s="4155" t="s">
        <v>9870</v>
      </c>
      <c r="G133" s="4156" t="s">
        <v>9839</v>
      </c>
    </row>
    <row r="134" spans="2:10" s="4151" customFormat="1" ht="24" customHeight="1">
      <c r="B134" s="4187" t="s">
        <v>9771</v>
      </c>
      <c r="C134" s="4188" t="s">
        <v>9871</v>
      </c>
      <c r="D134" s="4159" t="s">
        <v>6965</v>
      </c>
      <c r="E134" s="4159" t="s">
        <v>9872</v>
      </c>
      <c r="F134" s="4159" t="s">
        <v>9873</v>
      </c>
      <c r="G134" s="4160" t="s">
        <v>9839</v>
      </c>
    </row>
    <row r="135" spans="2:10" s="4151" customFormat="1" ht="24" customHeight="1">
      <c r="B135" s="4189"/>
      <c r="C135" s="4190"/>
      <c r="D135" s="4191"/>
      <c r="E135" s="4191"/>
      <c r="F135" s="4191"/>
      <c r="G135" s="4192"/>
    </row>
    <row r="136" spans="2:10" s="4151" customFormat="1" ht="24" customHeight="1"/>
    <row r="137" spans="2:10" s="4151" customFormat="1" ht="24" customHeight="1">
      <c r="B137" s="4272" t="s">
        <v>9874</v>
      </c>
      <c r="C137" s="4273"/>
      <c r="D137" s="4273"/>
      <c r="E137" s="4273"/>
      <c r="F137" s="4273"/>
      <c r="G137" s="4273"/>
      <c r="H137" s="4273"/>
      <c r="I137" s="4273"/>
      <c r="J137" s="4274"/>
    </row>
    <row r="138" spans="2:10" s="4151" customFormat="1" ht="24" customHeight="1">
      <c r="B138" s="4193" t="s">
        <v>6541</v>
      </c>
      <c r="C138" s="4194" t="s">
        <v>9875</v>
      </c>
      <c r="D138" s="4194" t="s">
        <v>9832</v>
      </c>
      <c r="E138" s="4212" t="s">
        <v>6961</v>
      </c>
      <c r="F138" s="4194" t="s">
        <v>136</v>
      </c>
      <c r="G138" s="4194" t="s">
        <v>6544</v>
      </c>
      <c r="H138" s="4194" t="s">
        <v>9876</v>
      </c>
      <c r="I138" s="4194" t="s">
        <v>9877</v>
      </c>
      <c r="J138" s="4195" t="s">
        <v>9878</v>
      </c>
    </row>
    <row r="139" spans="2:10" s="4151" customFormat="1" ht="24" customHeight="1">
      <c r="B139" s="4196" t="s">
        <v>9879</v>
      </c>
      <c r="C139" s="4197" t="s">
        <v>9879</v>
      </c>
      <c r="D139" s="4197" t="s">
        <v>9764</v>
      </c>
      <c r="E139" s="4198" t="s">
        <v>9763</v>
      </c>
      <c r="F139" s="4199" t="s">
        <v>2725</v>
      </c>
      <c r="G139" s="4199" t="s">
        <v>9880</v>
      </c>
      <c r="H139" s="4199" t="s">
        <v>6547</v>
      </c>
      <c r="I139" s="4199" t="s">
        <v>9881</v>
      </c>
      <c r="J139" s="4200" t="s">
        <v>9882</v>
      </c>
    </row>
    <row r="140" spans="2:10" s="4151" customFormat="1" ht="24" customHeight="1">
      <c r="B140" s="4201" t="s">
        <v>9883</v>
      </c>
      <c r="C140" s="4202" t="s">
        <v>9883</v>
      </c>
      <c r="D140" s="4202" t="s">
        <v>9773</v>
      </c>
      <c r="E140" s="4203" t="s">
        <v>9772</v>
      </c>
      <c r="F140" s="4204" t="s">
        <v>9884</v>
      </c>
      <c r="G140" s="4204" t="s">
        <v>9885</v>
      </c>
      <c r="H140" s="4204" t="s">
        <v>6547</v>
      </c>
      <c r="I140" s="4204" t="s">
        <v>9881</v>
      </c>
      <c r="J140" s="4205" t="s">
        <v>9886</v>
      </c>
    </row>
    <row r="141" spans="2:10" s="4151" customFormat="1" ht="24" customHeight="1">
      <c r="B141" s="4196" t="s">
        <v>9887</v>
      </c>
      <c r="C141" s="4206" t="s">
        <v>9887</v>
      </c>
      <c r="D141" s="4206" t="s">
        <v>9754</v>
      </c>
      <c r="E141" s="4198" t="s">
        <v>9761</v>
      </c>
      <c r="F141" s="4199" t="s">
        <v>9888</v>
      </c>
      <c r="G141" s="4199" t="s">
        <v>9889</v>
      </c>
      <c r="H141" s="4199" t="s">
        <v>9726</v>
      </c>
      <c r="I141" s="4199" t="s">
        <v>9726</v>
      </c>
      <c r="J141" s="4200" t="s">
        <v>9890</v>
      </c>
    </row>
    <row r="142" spans="2:10" s="4151" customFormat="1" ht="24" customHeight="1">
      <c r="B142" s="4201" t="s">
        <v>6608</v>
      </c>
      <c r="C142" s="4207" t="s">
        <v>6608</v>
      </c>
      <c r="D142" s="4207" t="s">
        <v>9760</v>
      </c>
      <c r="E142" s="4203" t="s">
        <v>9857</v>
      </c>
      <c r="F142" s="4204" t="s">
        <v>2218</v>
      </c>
      <c r="G142" s="4204" t="s">
        <v>9891</v>
      </c>
      <c r="H142" s="4204" t="s">
        <v>9892</v>
      </c>
      <c r="I142" s="4204" t="s">
        <v>9893</v>
      </c>
      <c r="J142" s="4205" t="s">
        <v>9894</v>
      </c>
    </row>
    <row r="143" spans="2:10" s="4151" customFormat="1" ht="24" customHeight="1">
      <c r="B143" s="4196" t="s">
        <v>9895</v>
      </c>
      <c r="C143" s="4206" t="s">
        <v>9895</v>
      </c>
      <c r="D143" s="4206" t="s">
        <v>9754</v>
      </c>
      <c r="E143" s="4198" t="s">
        <v>9761</v>
      </c>
      <c r="F143" s="4199" t="s">
        <v>6551</v>
      </c>
      <c r="G143" s="4199" t="s">
        <v>9896</v>
      </c>
      <c r="H143" s="4199" t="s">
        <v>9897</v>
      </c>
      <c r="I143" s="4199" t="s">
        <v>9898</v>
      </c>
      <c r="J143" s="4200" t="s">
        <v>9899</v>
      </c>
    </row>
    <row r="144" spans="2:10" s="4151" customFormat="1" ht="24" customHeight="1">
      <c r="B144" s="4201" t="s">
        <v>9900</v>
      </c>
      <c r="C144" s="4208" t="s">
        <v>9900</v>
      </c>
      <c r="D144" s="4208" t="s">
        <v>9758</v>
      </c>
      <c r="E144" s="4203" t="s">
        <v>9757</v>
      </c>
      <c r="F144" s="4204" t="s">
        <v>2725</v>
      </c>
      <c r="G144" s="4204" t="s">
        <v>9889</v>
      </c>
      <c r="H144" s="4204" t="s">
        <v>6547</v>
      </c>
      <c r="I144" s="4204" t="s">
        <v>9881</v>
      </c>
      <c r="J144" s="4205" t="s">
        <v>9901</v>
      </c>
    </row>
    <row r="145" spans="2:10" s="4151" customFormat="1" ht="24" customHeight="1">
      <c r="B145" s="4196" t="s">
        <v>9902</v>
      </c>
      <c r="C145" s="4209" t="s">
        <v>9902</v>
      </c>
      <c r="D145" s="4209" t="s">
        <v>9797</v>
      </c>
      <c r="E145" s="4198" t="s">
        <v>9796</v>
      </c>
      <c r="F145" s="4199" t="s">
        <v>9884</v>
      </c>
      <c r="G145" s="4199" t="s">
        <v>9903</v>
      </c>
      <c r="H145" s="4199" t="s">
        <v>6547</v>
      </c>
      <c r="I145" s="4199" t="s">
        <v>9881</v>
      </c>
      <c r="J145" s="4200" t="s">
        <v>9904</v>
      </c>
    </row>
    <row r="146" spans="2:10" s="4151" customFormat="1" ht="24" customHeight="1">
      <c r="B146" s="4201" t="s">
        <v>6757</v>
      </c>
      <c r="C146" s="4210" t="s">
        <v>6757</v>
      </c>
      <c r="D146" s="4210" t="s">
        <v>9768</v>
      </c>
      <c r="E146" s="4203" t="s">
        <v>9767</v>
      </c>
      <c r="F146" s="4204" t="s">
        <v>9905</v>
      </c>
      <c r="G146" s="4204" t="s">
        <v>9906</v>
      </c>
      <c r="H146" s="4204" t="s">
        <v>9907</v>
      </c>
      <c r="I146" s="4204" t="s">
        <v>9908</v>
      </c>
      <c r="J146" s="4205" t="s">
        <v>9909</v>
      </c>
    </row>
    <row r="147" spans="2:10" s="4151" customFormat="1" ht="24" customHeight="1">
      <c r="B147" s="4211"/>
      <c r="C147" s="4190"/>
      <c r="D147" s="4190"/>
      <c r="E147" s="4191"/>
      <c r="F147" s="4191"/>
      <c r="G147" s="4213"/>
      <c r="H147" s="4213"/>
      <c r="I147" s="4191"/>
      <c r="J147" s="4192"/>
    </row>
    <row r="148" spans="2:10" s="4151" customFormat="1" ht="24" customHeight="1"/>
    <row r="149" spans="2:10" ht="18.75">
      <c r="B149" s="4272" t="s">
        <v>9910</v>
      </c>
      <c r="C149" s="4273"/>
      <c r="D149" s="4273"/>
      <c r="E149" s="4274"/>
    </row>
    <row r="150" spans="2:10" ht="21">
      <c r="B150" s="4214" t="s">
        <v>9911</v>
      </c>
      <c r="C150" s="4215" t="s">
        <v>9912</v>
      </c>
      <c r="D150" s="4216"/>
      <c r="E150" s="4217"/>
    </row>
    <row r="151" spans="2:10" ht="157.5">
      <c r="B151" s="4218" t="s">
        <v>9913</v>
      </c>
      <c r="C151" s="4219" t="s">
        <v>9914</v>
      </c>
      <c r="E151" s="4220"/>
    </row>
    <row r="152" spans="2:10" ht="110.25">
      <c r="B152" s="4218" t="s">
        <v>9915</v>
      </c>
      <c r="C152" s="4219" t="s">
        <v>9916</v>
      </c>
      <c r="E152" s="4220"/>
    </row>
    <row r="153" spans="2:10" ht="94.5">
      <c r="B153" s="4218" t="s">
        <v>9917</v>
      </c>
      <c r="C153" s="4219" t="s">
        <v>9918</v>
      </c>
      <c r="E153" s="4220"/>
    </row>
    <row r="154" spans="2:10" ht="110.25">
      <c r="B154" s="4218" t="s">
        <v>9919</v>
      </c>
      <c r="C154" s="4219" t="s">
        <v>9920</v>
      </c>
      <c r="E154" s="4220"/>
    </row>
    <row r="155" spans="2:10" ht="110.25">
      <c r="B155" s="4218" t="s">
        <v>9921</v>
      </c>
      <c r="C155" s="4219" t="s">
        <v>9922</v>
      </c>
      <c r="E155" s="4220"/>
    </row>
    <row r="156" spans="2:10" ht="157.5">
      <c r="B156" s="4218" t="s">
        <v>9923</v>
      </c>
      <c r="C156" s="4219" t="s">
        <v>9924</v>
      </c>
      <c r="E156" s="4220"/>
    </row>
    <row r="157" spans="2:10" ht="110.25">
      <c r="B157" s="4218" t="s">
        <v>9925</v>
      </c>
      <c r="C157" s="4219" t="s">
        <v>9926</v>
      </c>
      <c r="E157" s="4220"/>
    </row>
    <row r="158" spans="2:10">
      <c r="B158" s="4221"/>
      <c r="C158" s="4128" t="s">
        <v>9927</v>
      </c>
      <c r="E158" s="4220"/>
    </row>
    <row r="159" spans="2:10">
      <c r="B159" s="4221"/>
      <c r="C159" s="4222"/>
      <c r="E159" s="4220"/>
    </row>
    <row r="160" spans="2:10">
      <c r="B160" s="4221"/>
      <c r="C160" s="4223" t="s">
        <v>9928</v>
      </c>
      <c r="E160" s="4220"/>
    </row>
    <row r="161" spans="2:6">
      <c r="B161" s="4221"/>
      <c r="C161" s="4223" t="s">
        <v>9929</v>
      </c>
      <c r="E161" s="4220"/>
    </row>
    <row r="162" spans="2:6">
      <c r="B162" s="4221"/>
      <c r="C162" s="4223" t="s">
        <v>9930</v>
      </c>
      <c r="E162" s="4220"/>
    </row>
    <row r="163" spans="2:6">
      <c r="B163" s="4221"/>
      <c r="C163" s="4223" t="s">
        <v>9931</v>
      </c>
      <c r="E163" s="4220"/>
    </row>
    <row r="164" spans="2:6">
      <c r="B164" s="4221"/>
      <c r="E164" s="4220"/>
    </row>
    <row r="165" spans="2:6">
      <c r="B165" s="4221"/>
      <c r="C165" s="4128" t="s">
        <v>9932</v>
      </c>
      <c r="E165" s="4220"/>
    </row>
    <row r="166" spans="2:6">
      <c r="B166" s="4221"/>
      <c r="C166" s="4224" t="s">
        <v>9933</v>
      </c>
      <c r="E166" s="4220"/>
    </row>
    <row r="167" spans="2:6">
      <c r="B167" s="4225"/>
      <c r="C167" s="4226"/>
      <c r="D167" s="4226"/>
      <c r="E167" s="4227"/>
    </row>
    <row r="169" spans="2:6" ht="33.950000000000003" customHeight="1">
      <c r="B169" s="4246" t="s">
        <v>9934</v>
      </c>
      <c r="C169" s="4228" t="s">
        <v>6961</v>
      </c>
      <c r="D169" s="4228" t="s">
        <v>9935</v>
      </c>
      <c r="E169" s="4228" t="s">
        <v>9936</v>
      </c>
      <c r="F169" s="4228" t="s">
        <v>2917</v>
      </c>
    </row>
    <row r="170" spans="2:6" ht="42" customHeight="1">
      <c r="B170" s="4229" t="s">
        <v>9937</v>
      </c>
      <c r="C170" s="4229" t="s">
        <v>9938</v>
      </c>
      <c r="D170" s="4230" t="s">
        <v>9939</v>
      </c>
      <c r="E170" s="4230" t="s">
        <v>9940</v>
      </c>
      <c r="F170" s="4230" t="s">
        <v>9941</v>
      </c>
    </row>
    <row r="171" spans="2:6" ht="42" customHeight="1">
      <c r="B171" s="4231" t="s">
        <v>9942</v>
      </c>
      <c r="C171" s="4231" t="s">
        <v>9943</v>
      </c>
      <c r="D171" s="4230" t="s">
        <v>9944</v>
      </c>
      <c r="E171" s="4230" t="s">
        <v>9940</v>
      </c>
      <c r="F171" s="4230" t="s">
        <v>9945</v>
      </c>
    </row>
    <row r="172" spans="2:6" ht="42" customHeight="1">
      <c r="B172" s="4232" t="s">
        <v>9946</v>
      </c>
      <c r="C172" s="4232" t="s">
        <v>9788</v>
      </c>
      <c r="D172" s="4230" t="s">
        <v>9947</v>
      </c>
      <c r="E172" s="4230" t="s">
        <v>9940</v>
      </c>
      <c r="F172" s="4230" t="s">
        <v>9948</v>
      </c>
    </row>
    <row r="173" spans="2:6" ht="42" customHeight="1">
      <c r="B173" s="4233" t="s">
        <v>9949</v>
      </c>
      <c r="C173" s="4233" t="s">
        <v>9761</v>
      </c>
      <c r="D173" s="4230" t="s">
        <v>9950</v>
      </c>
      <c r="E173" s="4230" t="s">
        <v>9940</v>
      </c>
      <c r="F173" s="4230" t="s">
        <v>9951</v>
      </c>
    </row>
    <row r="174" spans="2:6" ht="42" customHeight="1">
      <c r="B174" s="4234" t="s">
        <v>9952</v>
      </c>
      <c r="C174" s="4234" t="s">
        <v>9765</v>
      </c>
      <c r="D174" s="4230" t="s">
        <v>9953</v>
      </c>
      <c r="E174" s="4230" t="s">
        <v>9940</v>
      </c>
      <c r="F174" s="4230" t="s">
        <v>9954</v>
      </c>
    </row>
    <row r="175" spans="2:6" ht="42" customHeight="1">
      <c r="B175" s="4235" t="s">
        <v>9955</v>
      </c>
      <c r="C175" s="4235" t="s">
        <v>9956</v>
      </c>
      <c r="D175" s="4230" t="s">
        <v>9957</v>
      </c>
      <c r="E175" s="4230" t="s">
        <v>9940</v>
      </c>
      <c r="F175" s="4230" t="s">
        <v>9958</v>
      </c>
    </row>
    <row r="176" spans="2:6" ht="42" customHeight="1">
      <c r="B176" s="4236" t="s">
        <v>9959</v>
      </c>
      <c r="C176" s="4236" t="s">
        <v>9960</v>
      </c>
      <c r="D176" s="4230" t="s">
        <v>9961</v>
      </c>
      <c r="E176" s="4230" t="s">
        <v>9940</v>
      </c>
      <c r="F176" s="4230" t="s">
        <v>9962</v>
      </c>
    </row>
    <row r="177" spans="2:7" ht="42" customHeight="1">
      <c r="B177" s="4237" t="s">
        <v>9963</v>
      </c>
      <c r="C177" s="4237" t="s">
        <v>9763</v>
      </c>
      <c r="D177" s="4230" t="s">
        <v>9964</v>
      </c>
      <c r="E177" s="4230" t="s">
        <v>9940</v>
      </c>
      <c r="F177" s="4230" t="s">
        <v>9965</v>
      </c>
    </row>
    <row r="178" spans="2:7" ht="42" customHeight="1">
      <c r="B178" s="4238" t="s">
        <v>9966</v>
      </c>
      <c r="C178" s="4238" t="s">
        <v>9967</v>
      </c>
      <c r="D178" s="4230" t="s">
        <v>9968</v>
      </c>
      <c r="E178" s="4230" t="s">
        <v>9940</v>
      </c>
      <c r="F178" s="4230" t="s">
        <v>9969</v>
      </c>
    </row>
    <row r="179" spans="2:7" ht="42" customHeight="1">
      <c r="B179" s="4239" t="s">
        <v>9970</v>
      </c>
      <c r="C179" s="4239" t="s">
        <v>9796</v>
      </c>
      <c r="D179" s="4230" t="s">
        <v>9971</v>
      </c>
      <c r="E179" s="4230" t="s">
        <v>9940</v>
      </c>
      <c r="F179" s="4230" t="s">
        <v>9972</v>
      </c>
    </row>
    <row r="180" spans="2:7" ht="42" customHeight="1">
      <c r="B180" s="4240" t="s">
        <v>9973</v>
      </c>
      <c r="C180" s="4240" t="s">
        <v>9974</v>
      </c>
      <c r="D180" s="4230" t="s">
        <v>9975</v>
      </c>
      <c r="E180" s="4230" t="s">
        <v>9940</v>
      </c>
      <c r="F180" s="4230" t="s">
        <v>9976</v>
      </c>
    </row>
    <row r="181" spans="2:7" ht="42" customHeight="1">
      <c r="B181" s="4241" t="s">
        <v>9977</v>
      </c>
      <c r="C181" s="4241" t="s">
        <v>9769</v>
      </c>
      <c r="D181" s="4230" t="s">
        <v>9978</v>
      </c>
      <c r="E181" s="4230" t="s">
        <v>9940</v>
      </c>
      <c r="F181" s="4230" t="s">
        <v>9979</v>
      </c>
    </row>
    <row r="182" spans="2:7" ht="42" customHeight="1">
      <c r="B182" s="4242" t="s">
        <v>9980</v>
      </c>
      <c r="C182" s="4242" t="s">
        <v>9981</v>
      </c>
      <c r="D182" s="4230" t="s">
        <v>9982</v>
      </c>
      <c r="E182" s="4230" t="s">
        <v>9940</v>
      </c>
      <c r="F182" s="4230" t="s">
        <v>9983</v>
      </c>
    </row>
    <row r="183" spans="2:7" ht="42" customHeight="1">
      <c r="B183" s="4243" t="s">
        <v>9984</v>
      </c>
      <c r="C183" s="4243" t="s">
        <v>9757</v>
      </c>
      <c r="D183" s="4230" t="s">
        <v>9985</v>
      </c>
      <c r="E183" s="4230" t="s">
        <v>9940</v>
      </c>
      <c r="F183" s="4230" t="s">
        <v>9986</v>
      </c>
    </row>
    <row r="184" spans="2:7" ht="42" customHeight="1">
      <c r="B184" s="4244" t="s">
        <v>9987</v>
      </c>
      <c r="C184" s="4244" t="s">
        <v>9988</v>
      </c>
      <c r="D184" s="4230" t="s">
        <v>9989</v>
      </c>
      <c r="E184" s="4230" t="s">
        <v>9940</v>
      </c>
      <c r="F184" s="4230" t="s">
        <v>9990</v>
      </c>
    </row>
    <row r="185" spans="2:7" ht="42" customHeight="1">
      <c r="B185" s="4245" t="s">
        <v>9991</v>
      </c>
      <c r="C185" s="4245" t="s">
        <v>6907</v>
      </c>
      <c r="D185" s="4230" t="s">
        <v>9992</v>
      </c>
      <c r="E185" s="4230" t="s">
        <v>9940</v>
      </c>
      <c r="F185" s="4230" t="s">
        <v>9993</v>
      </c>
    </row>
    <row r="187" spans="2:7" ht="24" customHeight="1">
      <c r="B187" s="4259" t="s">
        <v>9935</v>
      </c>
      <c r="C187" s="4247" t="s">
        <v>2637</v>
      </c>
      <c r="D187" s="4247" t="s">
        <v>6961</v>
      </c>
      <c r="E187" s="4247" t="s">
        <v>9828</v>
      </c>
      <c r="F187" s="4247" t="s">
        <v>9994</v>
      </c>
      <c r="G187" s="4248" t="s">
        <v>7</v>
      </c>
    </row>
    <row r="188" spans="2:7" ht="24" customHeight="1">
      <c r="B188" s="4260" t="s">
        <v>137</v>
      </c>
      <c r="C188" s="4249" t="s">
        <v>9995</v>
      </c>
      <c r="D188" s="4249" t="s">
        <v>9996</v>
      </c>
      <c r="E188" s="4257" t="s">
        <v>9822</v>
      </c>
      <c r="F188" s="4155" t="s">
        <v>9997</v>
      </c>
      <c r="G188" s="4156" t="s">
        <v>9998</v>
      </c>
    </row>
    <row r="189" spans="2:7" ht="24" customHeight="1">
      <c r="B189" s="4261" t="s">
        <v>2725</v>
      </c>
      <c r="C189" s="4250" t="s">
        <v>1507</v>
      </c>
      <c r="D189" s="4250" t="s">
        <v>9999</v>
      </c>
      <c r="E189" s="4258" t="s">
        <v>9822</v>
      </c>
      <c r="F189" s="4159" t="s">
        <v>10000</v>
      </c>
      <c r="G189" s="4160" t="s">
        <v>10001</v>
      </c>
    </row>
    <row r="190" spans="2:7" ht="24" customHeight="1">
      <c r="B190" s="4260" t="s">
        <v>10002</v>
      </c>
      <c r="C190" s="4251" t="s">
        <v>1123</v>
      </c>
      <c r="D190" s="4251" t="s">
        <v>9763</v>
      </c>
      <c r="E190" s="4257" t="s">
        <v>9822</v>
      </c>
      <c r="F190" s="4155" t="s">
        <v>10003</v>
      </c>
      <c r="G190" s="4156" t="s">
        <v>10004</v>
      </c>
    </row>
    <row r="191" spans="2:7" ht="24" customHeight="1">
      <c r="B191" s="4261" t="s">
        <v>10005</v>
      </c>
      <c r="C191" s="4252" t="s">
        <v>10006</v>
      </c>
      <c r="D191" s="4252" t="s">
        <v>7494</v>
      </c>
      <c r="E191" s="4258" t="s">
        <v>9822</v>
      </c>
      <c r="F191" s="4159" t="s">
        <v>10007</v>
      </c>
      <c r="G191" s="4160" t="s">
        <v>10008</v>
      </c>
    </row>
    <row r="192" spans="2:7" ht="24" customHeight="1">
      <c r="B192" s="4260" t="s">
        <v>10009</v>
      </c>
      <c r="C192" s="4253" t="s">
        <v>2805</v>
      </c>
      <c r="D192" s="4253" t="s">
        <v>10010</v>
      </c>
      <c r="E192" s="4257" t="s">
        <v>9822</v>
      </c>
      <c r="F192" s="4155" t="s">
        <v>10011</v>
      </c>
      <c r="G192" s="4156" t="s">
        <v>10012</v>
      </c>
    </row>
    <row r="193" spans="2:7" ht="24" customHeight="1">
      <c r="B193" s="4261" t="s">
        <v>3873</v>
      </c>
      <c r="C193" s="4254" t="s">
        <v>1167</v>
      </c>
      <c r="D193" s="4254" t="s">
        <v>10013</v>
      </c>
      <c r="E193" s="4258" t="s">
        <v>9822</v>
      </c>
      <c r="F193" s="4159" t="s">
        <v>10014</v>
      </c>
      <c r="G193" s="4160" t="s">
        <v>10015</v>
      </c>
    </row>
    <row r="194" spans="2:7" ht="24" customHeight="1">
      <c r="B194" s="4262"/>
      <c r="C194" s="4255"/>
      <c r="D194" s="4255"/>
      <c r="E194" s="4255"/>
      <c r="F194" s="4255"/>
      <c r="G194" s="4256"/>
    </row>
  </sheetData>
  <mergeCells count="3">
    <mergeCell ref="B117:G117"/>
    <mergeCell ref="B137:J137"/>
    <mergeCell ref="B149:E14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7954-75F8-45D8-8F2A-DA5C5C87876C}">
  <dimension ref="A1:H787"/>
  <sheetViews>
    <sheetView zoomScaleNormal="100" workbookViewId="0">
      <selection activeCell="L15" sqref="L15"/>
    </sheetView>
  </sheetViews>
  <sheetFormatPr baseColWidth="10" defaultRowHeight="15.75"/>
  <cols>
    <col min="1" max="1" width="3" style="1580" customWidth="1"/>
    <col min="2" max="2" width="10" style="1581" customWidth="1"/>
    <col min="3" max="3" width="26" style="1581" customWidth="1"/>
    <col min="4" max="4" width="28" style="1581" customWidth="1"/>
    <col min="5" max="5" width="20" style="1581" customWidth="1"/>
    <col min="6" max="6" width="30" style="1581" customWidth="1"/>
    <col min="7" max="7" width="11" style="1583"/>
    <col min="8" max="8" width="7.625" style="1583" customWidth="1"/>
    <col min="9" max="16384" width="11" style="1580"/>
  </cols>
  <sheetData>
    <row r="1" spans="1:8" ht="39" customHeight="1">
      <c r="B1" s="4018" t="s">
        <v>6537</v>
      </c>
      <c r="C1" s="4019"/>
      <c r="D1" s="4019"/>
      <c r="E1" s="1582"/>
      <c r="F1" s="4019"/>
      <c r="G1" s="1610"/>
      <c r="H1" s="1584">
        <v>1</v>
      </c>
    </row>
    <row r="2" spans="1:8" ht="39" customHeight="1">
      <c r="B2" s="4018"/>
      <c r="C2" s="4019"/>
      <c r="D2" s="4019"/>
      <c r="E2" s="1582"/>
      <c r="F2" s="4019"/>
      <c r="G2" s="4017" t="s">
        <v>2948</v>
      </c>
      <c r="H2" s="1584"/>
    </row>
    <row r="3" spans="1:8">
      <c r="B3" s="1585" t="s">
        <v>6538</v>
      </c>
      <c r="E3" s="1586" t="s">
        <v>6539</v>
      </c>
      <c r="H3" s="1584">
        <v>1</v>
      </c>
    </row>
    <row r="4" spans="1:8" ht="21">
      <c r="B4" s="1587" t="s">
        <v>6540</v>
      </c>
      <c r="C4" s="1588"/>
      <c r="D4" s="1588"/>
      <c r="E4" s="1589" t="s">
        <v>6540</v>
      </c>
      <c r="F4" s="1588"/>
      <c r="H4" s="1584">
        <v>1</v>
      </c>
    </row>
    <row r="5" spans="1:8" ht="42" customHeight="1">
      <c r="B5" s="1590" t="s">
        <v>135</v>
      </c>
      <c r="C5" s="1591" t="s">
        <v>6541</v>
      </c>
      <c r="D5" s="1591" t="s">
        <v>6542</v>
      </c>
      <c r="E5" s="1591" t="s">
        <v>6543</v>
      </c>
      <c r="F5" s="1591" t="s">
        <v>6544</v>
      </c>
      <c r="G5" s="1580"/>
      <c r="H5" s="1584">
        <v>1</v>
      </c>
    </row>
    <row r="6" spans="1:8" ht="9.9499999999999993" customHeight="1">
      <c r="B6" s="4275" t="s">
        <v>6545</v>
      </c>
      <c r="C6" s="4277" t="s">
        <v>6546</v>
      </c>
      <c r="D6" s="4280" t="s">
        <v>6547</v>
      </c>
      <c r="E6" s="4283" t="s">
        <v>2218</v>
      </c>
      <c r="F6" s="4286" t="s">
        <v>6548</v>
      </c>
      <c r="G6" s="1593"/>
      <c r="H6" s="1584">
        <v>1</v>
      </c>
    </row>
    <row r="7" spans="1:8" ht="9.9499999999999993" customHeight="1">
      <c r="B7" s="4276"/>
      <c r="C7" s="4278"/>
      <c r="D7" s="4281"/>
      <c r="E7" s="4284"/>
      <c r="F7" s="4287"/>
      <c r="G7" s="1593"/>
      <c r="H7" s="1584">
        <v>1</v>
      </c>
    </row>
    <row r="8" spans="1:8" ht="9.9499999999999993" customHeight="1">
      <c r="B8" s="4276"/>
      <c r="C8" s="4279"/>
      <c r="D8" s="4282"/>
      <c r="E8" s="4285"/>
      <c r="F8" s="4288"/>
      <c r="G8" s="1593"/>
      <c r="H8" s="1584">
        <v>1</v>
      </c>
    </row>
    <row r="9" spans="1:8" ht="9.9499999999999993" customHeight="1">
      <c r="A9" s="1594"/>
      <c r="B9" s="1595"/>
      <c r="C9" s="1596"/>
      <c r="D9" s="1597"/>
      <c r="E9" s="1598"/>
      <c r="F9" s="1596"/>
      <c r="G9" s="1593"/>
      <c r="H9" s="1584">
        <v>1</v>
      </c>
    </row>
    <row r="10" spans="1:8" ht="9.9499999999999993" customHeight="1">
      <c r="B10" s="4275" t="s">
        <v>6549</v>
      </c>
      <c r="C10" s="4289" t="s">
        <v>6550</v>
      </c>
      <c r="D10" s="4292" t="s">
        <v>6547</v>
      </c>
      <c r="E10" s="4283" t="s">
        <v>6551</v>
      </c>
      <c r="F10" s="4289" t="s">
        <v>6552</v>
      </c>
      <c r="G10" s="1593"/>
      <c r="H10" s="1584">
        <v>1</v>
      </c>
    </row>
    <row r="11" spans="1:8" ht="9.9499999999999993" customHeight="1">
      <c r="B11" s="4276"/>
      <c r="C11" s="4290"/>
      <c r="D11" s="4292"/>
      <c r="E11" s="4284"/>
      <c r="F11" s="4290"/>
      <c r="G11" s="1593"/>
      <c r="H11" s="1584">
        <v>1</v>
      </c>
    </row>
    <row r="12" spans="1:8" ht="9.9499999999999993" customHeight="1">
      <c r="B12" s="4276"/>
      <c r="C12" s="4291"/>
      <c r="D12" s="4292"/>
      <c r="E12" s="4285"/>
      <c r="F12" s="4291"/>
      <c r="G12" s="1593"/>
      <c r="H12" s="1584">
        <v>1</v>
      </c>
    </row>
    <row r="13" spans="1:8" ht="9.9499999999999993" customHeight="1">
      <c r="A13" s="1594"/>
      <c r="B13" s="1595"/>
      <c r="C13" s="1596"/>
      <c r="D13" s="1597"/>
      <c r="E13" s="1598"/>
      <c r="F13" s="1596"/>
      <c r="G13" s="1593"/>
      <c r="H13" s="1584">
        <v>1</v>
      </c>
    </row>
    <row r="14" spans="1:8" ht="9.9499999999999993" customHeight="1">
      <c r="B14" s="4275" t="s">
        <v>6553</v>
      </c>
      <c r="C14" s="4293" t="s">
        <v>6554</v>
      </c>
      <c r="D14" s="4280" t="s">
        <v>6547</v>
      </c>
      <c r="E14" s="4283" t="s">
        <v>6555</v>
      </c>
      <c r="F14" s="4293" t="s">
        <v>6556</v>
      </c>
      <c r="G14" s="1593"/>
      <c r="H14" s="1584">
        <v>1</v>
      </c>
    </row>
    <row r="15" spans="1:8" ht="9.9499999999999993" customHeight="1">
      <c r="B15" s="4276"/>
      <c r="C15" s="4294"/>
      <c r="D15" s="4281"/>
      <c r="E15" s="4284"/>
      <c r="F15" s="4294"/>
      <c r="G15" s="1593"/>
      <c r="H15" s="1584">
        <v>1</v>
      </c>
    </row>
    <row r="16" spans="1:8" ht="9.9499999999999993" customHeight="1">
      <c r="B16" s="4276"/>
      <c r="C16" s="4295"/>
      <c r="D16" s="4282"/>
      <c r="E16" s="4285"/>
      <c r="F16" s="4295"/>
      <c r="G16" s="1593"/>
      <c r="H16" s="1584">
        <v>1</v>
      </c>
    </row>
    <row r="17" spans="1:8" ht="9.9499999999999993" customHeight="1">
      <c r="A17" s="1594"/>
      <c r="B17" s="1595"/>
      <c r="C17" s="1596"/>
      <c r="D17" s="1597"/>
      <c r="E17" s="1598"/>
      <c r="F17" s="1596"/>
      <c r="G17" s="1593"/>
      <c r="H17" s="1584">
        <v>1</v>
      </c>
    </row>
    <row r="18" spans="1:8" ht="9.9499999999999993" customHeight="1">
      <c r="B18" s="4275" t="s">
        <v>6557</v>
      </c>
      <c r="C18" s="4296" t="s">
        <v>6558</v>
      </c>
      <c r="D18" s="4280" t="s">
        <v>6547</v>
      </c>
      <c r="E18" s="4283" t="s">
        <v>2218</v>
      </c>
      <c r="F18" s="4296" t="s">
        <v>6548</v>
      </c>
      <c r="G18" s="1593"/>
      <c r="H18" s="1584">
        <v>1</v>
      </c>
    </row>
    <row r="19" spans="1:8" ht="9.9499999999999993" customHeight="1">
      <c r="B19" s="4276"/>
      <c r="C19" s="4297"/>
      <c r="D19" s="4281"/>
      <c r="E19" s="4284"/>
      <c r="F19" s="4297"/>
      <c r="G19" s="1593"/>
      <c r="H19" s="1584">
        <v>1</v>
      </c>
    </row>
    <row r="20" spans="1:8" ht="9.9499999999999993" customHeight="1">
      <c r="B20" s="4276"/>
      <c r="C20" s="4298"/>
      <c r="D20" s="4282"/>
      <c r="E20" s="4285"/>
      <c r="F20" s="4298"/>
      <c r="G20" s="1593"/>
      <c r="H20" s="1584">
        <v>1</v>
      </c>
    </row>
    <row r="21" spans="1:8" ht="9.9499999999999993" customHeight="1">
      <c r="A21" s="1594"/>
      <c r="B21" s="1595"/>
      <c r="C21" s="1596"/>
      <c r="D21" s="1597"/>
      <c r="E21" s="1598"/>
      <c r="F21" s="1596"/>
      <c r="G21" s="1593"/>
      <c r="H21" s="1584">
        <v>1</v>
      </c>
    </row>
    <row r="22" spans="1:8" ht="9.9499999999999993" customHeight="1">
      <c r="B22" s="4275" t="s">
        <v>6559</v>
      </c>
      <c r="C22" s="4299" t="s">
        <v>6560</v>
      </c>
      <c r="D22" s="4302" t="s">
        <v>6561</v>
      </c>
      <c r="E22" s="4283" t="s">
        <v>2725</v>
      </c>
      <c r="F22" s="4299" t="s">
        <v>6562</v>
      </c>
      <c r="H22" s="1584">
        <v>1</v>
      </c>
    </row>
    <row r="23" spans="1:8" ht="9.9499999999999993" customHeight="1">
      <c r="B23" s="4276"/>
      <c r="C23" s="4300"/>
      <c r="D23" s="4302"/>
      <c r="E23" s="4284"/>
      <c r="F23" s="4300"/>
      <c r="H23" s="1584">
        <v>1</v>
      </c>
    </row>
    <row r="24" spans="1:8" ht="9.9499999999999993" customHeight="1">
      <c r="B24" s="4276"/>
      <c r="C24" s="4301"/>
      <c r="D24" s="4302"/>
      <c r="E24" s="4285"/>
      <c r="F24" s="4301"/>
      <c r="H24" s="1584">
        <v>1</v>
      </c>
    </row>
    <row r="25" spans="1:8" ht="9.9499999999999993" customHeight="1">
      <c r="A25" s="1594"/>
      <c r="B25" s="1595"/>
      <c r="C25" s="1596"/>
      <c r="D25" s="1597"/>
      <c r="E25" s="1598"/>
      <c r="F25" s="1596"/>
      <c r="H25" s="1584">
        <v>1</v>
      </c>
    </row>
    <row r="26" spans="1:8" ht="9.9499999999999993" customHeight="1">
      <c r="B26" s="4275" t="s">
        <v>6563</v>
      </c>
      <c r="C26" s="4289" t="s">
        <v>6564</v>
      </c>
      <c r="D26" s="4302" t="s">
        <v>6561</v>
      </c>
      <c r="E26" s="4283" t="s">
        <v>2725</v>
      </c>
      <c r="F26" s="4289" t="s">
        <v>6565</v>
      </c>
      <c r="H26" s="1584">
        <v>1</v>
      </c>
    </row>
    <row r="27" spans="1:8" ht="9.9499999999999993" customHeight="1">
      <c r="B27" s="4276"/>
      <c r="C27" s="4290"/>
      <c r="D27" s="4302"/>
      <c r="E27" s="4284"/>
      <c r="F27" s="4290"/>
      <c r="H27" s="1584">
        <v>1</v>
      </c>
    </row>
    <row r="28" spans="1:8" ht="9.9499999999999993" customHeight="1">
      <c r="B28" s="4276"/>
      <c r="C28" s="4291"/>
      <c r="D28" s="4302"/>
      <c r="E28" s="4285"/>
      <c r="F28" s="4291"/>
      <c r="H28" s="1584">
        <v>1</v>
      </c>
    </row>
    <row r="29" spans="1:8" ht="9.9499999999999993" customHeight="1">
      <c r="A29" s="1594"/>
      <c r="B29" s="1595"/>
      <c r="C29" s="1596"/>
      <c r="D29" s="1597"/>
      <c r="E29" s="1598"/>
      <c r="F29" s="1596"/>
      <c r="H29" s="1584">
        <v>1</v>
      </c>
    </row>
    <row r="30" spans="1:8" ht="9.9499999999999993" customHeight="1">
      <c r="B30" s="4275" t="s">
        <v>6566</v>
      </c>
      <c r="C30" s="4299" t="s">
        <v>6567</v>
      </c>
      <c r="D30" s="4302" t="s">
        <v>6561</v>
      </c>
      <c r="E30" s="4283" t="s">
        <v>2725</v>
      </c>
      <c r="F30" s="4299" t="s">
        <v>6565</v>
      </c>
      <c r="H30" s="1584">
        <v>1</v>
      </c>
    </row>
    <row r="31" spans="1:8" ht="9.9499999999999993" customHeight="1">
      <c r="B31" s="4276"/>
      <c r="C31" s="4300"/>
      <c r="D31" s="4302"/>
      <c r="E31" s="4284"/>
      <c r="F31" s="4300"/>
      <c r="H31" s="1584">
        <v>1</v>
      </c>
    </row>
    <row r="32" spans="1:8" ht="9.9499999999999993" customHeight="1">
      <c r="B32" s="4276"/>
      <c r="C32" s="4301"/>
      <c r="D32" s="4302"/>
      <c r="E32" s="4285"/>
      <c r="F32" s="4301"/>
      <c r="H32" s="1584">
        <v>1</v>
      </c>
    </row>
    <row r="33" spans="1:8" ht="9.9499999999999993" customHeight="1">
      <c r="A33" s="1594"/>
      <c r="B33" s="1595"/>
      <c r="C33" s="1596"/>
      <c r="D33" s="1597"/>
      <c r="E33" s="1598"/>
      <c r="F33" s="1596"/>
      <c r="H33" s="1584">
        <v>1</v>
      </c>
    </row>
    <row r="34" spans="1:8" ht="9.9499999999999993" customHeight="1">
      <c r="B34" s="4275" t="s">
        <v>6568</v>
      </c>
      <c r="C34" s="4303" t="s">
        <v>6569</v>
      </c>
      <c r="D34" s="4302" t="s">
        <v>6561</v>
      </c>
      <c r="E34" s="4283" t="s">
        <v>6570</v>
      </c>
      <c r="F34" s="4303" t="s">
        <v>6571</v>
      </c>
      <c r="H34" s="1584">
        <v>1</v>
      </c>
    </row>
    <row r="35" spans="1:8" ht="9.9499999999999993" customHeight="1">
      <c r="B35" s="4276"/>
      <c r="C35" s="4304"/>
      <c r="D35" s="4302"/>
      <c r="E35" s="4284"/>
      <c r="F35" s="4304"/>
      <c r="H35" s="1584">
        <v>1</v>
      </c>
    </row>
    <row r="36" spans="1:8" ht="9.9499999999999993" customHeight="1">
      <c r="B36" s="4276"/>
      <c r="C36" s="4305"/>
      <c r="D36" s="4302"/>
      <c r="E36" s="4285"/>
      <c r="F36" s="4305"/>
      <c r="H36" s="1584">
        <v>1</v>
      </c>
    </row>
    <row r="37" spans="1:8" ht="9.9499999999999993" customHeight="1">
      <c r="A37" s="1594"/>
      <c r="B37" s="1595"/>
      <c r="C37" s="1596"/>
      <c r="D37" s="1597"/>
      <c r="E37" s="1598"/>
      <c r="F37" s="1596"/>
      <c r="H37" s="1584">
        <v>1</v>
      </c>
    </row>
    <row r="38" spans="1:8" ht="9.9499999999999993" customHeight="1">
      <c r="B38" s="4275" t="s">
        <v>6572</v>
      </c>
      <c r="C38" s="4299" t="s">
        <v>6573</v>
      </c>
      <c r="D38" s="4306" t="s">
        <v>6574</v>
      </c>
      <c r="E38" s="4283" t="s">
        <v>6555</v>
      </c>
      <c r="F38" s="4299" t="s">
        <v>6575</v>
      </c>
      <c r="H38" s="1584">
        <v>1</v>
      </c>
    </row>
    <row r="39" spans="1:8" ht="9.9499999999999993" customHeight="1">
      <c r="B39" s="4276"/>
      <c r="C39" s="4300"/>
      <c r="D39" s="4306"/>
      <c r="E39" s="4284"/>
      <c r="F39" s="4300"/>
      <c r="H39" s="1584">
        <v>1</v>
      </c>
    </row>
    <row r="40" spans="1:8" ht="9.9499999999999993" customHeight="1">
      <c r="B40" s="4276"/>
      <c r="C40" s="4301"/>
      <c r="D40" s="4306"/>
      <c r="E40" s="4285"/>
      <c r="F40" s="4301"/>
      <c r="H40" s="1584">
        <v>1</v>
      </c>
    </row>
    <row r="41" spans="1:8" ht="9.9499999999999993" customHeight="1">
      <c r="A41" s="1594"/>
      <c r="B41" s="1595"/>
      <c r="C41" s="1596"/>
      <c r="D41" s="1597"/>
      <c r="E41" s="1598"/>
      <c r="F41" s="1596"/>
      <c r="H41" s="1584">
        <v>1</v>
      </c>
    </row>
    <row r="42" spans="1:8" ht="9.9499999999999993" customHeight="1">
      <c r="B42" s="4275" t="s">
        <v>6576</v>
      </c>
      <c r="C42" s="4289" t="s">
        <v>6577</v>
      </c>
      <c r="D42" s="4302" t="s">
        <v>6561</v>
      </c>
      <c r="E42" s="4283" t="s">
        <v>6555</v>
      </c>
      <c r="F42" s="4289" t="s">
        <v>6565</v>
      </c>
      <c r="H42" s="1584">
        <v>1</v>
      </c>
    </row>
    <row r="43" spans="1:8" ht="9.9499999999999993" customHeight="1">
      <c r="B43" s="4276"/>
      <c r="C43" s="4290"/>
      <c r="D43" s="4302"/>
      <c r="E43" s="4284"/>
      <c r="F43" s="4290"/>
      <c r="H43" s="1584">
        <v>1</v>
      </c>
    </row>
    <row r="44" spans="1:8" ht="9.9499999999999993" customHeight="1">
      <c r="B44" s="4276"/>
      <c r="C44" s="4291"/>
      <c r="D44" s="4302"/>
      <c r="E44" s="4285"/>
      <c r="F44" s="4291"/>
      <c r="H44" s="1584">
        <v>1</v>
      </c>
    </row>
    <row r="45" spans="1:8" ht="9.9499999999999993" customHeight="1">
      <c r="A45" s="1594"/>
      <c r="B45" s="1595"/>
      <c r="C45" s="1596"/>
      <c r="D45" s="1597"/>
      <c r="E45" s="1598"/>
      <c r="F45" s="1596"/>
      <c r="H45" s="1584">
        <v>1</v>
      </c>
    </row>
    <row r="46" spans="1:8" ht="9.9499999999999993" customHeight="1">
      <c r="B46" s="4275" t="s">
        <v>6578</v>
      </c>
      <c r="C46" s="4289" t="s">
        <v>6579</v>
      </c>
      <c r="D46" s="4280" t="s">
        <v>6547</v>
      </c>
      <c r="E46" s="4283" t="s">
        <v>6555</v>
      </c>
      <c r="F46" s="4289" t="s">
        <v>6580</v>
      </c>
      <c r="H46" s="1584">
        <v>1</v>
      </c>
    </row>
    <row r="47" spans="1:8" ht="9.9499999999999993" customHeight="1">
      <c r="B47" s="4276"/>
      <c r="C47" s="4290"/>
      <c r="D47" s="4281"/>
      <c r="E47" s="4284"/>
      <c r="F47" s="4290"/>
      <c r="H47" s="1584">
        <v>1</v>
      </c>
    </row>
    <row r="48" spans="1:8" ht="9.9499999999999993" customHeight="1">
      <c r="B48" s="4276"/>
      <c r="C48" s="4291"/>
      <c r="D48" s="4282"/>
      <c r="E48" s="4285"/>
      <c r="F48" s="4291"/>
      <c r="H48" s="1584">
        <v>1</v>
      </c>
    </row>
    <row r="49" spans="1:8" ht="9.9499999999999993" customHeight="1">
      <c r="A49" s="1594"/>
      <c r="B49" s="1595"/>
      <c r="C49" s="1596"/>
      <c r="D49" s="1597"/>
      <c r="E49" s="1598"/>
      <c r="F49" s="1596"/>
      <c r="H49" s="1584">
        <v>1</v>
      </c>
    </row>
    <row r="50" spans="1:8" ht="9.9499999999999993" customHeight="1">
      <c r="B50" s="4275" t="s">
        <v>6581</v>
      </c>
      <c r="C50" s="4293" t="s">
        <v>6582</v>
      </c>
      <c r="D50" s="4307" t="s">
        <v>5463</v>
      </c>
      <c r="E50" s="4283" t="s">
        <v>6555</v>
      </c>
      <c r="F50" s="4308" t="s">
        <v>6571</v>
      </c>
      <c r="H50" s="1584">
        <v>1</v>
      </c>
    </row>
    <row r="51" spans="1:8" ht="9.9499999999999993" customHeight="1">
      <c r="B51" s="4276"/>
      <c r="C51" s="4294"/>
      <c r="D51" s="4307"/>
      <c r="E51" s="4284"/>
      <c r="F51" s="4309"/>
      <c r="H51" s="1584">
        <v>1</v>
      </c>
    </row>
    <row r="52" spans="1:8" ht="9.9499999999999993" customHeight="1">
      <c r="B52" s="4276"/>
      <c r="C52" s="4295"/>
      <c r="D52" s="4307"/>
      <c r="E52" s="4285"/>
      <c r="F52" s="4310"/>
      <c r="H52" s="1584">
        <v>1</v>
      </c>
    </row>
    <row r="53" spans="1:8" ht="9.9499999999999993" customHeight="1">
      <c r="A53" s="1594"/>
      <c r="B53" s="1595"/>
      <c r="C53" s="1596"/>
      <c r="D53" s="1597"/>
      <c r="E53" s="1592"/>
      <c r="F53" s="1596"/>
      <c r="H53" s="1584">
        <v>1</v>
      </c>
    </row>
    <row r="54" spans="1:8" ht="9.9499999999999993" customHeight="1">
      <c r="B54" s="4275" t="s">
        <v>6583</v>
      </c>
      <c r="C54" s="4311" t="s">
        <v>6584</v>
      </c>
      <c r="D54" s="4280" t="s">
        <v>6547</v>
      </c>
      <c r="E54" s="4283" t="s">
        <v>2725</v>
      </c>
      <c r="F54" s="4314" t="s">
        <v>6585</v>
      </c>
      <c r="H54" s="1584">
        <v>1</v>
      </c>
    </row>
    <row r="55" spans="1:8" ht="9.9499999999999993" customHeight="1">
      <c r="B55" s="4276"/>
      <c r="C55" s="4312"/>
      <c r="D55" s="4281"/>
      <c r="E55" s="4284"/>
      <c r="F55" s="4315"/>
      <c r="H55" s="1584">
        <v>1</v>
      </c>
    </row>
    <row r="56" spans="1:8" ht="9.9499999999999993" customHeight="1">
      <c r="B56" s="4276"/>
      <c r="C56" s="4313"/>
      <c r="D56" s="4282"/>
      <c r="E56" s="4285"/>
      <c r="F56" s="4316"/>
      <c r="H56" s="1584">
        <v>1</v>
      </c>
    </row>
    <row r="57" spans="1:8" ht="9.9499999999999993" customHeight="1">
      <c r="A57" s="1594"/>
      <c r="B57" s="1595"/>
      <c r="C57" s="1596"/>
      <c r="D57" s="1597"/>
      <c r="E57" s="1598"/>
      <c r="F57" s="1596"/>
      <c r="H57" s="1584">
        <v>1</v>
      </c>
    </row>
    <row r="58" spans="1:8" ht="9.9499999999999993" customHeight="1">
      <c r="B58" s="4275" t="s">
        <v>6586</v>
      </c>
      <c r="C58" s="4299" t="s">
        <v>6587</v>
      </c>
      <c r="D58" s="4302" t="s">
        <v>6561</v>
      </c>
      <c r="E58" s="4283" t="s">
        <v>6588</v>
      </c>
      <c r="F58" s="4299" t="s">
        <v>6571</v>
      </c>
      <c r="H58" s="1584">
        <v>1</v>
      </c>
    </row>
    <row r="59" spans="1:8" ht="9.9499999999999993" customHeight="1">
      <c r="B59" s="4276"/>
      <c r="C59" s="4300"/>
      <c r="D59" s="4302"/>
      <c r="E59" s="4284"/>
      <c r="F59" s="4300"/>
      <c r="H59" s="1584">
        <v>1</v>
      </c>
    </row>
    <row r="60" spans="1:8" ht="9.9499999999999993" customHeight="1">
      <c r="B60" s="4276"/>
      <c r="C60" s="4301"/>
      <c r="D60" s="4302"/>
      <c r="E60" s="4285"/>
      <c r="F60" s="4301"/>
      <c r="H60" s="1584">
        <v>1</v>
      </c>
    </row>
    <row r="61" spans="1:8" ht="9.9499999999999993" customHeight="1">
      <c r="A61" s="1594"/>
      <c r="B61" s="1595"/>
      <c r="C61" s="1596"/>
      <c r="D61" s="1597"/>
      <c r="E61" s="1598"/>
      <c r="F61" s="1596"/>
      <c r="H61" s="1584">
        <v>1</v>
      </c>
    </row>
    <row r="62" spans="1:8" ht="9.9499999999999993" customHeight="1">
      <c r="B62" s="4275" t="s">
        <v>6589</v>
      </c>
      <c r="C62" s="4317" t="s">
        <v>6590</v>
      </c>
      <c r="D62" s="4302" t="s">
        <v>6561</v>
      </c>
      <c r="E62" s="4283" t="s">
        <v>6588</v>
      </c>
      <c r="F62" s="4320" t="s">
        <v>6571</v>
      </c>
      <c r="G62" s="1599"/>
      <c r="H62" s="1584">
        <v>1</v>
      </c>
    </row>
    <row r="63" spans="1:8" ht="9.9499999999999993" customHeight="1">
      <c r="B63" s="4276"/>
      <c r="C63" s="4318"/>
      <c r="D63" s="4302"/>
      <c r="E63" s="4284"/>
      <c r="F63" s="4321"/>
      <c r="H63" s="1584">
        <v>1</v>
      </c>
    </row>
    <row r="64" spans="1:8" ht="9.9499999999999993" customHeight="1">
      <c r="B64" s="4276"/>
      <c r="C64" s="4319"/>
      <c r="D64" s="4302"/>
      <c r="E64" s="4285"/>
      <c r="F64" s="4322"/>
      <c r="H64" s="1584">
        <v>1</v>
      </c>
    </row>
    <row r="65" spans="1:8" ht="9.9499999999999993" customHeight="1">
      <c r="A65" s="1594"/>
      <c r="B65" s="1595"/>
      <c r="C65" s="1596"/>
      <c r="D65" s="1597"/>
      <c r="E65" s="1598"/>
      <c r="F65" s="1596"/>
      <c r="H65" s="1584">
        <v>1</v>
      </c>
    </row>
    <row r="66" spans="1:8" ht="9.9499999999999993" customHeight="1">
      <c r="B66" s="4275" t="s">
        <v>6591</v>
      </c>
      <c r="C66" s="4296" t="s">
        <v>6592</v>
      </c>
      <c r="D66" s="4280" t="s">
        <v>6547</v>
      </c>
      <c r="E66" s="4283" t="s">
        <v>2218</v>
      </c>
      <c r="F66" s="4314" t="s">
        <v>6548</v>
      </c>
      <c r="H66" s="1584">
        <v>1</v>
      </c>
    </row>
    <row r="67" spans="1:8" ht="9.9499999999999993" customHeight="1">
      <c r="B67" s="4276"/>
      <c r="C67" s="4297"/>
      <c r="D67" s="4281"/>
      <c r="E67" s="4284"/>
      <c r="F67" s="4315"/>
      <c r="H67" s="1584">
        <v>1</v>
      </c>
    </row>
    <row r="68" spans="1:8" ht="9.9499999999999993" customHeight="1">
      <c r="B68" s="4276"/>
      <c r="C68" s="4298"/>
      <c r="D68" s="4282"/>
      <c r="E68" s="4285"/>
      <c r="F68" s="4316"/>
      <c r="H68" s="1584">
        <v>1</v>
      </c>
    </row>
    <row r="69" spans="1:8" ht="9.9499999999999993" customHeight="1">
      <c r="A69" s="1594"/>
      <c r="B69" s="1595"/>
      <c r="C69" s="1596"/>
      <c r="D69" s="1597"/>
      <c r="E69" s="1598"/>
      <c r="F69" s="1596"/>
      <c r="H69" s="1584">
        <v>1</v>
      </c>
    </row>
    <row r="70" spans="1:8" ht="9.9499999999999993" customHeight="1">
      <c r="B70" s="4275" t="s">
        <v>6593</v>
      </c>
      <c r="C70" s="4289" t="s">
        <v>6594</v>
      </c>
      <c r="D70" s="4307" t="s">
        <v>5463</v>
      </c>
      <c r="E70" s="4283" t="s">
        <v>6588</v>
      </c>
      <c r="F70" s="4289" t="s">
        <v>6595</v>
      </c>
      <c r="H70" s="1584">
        <v>1</v>
      </c>
    </row>
    <row r="71" spans="1:8" ht="9.9499999999999993" customHeight="1">
      <c r="B71" s="4276"/>
      <c r="C71" s="4290"/>
      <c r="D71" s="4307"/>
      <c r="E71" s="4284"/>
      <c r="F71" s="4290"/>
      <c r="H71" s="1584">
        <v>1</v>
      </c>
    </row>
    <row r="72" spans="1:8" ht="9.9499999999999993" customHeight="1">
      <c r="B72" s="4276"/>
      <c r="C72" s="4291"/>
      <c r="D72" s="4307"/>
      <c r="E72" s="4285"/>
      <c r="F72" s="4291"/>
      <c r="H72" s="1584">
        <v>1</v>
      </c>
    </row>
    <row r="73" spans="1:8" ht="9.9499999999999993" customHeight="1">
      <c r="A73" s="1594"/>
      <c r="B73" s="1595"/>
      <c r="C73" s="1596"/>
      <c r="D73" s="1597"/>
      <c r="E73" s="1598"/>
      <c r="F73" s="1596"/>
      <c r="H73" s="1584">
        <v>1</v>
      </c>
    </row>
    <row r="74" spans="1:8" ht="9.9499999999999993" customHeight="1">
      <c r="B74" s="4275" t="s">
        <v>6596</v>
      </c>
      <c r="C74" s="4289" t="s">
        <v>6597</v>
      </c>
      <c r="D74" s="4307" t="s">
        <v>5463</v>
      </c>
      <c r="E74" s="4283" t="s">
        <v>6588</v>
      </c>
      <c r="F74" s="4289" t="s">
        <v>6595</v>
      </c>
      <c r="H74" s="1584">
        <v>1</v>
      </c>
    </row>
    <row r="75" spans="1:8" ht="9.9499999999999993" customHeight="1">
      <c r="B75" s="4276"/>
      <c r="C75" s="4290"/>
      <c r="D75" s="4307"/>
      <c r="E75" s="4284"/>
      <c r="F75" s="4290"/>
      <c r="H75" s="1584">
        <v>1</v>
      </c>
    </row>
    <row r="76" spans="1:8" ht="9.9499999999999993" customHeight="1">
      <c r="B76" s="4276"/>
      <c r="C76" s="4291"/>
      <c r="D76" s="4307"/>
      <c r="E76" s="4285"/>
      <c r="F76" s="4291"/>
      <c r="H76" s="1584">
        <v>1</v>
      </c>
    </row>
    <row r="77" spans="1:8" ht="9.9499999999999993" customHeight="1">
      <c r="A77" s="1594"/>
      <c r="B77" s="1595"/>
      <c r="C77" s="1596"/>
      <c r="D77" s="1597"/>
      <c r="E77" s="1598"/>
      <c r="F77" s="1596"/>
      <c r="H77" s="1584">
        <v>1</v>
      </c>
    </row>
    <row r="78" spans="1:8" ht="9.9499999999999993" customHeight="1">
      <c r="B78" s="4275" t="s">
        <v>6598</v>
      </c>
      <c r="C78" s="4317" t="s">
        <v>6599</v>
      </c>
      <c r="D78" s="4302" t="s">
        <v>6561</v>
      </c>
      <c r="E78" s="4283" t="s">
        <v>2725</v>
      </c>
      <c r="F78" s="4320" t="s">
        <v>6571</v>
      </c>
      <c r="H78" s="1584">
        <v>1</v>
      </c>
    </row>
    <row r="79" spans="1:8" ht="9.9499999999999993" customHeight="1">
      <c r="B79" s="4276"/>
      <c r="C79" s="4318"/>
      <c r="D79" s="4302"/>
      <c r="E79" s="4284"/>
      <c r="F79" s="4321"/>
      <c r="H79" s="1584">
        <v>1</v>
      </c>
    </row>
    <row r="80" spans="1:8" ht="9.9499999999999993" customHeight="1">
      <c r="B80" s="4276"/>
      <c r="C80" s="4319"/>
      <c r="D80" s="4302"/>
      <c r="E80" s="4285"/>
      <c r="F80" s="4322"/>
      <c r="H80" s="1584">
        <v>1</v>
      </c>
    </row>
    <row r="81" spans="1:8" ht="9.9499999999999993" customHeight="1">
      <c r="A81" s="1594"/>
      <c r="B81" s="1595"/>
      <c r="C81" s="1596"/>
      <c r="D81" s="1597"/>
      <c r="E81" s="1598"/>
      <c r="F81" s="1596"/>
      <c r="H81" s="1584">
        <v>1</v>
      </c>
    </row>
    <row r="82" spans="1:8" ht="9.9499999999999993" customHeight="1">
      <c r="B82" s="4275" t="s">
        <v>6600</v>
      </c>
      <c r="C82" s="4277" t="s">
        <v>6601</v>
      </c>
      <c r="D82" s="4280" t="s">
        <v>6547</v>
      </c>
      <c r="E82" s="4283" t="s">
        <v>2218</v>
      </c>
      <c r="F82" s="4323" t="s">
        <v>6548</v>
      </c>
      <c r="H82" s="1584">
        <v>1</v>
      </c>
    </row>
    <row r="83" spans="1:8" ht="9.9499999999999993" customHeight="1">
      <c r="B83" s="4276"/>
      <c r="C83" s="4278"/>
      <c r="D83" s="4281"/>
      <c r="E83" s="4284"/>
      <c r="F83" s="4324"/>
      <c r="H83" s="1584">
        <v>1</v>
      </c>
    </row>
    <row r="84" spans="1:8" ht="9.9499999999999993" customHeight="1">
      <c r="B84" s="4276"/>
      <c r="C84" s="4279"/>
      <c r="D84" s="4282"/>
      <c r="E84" s="4285"/>
      <c r="F84" s="4325"/>
      <c r="H84" s="1584">
        <v>1</v>
      </c>
    </row>
    <row r="85" spans="1:8" ht="9.9499999999999993" customHeight="1">
      <c r="A85" s="1594"/>
      <c r="B85" s="1595"/>
      <c r="C85" s="1596"/>
      <c r="D85" s="1597"/>
      <c r="E85" s="1598"/>
      <c r="F85" s="1596"/>
      <c r="H85" s="1584">
        <v>1</v>
      </c>
    </row>
    <row r="86" spans="1:8" ht="9.9499999999999993" customHeight="1">
      <c r="B86" s="4275" t="s">
        <v>6602</v>
      </c>
      <c r="C86" s="4299" t="s">
        <v>6603</v>
      </c>
      <c r="D86" s="4302" t="s">
        <v>6561</v>
      </c>
      <c r="E86" s="4283" t="s">
        <v>2725</v>
      </c>
      <c r="F86" s="4299" t="s">
        <v>6571</v>
      </c>
      <c r="H86" s="1584">
        <v>1</v>
      </c>
    </row>
    <row r="87" spans="1:8" ht="9.9499999999999993" customHeight="1">
      <c r="B87" s="4276"/>
      <c r="C87" s="4300"/>
      <c r="D87" s="4302"/>
      <c r="E87" s="4284"/>
      <c r="F87" s="4300"/>
      <c r="H87" s="1584">
        <v>1</v>
      </c>
    </row>
    <row r="88" spans="1:8" ht="10.5" customHeight="1">
      <c r="B88" s="4276"/>
      <c r="C88" s="4301"/>
      <c r="D88" s="4302"/>
      <c r="E88" s="4285"/>
      <c r="F88" s="4301"/>
      <c r="H88" s="1584">
        <v>1</v>
      </c>
    </row>
    <row r="89" spans="1:8" ht="9.9499999999999993" customHeight="1">
      <c r="A89" s="1594"/>
      <c r="B89" s="1595"/>
      <c r="C89" s="1596"/>
      <c r="D89" s="1597"/>
      <c r="E89" s="1598"/>
      <c r="F89" s="1596"/>
      <c r="H89" s="1584">
        <v>1</v>
      </c>
    </row>
    <row r="90" spans="1:8" ht="9.9499999999999993" customHeight="1">
      <c r="B90" s="4275" t="s">
        <v>6604</v>
      </c>
      <c r="C90" s="4326" t="s">
        <v>6605</v>
      </c>
      <c r="D90" s="4280" t="s">
        <v>6547</v>
      </c>
      <c r="E90" s="4283" t="s">
        <v>2725</v>
      </c>
      <c r="F90" s="4329" t="s">
        <v>6606</v>
      </c>
      <c r="H90" s="1584">
        <v>1</v>
      </c>
    </row>
    <row r="91" spans="1:8" ht="9.9499999999999993" customHeight="1">
      <c r="B91" s="4276"/>
      <c r="C91" s="4327"/>
      <c r="D91" s="4281"/>
      <c r="E91" s="4284"/>
      <c r="F91" s="4330"/>
      <c r="H91" s="1584">
        <v>1</v>
      </c>
    </row>
    <row r="92" spans="1:8" ht="9.9499999999999993" customHeight="1">
      <c r="B92" s="4276"/>
      <c r="C92" s="4328"/>
      <c r="D92" s="4282"/>
      <c r="E92" s="4285"/>
      <c r="F92" s="4331"/>
      <c r="H92" s="1584">
        <v>1</v>
      </c>
    </row>
    <row r="93" spans="1:8" ht="9.9499999999999993" customHeight="1">
      <c r="A93" s="1594"/>
      <c r="B93" s="1595"/>
      <c r="C93" s="1596"/>
      <c r="D93" s="1597"/>
      <c r="E93" s="1598"/>
      <c r="F93" s="1596"/>
      <c r="H93" s="1584">
        <v>1</v>
      </c>
    </row>
    <row r="94" spans="1:8" ht="9.9499999999999993" customHeight="1">
      <c r="B94" s="4275" t="s">
        <v>6607</v>
      </c>
      <c r="C94" s="4303" t="s">
        <v>6608</v>
      </c>
      <c r="D94" s="4280" t="s">
        <v>6547</v>
      </c>
      <c r="E94" s="4283" t="s">
        <v>2218</v>
      </c>
      <c r="F94" s="4303" t="s">
        <v>6548</v>
      </c>
      <c r="H94" s="1584">
        <v>1</v>
      </c>
    </row>
    <row r="95" spans="1:8" ht="9.9499999999999993" customHeight="1">
      <c r="B95" s="4276"/>
      <c r="C95" s="4304"/>
      <c r="D95" s="4281"/>
      <c r="E95" s="4284"/>
      <c r="F95" s="4304"/>
      <c r="H95" s="1584">
        <v>1</v>
      </c>
    </row>
    <row r="96" spans="1:8" ht="9.9499999999999993" customHeight="1">
      <c r="B96" s="4276"/>
      <c r="C96" s="4305"/>
      <c r="D96" s="4282"/>
      <c r="E96" s="4285"/>
      <c r="F96" s="4305"/>
      <c r="H96" s="1584">
        <v>1</v>
      </c>
    </row>
    <row r="97" spans="1:8" ht="9.9499999999999993" customHeight="1">
      <c r="A97" s="1594"/>
      <c r="B97" s="1595"/>
      <c r="C97" s="1596"/>
      <c r="D97" s="1597"/>
      <c r="E97" s="1598"/>
      <c r="F97" s="1596"/>
      <c r="H97" s="1584">
        <v>1</v>
      </c>
    </row>
    <row r="98" spans="1:8" ht="9.9499999999999993" customHeight="1">
      <c r="B98" s="4275" t="s">
        <v>6609</v>
      </c>
      <c r="C98" s="4299" t="s">
        <v>6610</v>
      </c>
      <c r="D98" s="4280" t="s">
        <v>6547</v>
      </c>
      <c r="E98" s="4283" t="s">
        <v>2725</v>
      </c>
      <c r="F98" s="4332" t="s">
        <v>6606</v>
      </c>
      <c r="H98" s="1584">
        <v>1</v>
      </c>
    </row>
    <row r="99" spans="1:8" ht="9.9499999999999993" customHeight="1">
      <c r="B99" s="4276"/>
      <c r="C99" s="4300"/>
      <c r="D99" s="4281"/>
      <c r="E99" s="4284"/>
      <c r="F99" s="4333"/>
      <c r="H99" s="1584">
        <v>1</v>
      </c>
    </row>
    <row r="100" spans="1:8" ht="9.9499999999999993" customHeight="1">
      <c r="B100" s="4276"/>
      <c r="C100" s="4301"/>
      <c r="D100" s="4282"/>
      <c r="E100" s="4285"/>
      <c r="F100" s="4334"/>
      <c r="H100" s="1584">
        <v>1</v>
      </c>
    </row>
    <row r="101" spans="1:8" ht="9.9499999999999993" customHeight="1">
      <c r="A101" s="1594"/>
      <c r="B101" s="1595"/>
      <c r="C101" s="1596"/>
      <c r="D101" s="1597"/>
      <c r="E101" s="1598"/>
      <c r="F101" s="1596"/>
      <c r="H101" s="1584">
        <v>1</v>
      </c>
    </row>
    <row r="102" spans="1:8" ht="9.9499999999999993" customHeight="1">
      <c r="B102" s="4275" t="s">
        <v>6611</v>
      </c>
      <c r="C102" s="4289" t="s">
        <v>6612</v>
      </c>
      <c r="D102" s="4280" t="s">
        <v>6547</v>
      </c>
      <c r="E102" s="4283" t="s">
        <v>2725</v>
      </c>
      <c r="F102" s="4289" t="s">
        <v>6552</v>
      </c>
      <c r="H102" s="1584">
        <v>1</v>
      </c>
    </row>
    <row r="103" spans="1:8" ht="9.9499999999999993" customHeight="1">
      <c r="B103" s="4276"/>
      <c r="C103" s="4290"/>
      <c r="D103" s="4281"/>
      <c r="E103" s="4284"/>
      <c r="F103" s="4290"/>
      <c r="H103" s="1584">
        <v>1</v>
      </c>
    </row>
    <row r="104" spans="1:8" ht="9.9499999999999993" customHeight="1">
      <c r="A104" s="1594"/>
      <c r="B104" s="4276"/>
      <c r="C104" s="4291"/>
      <c r="D104" s="4282"/>
      <c r="E104" s="4285"/>
      <c r="F104" s="4291"/>
      <c r="H104" s="1584">
        <v>1</v>
      </c>
    </row>
    <row r="105" spans="1:8" ht="9.9499999999999993" customHeight="1">
      <c r="A105" s="1594"/>
      <c r="B105" s="1595"/>
      <c r="C105" s="1596"/>
      <c r="D105" s="1597"/>
      <c r="E105" s="1598"/>
      <c r="F105" s="1596"/>
      <c r="H105" s="1584">
        <v>1</v>
      </c>
    </row>
    <row r="106" spans="1:8" ht="9.9499999999999993" customHeight="1">
      <c r="B106" s="4275" t="s">
        <v>6613</v>
      </c>
      <c r="C106" s="4311" t="s">
        <v>6614</v>
      </c>
      <c r="D106" s="4280" t="s">
        <v>6547</v>
      </c>
      <c r="E106" s="4283" t="s">
        <v>2218</v>
      </c>
      <c r="F106" s="4314" t="s">
        <v>6548</v>
      </c>
      <c r="H106" s="1584">
        <v>1</v>
      </c>
    </row>
    <row r="107" spans="1:8" ht="9.9499999999999993" customHeight="1">
      <c r="B107" s="4276"/>
      <c r="C107" s="4312"/>
      <c r="D107" s="4281"/>
      <c r="E107" s="4284"/>
      <c r="F107" s="4315"/>
      <c r="H107" s="1584">
        <v>1</v>
      </c>
    </row>
    <row r="108" spans="1:8" ht="9.9499999999999993" customHeight="1">
      <c r="B108" s="4276"/>
      <c r="C108" s="4313"/>
      <c r="D108" s="4282"/>
      <c r="E108" s="4285"/>
      <c r="F108" s="4316"/>
      <c r="H108" s="1584">
        <v>1</v>
      </c>
    </row>
    <row r="109" spans="1:8" ht="9.9499999999999993" customHeight="1">
      <c r="A109" s="1594"/>
      <c r="B109" s="1595"/>
      <c r="C109" s="1596"/>
      <c r="D109" s="1597"/>
      <c r="E109" s="1598"/>
      <c r="F109" s="1596"/>
      <c r="H109" s="1584">
        <v>1</v>
      </c>
    </row>
    <row r="110" spans="1:8" ht="9.9499999999999993" customHeight="1">
      <c r="B110" s="4275" t="s">
        <v>6615</v>
      </c>
      <c r="C110" s="4289" t="s">
        <v>6616</v>
      </c>
      <c r="D110" s="4280" t="s">
        <v>6547</v>
      </c>
      <c r="E110" s="4283" t="s">
        <v>1330</v>
      </c>
      <c r="F110" s="4289" t="s">
        <v>6606</v>
      </c>
      <c r="H110" s="1584">
        <v>1</v>
      </c>
    </row>
    <row r="111" spans="1:8" ht="9.9499999999999993" customHeight="1">
      <c r="B111" s="4276"/>
      <c r="C111" s="4290"/>
      <c r="D111" s="4281"/>
      <c r="E111" s="4284"/>
      <c r="F111" s="4290"/>
      <c r="H111" s="1584">
        <v>1</v>
      </c>
    </row>
    <row r="112" spans="1:8" ht="9.9499999999999993" customHeight="1">
      <c r="B112" s="4276"/>
      <c r="C112" s="4291"/>
      <c r="D112" s="4282"/>
      <c r="E112" s="4285"/>
      <c r="F112" s="4291"/>
      <c r="H112" s="1584">
        <v>1</v>
      </c>
    </row>
    <row r="113" spans="1:8" ht="9.9499999999999993" customHeight="1">
      <c r="A113" s="1594"/>
      <c r="B113" s="1595"/>
      <c r="C113" s="1596"/>
      <c r="D113" s="1597"/>
      <c r="E113" s="1598"/>
      <c r="F113" s="1596"/>
      <c r="H113" s="1584">
        <v>1</v>
      </c>
    </row>
    <row r="114" spans="1:8" ht="9.9499999999999993" customHeight="1">
      <c r="B114" s="4275" t="s">
        <v>6617</v>
      </c>
      <c r="C114" s="4289" t="s">
        <v>6618</v>
      </c>
      <c r="D114" s="4307" t="s">
        <v>5463</v>
      </c>
      <c r="E114" s="4283" t="s">
        <v>1330</v>
      </c>
      <c r="F114" s="4289" t="s">
        <v>6595</v>
      </c>
      <c r="H114" s="1584">
        <v>1</v>
      </c>
    </row>
    <row r="115" spans="1:8" ht="9.9499999999999993" customHeight="1">
      <c r="B115" s="4276"/>
      <c r="C115" s="4290"/>
      <c r="D115" s="4307"/>
      <c r="E115" s="4284"/>
      <c r="F115" s="4290"/>
      <c r="H115" s="1584">
        <v>1</v>
      </c>
    </row>
    <row r="116" spans="1:8" ht="9.9499999999999993" customHeight="1">
      <c r="B116" s="4276"/>
      <c r="C116" s="4291"/>
      <c r="D116" s="4307"/>
      <c r="E116" s="4285"/>
      <c r="F116" s="4291"/>
      <c r="H116" s="1584">
        <v>1</v>
      </c>
    </row>
    <row r="117" spans="1:8" ht="9.9499999999999993" customHeight="1">
      <c r="A117" s="1594"/>
      <c r="B117" s="1595"/>
      <c r="C117" s="1596"/>
      <c r="D117" s="1597"/>
      <c r="E117" s="1598"/>
      <c r="F117" s="1596"/>
      <c r="H117" s="1584">
        <v>1</v>
      </c>
    </row>
    <row r="118" spans="1:8" ht="9.9499999999999993" customHeight="1">
      <c r="B118" s="4275" t="s">
        <v>6619</v>
      </c>
      <c r="C118" s="4289" t="s">
        <v>6620</v>
      </c>
      <c r="D118" s="4302" t="s">
        <v>6561</v>
      </c>
      <c r="E118" s="4283" t="s">
        <v>2725</v>
      </c>
      <c r="F118" s="4289" t="s">
        <v>6571</v>
      </c>
      <c r="H118" s="1584">
        <v>1</v>
      </c>
    </row>
    <row r="119" spans="1:8" ht="9.9499999999999993" customHeight="1">
      <c r="B119" s="4276"/>
      <c r="C119" s="4290"/>
      <c r="D119" s="4302"/>
      <c r="E119" s="4284"/>
      <c r="F119" s="4290"/>
      <c r="H119" s="1584">
        <v>1</v>
      </c>
    </row>
    <row r="120" spans="1:8" ht="9.9499999999999993" customHeight="1">
      <c r="B120" s="4276"/>
      <c r="C120" s="4291"/>
      <c r="D120" s="4302"/>
      <c r="E120" s="4285"/>
      <c r="F120" s="4291"/>
      <c r="H120" s="1584">
        <v>1</v>
      </c>
    </row>
    <row r="121" spans="1:8" ht="9.9499999999999993" customHeight="1">
      <c r="A121" s="1594"/>
      <c r="B121" s="1595"/>
      <c r="C121" s="1596"/>
      <c r="D121" s="1597"/>
      <c r="E121" s="1598"/>
      <c r="F121" s="1596"/>
      <c r="H121" s="1584">
        <v>1</v>
      </c>
    </row>
    <row r="122" spans="1:8" ht="9.9499999999999993" customHeight="1">
      <c r="B122" s="4275" t="s">
        <v>6621</v>
      </c>
      <c r="C122" s="4289" t="s">
        <v>6622</v>
      </c>
      <c r="D122" s="4280" t="s">
        <v>6547</v>
      </c>
      <c r="E122" s="4283" t="s">
        <v>2725</v>
      </c>
      <c r="F122" s="4289" t="s">
        <v>6606</v>
      </c>
      <c r="H122" s="1584">
        <v>1</v>
      </c>
    </row>
    <row r="123" spans="1:8" ht="9.9499999999999993" customHeight="1">
      <c r="B123" s="4276"/>
      <c r="C123" s="4290"/>
      <c r="D123" s="4281"/>
      <c r="E123" s="4284"/>
      <c r="F123" s="4290"/>
      <c r="H123" s="1584">
        <v>1</v>
      </c>
    </row>
    <row r="124" spans="1:8" ht="9.9499999999999993" customHeight="1">
      <c r="B124" s="4276"/>
      <c r="C124" s="4291"/>
      <c r="D124" s="4282"/>
      <c r="E124" s="4285"/>
      <c r="F124" s="4291"/>
      <c r="H124" s="1584">
        <v>1</v>
      </c>
    </row>
    <row r="125" spans="1:8" ht="9.9499999999999993" customHeight="1">
      <c r="A125" s="1594"/>
      <c r="B125" s="1595"/>
      <c r="C125" s="1596"/>
      <c r="D125" s="1597"/>
      <c r="E125" s="1598"/>
      <c r="F125" s="1596"/>
      <c r="H125" s="1584">
        <v>1</v>
      </c>
    </row>
    <row r="126" spans="1:8" ht="9.9499999999999993" customHeight="1">
      <c r="B126" s="4275" t="s">
        <v>6623</v>
      </c>
      <c r="C126" s="4317" t="s">
        <v>6624</v>
      </c>
      <c r="D126" s="4302" t="s">
        <v>6561</v>
      </c>
      <c r="E126" s="4283" t="s">
        <v>2725</v>
      </c>
      <c r="F126" s="4320" t="s">
        <v>6562</v>
      </c>
      <c r="H126" s="1584">
        <v>1</v>
      </c>
    </row>
    <row r="127" spans="1:8" ht="9.9499999999999993" customHeight="1">
      <c r="B127" s="4276"/>
      <c r="C127" s="4318"/>
      <c r="D127" s="4302"/>
      <c r="E127" s="4284"/>
      <c r="F127" s="4321"/>
      <c r="H127" s="1584">
        <v>1</v>
      </c>
    </row>
    <row r="128" spans="1:8" ht="9.9499999999999993" customHeight="1">
      <c r="B128" s="4276"/>
      <c r="C128" s="4319"/>
      <c r="D128" s="4302"/>
      <c r="E128" s="4285"/>
      <c r="F128" s="4322"/>
      <c r="H128" s="1584">
        <v>1</v>
      </c>
    </row>
    <row r="129" spans="1:8" ht="9.9499999999999993" customHeight="1">
      <c r="A129" s="1594"/>
      <c r="B129" s="1595"/>
      <c r="C129" s="1596"/>
      <c r="D129" s="1597"/>
      <c r="E129" s="1598"/>
      <c r="F129" s="1596"/>
      <c r="H129" s="1584">
        <v>1</v>
      </c>
    </row>
    <row r="130" spans="1:8" ht="9.9499999999999993" customHeight="1">
      <c r="B130" s="4275" t="s">
        <v>6625</v>
      </c>
      <c r="C130" s="4317" t="s">
        <v>6626</v>
      </c>
      <c r="D130" s="4302" t="s">
        <v>6561</v>
      </c>
      <c r="E130" s="4283" t="s">
        <v>2725</v>
      </c>
      <c r="F130" s="4320" t="s">
        <v>6571</v>
      </c>
      <c r="H130" s="1584">
        <v>1</v>
      </c>
    </row>
    <row r="131" spans="1:8" ht="9.9499999999999993" customHeight="1">
      <c r="B131" s="4276"/>
      <c r="C131" s="4318"/>
      <c r="D131" s="4302"/>
      <c r="E131" s="4284"/>
      <c r="F131" s="4321"/>
      <c r="H131" s="1584">
        <v>1</v>
      </c>
    </row>
    <row r="132" spans="1:8" ht="9.9499999999999993" customHeight="1">
      <c r="B132" s="4276"/>
      <c r="C132" s="4319"/>
      <c r="D132" s="4302"/>
      <c r="E132" s="4285"/>
      <c r="F132" s="4322"/>
      <c r="H132" s="1584">
        <v>1</v>
      </c>
    </row>
    <row r="133" spans="1:8" ht="9.9499999999999993" customHeight="1">
      <c r="A133" s="1594"/>
      <c r="B133" s="1595"/>
      <c r="C133" s="1596"/>
      <c r="D133" s="1597"/>
      <c r="E133" s="1598"/>
      <c r="F133" s="1596"/>
      <c r="H133" s="1584">
        <v>1</v>
      </c>
    </row>
    <row r="134" spans="1:8" ht="9.9499999999999993" customHeight="1">
      <c r="B134" s="4275" t="s">
        <v>6627</v>
      </c>
      <c r="C134" s="4299" t="s">
        <v>6628</v>
      </c>
      <c r="D134" s="4280" t="s">
        <v>6547</v>
      </c>
      <c r="E134" s="4283" t="s">
        <v>2725</v>
      </c>
      <c r="F134" s="4335" t="s">
        <v>6606</v>
      </c>
      <c r="H134" s="1584">
        <v>1</v>
      </c>
    </row>
    <row r="135" spans="1:8" ht="9.9499999999999993" customHeight="1">
      <c r="B135" s="4276"/>
      <c r="C135" s="4300"/>
      <c r="D135" s="4281"/>
      <c r="E135" s="4284"/>
      <c r="F135" s="4336"/>
      <c r="H135" s="1584">
        <v>1</v>
      </c>
    </row>
    <row r="136" spans="1:8" ht="9.9499999999999993" customHeight="1">
      <c r="B136" s="4276"/>
      <c r="C136" s="4301"/>
      <c r="D136" s="4282"/>
      <c r="E136" s="4285"/>
      <c r="F136" s="4337"/>
      <c r="H136" s="1584">
        <v>1</v>
      </c>
    </row>
    <row r="137" spans="1:8" ht="9.9499999999999993" customHeight="1">
      <c r="A137" s="1594"/>
      <c r="B137" s="1595"/>
      <c r="C137" s="1596"/>
      <c r="D137" s="1597"/>
      <c r="E137" s="1598"/>
      <c r="F137" s="1596"/>
      <c r="H137" s="1584">
        <v>1</v>
      </c>
    </row>
    <row r="138" spans="1:8" ht="9.9499999999999993" customHeight="1">
      <c r="B138" s="4275" t="s">
        <v>6629</v>
      </c>
      <c r="C138" s="4289" t="s">
        <v>6630</v>
      </c>
      <c r="D138" s="4280" t="s">
        <v>6547</v>
      </c>
      <c r="E138" s="4283" t="s">
        <v>6631</v>
      </c>
      <c r="F138" s="4303" t="s">
        <v>6562</v>
      </c>
      <c r="H138" s="1584">
        <v>1</v>
      </c>
    </row>
    <row r="139" spans="1:8" ht="9.9499999999999993" customHeight="1">
      <c r="B139" s="4276"/>
      <c r="C139" s="4290"/>
      <c r="D139" s="4281"/>
      <c r="E139" s="4284"/>
      <c r="F139" s="4304"/>
      <c r="H139" s="1584">
        <v>1</v>
      </c>
    </row>
    <row r="140" spans="1:8" ht="9.9499999999999993" customHeight="1">
      <c r="B140" s="4276"/>
      <c r="C140" s="4291"/>
      <c r="D140" s="4282"/>
      <c r="E140" s="4285"/>
      <c r="F140" s="4305"/>
      <c r="H140" s="1584">
        <v>1</v>
      </c>
    </row>
    <row r="141" spans="1:8" ht="9.9499999999999993" customHeight="1">
      <c r="A141" s="1594"/>
      <c r="B141" s="1595"/>
      <c r="C141" s="1596"/>
      <c r="D141" s="1597"/>
      <c r="E141" s="1598"/>
      <c r="F141" s="1596"/>
      <c r="H141" s="1584">
        <v>1</v>
      </c>
    </row>
    <row r="142" spans="1:8" ht="9.9499999999999993" customHeight="1">
      <c r="B142" s="4275" t="s">
        <v>6632</v>
      </c>
      <c r="C142" s="4299" t="s">
        <v>6633</v>
      </c>
      <c r="D142" s="4280" t="s">
        <v>6547</v>
      </c>
      <c r="E142" s="4283" t="s">
        <v>2725</v>
      </c>
      <c r="F142" s="4332" t="s">
        <v>6552</v>
      </c>
      <c r="H142" s="1584">
        <v>1</v>
      </c>
    </row>
    <row r="143" spans="1:8" ht="9.9499999999999993" customHeight="1">
      <c r="B143" s="4276"/>
      <c r="C143" s="4300"/>
      <c r="D143" s="4281"/>
      <c r="E143" s="4284"/>
      <c r="F143" s="4333"/>
      <c r="H143" s="1584">
        <v>1</v>
      </c>
    </row>
    <row r="144" spans="1:8" ht="9.9499999999999993" customHeight="1">
      <c r="A144" s="1594"/>
      <c r="B144" s="4276"/>
      <c r="C144" s="4301"/>
      <c r="D144" s="4282"/>
      <c r="E144" s="4285"/>
      <c r="F144" s="4334"/>
      <c r="H144" s="1584">
        <v>1</v>
      </c>
    </row>
    <row r="145" spans="1:8" ht="9.9499999999999993" customHeight="1">
      <c r="A145" s="1594"/>
      <c r="B145" s="1595"/>
      <c r="C145" s="1596"/>
      <c r="D145" s="1597"/>
      <c r="E145" s="1598"/>
      <c r="F145" s="1596"/>
      <c r="H145" s="1584">
        <v>1</v>
      </c>
    </row>
    <row r="146" spans="1:8" ht="9.9499999999999993" customHeight="1">
      <c r="B146" s="4275" t="s">
        <v>6634</v>
      </c>
      <c r="C146" s="4299" t="s">
        <v>6635</v>
      </c>
      <c r="D146" s="4302" t="s">
        <v>6561</v>
      </c>
      <c r="E146" s="4283" t="s">
        <v>2725</v>
      </c>
      <c r="F146" s="4332" t="s">
        <v>6571</v>
      </c>
      <c r="H146" s="1584">
        <v>1</v>
      </c>
    </row>
    <row r="147" spans="1:8" ht="9.9499999999999993" customHeight="1">
      <c r="B147" s="4276"/>
      <c r="C147" s="4300"/>
      <c r="D147" s="4302"/>
      <c r="E147" s="4284"/>
      <c r="F147" s="4333"/>
      <c r="H147" s="1584">
        <v>1</v>
      </c>
    </row>
    <row r="148" spans="1:8" ht="9.9499999999999993" customHeight="1">
      <c r="B148" s="4276"/>
      <c r="C148" s="4301"/>
      <c r="D148" s="4302"/>
      <c r="E148" s="4285"/>
      <c r="F148" s="4334"/>
      <c r="H148" s="1584">
        <v>1</v>
      </c>
    </row>
    <row r="149" spans="1:8" ht="9.9499999999999993" customHeight="1">
      <c r="A149" s="1594"/>
      <c r="B149" s="1595"/>
      <c r="C149" s="1596"/>
      <c r="D149" s="1597"/>
      <c r="E149" s="1598"/>
      <c r="F149" s="1596"/>
      <c r="H149" s="1584">
        <v>1</v>
      </c>
    </row>
    <row r="150" spans="1:8" ht="9.9499999999999993" customHeight="1">
      <c r="B150" s="4275" t="s">
        <v>6636</v>
      </c>
      <c r="C150" s="4303" t="s">
        <v>6637</v>
      </c>
      <c r="D150" s="4280" t="s">
        <v>6547</v>
      </c>
      <c r="E150" s="4283" t="s">
        <v>2725</v>
      </c>
      <c r="F150" s="4303" t="s">
        <v>6606</v>
      </c>
      <c r="H150" s="1584">
        <v>1</v>
      </c>
    </row>
    <row r="151" spans="1:8" ht="9.9499999999999993" customHeight="1">
      <c r="B151" s="4276"/>
      <c r="C151" s="4304"/>
      <c r="D151" s="4281"/>
      <c r="E151" s="4284"/>
      <c r="F151" s="4304"/>
      <c r="H151" s="1584">
        <v>1</v>
      </c>
    </row>
    <row r="152" spans="1:8" ht="9.9499999999999993" customHeight="1">
      <c r="B152" s="4276"/>
      <c r="C152" s="4305"/>
      <c r="D152" s="4282"/>
      <c r="E152" s="4285"/>
      <c r="F152" s="4305"/>
      <c r="H152" s="1584">
        <v>1</v>
      </c>
    </row>
    <row r="153" spans="1:8" ht="9.9499999999999993" customHeight="1">
      <c r="A153" s="1594"/>
      <c r="B153" s="1595"/>
      <c r="C153" s="1596"/>
      <c r="D153" s="1597"/>
      <c r="E153" s="1598"/>
      <c r="F153" s="1596"/>
      <c r="H153" s="1584">
        <v>1</v>
      </c>
    </row>
    <row r="154" spans="1:8" ht="9.9499999999999993" customHeight="1">
      <c r="B154" s="4275" t="s">
        <v>6638</v>
      </c>
      <c r="C154" s="4317" t="s">
        <v>6639</v>
      </c>
      <c r="D154" s="4280" t="s">
        <v>6547</v>
      </c>
      <c r="E154" s="4283" t="s">
        <v>2725</v>
      </c>
      <c r="F154" s="4320" t="s">
        <v>6606</v>
      </c>
      <c r="H154" s="1584">
        <v>1</v>
      </c>
    </row>
    <row r="155" spans="1:8" ht="9.9499999999999993" customHeight="1">
      <c r="B155" s="4276"/>
      <c r="C155" s="4318"/>
      <c r="D155" s="4281"/>
      <c r="E155" s="4284"/>
      <c r="F155" s="4321"/>
      <c r="H155" s="1584">
        <v>1</v>
      </c>
    </row>
    <row r="156" spans="1:8" ht="9.9499999999999993" customHeight="1">
      <c r="B156" s="4276"/>
      <c r="C156" s="4319"/>
      <c r="D156" s="4282"/>
      <c r="E156" s="4285"/>
      <c r="F156" s="4322"/>
      <c r="H156" s="1584">
        <v>1</v>
      </c>
    </row>
    <row r="157" spans="1:8" ht="9.9499999999999993" customHeight="1">
      <c r="A157" s="1594"/>
      <c r="B157" s="1595"/>
      <c r="C157" s="1596"/>
      <c r="D157" s="1597"/>
      <c r="E157" s="1598"/>
      <c r="F157" s="1596"/>
      <c r="H157" s="1584">
        <v>1</v>
      </c>
    </row>
    <row r="158" spans="1:8" ht="9.9499999999999993" customHeight="1">
      <c r="B158" s="4275" t="s">
        <v>6640</v>
      </c>
      <c r="C158" s="4299" t="s">
        <v>6641</v>
      </c>
      <c r="D158" s="4302" t="s">
        <v>6561</v>
      </c>
      <c r="E158" s="4283" t="s">
        <v>6555</v>
      </c>
      <c r="F158" s="4332" t="s">
        <v>6571</v>
      </c>
      <c r="H158" s="1584">
        <v>1</v>
      </c>
    </row>
    <row r="159" spans="1:8" ht="9.9499999999999993" customHeight="1">
      <c r="B159" s="4276"/>
      <c r="C159" s="4300"/>
      <c r="D159" s="4302"/>
      <c r="E159" s="4284"/>
      <c r="F159" s="4333"/>
      <c r="H159" s="1584">
        <v>1</v>
      </c>
    </row>
    <row r="160" spans="1:8" ht="9.9499999999999993" customHeight="1">
      <c r="B160" s="4276"/>
      <c r="C160" s="4301"/>
      <c r="D160" s="4302"/>
      <c r="E160" s="4285"/>
      <c r="F160" s="4334"/>
      <c r="H160" s="1584">
        <v>1</v>
      </c>
    </row>
    <row r="161" spans="1:8" ht="9.9499999999999993" customHeight="1">
      <c r="A161" s="1594"/>
      <c r="B161" s="1595"/>
      <c r="C161" s="1596"/>
      <c r="D161" s="1597"/>
      <c r="E161" s="1598"/>
      <c r="F161" s="1596"/>
      <c r="H161" s="1584">
        <v>1</v>
      </c>
    </row>
    <row r="162" spans="1:8" ht="9.9499999999999993" customHeight="1">
      <c r="B162" s="4275" t="s">
        <v>6642</v>
      </c>
      <c r="C162" s="4293" t="s">
        <v>6643</v>
      </c>
      <c r="D162" s="4280" t="s">
        <v>6547</v>
      </c>
      <c r="E162" s="4283" t="s">
        <v>2218</v>
      </c>
      <c r="F162" s="4308" t="s">
        <v>6644</v>
      </c>
      <c r="H162" s="1584">
        <v>1</v>
      </c>
    </row>
    <row r="163" spans="1:8" ht="9.9499999999999993" customHeight="1">
      <c r="B163" s="4276"/>
      <c r="C163" s="4294"/>
      <c r="D163" s="4281"/>
      <c r="E163" s="4284"/>
      <c r="F163" s="4309"/>
      <c r="H163" s="1584">
        <v>1</v>
      </c>
    </row>
    <row r="164" spans="1:8" ht="9.9499999999999993" customHeight="1">
      <c r="B164" s="4276"/>
      <c r="C164" s="4295"/>
      <c r="D164" s="4282"/>
      <c r="E164" s="4285"/>
      <c r="F164" s="4310"/>
      <c r="H164" s="1584">
        <v>1</v>
      </c>
    </row>
    <row r="165" spans="1:8" ht="9.9499999999999993" customHeight="1">
      <c r="A165" s="1594"/>
      <c r="B165" s="1595"/>
      <c r="C165" s="1596"/>
      <c r="D165" s="1597"/>
      <c r="E165" s="1598"/>
      <c r="F165" s="1596"/>
      <c r="H165" s="1584">
        <v>1</v>
      </c>
    </row>
    <row r="166" spans="1:8" ht="9.9499999999999993" customHeight="1">
      <c r="B166" s="4275" t="s">
        <v>6645</v>
      </c>
      <c r="C166" s="4326" t="s">
        <v>6646</v>
      </c>
      <c r="D166" s="4302" t="s">
        <v>6561</v>
      </c>
      <c r="E166" s="4283" t="s">
        <v>6570</v>
      </c>
      <c r="F166" s="4329" t="s">
        <v>6571</v>
      </c>
      <c r="H166" s="1584">
        <v>1</v>
      </c>
    </row>
    <row r="167" spans="1:8" ht="9.9499999999999993" customHeight="1">
      <c r="B167" s="4276"/>
      <c r="C167" s="4327"/>
      <c r="D167" s="4302"/>
      <c r="E167" s="4284"/>
      <c r="F167" s="4330"/>
      <c r="H167" s="1584">
        <v>1</v>
      </c>
    </row>
    <row r="168" spans="1:8" ht="9.9499999999999993" customHeight="1">
      <c r="B168" s="4276"/>
      <c r="C168" s="4328"/>
      <c r="D168" s="4302"/>
      <c r="E168" s="4285"/>
      <c r="F168" s="4331"/>
      <c r="H168" s="1584">
        <v>1</v>
      </c>
    </row>
    <row r="169" spans="1:8" ht="9.9499999999999993" customHeight="1">
      <c r="A169" s="1594"/>
      <c r="B169" s="1595"/>
      <c r="C169" s="1596"/>
      <c r="D169" s="1597"/>
      <c r="E169" s="1598"/>
      <c r="F169" s="1596"/>
      <c r="H169" s="1584">
        <v>1</v>
      </c>
    </row>
    <row r="170" spans="1:8" ht="9.9499999999999993" customHeight="1">
      <c r="B170" s="4275" t="s">
        <v>6647</v>
      </c>
      <c r="C170" s="4326" t="s">
        <v>6648</v>
      </c>
      <c r="D170" s="4280" t="s">
        <v>6547</v>
      </c>
      <c r="E170" s="4283" t="s">
        <v>2218</v>
      </c>
      <c r="F170" s="4329" t="s">
        <v>6548</v>
      </c>
      <c r="H170" s="1584">
        <v>1</v>
      </c>
    </row>
    <row r="171" spans="1:8" ht="9.9499999999999993" customHeight="1">
      <c r="B171" s="4276"/>
      <c r="C171" s="4327"/>
      <c r="D171" s="4281"/>
      <c r="E171" s="4284"/>
      <c r="F171" s="4330"/>
      <c r="H171" s="1584">
        <v>1</v>
      </c>
    </row>
    <row r="172" spans="1:8" ht="9.9499999999999993" customHeight="1">
      <c r="B172" s="4276"/>
      <c r="C172" s="4328"/>
      <c r="D172" s="4282"/>
      <c r="E172" s="4285"/>
      <c r="F172" s="4331"/>
      <c r="H172" s="1584">
        <v>1</v>
      </c>
    </row>
    <row r="173" spans="1:8" ht="9.9499999999999993" customHeight="1">
      <c r="A173" s="1594"/>
      <c r="B173" s="1595"/>
      <c r="C173" s="1596"/>
      <c r="D173" s="1597"/>
      <c r="E173" s="1598"/>
      <c r="F173" s="1596"/>
      <c r="H173" s="1584">
        <v>1</v>
      </c>
    </row>
    <row r="174" spans="1:8" ht="9.9499999999999993" customHeight="1">
      <c r="B174" s="4275" t="s">
        <v>6649</v>
      </c>
      <c r="C174" s="4289" t="s">
        <v>6650</v>
      </c>
      <c r="D174" s="4307" t="s">
        <v>5463</v>
      </c>
      <c r="E174" s="4283" t="s">
        <v>2725</v>
      </c>
      <c r="F174" s="4289" t="s">
        <v>6595</v>
      </c>
      <c r="H174" s="1584">
        <v>1</v>
      </c>
    </row>
    <row r="175" spans="1:8" ht="9.9499999999999993" customHeight="1">
      <c r="B175" s="4276"/>
      <c r="C175" s="4290"/>
      <c r="D175" s="4307"/>
      <c r="E175" s="4284"/>
      <c r="F175" s="4290"/>
      <c r="H175" s="1584">
        <v>1</v>
      </c>
    </row>
    <row r="176" spans="1:8" ht="9.9499999999999993" customHeight="1">
      <c r="B176" s="4276"/>
      <c r="C176" s="4291"/>
      <c r="D176" s="4307"/>
      <c r="E176" s="4285"/>
      <c r="F176" s="4291"/>
      <c r="H176" s="1584">
        <v>1</v>
      </c>
    </row>
    <row r="177" spans="1:8" ht="9.9499999999999993" customHeight="1">
      <c r="A177" s="1594"/>
      <c r="B177" s="1595"/>
      <c r="C177" s="1596"/>
      <c r="D177" s="1597"/>
      <c r="E177" s="1598"/>
      <c r="F177" s="1596"/>
      <c r="H177" s="1584">
        <v>1</v>
      </c>
    </row>
    <row r="178" spans="1:8" ht="9.9499999999999993" customHeight="1">
      <c r="B178" s="4275" t="s">
        <v>6651</v>
      </c>
      <c r="C178" s="4289" t="s">
        <v>6652</v>
      </c>
      <c r="D178" s="4280" t="s">
        <v>6547</v>
      </c>
      <c r="E178" s="4283" t="s">
        <v>6555</v>
      </c>
      <c r="F178" s="4289" t="s">
        <v>6565</v>
      </c>
      <c r="H178" s="1584">
        <v>1</v>
      </c>
    </row>
    <row r="179" spans="1:8" ht="9.9499999999999993" customHeight="1">
      <c r="B179" s="4276"/>
      <c r="C179" s="4290"/>
      <c r="D179" s="4281"/>
      <c r="E179" s="4284"/>
      <c r="F179" s="4290"/>
      <c r="H179" s="1584">
        <v>1</v>
      </c>
    </row>
    <row r="180" spans="1:8" ht="9.9499999999999993" customHeight="1">
      <c r="B180" s="4276"/>
      <c r="C180" s="4291"/>
      <c r="D180" s="4282"/>
      <c r="E180" s="4285"/>
      <c r="F180" s="4291"/>
      <c r="H180" s="1584">
        <v>1</v>
      </c>
    </row>
    <row r="181" spans="1:8" ht="9.9499999999999993" customHeight="1">
      <c r="A181" s="1594"/>
      <c r="B181" s="1595"/>
      <c r="C181" s="1596"/>
      <c r="D181" s="1597"/>
      <c r="E181" s="1598"/>
      <c r="F181" s="1596"/>
      <c r="H181" s="1584">
        <v>1</v>
      </c>
    </row>
    <row r="182" spans="1:8" ht="9.9499999999999993" customHeight="1">
      <c r="B182" s="4275" t="s">
        <v>6653</v>
      </c>
      <c r="C182" s="4299" t="s">
        <v>6654</v>
      </c>
      <c r="D182" s="4280" t="s">
        <v>6547</v>
      </c>
      <c r="E182" s="4283" t="s">
        <v>6570</v>
      </c>
      <c r="F182" s="4332" t="s">
        <v>6606</v>
      </c>
      <c r="H182" s="1584">
        <v>1</v>
      </c>
    </row>
    <row r="183" spans="1:8" ht="9.9499999999999993" customHeight="1">
      <c r="B183" s="4276"/>
      <c r="C183" s="4300"/>
      <c r="D183" s="4281"/>
      <c r="E183" s="4284"/>
      <c r="F183" s="4333"/>
      <c r="H183" s="1584">
        <v>1</v>
      </c>
    </row>
    <row r="184" spans="1:8" ht="9.9499999999999993" customHeight="1">
      <c r="B184" s="4276"/>
      <c r="C184" s="4301"/>
      <c r="D184" s="4282"/>
      <c r="E184" s="4285"/>
      <c r="F184" s="4334"/>
      <c r="H184" s="1584">
        <v>1</v>
      </c>
    </row>
    <row r="185" spans="1:8" ht="9.9499999999999993" customHeight="1">
      <c r="A185" s="1594"/>
      <c r="B185" s="1595"/>
      <c r="C185" s="1596"/>
      <c r="D185" s="1597"/>
      <c r="E185" s="1598"/>
      <c r="F185" s="1596"/>
      <c r="H185" s="1584">
        <v>1</v>
      </c>
    </row>
    <row r="186" spans="1:8" ht="9.9499999999999993" customHeight="1">
      <c r="B186" s="4275" t="s">
        <v>6655</v>
      </c>
      <c r="C186" s="4317" t="s">
        <v>6656</v>
      </c>
      <c r="D186" s="4302" t="s">
        <v>6561</v>
      </c>
      <c r="E186" s="4283" t="s">
        <v>2725</v>
      </c>
      <c r="F186" s="4320" t="s">
        <v>6562</v>
      </c>
      <c r="H186" s="1584">
        <v>1</v>
      </c>
    </row>
    <row r="187" spans="1:8" ht="9.9499999999999993" customHeight="1">
      <c r="B187" s="4276"/>
      <c r="C187" s="4318"/>
      <c r="D187" s="4302"/>
      <c r="E187" s="4284"/>
      <c r="F187" s="4321"/>
      <c r="H187" s="1584">
        <v>1</v>
      </c>
    </row>
    <row r="188" spans="1:8" ht="9.9499999999999993" customHeight="1">
      <c r="B188" s="4276"/>
      <c r="C188" s="4319"/>
      <c r="D188" s="4302"/>
      <c r="E188" s="4285"/>
      <c r="F188" s="4322"/>
      <c r="H188" s="1584">
        <v>1</v>
      </c>
    </row>
    <row r="189" spans="1:8" ht="9.9499999999999993" customHeight="1">
      <c r="A189" s="1594"/>
      <c r="B189" s="1595"/>
      <c r="C189" s="1596"/>
      <c r="D189" s="1597"/>
      <c r="E189" s="1598"/>
      <c r="F189" s="1596"/>
      <c r="H189" s="1584">
        <v>1</v>
      </c>
    </row>
    <row r="190" spans="1:8" ht="9.9499999999999993" customHeight="1">
      <c r="B190" s="4275" t="s">
        <v>6657</v>
      </c>
      <c r="C190" s="4326" t="s">
        <v>6658</v>
      </c>
      <c r="D190" s="4302" t="s">
        <v>6561</v>
      </c>
      <c r="E190" s="4283" t="s">
        <v>6570</v>
      </c>
      <c r="F190" s="4329" t="s">
        <v>6571</v>
      </c>
      <c r="H190" s="1584">
        <v>1</v>
      </c>
    </row>
    <row r="191" spans="1:8" ht="9.9499999999999993" customHeight="1">
      <c r="B191" s="4276"/>
      <c r="C191" s="4327"/>
      <c r="D191" s="4302"/>
      <c r="E191" s="4284"/>
      <c r="F191" s="4330"/>
      <c r="H191" s="1584">
        <v>1</v>
      </c>
    </row>
    <row r="192" spans="1:8" ht="9.9499999999999993" customHeight="1">
      <c r="B192" s="4276"/>
      <c r="C192" s="4328"/>
      <c r="D192" s="4302"/>
      <c r="E192" s="4285"/>
      <c r="F192" s="4331"/>
      <c r="H192" s="1584">
        <v>1</v>
      </c>
    </row>
    <row r="193" spans="1:8" ht="9.9499999999999993" customHeight="1">
      <c r="A193" s="1594"/>
      <c r="B193" s="1595"/>
      <c r="C193" s="1596"/>
      <c r="D193" s="1597"/>
      <c r="E193" s="1598"/>
      <c r="F193" s="1596"/>
      <c r="H193" s="1584">
        <v>1</v>
      </c>
    </row>
    <row r="194" spans="1:8" ht="9.9499999999999993" customHeight="1">
      <c r="B194" s="4275" t="s">
        <v>6659</v>
      </c>
      <c r="C194" s="4299" t="s">
        <v>6660</v>
      </c>
      <c r="D194" s="4280" t="s">
        <v>6547</v>
      </c>
      <c r="E194" s="4283" t="s">
        <v>6570</v>
      </c>
      <c r="F194" s="4332" t="s">
        <v>6571</v>
      </c>
      <c r="H194" s="1584">
        <v>1</v>
      </c>
    </row>
    <row r="195" spans="1:8" ht="9.9499999999999993" customHeight="1">
      <c r="B195" s="4276"/>
      <c r="C195" s="4300"/>
      <c r="D195" s="4281"/>
      <c r="E195" s="4284"/>
      <c r="F195" s="4333"/>
      <c r="H195" s="1584">
        <v>1</v>
      </c>
    </row>
    <row r="196" spans="1:8" ht="9.9499999999999993" customHeight="1">
      <c r="B196" s="4276"/>
      <c r="C196" s="4301"/>
      <c r="D196" s="4282"/>
      <c r="E196" s="4285"/>
      <c r="F196" s="4334"/>
      <c r="H196" s="1584">
        <v>1</v>
      </c>
    </row>
    <row r="197" spans="1:8" ht="9.9499999999999993" customHeight="1">
      <c r="A197" s="1594"/>
      <c r="B197" s="1595"/>
      <c r="C197" s="1596"/>
      <c r="D197" s="1597"/>
      <c r="E197" s="1598"/>
      <c r="F197" s="1596"/>
      <c r="H197" s="1584">
        <v>1</v>
      </c>
    </row>
    <row r="198" spans="1:8" ht="9.9499999999999993" customHeight="1">
      <c r="B198" s="4275" t="s">
        <v>6661</v>
      </c>
      <c r="C198" s="4289" t="s">
        <v>6662</v>
      </c>
      <c r="D198" s="4302" t="s">
        <v>6561</v>
      </c>
      <c r="E198" s="4283" t="s">
        <v>2725</v>
      </c>
      <c r="F198" s="4289" t="s">
        <v>6571</v>
      </c>
      <c r="H198" s="1584">
        <v>1</v>
      </c>
    </row>
    <row r="199" spans="1:8" ht="9.9499999999999993" customHeight="1">
      <c r="B199" s="4276"/>
      <c r="C199" s="4290"/>
      <c r="D199" s="4302"/>
      <c r="E199" s="4284"/>
      <c r="F199" s="4290"/>
      <c r="H199" s="1584">
        <v>1</v>
      </c>
    </row>
    <row r="200" spans="1:8" ht="9.9499999999999993" customHeight="1">
      <c r="B200" s="4276"/>
      <c r="C200" s="4291"/>
      <c r="D200" s="4302"/>
      <c r="E200" s="4285"/>
      <c r="F200" s="4291"/>
      <c r="H200" s="1584">
        <v>1</v>
      </c>
    </row>
    <row r="201" spans="1:8" ht="9.9499999999999993" customHeight="1">
      <c r="A201" s="1594"/>
      <c r="B201" s="1595"/>
      <c r="C201" s="1596"/>
      <c r="D201" s="1597"/>
      <c r="E201" s="1598"/>
      <c r="F201" s="1596"/>
      <c r="H201" s="1584">
        <v>1</v>
      </c>
    </row>
    <row r="202" spans="1:8" ht="9.9499999999999993" customHeight="1">
      <c r="B202" s="4275" t="s">
        <v>6663</v>
      </c>
      <c r="C202" s="4338" t="s">
        <v>6664</v>
      </c>
      <c r="D202" s="4306" t="s">
        <v>6574</v>
      </c>
      <c r="E202" s="4283" t="s">
        <v>6555</v>
      </c>
      <c r="F202" s="4341" t="s">
        <v>6665</v>
      </c>
      <c r="H202" s="1584">
        <v>1</v>
      </c>
    </row>
    <row r="203" spans="1:8" ht="9.9499999999999993" customHeight="1">
      <c r="B203" s="4276"/>
      <c r="C203" s="4339"/>
      <c r="D203" s="4306"/>
      <c r="E203" s="4284"/>
      <c r="F203" s="4342"/>
      <c r="H203" s="1584">
        <v>1</v>
      </c>
    </row>
    <row r="204" spans="1:8" ht="9.9499999999999993" customHeight="1">
      <c r="A204" s="1594"/>
      <c r="B204" s="4276"/>
      <c r="C204" s="4340"/>
      <c r="D204" s="4306"/>
      <c r="E204" s="4285"/>
      <c r="F204" s="4343"/>
      <c r="H204" s="1584">
        <v>1</v>
      </c>
    </row>
    <row r="205" spans="1:8" ht="9.9499999999999993" customHeight="1">
      <c r="A205" s="1594"/>
      <c r="B205" s="1595"/>
      <c r="C205" s="1596"/>
      <c r="D205" s="1597"/>
      <c r="E205" s="1598"/>
      <c r="F205" s="1596"/>
      <c r="H205" s="1584">
        <v>1</v>
      </c>
    </row>
    <row r="206" spans="1:8" ht="9.9499999999999993" customHeight="1">
      <c r="B206" s="4275" t="s">
        <v>6666</v>
      </c>
      <c r="C206" s="4289" t="s">
        <v>6667</v>
      </c>
      <c r="D206" s="4280" t="s">
        <v>6547</v>
      </c>
      <c r="E206" s="4283" t="s">
        <v>6551</v>
      </c>
      <c r="F206" s="4289" t="s">
        <v>6552</v>
      </c>
      <c r="H206" s="1584">
        <v>1</v>
      </c>
    </row>
    <row r="207" spans="1:8" ht="9.9499999999999993" customHeight="1">
      <c r="B207" s="4276"/>
      <c r="C207" s="4290"/>
      <c r="D207" s="4281"/>
      <c r="E207" s="4284"/>
      <c r="F207" s="4290"/>
      <c r="H207" s="1584">
        <v>1</v>
      </c>
    </row>
    <row r="208" spans="1:8" ht="9.9499999999999993" customHeight="1">
      <c r="B208" s="4276"/>
      <c r="C208" s="4291"/>
      <c r="D208" s="4282"/>
      <c r="E208" s="4285"/>
      <c r="F208" s="4291"/>
      <c r="H208" s="1584">
        <v>1</v>
      </c>
    </row>
    <row r="209" spans="1:8" ht="9.9499999999999993" customHeight="1">
      <c r="A209" s="1594"/>
      <c r="B209" s="1595"/>
      <c r="C209" s="1596"/>
      <c r="D209" s="1597"/>
      <c r="E209" s="1598"/>
      <c r="F209" s="1596"/>
      <c r="H209" s="1584">
        <v>1</v>
      </c>
    </row>
    <row r="210" spans="1:8" ht="9.9499999999999993" customHeight="1">
      <c r="B210" s="4275" t="s">
        <v>6668</v>
      </c>
      <c r="C210" s="4289" t="s">
        <v>6669</v>
      </c>
      <c r="D210" s="4280" t="s">
        <v>6547</v>
      </c>
      <c r="E210" s="4283" t="s">
        <v>2725</v>
      </c>
      <c r="F210" s="4289" t="s">
        <v>6552</v>
      </c>
      <c r="H210" s="1584">
        <v>1</v>
      </c>
    </row>
    <row r="211" spans="1:8" ht="9.9499999999999993" customHeight="1">
      <c r="B211" s="4276"/>
      <c r="C211" s="4290"/>
      <c r="D211" s="4281"/>
      <c r="E211" s="4284"/>
      <c r="F211" s="4290"/>
      <c r="H211" s="1584">
        <v>1</v>
      </c>
    </row>
    <row r="212" spans="1:8" ht="9.9499999999999993" customHeight="1">
      <c r="B212" s="4276"/>
      <c r="C212" s="4291"/>
      <c r="D212" s="4282"/>
      <c r="E212" s="4285"/>
      <c r="F212" s="4291"/>
      <c r="H212" s="1584">
        <v>1</v>
      </c>
    </row>
    <row r="213" spans="1:8" ht="9.9499999999999993" customHeight="1">
      <c r="A213" s="1594"/>
      <c r="B213" s="1595"/>
      <c r="C213" s="1596"/>
      <c r="D213" s="1597"/>
      <c r="E213" s="1598"/>
      <c r="F213" s="1596"/>
      <c r="H213" s="1584">
        <v>1</v>
      </c>
    </row>
    <row r="214" spans="1:8" ht="9.9499999999999993" customHeight="1">
      <c r="B214" s="4275" t="s">
        <v>6670</v>
      </c>
      <c r="C214" s="4317" t="s">
        <v>6671</v>
      </c>
      <c r="D214" s="4280" t="s">
        <v>6547</v>
      </c>
      <c r="E214" s="4283" t="s">
        <v>2725</v>
      </c>
      <c r="F214" s="4320" t="s">
        <v>6571</v>
      </c>
      <c r="H214" s="1584">
        <v>1</v>
      </c>
    </row>
    <row r="215" spans="1:8" ht="9.9499999999999993" customHeight="1">
      <c r="B215" s="4276"/>
      <c r="C215" s="4318"/>
      <c r="D215" s="4281"/>
      <c r="E215" s="4284"/>
      <c r="F215" s="4321"/>
      <c r="H215" s="1584">
        <v>1</v>
      </c>
    </row>
    <row r="216" spans="1:8" ht="9.9499999999999993" customHeight="1">
      <c r="B216" s="4276"/>
      <c r="C216" s="4319"/>
      <c r="D216" s="4282"/>
      <c r="E216" s="4285"/>
      <c r="F216" s="4322"/>
      <c r="H216" s="1584">
        <v>1</v>
      </c>
    </row>
    <row r="217" spans="1:8" ht="9.9499999999999993" customHeight="1">
      <c r="A217" s="1594"/>
      <c r="B217" s="1595"/>
      <c r="C217" s="1596"/>
      <c r="D217" s="1597"/>
      <c r="E217" s="1598"/>
      <c r="F217" s="1596"/>
      <c r="H217" s="1584">
        <v>1</v>
      </c>
    </row>
    <row r="218" spans="1:8" ht="9.9499999999999993" customHeight="1">
      <c r="B218" s="4275" t="s">
        <v>6672</v>
      </c>
      <c r="C218" s="4299" t="s">
        <v>6673</v>
      </c>
      <c r="D218" s="4280" t="s">
        <v>6547</v>
      </c>
      <c r="E218" s="4283" t="s">
        <v>2725</v>
      </c>
      <c r="F218" s="4332" t="s">
        <v>6571</v>
      </c>
      <c r="H218" s="1584">
        <v>1</v>
      </c>
    </row>
    <row r="219" spans="1:8" ht="9.9499999999999993" customHeight="1">
      <c r="B219" s="4276"/>
      <c r="C219" s="4300"/>
      <c r="D219" s="4281"/>
      <c r="E219" s="4284"/>
      <c r="F219" s="4333"/>
      <c r="H219" s="1584">
        <v>1</v>
      </c>
    </row>
    <row r="220" spans="1:8" ht="9.9499999999999993" customHeight="1">
      <c r="B220" s="4276"/>
      <c r="C220" s="4301"/>
      <c r="D220" s="4282"/>
      <c r="E220" s="4285"/>
      <c r="F220" s="4334"/>
      <c r="H220" s="1584">
        <v>1</v>
      </c>
    </row>
    <row r="221" spans="1:8" ht="9.9499999999999993" customHeight="1">
      <c r="A221" s="1594"/>
      <c r="B221" s="1595"/>
      <c r="C221" s="1596"/>
      <c r="D221" s="1597"/>
      <c r="E221" s="1598"/>
      <c r="F221" s="1596"/>
      <c r="H221" s="1584">
        <v>1</v>
      </c>
    </row>
    <row r="222" spans="1:8" ht="9.9499999999999993" customHeight="1">
      <c r="B222" s="4275" t="s">
        <v>6674</v>
      </c>
      <c r="C222" s="4299" t="s">
        <v>6675</v>
      </c>
      <c r="D222" s="4307" t="s">
        <v>5463</v>
      </c>
      <c r="E222" s="4283" t="s">
        <v>2725</v>
      </c>
      <c r="F222" s="4332" t="s">
        <v>6571</v>
      </c>
      <c r="H222" s="1584">
        <v>1</v>
      </c>
    </row>
    <row r="223" spans="1:8" ht="9.9499999999999993" customHeight="1">
      <c r="B223" s="4276"/>
      <c r="C223" s="4300"/>
      <c r="D223" s="4307"/>
      <c r="E223" s="4284"/>
      <c r="F223" s="4333"/>
      <c r="H223" s="1584">
        <v>1</v>
      </c>
    </row>
    <row r="224" spans="1:8" ht="9.9499999999999993" customHeight="1">
      <c r="B224" s="4276"/>
      <c r="C224" s="4301"/>
      <c r="D224" s="4307"/>
      <c r="E224" s="4285"/>
      <c r="F224" s="4334"/>
      <c r="H224" s="1584">
        <v>1</v>
      </c>
    </row>
    <row r="225" spans="1:8" ht="9.9499999999999993" customHeight="1">
      <c r="A225" s="1594"/>
      <c r="B225" s="1595"/>
      <c r="C225" s="1596"/>
      <c r="D225" s="1597"/>
      <c r="E225" s="1598"/>
      <c r="F225" s="1596"/>
      <c r="H225" s="1584">
        <v>1</v>
      </c>
    </row>
    <row r="226" spans="1:8" ht="9.9499999999999993" customHeight="1">
      <c r="B226" s="4275" t="s">
        <v>6676</v>
      </c>
      <c r="C226" s="4299" t="s">
        <v>6677</v>
      </c>
      <c r="D226" s="4280" t="s">
        <v>6547</v>
      </c>
      <c r="E226" s="4283" t="s">
        <v>2725</v>
      </c>
      <c r="F226" s="4332" t="s">
        <v>6595</v>
      </c>
      <c r="H226" s="1584">
        <v>1</v>
      </c>
    </row>
    <row r="227" spans="1:8" ht="9.9499999999999993" customHeight="1">
      <c r="B227" s="4276"/>
      <c r="C227" s="4300"/>
      <c r="D227" s="4281"/>
      <c r="E227" s="4284"/>
      <c r="F227" s="4333"/>
      <c r="H227" s="1584">
        <v>1</v>
      </c>
    </row>
    <row r="228" spans="1:8" ht="9.9499999999999993" customHeight="1">
      <c r="B228" s="4276"/>
      <c r="C228" s="4301"/>
      <c r="D228" s="4282"/>
      <c r="E228" s="4285"/>
      <c r="F228" s="4334"/>
      <c r="H228" s="1584">
        <v>1</v>
      </c>
    </row>
    <row r="229" spans="1:8" ht="9.9499999999999993" customHeight="1">
      <c r="A229" s="1594"/>
      <c r="B229" s="1595"/>
      <c r="C229" s="1596"/>
      <c r="D229" s="1597"/>
      <c r="E229" s="1598"/>
      <c r="F229" s="1596"/>
      <c r="H229" s="1584">
        <v>1</v>
      </c>
    </row>
    <row r="230" spans="1:8" ht="9.9499999999999993" customHeight="1">
      <c r="B230" s="4275" t="s">
        <v>6678</v>
      </c>
      <c r="C230" s="4303" t="s">
        <v>6679</v>
      </c>
      <c r="D230" s="4280" t="s">
        <v>6547</v>
      </c>
      <c r="E230" s="4283" t="s">
        <v>2218</v>
      </c>
      <c r="F230" s="4303" t="s">
        <v>6665</v>
      </c>
      <c r="H230" s="1584">
        <v>1</v>
      </c>
    </row>
    <row r="231" spans="1:8" ht="9.9499999999999993" customHeight="1">
      <c r="B231" s="4276"/>
      <c r="C231" s="4304"/>
      <c r="D231" s="4281"/>
      <c r="E231" s="4284"/>
      <c r="F231" s="4304"/>
      <c r="H231" s="1584">
        <v>1</v>
      </c>
    </row>
    <row r="232" spans="1:8" ht="9.9499999999999993" customHeight="1">
      <c r="B232" s="4276"/>
      <c r="C232" s="4305"/>
      <c r="D232" s="4282"/>
      <c r="E232" s="4285"/>
      <c r="F232" s="4305"/>
      <c r="H232" s="1584">
        <v>1</v>
      </c>
    </row>
    <row r="233" spans="1:8" ht="9.9499999999999993" customHeight="1">
      <c r="A233" s="1594"/>
      <c r="B233" s="1595"/>
      <c r="C233" s="1596"/>
      <c r="D233" s="1597"/>
      <c r="E233" s="1598"/>
      <c r="F233" s="1596"/>
      <c r="H233" s="1584">
        <v>1</v>
      </c>
    </row>
    <row r="234" spans="1:8" ht="9.9499999999999993" customHeight="1">
      <c r="B234" s="4275" t="s">
        <v>6680</v>
      </c>
      <c r="C234" s="4299" t="s">
        <v>6681</v>
      </c>
      <c r="D234" s="4307" t="s">
        <v>5463</v>
      </c>
      <c r="E234" s="4283" t="s">
        <v>2725</v>
      </c>
      <c r="F234" s="4332" t="s">
        <v>6595</v>
      </c>
      <c r="H234" s="1584">
        <v>1</v>
      </c>
    </row>
    <row r="235" spans="1:8" ht="9.9499999999999993" customHeight="1">
      <c r="B235" s="4276"/>
      <c r="C235" s="4300"/>
      <c r="D235" s="4307"/>
      <c r="E235" s="4284"/>
      <c r="F235" s="4333"/>
      <c r="H235" s="1584">
        <v>1</v>
      </c>
    </row>
    <row r="236" spans="1:8" ht="9.9499999999999993" customHeight="1">
      <c r="B236" s="4276"/>
      <c r="C236" s="4301"/>
      <c r="D236" s="4307"/>
      <c r="E236" s="4285"/>
      <c r="F236" s="4334"/>
      <c r="H236" s="1584">
        <v>1</v>
      </c>
    </row>
    <row r="237" spans="1:8" ht="9.9499999999999993" customHeight="1">
      <c r="A237" s="1594"/>
      <c r="B237" s="1595"/>
      <c r="C237" s="1596"/>
      <c r="D237" s="1597"/>
      <c r="E237" s="1598"/>
      <c r="F237" s="1596"/>
      <c r="H237" s="1584">
        <v>1</v>
      </c>
    </row>
    <row r="238" spans="1:8" ht="9.9499999999999993" customHeight="1">
      <c r="B238" s="4275" t="s">
        <v>6682</v>
      </c>
      <c r="C238" s="4344" t="s">
        <v>6683</v>
      </c>
      <c r="D238" s="4302" t="s">
        <v>6561</v>
      </c>
      <c r="E238" s="4283" t="s">
        <v>6631</v>
      </c>
      <c r="F238" s="4347" t="s">
        <v>6684</v>
      </c>
      <c r="H238" s="1584">
        <v>1</v>
      </c>
    </row>
    <row r="239" spans="1:8" ht="9.9499999999999993" customHeight="1">
      <c r="B239" s="4276"/>
      <c r="C239" s="4345"/>
      <c r="D239" s="4302"/>
      <c r="E239" s="4284"/>
      <c r="F239" s="4348"/>
      <c r="H239" s="1584">
        <v>1</v>
      </c>
    </row>
    <row r="240" spans="1:8" ht="9.9499999999999993" customHeight="1">
      <c r="B240" s="4276"/>
      <c r="C240" s="4346"/>
      <c r="D240" s="4302"/>
      <c r="E240" s="4285"/>
      <c r="F240" s="4349"/>
      <c r="H240" s="1584">
        <v>1</v>
      </c>
    </row>
    <row r="241" spans="1:8" ht="9.9499999999999993" customHeight="1">
      <c r="A241" s="1594"/>
      <c r="B241" s="1595"/>
      <c r="C241" s="1596"/>
      <c r="D241" s="1597"/>
      <c r="E241" s="1598"/>
      <c r="F241" s="1596"/>
      <c r="H241" s="1584">
        <v>1</v>
      </c>
    </row>
    <row r="242" spans="1:8" ht="9.9499999999999993" customHeight="1">
      <c r="B242" s="4275" t="s">
        <v>6685</v>
      </c>
      <c r="C242" s="4326" t="s">
        <v>6686</v>
      </c>
      <c r="D242" s="4302" t="s">
        <v>6561</v>
      </c>
      <c r="E242" s="4283" t="s">
        <v>6631</v>
      </c>
      <c r="F242" s="4329" t="s">
        <v>6684</v>
      </c>
      <c r="H242" s="1584">
        <v>1</v>
      </c>
    </row>
    <row r="243" spans="1:8" ht="9.9499999999999993" customHeight="1">
      <c r="B243" s="4276"/>
      <c r="C243" s="4327"/>
      <c r="D243" s="4302"/>
      <c r="E243" s="4284"/>
      <c r="F243" s="4330"/>
      <c r="H243" s="1584">
        <v>1</v>
      </c>
    </row>
    <row r="244" spans="1:8" ht="9.9499999999999993" customHeight="1">
      <c r="B244" s="4276"/>
      <c r="C244" s="4328"/>
      <c r="D244" s="4302"/>
      <c r="E244" s="4285"/>
      <c r="F244" s="4331"/>
      <c r="H244" s="1584">
        <v>1</v>
      </c>
    </row>
    <row r="245" spans="1:8" ht="9.9499999999999993" customHeight="1">
      <c r="A245" s="1594"/>
      <c r="B245" s="1595"/>
      <c r="C245" s="1596"/>
      <c r="D245" s="1597"/>
      <c r="E245" s="1598"/>
      <c r="F245" s="1596"/>
      <c r="H245" s="1584">
        <v>1</v>
      </c>
    </row>
    <row r="246" spans="1:8" ht="9.9499999999999993" customHeight="1">
      <c r="B246" s="4275" t="s">
        <v>6687</v>
      </c>
      <c r="C246" s="4293" t="s">
        <v>6688</v>
      </c>
      <c r="D246" s="4302" t="s">
        <v>6561</v>
      </c>
      <c r="E246" s="4283" t="s">
        <v>6631</v>
      </c>
      <c r="F246" s="4308" t="s">
        <v>6571</v>
      </c>
      <c r="H246" s="1584">
        <v>1</v>
      </c>
    </row>
    <row r="247" spans="1:8" ht="9.9499999999999993" customHeight="1">
      <c r="B247" s="4276"/>
      <c r="C247" s="4294"/>
      <c r="D247" s="4302"/>
      <c r="E247" s="4284"/>
      <c r="F247" s="4309"/>
      <c r="H247" s="1584">
        <v>1</v>
      </c>
    </row>
    <row r="248" spans="1:8" ht="9.9499999999999993" customHeight="1">
      <c r="B248" s="4276"/>
      <c r="C248" s="4295"/>
      <c r="D248" s="4302"/>
      <c r="E248" s="4285"/>
      <c r="F248" s="4310"/>
      <c r="H248" s="1584">
        <v>1</v>
      </c>
    </row>
    <row r="249" spans="1:8" ht="9.9499999999999993" customHeight="1">
      <c r="A249" s="1594"/>
      <c r="B249" s="1595"/>
      <c r="C249" s="1596"/>
      <c r="D249" s="1597"/>
      <c r="E249" s="1598"/>
      <c r="F249" s="1596"/>
      <c r="H249" s="1584">
        <v>1</v>
      </c>
    </row>
    <row r="250" spans="1:8" ht="9.9499999999999993" customHeight="1">
      <c r="B250" s="4275" t="s">
        <v>6689</v>
      </c>
      <c r="C250" s="4293" t="s">
        <v>6690</v>
      </c>
      <c r="D250" s="4302" t="s">
        <v>6561</v>
      </c>
      <c r="E250" s="4283" t="s">
        <v>6631</v>
      </c>
      <c r="F250" s="4308" t="s">
        <v>6571</v>
      </c>
      <c r="H250" s="1584">
        <v>1</v>
      </c>
    </row>
    <row r="251" spans="1:8" ht="9.9499999999999993" customHeight="1">
      <c r="B251" s="4276"/>
      <c r="C251" s="4294"/>
      <c r="D251" s="4302"/>
      <c r="E251" s="4284"/>
      <c r="F251" s="4309"/>
      <c r="H251" s="1584">
        <v>1</v>
      </c>
    </row>
    <row r="252" spans="1:8" ht="9.9499999999999993" customHeight="1">
      <c r="B252" s="4276"/>
      <c r="C252" s="4295"/>
      <c r="D252" s="4302"/>
      <c r="E252" s="4285"/>
      <c r="F252" s="4310"/>
      <c r="H252" s="1584">
        <v>1</v>
      </c>
    </row>
    <row r="253" spans="1:8" ht="9.9499999999999993" customHeight="1">
      <c r="A253" s="1594"/>
      <c r="B253" s="1595"/>
      <c r="C253" s="1596"/>
      <c r="D253" s="1597"/>
      <c r="E253" s="1598"/>
      <c r="F253" s="1596"/>
      <c r="H253" s="1584">
        <v>1</v>
      </c>
    </row>
    <row r="254" spans="1:8" ht="9.9499999999999993" customHeight="1">
      <c r="B254" s="4275" t="s">
        <v>6691</v>
      </c>
      <c r="C254" s="4344" t="s">
        <v>6692</v>
      </c>
      <c r="D254" s="4302" t="s">
        <v>6561</v>
      </c>
      <c r="E254" s="4283" t="s">
        <v>6631</v>
      </c>
      <c r="F254" s="4347" t="s">
        <v>6684</v>
      </c>
      <c r="H254" s="1584">
        <v>1</v>
      </c>
    </row>
    <row r="255" spans="1:8" ht="9.9499999999999993" customHeight="1">
      <c r="B255" s="4276"/>
      <c r="C255" s="4345"/>
      <c r="D255" s="4302"/>
      <c r="E255" s="4284"/>
      <c r="F255" s="4348"/>
      <c r="H255" s="1584">
        <v>1</v>
      </c>
    </row>
    <row r="256" spans="1:8" ht="9.9499999999999993" customHeight="1">
      <c r="B256" s="4276"/>
      <c r="C256" s="4346"/>
      <c r="D256" s="4302"/>
      <c r="E256" s="4285"/>
      <c r="F256" s="4349"/>
      <c r="H256" s="1584">
        <v>1</v>
      </c>
    </row>
    <row r="257" spans="1:8" ht="9.9499999999999993" customHeight="1">
      <c r="A257" s="1594"/>
      <c r="B257" s="1595"/>
      <c r="C257" s="1596"/>
      <c r="D257" s="1597"/>
      <c r="E257" s="1598"/>
      <c r="F257" s="1596"/>
      <c r="H257" s="1584">
        <v>1</v>
      </c>
    </row>
    <row r="258" spans="1:8" ht="9.9499999999999993" customHeight="1">
      <c r="B258" s="4275" t="s">
        <v>6693</v>
      </c>
      <c r="C258" s="4296" t="s">
        <v>6694</v>
      </c>
      <c r="D258" s="4306" t="s">
        <v>6574</v>
      </c>
      <c r="E258" s="4283" t="s">
        <v>2218</v>
      </c>
      <c r="F258" s="4350" t="s">
        <v>6665</v>
      </c>
      <c r="H258" s="1584">
        <v>1</v>
      </c>
    </row>
    <row r="259" spans="1:8" ht="9.9499999999999993" customHeight="1">
      <c r="B259" s="4276"/>
      <c r="C259" s="4297"/>
      <c r="D259" s="4306"/>
      <c r="E259" s="4284"/>
      <c r="F259" s="4351"/>
      <c r="H259" s="1584">
        <v>1</v>
      </c>
    </row>
    <row r="260" spans="1:8" ht="9.9499999999999993" customHeight="1">
      <c r="B260" s="4276"/>
      <c r="C260" s="4298"/>
      <c r="D260" s="4306"/>
      <c r="E260" s="4285"/>
      <c r="F260" s="4352"/>
      <c r="H260" s="1584">
        <v>1</v>
      </c>
    </row>
    <row r="261" spans="1:8" ht="9.9499999999999993" customHeight="1">
      <c r="A261" s="1594"/>
      <c r="B261" s="1595"/>
      <c r="C261" s="1596"/>
      <c r="D261" s="1597"/>
      <c r="E261" s="1598"/>
      <c r="F261" s="1596"/>
      <c r="H261" s="1584">
        <v>1</v>
      </c>
    </row>
    <row r="262" spans="1:8" ht="9.9499999999999993" customHeight="1">
      <c r="B262" s="4275" t="s">
        <v>6695</v>
      </c>
      <c r="C262" s="4296" t="s">
        <v>6696</v>
      </c>
      <c r="D262" s="4306" t="s">
        <v>6574</v>
      </c>
      <c r="E262" s="4283" t="s">
        <v>2218</v>
      </c>
      <c r="F262" s="4350" t="s">
        <v>6665</v>
      </c>
      <c r="H262" s="1584">
        <v>1</v>
      </c>
    </row>
    <row r="263" spans="1:8" ht="9.9499999999999993" customHeight="1">
      <c r="B263" s="4276"/>
      <c r="C263" s="4297"/>
      <c r="D263" s="4306"/>
      <c r="E263" s="4284"/>
      <c r="F263" s="4351"/>
      <c r="H263" s="1584">
        <v>1</v>
      </c>
    </row>
    <row r="264" spans="1:8" ht="9.9499999999999993" customHeight="1">
      <c r="B264" s="4276"/>
      <c r="C264" s="4298"/>
      <c r="D264" s="4306"/>
      <c r="E264" s="4285"/>
      <c r="F264" s="4352"/>
      <c r="H264" s="1584">
        <v>1</v>
      </c>
    </row>
    <row r="265" spans="1:8" ht="9.9499999999999993" customHeight="1">
      <c r="A265" s="1594"/>
      <c r="B265" s="1595"/>
      <c r="C265" s="1596"/>
      <c r="D265" s="1597"/>
      <c r="E265" s="1598"/>
      <c r="F265" s="1596"/>
      <c r="H265" s="1584">
        <v>1</v>
      </c>
    </row>
    <row r="266" spans="1:8" ht="9.9499999999999993" customHeight="1">
      <c r="B266" s="4275" t="s">
        <v>6697</v>
      </c>
      <c r="C266" s="4299" t="s">
        <v>6698</v>
      </c>
      <c r="D266" s="4307" t="s">
        <v>5463</v>
      </c>
      <c r="E266" s="4283" t="s">
        <v>6555</v>
      </c>
      <c r="F266" s="4332" t="s">
        <v>6571</v>
      </c>
      <c r="H266" s="1584">
        <v>1</v>
      </c>
    </row>
    <row r="267" spans="1:8" ht="9.9499999999999993" customHeight="1">
      <c r="B267" s="4276"/>
      <c r="C267" s="4300"/>
      <c r="D267" s="4307"/>
      <c r="E267" s="4284"/>
      <c r="F267" s="4333"/>
      <c r="H267" s="1584">
        <v>1</v>
      </c>
    </row>
    <row r="268" spans="1:8" ht="9.9499999999999993" customHeight="1">
      <c r="B268" s="4276"/>
      <c r="C268" s="4301"/>
      <c r="D268" s="4307"/>
      <c r="E268" s="4285"/>
      <c r="F268" s="4334"/>
      <c r="H268" s="1584">
        <v>1</v>
      </c>
    </row>
    <row r="269" spans="1:8" ht="9.9499999999999993" customHeight="1">
      <c r="A269" s="1594"/>
      <c r="B269" s="1595"/>
      <c r="C269" s="1596"/>
      <c r="D269" s="1597"/>
      <c r="E269" s="1598"/>
      <c r="F269" s="1596"/>
      <c r="H269" s="1584">
        <v>1</v>
      </c>
    </row>
    <row r="270" spans="1:8" ht="9.9499999999999993" customHeight="1">
      <c r="B270" s="4275" t="s">
        <v>6699</v>
      </c>
      <c r="C270" s="4293" t="s">
        <v>6700</v>
      </c>
      <c r="D270" s="4302" t="s">
        <v>6561</v>
      </c>
      <c r="E270" s="4283" t="s">
        <v>1330</v>
      </c>
      <c r="F270" s="4308" t="s">
        <v>6571</v>
      </c>
      <c r="H270" s="1584">
        <v>1</v>
      </c>
    </row>
    <row r="271" spans="1:8" ht="9.9499999999999993" customHeight="1">
      <c r="B271" s="4276"/>
      <c r="C271" s="4294"/>
      <c r="D271" s="4302"/>
      <c r="E271" s="4284"/>
      <c r="F271" s="4309"/>
      <c r="H271" s="1584">
        <v>1</v>
      </c>
    </row>
    <row r="272" spans="1:8" ht="9.9499999999999993" customHeight="1">
      <c r="B272" s="4276"/>
      <c r="C272" s="4295"/>
      <c r="D272" s="4302"/>
      <c r="E272" s="4285"/>
      <c r="F272" s="4310"/>
      <c r="H272" s="1584">
        <v>1</v>
      </c>
    </row>
    <row r="273" spans="1:8" ht="9.9499999999999993" customHeight="1">
      <c r="A273" s="1594"/>
      <c r="B273" s="1595"/>
      <c r="C273" s="1596"/>
      <c r="D273" s="1597"/>
      <c r="E273" s="1598"/>
      <c r="F273" s="1596"/>
      <c r="H273" s="1584">
        <v>1</v>
      </c>
    </row>
    <row r="274" spans="1:8" ht="9.9499999999999993" customHeight="1">
      <c r="B274" s="4275" t="s">
        <v>6701</v>
      </c>
      <c r="C274" s="4317" t="s">
        <v>6702</v>
      </c>
      <c r="D274" s="4302" t="s">
        <v>6561</v>
      </c>
      <c r="E274" s="4283" t="s">
        <v>6555</v>
      </c>
      <c r="F274" s="4320" t="s">
        <v>6571</v>
      </c>
      <c r="H274" s="1584">
        <v>1</v>
      </c>
    </row>
    <row r="275" spans="1:8" ht="9.9499999999999993" customHeight="1">
      <c r="B275" s="4276"/>
      <c r="C275" s="4318"/>
      <c r="D275" s="4302"/>
      <c r="E275" s="4284"/>
      <c r="F275" s="4321"/>
      <c r="H275" s="1584">
        <v>1</v>
      </c>
    </row>
    <row r="276" spans="1:8" ht="9.9499999999999993" customHeight="1">
      <c r="B276" s="4276"/>
      <c r="C276" s="4319"/>
      <c r="D276" s="4302"/>
      <c r="E276" s="4285"/>
      <c r="F276" s="4322"/>
      <c r="H276" s="1584">
        <v>1</v>
      </c>
    </row>
    <row r="277" spans="1:8" ht="9.9499999999999993" customHeight="1">
      <c r="A277" s="1594"/>
      <c r="B277" s="1595"/>
      <c r="C277" s="1596"/>
      <c r="D277" s="1597"/>
      <c r="E277" s="1598"/>
      <c r="F277" s="1596"/>
      <c r="H277" s="1584">
        <v>1</v>
      </c>
    </row>
    <row r="278" spans="1:8" ht="9.9499999999999993" customHeight="1">
      <c r="B278" s="4275" t="s">
        <v>6703</v>
      </c>
      <c r="C278" s="4296" t="s">
        <v>6704</v>
      </c>
      <c r="D278" s="4280" t="s">
        <v>6547</v>
      </c>
      <c r="E278" s="4283" t="s">
        <v>2218</v>
      </c>
      <c r="F278" s="4350" t="s">
        <v>6665</v>
      </c>
      <c r="H278" s="1584">
        <v>1</v>
      </c>
    </row>
    <row r="279" spans="1:8" ht="9.9499999999999993" customHeight="1">
      <c r="B279" s="4276"/>
      <c r="C279" s="4297"/>
      <c r="D279" s="4281"/>
      <c r="E279" s="4284"/>
      <c r="F279" s="4351"/>
      <c r="H279" s="1584">
        <v>1</v>
      </c>
    </row>
    <row r="280" spans="1:8" ht="9.9499999999999993" customHeight="1">
      <c r="B280" s="4276"/>
      <c r="C280" s="4298"/>
      <c r="D280" s="4282"/>
      <c r="E280" s="4285"/>
      <c r="F280" s="4352"/>
      <c r="H280" s="1584">
        <v>1</v>
      </c>
    </row>
    <row r="281" spans="1:8" ht="9.9499999999999993" customHeight="1">
      <c r="A281" s="1594"/>
      <c r="B281" s="1595"/>
      <c r="C281" s="1596"/>
      <c r="D281" s="1597"/>
      <c r="E281" s="1598"/>
      <c r="F281" s="1596"/>
      <c r="H281" s="1584">
        <v>1</v>
      </c>
    </row>
    <row r="282" spans="1:8" ht="9.9499999999999993" customHeight="1">
      <c r="B282" s="4275" t="s">
        <v>6705</v>
      </c>
      <c r="C282" s="4344" t="s">
        <v>6706</v>
      </c>
      <c r="D282" s="4307" t="s">
        <v>5463</v>
      </c>
      <c r="E282" s="4283" t="s">
        <v>2725</v>
      </c>
      <c r="F282" s="4347" t="s">
        <v>6595</v>
      </c>
      <c r="H282" s="1584">
        <v>1</v>
      </c>
    </row>
    <row r="283" spans="1:8" ht="9.9499999999999993" customHeight="1">
      <c r="B283" s="4276"/>
      <c r="C283" s="4345"/>
      <c r="D283" s="4307"/>
      <c r="E283" s="4284"/>
      <c r="F283" s="4348"/>
      <c r="H283" s="1584">
        <v>1</v>
      </c>
    </row>
    <row r="284" spans="1:8" ht="9.9499999999999993" customHeight="1">
      <c r="B284" s="4276"/>
      <c r="C284" s="4346"/>
      <c r="D284" s="4307"/>
      <c r="E284" s="4285"/>
      <c r="F284" s="4349"/>
      <c r="H284" s="1584">
        <v>1</v>
      </c>
    </row>
    <row r="285" spans="1:8" ht="9.9499999999999993" customHeight="1">
      <c r="A285" s="1594"/>
      <c r="B285" s="1595"/>
      <c r="C285" s="1596"/>
      <c r="D285" s="1597"/>
      <c r="E285" s="1598"/>
      <c r="F285" s="1596"/>
      <c r="H285" s="1584">
        <v>1</v>
      </c>
    </row>
    <row r="286" spans="1:8" ht="9.9499999999999993" customHeight="1">
      <c r="B286" s="4275" t="s">
        <v>6707</v>
      </c>
      <c r="C286" s="4353" t="s">
        <v>6708</v>
      </c>
      <c r="D286" s="4302" t="s">
        <v>6561</v>
      </c>
      <c r="E286" s="4283" t="s">
        <v>2725</v>
      </c>
      <c r="F286" s="4356" t="s">
        <v>6571</v>
      </c>
      <c r="H286" s="1584">
        <v>1</v>
      </c>
    </row>
    <row r="287" spans="1:8" ht="9.9499999999999993" customHeight="1">
      <c r="B287" s="4276"/>
      <c r="C287" s="4354"/>
      <c r="D287" s="4302"/>
      <c r="E287" s="4284"/>
      <c r="F287" s="4357"/>
      <c r="H287" s="1584">
        <v>1</v>
      </c>
    </row>
    <row r="288" spans="1:8" ht="9.9499999999999993" customHeight="1">
      <c r="B288" s="4276"/>
      <c r="C288" s="4355"/>
      <c r="D288" s="4302"/>
      <c r="E288" s="4285"/>
      <c r="F288" s="4358"/>
      <c r="H288" s="1584">
        <v>1</v>
      </c>
    </row>
    <row r="289" spans="1:8" ht="9.9499999999999993" customHeight="1">
      <c r="A289" s="1594"/>
      <c r="B289" s="1595"/>
      <c r="C289" s="1596"/>
      <c r="D289" s="1597"/>
      <c r="E289" s="1598"/>
      <c r="F289" s="1596"/>
      <c r="H289" s="1584">
        <v>1</v>
      </c>
    </row>
    <row r="290" spans="1:8" ht="9.9499999999999993" customHeight="1">
      <c r="B290" s="4275" t="s">
        <v>6709</v>
      </c>
      <c r="C290" s="4344" t="s">
        <v>6710</v>
      </c>
      <c r="D290" s="4307" t="s">
        <v>5463</v>
      </c>
      <c r="E290" s="4283" t="s">
        <v>2725</v>
      </c>
      <c r="F290" s="4347" t="s">
        <v>6595</v>
      </c>
      <c r="H290" s="1584">
        <v>1</v>
      </c>
    </row>
    <row r="291" spans="1:8" ht="9.9499999999999993" customHeight="1">
      <c r="B291" s="4276"/>
      <c r="C291" s="4345"/>
      <c r="D291" s="4307"/>
      <c r="E291" s="4284"/>
      <c r="F291" s="4348"/>
      <c r="H291" s="1584">
        <v>1</v>
      </c>
    </row>
    <row r="292" spans="1:8" ht="9.9499999999999993" customHeight="1">
      <c r="B292" s="4276"/>
      <c r="C292" s="4346"/>
      <c r="D292" s="4307"/>
      <c r="E292" s="4285"/>
      <c r="F292" s="4349"/>
      <c r="H292" s="1584">
        <v>1</v>
      </c>
    </row>
    <row r="293" spans="1:8" ht="9.9499999999999993" customHeight="1">
      <c r="A293" s="1594"/>
      <c r="B293" s="1595"/>
      <c r="C293" s="1596"/>
      <c r="D293" s="1597"/>
      <c r="E293" s="1598"/>
      <c r="F293" s="1596"/>
      <c r="H293" s="1584">
        <v>1</v>
      </c>
    </row>
    <row r="294" spans="1:8" ht="9.9499999999999993" customHeight="1">
      <c r="B294" s="4275" t="s">
        <v>6711</v>
      </c>
      <c r="C294" s="4359" t="s">
        <v>6712</v>
      </c>
      <c r="D294" s="4307" t="s">
        <v>5463</v>
      </c>
      <c r="E294" s="4283" t="s">
        <v>6588</v>
      </c>
      <c r="F294" s="4362" t="s">
        <v>6595</v>
      </c>
      <c r="H294" s="1584">
        <v>1</v>
      </c>
    </row>
    <row r="295" spans="1:8" ht="9.9499999999999993" customHeight="1">
      <c r="B295" s="4276"/>
      <c r="C295" s="4360"/>
      <c r="D295" s="4307"/>
      <c r="E295" s="4284"/>
      <c r="F295" s="4363"/>
      <c r="H295" s="1584">
        <v>1</v>
      </c>
    </row>
    <row r="296" spans="1:8" ht="9.9499999999999993" customHeight="1">
      <c r="B296" s="4276"/>
      <c r="C296" s="4361"/>
      <c r="D296" s="4307"/>
      <c r="E296" s="4285"/>
      <c r="F296" s="4364"/>
      <c r="H296" s="1584">
        <v>1</v>
      </c>
    </row>
    <row r="297" spans="1:8" ht="9.9499999999999993" customHeight="1">
      <c r="A297" s="1594"/>
      <c r="B297" s="1595"/>
      <c r="C297" s="1596"/>
      <c r="D297" s="1597"/>
      <c r="E297" s="1598"/>
      <c r="F297" s="1596"/>
      <c r="H297" s="1584">
        <v>1</v>
      </c>
    </row>
    <row r="298" spans="1:8" ht="9.9499999999999993" customHeight="1">
      <c r="B298" s="4275" t="s">
        <v>6713</v>
      </c>
      <c r="C298" s="4299" t="s">
        <v>6714</v>
      </c>
      <c r="D298" s="4302" t="s">
        <v>6561</v>
      </c>
      <c r="E298" s="4283" t="s">
        <v>2725</v>
      </c>
      <c r="F298" s="4332" t="s">
        <v>6571</v>
      </c>
      <c r="H298" s="1584">
        <v>1</v>
      </c>
    </row>
    <row r="299" spans="1:8" ht="9.9499999999999993" customHeight="1">
      <c r="B299" s="4276"/>
      <c r="C299" s="4300"/>
      <c r="D299" s="4302"/>
      <c r="E299" s="4284"/>
      <c r="F299" s="4333"/>
      <c r="H299" s="1584">
        <v>1</v>
      </c>
    </row>
    <row r="300" spans="1:8" ht="9.9499999999999993" customHeight="1">
      <c r="B300" s="4276"/>
      <c r="C300" s="4301"/>
      <c r="D300" s="4302"/>
      <c r="E300" s="4285"/>
      <c r="F300" s="4334"/>
      <c r="H300" s="1584">
        <v>1</v>
      </c>
    </row>
    <row r="301" spans="1:8" ht="9.9499999999999993" customHeight="1">
      <c r="A301" s="1594"/>
      <c r="B301" s="1595"/>
      <c r="C301" s="1596"/>
      <c r="D301" s="1597"/>
      <c r="E301" s="1598"/>
      <c r="F301" s="1596"/>
      <c r="H301" s="1584">
        <v>1</v>
      </c>
    </row>
    <row r="302" spans="1:8" ht="9.9499999999999993" customHeight="1">
      <c r="B302" s="4275" t="s">
        <v>6715</v>
      </c>
      <c r="C302" s="4365" t="s">
        <v>6716</v>
      </c>
      <c r="D302" s="4307" t="s">
        <v>5463</v>
      </c>
      <c r="E302" s="4283" t="s">
        <v>6588</v>
      </c>
      <c r="F302" s="4368" t="s">
        <v>6595</v>
      </c>
      <c r="H302" s="1584">
        <v>1</v>
      </c>
    </row>
    <row r="303" spans="1:8" ht="9.9499999999999993" customHeight="1">
      <c r="B303" s="4276"/>
      <c r="C303" s="4366"/>
      <c r="D303" s="4307"/>
      <c r="E303" s="4284"/>
      <c r="F303" s="4369"/>
      <c r="H303" s="1584">
        <v>1</v>
      </c>
    </row>
    <row r="304" spans="1:8" ht="9.9499999999999993" customHeight="1">
      <c r="B304" s="4276"/>
      <c r="C304" s="4367"/>
      <c r="D304" s="4307"/>
      <c r="E304" s="4285"/>
      <c r="F304" s="4370"/>
      <c r="H304" s="1584">
        <v>1</v>
      </c>
    </row>
    <row r="305" spans="1:8" ht="9.9499999999999993" customHeight="1">
      <c r="A305" s="1594"/>
      <c r="B305" s="1595"/>
      <c r="C305" s="1596"/>
      <c r="D305" s="1597"/>
      <c r="E305" s="1598"/>
      <c r="F305" s="1596"/>
      <c r="H305" s="1584">
        <v>1</v>
      </c>
    </row>
    <row r="306" spans="1:8" ht="9.9499999999999993" customHeight="1">
      <c r="B306" s="4275" t="s">
        <v>6717</v>
      </c>
      <c r="C306" s="4371" t="s">
        <v>6718</v>
      </c>
      <c r="D306" s="4307" t="s">
        <v>5463</v>
      </c>
      <c r="E306" s="4283" t="s">
        <v>6588</v>
      </c>
      <c r="F306" s="4314" t="s">
        <v>6595</v>
      </c>
      <c r="H306" s="1584">
        <v>1</v>
      </c>
    </row>
    <row r="307" spans="1:8" ht="9.9499999999999993" customHeight="1">
      <c r="B307" s="4276"/>
      <c r="C307" s="4372"/>
      <c r="D307" s="4307"/>
      <c r="E307" s="4284"/>
      <c r="F307" s="4315"/>
      <c r="H307" s="1584">
        <v>1</v>
      </c>
    </row>
    <row r="308" spans="1:8" ht="9.9499999999999993" customHeight="1">
      <c r="B308" s="4276"/>
      <c r="C308" s="4373"/>
      <c r="D308" s="4307"/>
      <c r="E308" s="4285"/>
      <c r="F308" s="4316"/>
      <c r="H308" s="1584">
        <v>1</v>
      </c>
    </row>
    <row r="309" spans="1:8" ht="9.9499999999999993" customHeight="1">
      <c r="A309" s="1594"/>
      <c r="B309" s="1595"/>
      <c r="C309" s="1596"/>
      <c r="D309" s="1597"/>
      <c r="E309" s="1598"/>
      <c r="F309" s="1596"/>
      <c r="H309" s="1584">
        <v>1</v>
      </c>
    </row>
    <row r="310" spans="1:8" ht="9.9499999999999993" customHeight="1">
      <c r="B310" s="4275" t="s">
        <v>6719</v>
      </c>
      <c r="C310" s="4317" t="s">
        <v>6720</v>
      </c>
      <c r="D310" s="4302" t="s">
        <v>6561</v>
      </c>
      <c r="E310" s="4283" t="s">
        <v>2725</v>
      </c>
      <c r="F310" s="4320" t="s">
        <v>6565</v>
      </c>
      <c r="H310" s="1584">
        <v>1</v>
      </c>
    </row>
    <row r="311" spans="1:8" ht="9.9499999999999993" customHeight="1">
      <c r="B311" s="4276"/>
      <c r="C311" s="4318"/>
      <c r="D311" s="4302"/>
      <c r="E311" s="4284"/>
      <c r="F311" s="4321"/>
      <c r="H311" s="1584">
        <v>1</v>
      </c>
    </row>
    <row r="312" spans="1:8" ht="9.9499999999999993" customHeight="1">
      <c r="B312" s="4276"/>
      <c r="C312" s="4319"/>
      <c r="D312" s="4302"/>
      <c r="E312" s="4285"/>
      <c r="F312" s="4322"/>
      <c r="H312" s="1584">
        <v>1</v>
      </c>
    </row>
    <row r="313" spans="1:8" ht="9.9499999999999993" customHeight="1">
      <c r="A313" s="1594"/>
      <c r="B313" s="1595"/>
      <c r="C313" s="1596"/>
      <c r="D313" s="1597"/>
      <c r="E313" s="1598"/>
      <c r="F313" s="1596"/>
      <c r="H313" s="1584">
        <v>1</v>
      </c>
    </row>
    <row r="314" spans="1:8" ht="9.9499999999999993" customHeight="1">
      <c r="B314" s="4275" t="s">
        <v>6721</v>
      </c>
      <c r="C314" s="4289" t="s">
        <v>6722</v>
      </c>
      <c r="D314" s="4307" t="s">
        <v>5463</v>
      </c>
      <c r="E314" s="4283" t="s">
        <v>6555</v>
      </c>
      <c r="F314" s="4289" t="s">
        <v>6571</v>
      </c>
      <c r="H314" s="1584">
        <v>1</v>
      </c>
    </row>
    <row r="315" spans="1:8" ht="9.9499999999999993" customHeight="1">
      <c r="B315" s="4276"/>
      <c r="C315" s="4290"/>
      <c r="D315" s="4307"/>
      <c r="E315" s="4284"/>
      <c r="F315" s="4290"/>
      <c r="H315" s="1584">
        <v>1</v>
      </c>
    </row>
    <row r="316" spans="1:8" ht="9.9499999999999993" customHeight="1">
      <c r="B316" s="4276"/>
      <c r="C316" s="4291"/>
      <c r="D316" s="4307"/>
      <c r="E316" s="4285"/>
      <c r="F316" s="4291"/>
      <c r="H316" s="1584">
        <v>1</v>
      </c>
    </row>
    <row r="317" spans="1:8" ht="9.9499999999999993" customHeight="1">
      <c r="A317" s="1594"/>
      <c r="B317" s="1595"/>
      <c r="C317" s="1596"/>
      <c r="D317" s="1597"/>
      <c r="E317" s="1598"/>
      <c r="F317" s="1596"/>
      <c r="H317" s="1584">
        <v>1</v>
      </c>
    </row>
    <row r="318" spans="1:8" ht="9.9499999999999993" customHeight="1">
      <c r="B318" s="4275" t="s">
        <v>6723</v>
      </c>
      <c r="C318" s="4326" t="s">
        <v>6724</v>
      </c>
      <c r="D318" s="4280" t="s">
        <v>6547</v>
      </c>
      <c r="E318" s="4283" t="s">
        <v>2218</v>
      </c>
      <c r="F318" s="4329" t="s">
        <v>6665</v>
      </c>
      <c r="H318" s="1584">
        <v>1</v>
      </c>
    </row>
    <row r="319" spans="1:8" ht="9.9499999999999993" customHeight="1">
      <c r="B319" s="4276"/>
      <c r="C319" s="4327"/>
      <c r="D319" s="4281"/>
      <c r="E319" s="4284"/>
      <c r="F319" s="4330"/>
      <c r="H319" s="1584">
        <v>1</v>
      </c>
    </row>
    <row r="320" spans="1:8" ht="9.9499999999999993" customHeight="1">
      <c r="B320" s="4276"/>
      <c r="C320" s="4328"/>
      <c r="D320" s="4282"/>
      <c r="E320" s="4285"/>
      <c r="F320" s="4331"/>
      <c r="H320" s="1584">
        <v>1</v>
      </c>
    </row>
    <row r="321" spans="1:8" ht="9.9499999999999993" customHeight="1">
      <c r="A321" s="1594"/>
      <c r="B321" s="1595"/>
      <c r="C321" s="1596"/>
      <c r="D321" s="1597"/>
      <c r="E321" s="1598"/>
      <c r="F321" s="1596"/>
      <c r="H321" s="1584">
        <v>1</v>
      </c>
    </row>
    <row r="322" spans="1:8" ht="9.9499999999999993" customHeight="1">
      <c r="B322" s="4275" t="s">
        <v>6725</v>
      </c>
      <c r="C322" s="4299" t="s">
        <v>6726</v>
      </c>
      <c r="D322" s="4280" t="s">
        <v>6547</v>
      </c>
      <c r="E322" s="4283" t="s">
        <v>2218</v>
      </c>
      <c r="F322" s="4332" t="s">
        <v>6665</v>
      </c>
      <c r="H322" s="1584">
        <v>1</v>
      </c>
    </row>
    <row r="323" spans="1:8" ht="9.9499999999999993" customHeight="1">
      <c r="B323" s="4276"/>
      <c r="C323" s="4300"/>
      <c r="D323" s="4281"/>
      <c r="E323" s="4284"/>
      <c r="F323" s="4333"/>
      <c r="H323" s="1584">
        <v>1</v>
      </c>
    </row>
    <row r="324" spans="1:8" ht="9.9499999999999993" customHeight="1">
      <c r="B324" s="4276"/>
      <c r="C324" s="4301"/>
      <c r="D324" s="4282"/>
      <c r="E324" s="4285"/>
      <c r="F324" s="4334"/>
      <c r="H324" s="1584">
        <v>1</v>
      </c>
    </row>
    <row r="325" spans="1:8" ht="9.9499999999999993" customHeight="1">
      <c r="A325" s="1594"/>
      <c r="B325" s="1595"/>
      <c r="C325" s="1596"/>
      <c r="D325" s="1597"/>
      <c r="E325" s="1598"/>
      <c r="F325" s="1596"/>
      <c r="H325" s="1584">
        <v>1</v>
      </c>
    </row>
    <row r="326" spans="1:8" ht="9.9499999999999993" customHeight="1">
      <c r="B326" s="4275" t="s">
        <v>6727</v>
      </c>
      <c r="C326" s="4374" t="s">
        <v>6728</v>
      </c>
      <c r="D326" s="4307" t="s">
        <v>5463</v>
      </c>
      <c r="E326" s="4283" t="s">
        <v>6588</v>
      </c>
      <c r="F326" s="4377" t="s">
        <v>6595</v>
      </c>
      <c r="H326" s="1584">
        <v>1</v>
      </c>
    </row>
    <row r="327" spans="1:8" ht="9.9499999999999993" customHeight="1">
      <c r="B327" s="4276"/>
      <c r="C327" s="4375"/>
      <c r="D327" s="4307"/>
      <c r="E327" s="4284"/>
      <c r="F327" s="4378"/>
      <c r="H327" s="1584">
        <v>1</v>
      </c>
    </row>
    <row r="328" spans="1:8" ht="9.9499999999999993" customHeight="1">
      <c r="B328" s="4276"/>
      <c r="C328" s="4376"/>
      <c r="D328" s="4307"/>
      <c r="E328" s="4285"/>
      <c r="F328" s="4379"/>
      <c r="H328" s="1584">
        <v>1</v>
      </c>
    </row>
    <row r="329" spans="1:8" ht="9.9499999999999993" customHeight="1">
      <c r="A329" s="1594"/>
      <c r="B329" s="1595"/>
      <c r="C329" s="1596"/>
      <c r="D329" s="1597"/>
      <c r="E329" s="1598"/>
      <c r="F329" s="1596"/>
      <c r="H329" s="1584">
        <v>1</v>
      </c>
    </row>
    <row r="330" spans="1:8" ht="9.9499999999999993" customHeight="1">
      <c r="B330" s="4275" t="s">
        <v>6729</v>
      </c>
      <c r="C330" s="4338" t="s">
        <v>6730</v>
      </c>
      <c r="D330" s="4307" t="s">
        <v>5463</v>
      </c>
      <c r="E330" s="4283" t="s">
        <v>6588</v>
      </c>
      <c r="F330" s="4341" t="s">
        <v>6562</v>
      </c>
      <c r="H330" s="1584">
        <v>1</v>
      </c>
    </row>
    <row r="331" spans="1:8" ht="9.9499999999999993" customHeight="1">
      <c r="B331" s="4276"/>
      <c r="C331" s="4339"/>
      <c r="D331" s="4307"/>
      <c r="E331" s="4284"/>
      <c r="F331" s="4342"/>
      <c r="H331" s="1584">
        <v>1</v>
      </c>
    </row>
    <row r="332" spans="1:8" ht="9.9499999999999993" customHeight="1">
      <c r="B332" s="4276"/>
      <c r="C332" s="4340"/>
      <c r="D332" s="4307"/>
      <c r="E332" s="4285"/>
      <c r="F332" s="4343"/>
      <c r="H332" s="1584">
        <v>1</v>
      </c>
    </row>
    <row r="333" spans="1:8" ht="9.9499999999999993" customHeight="1">
      <c r="A333" s="1594"/>
      <c r="B333" s="1595"/>
      <c r="C333" s="1596"/>
      <c r="D333" s="1597"/>
      <c r="E333" s="1598"/>
      <c r="F333" s="1596"/>
      <c r="H333" s="1584">
        <v>1</v>
      </c>
    </row>
    <row r="334" spans="1:8" ht="9.9499999999999993" customHeight="1">
      <c r="B334" s="4275" t="s">
        <v>6731</v>
      </c>
      <c r="C334" s="4293" t="s">
        <v>6732</v>
      </c>
      <c r="D334" s="4307" t="s">
        <v>5463</v>
      </c>
      <c r="E334" s="4283" t="s">
        <v>6588</v>
      </c>
      <c r="F334" s="4308" t="s">
        <v>6562</v>
      </c>
      <c r="H334" s="1584">
        <v>1</v>
      </c>
    </row>
    <row r="335" spans="1:8" ht="9.9499999999999993" customHeight="1">
      <c r="B335" s="4276"/>
      <c r="C335" s="4294"/>
      <c r="D335" s="4307"/>
      <c r="E335" s="4284"/>
      <c r="F335" s="4309"/>
      <c r="H335" s="1584">
        <v>1</v>
      </c>
    </row>
    <row r="336" spans="1:8" ht="9.9499999999999993" customHeight="1">
      <c r="B336" s="4276"/>
      <c r="C336" s="4295"/>
      <c r="D336" s="4307"/>
      <c r="E336" s="4285"/>
      <c r="F336" s="4310"/>
      <c r="H336" s="1584">
        <v>1</v>
      </c>
    </row>
    <row r="337" spans="1:8" ht="9.9499999999999993" customHeight="1">
      <c r="A337" s="1594"/>
      <c r="B337" s="1595"/>
      <c r="C337" s="1596"/>
      <c r="D337" s="1597"/>
      <c r="E337" s="1598"/>
      <c r="F337" s="1596"/>
      <c r="H337" s="1584">
        <v>1</v>
      </c>
    </row>
    <row r="338" spans="1:8" ht="9.9499999999999993" customHeight="1">
      <c r="B338" s="4275" t="s">
        <v>6733</v>
      </c>
      <c r="C338" s="4299" t="s">
        <v>6734</v>
      </c>
      <c r="D338" s="1600" t="s">
        <v>6735</v>
      </c>
      <c r="E338" s="4283" t="s">
        <v>6588</v>
      </c>
      <c r="F338" s="4332" t="s">
        <v>6562</v>
      </c>
      <c r="H338" s="1584">
        <v>1</v>
      </c>
    </row>
    <row r="339" spans="1:8" ht="9.9499999999999993" customHeight="1">
      <c r="B339" s="4276"/>
      <c r="C339" s="4300"/>
      <c r="D339" s="1600"/>
      <c r="E339" s="4284"/>
      <c r="F339" s="4333"/>
      <c r="H339" s="1584">
        <v>1</v>
      </c>
    </row>
    <row r="340" spans="1:8" ht="9.9499999999999993" customHeight="1">
      <c r="B340" s="4276"/>
      <c r="C340" s="4301"/>
      <c r="D340" s="1600"/>
      <c r="E340" s="4285"/>
      <c r="F340" s="4334"/>
      <c r="H340" s="1584">
        <v>1</v>
      </c>
    </row>
    <row r="341" spans="1:8" ht="9.9499999999999993" customHeight="1">
      <c r="A341" s="1594"/>
      <c r="B341" s="1595"/>
      <c r="C341" s="1596"/>
      <c r="D341" s="1597"/>
      <c r="E341" s="1598"/>
      <c r="F341" s="1596"/>
      <c r="H341" s="1584">
        <v>1</v>
      </c>
    </row>
    <row r="342" spans="1:8" ht="9.9499999999999993" customHeight="1">
      <c r="B342" s="4275" t="s">
        <v>6736</v>
      </c>
      <c r="C342" s="4344" t="s">
        <v>6737</v>
      </c>
      <c r="D342" s="4307" t="s">
        <v>5463</v>
      </c>
      <c r="E342" s="4283" t="s">
        <v>2725</v>
      </c>
      <c r="F342" s="4347" t="s">
        <v>6595</v>
      </c>
      <c r="H342" s="1584">
        <v>1</v>
      </c>
    </row>
    <row r="343" spans="1:8" ht="9.9499999999999993" customHeight="1">
      <c r="B343" s="4276"/>
      <c r="C343" s="4345"/>
      <c r="D343" s="4307"/>
      <c r="E343" s="4284"/>
      <c r="F343" s="4348"/>
      <c r="H343" s="1584">
        <v>1</v>
      </c>
    </row>
    <row r="344" spans="1:8" ht="9.9499999999999993" customHeight="1">
      <c r="B344" s="4276"/>
      <c r="C344" s="4346"/>
      <c r="D344" s="4307"/>
      <c r="E344" s="4285"/>
      <c r="F344" s="4349"/>
      <c r="H344" s="1584">
        <v>1</v>
      </c>
    </row>
    <row r="345" spans="1:8" ht="9.9499999999999993" customHeight="1">
      <c r="A345" s="1594"/>
      <c r="B345" s="1595"/>
      <c r="C345" s="1596"/>
      <c r="D345" s="1597"/>
      <c r="E345" s="1598"/>
      <c r="F345" s="1596"/>
      <c r="H345" s="1584">
        <v>1</v>
      </c>
    </row>
    <row r="346" spans="1:8" ht="9.9499999999999993" customHeight="1">
      <c r="B346" s="4275" t="s">
        <v>6738</v>
      </c>
      <c r="C346" s="4293" t="s">
        <v>6739</v>
      </c>
      <c r="D346" s="4307" t="s">
        <v>5463</v>
      </c>
      <c r="E346" s="4283" t="s">
        <v>2725</v>
      </c>
      <c r="F346" s="4308" t="s">
        <v>6595</v>
      </c>
      <c r="H346" s="1584">
        <v>1</v>
      </c>
    </row>
    <row r="347" spans="1:8" ht="9.9499999999999993" customHeight="1">
      <c r="B347" s="4276"/>
      <c r="C347" s="4294"/>
      <c r="D347" s="4307"/>
      <c r="E347" s="4284"/>
      <c r="F347" s="4309"/>
      <c r="H347" s="1584">
        <v>1</v>
      </c>
    </row>
    <row r="348" spans="1:8" ht="9.9499999999999993" customHeight="1">
      <c r="B348" s="4276"/>
      <c r="C348" s="4295"/>
      <c r="D348" s="4307"/>
      <c r="E348" s="4285"/>
      <c r="F348" s="4310"/>
      <c r="H348" s="1584">
        <v>1</v>
      </c>
    </row>
    <row r="349" spans="1:8" ht="9.9499999999999993" customHeight="1">
      <c r="A349" s="1594"/>
      <c r="B349" s="1595"/>
      <c r="C349" s="1596"/>
      <c r="D349" s="1597"/>
      <c r="E349" s="1598"/>
      <c r="F349" s="1596"/>
      <c r="H349" s="1584">
        <v>1</v>
      </c>
    </row>
    <row r="350" spans="1:8" ht="9.9499999999999993" customHeight="1">
      <c r="B350" s="4275" t="s">
        <v>6740</v>
      </c>
      <c r="C350" s="4326" t="s">
        <v>6741</v>
      </c>
      <c r="D350" s="4306" t="s">
        <v>6574</v>
      </c>
      <c r="E350" s="4283" t="s">
        <v>2218</v>
      </c>
      <c r="F350" s="4329" t="s">
        <v>6665</v>
      </c>
      <c r="H350" s="1584">
        <v>1</v>
      </c>
    </row>
    <row r="351" spans="1:8" ht="9.9499999999999993" customHeight="1">
      <c r="B351" s="4276"/>
      <c r="C351" s="4327"/>
      <c r="D351" s="4306"/>
      <c r="E351" s="4284"/>
      <c r="F351" s="4330"/>
      <c r="H351" s="1584">
        <v>1</v>
      </c>
    </row>
    <row r="352" spans="1:8" ht="9.9499999999999993" customHeight="1">
      <c r="B352" s="4276"/>
      <c r="C352" s="4328"/>
      <c r="D352" s="4306"/>
      <c r="E352" s="4285"/>
      <c r="F352" s="4331"/>
      <c r="H352" s="1584">
        <v>1</v>
      </c>
    </row>
    <row r="353" spans="1:8" ht="9.9499999999999993" customHeight="1">
      <c r="A353" s="1594"/>
      <c r="B353" s="1595"/>
      <c r="C353" s="1596"/>
      <c r="D353" s="1597"/>
      <c r="E353" s="1598"/>
      <c r="F353" s="1596"/>
      <c r="H353" s="1584">
        <v>1</v>
      </c>
    </row>
    <row r="354" spans="1:8" ht="9.9499999999999993" customHeight="1">
      <c r="B354" s="4275" t="s">
        <v>6742</v>
      </c>
      <c r="C354" s="4326" t="s">
        <v>6743</v>
      </c>
      <c r="D354" s="4280" t="s">
        <v>6547</v>
      </c>
      <c r="E354" s="4283" t="s">
        <v>6555</v>
      </c>
      <c r="F354" s="4329" t="s">
        <v>6548</v>
      </c>
      <c r="H354" s="1584">
        <v>1</v>
      </c>
    </row>
    <row r="355" spans="1:8" ht="9.9499999999999993" customHeight="1">
      <c r="B355" s="4276"/>
      <c r="C355" s="4327"/>
      <c r="D355" s="4281"/>
      <c r="E355" s="4284"/>
      <c r="F355" s="4330"/>
      <c r="H355" s="1584">
        <v>1</v>
      </c>
    </row>
    <row r="356" spans="1:8" ht="9.9499999999999993" customHeight="1">
      <c r="B356" s="4276"/>
      <c r="C356" s="4328"/>
      <c r="D356" s="4282"/>
      <c r="E356" s="4285"/>
      <c r="F356" s="4331"/>
      <c r="H356" s="1584">
        <v>1</v>
      </c>
    </row>
    <row r="357" spans="1:8" ht="9.9499999999999993" customHeight="1">
      <c r="A357" s="1594"/>
      <c r="B357" s="1595"/>
      <c r="C357" s="1596"/>
      <c r="D357" s="1597"/>
      <c r="E357" s="1598"/>
      <c r="F357" s="1596"/>
      <c r="H357" s="1584">
        <v>1</v>
      </c>
    </row>
    <row r="358" spans="1:8" ht="9.9499999999999993" customHeight="1">
      <c r="B358" s="4275" t="s">
        <v>6744</v>
      </c>
      <c r="C358" s="4374" t="s">
        <v>6745</v>
      </c>
      <c r="D358" s="4307" t="s">
        <v>5463</v>
      </c>
      <c r="E358" s="4283" t="s">
        <v>2725</v>
      </c>
      <c r="F358" s="4377" t="s">
        <v>6595</v>
      </c>
      <c r="H358" s="1584">
        <v>1</v>
      </c>
    </row>
    <row r="359" spans="1:8" ht="9.9499999999999993" customHeight="1">
      <c r="B359" s="4276"/>
      <c r="C359" s="4375"/>
      <c r="D359" s="4307"/>
      <c r="E359" s="4284"/>
      <c r="F359" s="4378"/>
      <c r="H359" s="1584">
        <v>1</v>
      </c>
    </row>
    <row r="360" spans="1:8" ht="9.9499999999999993" customHeight="1">
      <c r="B360" s="4276"/>
      <c r="C360" s="4376"/>
      <c r="D360" s="4307"/>
      <c r="E360" s="4285"/>
      <c r="F360" s="4379"/>
      <c r="H360" s="1584">
        <v>1</v>
      </c>
    </row>
    <row r="361" spans="1:8" ht="9.9499999999999993" customHeight="1">
      <c r="A361" s="1594"/>
      <c r="B361" s="1595"/>
      <c r="C361" s="1596"/>
      <c r="D361" s="1597"/>
      <c r="E361" s="1598"/>
      <c r="F361" s="1596"/>
      <c r="H361" s="1584">
        <v>1</v>
      </c>
    </row>
    <row r="362" spans="1:8" ht="9.9499999999999993" customHeight="1">
      <c r="B362" s="4275" t="s">
        <v>6746</v>
      </c>
      <c r="C362" s="4277" t="s">
        <v>6747</v>
      </c>
      <c r="D362" s="4306" t="s">
        <v>6574</v>
      </c>
      <c r="E362" s="4283" t="s">
        <v>2218</v>
      </c>
      <c r="F362" s="4323" t="s">
        <v>6665</v>
      </c>
      <c r="H362" s="1584">
        <v>1</v>
      </c>
    </row>
    <row r="363" spans="1:8" ht="9.9499999999999993" customHeight="1">
      <c r="B363" s="4276"/>
      <c r="C363" s="4278"/>
      <c r="D363" s="4306"/>
      <c r="E363" s="4284"/>
      <c r="F363" s="4324"/>
      <c r="H363" s="1584">
        <v>1</v>
      </c>
    </row>
    <row r="364" spans="1:8" ht="9.9499999999999993" customHeight="1">
      <c r="B364" s="4276"/>
      <c r="C364" s="4279"/>
      <c r="D364" s="4306"/>
      <c r="E364" s="4285"/>
      <c r="F364" s="4325"/>
      <c r="H364" s="1584">
        <v>1</v>
      </c>
    </row>
    <row r="365" spans="1:8" ht="9.9499999999999993" customHeight="1">
      <c r="A365" s="1594"/>
      <c r="B365" s="1595"/>
      <c r="C365" s="1596"/>
      <c r="D365" s="1597"/>
      <c r="E365" s="1598"/>
      <c r="F365" s="1596"/>
      <c r="H365" s="1584">
        <v>1</v>
      </c>
    </row>
    <row r="366" spans="1:8" ht="9.9499999999999993" customHeight="1">
      <c r="B366" s="4275" t="s">
        <v>6748</v>
      </c>
      <c r="C366" s="4353" t="s">
        <v>6749</v>
      </c>
      <c r="D366" s="4280" t="s">
        <v>6547</v>
      </c>
      <c r="E366" s="4283" t="s">
        <v>2218</v>
      </c>
      <c r="F366" s="4289" t="s">
        <v>6548</v>
      </c>
      <c r="H366" s="1584">
        <v>1</v>
      </c>
    </row>
    <row r="367" spans="1:8" ht="9.9499999999999993" customHeight="1">
      <c r="B367" s="4276"/>
      <c r="C367" s="4354"/>
      <c r="D367" s="4281"/>
      <c r="E367" s="4284"/>
      <c r="F367" s="4290"/>
      <c r="H367" s="1584">
        <v>1</v>
      </c>
    </row>
    <row r="368" spans="1:8" ht="9.9499999999999993" customHeight="1">
      <c r="B368" s="4276"/>
      <c r="C368" s="4355"/>
      <c r="D368" s="4282"/>
      <c r="E368" s="4285"/>
      <c r="F368" s="4291"/>
      <c r="H368" s="1584">
        <v>1</v>
      </c>
    </row>
    <row r="369" spans="1:8" ht="9.9499999999999993" customHeight="1">
      <c r="A369" s="1594"/>
      <c r="B369" s="1595"/>
      <c r="C369" s="1596"/>
      <c r="D369" s="1597"/>
      <c r="E369" s="1598"/>
      <c r="F369" s="1596"/>
      <c r="H369" s="1584">
        <v>1</v>
      </c>
    </row>
    <row r="370" spans="1:8" ht="9.9499999999999993" customHeight="1">
      <c r="B370" s="4275" t="s">
        <v>6750</v>
      </c>
      <c r="C370" s="4303" t="s">
        <v>6751</v>
      </c>
      <c r="D370" s="4280" t="s">
        <v>6547</v>
      </c>
      <c r="E370" s="4283" t="s">
        <v>2218</v>
      </c>
      <c r="F370" s="4303" t="s">
        <v>6665</v>
      </c>
      <c r="H370" s="1584">
        <v>1</v>
      </c>
    </row>
    <row r="371" spans="1:8" ht="9.9499999999999993" customHeight="1">
      <c r="B371" s="4276"/>
      <c r="C371" s="4304"/>
      <c r="D371" s="4281"/>
      <c r="E371" s="4284"/>
      <c r="F371" s="4304"/>
      <c r="H371" s="1584">
        <v>1</v>
      </c>
    </row>
    <row r="372" spans="1:8" ht="9.9499999999999993" customHeight="1">
      <c r="B372" s="4276"/>
      <c r="C372" s="4305"/>
      <c r="D372" s="4282"/>
      <c r="E372" s="4285"/>
      <c r="F372" s="4305"/>
      <c r="H372" s="1584">
        <v>1</v>
      </c>
    </row>
    <row r="373" spans="1:8" ht="9.9499999999999993" customHeight="1">
      <c r="A373" s="1594"/>
      <c r="B373" s="1595"/>
      <c r="C373" s="1596"/>
      <c r="D373" s="1597"/>
      <c r="E373" s="1598"/>
      <c r="F373" s="1596"/>
      <c r="H373" s="1584">
        <v>1</v>
      </c>
    </row>
    <row r="374" spans="1:8" ht="9.9499999999999993" customHeight="1">
      <c r="B374" s="4275" t="s">
        <v>6752</v>
      </c>
      <c r="C374" s="4344" t="s">
        <v>6753</v>
      </c>
      <c r="D374" s="4302" t="s">
        <v>6561</v>
      </c>
      <c r="E374" s="4283" t="s">
        <v>2725</v>
      </c>
      <c r="F374" s="4347" t="s">
        <v>6571</v>
      </c>
      <c r="H374" s="1584">
        <v>1</v>
      </c>
    </row>
    <row r="375" spans="1:8" ht="9.9499999999999993" customHeight="1">
      <c r="B375" s="4276"/>
      <c r="C375" s="4345"/>
      <c r="D375" s="4302"/>
      <c r="E375" s="4284"/>
      <c r="F375" s="4348"/>
      <c r="H375" s="1584">
        <v>1</v>
      </c>
    </row>
    <row r="376" spans="1:8" ht="9.9499999999999993" customHeight="1">
      <c r="B376" s="4276"/>
      <c r="C376" s="4346"/>
      <c r="D376" s="4302"/>
      <c r="E376" s="4285"/>
      <c r="F376" s="4349"/>
      <c r="H376" s="1584">
        <v>1</v>
      </c>
    </row>
    <row r="377" spans="1:8" ht="9.9499999999999993" customHeight="1">
      <c r="A377" s="1594"/>
      <c r="B377" s="1595"/>
      <c r="C377" s="1596"/>
      <c r="D377" s="1597"/>
      <c r="E377" s="1598"/>
      <c r="F377" s="1596"/>
      <c r="H377" s="1584">
        <v>1</v>
      </c>
    </row>
    <row r="378" spans="1:8" ht="9.9499999999999993" customHeight="1">
      <c r="B378" s="4275" t="s">
        <v>6754</v>
      </c>
      <c r="C378" s="4277" t="s">
        <v>6755</v>
      </c>
      <c r="D378" s="4306" t="s">
        <v>6574</v>
      </c>
      <c r="E378" s="4283" t="s">
        <v>2218</v>
      </c>
      <c r="F378" s="4323" t="s">
        <v>6665</v>
      </c>
      <c r="H378" s="1584">
        <v>1</v>
      </c>
    </row>
    <row r="379" spans="1:8" ht="9.9499999999999993" customHeight="1">
      <c r="B379" s="4276"/>
      <c r="C379" s="4278"/>
      <c r="D379" s="4306"/>
      <c r="E379" s="4284"/>
      <c r="F379" s="4324"/>
      <c r="H379" s="1584">
        <v>1</v>
      </c>
    </row>
    <row r="380" spans="1:8" ht="9.9499999999999993" customHeight="1">
      <c r="B380" s="4276"/>
      <c r="C380" s="4279"/>
      <c r="D380" s="4306"/>
      <c r="E380" s="4285"/>
      <c r="F380" s="4325"/>
      <c r="H380" s="1584">
        <v>1</v>
      </c>
    </row>
    <row r="381" spans="1:8" ht="9.9499999999999993" customHeight="1">
      <c r="A381" s="1594"/>
      <c r="B381" s="1595"/>
      <c r="C381" s="1596"/>
      <c r="D381" s="1597"/>
      <c r="E381" s="1598"/>
      <c r="F381" s="1596"/>
      <c r="H381" s="1584">
        <v>1</v>
      </c>
    </row>
    <row r="382" spans="1:8" ht="9.9499999999999993" customHeight="1">
      <c r="B382" s="4275" t="s">
        <v>6756</v>
      </c>
      <c r="C382" s="4338" t="s">
        <v>6757</v>
      </c>
      <c r="D382" s="4306" t="s">
        <v>6574</v>
      </c>
      <c r="E382" s="4283" t="s">
        <v>2218</v>
      </c>
      <c r="F382" s="4341" t="s">
        <v>6644</v>
      </c>
      <c r="H382" s="1584">
        <v>1</v>
      </c>
    </row>
    <row r="383" spans="1:8" ht="9.9499999999999993" customHeight="1">
      <c r="B383" s="4276"/>
      <c r="C383" s="4339"/>
      <c r="D383" s="4306"/>
      <c r="E383" s="4284"/>
      <c r="F383" s="4342"/>
      <c r="H383" s="1584">
        <v>1</v>
      </c>
    </row>
    <row r="384" spans="1:8" ht="9.9499999999999993" customHeight="1">
      <c r="B384" s="4276"/>
      <c r="C384" s="4340"/>
      <c r="D384" s="4306"/>
      <c r="E384" s="4285"/>
      <c r="F384" s="4343"/>
      <c r="H384" s="1584">
        <v>1</v>
      </c>
    </row>
    <row r="385" spans="1:8" ht="9.9499999999999993" customHeight="1">
      <c r="A385" s="1594"/>
      <c r="B385" s="1595"/>
      <c r="C385" s="1596"/>
      <c r="D385" s="1597"/>
      <c r="E385" s="1598"/>
      <c r="F385" s="1596"/>
      <c r="H385" s="1584">
        <v>1</v>
      </c>
    </row>
    <row r="386" spans="1:8" ht="9.9499999999999993" customHeight="1">
      <c r="B386" s="4275" t="s">
        <v>6758</v>
      </c>
      <c r="C386" s="4344" t="s">
        <v>6759</v>
      </c>
      <c r="D386" s="4280" t="s">
        <v>6547</v>
      </c>
      <c r="E386" s="4283" t="s">
        <v>6551</v>
      </c>
      <c r="F386" s="4347" t="s">
        <v>6552</v>
      </c>
      <c r="H386" s="1584">
        <v>1</v>
      </c>
    </row>
    <row r="387" spans="1:8" ht="9.9499999999999993" customHeight="1">
      <c r="B387" s="4276"/>
      <c r="C387" s="4345"/>
      <c r="D387" s="4281"/>
      <c r="E387" s="4284"/>
      <c r="F387" s="4348"/>
      <c r="H387" s="1584">
        <v>1</v>
      </c>
    </row>
    <row r="388" spans="1:8" ht="9.9499999999999993" customHeight="1">
      <c r="B388" s="4276"/>
      <c r="C388" s="4346"/>
      <c r="D388" s="4282"/>
      <c r="E388" s="4285"/>
      <c r="F388" s="4349"/>
      <c r="H388" s="1584">
        <v>1</v>
      </c>
    </row>
    <row r="389" spans="1:8" ht="9.9499999999999993" customHeight="1">
      <c r="A389" s="1594"/>
      <c r="B389" s="1595"/>
      <c r="C389" s="1596"/>
      <c r="D389" s="1597"/>
      <c r="E389" s="1598"/>
      <c r="F389" s="1596"/>
      <c r="H389" s="1584">
        <v>1</v>
      </c>
    </row>
    <row r="390" spans="1:8" ht="9.9499999999999993" customHeight="1">
      <c r="B390" s="4275" t="s">
        <v>6760</v>
      </c>
      <c r="C390" s="4344" t="s">
        <v>6761</v>
      </c>
      <c r="D390" s="4280" t="s">
        <v>6547</v>
      </c>
      <c r="E390" s="4283" t="s">
        <v>6551</v>
      </c>
      <c r="F390" s="4347" t="s">
        <v>6575</v>
      </c>
      <c r="H390" s="1584">
        <v>1</v>
      </c>
    </row>
    <row r="391" spans="1:8" ht="9.9499999999999993" customHeight="1">
      <c r="B391" s="4276"/>
      <c r="C391" s="4345"/>
      <c r="D391" s="4281"/>
      <c r="E391" s="4284"/>
      <c r="F391" s="4348"/>
      <c r="H391" s="1584">
        <v>1</v>
      </c>
    </row>
    <row r="392" spans="1:8" ht="9.9499999999999993" customHeight="1">
      <c r="B392" s="4276"/>
      <c r="C392" s="4346"/>
      <c r="D392" s="4282"/>
      <c r="E392" s="4285"/>
      <c r="F392" s="4349"/>
      <c r="H392" s="1584">
        <v>1</v>
      </c>
    </row>
    <row r="393" spans="1:8" ht="9.9499999999999993" customHeight="1">
      <c r="A393" s="1594"/>
      <c r="B393" s="1595"/>
      <c r="C393" s="1596"/>
      <c r="D393" s="1597"/>
      <c r="E393" s="1598"/>
      <c r="F393" s="1596"/>
      <c r="H393" s="1584">
        <v>1</v>
      </c>
    </row>
    <row r="394" spans="1:8" ht="9.9499999999999993" customHeight="1">
      <c r="B394" s="4275" t="s">
        <v>6762</v>
      </c>
      <c r="C394" s="4326" t="s">
        <v>6763</v>
      </c>
      <c r="D394" s="4306" t="s">
        <v>6574</v>
      </c>
      <c r="E394" s="4283" t="s">
        <v>2218</v>
      </c>
      <c r="F394" s="4329" t="s">
        <v>6665</v>
      </c>
      <c r="H394" s="1584">
        <v>1</v>
      </c>
    </row>
    <row r="395" spans="1:8" ht="9.9499999999999993" customHeight="1">
      <c r="B395" s="4276"/>
      <c r="C395" s="4327"/>
      <c r="D395" s="4306"/>
      <c r="E395" s="4284"/>
      <c r="F395" s="4330"/>
      <c r="H395" s="1584">
        <v>1</v>
      </c>
    </row>
    <row r="396" spans="1:8" ht="9.9499999999999993" customHeight="1">
      <c r="B396" s="4276"/>
      <c r="C396" s="4328"/>
      <c r="D396" s="4306"/>
      <c r="E396" s="4285"/>
      <c r="F396" s="4331"/>
      <c r="H396" s="1584">
        <v>1</v>
      </c>
    </row>
    <row r="397" spans="1:8" ht="9.9499999999999993" customHeight="1">
      <c r="A397" s="1594"/>
      <c r="B397" s="1595"/>
      <c r="C397" s="1596"/>
      <c r="D397" s="1597"/>
      <c r="E397" s="1598"/>
      <c r="F397" s="1596"/>
      <c r="H397" s="1584">
        <v>1</v>
      </c>
    </row>
    <row r="398" spans="1:8" ht="9.9499999999999993" customHeight="1">
      <c r="B398" s="4275" t="s">
        <v>6764</v>
      </c>
      <c r="C398" s="4365" t="s">
        <v>6765</v>
      </c>
      <c r="D398" s="4306" t="s">
        <v>6574</v>
      </c>
      <c r="E398" s="4283" t="s">
        <v>2218</v>
      </c>
      <c r="F398" s="4368" t="s">
        <v>6644</v>
      </c>
      <c r="H398" s="1584">
        <v>1</v>
      </c>
    </row>
    <row r="399" spans="1:8" ht="9.9499999999999993" customHeight="1">
      <c r="B399" s="4276"/>
      <c r="C399" s="4366"/>
      <c r="D399" s="4306"/>
      <c r="E399" s="4284"/>
      <c r="F399" s="4369"/>
      <c r="H399" s="1584">
        <v>1</v>
      </c>
    </row>
    <row r="400" spans="1:8" ht="9.9499999999999993" customHeight="1">
      <c r="B400" s="4276"/>
      <c r="C400" s="4367"/>
      <c r="D400" s="4306"/>
      <c r="E400" s="4285"/>
      <c r="F400" s="4370"/>
      <c r="H400" s="1584">
        <v>1</v>
      </c>
    </row>
    <row r="401" spans="1:8" ht="9.9499999999999993" customHeight="1">
      <c r="A401" s="1594"/>
      <c r="B401" s="1595"/>
      <c r="C401" s="1596"/>
      <c r="D401" s="1597"/>
      <c r="E401" s="1598"/>
      <c r="F401" s="1596"/>
      <c r="H401" s="1584">
        <v>1</v>
      </c>
    </row>
    <row r="402" spans="1:8" ht="9.9499999999999993" customHeight="1">
      <c r="B402" s="4275" t="s">
        <v>6766</v>
      </c>
      <c r="C402" s="4344" t="s">
        <v>6767</v>
      </c>
      <c r="D402" s="4302" t="s">
        <v>6561</v>
      </c>
      <c r="E402" s="4283" t="s">
        <v>2725</v>
      </c>
      <c r="F402" s="4347" t="s">
        <v>6571</v>
      </c>
      <c r="H402" s="1584">
        <v>1</v>
      </c>
    </row>
    <row r="403" spans="1:8" ht="9.9499999999999993" customHeight="1">
      <c r="B403" s="4276"/>
      <c r="C403" s="4345"/>
      <c r="D403" s="4302"/>
      <c r="E403" s="4284"/>
      <c r="F403" s="4348"/>
      <c r="H403" s="1584">
        <v>1</v>
      </c>
    </row>
    <row r="404" spans="1:8" ht="9.9499999999999993" customHeight="1">
      <c r="B404" s="4276"/>
      <c r="C404" s="4346"/>
      <c r="D404" s="4302"/>
      <c r="E404" s="4285"/>
      <c r="F404" s="4349"/>
      <c r="H404" s="1584">
        <v>1</v>
      </c>
    </row>
    <row r="405" spans="1:8" ht="9.9499999999999993" customHeight="1">
      <c r="A405" s="1594"/>
      <c r="B405" s="1595"/>
      <c r="C405" s="1596"/>
      <c r="D405" s="1597"/>
      <c r="E405" s="1598"/>
      <c r="F405" s="1596"/>
      <c r="H405" s="1584">
        <v>1</v>
      </c>
    </row>
    <row r="406" spans="1:8" ht="9.9499999999999993" customHeight="1">
      <c r="B406" s="4275" t="s">
        <v>6768</v>
      </c>
      <c r="C406" s="4289" t="s">
        <v>6769</v>
      </c>
      <c r="D406" s="4306" t="s">
        <v>6574</v>
      </c>
      <c r="E406" s="4283" t="s">
        <v>2218</v>
      </c>
      <c r="F406" s="4289" t="s">
        <v>6665</v>
      </c>
      <c r="H406" s="1584">
        <v>1</v>
      </c>
    </row>
    <row r="407" spans="1:8" ht="9.9499999999999993" customHeight="1">
      <c r="B407" s="4276"/>
      <c r="C407" s="4290"/>
      <c r="D407" s="4306"/>
      <c r="E407" s="4284"/>
      <c r="F407" s="4290"/>
      <c r="H407" s="1584">
        <v>1</v>
      </c>
    </row>
    <row r="408" spans="1:8" ht="9.9499999999999993" customHeight="1">
      <c r="B408" s="4276"/>
      <c r="C408" s="4291"/>
      <c r="D408" s="4306"/>
      <c r="E408" s="4285"/>
      <c r="F408" s="4291"/>
      <c r="H408" s="1584">
        <v>1</v>
      </c>
    </row>
    <row r="409" spans="1:8" ht="9.9499999999999993" customHeight="1">
      <c r="A409" s="1594"/>
      <c r="B409" s="1595"/>
      <c r="C409" s="1596"/>
      <c r="D409" s="1597"/>
      <c r="E409" s="1598"/>
      <c r="F409" s="1596"/>
      <c r="H409" s="1584">
        <v>1</v>
      </c>
    </row>
    <row r="410" spans="1:8" ht="9.9499999999999993" customHeight="1">
      <c r="B410" s="4275" t="s">
        <v>6770</v>
      </c>
      <c r="C410" s="4296" t="s">
        <v>6771</v>
      </c>
      <c r="D410" s="4306" t="s">
        <v>6574</v>
      </c>
      <c r="E410" s="4283" t="s">
        <v>2218</v>
      </c>
      <c r="F410" s="4350" t="s">
        <v>6665</v>
      </c>
      <c r="H410" s="1584">
        <v>1</v>
      </c>
    </row>
    <row r="411" spans="1:8" ht="9.9499999999999993" customHeight="1">
      <c r="B411" s="4276"/>
      <c r="C411" s="4297"/>
      <c r="D411" s="4306"/>
      <c r="E411" s="4284"/>
      <c r="F411" s="4351"/>
      <c r="H411" s="1584">
        <v>1</v>
      </c>
    </row>
    <row r="412" spans="1:8" ht="9.9499999999999993" customHeight="1">
      <c r="B412" s="4276"/>
      <c r="C412" s="4298"/>
      <c r="D412" s="4306"/>
      <c r="E412" s="4285"/>
      <c r="F412" s="4352"/>
      <c r="H412" s="1584">
        <v>1</v>
      </c>
    </row>
    <row r="413" spans="1:8" ht="9.9499999999999993" customHeight="1">
      <c r="A413" s="1594"/>
      <c r="B413" s="1595"/>
      <c r="C413" s="1596"/>
      <c r="D413" s="1597"/>
      <c r="E413" s="1598"/>
      <c r="F413" s="1596"/>
      <c r="H413" s="1584">
        <v>1</v>
      </c>
    </row>
    <row r="414" spans="1:8" ht="9.9499999999999993" customHeight="1">
      <c r="B414" s="4275" t="s">
        <v>6772</v>
      </c>
      <c r="C414" s="4326" t="s">
        <v>6773</v>
      </c>
      <c r="D414" s="4307" t="s">
        <v>5463</v>
      </c>
      <c r="E414" s="4283" t="s">
        <v>2725</v>
      </c>
      <c r="F414" s="4329" t="s">
        <v>6571</v>
      </c>
      <c r="H414" s="1584">
        <v>1</v>
      </c>
    </row>
    <row r="415" spans="1:8" ht="9.9499999999999993" customHeight="1">
      <c r="B415" s="4276"/>
      <c r="C415" s="4327"/>
      <c r="D415" s="4307"/>
      <c r="E415" s="4284"/>
      <c r="F415" s="4330"/>
      <c r="H415" s="1584">
        <v>1</v>
      </c>
    </row>
    <row r="416" spans="1:8" ht="9.9499999999999993" customHeight="1">
      <c r="B416" s="4276"/>
      <c r="C416" s="4328"/>
      <c r="D416" s="4307"/>
      <c r="E416" s="4285"/>
      <c r="F416" s="4331"/>
      <c r="H416" s="1584">
        <v>1</v>
      </c>
    </row>
    <row r="417" spans="1:8" ht="9.9499999999999993" customHeight="1">
      <c r="A417" s="1594"/>
      <c r="B417" s="1595"/>
      <c r="C417" s="1596"/>
      <c r="D417" s="1597"/>
      <c r="E417" s="1598"/>
      <c r="F417" s="1596"/>
      <c r="H417" s="1584">
        <v>1</v>
      </c>
    </row>
    <row r="418" spans="1:8" ht="9.9499999999999993" customHeight="1">
      <c r="B418" s="4275" t="s">
        <v>6774</v>
      </c>
      <c r="C418" s="4344" t="s">
        <v>6775</v>
      </c>
      <c r="D418" s="4307" t="s">
        <v>5463</v>
      </c>
      <c r="E418" s="4283" t="s">
        <v>6588</v>
      </c>
      <c r="F418" s="4347" t="s">
        <v>6595</v>
      </c>
      <c r="H418" s="1584">
        <v>1</v>
      </c>
    </row>
    <row r="419" spans="1:8" ht="9.9499999999999993" customHeight="1">
      <c r="B419" s="4276"/>
      <c r="C419" s="4345"/>
      <c r="D419" s="4307"/>
      <c r="E419" s="4284"/>
      <c r="F419" s="4348"/>
      <c r="H419" s="1584">
        <v>1</v>
      </c>
    </row>
    <row r="420" spans="1:8" ht="9.9499999999999993" customHeight="1">
      <c r="B420" s="4276"/>
      <c r="C420" s="4346"/>
      <c r="D420" s="4307"/>
      <c r="E420" s="4285"/>
      <c r="F420" s="4349"/>
      <c r="H420" s="1584">
        <v>1</v>
      </c>
    </row>
    <row r="421" spans="1:8" ht="9.9499999999999993" customHeight="1">
      <c r="A421" s="1594"/>
      <c r="B421" s="1595"/>
      <c r="C421" s="1596"/>
      <c r="D421" s="1597"/>
      <c r="E421" s="1598"/>
      <c r="F421" s="1596"/>
      <c r="H421" s="1584">
        <v>1</v>
      </c>
    </row>
    <row r="422" spans="1:8" ht="9.9499999999999993" customHeight="1">
      <c r="B422" s="4275" t="s">
        <v>6776</v>
      </c>
      <c r="C422" s="4299" t="s">
        <v>6777</v>
      </c>
      <c r="D422" s="4302" t="s">
        <v>6561</v>
      </c>
      <c r="E422" s="4283" t="s">
        <v>6570</v>
      </c>
      <c r="F422" s="4332" t="s">
        <v>6571</v>
      </c>
      <c r="H422" s="1584">
        <v>1</v>
      </c>
    </row>
    <row r="423" spans="1:8" ht="9.9499999999999993" customHeight="1">
      <c r="B423" s="4276"/>
      <c r="C423" s="4300"/>
      <c r="D423" s="4302"/>
      <c r="E423" s="4284"/>
      <c r="F423" s="4333"/>
      <c r="H423" s="1584">
        <v>1</v>
      </c>
    </row>
    <row r="424" spans="1:8" ht="9.9499999999999993" customHeight="1">
      <c r="B424" s="4276"/>
      <c r="C424" s="4301"/>
      <c r="D424" s="4302"/>
      <c r="E424" s="4285"/>
      <c r="F424" s="4334"/>
      <c r="H424" s="1584">
        <v>1</v>
      </c>
    </row>
    <row r="425" spans="1:8" ht="9.9499999999999993" customHeight="1">
      <c r="A425" s="1594"/>
      <c r="B425" s="1595"/>
      <c r="C425" s="1596"/>
      <c r="D425" s="1597"/>
      <c r="E425" s="1598"/>
      <c r="F425" s="1596"/>
      <c r="H425" s="1584">
        <v>1</v>
      </c>
    </row>
    <row r="426" spans="1:8" ht="9.9499999999999993" customHeight="1">
      <c r="B426" s="4275" t="s">
        <v>6778</v>
      </c>
      <c r="C426" s="4365" t="s">
        <v>6779</v>
      </c>
      <c r="D426" s="4280" t="s">
        <v>6547</v>
      </c>
      <c r="E426" s="4283" t="s">
        <v>2218</v>
      </c>
      <c r="F426" s="4368" t="s">
        <v>6548</v>
      </c>
      <c r="H426" s="1584">
        <v>1</v>
      </c>
    </row>
    <row r="427" spans="1:8" ht="9.9499999999999993" customHeight="1">
      <c r="B427" s="4276"/>
      <c r="C427" s="4366"/>
      <c r="D427" s="4281"/>
      <c r="E427" s="4284"/>
      <c r="F427" s="4369"/>
      <c r="H427" s="1584">
        <v>1</v>
      </c>
    </row>
    <row r="428" spans="1:8" ht="9.9499999999999993" customHeight="1">
      <c r="B428" s="4276"/>
      <c r="C428" s="4367"/>
      <c r="D428" s="4282"/>
      <c r="E428" s="4285"/>
      <c r="F428" s="4370"/>
      <c r="H428" s="1584">
        <v>1</v>
      </c>
    </row>
    <row r="429" spans="1:8" ht="9.9499999999999993" customHeight="1">
      <c r="A429" s="1594"/>
      <c r="B429" s="1595"/>
      <c r="C429" s="1596"/>
      <c r="D429" s="1597"/>
      <c r="E429" s="1598"/>
      <c r="F429" s="1596"/>
      <c r="H429" s="1584">
        <v>1</v>
      </c>
    </row>
    <row r="430" spans="1:8" ht="9.9499999999999993" customHeight="1">
      <c r="B430" s="4275" t="s">
        <v>6780</v>
      </c>
      <c r="C430" s="4299" t="s">
        <v>6781</v>
      </c>
      <c r="D430" s="4307" t="s">
        <v>5463</v>
      </c>
      <c r="E430" s="4283" t="s">
        <v>2725</v>
      </c>
      <c r="F430" s="4332" t="s">
        <v>6782</v>
      </c>
      <c r="H430" s="1584">
        <v>1</v>
      </c>
    </row>
    <row r="431" spans="1:8" ht="9.9499999999999993" customHeight="1">
      <c r="B431" s="4276"/>
      <c r="C431" s="4300"/>
      <c r="D431" s="4307"/>
      <c r="E431" s="4284"/>
      <c r="F431" s="4333"/>
      <c r="H431" s="1584">
        <v>1</v>
      </c>
    </row>
    <row r="432" spans="1:8" ht="9.9499999999999993" customHeight="1">
      <c r="B432" s="4276"/>
      <c r="C432" s="4301"/>
      <c r="D432" s="4307"/>
      <c r="E432" s="4285"/>
      <c r="F432" s="4334"/>
      <c r="H432" s="1584">
        <v>1</v>
      </c>
    </row>
    <row r="433" spans="1:8" ht="9.9499999999999993" customHeight="1">
      <c r="A433" s="1594"/>
      <c r="B433" s="1595"/>
      <c r="C433" s="1596"/>
      <c r="D433" s="1597"/>
      <c r="E433" s="1598"/>
      <c r="F433" s="1596"/>
      <c r="H433" s="1584">
        <v>1</v>
      </c>
    </row>
    <row r="434" spans="1:8" ht="9.9499999999999993" customHeight="1">
      <c r="B434" s="4275" t="s">
        <v>6783</v>
      </c>
      <c r="C434" s="4344" t="s">
        <v>6784</v>
      </c>
      <c r="D434" s="4302" t="s">
        <v>6561</v>
      </c>
      <c r="E434" s="4283" t="s">
        <v>2725</v>
      </c>
      <c r="F434" s="4347" t="s">
        <v>6562</v>
      </c>
      <c r="H434" s="1584">
        <v>1</v>
      </c>
    </row>
    <row r="435" spans="1:8" ht="9.9499999999999993" customHeight="1">
      <c r="B435" s="4276"/>
      <c r="C435" s="4345"/>
      <c r="D435" s="4302"/>
      <c r="E435" s="4284"/>
      <c r="F435" s="4348"/>
      <c r="H435" s="1584">
        <v>1</v>
      </c>
    </row>
    <row r="436" spans="1:8" ht="9.9499999999999993" customHeight="1">
      <c r="B436" s="4276"/>
      <c r="C436" s="4346"/>
      <c r="D436" s="4302"/>
      <c r="E436" s="4285"/>
      <c r="F436" s="4349"/>
      <c r="H436" s="1584">
        <v>1</v>
      </c>
    </row>
    <row r="437" spans="1:8" ht="9.9499999999999993" customHeight="1">
      <c r="A437" s="1594"/>
      <c r="B437" s="1595"/>
      <c r="C437" s="1596"/>
      <c r="D437" s="1597"/>
      <c r="E437" s="1598"/>
      <c r="F437" s="1596"/>
      <c r="H437" s="1584">
        <v>1</v>
      </c>
    </row>
    <row r="438" spans="1:8" ht="9.9499999999999993" customHeight="1">
      <c r="B438" s="4275" t="s">
        <v>6785</v>
      </c>
      <c r="C438" s="4299" t="s">
        <v>6786</v>
      </c>
      <c r="D438" s="4302" t="s">
        <v>6561</v>
      </c>
      <c r="E438" s="4283" t="s">
        <v>2725</v>
      </c>
      <c r="F438" s="4332" t="s">
        <v>6565</v>
      </c>
      <c r="H438" s="1584">
        <v>1</v>
      </c>
    </row>
    <row r="439" spans="1:8" ht="9.9499999999999993" customHeight="1">
      <c r="B439" s="4276"/>
      <c r="C439" s="4300"/>
      <c r="D439" s="4302"/>
      <c r="E439" s="4284"/>
      <c r="F439" s="4333"/>
      <c r="H439" s="1584">
        <v>1</v>
      </c>
    </row>
    <row r="440" spans="1:8" ht="9.9499999999999993" customHeight="1">
      <c r="B440" s="4276"/>
      <c r="C440" s="4301"/>
      <c r="D440" s="4302"/>
      <c r="E440" s="4285"/>
      <c r="F440" s="4334"/>
      <c r="H440" s="1584">
        <v>1</v>
      </c>
    </row>
    <row r="441" spans="1:8" ht="9.9499999999999993" customHeight="1">
      <c r="A441" s="1594"/>
      <c r="B441" s="1595"/>
      <c r="C441" s="1596"/>
      <c r="D441" s="1597"/>
      <c r="E441" s="1598"/>
      <c r="F441" s="1596"/>
      <c r="H441" s="1584">
        <v>1</v>
      </c>
    </row>
    <row r="442" spans="1:8" ht="9.9499999999999993" customHeight="1">
      <c r="B442" s="4275" t="s">
        <v>6787</v>
      </c>
      <c r="C442" s="4289" t="s">
        <v>6788</v>
      </c>
      <c r="D442" s="4280" t="s">
        <v>6547</v>
      </c>
      <c r="E442" s="4283" t="s">
        <v>2218</v>
      </c>
      <c r="F442" s="4289" t="s">
        <v>6556</v>
      </c>
      <c r="H442" s="1584">
        <v>1</v>
      </c>
    </row>
    <row r="443" spans="1:8" ht="9.9499999999999993" customHeight="1">
      <c r="B443" s="4276"/>
      <c r="C443" s="4290"/>
      <c r="D443" s="4281"/>
      <c r="E443" s="4284"/>
      <c r="F443" s="4290"/>
      <c r="H443" s="1584">
        <v>1</v>
      </c>
    </row>
    <row r="444" spans="1:8" ht="9.9499999999999993" customHeight="1">
      <c r="B444" s="4276"/>
      <c r="C444" s="4291"/>
      <c r="D444" s="4282"/>
      <c r="E444" s="4285"/>
      <c r="F444" s="4291"/>
      <c r="H444" s="1584">
        <v>1</v>
      </c>
    </row>
    <row r="445" spans="1:8" ht="9.9499999999999993" customHeight="1">
      <c r="A445" s="1594"/>
      <c r="B445" s="1595"/>
      <c r="C445" s="1596"/>
      <c r="D445" s="1597"/>
      <c r="E445" s="1598"/>
      <c r="F445" s="1596"/>
      <c r="H445" s="1584">
        <v>1</v>
      </c>
    </row>
    <row r="446" spans="1:8" ht="9.9499999999999993" customHeight="1">
      <c r="B446" s="4275" t="s">
        <v>6789</v>
      </c>
      <c r="C446" s="4289" t="s">
        <v>6790</v>
      </c>
      <c r="D446" s="4306" t="s">
        <v>6574</v>
      </c>
      <c r="E446" s="4283" t="s">
        <v>2218</v>
      </c>
      <c r="F446" s="4289" t="s">
        <v>6665</v>
      </c>
      <c r="H446" s="1584">
        <v>1</v>
      </c>
    </row>
    <row r="447" spans="1:8" ht="9.9499999999999993" customHeight="1">
      <c r="B447" s="4276"/>
      <c r="C447" s="4290"/>
      <c r="D447" s="4306"/>
      <c r="E447" s="4284"/>
      <c r="F447" s="4290"/>
      <c r="H447" s="1584">
        <v>1</v>
      </c>
    </row>
    <row r="448" spans="1:8" ht="9.9499999999999993" customHeight="1">
      <c r="B448" s="4276"/>
      <c r="C448" s="4291"/>
      <c r="D448" s="4306"/>
      <c r="E448" s="4285"/>
      <c r="F448" s="4291"/>
      <c r="H448" s="1584">
        <v>1</v>
      </c>
    </row>
    <row r="449" spans="1:8" ht="9.9499999999999993" customHeight="1">
      <c r="A449" s="1594"/>
      <c r="B449" s="1595"/>
      <c r="C449" s="1596"/>
      <c r="D449" s="1597"/>
      <c r="E449" s="1598"/>
      <c r="F449" s="1596"/>
      <c r="H449" s="1584">
        <v>1</v>
      </c>
    </row>
    <row r="450" spans="1:8" ht="9.9499999999999993" customHeight="1">
      <c r="B450" s="4275" t="s">
        <v>6791</v>
      </c>
      <c r="C450" s="4289" t="s">
        <v>6792</v>
      </c>
      <c r="D450" s="4306" t="s">
        <v>6574</v>
      </c>
      <c r="E450" s="4283" t="s">
        <v>2218</v>
      </c>
      <c r="F450" s="4289" t="s">
        <v>6665</v>
      </c>
      <c r="H450" s="1584">
        <v>1</v>
      </c>
    </row>
    <row r="451" spans="1:8" ht="9.9499999999999993" customHeight="1">
      <c r="B451" s="4276"/>
      <c r="C451" s="4290"/>
      <c r="D451" s="4306"/>
      <c r="E451" s="4284"/>
      <c r="F451" s="4290"/>
      <c r="H451" s="1584">
        <v>1</v>
      </c>
    </row>
    <row r="452" spans="1:8" ht="9.9499999999999993" customHeight="1">
      <c r="B452" s="4276"/>
      <c r="C452" s="4291"/>
      <c r="D452" s="4306"/>
      <c r="E452" s="4285"/>
      <c r="F452" s="4291"/>
      <c r="H452" s="1584">
        <v>1</v>
      </c>
    </row>
    <row r="453" spans="1:8" ht="9.9499999999999993" customHeight="1">
      <c r="A453" s="1594"/>
      <c r="B453" s="1595"/>
      <c r="C453" s="1596"/>
      <c r="D453" s="1597"/>
      <c r="E453" s="1598"/>
      <c r="F453" s="1596"/>
      <c r="H453" s="1584">
        <v>1</v>
      </c>
    </row>
    <row r="454" spans="1:8" ht="9.9499999999999993" customHeight="1">
      <c r="B454" s="4275" t="s">
        <v>6793</v>
      </c>
      <c r="C454" s="4289" t="s">
        <v>6794</v>
      </c>
      <c r="D454" s="4306" t="s">
        <v>6574</v>
      </c>
      <c r="E454" s="4283" t="s">
        <v>2218</v>
      </c>
      <c r="F454" s="4289" t="s">
        <v>6665</v>
      </c>
      <c r="H454" s="1584">
        <v>1</v>
      </c>
    </row>
    <row r="455" spans="1:8" ht="9.9499999999999993" customHeight="1">
      <c r="B455" s="4276"/>
      <c r="C455" s="4290"/>
      <c r="D455" s="4306"/>
      <c r="E455" s="4284"/>
      <c r="F455" s="4290"/>
      <c r="H455" s="1584">
        <v>1</v>
      </c>
    </row>
    <row r="456" spans="1:8" ht="9.9499999999999993" customHeight="1">
      <c r="B456" s="4276"/>
      <c r="C456" s="4291"/>
      <c r="D456" s="4306"/>
      <c r="E456" s="4285"/>
      <c r="F456" s="4291"/>
      <c r="H456" s="1584">
        <v>1</v>
      </c>
    </row>
    <row r="457" spans="1:8" ht="9.9499999999999993" customHeight="1">
      <c r="A457" s="1594"/>
      <c r="B457" s="1595"/>
      <c r="C457" s="1596"/>
      <c r="D457" s="1597"/>
      <c r="E457" s="1598"/>
      <c r="F457" s="1596"/>
      <c r="H457" s="1584">
        <v>1</v>
      </c>
    </row>
    <row r="458" spans="1:8" ht="9.9499999999999993" customHeight="1">
      <c r="B458" s="4275" t="s">
        <v>6795</v>
      </c>
      <c r="C458" s="4289" t="s">
        <v>6796</v>
      </c>
      <c r="D458" s="4306" t="s">
        <v>6574</v>
      </c>
      <c r="E458" s="4283" t="s">
        <v>2218</v>
      </c>
      <c r="F458" s="4289" t="s">
        <v>6665</v>
      </c>
      <c r="H458" s="1584">
        <v>1</v>
      </c>
    </row>
    <row r="459" spans="1:8" ht="9.9499999999999993" customHeight="1">
      <c r="B459" s="4276"/>
      <c r="C459" s="4290"/>
      <c r="D459" s="4306"/>
      <c r="E459" s="4284"/>
      <c r="F459" s="4290"/>
      <c r="H459" s="1584">
        <v>1</v>
      </c>
    </row>
    <row r="460" spans="1:8" ht="9.9499999999999993" customHeight="1">
      <c r="B460" s="4276"/>
      <c r="C460" s="4291"/>
      <c r="D460" s="4306"/>
      <c r="E460" s="4285"/>
      <c r="F460" s="4291"/>
      <c r="H460" s="1584">
        <v>1</v>
      </c>
    </row>
    <row r="461" spans="1:8" ht="9.9499999999999993" customHeight="1">
      <c r="A461" s="1594"/>
      <c r="B461" s="1595"/>
      <c r="C461" s="1596"/>
      <c r="D461" s="1597"/>
      <c r="E461" s="1598"/>
      <c r="F461" s="1596"/>
      <c r="H461" s="1584">
        <v>1</v>
      </c>
    </row>
    <row r="462" spans="1:8" ht="9.9499999999999993" customHeight="1">
      <c r="B462" s="4275" t="s">
        <v>6797</v>
      </c>
      <c r="C462" s="4299" t="s">
        <v>6798</v>
      </c>
      <c r="D462" s="4307" t="s">
        <v>5463</v>
      </c>
      <c r="E462" s="4283" t="s">
        <v>6588</v>
      </c>
      <c r="F462" s="4332" t="s">
        <v>6782</v>
      </c>
      <c r="H462" s="1584">
        <v>1</v>
      </c>
    </row>
    <row r="463" spans="1:8" ht="9.9499999999999993" customHeight="1">
      <c r="B463" s="4276"/>
      <c r="C463" s="4300"/>
      <c r="D463" s="4307"/>
      <c r="E463" s="4284"/>
      <c r="F463" s="4333"/>
      <c r="H463" s="1584">
        <v>1</v>
      </c>
    </row>
    <row r="464" spans="1:8" ht="9.9499999999999993" customHeight="1">
      <c r="B464" s="4276"/>
      <c r="C464" s="4301"/>
      <c r="D464" s="4307"/>
      <c r="E464" s="4285"/>
      <c r="F464" s="4334"/>
      <c r="H464" s="1584">
        <v>1</v>
      </c>
    </row>
    <row r="465" spans="1:8" ht="9.9499999999999993" customHeight="1">
      <c r="A465" s="1594"/>
      <c r="B465" s="1595"/>
      <c r="C465" s="1596"/>
      <c r="D465" s="1597"/>
      <c r="E465" s="1598"/>
      <c r="F465" s="1596"/>
      <c r="H465" s="1584">
        <v>1</v>
      </c>
    </row>
    <row r="466" spans="1:8" ht="9.9499999999999993" customHeight="1">
      <c r="B466" s="4275" t="s">
        <v>6799</v>
      </c>
      <c r="C466" s="4338" t="s">
        <v>6800</v>
      </c>
      <c r="D466" s="4307" t="s">
        <v>5463</v>
      </c>
      <c r="E466" s="4283" t="s">
        <v>6588</v>
      </c>
      <c r="F466" s="4341" t="s">
        <v>6595</v>
      </c>
      <c r="H466" s="1584">
        <v>1</v>
      </c>
    </row>
    <row r="467" spans="1:8" ht="9.9499999999999993" customHeight="1">
      <c r="B467" s="4276"/>
      <c r="C467" s="4339"/>
      <c r="D467" s="4307"/>
      <c r="E467" s="4284"/>
      <c r="F467" s="4342"/>
      <c r="H467" s="1584">
        <v>1</v>
      </c>
    </row>
    <row r="468" spans="1:8" ht="9.9499999999999993" customHeight="1">
      <c r="B468" s="4276"/>
      <c r="C468" s="4340"/>
      <c r="D468" s="4307"/>
      <c r="E468" s="4285"/>
      <c r="F468" s="4343"/>
      <c r="H468" s="1584">
        <v>1</v>
      </c>
    </row>
    <row r="469" spans="1:8" ht="9.9499999999999993" customHeight="1">
      <c r="A469" s="1594"/>
      <c r="B469" s="1595"/>
      <c r="C469" s="1596"/>
      <c r="D469" s="1597"/>
      <c r="E469" s="1598"/>
      <c r="F469" s="1596"/>
      <c r="H469" s="1584">
        <v>1</v>
      </c>
    </row>
    <row r="470" spans="1:8" ht="9.9499999999999993" customHeight="1">
      <c r="B470" s="4275" t="s">
        <v>6801</v>
      </c>
      <c r="C470" s="4293" t="s">
        <v>6802</v>
      </c>
      <c r="D470" s="4280" t="s">
        <v>6547</v>
      </c>
      <c r="E470" s="4283" t="s">
        <v>6570</v>
      </c>
      <c r="F470" s="4308" t="s">
        <v>6552</v>
      </c>
      <c r="H470" s="1584">
        <v>1</v>
      </c>
    </row>
    <row r="471" spans="1:8" ht="9.9499999999999993" customHeight="1">
      <c r="B471" s="4276"/>
      <c r="C471" s="4294"/>
      <c r="D471" s="4281"/>
      <c r="E471" s="4284"/>
      <c r="F471" s="4309"/>
      <c r="H471" s="1584">
        <v>1</v>
      </c>
    </row>
    <row r="472" spans="1:8" ht="9.9499999999999993" customHeight="1">
      <c r="B472" s="4276"/>
      <c r="C472" s="4295"/>
      <c r="D472" s="4282"/>
      <c r="E472" s="4285"/>
      <c r="F472" s="4310"/>
      <c r="H472" s="1584">
        <v>1</v>
      </c>
    </row>
    <row r="473" spans="1:8" ht="9.9499999999999993" customHeight="1">
      <c r="A473" s="1594"/>
      <c r="B473" s="1595"/>
      <c r="C473" s="1596"/>
      <c r="D473" s="1597"/>
      <c r="E473" s="1598"/>
      <c r="F473" s="1596"/>
      <c r="H473" s="1584">
        <v>1</v>
      </c>
    </row>
    <row r="474" spans="1:8" ht="9.9499999999999993" customHeight="1">
      <c r="B474" s="4275" t="s">
        <v>6803</v>
      </c>
      <c r="C474" s="4296" t="s">
        <v>6804</v>
      </c>
      <c r="D474" s="4280" t="s">
        <v>6547</v>
      </c>
      <c r="E474" s="4283" t="s">
        <v>6570</v>
      </c>
      <c r="F474" s="4350" t="s">
        <v>6805</v>
      </c>
      <c r="H474" s="1584">
        <v>1</v>
      </c>
    </row>
    <row r="475" spans="1:8" ht="9.9499999999999993" customHeight="1">
      <c r="B475" s="4276"/>
      <c r="C475" s="4297"/>
      <c r="D475" s="4281"/>
      <c r="E475" s="4284"/>
      <c r="F475" s="4351"/>
      <c r="H475" s="1584">
        <v>1</v>
      </c>
    </row>
    <row r="476" spans="1:8" ht="9.9499999999999993" customHeight="1">
      <c r="B476" s="4276"/>
      <c r="C476" s="4298"/>
      <c r="D476" s="4282"/>
      <c r="E476" s="4285"/>
      <c r="F476" s="4352"/>
      <c r="H476" s="1584">
        <v>1</v>
      </c>
    </row>
    <row r="477" spans="1:8" ht="9.9499999999999993" customHeight="1">
      <c r="A477" s="1594"/>
      <c r="B477" s="1595"/>
      <c r="C477" s="1596"/>
      <c r="D477" s="1597"/>
      <c r="E477" s="1598"/>
      <c r="F477" s="1596"/>
      <c r="H477" s="1584">
        <v>1</v>
      </c>
    </row>
    <row r="478" spans="1:8" ht="9.9499999999999993" customHeight="1">
      <c r="B478" s="4275" t="s">
        <v>6806</v>
      </c>
      <c r="C478" s="4317" t="s">
        <v>6807</v>
      </c>
      <c r="D478" s="4280" t="s">
        <v>6547</v>
      </c>
      <c r="E478" s="4283" t="s">
        <v>6570</v>
      </c>
      <c r="F478" s="4320" t="s">
        <v>6606</v>
      </c>
      <c r="H478" s="1584">
        <v>1</v>
      </c>
    </row>
    <row r="479" spans="1:8" ht="9.9499999999999993" customHeight="1">
      <c r="B479" s="4276"/>
      <c r="C479" s="4318"/>
      <c r="D479" s="4281"/>
      <c r="E479" s="4284"/>
      <c r="F479" s="4321"/>
      <c r="H479" s="1584">
        <v>1</v>
      </c>
    </row>
    <row r="480" spans="1:8" ht="9.9499999999999993" customHeight="1">
      <c r="B480" s="4276"/>
      <c r="C480" s="4319"/>
      <c r="D480" s="4282"/>
      <c r="E480" s="4285"/>
      <c r="F480" s="4322"/>
      <c r="H480" s="1584">
        <v>1</v>
      </c>
    </row>
    <row r="481" spans="1:8" ht="9.9499999999999993" customHeight="1">
      <c r="A481" s="1594"/>
      <c r="B481" s="1595"/>
      <c r="C481" s="1596"/>
      <c r="D481" s="1597"/>
      <c r="E481" s="1598"/>
      <c r="F481" s="1596"/>
      <c r="H481" s="1584">
        <v>1</v>
      </c>
    </row>
    <row r="482" spans="1:8" ht="9.9499999999999993" customHeight="1">
      <c r="B482" s="4275" t="s">
        <v>6808</v>
      </c>
      <c r="C482" s="4289" t="s">
        <v>6809</v>
      </c>
      <c r="D482" s="4307" t="s">
        <v>5463</v>
      </c>
      <c r="E482" s="4283" t="s">
        <v>6588</v>
      </c>
      <c r="F482" s="4289" t="s">
        <v>6782</v>
      </c>
      <c r="H482" s="1584">
        <v>1</v>
      </c>
    </row>
    <row r="483" spans="1:8" ht="9.9499999999999993" customHeight="1">
      <c r="B483" s="4276"/>
      <c r="C483" s="4290"/>
      <c r="D483" s="4307"/>
      <c r="E483" s="4284"/>
      <c r="F483" s="4290"/>
      <c r="H483" s="1584">
        <v>1</v>
      </c>
    </row>
    <row r="484" spans="1:8" ht="9.9499999999999993" customHeight="1">
      <c r="B484" s="4276"/>
      <c r="C484" s="4291"/>
      <c r="D484" s="4307"/>
      <c r="E484" s="4285"/>
      <c r="F484" s="4291"/>
      <c r="H484" s="1584">
        <v>1</v>
      </c>
    </row>
    <row r="485" spans="1:8" ht="9.9499999999999993" customHeight="1">
      <c r="A485" s="1594"/>
      <c r="B485" s="1595"/>
      <c r="C485" s="1596"/>
      <c r="D485" s="1597"/>
      <c r="E485" s="1598"/>
      <c r="F485" s="1596"/>
      <c r="H485" s="1584">
        <v>1</v>
      </c>
    </row>
    <row r="486" spans="1:8" ht="9.9499999999999993" customHeight="1">
      <c r="B486" s="4275" t="s">
        <v>6810</v>
      </c>
      <c r="C486" s="4365" t="s">
        <v>6811</v>
      </c>
      <c r="D486" s="4280" t="s">
        <v>6547</v>
      </c>
      <c r="E486" s="4283" t="s">
        <v>2218</v>
      </c>
      <c r="F486" s="4368" t="s">
        <v>6556</v>
      </c>
      <c r="H486" s="1584">
        <v>1</v>
      </c>
    </row>
    <row r="487" spans="1:8" ht="9.9499999999999993" customHeight="1">
      <c r="B487" s="4276"/>
      <c r="C487" s="4366"/>
      <c r="D487" s="4281"/>
      <c r="E487" s="4284"/>
      <c r="F487" s="4369"/>
      <c r="H487" s="1584">
        <v>1</v>
      </c>
    </row>
    <row r="488" spans="1:8" ht="9.9499999999999993" customHeight="1">
      <c r="B488" s="4276"/>
      <c r="C488" s="4367"/>
      <c r="D488" s="4282"/>
      <c r="E488" s="4285"/>
      <c r="F488" s="4370"/>
      <c r="H488" s="1584">
        <v>1</v>
      </c>
    </row>
    <row r="489" spans="1:8" ht="9.9499999999999993" customHeight="1">
      <c r="A489" s="1594"/>
      <c r="B489" s="1595"/>
      <c r="C489" s="1596"/>
      <c r="D489" s="1597"/>
      <c r="E489" s="1598"/>
      <c r="F489" s="1596"/>
      <c r="H489" s="1584">
        <v>1</v>
      </c>
    </row>
    <row r="490" spans="1:8" ht="9.9499999999999993" customHeight="1">
      <c r="B490" s="4275" t="s">
        <v>6812</v>
      </c>
      <c r="C490" s="4338" t="s">
        <v>6813</v>
      </c>
      <c r="D490" s="4306" t="s">
        <v>6574</v>
      </c>
      <c r="E490" s="4283" t="s">
        <v>2218</v>
      </c>
      <c r="F490" s="4341" t="s">
        <v>6665</v>
      </c>
      <c r="H490" s="1584">
        <v>1</v>
      </c>
    </row>
    <row r="491" spans="1:8" ht="9.9499999999999993" customHeight="1">
      <c r="B491" s="4276"/>
      <c r="C491" s="4339"/>
      <c r="D491" s="4306"/>
      <c r="E491" s="4284"/>
      <c r="F491" s="4342"/>
      <c r="H491" s="1584">
        <v>1</v>
      </c>
    </row>
    <row r="492" spans="1:8" ht="9.9499999999999993" customHeight="1">
      <c r="B492" s="4276"/>
      <c r="C492" s="4340"/>
      <c r="D492" s="4306"/>
      <c r="E492" s="4285"/>
      <c r="F492" s="4343"/>
      <c r="H492" s="1584">
        <v>1</v>
      </c>
    </row>
    <row r="493" spans="1:8" ht="9.9499999999999993" customHeight="1">
      <c r="A493" s="1594"/>
      <c r="B493" s="1595"/>
      <c r="C493" s="1596"/>
      <c r="D493" s="1597"/>
      <c r="E493" s="1598"/>
      <c r="F493" s="1596"/>
      <c r="H493" s="1584">
        <v>1</v>
      </c>
    </row>
    <row r="494" spans="1:8" ht="9.9499999999999993" customHeight="1">
      <c r="B494" s="4275" t="s">
        <v>6814</v>
      </c>
      <c r="C494" s="4289" t="s">
        <v>6815</v>
      </c>
      <c r="D494" s="4307" t="s">
        <v>5463</v>
      </c>
      <c r="E494" s="4283" t="s">
        <v>2725</v>
      </c>
      <c r="F494" s="4289" t="s">
        <v>6595</v>
      </c>
      <c r="H494" s="1584">
        <v>1</v>
      </c>
    </row>
    <row r="495" spans="1:8" ht="9.9499999999999993" customHeight="1">
      <c r="B495" s="4276"/>
      <c r="C495" s="4290"/>
      <c r="D495" s="4307"/>
      <c r="E495" s="4284"/>
      <c r="F495" s="4290"/>
      <c r="H495" s="1584">
        <v>1</v>
      </c>
    </row>
    <row r="496" spans="1:8" ht="9.9499999999999993" customHeight="1">
      <c r="B496" s="4276"/>
      <c r="C496" s="4291"/>
      <c r="D496" s="4307"/>
      <c r="E496" s="4285"/>
      <c r="F496" s="4291"/>
      <c r="H496" s="1584">
        <v>1</v>
      </c>
    </row>
    <row r="497" spans="1:8" ht="9.9499999999999993" customHeight="1">
      <c r="A497" s="1594"/>
      <c r="B497" s="1595"/>
      <c r="C497" s="1596"/>
      <c r="D497" s="1597"/>
      <c r="E497" s="1598"/>
      <c r="F497" s="1596"/>
      <c r="H497" s="1584">
        <v>1</v>
      </c>
    </row>
    <row r="498" spans="1:8" ht="9.9499999999999993" customHeight="1">
      <c r="B498" s="4275" t="s">
        <v>6816</v>
      </c>
      <c r="C498" s="4353" t="s">
        <v>6817</v>
      </c>
      <c r="D498" s="4306" t="s">
        <v>6574</v>
      </c>
      <c r="E498" s="4283" t="s">
        <v>2218</v>
      </c>
      <c r="F498" s="4356" t="s">
        <v>6644</v>
      </c>
      <c r="H498" s="1584">
        <v>1</v>
      </c>
    </row>
    <row r="499" spans="1:8" ht="9.9499999999999993" customHeight="1">
      <c r="B499" s="4276"/>
      <c r="C499" s="4354"/>
      <c r="D499" s="4306"/>
      <c r="E499" s="4284"/>
      <c r="F499" s="4357"/>
      <c r="H499" s="1584">
        <v>1</v>
      </c>
    </row>
    <row r="500" spans="1:8" ht="9.9499999999999993" customHeight="1">
      <c r="B500" s="4276"/>
      <c r="C500" s="4355"/>
      <c r="D500" s="4306"/>
      <c r="E500" s="4285"/>
      <c r="F500" s="4358"/>
      <c r="H500" s="1584">
        <v>1</v>
      </c>
    </row>
    <row r="501" spans="1:8" ht="9.9499999999999993" customHeight="1">
      <c r="A501" s="1594"/>
      <c r="B501" s="1595"/>
      <c r="C501" s="1596"/>
      <c r="D501" s="1597"/>
      <c r="E501" s="1598"/>
      <c r="F501" s="1596"/>
      <c r="H501" s="1584">
        <v>1</v>
      </c>
    </row>
    <row r="502" spans="1:8" ht="9.9499999999999993" customHeight="1">
      <c r="B502" s="4275" t="s">
        <v>6818</v>
      </c>
      <c r="C502" s="4299" t="s">
        <v>6819</v>
      </c>
      <c r="D502" s="4306" t="s">
        <v>6574</v>
      </c>
      <c r="E502" s="4283" t="s">
        <v>2218</v>
      </c>
      <c r="F502" s="4332" t="s">
        <v>6665</v>
      </c>
      <c r="H502" s="1584">
        <v>1</v>
      </c>
    </row>
    <row r="503" spans="1:8" ht="9.9499999999999993" customHeight="1">
      <c r="B503" s="4276"/>
      <c r="C503" s="4300"/>
      <c r="D503" s="4306"/>
      <c r="E503" s="4284"/>
      <c r="F503" s="4333"/>
      <c r="H503" s="1584">
        <v>1</v>
      </c>
    </row>
    <row r="504" spans="1:8" ht="9.9499999999999993" customHeight="1">
      <c r="B504" s="4276"/>
      <c r="C504" s="4301"/>
      <c r="D504" s="4306"/>
      <c r="E504" s="4285"/>
      <c r="F504" s="4334"/>
      <c r="H504" s="1584">
        <v>1</v>
      </c>
    </row>
    <row r="505" spans="1:8" ht="9.9499999999999993" customHeight="1">
      <c r="A505" s="1594"/>
      <c r="B505" s="1595"/>
      <c r="C505" s="1596"/>
      <c r="D505" s="1597"/>
      <c r="E505" s="1598"/>
      <c r="F505" s="1596"/>
      <c r="H505" s="1584">
        <v>1</v>
      </c>
    </row>
    <row r="506" spans="1:8" ht="9.9499999999999993" customHeight="1">
      <c r="B506" s="4275" t="s">
        <v>6820</v>
      </c>
      <c r="C506" s="4323" t="s">
        <v>6821</v>
      </c>
      <c r="D506" s="4306" t="s">
        <v>6574</v>
      </c>
      <c r="E506" s="4283" t="s">
        <v>2218</v>
      </c>
      <c r="F506" s="4323" t="s">
        <v>6665</v>
      </c>
      <c r="H506" s="1584">
        <v>1</v>
      </c>
    </row>
    <row r="507" spans="1:8" ht="9.9499999999999993" customHeight="1">
      <c r="B507" s="4276"/>
      <c r="C507" s="4324"/>
      <c r="D507" s="4306"/>
      <c r="E507" s="4284"/>
      <c r="F507" s="4324"/>
      <c r="H507" s="1584">
        <v>1</v>
      </c>
    </row>
    <row r="508" spans="1:8" ht="9.9499999999999993" customHeight="1">
      <c r="B508" s="4276"/>
      <c r="C508" s="4325"/>
      <c r="D508" s="4306"/>
      <c r="E508" s="4285"/>
      <c r="F508" s="4325"/>
      <c r="H508" s="1584">
        <v>1</v>
      </c>
    </row>
    <row r="509" spans="1:8" ht="9.9499999999999993" customHeight="1">
      <c r="A509" s="1594"/>
      <c r="B509" s="1595"/>
      <c r="C509" s="1596"/>
      <c r="D509" s="1597"/>
      <c r="E509" s="1598"/>
      <c r="F509" s="1596"/>
      <c r="H509" s="1584">
        <v>1</v>
      </c>
    </row>
    <row r="510" spans="1:8" ht="9.9499999999999993" customHeight="1">
      <c r="B510" s="4275" t="s">
        <v>6822</v>
      </c>
      <c r="C510" s="4326" t="s">
        <v>6823</v>
      </c>
      <c r="D510" s="4280" t="s">
        <v>6547</v>
      </c>
      <c r="E510" s="4283" t="s">
        <v>6570</v>
      </c>
      <c r="F510" s="4329" t="s">
        <v>6562</v>
      </c>
      <c r="H510" s="1584">
        <v>1</v>
      </c>
    </row>
    <row r="511" spans="1:8" ht="9.9499999999999993" customHeight="1">
      <c r="B511" s="4276"/>
      <c r="C511" s="4327"/>
      <c r="D511" s="4281"/>
      <c r="E511" s="4284"/>
      <c r="F511" s="4330"/>
      <c r="H511" s="1584">
        <v>1</v>
      </c>
    </row>
    <row r="512" spans="1:8" ht="9.9499999999999993" customHeight="1">
      <c r="A512" s="1594"/>
      <c r="B512" s="4276"/>
      <c r="C512" s="4328"/>
      <c r="D512" s="4282"/>
      <c r="E512" s="4285"/>
      <c r="F512" s="4331"/>
      <c r="H512" s="1584">
        <v>1</v>
      </c>
    </row>
    <row r="513" spans="1:8" ht="9.9499999999999993" customHeight="1">
      <c r="A513" s="1594"/>
      <c r="B513" s="1595"/>
      <c r="C513" s="1596"/>
      <c r="D513" s="1597"/>
      <c r="E513" s="1598"/>
      <c r="F513" s="1596"/>
      <c r="H513" s="1584">
        <v>1</v>
      </c>
    </row>
    <row r="514" spans="1:8" ht="9.9499999999999993" customHeight="1">
      <c r="B514" s="4275" t="s">
        <v>6824</v>
      </c>
      <c r="C514" s="4303" t="s">
        <v>6825</v>
      </c>
      <c r="D514" s="4280" t="s">
        <v>6547</v>
      </c>
      <c r="E514" s="4283" t="s">
        <v>2218</v>
      </c>
      <c r="F514" s="4303" t="s">
        <v>6548</v>
      </c>
      <c r="H514" s="1584">
        <v>1</v>
      </c>
    </row>
    <row r="515" spans="1:8" ht="9.9499999999999993" customHeight="1">
      <c r="B515" s="4276"/>
      <c r="C515" s="4304"/>
      <c r="D515" s="4281"/>
      <c r="E515" s="4284"/>
      <c r="F515" s="4304"/>
      <c r="H515" s="1584">
        <v>1</v>
      </c>
    </row>
    <row r="516" spans="1:8" ht="9.9499999999999993" customHeight="1">
      <c r="B516" s="4276"/>
      <c r="C516" s="4305"/>
      <c r="D516" s="4282"/>
      <c r="E516" s="4285"/>
      <c r="F516" s="4305"/>
      <c r="H516" s="1584">
        <v>1</v>
      </c>
    </row>
    <row r="517" spans="1:8" ht="9.9499999999999993" customHeight="1">
      <c r="A517" s="1594"/>
      <c r="B517" s="1595"/>
      <c r="C517" s="1596"/>
      <c r="D517" s="1597"/>
      <c r="E517" s="1598"/>
      <c r="F517" s="1596"/>
      <c r="H517" s="1584">
        <v>1</v>
      </c>
    </row>
    <row r="518" spans="1:8" ht="9.9499999999999993" customHeight="1">
      <c r="B518" s="4275" t="s">
        <v>6826</v>
      </c>
      <c r="C518" s="4365" t="s">
        <v>6827</v>
      </c>
      <c r="D518" s="4306" t="s">
        <v>6574</v>
      </c>
      <c r="E518" s="4283" t="s">
        <v>2725</v>
      </c>
      <c r="F518" s="4368" t="s">
        <v>6575</v>
      </c>
      <c r="H518" s="1584">
        <v>1</v>
      </c>
    </row>
    <row r="519" spans="1:8" ht="9.9499999999999993" customHeight="1">
      <c r="B519" s="4276"/>
      <c r="C519" s="4366"/>
      <c r="D519" s="4306"/>
      <c r="E519" s="4284"/>
      <c r="F519" s="4369"/>
      <c r="H519" s="1584">
        <v>1</v>
      </c>
    </row>
    <row r="520" spans="1:8" ht="9.9499999999999993" customHeight="1">
      <c r="B520" s="4276"/>
      <c r="C520" s="4367"/>
      <c r="D520" s="4306"/>
      <c r="E520" s="4285"/>
      <c r="F520" s="4370"/>
      <c r="H520" s="1584">
        <v>1</v>
      </c>
    </row>
    <row r="521" spans="1:8" ht="9.9499999999999993" customHeight="1">
      <c r="A521" s="1594"/>
      <c r="B521" s="1595"/>
      <c r="C521" s="1596"/>
      <c r="D521" s="1597"/>
      <c r="E521" s="1598"/>
      <c r="F521" s="1596"/>
      <c r="H521" s="1584">
        <v>1</v>
      </c>
    </row>
    <row r="522" spans="1:8" ht="9.9499999999999993" customHeight="1">
      <c r="B522" s="4275" t="s">
        <v>6828</v>
      </c>
      <c r="C522" s="4353" t="s">
        <v>6829</v>
      </c>
      <c r="D522" s="4306" t="s">
        <v>6574</v>
      </c>
      <c r="E522" s="4283" t="s">
        <v>2218</v>
      </c>
      <c r="F522" s="4289" t="s">
        <v>6665</v>
      </c>
      <c r="H522" s="1584">
        <v>1</v>
      </c>
    </row>
    <row r="523" spans="1:8" ht="9.9499999999999993" customHeight="1">
      <c r="B523" s="4276"/>
      <c r="C523" s="4354"/>
      <c r="D523" s="4306"/>
      <c r="E523" s="4284"/>
      <c r="F523" s="4290"/>
      <c r="H523" s="1584">
        <v>1</v>
      </c>
    </row>
    <row r="524" spans="1:8" ht="9.9499999999999993" customHeight="1">
      <c r="B524" s="4276"/>
      <c r="C524" s="4355"/>
      <c r="D524" s="4306"/>
      <c r="E524" s="4285"/>
      <c r="F524" s="4291"/>
      <c r="H524" s="1584">
        <v>1</v>
      </c>
    </row>
    <row r="525" spans="1:8" ht="9.9499999999999993" customHeight="1">
      <c r="A525" s="1594"/>
      <c r="B525" s="1595"/>
      <c r="C525" s="1596"/>
      <c r="D525" s="1597"/>
      <c r="E525" s="1598"/>
      <c r="F525" s="1596"/>
      <c r="H525" s="1584">
        <v>1</v>
      </c>
    </row>
    <row r="526" spans="1:8" ht="9.9499999999999993" customHeight="1">
      <c r="B526" s="4275" t="s">
        <v>6830</v>
      </c>
      <c r="C526" s="4303" t="s">
        <v>6831</v>
      </c>
      <c r="D526" s="4306" t="s">
        <v>6574</v>
      </c>
      <c r="E526" s="4283" t="s">
        <v>2218</v>
      </c>
      <c r="F526" s="4303" t="s">
        <v>6665</v>
      </c>
      <c r="H526" s="1584">
        <v>1</v>
      </c>
    </row>
    <row r="527" spans="1:8" ht="9.9499999999999993" customHeight="1">
      <c r="B527" s="4276"/>
      <c r="C527" s="4304"/>
      <c r="D527" s="4306"/>
      <c r="E527" s="4284"/>
      <c r="F527" s="4304"/>
      <c r="H527" s="1584">
        <v>1</v>
      </c>
    </row>
    <row r="528" spans="1:8" ht="9.9499999999999993" customHeight="1">
      <c r="B528" s="4276"/>
      <c r="C528" s="4305"/>
      <c r="D528" s="4306"/>
      <c r="E528" s="4285"/>
      <c r="F528" s="4305"/>
      <c r="H528" s="1584">
        <v>1</v>
      </c>
    </row>
    <row r="529" spans="1:8" ht="9.9499999999999993" customHeight="1">
      <c r="A529" s="1594"/>
      <c r="B529" s="1595"/>
      <c r="C529" s="1596"/>
      <c r="D529" s="1597"/>
      <c r="E529" s="1598"/>
      <c r="F529" s="1596"/>
      <c r="H529" s="1584">
        <v>1</v>
      </c>
    </row>
    <row r="530" spans="1:8" ht="9.9499999999999993" customHeight="1">
      <c r="B530" s="4275" t="s">
        <v>6832</v>
      </c>
      <c r="C530" s="4344" t="s">
        <v>6833</v>
      </c>
      <c r="D530" s="4307" t="s">
        <v>5463</v>
      </c>
      <c r="E530" s="4283" t="s">
        <v>6588</v>
      </c>
      <c r="F530" s="4347" t="s">
        <v>6595</v>
      </c>
      <c r="H530" s="1584">
        <v>1</v>
      </c>
    </row>
    <row r="531" spans="1:8" ht="9.9499999999999993" customHeight="1">
      <c r="B531" s="4276"/>
      <c r="C531" s="4345"/>
      <c r="D531" s="4307"/>
      <c r="E531" s="4284"/>
      <c r="F531" s="4348"/>
      <c r="H531" s="1584">
        <v>1</v>
      </c>
    </row>
    <row r="532" spans="1:8" ht="9.9499999999999993" customHeight="1">
      <c r="B532" s="4276"/>
      <c r="C532" s="4346"/>
      <c r="D532" s="4307"/>
      <c r="E532" s="4285"/>
      <c r="F532" s="4349"/>
      <c r="H532" s="1584">
        <v>1</v>
      </c>
    </row>
    <row r="533" spans="1:8" ht="9.9499999999999993" customHeight="1">
      <c r="A533" s="1594"/>
      <c r="B533" s="1595"/>
      <c r="C533" s="1596"/>
      <c r="D533" s="1597"/>
      <c r="E533" s="1598"/>
      <c r="F533" s="1596"/>
      <c r="H533" s="1584">
        <v>1</v>
      </c>
    </row>
    <row r="534" spans="1:8" ht="9.9499999999999993" customHeight="1">
      <c r="B534" s="4275" t="s">
        <v>6834</v>
      </c>
      <c r="C534" s="4289" t="s">
        <v>6835</v>
      </c>
      <c r="D534" s="4280" t="s">
        <v>6547</v>
      </c>
      <c r="E534" s="4283" t="s">
        <v>2725</v>
      </c>
      <c r="F534" s="4289" t="s">
        <v>6571</v>
      </c>
      <c r="H534" s="1584">
        <v>1</v>
      </c>
    </row>
    <row r="535" spans="1:8" ht="9.9499999999999993" customHeight="1">
      <c r="B535" s="4276"/>
      <c r="C535" s="4290"/>
      <c r="D535" s="4281"/>
      <c r="E535" s="4284"/>
      <c r="F535" s="4290"/>
      <c r="H535" s="1584">
        <v>1</v>
      </c>
    </row>
    <row r="536" spans="1:8" ht="9.9499999999999993" customHeight="1">
      <c r="B536" s="4276"/>
      <c r="C536" s="4291"/>
      <c r="D536" s="4282"/>
      <c r="E536" s="4285"/>
      <c r="F536" s="4291"/>
      <c r="H536" s="1584">
        <v>1</v>
      </c>
    </row>
    <row r="537" spans="1:8" ht="9.9499999999999993" customHeight="1">
      <c r="A537" s="1594"/>
      <c r="B537" s="1595"/>
      <c r="C537" s="1596"/>
      <c r="D537" s="1597"/>
      <c r="E537" s="1598"/>
      <c r="F537" s="1596"/>
      <c r="H537" s="1584">
        <v>1</v>
      </c>
    </row>
    <row r="538" spans="1:8" ht="9.9499999999999993" customHeight="1">
      <c r="B538" s="4275" t="s">
        <v>6836</v>
      </c>
      <c r="C538" s="4299" t="s">
        <v>6837</v>
      </c>
      <c r="D538" s="4280" t="s">
        <v>6547</v>
      </c>
      <c r="E538" s="4283" t="s">
        <v>6838</v>
      </c>
      <c r="F538" s="4332" t="s">
        <v>6606</v>
      </c>
      <c r="H538" s="1584">
        <v>1</v>
      </c>
    </row>
    <row r="539" spans="1:8" ht="9.9499999999999993" customHeight="1">
      <c r="B539" s="4276"/>
      <c r="C539" s="4300"/>
      <c r="D539" s="4281"/>
      <c r="E539" s="4284"/>
      <c r="F539" s="4333"/>
      <c r="H539" s="1584">
        <v>1</v>
      </c>
    </row>
    <row r="540" spans="1:8" ht="9.9499999999999993" customHeight="1">
      <c r="B540" s="4276"/>
      <c r="C540" s="4301"/>
      <c r="D540" s="4282"/>
      <c r="E540" s="4285"/>
      <c r="F540" s="4334"/>
      <c r="H540" s="1584">
        <v>1</v>
      </c>
    </row>
    <row r="541" spans="1:8" ht="9.9499999999999993" customHeight="1">
      <c r="A541" s="1594"/>
      <c r="B541" s="1595"/>
      <c r="C541" s="1596"/>
      <c r="D541" s="1597"/>
      <c r="E541" s="1598"/>
      <c r="F541" s="1596"/>
      <c r="H541" s="1584">
        <v>1</v>
      </c>
    </row>
    <row r="542" spans="1:8" ht="9.9499999999999993" customHeight="1">
      <c r="B542" s="4275" t="s">
        <v>6839</v>
      </c>
      <c r="C542" s="4299" t="s">
        <v>6840</v>
      </c>
      <c r="D542" s="4306" t="s">
        <v>6574</v>
      </c>
      <c r="E542" s="4283" t="s">
        <v>6838</v>
      </c>
      <c r="F542" s="4332" t="s">
        <v>6841</v>
      </c>
      <c r="H542" s="1584">
        <v>1</v>
      </c>
    </row>
    <row r="543" spans="1:8" ht="9.9499999999999993" customHeight="1">
      <c r="B543" s="4276"/>
      <c r="C543" s="4300"/>
      <c r="D543" s="4306"/>
      <c r="E543" s="4284"/>
      <c r="F543" s="4333"/>
      <c r="H543" s="1584">
        <v>1</v>
      </c>
    </row>
    <row r="544" spans="1:8" ht="9.9499999999999993" customHeight="1">
      <c r="B544" s="4276"/>
      <c r="C544" s="4301"/>
      <c r="D544" s="4306"/>
      <c r="E544" s="4285"/>
      <c r="F544" s="4334"/>
      <c r="H544" s="1584">
        <v>1</v>
      </c>
    </row>
    <row r="545" spans="1:8" ht="9.9499999999999993" customHeight="1">
      <c r="A545" s="1594"/>
      <c r="B545" s="1595"/>
      <c r="C545" s="1596"/>
      <c r="D545" s="1597"/>
      <c r="E545" s="1598"/>
      <c r="F545" s="1596"/>
      <c r="H545" s="1584">
        <v>1</v>
      </c>
    </row>
    <row r="546" spans="1:8" ht="9.9499999999999993" customHeight="1">
      <c r="B546" s="4275" t="s">
        <v>6842</v>
      </c>
      <c r="C546" s="4317" t="s">
        <v>6843</v>
      </c>
      <c r="D546" s="4306" t="s">
        <v>6574</v>
      </c>
      <c r="E546" s="4283" t="s">
        <v>6838</v>
      </c>
      <c r="F546" s="4320" t="s">
        <v>6575</v>
      </c>
      <c r="H546" s="1584">
        <v>1</v>
      </c>
    </row>
    <row r="547" spans="1:8" ht="9.9499999999999993" customHeight="1">
      <c r="B547" s="4276"/>
      <c r="C547" s="4318"/>
      <c r="D547" s="4306"/>
      <c r="E547" s="4284"/>
      <c r="F547" s="4321"/>
      <c r="H547" s="1584">
        <v>1</v>
      </c>
    </row>
    <row r="548" spans="1:8" ht="9.9499999999999993" customHeight="1">
      <c r="B548" s="4276"/>
      <c r="C548" s="4319"/>
      <c r="D548" s="4306"/>
      <c r="E548" s="4285"/>
      <c r="F548" s="4322"/>
      <c r="H548" s="1584">
        <v>1</v>
      </c>
    </row>
    <row r="549" spans="1:8" ht="9.9499999999999993" customHeight="1">
      <c r="A549" s="1594"/>
      <c r="B549" s="1595"/>
      <c r="C549" s="1596"/>
      <c r="D549" s="1597"/>
      <c r="E549" s="1598"/>
      <c r="F549" s="1596"/>
      <c r="H549" s="1584">
        <v>1</v>
      </c>
    </row>
    <row r="550" spans="1:8" ht="9.9499999999999993" customHeight="1">
      <c r="B550" s="4275" t="s">
        <v>6844</v>
      </c>
      <c r="C550" s="4289" t="s">
        <v>6845</v>
      </c>
      <c r="D550" s="4280" t="s">
        <v>6547</v>
      </c>
      <c r="E550" s="4283" t="s">
        <v>6838</v>
      </c>
      <c r="F550" s="4289" t="s">
        <v>6606</v>
      </c>
      <c r="H550" s="1584">
        <v>1</v>
      </c>
    </row>
    <row r="551" spans="1:8" ht="9.9499999999999993" customHeight="1">
      <c r="B551" s="4276"/>
      <c r="C551" s="4290"/>
      <c r="D551" s="4281"/>
      <c r="E551" s="4284"/>
      <c r="F551" s="4290"/>
      <c r="H551" s="1584">
        <v>1</v>
      </c>
    </row>
    <row r="552" spans="1:8" ht="9.9499999999999993" customHeight="1">
      <c r="B552" s="4276"/>
      <c r="C552" s="4291"/>
      <c r="D552" s="4282"/>
      <c r="E552" s="4285"/>
      <c r="F552" s="4291"/>
      <c r="H552" s="1584">
        <v>1</v>
      </c>
    </row>
    <row r="553" spans="1:8" ht="9.9499999999999993" customHeight="1">
      <c r="A553" s="1594"/>
      <c r="B553" s="1595"/>
      <c r="C553" s="1596"/>
      <c r="D553" s="1597"/>
      <c r="E553" s="1598"/>
      <c r="F553" s="1596"/>
      <c r="H553" s="1584">
        <v>1</v>
      </c>
    </row>
    <row r="554" spans="1:8" ht="9.9499999999999993" customHeight="1">
      <c r="B554" s="4275" t="s">
        <v>6846</v>
      </c>
      <c r="C554" s="4299" t="s">
        <v>6847</v>
      </c>
      <c r="D554" s="4306" t="s">
        <v>6574</v>
      </c>
      <c r="E554" s="4283" t="s">
        <v>6838</v>
      </c>
      <c r="F554" s="4332" t="s">
        <v>6575</v>
      </c>
      <c r="H554" s="1584">
        <v>1</v>
      </c>
    </row>
    <row r="555" spans="1:8" ht="9.9499999999999993" customHeight="1">
      <c r="B555" s="4276"/>
      <c r="C555" s="4300"/>
      <c r="D555" s="4306"/>
      <c r="E555" s="4284"/>
      <c r="F555" s="4333"/>
      <c r="H555" s="1584">
        <v>1</v>
      </c>
    </row>
    <row r="556" spans="1:8" ht="9.9499999999999993" customHeight="1">
      <c r="B556" s="4276"/>
      <c r="C556" s="4301"/>
      <c r="D556" s="4306"/>
      <c r="E556" s="4285"/>
      <c r="F556" s="4334"/>
      <c r="H556" s="1584">
        <v>1</v>
      </c>
    </row>
    <row r="557" spans="1:8" ht="9.9499999999999993" customHeight="1">
      <c r="A557" s="1594"/>
      <c r="B557" s="1595"/>
      <c r="C557" s="1596"/>
      <c r="D557" s="1597"/>
      <c r="E557" s="1598"/>
      <c r="F557" s="1596"/>
      <c r="H557" s="1584">
        <v>1</v>
      </c>
    </row>
    <row r="558" spans="1:8" ht="9.9499999999999993" customHeight="1">
      <c r="B558" s="4275" t="s">
        <v>6848</v>
      </c>
      <c r="C558" s="4299" t="s">
        <v>6849</v>
      </c>
      <c r="D558" s="4306" t="s">
        <v>6574</v>
      </c>
      <c r="E558" s="4283" t="s">
        <v>6838</v>
      </c>
      <c r="F558" s="4332" t="s">
        <v>6575</v>
      </c>
      <c r="H558" s="1584">
        <v>1</v>
      </c>
    </row>
    <row r="559" spans="1:8" ht="9.9499999999999993" customHeight="1">
      <c r="B559" s="4276"/>
      <c r="C559" s="4300"/>
      <c r="D559" s="4306"/>
      <c r="E559" s="4284"/>
      <c r="F559" s="4333"/>
      <c r="H559" s="1584">
        <v>1</v>
      </c>
    </row>
    <row r="560" spans="1:8" ht="9.9499999999999993" customHeight="1">
      <c r="B560" s="4276"/>
      <c r="C560" s="4301"/>
      <c r="D560" s="4306"/>
      <c r="E560" s="4285"/>
      <c r="F560" s="4334"/>
      <c r="H560" s="1584">
        <v>1</v>
      </c>
    </row>
    <row r="561" spans="1:8" ht="9.9499999999999993" customHeight="1">
      <c r="A561" s="1594"/>
      <c r="B561" s="1595"/>
      <c r="C561" s="1596"/>
      <c r="D561" s="1597"/>
      <c r="E561" s="1598"/>
      <c r="F561" s="1596"/>
      <c r="H561" s="1584">
        <v>1</v>
      </c>
    </row>
    <row r="562" spans="1:8" ht="9.9499999999999993" customHeight="1">
      <c r="B562" s="4275" t="s">
        <v>6850</v>
      </c>
      <c r="C562" s="4299" t="s">
        <v>6851</v>
      </c>
      <c r="D562" s="4306" t="s">
        <v>6574</v>
      </c>
      <c r="E562" s="4283" t="s">
        <v>6838</v>
      </c>
      <c r="F562" s="4332" t="s">
        <v>6575</v>
      </c>
      <c r="H562" s="1584">
        <v>1</v>
      </c>
    </row>
    <row r="563" spans="1:8" ht="9.9499999999999993" customHeight="1">
      <c r="B563" s="4276"/>
      <c r="C563" s="4300"/>
      <c r="D563" s="4306"/>
      <c r="E563" s="4284"/>
      <c r="F563" s="4333"/>
      <c r="H563" s="1584">
        <v>1</v>
      </c>
    </row>
    <row r="564" spans="1:8" ht="9.9499999999999993" customHeight="1">
      <c r="B564" s="4276"/>
      <c r="C564" s="4301"/>
      <c r="D564" s="4306"/>
      <c r="E564" s="4285"/>
      <c r="F564" s="4334"/>
      <c r="H564" s="1584">
        <v>1</v>
      </c>
    </row>
    <row r="565" spans="1:8" ht="9.9499999999999993" customHeight="1">
      <c r="A565" s="1594"/>
      <c r="B565" s="1595"/>
      <c r="C565" s="1596"/>
      <c r="D565" s="1597"/>
      <c r="E565" s="1598"/>
      <c r="F565" s="1596"/>
      <c r="H565" s="1584">
        <v>1</v>
      </c>
    </row>
    <row r="566" spans="1:8" ht="9.9499999999999993" customHeight="1">
      <c r="B566" s="4275" t="s">
        <v>6852</v>
      </c>
      <c r="C566" s="4299" t="s">
        <v>6853</v>
      </c>
      <c r="D566" s="4306" t="s">
        <v>6574</v>
      </c>
      <c r="E566" s="4283" t="s">
        <v>6838</v>
      </c>
      <c r="F566" s="4332" t="s">
        <v>6575</v>
      </c>
      <c r="H566" s="1584">
        <v>1</v>
      </c>
    </row>
    <row r="567" spans="1:8" ht="9.9499999999999993" customHeight="1">
      <c r="B567" s="4276"/>
      <c r="C567" s="4300"/>
      <c r="D567" s="4306"/>
      <c r="E567" s="4284"/>
      <c r="F567" s="4333"/>
      <c r="H567" s="1584">
        <v>1</v>
      </c>
    </row>
    <row r="568" spans="1:8" ht="9.9499999999999993" customHeight="1">
      <c r="B568" s="4276"/>
      <c r="C568" s="4301"/>
      <c r="D568" s="4306"/>
      <c r="E568" s="4285"/>
      <c r="F568" s="4334"/>
      <c r="H568" s="1584">
        <v>1</v>
      </c>
    </row>
    <row r="569" spans="1:8" ht="9.9499999999999993" customHeight="1">
      <c r="A569" s="1594"/>
      <c r="B569" s="1595"/>
      <c r="C569" s="1596"/>
      <c r="D569" s="1597"/>
      <c r="E569" s="1598"/>
      <c r="F569" s="1596"/>
      <c r="H569" s="1584">
        <v>1</v>
      </c>
    </row>
    <row r="570" spans="1:8" ht="9.9499999999999993" customHeight="1">
      <c r="B570" s="4275" t="s">
        <v>6854</v>
      </c>
      <c r="C570" s="4299" t="s">
        <v>6855</v>
      </c>
      <c r="D570" s="4280" t="s">
        <v>6547</v>
      </c>
      <c r="E570" s="4283" t="s">
        <v>6838</v>
      </c>
      <c r="F570" s="4332" t="s">
        <v>6606</v>
      </c>
      <c r="H570" s="1584">
        <v>1</v>
      </c>
    </row>
    <row r="571" spans="1:8" ht="9.9499999999999993" customHeight="1">
      <c r="B571" s="4276"/>
      <c r="C571" s="4300"/>
      <c r="D571" s="4281"/>
      <c r="E571" s="4284"/>
      <c r="F571" s="4333"/>
      <c r="H571" s="1584">
        <v>1</v>
      </c>
    </row>
    <row r="572" spans="1:8" ht="9.9499999999999993" customHeight="1">
      <c r="A572" s="1594"/>
      <c r="B572" s="4276"/>
      <c r="C572" s="4301"/>
      <c r="D572" s="4282"/>
      <c r="E572" s="4285"/>
      <c r="F572" s="4334"/>
      <c r="H572" s="1584">
        <v>1</v>
      </c>
    </row>
    <row r="573" spans="1:8" ht="9.9499999999999993" customHeight="1">
      <c r="A573" s="1594"/>
      <c r="B573" s="1595"/>
      <c r="C573" s="1596"/>
      <c r="D573" s="1597"/>
      <c r="E573" s="1598"/>
      <c r="F573" s="1596"/>
      <c r="H573" s="1584">
        <v>1</v>
      </c>
    </row>
    <row r="574" spans="1:8" ht="9.9499999999999993" customHeight="1">
      <c r="B574" s="4275" t="s">
        <v>6856</v>
      </c>
      <c r="C574" s="4311" t="s">
        <v>6857</v>
      </c>
      <c r="D574" s="4306" t="s">
        <v>6574</v>
      </c>
      <c r="E574" s="4283" t="s">
        <v>6838</v>
      </c>
      <c r="F574" s="4314" t="s">
        <v>6575</v>
      </c>
      <c r="H574" s="1584">
        <v>1</v>
      </c>
    </row>
    <row r="575" spans="1:8" ht="9.9499999999999993" customHeight="1">
      <c r="B575" s="4276"/>
      <c r="C575" s="4312"/>
      <c r="D575" s="4306"/>
      <c r="E575" s="4284"/>
      <c r="F575" s="4315"/>
      <c r="H575" s="1584">
        <v>1</v>
      </c>
    </row>
    <row r="576" spans="1:8" ht="9.9499999999999993" customHeight="1">
      <c r="B576" s="4276"/>
      <c r="C576" s="4313"/>
      <c r="D576" s="4306"/>
      <c r="E576" s="4285"/>
      <c r="F576" s="4316"/>
      <c r="H576" s="1584">
        <v>1</v>
      </c>
    </row>
    <row r="577" spans="1:8" ht="9.9499999999999993" customHeight="1">
      <c r="A577" s="1594"/>
      <c r="B577" s="1595"/>
      <c r="C577" s="1596"/>
      <c r="D577" s="1597"/>
      <c r="E577" s="1598"/>
      <c r="F577" s="1596"/>
      <c r="H577" s="1584">
        <v>1</v>
      </c>
    </row>
    <row r="578" spans="1:8" ht="9.9499999999999993" customHeight="1">
      <c r="B578" s="4275" t="s">
        <v>6858</v>
      </c>
      <c r="C578" s="4317" t="s">
        <v>6859</v>
      </c>
      <c r="D578" s="4306" t="s">
        <v>6574</v>
      </c>
      <c r="E578" s="4283" t="s">
        <v>6838</v>
      </c>
      <c r="F578" s="4320" t="s">
        <v>6575</v>
      </c>
      <c r="H578" s="1584">
        <v>1</v>
      </c>
    </row>
    <row r="579" spans="1:8" ht="9.9499999999999993" customHeight="1">
      <c r="B579" s="4276"/>
      <c r="C579" s="4318"/>
      <c r="D579" s="4306"/>
      <c r="E579" s="4284"/>
      <c r="F579" s="4321"/>
      <c r="H579" s="1584">
        <v>1</v>
      </c>
    </row>
    <row r="580" spans="1:8" ht="9.9499999999999993" customHeight="1">
      <c r="B580" s="4276"/>
      <c r="C580" s="4319"/>
      <c r="D580" s="4306"/>
      <c r="E580" s="4285"/>
      <c r="F580" s="4322"/>
      <c r="H580" s="1584">
        <v>1</v>
      </c>
    </row>
    <row r="581" spans="1:8" ht="9.9499999999999993" customHeight="1">
      <c r="A581" s="1594"/>
      <c r="B581" s="1595"/>
      <c r="C581" s="1596"/>
      <c r="D581" s="1597"/>
      <c r="E581" s="1598"/>
      <c r="F581" s="1596"/>
      <c r="H581" s="1584">
        <v>1</v>
      </c>
    </row>
    <row r="582" spans="1:8" ht="9.9499999999999993" customHeight="1">
      <c r="B582" s="4275" t="s">
        <v>6860</v>
      </c>
      <c r="C582" s="4299" t="s">
        <v>6861</v>
      </c>
      <c r="D582" s="4306" t="s">
        <v>6574</v>
      </c>
      <c r="E582" s="4283" t="s">
        <v>6838</v>
      </c>
      <c r="F582" s="4332" t="s">
        <v>6575</v>
      </c>
      <c r="H582" s="1584">
        <v>1</v>
      </c>
    </row>
    <row r="583" spans="1:8" ht="9.9499999999999993" customHeight="1">
      <c r="B583" s="4276"/>
      <c r="C583" s="4300"/>
      <c r="D583" s="4306"/>
      <c r="E583" s="4284"/>
      <c r="F583" s="4333"/>
      <c r="H583" s="1584">
        <v>1</v>
      </c>
    </row>
    <row r="584" spans="1:8" ht="9.9499999999999993" customHeight="1">
      <c r="B584" s="4276"/>
      <c r="C584" s="4301"/>
      <c r="D584" s="4306"/>
      <c r="E584" s="4285"/>
      <c r="F584" s="4334"/>
      <c r="H584" s="1584">
        <v>1</v>
      </c>
    </row>
    <row r="585" spans="1:8" ht="9.9499999999999993" customHeight="1">
      <c r="A585" s="1594"/>
      <c r="B585" s="1595"/>
      <c r="C585" s="1596"/>
      <c r="D585" s="1597"/>
      <c r="E585" s="1598"/>
      <c r="F585" s="1596"/>
      <c r="H585" s="1584">
        <v>1</v>
      </c>
    </row>
    <row r="586" spans="1:8" ht="9.9499999999999993" customHeight="1">
      <c r="B586" s="4275" t="s">
        <v>6862</v>
      </c>
      <c r="C586" s="4317" t="s">
        <v>6863</v>
      </c>
      <c r="D586" s="4306" t="s">
        <v>6574</v>
      </c>
      <c r="E586" s="4283" t="s">
        <v>6838</v>
      </c>
      <c r="F586" s="4320" t="s">
        <v>6575</v>
      </c>
      <c r="H586" s="1584">
        <v>1</v>
      </c>
    </row>
    <row r="587" spans="1:8" ht="9.9499999999999993" customHeight="1">
      <c r="B587" s="4276"/>
      <c r="C587" s="4318"/>
      <c r="D587" s="4306"/>
      <c r="E587" s="4284"/>
      <c r="F587" s="4321"/>
      <c r="H587" s="1584">
        <v>1</v>
      </c>
    </row>
    <row r="588" spans="1:8" ht="9.9499999999999993" customHeight="1">
      <c r="B588" s="4276"/>
      <c r="C588" s="4319"/>
      <c r="D588" s="4306"/>
      <c r="E588" s="4285"/>
      <c r="F588" s="4322"/>
      <c r="H588" s="1584">
        <v>1</v>
      </c>
    </row>
    <row r="589" spans="1:8" ht="9.9499999999999993" customHeight="1">
      <c r="A589" s="1594"/>
      <c r="B589" s="1595"/>
      <c r="C589" s="1596"/>
      <c r="D589" s="1597"/>
      <c r="E589" s="1598"/>
      <c r="F589" s="1596"/>
      <c r="H589" s="1584">
        <v>1</v>
      </c>
    </row>
    <row r="590" spans="1:8" ht="9.9499999999999993" customHeight="1">
      <c r="B590" s="4275" t="s">
        <v>6864</v>
      </c>
      <c r="C590" s="4317" t="s">
        <v>6865</v>
      </c>
      <c r="D590" s="4306" t="s">
        <v>6574</v>
      </c>
      <c r="E590" s="4283" t="s">
        <v>6838</v>
      </c>
      <c r="F590" s="4320" t="s">
        <v>6575</v>
      </c>
      <c r="H590" s="1584">
        <v>1</v>
      </c>
    </row>
    <row r="591" spans="1:8" ht="9.9499999999999993" customHeight="1">
      <c r="B591" s="4276"/>
      <c r="C591" s="4318"/>
      <c r="D591" s="4306"/>
      <c r="E591" s="4284"/>
      <c r="F591" s="4321"/>
      <c r="H591" s="1584">
        <v>1</v>
      </c>
    </row>
    <row r="592" spans="1:8" ht="9.9499999999999993" customHeight="1">
      <c r="B592" s="4276"/>
      <c r="C592" s="4319"/>
      <c r="D592" s="4306"/>
      <c r="E592" s="4285"/>
      <c r="F592" s="4322"/>
      <c r="H592" s="1584">
        <v>1</v>
      </c>
    </row>
    <row r="593" spans="1:8" ht="9.9499999999999993" customHeight="1">
      <c r="A593" s="1594"/>
      <c r="B593" s="1595"/>
      <c r="C593" s="1596"/>
      <c r="D593" s="1597"/>
      <c r="E593" s="1598"/>
      <c r="F593" s="1596"/>
      <c r="H593" s="1584">
        <v>1</v>
      </c>
    </row>
    <row r="594" spans="1:8" ht="9.9499999999999993" customHeight="1">
      <c r="B594" s="4275" t="s">
        <v>6866</v>
      </c>
      <c r="C594" s="4299" t="s">
        <v>6867</v>
      </c>
      <c r="D594" s="4306" t="s">
        <v>6574</v>
      </c>
      <c r="E594" s="4283" t="s">
        <v>6838</v>
      </c>
      <c r="F594" s="4332" t="s">
        <v>6575</v>
      </c>
      <c r="H594" s="1584">
        <v>1</v>
      </c>
    </row>
    <row r="595" spans="1:8" ht="9.9499999999999993" customHeight="1">
      <c r="B595" s="4276"/>
      <c r="C595" s="4300"/>
      <c r="D595" s="4306"/>
      <c r="E595" s="4284"/>
      <c r="F595" s="4333"/>
      <c r="H595" s="1584">
        <v>1</v>
      </c>
    </row>
    <row r="596" spans="1:8" ht="9.9499999999999993" customHeight="1">
      <c r="B596" s="4276"/>
      <c r="C596" s="4301"/>
      <c r="D596" s="4306"/>
      <c r="E596" s="4285"/>
      <c r="F596" s="4334"/>
      <c r="H596" s="1584">
        <v>1</v>
      </c>
    </row>
    <row r="597" spans="1:8" ht="9.9499999999999993" customHeight="1">
      <c r="A597" s="1594"/>
      <c r="B597" s="1595"/>
      <c r="C597" s="1596"/>
      <c r="D597" s="1597"/>
      <c r="E597" s="1598"/>
      <c r="F597" s="1596"/>
      <c r="H597" s="1584">
        <v>1</v>
      </c>
    </row>
    <row r="598" spans="1:8" ht="9.9499999999999993" customHeight="1">
      <c r="B598" s="4275" t="s">
        <v>6868</v>
      </c>
      <c r="C598" s="4311" t="s">
        <v>6869</v>
      </c>
      <c r="D598" s="4306" t="s">
        <v>6574</v>
      </c>
      <c r="E598" s="4283" t="s">
        <v>6838</v>
      </c>
      <c r="F598" s="4314" t="s">
        <v>6575</v>
      </c>
      <c r="H598" s="1584">
        <v>1</v>
      </c>
    </row>
    <row r="599" spans="1:8" ht="9.9499999999999993" customHeight="1">
      <c r="B599" s="4276"/>
      <c r="C599" s="4312"/>
      <c r="D599" s="4306"/>
      <c r="E599" s="4284"/>
      <c r="F599" s="4315"/>
      <c r="H599" s="1584">
        <v>1</v>
      </c>
    </row>
    <row r="600" spans="1:8" ht="9.9499999999999993" customHeight="1">
      <c r="B600" s="4276"/>
      <c r="C600" s="4313"/>
      <c r="D600" s="4306"/>
      <c r="E600" s="4285"/>
      <c r="F600" s="4316"/>
      <c r="H600" s="1584">
        <v>1</v>
      </c>
    </row>
    <row r="601" spans="1:8" ht="9.9499999999999993" customHeight="1">
      <c r="A601" s="1594"/>
      <c r="B601" s="1595"/>
      <c r="C601" s="1596"/>
      <c r="D601" s="1597"/>
      <c r="E601" s="1598"/>
      <c r="F601" s="1596"/>
      <c r="H601" s="1584">
        <v>1</v>
      </c>
    </row>
    <row r="602" spans="1:8" ht="9.9499999999999993" customHeight="1">
      <c r="B602" s="4275" t="s">
        <v>6870</v>
      </c>
      <c r="C602" s="4289" t="s">
        <v>6871</v>
      </c>
      <c r="D602" s="4302" t="s">
        <v>6561</v>
      </c>
      <c r="E602" s="4283" t="s">
        <v>2725</v>
      </c>
      <c r="F602" s="4289" t="s">
        <v>6571</v>
      </c>
      <c r="H602" s="1584">
        <v>1</v>
      </c>
    </row>
    <row r="603" spans="1:8" ht="9.9499999999999993" customHeight="1">
      <c r="B603" s="4276"/>
      <c r="C603" s="4290"/>
      <c r="D603" s="4302"/>
      <c r="E603" s="4284"/>
      <c r="F603" s="4290"/>
      <c r="H603" s="1584">
        <v>1</v>
      </c>
    </row>
    <row r="604" spans="1:8" ht="9.9499999999999993" customHeight="1">
      <c r="B604" s="4276"/>
      <c r="C604" s="4291"/>
      <c r="D604" s="4302"/>
      <c r="E604" s="4285"/>
      <c r="F604" s="4291"/>
      <c r="H604" s="1584">
        <v>1</v>
      </c>
    </row>
    <row r="605" spans="1:8" ht="9.9499999999999993" customHeight="1">
      <c r="A605" s="1594"/>
      <c r="B605" s="1595"/>
      <c r="C605" s="1596"/>
      <c r="D605" s="1597"/>
      <c r="E605" s="1598"/>
      <c r="F605" s="1596"/>
      <c r="H605" s="1584">
        <v>1</v>
      </c>
    </row>
    <row r="606" spans="1:8" ht="9.9499999999999993" customHeight="1">
      <c r="B606" s="4275" t="s">
        <v>6872</v>
      </c>
      <c r="C606" s="4338" t="s">
        <v>6873</v>
      </c>
      <c r="D606" s="4302" t="s">
        <v>6561</v>
      </c>
      <c r="E606" s="4283" t="s">
        <v>2725</v>
      </c>
      <c r="F606" s="4341" t="s">
        <v>6571</v>
      </c>
      <c r="H606" s="1584">
        <v>1</v>
      </c>
    </row>
    <row r="607" spans="1:8" ht="9.9499999999999993" customHeight="1">
      <c r="B607" s="4276"/>
      <c r="C607" s="4339"/>
      <c r="D607" s="4302"/>
      <c r="E607" s="4284"/>
      <c r="F607" s="4342"/>
      <c r="H607" s="1584">
        <v>1</v>
      </c>
    </row>
    <row r="608" spans="1:8" ht="9.9499999999999993" customHeight="1">
      <c r="B608" s="4276"/>
      <c r="C608" s="4340"/>
      <c r="D608" s="4302"/>
      <c r="E608" s="4285"/>
      <c r="F608" s="4343"/>
      <c r="H608" s="1584">
        <v>1</v>
      </c>
    </row>
    <row r="609" spans="1:8" ht="9.9499999999999993" customHeight="1">
      <c r="A609" s="1594"/>
      <c r="B609" s="1595"/>
      <c r="C609" s="1596"/>
      <c r="D609" s="1597"/>
      <c r="E609" s="1598"/>
      <c r="F609" s="1596"/>
      <c r="H609" s="1584">
        <v>1</v>
      </c>
    </row>
    <row r="610" spans="1:8" ht="9.9499999999999993" customHeight="1">
      <c r="B610" s="4275" t="s">
        <v>6874</v>
      </c>
      <c r="C610" s="4289" t="s">
        <v>6875</v>
      </c>
      <c r="D610" s="4307" t="s">
        <v>5463</v>
      </c>
      <c r="E610" s="4283" t="s">
        <v>6588</v>
      </c>
      <c r="F610" s="4289" t="s">
        <v>6595</v>
      </c>
      <c r="H610" s="1584">
        <v>1</v>
      </c>
    </row>
    <row r="611" spans="1:8" ht="9.9499999999999993" customHeight="1">
      <c r="B611" s="4276"/>
      <c r="C611" s="4290"/>
      <c r="D611" s="4307"/>
      <c r="E611" s="4284"/>
      <c r="F611" s="4290"/>
      <c r="H611" s="1584">
        <v>1</v>
      </c>
    </row>
    <row r="612" spans="1:8" ht="9.9499999999999993" customHeight="1">
      <c r="B612" s="4276"/>
      <c r="C612" s="4291"/>
      <c r="D612" s="4307"/>
      <c r="E612" s="4285"/>
      <c r="F612" s="4291"/>
      <c r="H612" s="1584">
        <v>1</v>
      </c>
    </row>
    <row r="613" spans="1:8" ht="9.9499999999999993" customHeight="1">
      <c r="A613" s="1594"/>
      <c r="B613" s="1595"/>
      <c r="C613" s="1596"/>
      <c r="D613" s="1597"/>
      <c r="E613" s="1598"/>
      <c r="F613" s="1596"/>
      <c r="H613" s="1584">
        <v>1</v>
      </c>
    </row>
    <row r="614" spans="1:8" ht="9.9499999999999993" customHeight="1">
      <c r="B614" s="4275" t="s">
        <v>6876</v>
      </c>
      <c r="C614" s="4344" t="s">
        <v>6877</v>
      </c>
      <c r="D614" s="4280" t="s">
        <v>6547</v>
      </c>
      <c r="E614" s="4283" t="s">
        <v>6588</v>
      </c>
      <c r="F614" s="4347" t="s">
        <v>6552</v>
      </c>
      <c r="H614" s="1584">
        <v>1</v>
      </c>
    </row>
    <row r="615" spans="1:8" ht="9.9499999999999993" customHeight="1">
      <c r="B615" s="4276"/>
      <c r="C615" s="4345"/>
      <c r="D615" s="4281"/>
      <c r="E615" s="4284"/>
      <c r="F615" s="4348"/>
      <c r="H615" s="1584">
        <v>1</v>
      </c>
    </row>
    <row r="616" spans="1:8" ht="9.9499999999999993" customHeight="1">
      <c r="B616" s="4276"/>
      <c r="C616" s="4346"/>
      <c r="D616" s="4282"/>
      <c r="E616" s="4285"/>
      <c r="F616" s="4349"/>
      <c r="H616" s="1584">
        <v>1</v>
      </c>
    </row>
    <row r="617" spans="1:8" ht="9.9499999999999993" customHeight="1">
      <c r="A617" s="1594"/>
      <c r="B617" s="1595"/>
      <c r="C617" s="1596"/>
      <c r="D617" s="1597"/>
      <c r="E617" s="1598"/>
      <c r="F617" s="1596"/>
      <c r="H617" s="1584">
        <v>1</v>
      </c>
    </row>
    <row r="618" spans="1:8" ht="9.9499999999999993" customHeight="1">
      <c r="B618" s="4275" t="s">
        <v>6878</v>
      </c>
      <c r="C618" s="4317" t="s">
        <v>6879</v>
      </c>
      <c r="D618" s="4302" t="s">
        <v>6561</v>
      </c>
      <c r="E618" s="4283" t="s">
        <v>2725</v>
      </c>
      <c r="F618" s="4320" t="s">
        <v>6575</v>
      </c>
      <c r="H618" s="1584">
        <v>1</v>
      </c>
    </row>
    <row r="619" spans="1:8" ht="9.9499999999999993" customHeight="1">
      <c r="B619" s="4276"/>
      <c r="C619" s="4318"/>
      <c r="D619" s="4302"/>
      <c r="E619" s="4284"/>
      <c r="F619" s="4321"/>
      <c r="H619" s="1584">
        <v>1</v>
      </c>
    </row>
    <row r="620" spans="1:8" ht="9.9499999999999993" customHeight="1">
      <c r="B620" s="4276"/>
      <c r="C620" s="4319"/>
      <c r="D620" s="4302"/>
      <c r="E620" s="4285"/>
      <c r="F620" s="4322"/>
      <c r="H620" s="1584">
        <v>1</v>
      </c>
    </row>
    <row r="621" spans="1:8" ht="9.9499999999999993" customHeight="1">
      <c r="A621" s="1594"/>
      <c r="B621" s="1595"/>
      <c r="C621" s="1596"/>
      <c r="D621" s="1597"/>
      <c r="E621" s="1598"/>
      <c r="F621" s="1596"/>
      <c r="H621" s="1584">
        <v>1</v>
      </c>
    </row>
    <row r="622" spans="1:8" ht="9.9499999999999993" customHeight="1">
      <c r="B622" s="4275" t="s">
        <v>6880</v>
      </c>
      <c r="C622" s="4380" t="s">
        <v>6881</v>
      </c>
      <c r="D622" s="4280" t="s">
        <v>6547</v>
      </c>
      <c r="E622" s="4283" t="s">
        <v>6570</v>
      </c>
      <c r="F622" s="4350" t="s">
        <v>6606</v>
      </c>
      <c r="H622" s="1584">
        <v>1</v>
      </c>
    </row>
    <row r="623" spans="1:8" ht="9.9499999999999993" customHeight="1">
      <c r="B623" s="4276"/>
      <c r="C623" s="4381"/>
      <c r="D623" s="4281"/>
      <c r="E623" s="4284"/>
      <c r="F623" s="4351"/>
      <c r="H623" s="1584">
        <v>1</v>
      </c>
    </row>
    <row r="624" spans="1:8" ht="9.9499999999999993" customHeight="1">
      <c r="B624" s="4276"/>
      <c r="C624" s="4382"/>
      <c r="D624" s="4282"/>
      <c r="E624" s="4285"/>
      <c r="F624" s="4352"/>
      <c r="H624" s="1584">
        <v>1</v>
      </c>
    </row>
    <row r="625" spans="1:8" ht="9.9499999999999993" customHeight="1">
      <c r="A625" s="1594"/>
      <c r="B625" s="1595"/>
      <c r="C625" s="1596"/>
      <c r="D625" s="1597"/>
      <c r="E625" s="1598"/>
      <c r="F625" s="1596"/>
      <c r="H625" s="1584">
        <v>1</v>
      </c>
    </row>
    <row r="626" spans="1:8" ht="9.9499999999999993" customHeight="1">
      <c r="B626" s="4275" t="s">
        <v>6882</v>
      </c>
      <c r="C626" s="4380" t="s">
        <v>6883</v>
      </c>
      <c r="D626" s="4280" t="s">
        <v>6547</v>
      </c>
      <c r="E626" s="4283" t="s">
        <v>6570</v>
      </c>
      <c r="F626" s="4350" t="s">
        <v>6606</v>
      </c>
      <c r="H626" s="1584">
        <v>1</v>
      </c>
    </row>
    <row r="627" spans="1:8" ht="9.9499999999999993" customHeight="1">
      <c r="B627" s="4276"/>
      <c r="C627" s="4381"/>
      <c r="D627" s="4281"/>
      <c r="E627" s="4284"/>
      <c r="F627" s="4351"/>
      <c r="H627" s="1584">
        <v>1</v>
      </c>
    </row>
    <row r="628" spans="1:8" ht="9.9499999999999993" customHeight="1">
      <c r="B628" s="4276"/>
      <c r="C628" s="4382"/>
      <c r="D628" s="4282"/>
      <c r="E628" s="4285"/>
      <c r="F628" s="4352"/>
      <c r="H628" s="1584">
        <v>1</v>
      </c>
    </row>
    <row r="629" spans="1:8" ht="9.9499999999999993" customHeight="1">
      <c r="A629" s="1594"/>
      <c r="B629" s="1595"/>
      <c r="C629" s="1596"/>
      <c r="D629" s="1597"/>
      <c r="E629" s="1598"/>
      <c r="F629" s="1596"/>
      <c r="H629" s="1584">
        <v>1</v>
      </c>
    </row>
    <row r="630" spans="1:8" ht="9.9499999999999993" customHeight="1">
      <c r="B630" s="4275" t="s">
        <v>6884</v>
      </c>
      <c r="C630" s="4380" t="s">
        <v>6885</v>
      </c>
      <c r="D630" s="4280" t="s">
        <v>6547</v>
      </c>
      <c r="E630" s="4283" t="s">
        <v>6570</v>
      </c>
      <c r="F630" s="4350" t="s">
        <v>6606</v>
      </c>
      <c r="H630" s="1584">
        <v>1</v>
      </c>
    </row>
    <row r="631" spans="1:8" ht="9.9499999999999993" customHeight="1">
      <c r="B631" s="4276"/>
      <c r="C631" s="4381"/>
      <c r="D631" s="4281"/>
      <c r="E631" s="4284"/>
      <c r="F631" s="4351"/>
      <c r="H631" s="1584">
        <v>1</v>
      </c>
    </row>
    <row r="632" spans="1:8" ht="9.9499999999999993" customHeight="1">
      <c r="B632" s="4276"/>
      <c r="C632" s="4382"/>
      <c r="D632" s="4282"/>
      <c r="E632" s="4285"/>
      <c r="F632" s="4352"/>
      <c r="H632" s="1584">
        <v>1</v>
      </c>
    </row>
    <row r="633" spans="1:8" ht="9.9499999999999993" customHeight="1">
      <c r="A633" s="1594"/>
      <c r="B633" s="1595"/>
      <c r="C633" s="1596"/>
      <c r="D633" s="1597"/>
      <c r="E633" s="1598"/>
      <c r="F633" s="1596"/>
      <c r="H633" s="1584">
        <v>1</v>
      </c>
    </row>
    <row r="634" spans="1:8" ht="9.9499999999999993" customHeight="1">
      <c r="B634" s="4275" t="s">
        <v>6886</v>
      </c>
      <c r="C634" s="4380" t="s">
        <v>6887</v>
      </c>
      <c r="D634" s="4280" t="s">
        <v>6547</v>
      </c>
      <c r="E634" s="4283" t="s">
        <v>6570</v>
      </c>
      <c r="F634" s="4350" t="s">
        <v>6606</v>
      </c>
      <c r="H634" s="1584">
        <v>1</v>
      </c>
    </row>
    <row r="635" spans="1:8" ht="9.9499999999999993" customHeight="1">
      <c r="B635" s="4276"/>
      <c r="C635" s="4381"/>
      <c r="D635" s="4281"/>
      <c r="E635" s="4284"/>
      <c r="F635" s="4351"/>
      <c r="H635" s="1584">
        <v>1</v>
      </c>
    </row>
    <row r="636" spans="1:8" ht="9.9499999999999993" customHeight="1">
      <c r="B636" s="4276"/>
      <c r="C636" s="4382"/>
      <c r="D636" s="4282"/>
      <c r="E636" s="4285"/>
      <c r="F636" s="4352"/>
      <c r="H636" s="1584">
        <v>1</v>
      </c>
    </row>
    <row r="637" spans="1:8" ht="9.9499999999999993" customHeight="1">
      <c r="A637" s="1594"/>
      <c r="B637" s="1595"/>
      <c r="C637" s="1596"/>
      <c r="D637" s="1597"/>
      <c r="E637" s="1598"/>
      <c r="F637" s="1596"/>
      <c r="H637" s="1584">
        <v>1</v>
      </c>
    </row>
    <row r="638" spans="1:8" ht="9.9499999999999993" customHeight="1">
      <c r="B638" s="4275" t="s">
        <v>6888</v>
      </c>
      <c r="C638" s="4380" t="s">
        <v>6889</v>
      </c>
      <c r="D638" s="4280" t="s">
        <v>6547</v>
      </c>
      <c r="E638" s="4283" t="s">
        <v>6570</v>
      </c>
      <c r="F638" s="4350" t="s">
        <v>6585</v>
      </c>
      <c r="H638" s="1584">
        <v>1</v>
      </c>
    </row>
    <row r="639" spans="1:8" ht="9.9499999999999993" customHeight="1">
      <c r="B639" s="4276"/>
      <c r="C639" s="4381"/>
      <c r="D639" s="4281"/>
      <c r="E639" s="4284"/>
      <c r="F639" s="4351"/>
      <c r="H639" s="1584">
        <v>1</v>
      </c>
    </row>
    <row r="640" spans="1:8" ht="9.9499999999999993" customHeight="1">
      <c r="B640" s="4276"/>
      <c r="C640" s="4382"/>
      <c r="D640" s="4282"/>
      <c r="E640" s="4285"/>
      <c r="F640" s="4352"/>
      <c r="H640" s="1584">
        <v>1</v>
      </c>
    </row>
    <row r="641" spans="1:8" ht="9.9499999999999993" customHeight="1">
      <c r="A641" s="1594"/>
      <c r="B641" s="1595"/>
      <c r="C641" s="1596"/>
      <c r="D641" s="1597"/>
      <c r="E641" s="1598"/>
      <c r="F641" s="1596"/>
      <c r="H641" s="1584">
        <v>1</v>
      </c>
    </row>
    <row r="642" spans="1:8" ht="9.9499999999999993" customHeight="1">
      <c r="B642" s="4275" t="s">
        <v>6890</v>
      </c>
      <c r="C642" s="4293" t="s">
        <v>6891</v>
      </c>
      <c r="D642" s="4306" t="s">
        <v>6574</v>
      </c>
      <c r="E642" s="4283" t="s">
        <v>6570</v>
      </c>
      <c r="F642" s="4308" t="s">
        <v>6575</v>
      </c>
      <c r="H642" s="1584">
        <v>1</v>
      </c>
    </row>
    <row r="643" spans="1:8" ht="9.9499999999999993" customHeight="1">
      <c r="B643" s="4276"/>
      <c r="C643" s="4294"/>
      <c r="D643" s="4306"/>
      <c r="E643" s="4284"/>
      <c r="F643" s="4309"/>
      <c r="H643" s="1584">
        <v>1</v>
      </c>
    </row>
    <row r="644" spans="1:8" ht="9.9499999999999993" customHeight="1">
      <c r="B644" s="4276"/>
      <c r="C644" s="4295"/>
      <c r="D644" s="4306"/>
      <c r="E644" s="4285"/>
      <c r="F644" s="4310"/>
      <c r="H644" s="1584">
        <v>1</v>
      </c>
    </row>
    <row r="645" spans="1:8" ht="9.9499999999999993" customHeight="1">
      <c r="A645" s="1594"/>
      <c r="B645" s="1595"/>
      <c r="C645" s="1596"/>
      <c r="D645" s="1597"/>
      <c r="E645" s="1598"/>
      <c r="F645" s="1596"/>
      <c r="H645" s="1584">
        <v>1</v>
      </c>
    </row>
    <row r="646" spans="1:8" ht="9.9499999999999993" customHeight="1">
      <c r="B646" s="4275" t="s">
        <v>6892</v>
      </c>
      <c r="C646" s="4289" t="s">
        <v>6893</v>
      </c>
      <c r="D646" s="4307" t="s">
        <v>5463</v>
      </c>
      <c r="E646" s="4283" t="s">
        <v>2725</v>
      </c>
      <c r="F646" s="4289" t="s">
        <v>6782</v>
      </c>
      <c r="H646" s="1584">
        <v>1</v>
      </c>
    </row>
    <row r="647" spans="1:8" ht="9.9499999999999993" customHeight="1">
      <c r="B647" s="4276"/>
      <c r="C647" s="4290"/>
      <c r="D647" s="4307"/>
      <c r="E647" s="4284"/>
      <c r="F647" s="4290"/>
      <c r="H647" s="1584">
        <v>1</v>
      </c>
    </row>
    <row r="648" spans="1:8" ht="9.9499999999999993" customHeight="1">
      <c r="B648" s="4276"/>
      <c r="C648" s="4291"/>
      <c r="D648" s="4307"/>
      <c r="E648" s="4285"/>
      <c r="F648" s="4291"/>
      <c r="H648" s="1584">
        <v>1</v>
      </c>
    </row>
    <row r="649" spans="1:8" ht="9.9499999999999993" customHeight="1">
      <c r="A649" s="1594"/>
      <c r="B649" s="1595"/>
      <c r="C649" s="1596"/>
      <c r="D649" s="1597"/>
      <c r="E649" s="1598"/>
      <c r="F649" s="1596"/>
      <c r="H649" s="1584">
        <v>1</v>
      </c>
    </row>
    <row r="650" spans="1:8">
      <c r="H650" s="1584">
        <v>1</v>
      </c>
    </row>
    <row r="651" spans="1:8">
      <c r="H651" s="1584">
        <v>1</v>
      </c>
    </row>
    <row r="652" spans="1:8">
      <c r="H652" s="1584">
        <v>1</v>
      </c>
    </row>
    <row r="653" spans="1:8">
      <c r="H653" s="1584">
        <v>1</v>
      </c>
    </row>
    <row r="654" spans="1:8">
      <c r="H654" s="1584">
        <v>1</v>
      </c>
    </row>
    <row r="655" spans="1:8">
      <c r="H655" s="1584">
        <v>1</v>
      </c>
    </row>
    <row r="656" spans="1:8">
      <c r="H656" s="1584">
        <v>1</v>
      </c>
    </row>
    <row r="657" spans="8:8">
      <c r="H657" s="1584">
        <v>1</v>
      </c>
    </row>
    <row r="658" spans="8:8">
      <c r="H658" s="1584">
        <v>1</v>
      </c>
    </row>
    <row r="659" spans="8:8">
      <c r="H659" s="1584">
        <v>1</v>
      </c>
    </row>
    <row r="660" spans="8:8">
      <c r="H660" s="1584">
        <v>1</v>
      </c>
    </row>
    <row r="661" spans="8:8">
      <c r="H661" s="1584">
        <v>1</v>
      </c>
    </row>
    <row r="662" spans="8:8">
      <c r="H662" s="1584">
        <v>1</v>
      </c>
    </row>
    <row r="663" spans="8:8">
      <c r="H663" s="1584">
        <v>1</v>
      </c>
    </row>
    <row r="664" spans="8:8">
      <c r="H664" s="1584">
        <v>1</v>
      </c>
    </row>
    <row r="665" spans="8:8">
      <c r="H665" s="1584">
        <v>1</v>
      </c>
    </row>
    <row r="666" spans="8:8">
      <c r="H666" s="1584">
        <v>1</v>
      </c>
    </row>
    <row r="667" spans="8:8">
      <c r="H667" s="1584">
        <v>1</v>
      </c>
    </row>
    <row r="668" spans="8:8">
      <c r="H668" s="1584">
        <v>1</v>
      </c>
    </row>
    <row r="669" spans="8:8">
      <c r="H669" s="1584">
        <v>1</v>
      </c>
    </row>
    <row r="670" spans="8:8">
      <c r="H670" s="1584">
        <v>1</v>
      </c>
    </row>
    <row r="671" spans="8:8">
      <c r="H671" s="1584">
        <v>1</v>
      </c>
    </row>
    <row r="672" spans="8:8">
      <c r="H672" s="1584">
        <v>1</v>
      </c>
    </row>
    <row r="673" spans="8:8">
      <c r="H673" s="1584">
        <v>1</v>
      </c>
    </row>
    <row r="674" spans="8:8">
      <c r="H674" s="1584">
        <v>1</v>
      </c>
    </row>
    <row r="675" spans="8:8">
      <c r="H675" s="1584">
        <v>1</v>
      </c>
    </row>
    <row r="676" spans="8:8">
      <c r="H676" s="1584">
        <v>1</v>
      </c>
    </row>
    <row r="677" spans="8:8">
      <c r="H677" s="1584">
        <v>1</v>
      </c>
    </row>
    <row r="678" spans="8:8">
      <c r="H678" s="1584">
        <v>1</v>
      </c>
    </row>
    <row r="679" spans="8:8">
      <c r="H679" s="1584">
        <v>1</v>
      </c>
    </row>
    <row r="680" spans="8:8">
      <c r="H680" s="1584">
        <v>1</v>
      </c>
    </row>
    <row r="681" spans="8:8">
      <c r="H681" s="1584">
        <v>1</v>
      </c>
    </row>
    <row r="682" spans="8:8">
      <c r="H682" s="1584">
        <v>1</v>
      </c>
    </row>
    <row r="683" spans="8:8">
      <c r="H683" s="1584">
        <v>1</v>
      </c>
    </row>
    <row r="684" spans="8:8">
      <c r="H684" s="1584">
        <v>1</v>
      </c>
    </row>
    <row r="685" spans="8:8">
      <c r="H685" s="1584">
        <v>1</v>
      </c>
    </row>
    <row r="686" spans="8:8">
      <c r="H686" s="1584">
        <v>1</v>
      </c>
    </row>
    <row r="687" spans="8:8">
      <c r="H687" s="1584">
        <v>1</v>
      </c>
    </row>
    <row r="688" spans="8:8">
      <c r="H688" s="1584">
        <v>1</v>
      </c>
    </row>
    <row r="689" spans="8:8">
      <c r="H689" s="1584">
        <v>1</v>
      </c>
    </row>
    <row r="690" spans="8:8">
      <c r="H690" s="1584">
        <v>1</v>
      </c>
    </row>
    <row r="691" spans="8:8">
      <c r="H691" s="1584">
        <v>1</v>
      </c>
    </row>
    <row r="692" spans="8:8">
      <c r="H692" s="1584">
        <v>1</v>
      </c>
    </row>
    <row r="693" spans="8:8">
      <c r="H693" s="1584">
        <v>1</v>
      </c>
    </row>
    <row r="694" spans="8:8">
      <c r="H694" s="1584">
        <v>1</v>
      </c>
    </row>
    <row r="695" spans="8:8">
      <c r="H695" s="1584">
        <v>1</v>
      </c>
    </row>
    <row r="696" spans="8:8">
      <c r="H696" s="1584">
        <v>1</v>
      </c>
    </row>
    <row r="697" spans="8:8">
      <c r="H697" s="1584">
        <v>1</v>
      </c>
    </row>
    <row r="698" spans="8:8">
      <c r="H698" s="1584">
        <v>1</v>
      </c>
    </row>
    <row r="699" spans="8:8">
      <c r="H699" s="1584">
        <v>1</v>
      </c>
    </row>
    <row r="700" spans="8:8">
      <c r="H700" s="1584">
        <v>1</v>
      </c>
    </row>
    <row r="701" spans="8:8">
      <c r="H701" s="1584">
        <v>1</v>
      </c>
    </row>
    <row r="702" spans="8:8">
      <c r="H702" s="1584">
        <v>1</v>
      </c>
    </row>
    <row r="703" spans="8:8">
      <c r="H703" s="1584">
        <v>1</v>
      </c>
    </row>
    <row r="704" spans="8:8">
      <c r="H704" s="1584">
        <v>1</v>
      </c>
    </row>
    <row r="705" spans="8:8">
      <c r="H705" s="1584">
        <v>1</v>
      </c>
    </row>
    <row r="706" spans="8:8">
      <c r="H706" s="1584">
        <v>1</v>
      </c>
    </row>
    <row r="707" spans="8:8">
      <c r="H707" s="1584">
        <v>1</v>
      </c>
    </row>
    <row r="708" spans="8:8">
      <c r="H708" s="1584">
        <v>1</v>
      </c>
    </row>
    <row r="709" spans="8:8">
      <c r="H709" s="1584">
        <v>1</v>
      </c>
    </row>
    <row r="710" spans="8:8">
      <c r="H710" s="1584">
        <v>1</v>
      </c>
    </row>
    <row r="711" spans="8:8">
      <c r="H711" s="1584">
        <v>1</v>
      </c>
    </row>
    <row r="712" spans="8:8">
      <c r="H712" s="1584">
        <v>1</v>
      </c>
    </row>
    <row r="713" spans="8:8">
      <c r="H713" s="1584">
        <v>1</v>
      </c>
    </row>
    <row r="714" spans="8:8">
      <c r="H714" s="1584">
        <v>1</v>
      </c>
    </row>
    <row r="715" spans="8:8">
      <c r="H715" s="1584">
        <v>1</v>
      </c>
    </row>
    <row r="716" spans="8:8">
      <c r="H716" s="1584">
        <v>1</v>
      </c>
    </row>
    <row r="717" spans="8:8">
      <c r="H717" s="1584">
        <v>1</v>
      </c>
    </row>
    <row r="718" spans="8:8">
      <c r="H718" s="1584">
        <v>1</v>
      </c>
    </row>
    <row r="719" spans="8:8">
      <c r="H719" s="1584">
        <v>1</v>
      </c>
    </row>
    <row r="720" spans="8:8">
      <c r="H720" s="1584">
        <v>1</v>
      </c>
    </row>
    <row r="721" spans="8:8">
      <c r="H721" s="1584">
        <v>1</v>
      </c>
    </row>
    <row r="722" spans="8:8">
      <c r="H722" s="1584">
        <v>1</v>
      </c>
    </row>
    <row r="723" spans="8:8">
      <c r="H723" s="1584">
        <v>1</v>
      </c>
    </row>
    <row r="724" spans="8:8">
      <c r="H724" s="1584">
        <v>1</v>
      </c>
    </row>
    <row r="725" spans="8:8">
      <c r="H725" s="1584">
        <v>1</v>
      </c>
    </row>
    <row r="726" spans="8:8">
      <c r="H726" s="1584">
        <v>1</v>
      </c>
    </row>
    <row r="727" spans="8:8">
      <c r="H727" s="1584">
        <v>1</v>
      </c>
    </row>
    <row r="728" spans="8:8">
      <c r="H728" s="1584">
        <v>1</v>
      </c>
    </row>
    <row r="729" spans="8:8">
      <c r="H729" s="1584">
        <v>1</v>
      </c>
    </row>
    <row r="730" spans="8:8">
      <c r="H730" s="1584">
        <v>1</v>
      </c>
    </row>
    <row r="731" spans="8:8">
      <c r="H731" s="1584">
        <v>1</v>
      </c>
    </row>
    <row r="732" spans="8:8">
      <c r="H732" s="1584">
        <v>1</v>
      </c>
    </row>
    <row r="733" spans="8:8">
      <c r="H733" s="1584">
        <v>1</v>
      </c>
    </row>
    <row r="734" spans="8:8">
      <c r="H734" s="1584">
        <v>1</v>
      </c>
    </row>
    <row r="735" spans="8:8">
      <c r="H735" s="1584">
        <v>1</v>
      </c>
    </row>
    <row r="736" spans="8:8">
      <c r="H736" s="1584">
        <v>1</v>
      </c>
    </row>
    <row r="737" spans="8:8">
      <c r="H737" s="1584">
        <v>1</v>
      </c>
    </row>
    <row r="738" spans="8:8">
      <c r="H738" s="1584">
        <v>1</v>
      </c>
    </row>
    <row r="739" spans="8:8">
      <c r="H739" s="1584">
        <v>1</v>
      </c>
    </row>
    <row r="740" spans="8:8">
      <c r="H740" s="1584">
        <v>1</v>
      </c>
    </row>
    <row r="741" spans="8:8">
      <c r="H741" s="1584">
        <v>1</v>
      </c>
    </row>
    <row r="742" spans="8:8">
      <c r="H742" s="1584">
        <v>1</v>
      </c>
    </row>
    <row r="743" spans="8:8">
      <c r="H743" s="1584">
        <v>1</v>
      </c>
    </row>
    <row r="744" spans="8:8">
      <c r="H744" s="1584">
        <v>1</v>
      </c>
    </row>
    <row r="745" spans="8:8">
      <c r="H745" s="1584">
        <v>1</v>
      </c>
    </row>
    <row r="746" spans="8:8">
      <c r="H746" s="1584">
        <v>1</v>
      </c>
    </row>
    <row r="747" spans="8:8">
      <c r="H747" s="1584">
        <v>1</v>
      </c>
    </row>
    <row r="748" spans="8:8">
      <c r="H748" s="1584">
        <v>1</v>
      </c>
    </row>
    <row r="749" spans="8:8">
      <c r="H749" s="1584">
        <v>1</v>
      </c>
    </row>
    <row r="750" spans="8:8">
      <c r="H750" s="1584">
        <v>1</v>
      </c>
    </row>
    <row r="751" spans="8:8">
      <c r="H751" s="1584">
        <v>1</v>
      </c>
    </row>
    <row r="752" spans="8:8">
      <c r="H752" s="1584">
        <v>1</v>
      </c>
    </row>
    <row r="753" spans="8:8">
      <c r="H753" s="1584">
        <v>1</v>
      </c>
    </row>
    <row r="754" spans="8:8">
      <c r="H754" s="1584">
        <v>1</v>
      </c>
    </row>
    <row r="755" spans="8:8">
      <c r="H755" s="1584">
        <v>1</v>
      </c>
    </row>
    <row r="756" spans="8:8">
      <c r="H756" s="1584">
        <v>1</v>
      </c>
    </row>
    <row r="757" spans="8:8">
      <c r="H757" s="1584">
        <v>1</v>
      </c>
    </row>
    <row r="758" spans="8:8">
      <c r="H758" s="1584">
        <v>1</v>
      </c>
    </row>
    <row r="759" spans="8:8">
      <c r="H759" s="1584">
        <v>1</v>
      </c>
    </row>
    <row r="760" spans="8:8">
      <c r="H760" s="1584">
        <v>1</v>
      </c>
    </row>
    <row r="761" spans="8:8">
      <c r="H761" s="1584">
        <v>1</v>
      </c>
    </row>
    <row r="762" spans="8:8">
      <c r="H762" s="1584">
        <v>1</v>
      </c>
    </row>
    <row r="763" spans="8:8">
      <c r="H763" s="1584">
        <v>1</v>
      </c>
    </row>
    <row r="764" spans="8:8">
      <c r="H764" s="1584">
        <v>1</v>
      </c>
    </row>
    <row r="765" spans="8:8">
      <c r="H765" s="1584">
        <v>1</v>
      </c>
    </row>
    <row r="766" spans="8:8">
      <c r="H766" s="1584">
        <v>1</v>
      </c>
    </row>
    <row r="767" spans="8:8">
      <c r="H767" s="1584">
        <v>1</v>
      </c>
    </row>
    <row r="768" spans="8:8">
      <c r="H768" s="1584">
        <v>1</v>
      </c>
    </row>
    <row r="769" spans="8:8">
      <c r="H769" s="1584">
        <v>1</v>
      </c>
    </row>
    <row r="770" spans="8:8">
      <c r="H770" s="1584">
        <v>1</v>
      </c>
    </row>
    <row r="771" spans="8:8">
      <c r="H771" s="1584">
        <v>1</v>
      </c>
    </row>
    <row r="772" spans="8:8">
      <c r="H772" s="1584">
        <v>1</v>
      </c>
    </row>
    <row r="773" spans="8:8">
      <c r="H773" s="1584">
        <v>1</v>
      </c>
    </row>
    <row r="774" spans="8:8">
      <c r="H774" s="1584">
        <v>1</v>
      </c>
    </row>
    <row r="775" spans="8:8">
      <c r="H775" s="1584">
        <v>1</v>
      </c>
    </row>
    <row r="776" spans="8:8">
      <c r="H776" s="1584">
        <v>1</v>
      </c>
    </row>
    <row r="777" spans="8:8">
      <c r="H777" s="1584">
        <v>1</v>
      </c>
    </row>
    <row r="778" spans="8:8">
      <c r="H778" s="1584">
        <v>1</v>
      </c>
    </row>
    <row r="779" spans="8:8">
      <c r="H779" s="1584">
        <v>1</v>
      </c>
    </row>
    <row r="780" spans="8:8">
      <c r="H780" s="1584">
        <v>1</v>
      </c>
    </row>
    <row r="781" spans="8:8">
      <c r="H781" s="1584">
        <v>1</v>
      </c>
    </row>
    <row r="782" spans="8:8">
      <c r="H782" s="1584">
        <v>1</v>
      </c>
    </row>
    <row r="783" spans="8:8">
      <c r="H783" s="1584">
        <v>1</v>
      </c>
    </row>
    <row r="784" spans="8:8">
      <c r="H784" s="1584">
        <v>1</v>
      </c>
    </row>
    <row r="785" spans="1:8">
      <c r="H785" s="1584">
        <v>1</v>
      </c>
    </row>
    <row r="786" spans="1:8">
      <c r="H786" s="1601" t="s">
        <v>4815</v>
      </c>
    </row>
    <row r="787" spans="1:8" ht="15">
      <c r="A787" s="1584">
        <v>1</v>
      </c>
      <c r="B787" s="1584">
        <v>1</v>
      </c>
      <c r="C787" s="1584">
        <v>1</v>
      </c>
      <c r="D787" s="1584">
        <v>1</v>
      </c>
      <c r="E787" s="1584">
        <v>1</v>
      </c>
      <c r="F787" s="1584">
        <v>1</v>
      </c>
      <c r="G787" s="1584">
        <v>1</v>
      </c>
      <c r="H787" s="673" t="str">
        <f>ADDRESS(ROW(),COLUMN(),4)</f>
        <v>H787</v>
      </c>
    </row>
  </sheetData>
  <mergeCells count="804">
    <mergeCell ref="B646:B648"/>
    <mergeCell ref="C646:C648"/>
    <mergeCell ref="D646:D648"/>
    <mergeCell ref="E646:E648"/>
    <mergeCell ref="F646:F648"/>
    <mergeCell ref="B638:B640"/>
    <mergeCell ref="C638:C640"/>
    <mergeCell ref="D638:D640"/>
    <mergeCell ref="E638:E640"/>
    <mergeCell ref="F638:F640"/>
    <mergeCell ref="B642:B644"/>
    <mergeCell ref="C642:C644"/>
    <mergeCell ref="D642:D644"/>
    <mergeCell ref="E642:E644"/>
    <mergeCell ref="F642:F644"/>
    <mergeCell ref="B630:B632"/>
    <mergeCell ref="C630:C632"/>
    <mergeCell ref="D630:D632"/>
    <mergeCell ref="E630:E632"/>
    <mergeCell ref="F630:F632"/>
    <mergeCell ref="B634:B636"/>
    <mergeCell ref="C634:C636"/>
    <mergeCell ref="D634:D636"/>
    <mergeCell ref="E634:E636"/>
    <mergeCell ref="F634:F636"/>
    <mergeCell ref="B622:B624"/>
    <mergeCell ref="C622:C624"/>
    <mergeCell ref="D622:D624"/>
    <mergeCell ref="E622:E624"/>
    <mergeCell ref="F622:F624"/>
    <mergeCell ref="B626:B628"/>
    <mergeCell ref="C626:C628"/>
    <mergeCell ref="D626:D628"/>
    <mergeCell ref="E626:E628"/>
    <mergeCell ref="F626:F628"/>
    <mergeCell ref="B614:B616"/>
    <mergeCell ref="C614:C616"/>
    <mergeCell ref="D614:D616"/>
    <mergeCell ref="E614:E616"/>
    <mergeCell ref="F614:F616"/>
    <mergeCell ref="B618:B620"/>
    <mergeCell ref="C618:C620"/>
    <mergeCell ref="D618:D620"/>
    <mergeCell ref="E618:E620"/>
    <mergeCell ref="F618:F620"/>
    <mergeCell ref="B606:B608"/>
    <mergeCell ref="C606:C608"/>
    <mergeCell ref="D606:D608"/>
    <mergeCell ref="E606:E608"/>
    <mergeCell ref="F606:F608"/>
    <mergeCell ref="B610:B612"/>
    <mergeCell ref="C610:C612"/>
    <mergeCell ref="D610:D612"/>
    <mergeCell ref="E610:E612"/>
    <mergeCell ref="F610:F612"/>
    <mergeCell ref="B598:B600"/>
    <mergeCell ref="C598:C600"/>
    <mergeCell ref="D598:D600"/>
    <mergeCell ref="E598:E600"/>
    <mergeCell ref="F598:F600"/>
    <mergeCell ref="B602:B604"/>
    <mergeCell ref="C602:C604"/>
    <mergeCell ref="D602:D604"/>
    <mergeCell ref="E602:E604"/>
    <mergeCell ref="F602:F604"/>
    <mergeCell ref="B590:B592"/>
    <mergeCell ref="C590:C592"/>
    <mergeCell ref="D590:D592"/>
    <mergeCell ref="E590:E592"/>
    <mergeCell ref="F590:F592"/>
    <mergeCell ref="B594:B596"/>
    <mergeCell ref="C594:C596"/>
    <mergeCell ref="D594:D596"/>
    <mergeCell ref="E594:E596"/>
    <mergeCell ref="F594:F596"/>
    <mergeCell ref="B582:B584"/>
    <mergeCell ref="C582:C584"/>
    <mergeCell ref="D582:D584"/>
    <mergeCell ref="E582:E584"/>
    <mergeCell ref="F582:F584"/>
    <mergeCell ref="B586:B588"/>
    <mergeCell ref="C586:C588"/>
    <mergeCell ref="D586:D588"/>
    <mergeCell ref="E586:E588"/>
    <mergeCell ref="F586:F588"/>
    <mergeCell ref="B574:B576"/>
    <mergeCell ref="C574:C576"/>
    <mergeCell ref="D574:D576"/>
    <mergeCell ref="E574:E576"/>
    <mergeCell ref="F574:F576"/>
    <mergeCell ref="B578:B580"/>
    <mergeCell ref="C578:C580"/>
    <mergeCell ref="D578:D580"/>
    <mergeCell ref="E578:E580"/>
    <mergeCell ref="F578:F580"/>
    <mergeCell ref="B566:B568"/>
    <mergeCell ref="C566:C568"/>
    <mergeCell ref="D566:D568"/>
    <mergeCell ref="E566:E568"/>
    <mergeCell ref="F566:F568"/>
    <mergeCell ref="B570:B572"/>
    <mergeCell ref="C570:C572"/>
    <mergeCell ref="D570:D572"/>
    <mergeCell ref="E570:E572"/>
    <mergeCell ref="F570:F572"/>
    <mergeCell ref="B558:B560"/>
    <mergeCell ref="C558:C560"/>
    <mergeCell ref="D558:D560"/>
    <mergeCell ref="E558:E560"/>
    <mergeCell ref="F558:F560"/>
    <mergeCell ref="B562:B564"/>
    <mergeCell ref="C562:C564"/>
    <mergeCell ref="D562:D564"/>
    <mergeCell ref="E562:E564"/>
    <mergeCell ref="F562:F564"/>
    <mergeCell ref="B550:B552"/>
    <mergeCell ref="C550:C552"/>
    <mergeCell ref="D550:D552"/>
    <mergeCell ref="E550:E552"/>
    <mergeCell ref="F550:F552"/>
    <mergeCell ref="B554:B556"/>
    <mergeCell ref="C554:C556"/>
    <mergeCell ref="D554:D556"/>
    <mergeCell ref="E554:E556"/>
    <mergeCell ref="F554:F556"/>
    <mergeCell ref="B542:B544"/>
    <mergeCell ref="C542:C544"/>
    <mergeCell ref="D542:D544"/>
    <mergeCell ref="E542:E544"/>
    <mergeCell ref="F542:F544"/>
    <mergeCell ref="B546:B548"/>
    <mergeCell ref="C546:C548"/>
    <mergeCell ref="D546:D548"/>
    <mergeCell ref="E546:E548"/>
    <mergeCell ref="F546:F548"/>
    <mergeCell ref="B534:B536"/>
    <mergeCell ref="C534:C536"/>
    <mergeCell ref="D534:D536"/>
    <mergeCell ref="E534:E536"/>
    <mergeCell ref="F534:F536"/>
    <mergeCell ref="B538:B540"/>
    <mergeCell ref="C538:C540"/>
    <mergeCell ref="D538:D540"/>
    <mergeCell ref="E538:E540"/>
    <mergeCell ref="F538:F540"/>
    <mergeCell ref="B526:B528"/>
    <mergeCell ref="C526:C528"/>
    <mergeCell ref="D526:D528"/>
    <mergeCell ref="E526:E528"/>
    <mergeCell ref="F526:F528"/>
    <mergeCell ref="B530:B532"/>
    <mergeCell ref="C530:C532"/>
    <mergeCell ref="D530:D532"/>
    <mergeCell ref="E530:E532"/>
    <mergeCell ref="F530:F532"/>
    <mergeCell ref="B518:B520"/>
    <mergeCell ref="C518:C520"/>
    <mergeCell ref="D518:D520"/>
    <mergeCell ref="E518:E520"/>
    <mergeCell ref="F518:F520"/>
    <mergeCell ref="B522:B524"/>
    <mergeCell ref="C522:C524"/>
    <mergeCell ref="D522:D524"/>
    <mergeCell ref="E522:E524"/>
    <mergeCell ref="F522:F524"/>
    <mergeCell ref="B510:B512"/>
    <mergeCell ref="C510:C512"/>
    <mergeCell ref="D510:D512"/>
    <mergeCell ref="E510:E512"/>
    <mergeCell ref="F510:F512"/>
    <mergeCell ref="B514:B516"/>
    <mergeCell ref="C514:C516"/>
    <mergeCell ref="D514:D516"/>
    <mergeCell ref="E514:E516"/>
    <mergeCell ref="F514:F516"/>
    <mergeCell ref="B502:B504"/>
    <mergeCell ref="C502:C504"/>
    <mergeCell ref="D502:D504"/>
    <mergeCell ref="E502:E504"/>
    <mergeCell ref="F502:F504"/>
    <mergeCell ref="B506:B508"/>
    <mergeCell ref="C506:C508"/>
    <mergeCell ref="D506:D508"/>
    <mergeCell ref="E506:E508"/>
    <mergeCell ref="F506:F508"/>
    <mergeCell ref="B494:B496"/>
    <mergeCell ref="C494:C496"/>
    <mergeCell ref="D494:D496"/>
    <mergeCell ref="E494:E496"/>
    <mergeCell ref="F494:F496"/>
    <mergeCell ref="B498:B500"/>
    <mergeCell ref="C498:C500"/>
    <mergeCell ref="D498:D500"/>
    <mergeCell ref="E498:E500"/>
    <mergeCell ref="F498:F500"/>
    <mergeCell ref="B486:B488"/>
    <mergeCell ref="C486:C488"/>
    <mergeCell ref="D486:D488"/>
    <mergeCell ref="E486:E488"/>
    <mergeCell ref="F486:F488"/>
    <mergeCell ref="B490:B492"/>
    <mergeCell ref="C490:C492"/>
    <mergeCell ref="D490:D492"/>
    <mergeCell ref="E490:E492"/>
    <mergeCell ref="F490:F492"/>
    <mergeCell ref="B478:B480"/>
    <mergeCell ref="C478:C480"/>
    <mergeCell ref="D478:D480"/>
    <mergeCell ref="E478:E480"/>
    <mergeCell ref="F478:F480"/>
    <mergeCell ref="B482:B484"/>
    <mergeCell ref="C482:C484"/>
    <mergeCell ref="D482:D484"/>
    <mergeCell ref="E482:E484"/>
    <mergeCell ref="F482:F484"/>
    <mergeCell ref="B470:B472"/>
    <mergeCell ref="C470:C472"/>
    <mergeCell ref="D470:D472"/>
    <mergeCell ref="E470:E472"/>
    <mergeCell ref="F470:F472"/>
    <mergeCell ref="B474:B476"/>
    <mergeCell ref="C474:C476"/>
    <mergeCell ref="D474:D476"/>
    <mergeCell ref="E474:E476"/>
    <mergeCell ref="F474:F476"/>
    <mergeCell ref="B462:B464"/>
    <mergeCell ref="C462:C464"/>
    <mergeCell ref="D462:D464"/>
    <mergeCell ref="E462:E464"/>
    <mergeCell ref="F462:F464"/>
    <mergeCell ref="B466:B468"/>
    <mergeCell ref="C466:C468"/>
    <mergeCell ref="D466:D468"/>
    <mergeCell ref="E466:E468"/>
    <mergeCell ref="F466:F468"/>
    <mergeCell ref="B454:B456"/>
    <mergeCell ref="C454:C456"/>
    <mergeCell ref="D454:D456"/>
    <mergeCell ref="E454:E456"/>
    <mergeCell ref="F454:F456"/>
    <mergeCell ref="B458:B460"/>
    <mergeCell ref="C458:C460"/>
    <mergeCell ref="D458:D460"/>
    <mergeCell ref="E458:E460"/>
    <mergeCell ref="F458:F460"/>
    <mergeCell ref="B446:B448"/>
    <mergeCell ref="C446:C448"/>
    <mergeCell ref="D446:D448"/>
    <mergeCell ref="E446:E448"/>
    <mergeCell ref="F446:F448"/>
    <mergeCell ref="B450:B452"/>
    <mergeCell ref="C450:C452"/>
    <mergeCell ref="D450:D452"/>
    <mergeCell ref="E450:E452"/>
    <mergeCell ref="F450:F452"/>
    <mergeCell ref="B438:B440"/>
    <mergeCell ref="C438:C440"/>
    <mergeCell ref="D438:D440"/>
    <mergeCell ref="E438:E440"/>
    <mergeCell ref="F438:F440"/>
    <mergeCell ref="B442:B444"/>
    <mergeCell ref="C442:C444"/>
    <mergeCell ref="D442:D444"/>
    <mergeCell ref="E442:E444"/>
    <mergeCell ref="F442:F444"/>
    <mergeCell ref="B430:B432"/>
    <mergeCell ref="C430:C432"/>
    <mergeCell ref="D430:D432"/>
    <mergeCell ref="E430:E432"/>
    <mergeCell ref="F430:F432"/>
    <mergeCell ref="B434:B436"/>
    <mergeCell ref="C434:C436"/>
    <mergeCell ref="D434:D436"/>
    <mergeCell ref="E434:E436"/>
    <mergeCell ref="F434:F436"/>
    <mergeCell ref="B422:B424"/>
    <mergeCell ref="C422:C424"/>
    <mergeCell ref="D422:D424"/>
    <mergeCell ref="E422:E424"/>
    <mergeCell ref="F422:F424"/>
    <mergeCell ref="B426:B428"/>
    <mergeCell ref="C426:C428"/>
    <mergeCell ref="D426:D428"/>
    <mergeCell ref="E426:E428"/>
    <mergeCell ref="F426:F428"/>
    <mergeCell ref="B414:B416"/>
    <mergeCell ref="C414:C416"/>
    <mergeCell ref="D414:D416"/>
    <mergeCell ref="E414:E416"/>
    <mergeCell ref="F414:F416"/>
    <mergeCell ref="B418:B420"/>
    <mergeCell ref="C418:C420"/>
    <mergeCell ref="D418:D420"/>
    <mergeCell ref="E418:E420"/>
    <mergeCell ref="F418:F420"/>
    <mergeCell ref="B406:B408"/>
    <mergeCell ref="C406:C408"/>
    <mergeCell ref="D406:D408"/>
    <mergeCell ref="E406:E408"/>
    <mergeCell ref="F406:F408"/>
    <mergeCell ref="B410:B412"/>
    <mergeCell ref="C410:C412"/>
    <mergeCell ref="D410:D412"/>
    <mergeCell ref="E410:E412"/>
    <mergeCell ref="F410:F412"/>
    <mergeCell ref="B398:B400"/>
    <mergeCell ref="C398:C400"/>
    <mergeCell ref="D398:D400"/>
    <mergeCell ref="E398:E400"/>
    <mergeCell ref="F398:F400"/>
    <mergeCell ref="B402:B404"/>
    <mergeCell ref="C402:C404"/>
    <mergeCell ref="D402:D404"/>
    <mergeCell ref="E402:E404"/>
    <mergeCell ref="F402:F404"/>
    <mergeCell ref="B390:B392"/>
    <mergeCell ref="C390:C392"/>
    <mergeCell ref="D390:D392"/>
    <mergeCell ref="E390:E392"/>
    <mergeCell ref="F390:F392"/>
    <mergeCell ref="B394:B396"/>
    <mergeCell ref="C394:C396"/>
    <mergeCell ref="D394:D396"/>
    <mergeCell ref="E394:E396"/>
    <mergeCell ref="F394:F396"/>
    <mergeCell ref="B382:B384"/>
    <mergeCell ref="C382:C384"/>
    <mergeCell ref="D382:D384"/>
    <mergeCell ref="E382:E384"/>
    <mergeCell ref="F382:F384"/>
    <mergeCell ref="B386:B388"/>
    <mergeCell ref="C386:C388"/>
    <mergeCell ref="D386:D388"/>
    <mergeCell ref="E386:E388"/>
    <mergeCell ref="F386:F388"/>
    <mergeCell ref="B374:B376"/>
    <mergeCell ref="C374:C376"/>
    <mergeCell ref="D374:D376"/>
    <mergeCell ref="E374:E376"/>
    <mergeCell ref="F374:F376"/>
    <mergeCell ref="B378:B380"/>
    <mergeCell ref="C378:C380"/>
    <mergeCell ref="D378:D380"/>
    <mergeCell ref="E378:E380"/>
    <mergeCell ref="F378:F380"/>
    <mergeCell ref="B366:B368"/>
    <mergeCell ref="C366:C368"/>
    <mergeCell ref="D366:D368"/>
    <mergeCell ref="E366:E368"/>
    <mergeCell ref="F366:F368"/>
    <mergeCell ref="B370:B372"/>
    <mergeCell ref="C370:C372"/>
    <mergeCell ref="D370:D372"/>
    <mergeCell ref="E370:E372"/>
    <mergeCell ref="F370:F372"/>
    <mergeCell ref="B358:B360"/>
    <mergeCell ref="C358:C360"/>
    <mergeCell ref="D358:D360"/>
    <mergeCell ref="E358:E360"/>
    <mergeCell ref="F358:F360"/>
    <mergeCell ref="B362:B364"/>
    <mergeCell ref="C362:C364"/>
    <mergeCell ref="D362:D364"/>
    <mergeCell ref="E362:E364"/>
    <mergeCell ref="F362:F364"/>
    <mergeCell ref="B350:B352"/>
    <mergeCell ref="C350:C352"/>
    <mergeCell ref="D350:D352"/>
    <mergeCell ref="E350:E352"/>
    <mergeCell ref="F350:F352"/>
    <mergeCell ref="B354:B356"/>
    <mergeCell ref="C354:C356"/>
    <mergeCell ref="D354:D356"/>
    <mergeCell ref="E354:E356"/>
    <mergeCell ref="F354:F356"/>
    <mergeCell ref="B342:B344"/>
    <mergeCell ref="C342:C344"/>
    <mergeCell ref="D342:D344"/>
    <mergeCell ref="E342:E344"/>
    <mergeCell ref="F342:F344"/>
    <mergeCell ref="B346:B348"/>
    <mergeCell ref="C346:C348"/>
    <mergeCell ref="D346:D348"/>
    <mergeCell ref="E346:E348"/>
    <mergeCell ref="F346:F348"/>
    <mergeCell ref="B334:B336"/>
    <mergeCell ref="C334:C336"/>
    <mergeCell ref="D334:D336"/>
    <mergeCell ref="E334:E336"/>
    <mergeCell ref="F334:F336"/>
    <mergeCell ref="B338:B340"/>
    <mergeCell ref="C338:C340"/>
    <mergeCell ref="E338:E340"/>
    <mergeCell ref="F338:F340"/>
    <mergeCell ref="B326:B328"/>
    <mergeCell ref="C326:C328"/>
    <mergeCell ref="D326:D328"/>
    <mergeCell ref="E326:E328"/>
    <mergeCell ref="F326:F328"/>
    <mergeCell ref="B330:B332"/>
    <mergeCell ref="C330:C332"/>
    <mergeCell ref="D330:D332"/>
    <mergeCell ref="E330:E332"/>
    <mergeCell ref="F330:F332"/>
    <mergeCell ref="B318:B320"/>
    <mergeCell ref="C318:C320"/>
    <mergeCell ref="D318:D320"/>
    <mergeCell ref="E318:E320"/>
    <mergeCell ref="F318:F320"/>
    <mergeCell ref="B322:B324"/>
    <mergeCell ref="C322:C324"/>
    <mergeCell ref="D322:D324"/>
    <mergeCell ref="E322:E324"/>
    <mergeCell ref="F322:F324"/>
    <mergeCell ref="B310:B312"/>
    <mergeCell ref="C310:C312"/>
    <mergeCell ref="D310:D312"/>
    <mergeCell ref="E310:E312"/>
    <mergeCell ref="F310:F312"/>
    <mergeCell ref="B314:B316"/>
    <mergeCell ref="C314:C316"/>
    <mergeCell ref="D314:D316"/>
    <mergeCell ref="E314:E316"/>
    <mergeCell ref="F314:F316"/>
    <mergeCell ref="B302:B304"/>
    <mergeCell ref="C302:C304"/>
    <mergeCell ref="D302:D304"/>
    <mergeCell ref="E302:E304"/>
    <mergeCell ref="F302:F304"/>
    <mergeCell ref="B306:B308"/>
    <mergeCell ref="C306:C308"/>
    <mergeCell ref="D306:D308"/>
    <mergeCell ref="E306:E308"/>
    <mergeCell ref="F306:F308"/>
    <mergeCell ref="B294:B296"/>
    <mergeCell ref="C294:C296"/>
    <mergeCell ref="D294:D296"/>
    <mergeCell ref="E294:E296"/>
    <mergeCell ref="F294:F296"/>
    <mergeCell ref="B298:B300"/>
    <mergeCell ref="C298:C300"/>
    <mergeCell ref="D298:D300"/>
    <mergeCell ref="E298:E300"/>
    <mergeCell ref="F298:F300"/>
    <mergeCell ref="B286:B288"/>
    <mergeCell ref="C286:C288"/>
    <mergeCell ref="D286:D288"/>
    <mergeCell ref="E286:E288"/>
    <mergeCell ref="F286:F288"/>
    <mergeCell ref="B290:B292"/>
    <mergeCell ref="C290:C292"/>
    <mergeCell ref="D290:D292"/>
    <mergeCell ref="E290:E292"/>
    <mergeCell ref="F290:F292"/>
    <mergeCell ref="B278:B280"/>
    <mergeCell ref="C278:C280"/>
    <mergeCell ref="D278:D280"/>
    <mergeCell ref="E278:E280"/>
    <mergeCell ref="F278:F280"/>
    <mergeCell ref="B282:B284"/>
    <mergeCell ref="C282:C284"/>
    <mergeCell ref="D282:D284"/>
    <mergeCell ref="E282:E284"/>
    <mergeCell ref="F282:F284"/>
    <mergeCell ref="B270:B272"/>
    <mergeCell ref="C270:C272"/>
    <mergeCell ref="D270:D272"/>
    <mergeCell ref="E270:E272"/>
    <mergeCell ref="F270:F272"/>
    <mergeCell ref="B274:B276"/>
    <mergeCell ref="C274:C276"/>
    <mergeCell ref="D274:D276"/>
    <mergeCell ref="E274:E276"/>
    <mergeCell ref="F274:F276"/>
    <mergeCell ref="B262:B264"/>
    <mergeCell ref="C262:C264"/>
    <mergeCell ref="D262:D264"/>
    <mergeCell ref="E262:E264"/>
    <mergeCell ref="F262:F264"/>
    <mergeCell ref="B266:B268"/>
    <mergeCell ref="C266:C268"/>
    <mergeCell ref="D266:D268"/>
    <mergeCell ref="E266:E268"/>
    <mergeCell ref="F266:F268"/>
    <mergeCell ref="B254:B256"/>
    <mergeCell ref="C254:C256"/>
    <mergeCell ref="D254:D256"/>
    <mergeCell ref="E254:E256"/>
    <mergeCell ref="F254:F256"/>
    <mergeCell ref="B258:B260"/>
    <mergeCell ref="C258:C260"/>
    <mergeCell ref="D258:D260"/>
    <mergeCell ref="E258:E260"/>
    <mergeCell ref="F258:F260"/>
    <mergeCell ref="B246:B248"/>
    <mergeCell ref="C246:C248"/>
    <mergeCell ref="D246:D248"/>
    <mergeCell ref="E246:E248"/>
    <mergeCell ref="F246:F248"/>
    <mergeCell ref="B250:B252"/>
    <mergeCell ref="C250:C252"/>
    <mergeCell ref="D250:D252"/>
    <mergeCell ref="E250:E252"/>
    <mergeCell ref="F250:F252"/>
    <mergeCell ref="B238:B240"/>
    <mergeCell ref="C238:C240"/>
    <mergeCell ref="D238:D240"/>
    <mergeCell ref="E238:E240"/>
    <mergeCell ref="F238:F240"/>
    <mergeCell ref="B242:B244"/>
    <mergeCell ref="C242:C244"/>
    <mergeCell ref="D242:D244"/>
    <mergeCell ref="E242:E244"/>
    <mergeCell ref="F242:F244"/>
    <mergeCell ref="B230:B232"/>
    <mergeCell ref="C230:C232"/>
    <mergeCell ref="D230:D232"/>
    <mergeCell ref="E230:E232"/>
    <mergeCell ref="F230:F232"/>
    <mergeCell ref="B234:B236"/>
    <mergeCell ref="C234:C236"/>
    <mergeCell ref="D234:D236"/>
    <mergeCell ref="E234:E236"/>
    <mergeCell ref="F234:F236"/>
    <mergeCell ref="B222:B224"/>
    <mergeCell ref="C222:C224"/>
    <mergeCell ref="D222:D224"/>
    <mergeCell ref="E222:E224"/>
    <mergeCell ref="F222:F224"/>
    <mergeCell ref="B226:B228"/>
    <mergeCell ref="C226:C228"/>
    <mergeCell ref="D226:D228"/>
    <mergeCell ref="E226:E228"/>
    <mergeCell ref="F226:F228"/>
    <mergeCell ref="B214:B216"/>
    <mergeCell ref="C214:C216"/>
    <mergeCell ref="D214:D216"/>
    <mergeCell ref="E214:E216"/>
    <mergeCell ref="F214:F216"/>
    <mergeCell ref="B218:B220"/>
    <mergeCell ref="C218:C220"/>
    <mergeCell ref="D218:D220"/>
    <mergeCell ref="E218:E220"/>
    <mergeCell ref="F218:F220"/>
    <mergeCell ref="B206:B208"/>
    <mergeCell ref="C206:C208"/>
    <mergeCell ref="D206:D208"/>
    <mergeCell ref="E206:E208"/>
    <mergeCell ref="F206:F208"/>
    <mergeCell ref="B210:B212"/>
    <mergeCell ref="C210:C212"/>
    <mergeCell ref="D210:D212"/>
    <mergeCell ref="E210:E212"/>
    <mergeCell ref="F210:F212"/>
    <mergeCell ref="B198:B200"/>
    <mergeCell ref="C198:C200"/>
    <mergeCell ref="D198:D200"/>
    <mergeCell ref="E198:E200"/>
    <mergeCell ref="F198:F200"/>
    <mergeCell ref="B202:B204"/>
    <mergeCell ref="C202:C204"/>
    <mergeCell ref="D202:D204"/>
    <mergeCell ref="E202:E204"/>
    <mergeCell ref="F202:F204"/>
    <mergeCell ref="B190:B192"/>
    <mergeCell ref="C190:C192"/>
    <mergeCell ref="D190:D192"/>
    <mergeCell ref="E190:E192"/>
    <mergeCell ref="F190:F192"/>
    <mergeCell ref="B194:B196"/>
    <mergeCell ref="C194:C196"/>
    <mergeCell ref="D194:D196"/>
    <mergeCell ref="E194:E196"/>
    <mergeCell ref="F194:F196"/>
    <mergeCell ref="B182:B184"/>
    <mergeCell ref="C182:C184"/>
    <mergeCell ref="D182:D184"/>
    <mergeCell ref="E182:E184"/>
    <mergeCell ref="F182:F184"/>
    <mergeCell ref="B186:B188"/>
    <mergeCell ref="C186:C188"/>
    <mergeCell ref="D186:D188"/>
    <mergeCell ref="E186:E188"/>
    <mergeCell ref="F186:F188"/>
    <mergeCell ref="B174:B176"/>
    <mergeCell ref="C174:C176"/>
    <mergeCell ref="D174:D176"/>
    <mergeCell ref="E174:E176"/>
    <mergeCell ref="F174:F176"/>
    <mergeCell ref="B178:B180"/>
    <mergeCell ref="C178:C180"/>
    <mergeCell ref="D178:D180"/>
    <mergeCell ref="E178:E180"/>
    <mergeCell ref="F178:F180"/>
    <mergeCell ref="B166:B168"/>
    <mergeCell ref="C166:C168"/>
    <mergeCell ref="D166:D168"/>
    <mergeCell ref="E166:E168"/>
    <mergeCell ref="F166:F168"/>
    <mergeCell ref="B170:B172"/>
    <mergeCell ref="C170:C172"/>
    <mergeCell ref="D170:D172"/>
    <mergeCell ref="E170:E172"/>
    <mergeCell ref="F170:F172"/>
    <mergeCell ref="B158:B160"/>
    <mergeCell ref="C158:C160"/>
    <mergeCell ref="D158:D160"/>
    <mergeCell ref="E158:E160"/>
    <mergeCell ref="F158:F160"/>
    <mergeCell ref="B162:B164"/>
    <mergeCell ref="C162:C164"/>
    <mergeCell ref="D162:D164"/>
    <mergeCell ref="E162:E164"/>
    <mergeCell ref="F162:F164"/>
    <mergeCell ref="B150:B152"/>
    <mergeCell ref="C150:C152"/>
    <mergeCell ref="D150:D152"/>
    <mergeCell ref="E150:E152"/>
    <mergeCell ref="F150:F152"/>
    <mergeCell ref="B154:B156"/>
    <mergeCell ref="C154:C156"/>
    <mergeCell ref="D154:D156"/>
    <mergeCell ref="E154:E156"/>
    <mergeCell ref="F154:F156"/>
    <mergeCell ref="B142:B144"/>
    <mergeCell ref="C142:C144"/>
    <mergeCell ref="D142:D144"/>
    <mergeCell ref="E142:E144"/>
    <mergeCell ref="F142:F144"/>
    <mergeCell ref="B146:B148"/>
    <mergeCell ref="C146:C148"/>
    <mergeCell ref="D146:D148"/>
    <mergeCell ref="E146:E148"/>
    <mergeCell ref="F146:F148"/>
    <mergeCell ref="B134:B136"/>
    <mergeCell ref="C134:C136"/>
    <mergeCell ref="D134:D136"/>
    <mergeCell ref="E134:E136"/>
    <mergeCell ref="F134:F136"/>
    <mergeCell ref="B138:B140"/>
    <mergeCell ref="C138:C140"/>
    <mergeCell ref="D138:D140"/>
    <mergeCell ref="E138:E140"/>
    <mergeCell ref="F138:F140"/>
    <mergeCell ref="B126:B128"/>
    <mergeCell ref="C126:C128"/>
    <mergeCell ref="D126:D128"/>
    <mergeCell ref="E126:E128"/>
    <mergeCell ref="F126:F128"/>
    <mergeCell ref="B130:B132"/>
    <mergeCell ref="C130:C132"/>
    <mergeCell ref="D130:D132"/>
    <mergeCell ref="E130:E132"/>
    <mergeCell ref="F130:F132"/>
    <mergeCell ref="B118:B120"/>
    <mergeCell ref="C118:C120"/>
    <mergeCell ref="D118:D120"/>
    <mergeCell ref="E118:E120"/>
    <mergeCell ref="F118:F120"/>
    <mergeCell ref="B122:B124"/>
    <mergeCell ref="C122:C124"/>
    <mergeCell ref="D122:D124"/>
    <mergeCell ref="E122:E124"/>
    <mergeCell ref="F122:F124"/>
    <mergeCell ref="B110:B112"/>
    <mergeCell ref="C110:C112"/>
    <mergeCell ref="D110:D112"/>
    <mergeCell ref="E110:E112"/>
    <mergeCell ref="F110:F112"/>
    <mergeCell ref="B114:B116"/>
    <mergeCell ref="C114:C116"/>
    <mergeCell ref="D114:D116"/>
    <mergeCell ref="E114:E116"/>
    <mergeCell ref="F114:F116"/>
    <mergeCell ref="B102:B104"/>
    <mergeCell ref="C102:C104"/>
    <mergeCell ref="D102:D104"/>
    <mergeCell ref="E102:E104"/>
    <mergeCell ref="F102:F104"/>
    <mergeCell ref="B106:B108"/>
    <mergeCell ref="C106:C108"/>
    <mergeCell ref="D106:D108"/>
    <mergeCell ref="E106:E108"/>
    <mergeCell ref="F106:F108"/>
    <mergeCell ref="B94:B96"/>
    <mergeCell ref="C94:C96"/>
    <mergeCell ref="D94:D96"/>
    <mergeCell ref="E94:E96"/>
    <mergeCell ref="F94:F96"/>
    <mergeCell ref="B98:B100"/>
    <mergeCell ref="C98:C100"/>
    <mergeCell ref="D98:D100"/>
    <mergeCell ref="E98:E100"/>
    <mergeCell ref="F98:F100"/>
    <mergeCell ref="B86:B88"/>
    <mergeCell ref="C86:C88"/>
    <mergeCell ref="D86:D88"/>
    <mergeCell ref="E86:E88"/>
    <mergeCell ref="F86:F88"/>
    <mergeCell ref="B90:B92"/>
    <mergeCell ref="C90:C92"/>
    <mergeCell ref="D90:D92"/>
    <mergeCell ref="E90:E92"/>
    <mergeCell ref="F90:F92"/>
    <mergeCell ref="B78:B80"/>
    <mergeCell ref="C78:C80"/>
    <mergeCell ref="D78:D80"/>
    <mergeCell ref="E78:E80"/>
    <mergeCell ref="F78:F80"/>
    <mergeCell ref="B82:B84"/>
    <mergeCell ref="C82:C84"/>
    <mergeCell ref="D82:D84"/>
    <mergeCell ref="E82:E84"/>
    <mergeCell ref="F82:F84"/>
    <mergeCell ref="B70:B72"/>
    <mergeCell ref="C70:C72"/>
    <mergeCell ref="D70:D72"/>
    <mergeCell ref="E70:E72"/>
    <mergeCell ref="F70:F72"/>
    <mergeCell ref="B74:B76"/>
    <mergeCell ref="C74:C76"/>
    <mergeCell ref="D74:D76"/>
    <mergeCell ref="E74:E76"/>
    <mergeCell ref="F74:F76"/>
    <mergeCell ref="B62:B64"/>
    <mergeCell ref="C62:C64"/>
    <mergeCell ref="D62:D64"/>
    <mergeCell ref="E62:E64"/>
    <mergeCell ref="F62:F64"/>
    <mergeCell ref="B66:B68"/>
    <mergeCell ref="C66:C68"/>
    <mergeCell ref="D66:D68"/>
    <mergeCell ref="E66:E68"/>
    <mergeCell ref="F66:F68"/>
    <mergeCell ref="B54:B56"/>
    <mergeCell ref="C54:C56"/>
    <mergeCell ref="D54:D56"/>
    <mergeCell ref="E54:E56"/>
    <mergeCell ref="F54:F56"/>
    <mergeCell ref="B58:B60"/>
    <mergeCell ref="C58:C60"/>
    <mergeCell ref="D58:D60"/>
    <mergeCell ref="E58:E60"/>
    <mergeCell ref="F58:F60"/>
    <mergeCell ref="B46:B48"/>
    <mergeCell ref="C46:C48"/>
    <mergeCell ref="D46:D48"/>
    <mergeCell ref="E46:E48"/>
    <mergeCell ref="F46:F48"/>
    <mergeCell ref="B50:B52"/>
    <mergeCell ref="C50:C52"/>
    <mergeCell ref="D50:D52"/>
    <mergeCell ref="E50:E52"/>
    <mergeCell ref="F50:F52"/>
    <mergeCell ref="B38:B40"/>
    <mergeCell ref="C38:C40"/>
    <mergeCell ref="D38:D40"/>
    <mergeCell ref="E38:E40"/>
    <mergeCell ref="F38:F40"/>
    <mergeCell ref="B42:B44"/>
    <mergeCell ref="C42:C44"/>
    <mergeCell ref="D42:D44"/>
    <mergeCell ref="E42:E44"/>
    <mergeCell ref="F42:F44"/>
    <mergeCell ref="B30:B32"/>
    <mergeCell ref="C30:C32"/>
    <mergeCell ref="D30:D32"/>
    <mergeCell ref="E30:E32"/>
    <mergeCell ref="F30:F32"/>
    <mergeCell ref="B34:B36"/>
    <mergeCell ref="C34:C36"/>
    <mergeCell ref="D34:D36"/>
    <mergeCell ref="E34:E36"/>
    <mergeCell ref="F34:F36"/>
    <mergeCell ref="B22:B24"/>
    <mergeCell ref="C22:C24"/>
    <mergeCell ref="D22:D24"/>
    <mergeCell ref="E22:E24"/>
    <mergeCell ref="F22:F24"/>
    <mergeCell ref="B26:B28"/>
    <mergeCell ref="C26:C28"/>
    <mergeCell ref="D26:D28"/>
    <mergeCell ref="E26:E28"/>
    <mergeCell ref="F26:F28"/>
    <mergeCell ref="B14:B16"/>
    <mergeCell ref="C14:C16"/>
    <mergeCell ref="D14:D16"/>
    <mergeCell ref="E14:E16"/>
    <mergeCell ref="F14:F16"/>
    <mergeCell ref="B18:B20"/>
    <mergeCell ref="C18:C20"/>
    <mergeCell ref="D18:D20"/>
    <mergeCell ref="E18:E20"/>
    <mergeCell ref="F18:F20"/>
    <mergeCell ref="B6:B8"/>
    <mergeCell ref="C6:C8"/>
    <mergeCell ref="D6:D8"/>
    <mergeCell ref="E6:E8"/>
    <mergeCell ref="F6:F8"/>
    <mergeCell ref="B10:B12"/>
    <mergeCell ref="C10:C12"/>
    <mergeCell ref="D10:D12"/>
    <mergeCell ref="E10:E12"/>
    <mergeCell ref="F10:F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EFA2-8FB6-4FEB-BB03-1D21C3458733}">
  <dimension ref="A1:Z286"/>
  <sheetViews>
    <sheetView workbookViewId="0">
      <selection activeCell="B9" sqref="B9:X9"/>
    </sheetView>
  </sheetViews>
  <sheetFormatPr baseColWidth="10" defaultRowHeight="15.75"/>
  <cols>
    <col min="1" max="1" width="1.25" style="686" customWidth="1"/>
    <col min="2" max="2" width="4.5" style="686" customWidth="1"/>
    <col min="3" max="3" width="3.25" style="686" customWidth="1"/>
    <col min="4" max="4" width="16.375" style="686" customWidth="1"/>
    <col min="5" max="5" width="3.25" style="686" customWidth="1"/>
    <col min="6" max="6" width="16.375" style="686" customWidth="1"/>
    <col min="7" max="7" width="3.25" style="686" customWidth="1"/>
    <col min="8" max="8" width="16.375" style="686" customWidth="1"/>
    <col min="9" max="9" width="3.25" style="686" customWidth="1"/>
    <col min="10" max="10" width="16.375" style="686" customWidth="1"/>
    <col min="11" max="11" width="3" style="686" customWidth="1"/>
    <col min="12" max="12" width="16.375" style="1335" customWidth="1"/>
    <col min="13" max="13" width="3.875" style="1335" customWidth="1"/>
    <col min="14" max="14" width="16.375" style="1335" customWidth="1"/>
    <col min="15" max="15" width="3.875" style="1335" customWidth="1"/>
    <col min="16" max="16" width="16.375" style="1335" customWidth="1"/>
    <col min="17" max="17" width="3.875" style="1335" customWidth="1"/>
    <col min="18" max="18" width="16.375" style="1335" customWidth="1"/>
    <col min="19" max="19" width="3.875" style="1335" customWidth="1"/>
    <col min="20" max="20" width="16.375" style="1335" customWidth="1"/>
    <col min="21" max="21" width="3.875" style="1335" customWidth="1"/>
    <col min="22" max="22" width="16.375" style="1335" customWidth="1"/>
    <col min="23" max="23" width="3.875" style="1335" customWidth="1"/>
    <col min="24" max="24" width="16.375" style="1335" customWidth="1"/>
    <col min="25" max="25" width="3.875" style="1335" customWidth="1"/>
    <col min="26" max="16384" width="11" style="1335"/>
  </cols>
  <sheetData>
    <row r="1" spans="1:26" s="686" customFormat="1" ht="6.75" customHeight="1" thickBot="1">
      <c r="Y1" s="685"/>
      <c r="Z1" s="1332"/>
    </row>
    <row r="2" spans="1:26" s="691" customFormat="1" ht="18" customHeight="1">
      <c r="B2" s="4383" t="s">
        <v>6087</v>
      </c>
      <c r="C2" s="4384"/>
      <c r="D2" s="4384"/>
      <c r="E2" s="4385"/>
      <c r="F2" s="4392" t="s">
        <v>6088</v>
      </c>
      <c r="G2" s="4393"/>
      <c r="H2" s="4393"/>
      <c r="I2" s="4393"/>
      <c r="J2" s="4393"/>
      <c r="K2" s="4393"/>
      <c r="L2" s="4393"/>
      <c r="M2" s="4393"/>
      <c r="N2" s="4393"/>
      <c r="O2" s="4393"/>
      <c r="P2" s="4393"/>
      <c r="Q2" s="4393"/>
      <c r="R2" s="4393"/>
      <c r="S2" s="4393"/>
      <c r="T2" s="4394"/>
      <c r="U2" s="4401" t="s">
        <v>4818</v>
      </c>
      <c r="V2" s="4402"/>
      <c r="W2" s="4402"/>
      <c r="X2" s="4403"/>
      <c r="Y2" s="685"/>
      <c r="Z2" s="1332"/>
    </row>
    <row r="3" spans="1:26" s="691" customFormat="1" ht="18" customHeight="1">
      <c r="B3" s="4386"/>
      <c r="C3" s="4387"/>
      <c r="D3" s="4387"/>
      <c r="E3" s="4388"/>
      <c r="F3" s="4395"/>
      <c r="G3" s="4396"/>
      <c r="H3" s="4396"/>
      <c r="I3" s="4396"/>
      <c r="J3" s="4396"/>
      <c r="K3" s="4396"/>
      <c r="L3" s="4396"/>
      <c r="M3" s="4396"/>
      <c r="N3" s="4396"/>
      <c r="O3" s="4396"/>
      <c r="P3" s="4396"/>
      <c r="Q3" s="4396"/>
      <c r="R3" s="4396"/>
      <c r="S3" s="4396"/>
      <c r="T3" s="4397"/>
      <c r="U3" s="4404" t="s">
        <v>4819</v>
      </c>
      <c r="V3" s="4405"/>
      <c r="W3" s="4405"/>
      <c r="X3" s="4406"/>
      <c r="Y3" s="685"/>
      <c r="Z3" s="1332"/>
    </row>
    <row r="4" spans="1:26" s="691" customFormat="1" ht="18" customHeight="1">
      <c r="B4" s="4386"/>
      <c r="C4" s="4387"/>
      <c r="D4" s="4387"/>
      <c r="E4" s="4388"/>
      <c r="F4" s="4398"/>
      <c r="G4" s="4399"/>
      <c r="H4" s="4399"/>
      <c r="I4" s="4399"/>
      <c r="J4" s="4399"/>
      <c r="K4" s="4399"/>
      <c r="L4" s="4399"/>
      <c r="M4" s="4399"/>
      <c r="N4" s="4399"/>
      <c r="O4" s="4399"/>
      <c r="P4" s="4399"/>
      <c r="Q4" s="4399"/>
      <c r="R4" s="4399"/>
      <c r="S4" s="4399"/>
      <c r="T4" s="4400"/>
      <c r="U4" s="4407" t="s">
        <v>4820</v>
      </c>
      <c r="V4" s="4408"/>
      <c r="W4" s="4408"/>
      <c r="X4" s="4409"/>
      <c r="Y4" s="685"/>
      <c r="Z4" s="1332"/>
    </row>
    <row r="5" spans="1:26" s="691" customFormat="1" ht="18" customHeight="1">
      <c r="B5" s="4386"/>
      <c r="C5" s="4387"/>
      <c r="D5" s="4387"/>
      <c r="E5" s="4388"/>
      <c r="F5" s="4410" t="s">
        <v>4821</v>
      </c>
      <c r="G5" s="4411"/>
      <c r="H5" s="4411"/>
      <c r="I5" s="4411"/>
      <c r="J5" s="4411"/>
      <c r="K5" s="4411"/>
      <c r="L5" s="4411"/>
      <c r="M5" s="4411"/>
      <c r="N5" s="4411"/>
      <c r="O5" s="4411"/>
      <c r="P5" s="4411"/>
      <c r="Q5" s="4411"/>
      <c r="R5" s="4411"/>
      <c r="S5" s="4411"/>
      <c r="T5" s="4412"/>
      <c r="U5" s="4407" t="s">
        <v>4822</v>
      </c>
      <c r="V5" s="4408"/>
      <c r="W5" s="4408"/>
      <c r="X5" s="4409"/>
      <c r="Y5" s="685"/>
      <c r="Z5" s="1332"/>
    </row>
    <row r="6" spans="1:26" s="691" customFormat="1" ht="18" customHeight="1">
      <c r="B6" s="4389"/>
      <c r="C6" s="4390"/>
      <c r="D6" s="4390"/>
      <c r="E6" s="4391"/>
      <c r="F6" s="4413"/>
      <c r="G6" s="4414"/>
      <c r="H6" s="4414"/>
      <c r="I6" s="4414"/>
      <c r="J6" s="4414"/>
      <c r="K6" s="4414"/>
      <c r="L6" s="4414"/>
      <c r="M6" s="4414"/>
      <c r="N6" s="4414"/>
      <c r="O6" s="4414"/>
      <c r="P6" s="4414"/>
      <c r="Q6" s="4414"/>
      <c r="R6" s="4414"/>
      <c r="S6" s="4414"/>
      <c r="T6" s="4415"/>
      <c r="U6" s="4416" t="s">
        <v>4824</v>
      </c>
      <c r="V6" s="4417"/>
      <c r="W6" s="4417"/>
      <c r="X6" s="4418"/>
      <c r="Y6" s="685"/>
      <c r="Z6" s="1332"/>
    </row>
    <row r="7" spans="1:26" s="691" customFormat="1" ht="15" customHeight="1" thickBot="1">
      <c r="B7" s="697" t="s">
        <v>4825</v>
      </c>
      <c r="C7" s="1333" t="str">
        <f ca="1">CELL("nomfichier")</f>
        <v>D:\Données\1.UPRT\0-UPRT.fait\1-UPRT.FR-SITE-WEB\ff-fiches-fabrications\ff.fiches.fabrication.2023\UPRT.23.aout\[F_Festival.des_.Menus_.PROJET.24.juin_.2026 (1).xlsx]Nota</v>
      </c>
      <c r="D7" s="699"/>
      <c r="E7" s="699"/>
      <c r="F7" s="699"/>
      <c r="G7" s="699"/>
      <c r="H7" s="699"/>
      <c r="I7" s="699"/>
      <c r="J7" s="700"/>
      <c r="K7" s="700"/>
      <c r="L7" s="701" t="s">
        <v>4826</v>
      </c>
      <c r="M7" s="700"/>
      <c r="N7" s="1334" t="s">
        <v>4827</v>
      </c>
      <c r="O7" s="703"/>
      <c r="P7" s="703"/>
      <c r="Q7" s="703"/>
      <c r="R7" s="703"/>
      <c r="S7" s="699"/>
      <c r="T7" s="699"/>
      <c r="U7" s="4419">
        <f ca="1">NOW()</f>
        <v>46257.607143634261</v>
      </c>
      <c r="V7" s="4419"/>
      <c r="W7" s="4419"/>
      <c r="X7" s="4420"/>
      <c r="Y7" s="685"/>
      <c r="Z7" s="1332"/>
    </row>
    <row r="8" spans="1:26" ht="16.5" thickBot="1">
      <c r="A8" s="685"/>
      <c r="B8" s="685"/>
      <c r="C8" s="685"/>
      <c r="D8" s="685"/>
      <c r="E8" s="685"/>
      <c r="F8" s="685"/>
      <c r="G8" s="685"/>
      <c r="H8" s="685"/>
      <c r="I8" s="685"/>
      <c r="J8" s="685"/>
      <c r="K8" s="685"/>
      <c r="L8" s="685"/>
      <c r="M8" s="685"/>
      <c r="N8" s="685"/>
      <c r="O8" s="685"/>
      <c r="P8" s="685"/>
      <c r="Q8" s="685"/>
      <c r="R8" s="685"/>
      <c r="S8" s="685"/>
      <c r="T8" s="685"/>
      <c r="U8" s="685"/>
      <c r="V8" s="685"/>
      <c r="W8" s="685"/>
      <c r="X8" s="685"/>
      <c r="Y8" s="685"/>
      <c r="Z8" s="1332"/>
    </row>
    <row r="9" spans="1:26" ht="24.95" customHeight="1">
      <c r="A9" s="685"/>
      <c r="B9" s="4421" t="s">
        <v>6089</v>
      </c>
      <c r="C9" s="4422"/>
      <c r="D9" s="4422"/>
      <c r="E9" s="4422"/>
      <c r="F9" s="4422"/>
      <c r="G9" s="4422"/>
      <c r="H9" s="4422"/>
      <c r="I9" s="4422"/>
      <c r="J9" s="4422"/>
      <c r="K9" s="4422"/>
      <c r="L9" s="4422"/>
      <c r="M9" s="4422"/>
      <c r="N9" s="4422"/>
      <c r="O9" s="4422"/>
      <c r="P9" s="4422"/>
      <c r="Q9" s="4422"/>
      <c r="R9" s="4422"/>
      <c r="S9" s="4422"/>
      <c r="T9" s="4422"/>
      <c r="U9" s="4422"/>
      <c r="V9" s="4422"/>
      <c r="W9" s="4422"/>
      <c r="X9" s="4423"/>
      <c r="Y9" s="685"/>
      <c r="Z9" s="1332"/>
    </row>
    <row r="10" spans="1:26" ht="15.75" customHeight="1">
      <c r="A10" s="685"/>
      <c r="B10" s="1336"/>
      <c r="C10" s="685"/>
      <c r="D10" s="1337"/>
      <c r="E10" s="685"/>
      <c r="F10" s="685"/>
      <c r="G10" s="685"/>
      <c r="H10" s="685"/>
      <c r="I10" s="685"/>
      <c r="J10" s="685"/>
      <c r="K10" s="685"/>
      <c r="L10" s="685"/>
      <c r="M10" s="685"/>
      <c r="N10" s="685"/>
      <c r="O10" s="685"/>
      <c r="P10" s="685"/>
      <c r="Q10" s="685"/>
      <c r="R10" s="685"/>
      <c r="S10" s="685"/>
      <c r="T10" s="685"/>
      <c r="U10" s="685"/>
      <c r="V10" s="685"/>
      <c r="W10" s="685"/>
      <c r="X10" s="1338"/>
      <c r="Y10" s="685"/>
      <c r="Z10" s="1332"/>
    </row>
    <row r="11" spans="1:26" ht="18.75">
      <c r="A11" s="685"/>
      <c r="B11" s="1339">
        <v>1</v>
      </c>
      <c r="C11" s="685"/>
      <c r="D11" s="1340" t="s">
        <v>6090</v>
      </c>
      <c r="E11" s="685"/>
      <c r="F11" s="685"/>
      <c r="G11" s="685"/>
      <c r="H11" s="685"/>
      <c r="I11" s="1341">
        <v>5</v>
      </c>
      <c r="J11" s="1340" t="s">
        <v>6091</v>
      </c>
      <c r="K11" s="763"/>
      <c r="L11" s="1342"/>
      <c r="M11" s="685"/>
      <c r="N11" s="685"/>
      <c r="O11" s="1341">
        <v>8</v>
      </c>
      <c r="P11" s="1340" t="s">
        <v>6092</v>
      </c>
      <c r="Q11" s="685"/>
      <c r="R11" s="685"/>
      <c r="S11" s="1342"/>
      <c r="T11" s="1342"/>
      <c r="U11" s="685"/>
      <c r="V11" s="685"/>
      <c r="W11" s="685"/>
      <c r="X11" s="1338"/>
      <c r="Y11" s="685"/>
      <c r="Z11" s="1332"/>
    </row>
    <row r="12" spans="1:26" ht="18.75">
      <c r="A12" s="685"/>
      <c r="B12" s="1339">
        <v>2</v>
      </c>
      <c r="C12" s="685"/>
      <c r="D12" s="1340" t="s">
        <v>6093</v>
      </c>
      <c r="E12" s="685"/>
      <c r="F12" s="685"/>
      <c r="G12" s="685"/>
      <c r="H12" s="685"/>
      <c r="I12" s="1341">
        <v>6</v>
      </c>
      <c r="J12" s="1340" t="s">
        <v>6094</v>
      </c>
      <c r="K12" s="763"/>
      <c r="L12" s="1342"/>
      <c r="M12" s="685"/>
      <c r="N12" s="685"/>
      <c r="O12" s="1341">
        <v>9</v>
      </c>
      <c r="P12" s="1340" t="s">
        <v>6095</v>
      </c>
      <c r="Q12" s="685"/>
      <c r="R12" s="685"/>
      <c r="S12" s="1342"/>
      <c r="T12" s="1342"/>
      <c r="U12" s="685"/>
      <c r="V12" s="685"/>
      <c r="W12" s="685"/>
      <c r="X12" s="1338"/>
      <c r="Y12" s="685"/>
      <c r="Z12" s="1332"/>
    </row>
    <row r="13" spans="1:26" ht="18.75">
      <c r="A13" s="685"/>
      <c r="B13" s="1339">
        <v>3</v>
      </c>
      <c r="C13" s="685"/>
      <c r="D13" s="1340" t="s">
        <v>6096</v>
      </c>
      <c r="E13" s="685"/>
      <c r="F13" s="685"/>
      <c r="G13" s="685"/>
      <c r="H13" s="685"/>
      <c r="I13" s="1341">
        <v>7</v>
      </c>
      <c r="J13" s="1340" t="s">
        <v>6097</v>
      </c>
      <c r="K13" s="763"/>
      <c r="L13" s="1342"/>
      <c r="M13" s="685"/>
      <c r="N13" s="685"/>
      <c r="O13" s="1341">
        <v>10</v>
      </c>
      <c r="P13" s="1340" t="s">
        <v>6098</v>
      </c>
      <c r="Q13" s="685"/>
      <c r="R13" s="685"/>
      <c r="S13" s="1342"/>
      <c r="T13" s="1342"/>
      <c r="U13" s="685"/>
      <c r="V13" s="685"/>
      <c r="W13" s="685"/>
      <c r="X13" s="1338"/>
      <c r="Y13" s="685"/>
      <c r="Z13" s="1332"/>
    </row>
    <row r="14" spans="1:26" ht="19.5" thickBot="1">
      <c r="A14" s="685"/>
      <c r="B14" s="1343">
        <v>4</v>
      </c>
      <c r="C14" s="1344"/>
      <c r="D14" s="1345" t="s">
        <v>6099</v>
      </c>
      <c r="E14" s="1344"/>
      <c r="F14" s="1344"/>
      <c r="G14" s="1344"/>
      <c r="H14" s="1344"/>
      <c r="I14" s="1344"/>
      <c r="J14" s="1344"/>
      <c r="K14" s="1346"/>
      <c r="L14" s="1345"/>
      <c r="M14" s="1344"/>
      <c r="N14" s="1344"/>
      <c r="O14" s="1344"/>
      <c r="P14" s="1344"/>
      <c r="Q14" s="1344"/>
      <c r="R14" s="1344"/>
      <c r="S14" s="1346"/>
      <c r="T14" s="1345"/>
      <c r="U14" s="1344"/>
      <c r="V14" s="1344"/>
      <c r="W14" s="1344"/>
      <c r="X14" s="1347"/>
      <c r="Y14" s="685"/>
      <c r="Z14" s="1332"/>
    </row>
    <row r="15" spans="1:26" ht="16.5" thickBot="1">
      <c r="A15" s="685"/>
      <c r="B15" s="685"/>
      <c r="C15" s="685"/>
      <c r="D15" s="685"/>
      <c r="E15" s="685"/>
      <c r="F15" s="685"/>
      <c r="G15" s="685"/>
      <c r="H15" s="685"/>
      <c r="I15" s="685"/>
      <c r="J15" s="685"/>
      <c r="K15" s="685"/>
      <c r="L15" s="685"/>
      <c r="M15" s="685"/>
      <c r="N15" s="685"/>
      <c r="O15" s="685"/>
      <c r="P15" s="685"/>
      <c r="Q15" s="685"/>
      <c r="R15" s="685"/>
      <c r="S15" s="685"/>
      <c r="T15" s="685"/>
      <c r="U15" s="685"/>
      <c r="V15" s="685"/>
      <c r="W15" s="685"/>
      <c r="X15" s="685"/>
      <c r="Y15" s="685"/>
      <c r="Z15" s="1332"/>
    </row>
    <row r="16" spans="1:26" ht="38.25" customHeight="1">
      <c r="B16" s="685">
        <v>0</v>
      </c>
      <c r="C16" s="685">
        <v>0</v>
      </c>
      <c r="D16" s="4424" t="s">
        <v>6100</v>
      </c>
      <c r="E16" s="1348"/>
      <c r="F16" s="4426" t="s">
        <v>6101</v>
      </c>
      <c r="G16" s="4427"/>
      <c r="H16" s="4427"/>
      <c r="I16" s="4427"/>
      <c r="J16" s="4428"/>
      <c r="K16" s="1348"/>
      <c r="L16" s="4426" t="s">
        <v>6102</v>
      </c>
      <c r="M16" s="4427"/>
      <c r="N16" s="4427"/>
      <c r="O16" s="4427"/>
      <c r="P16" s="4428"/>
      <c r="Q16" s="1348"/>
      <c r="R16" s="4426" t="s">
        <v>6103</v>
      </c>
      <c r="S16" s="4427"/>
      <c r="T16" s="4427"/>
      <c r="U16" s="4427"/>
      <c r="V16" s="4428"/>
      <c r="W16" s="685">
        <v>0</v>
      </c>
      <c r="X16" s="685">
        <v>0</v>
      </c>
      <c r="Y16" s="685">
        <v>0</v>
      </c>
      <c r="Z16" s="1332"/>
    </row>
    <row r="17" spans="2:26" ht="15.75" customHeight="1">
      <c r="B17" s="685">
        <v>0</v>
      </c>
      <c r="C17" s="685">
        <v>0</v>
      </c>
      <c r="D17" s="4425"/>
      <c r="E17" s="1348"/>
      <c r="F17" s="4429" t="s">
        <v>6104</v>
      </c>
      <c r="G17" s="1348"/>
      <c r="H17" s="4430" t="s">
        <v>6105</v>
      </c>
      <c r="I17" s="1348"/>
      <c r="J17" s="4431" t="s">
        <v>6106</v>
      </c>
      <c r="K17" s="1348"/>
      <c r="L17" s="4432" t="s">
        <v>4200</v>
      </c>
      <c r="M17" s="1348"/>
      <c r="N17" s="4433" t="s">
        <v>6104</v>
      </c>
      <c r="O17" s="1348"/>
      <c r="P17" s="4431" t="s">
        <v>6106</v>
      </c>
      <c r="Q17" s="1348"/>
      <c r="R17" s="4432" t="s">
        <v>2740</v>
      </c>
      <c r="S17" s="1348"/>
      <c r="T17" s="4433" t="s">
        <v>4200</v>
      </c>
      <c r="U17" s="1348"/>
      <c r="V17" s="4434" t="s">
        <v>6104</v>
      </c>
      <c r="W17" s="685">
        <v>0</v>
      </c>
      <c r="X17" s="685">
        <v>0</v>
      </c>
      <c r="Y17" s="685">
        <v>0</v>
      </c>
      <c r="Z17" s="1332"/>
    </row>
    <row r="18" spans="2:26" ht="15.75" customHeight="1">
      <c r="B18" s="685">
        <v>0</v>
      </c>
      <c r="C18" s="685">
        <v>0</v>
      </c>
      <c r="D18" s="4425"/>
      <c r="E18" s="1348"/>
      <c r="F18" s="4429"/>
      <c r="G18" s="1348"/>
      <c r="H18" s="4430"/>
      <c r="I18" s="1348"/>
      <c r="J18" s="4431"/>
      <c r="K18" s="1348"/>
      <c r="L18" s="4432"/>
      <c r="M18" s="1348"/>
      <c r="N18" s="4433"/>
      <c r="O18" s="1348"/>
      <c r="P18" s="4431"/>
      <c r="Q18" s="1348"/>
      <c r="R18" s="4432"/>
      <c r="S18" s="1348"/>
      <c r="T18" s="4433"/>
      <c r="U18" s="1348"/>
      <c r="V18" s="4434"/>
      <c r="W18" s="685">
        <v>0</v>
      </c>
      <c r="X18" s="685">
        <v>0</v>
      </c>
      <c r="Y18" s="685">
        <v>0</v>
      </c>
      <c r="Z18" s="1332"/>
    </row>
    <row r="19" spans="2:26" ht="15.75" customHeight="1">
      <c r="B19" s="685">
        <v>0</v>
      </c>
      <c r="C19" s="685">
        <v>0</v>
      </c>
      <c r="D19" s="4425"/>
      <c r="E19" s="1348"/>
      <c r="F19" s="4435" t="s">
        <v>4904</v>
      </c>
      <c r="G19" s="4436" t="s">
        <v>6107</v>
      </c>
      <c r="H19" s="4437" t="s">
        <v>4905</v>
      </c>
      <c r="I19" s="4438" t="s">
        <v>6107</v>
      </c>
      <c r="J19" s="4439" t="s">
        <v>4906</v>
      </c>
      <c r="K19" s="1348"/>
      <c r="L19" s="4435" t="s">
        <v>4904</v>
      </c>
      <c r="M19" s="4436" t="s">
        <v>6107</v>
      </c>
      <c r="N19" s="4437" t="s">
        <v>4905</v>
      </c>
      <c r="O19" s="4438" t="s">
        <v>6107</v>
      </c>
      <c r="P19" s="4439" t="s">
        <v>4906</v>
      </c>
      <c r="Q19" s="1348"/>
      <c r="R19" s="4435" t="s">
        <v>4904</v>
      </c>
      <c r="S19" s="4438" t="s">
        <v>6107</v>
      </c>
      <c r="T19" s="4440" t="s">
        <v>4906</v>
      </c>
      <c r="U19" s="4436" t="s">
        <v>6107</v>
      </c>
      <c r="V19" s="4441" t="s">
        <v>4905</v>
      </c>
      <c r="W19" s="685">
        <v>0</v>
      </c>
      <c r="X19" s="685">
        <v>0</v>
      </c>
      <c r="Y19" s="685">
        <v>0</v>
      </c>
      <c r="Z19" s="1332"/>
    </row>
    <row r="20" spans="2:26" ht="15.75" customHeight="1">
      <c r="B20" s="685">
        <v>0</v>
      </c>
      <c r="C20" s="685">
        <v>0</v>
      </c>
      <c r="D20" s="4425"/>
      <c r="E20" s="1348"/>
      <c r="F20" s="4435"/>
      <c r="G20" s="4436"/>
      <c r="H20" s="4437"/>
      <c r="I20" s="4438"/>
      <c r="J20" s="4439"/>
      <c r="K20" s="1348"/>
      <c r="L20" s="4435"/>
      <c r="M20" s="4436"/>
      <c r="N20" s="4437"/>
      <c r="O20" s="4438"/>
      <c r="P20" s="4439"/>
      <c r="Q20" s="1348"/>
      <c r="R20" s="4435"/>
      <c r="S20" s="4438"/>
      <c r="T20" s="4440"/>
      <c r="U20" s="4436"/>
      <c r="V20" s="4441"/>
      <c r="W20" s="685">
        <v>0</v>
      </c>
      <c r="X20" s="685">
        <v>0</v>
      </c>
      <c r="Y20" s="685">
        <v>0</v>
      </c>
      <c r="Z20" s="1332"/>
    </row>
    <row r="21" spans="2:26" ht="15.75" customHeight="1">
      <c r="B21" s="685">
        <v>0</v>
      </c>
      <c r="C21" s="685">
        <v>0</v>
      </c>
      <c r="D21" s="4425"/>
      <c r="E21" s="1348"/>
      <c r="F21" s="4435"/>
      <c r="G21" s="4438" t="s">
        <v>6107</v>
      </c>
      <c r="H21" s="4440" t="s">
        <v>4906</v>
      </c>
      <c r="I21" s="4442" t="s">
        <v>6107</v>
      </c>
      <c r="J21" s="4441" t="s">
        <v>4905</v>
      </c>
      <c r="K21" s="1348"/>
      <c r="L21" s="4435"/>
      <c r="M21" s="4438" t="s">
        <v>6107</v>
      </c>
      <c r="N21" s="4440" t="s">
        <v>4906</v>
      </c>
      <c r="O21" s="4442" t="s">
        <v>6107</v>
      </c>
      <c r="P21" s="4441" t="s">
        <v>4905</v>
      </c>
      <c r="Q21" s="1348"/>
      <c r="R21" s="4435"/>
      <c r="S21" s="4436" t="s">
        <v>6107</v>
      </c>
      <c r="T21" s="4437" t="s">
        <v>4905</v>
      </c>
      <c r="U21" s="4438" t="s">
        <v>6107</v>
      </c>
      <c r="V21" s="4439" t="s">
        <v>4906</v>
      </c>
      <c r="W21" s="685">
        <v>0</v>
      </c>
      <c r="X21" s="685">
        <v>0</v>
      </c>
      <c r="Y21" s="685">
        <v>0</v>
      </c>
      <c r="Z21" s="1332"/>
    </row>
    <row r="22" spans="2:26" ht="15.75" customHeight="1">
      <c r="B22" s="685">
        <v>0</v>
      </c>
      <c r="C22" s="685">
        <v>0</v>
      </c>
      <c r="D22" s="4425"/>
      <c r="E22" s="1348"/>
      <c r="F22" s="4435"/>
      <c r="G22" s="4438"/>
      <c r="H22" s="4440"/>
      <c r="I22" s="4442"/>
      <c r="J22" s="4441"/>
      <c r="K22" s="1348"/>
      <c r="L22" s="4435"/>
      <c r="M22" s="4438"/>
      <c r="N22" s="4440"/>
      <c r="O22" s="4442"/>
      <c r="P22" s="4441"/>
      <c r="Q22" s="1348"/>
      <c r="R22" s="4435"/>
      <c r="S22" s="4436"/>
      <c r="T22" s="4437"/>
      <c r="U22" s="4438"/>
      <c r="V22" s="4439"/>
      <c r="W22" s="685">
        <v>0</v>
      </c>
      <c r="X22" s="685">
        <v>0</v>
      </c>
      <c r="Y22" s="685">
        <v>0</v>
      </c>
      <c r="Z22" s="1332"/>
    </row>
    <row r="23" spans="2:26" ht="16.5" customHeight="1">
      <c r="B23" s="685">
        <v>0</v>
      </c>
      <c r="C23" s="685">
        <v>0</v>
      </c>
      <c r="D23" s="4425"/>
      <c r="E23" s="1348"/>
      <c r="F23" s="1354"/>
      <c r="G23" s="1355"/>
      <c r="H23" s="1341"/>
      <c r="I23" s="1355"/>
      <c r="J23" s="1356"/>
      <c r="K23" s="1348"/>
      <c r="L23" s="1357"/>
      <c r="M23" s="1348"/>
      <c r="O23" s="1348"/>
      <c r="P23" s="1358"/>
      <c r="Q23" s="1348"/>
      <c r="R23" s="1359"/>
      <c r="S23" s="1348"/>
      <c r="U23" s="1348"/>
      <c r="V23" s="1360"/>
      <c r="W23" s="685">
        <v>0</v>
      </c>
      <c r="X23" s="685">
        <v>0</v>
      </c>
      <c r="Y23" s="685">
        <v>0</v>
      </c>
      <c r="Z23" s="1332"/>
    </row>
    <row r="24" spans="2:26" ht="16.5" customHeight="1">
      <c r="B24" s="685"/>
      <c r="C24" s="685"/>
      <c r="D24" s="4425"/>
      <c r="E24" s="1348"/>
      <c r="F24" s="1361"/>
      <c r="G24" s="1362"/>
      <c r="H24" s="1363"/>
      <c r="I24" s="1362"/>
      <c r="J24" s="1364"/>
      <c r="K24" s="1348"/>
      <c r="L24" s="1365"/>
      <c r="M24" s="1362"/>
      <c r="N24" s="1366"/>
      <c r="O24" s="1362"/>
      <c r="P24" s="1367"/>
      <c r="Q24" s="1348"/>
      <c r="R24" s="1368"/>
      <c r="S24" s="1362"/>
      <c r="T24" s="1366"/>
      <c r="U24" s="1362"/>
      <c r="V24" s="1369"/>
      <c r="W24" s="685"/>
      <c r="X24" s="685"/>
      <c r="Y24" s="685"/>
      <c r="Z24" s="1332"/>
    </row>
    <row r="25" spans="2:26" ht="16.5" customHeight="1">
      <c r="B25" s="685"/>
      <c r="C25" s="685"/>
      <c r="D25" s="4425"/>
      <c r="E25" s="1348"/>
      <c r="F25" s="1349" t="s">
        <v>6104</v>
      </c>
      <c r="G25" s="1348"/>
      <c r="H25" s="1350" t="s">
        <v>6105</v>
      </c>
      <c r="I25" s="1348"/>
      <c r="J25" s="1353" t="s">
        <v>6106</v>
      </c>
      <c r="K25" s="1348"/>
      <c r="L25" s="1351" t="s">
        <v>4200</v>
      </c>
      <c r="M25" s="1370"/>
      <c r="N25" s="1352" t="s">
        <v>6104</v>
      </c>
      <c r="O25" s="1370"/>
      <c r="P25" s="1353" t="s">
        <v>2740</v>
      </c>
      <c r="Q25" s="1348"/>
      <c r="R25" s="1351" t="s">
        <v>2740</v>
      </c>
      <c r="S25" s="1370"/>
      <c r="T25" s="1352" t="s">
        <v>4200</v>
      </c>
      <c r="U25" s="1370"/>
      <c r="V25" s="1353" t="s">
        <v>6104</v>
      </c>
      <c r="W25" s="685"/>
      <c r="X25" s="685"/>
      <c r="Y25" s="685"/>
      <c r="Z25" s="1332"/>
    </row>
    <row r="26" spans="2:26" ht="15.75" customHeight="1">
      <c r="B26" s="685">
        <v>0</v>
      </c>
      <c r="C26" s="685">
        <v>0</v>
      </c>
      <c r="D26" s="4425"/>
      <c r="E26" s="1348"/>
      <c r="F26" s="4443" t="s">
        <v>4905</v>
      </c>
      <c r="G26" s="4442" t="s">
        <v>6107</v>
      </c>
      <c r="H26" s="4444" t="s">
        <v>4904</v>
      </c>
      <c r="I26" s="4438" t="s">
        <v>6107</v>
      </c>
      <c r="J26" s="4439" t="s">
        <v>4906</v>
      </c>
      <c r="K26" s="1348"/>
      <c r="L26" s="4443" t="s">
        <v>4905</v>
      </c>
      <c r="M26" s="4442" t="s">
        <v>6107</v>
      </c>
      <c r="N26" s="4444" t="s">
        <v>4904</v>
      </c>
      <c r="O26" s="4438" t="s">
        <v>6107</v>
      </c>
      <c r="P26" s="4439" t="s">
        <v>4906</v>
      </c>
      <c r="Q26" s="1348"/>
      <c r="R26" s="4443" t="s">
        <v>4905</v>
      </c>
      <c r="S26" s="4438" t="s">
        <v>6107</v>
      </c>
      <c r="T26" s="4440" t="s">
        <v>4906</v>
      </c>
      <c r="U26" s="4445" t="s">
        <v>6107</v>
      </c>
      <c r="V26" s="4446" t="s">
        <v>4904</v>
      </c>
      <c r="W26" s="685">
        <v>0</v>
      </c>
      <c r="X26" s="685">
        <v>0</v>
      </c>
      <c r="Y26" s="685">
        <v>0</v>
      </c>
      <c r="Z26" s="1332"/>
    </row>
    <row r="27" spans="2:26" ht="15.75" customHeight="1">
      <c r="B27" s="685">
        <v>0</v>
      </c>
      <c r="C27" s="685">
        <v>0</v>
      </c>
      <c r="D27" s="4425"/>
      <c r="E27" s="1348"/>
      <c r="F27" s="4443"/>
      <c r="G27" s="4442"/>
      <c r="H27" s="4444"/>
      <c r="I27" s="4438"/>
      <c r="J27" s="4439"/>
      <c r="K27" s="1348"/>
      <c r="L27" s="4443"/>
      <c r="M27" s="4442"/>
      <c r="N27" s="4444"/>
      <c r="O27" s="4438"/>
      <c r="P27" s="4439"/>
      <c r="Q27" s="1348"/>
      <c r="R27" s="4443"/>
      <c r="S27" s="4438"/>
      <c r="T27" s="4440"/>
      <c r="U27" s="4445"/>
      <c r="V27" s="4446"/>
      <c r="W27" s="685">
        <v>0</v>
      </c>
      <c r="X27" s="685">
        <v>0</v>
      </c>
      <c r="Y27" s="685">
        <v>0</v>
      </c>
      <c r="Z27" s="1332"/>
    </row>
    <row r="28" spans="2:26" ht="15.75" customHeight="1">
      <c r="B28" s="685">
        <v>0</v>
      </c>
      <c r="C28" s="685">
        <v>0</v>
      </c>
      <c r="D28" s="4425"/>
      <c r="E28" s="1348"/>
      <c r="F28" s="4443"/>
      <c r="G28" s="4438" t="s">
        <v>6107</v>
      </c>
      <c r="H28" s="4440" t="s">
        <v>4906</v>
      </c>
      <c r="I28" s="4445" t="s">
        <v>6107</v>
      </c>
      <c r="J28" s="4446" t="s">
        <v>4904</v>
      </c>
      <c r="K28" s="1348"/>
      <c r="L28" s="4443"/>
      <c r="M28" s="4438" t="s">
        <v>6107</v>
      </c>
      <c r="N28" s="4440" t="s">
        <v>4906</v>
      </c>
      <c r="O28" s="4445" t="s">
        <v>6107</v>
      </c>
      <c r="P28" s="4446" t="s">
        <v>4904</v>
      </c>
      <c r="Q28" s="1348"/>
      <c r="R28" s="4443"/>
      <c r="S28" s="4445" t="s">
        <v>6107</v>
      </c>
      <c r="T28" s="4444" t="s">
        <v>4904</v>
      </c>
      <c r="U28" s="4438" t="s">
        <v>6107</v>
      </c>
      <c r="V28" s="4439" t="s">
        <v>4906</v>
      </c>
      <c r="W28" s="685">
        <v>0</v>
      </c>
      <c r="X28" s="685">
        <v>0</v>
      </c>
      <c r="Y28" s="685">
        <v>0</v>
      </c>
      <c r="Z28" s="1332"/>
    </row>
    <row r="29" spans="2:26" ht="16.5" customHeight="1">
      <c r="B29" s="685">
        <v>0</v>
      </c>
      <c r="C29" s="685">
        <v>0</v>
      </c>
      <c r="D29" s="4425"/>
      <c r="E29" s="1348"/>
      <c r="F29" s="4443"/>
      <c r="G29" s="4438"/>
      <c r="H29" s="4440"/>
      <c r="I29" s="4445"/>
      <c r="J29" s="4446"/>
      <c r="K29" s="1348"/>
      <c r="L29" s="4443"/>
      <c r="M29" s="4438"/>
      <c r="N29" s="4440"/>
      <c r="O29" s="4445"/>
      <c r="P29" s="4446"/>
      <c r="Q29" s="1348"/>
      <c r="R29" s="4443"/>
      <c r="S29" s="4445"/>
      <c r="T29" s="4444"/>
      <c r="U29" s="4438"/>
      <c r="V29" s="4439"/>
      <c r="W29" s="685">
        <v>0</v>
      </c>
      <c r="X29" s="685">
        <v>0</v>
      </c>
      <c r="Y29" s="685">
        <v>0</v>
      </c>
      <c r="Z29" s="1332">
        <v>0</v>
      </c>
    </row>
    <row r="30" spans="2:26" ht="15.75" customHeight="1">
      <c r="B30" s="685">
        <v>0</v>
      </c>
      <c r="C30" s="685">
        <v>0</v>
      </c>
      <c r="D30" s="4425"/>
      <c r="E30" s="1348"/>
      <c r="F30" s="1339"/>
      <c r="G30" s="1355"/>
      <c r="H30" s="1341"/>
      <c r="I30" s="1355"/>
      <c r="J30" s="1371"/>
      <c r="K30" s="1348"/>
      <c r="L30" s="1357"/>
      <c r="M30" s="1348"/>
      <c r="O30" s="1348"/>
      <c r="P30" s="1358"/>
      <c r="Q30" s="1348"/>
      <c r="R30" s="1359"/>
      <c r="S30" s="1348"/>
      <c r="U30" s="1348"/>
      <c r="V30" s="1358"/>
      <c r="W30" s="685">
        <v>0</v>
      </c>
      <c r="X30" s="685">
        <v>0</v>
      </c>
      <c r="Y30" s="685">
        <v>0</v>
      </c>
      <c r="Z30" s="1332"/>
    </row>
    <row r="31" spans="2:26" ht="15.75" customHeight="1">
      <c r="B31" s="685"/>
      <c r="C31" s="685"/>
      <c r="D31" s="4425"/>
      <c r="E31" s="1348"/>
      <c r="F31" s="1361"/>
      <c r="G31" s="1362"/>
      <c r="H31" s="1363"/>
      <c r="I31" s="1362"/>
      <c r="J31" s="1364"/>
      <c r="K31" s="1348"/>
      <c r="L31" s="1365"/>
      <c r="M31" s="1362"/>
      <c r="N31" s="1366"/>
      <c r="O31" s="1362"/>
      <c r="P31" s="1367"/>
      <c r="Q31" s="1348"/>
      <c r="R31" s="1368"/>
      <c r="S31" s="1362"/>
      <c r="T31" s="1366"/>
      <c r="U31" s="1362"/>
      <c r="V31" s="1369"/>
      <c r="W31" s="685"/>
      <c r="X31" s="685"/>
      <c r="Y31" s="685"/>
      <c r="Z31" s="1332"/>
    </row>
    <row r="32" spans="2:26" ht="15.75" customHeight="1">
      <c r="B32" s="685"/>
      <c r="C32" s="685"/>
      <c r="D32" s="4425"/>
      <c r="E32" s="1348"/>
      <c r="F32" s="1349" t="s">
        <v>6104</v>
      </c>
      <c r="G32" s="1348"/>
      <c r="H32" s="1350" t="s">
        <v>6105</v>
      </c>
      <c r="I32" s="1348"/>
      <c r="J32" s="1353" t="s">
        <v>6106</v>
      </c>
      <c r="K32" s="1348"/>
      <c r="L32" s="1351" t="s">
        <v>4200</v>
      </c>
      <c r="M32" s="1370"/>
      <c r="N32" s="1352" t="s">
        <v>6104</v>
      </c>
      <c r="O32" s="1370"/>
      <c r="P32" s="1353" t="s">
        <v>2740</v>
      </c>
      <c r="Q32" s="1348"/>
      <c r="R32" s="1351" t="s">
        <v>2740</v>
      </c>
      <c r="S32" s="1370"/>
      <c r="T32" s="1352" t="s">
        <v>4200</v>
      </c>
      <c r="U32" s="1370"/>
      <c r="V32" s="1353" t="s">
        <v>6104</v>
      </c>
      <c r="W32" s="685"/>
      <c r="X32" s="685"/>
      <c r="Y32" s="685"/>
      <c r="Z32" s="1332"/>
    </row>
    <row r="33" spans="1:26" ht="15.75" customHeight="1">
      <c r="B33" s="685">
        <v>0</v>
      </c>
      <c r="C33" s="685">
        <v>0</v>
      </c>
      <c r="D33" s="4425"/>
      <c r="E33" s="1348"/>
      <c r="F33" s="4447" t="s">
        <v>4906</v>
      </c>
      <c r="G33" s="4445" t="s">
        <v>6107</v>
      </c>
      <c r="H33" s="4444" t="s">
        <v>4904</v>
      </c>
      <c r="I33" s="4436" t="s">
        <v>6107</v>
      </c>
      <c r="J33" s="4441" t="s">
        <v>4905</v>
      </c>
      <c r="K33" s="1348"/>
      <c r="L33" s="4447" t="s">
        <v>4906</v>
      </c>
      <c r="M33" s="4445" t="s">
        <v>6107</v>
      </c>
      <c r="N33" s="4444" t="s">
        <v>4904</v>
      </c>
      <c r="O33" s="4436" t="s">
        <v>6107</v>
      </c>
      <c r="P33" s="4441" t="s">
        <v>4905</v>
      </c>
      <c r="Q33" s="1348"/>
      <c r="R33" s="4447" t="s">
        <v>4906</v>
      </c>
      <c r="S33" s="4436" t="s">
        <v>6107</v>
      </c>
      <c r="T33" s="4437" t="s">
        <v>4905</v>
      </c>
      <c r="U33" s="4445" t="s">
        <v>6107</v>
      </c>
      <c r="V33" s="4446" t="s">
        <v>4904</v>
      </c>
      <c r="W33" s="685">
        <v>0</v>
      </c>
      <c r="X33" s="685">
        <v>0</v>
      </c>
      <c r="Y33" s="685">
        <v>0</v>
      </c>
      <c r="Z33" s="1332">
        <v>0</v>
      </c>
    </row>
    <row r="34" spans="1:26" ht="15.75" customHeight="1">
      <c r="B34" s="685">
        <v>0</v>
      </c>
      <c r="C34" s="685">
        <v>0</v>
      </c>
      <c r="D34" s="4425"/>
      <c r="E34" s="1348"/>
      <c r="F34" s="4447"/>
      <c r="G34" s="4445"/>
      <c r="H34" s="4444"/>
      <c r="I34" s="4436"/>
      <c r="J34" s="4441"/>
      <c r="K34" s="1348"/>
      <c r="L34" s="4447"/>
      <c r="M34" s="4445"/>
      <c r="N34" s="4444"/>
      <c r="O34" s="4436"/>
      <c r="P34" s="4441"/>
      <c r="Q34" s="1348"/>
      <c r="R34" s="4447"/>
      <c r="S34" s="4436"/>
      <c r="T34" s="4437"/>
      <c r="U34" s="4445"/>
      <c r="V34" s="4446"/>
      <c r="W34" s="685">
        <v>0</v>
      </c>
      <c r="X34" s="685">
        <v>0</v>
      </c>
      <c r="Y34" s="685">
        <v>0</v>
      </c>
      <c r="Z34" s="1332">
        <v>0</v>
      </c>
    </row>
    <row r="35" spans="1:26" ht="15.75" customHeight="1">
      <c r="B35" s="685">
        <v>0</v>
      </c>
      <c r="C35" s="685">
        <v>0</v>
      </c>
      <c r="D35" s="4425"/>
      <c r="E35" s="1348"/>
      <c r="F35" s="4447"/>
      <c r="G35" s="4436" t="s">
        <v>6107</v>
      </c>
      <c r="H35" s="4437" t="s">
        <v>4905</v>
      </c>
      <c r="I35" s="4445" t="s">
        <v>6107</v>
      </c>
      <c r="J35" s="4446" t="s">
        <v>4904</v>
      </c>
      <c r="K35" s="1348"/>
      <c r="L35" s="4447"/>
      <c r="M35" s="4436" t="s">
        <v>6107</v>
      </c>
      <c r="N35" s="4437" t="s">
        <v>4905</v>
      </c>
      <c r="O35" s="4445" t="s">
        <v>6107</v>
      </c>
      <c r="P35" s="4446" t="s">
        <v>4904</v>
      </c>
      <c r="Q35" s="1348"/>
      <c r="R35" s="4447"/>
      <c r="S35" s="4445" t="s">
        <v>6107</v>
      </c>
      <c r="T35" s="4444" t="s">
        <v>4904</v>
      </c>
      <c r="U35" s="4436" t="s">
        <v>6107</v>
      </c>
      <c r="V35" s="4441" t="s">
        <v>4905</v>
      </c>
      <c r="W35" s="685">
        <v>0</v>
      </c>
      <c r="X35" s="685">
        <v>0</v>
      </c>
      <c r="Y35" s="685">
        <v>0</v>
      </c>
      <c r="Z35" s="1332">
        <v>0</v>
      </c>
    </row>
    <row r="36" spans="1:26" ht="16.5" customHeight="1" thickBot="1">
      <c r="B36" s="685">
        <v>0</v>
      </c>
      <c r="C36" s="685">
        <v>0</v>
      </c>
      <c r="D36" s="4425"/>
      <c r="E36" s="1348"/>
      <c r="F36" s="4448"/>
      <c r="G36" s="4449"/>
      <c r="H36" s="4458"/>
      <c r="I36" s="4459"/>
      <c r="J36" s="4460"/>
      <c r="K36" s="1348"/>
      <c r="L36" s="4448"/>
      <c r="M36" s="4449"/>
      <c r="N36" s="4458"/>
      <c r="O36" s="4459"/>
      <c r="P36" s="4460"/>
      <c r="Q36" s="1348"/>
      <c r="R36" s="4448"/>
      <c r="S36" s="4459"/>
      <c r="T36" s="4461"/>
      <c r="U36" s="4449"/>
      <c r="V36" s="4450"/>
      <c r="W36" s="685">
        <v>0</v>
      </c>
      <c r="X36" s="685">
        <v>0</v>
      </c>
      <c r="Y36" s="685">
        <v>0</v>
      </c>
      <c r="Z36" s="1332">
        <v>0</v>
      </c>
    </row>
    <row r="37" spans="1:26">
      <c r="A37" s="685"/>
      <c r="B37" s="685"/>
      <c r="C37" s="685"/>
      <c r="D37" s="685"/>
      <c r="E37" s="685"/>
      <c r="F37" s="685"/>
      <c r="G37" s="685"/>
      <c r="H37" s="685"/>
      <c r="I37" s="685"/>
      <c r="J37" s="685"/>
      <c r="K37" s="685"/>
      <c r="L37" s="685"/>
      <c r="M37" s="685"/>
      <c r="N37" s="685"/>
      <c r="O37" s="685"/>
      <c r="P37" s="685"/>
      <c r="Q37" s="685"/>
      <c r="R37" s="685"/>
      <c r="S37" s="685"/>
      <c r="T37" s="685"/>
      <c r="U37" s="685"/>
      <c r="V37" s="685"/>
      <c r="W37" s="685"/>
      <c r="X37" s="685"/>
      <c r="Y37" s="685"/>
      <c r="Z37" s="1332"/>
    </row>
    <row r="38" spans="1:26" ht="23.25">
      <c r="B38" s="4451" t="s">
        <v>6108</v>
      </c>
      <c r="C38" s="4452"/>
      <c r="D38" s="4452"/>
      <c r="E38" s="4452"/>
      <c r="F38" s="4452"/>
      <c r="G38" s="4452"/>
      <c r="H38" s="4452"/>
      <c r="I38" s="4452"/>
      <c r="J38" s="4452"/>
      <c r="K38" s="4452"/>
      <c r="L38" s="4452"/>
      <c r="M38" s="4452"/>
      <c r="N38" s="4452"/>
      <c r="O38" s="4452"/>
      <c r="P38" s="4452"/>
      <c r="Q38" s="4452"/>
      <c r="R38" s="4452"/>
      <c r="S38" s="4452"/>
      <c r="T38" s="4452"/>
      <c r="U38" s="4452"/>
      <c r="V38" s="4452"/>
      <c r="W38" s="4452"/>
      <c r="X38" s="4452"/>
      <c r="Y38" s="685"/>
      <c r="Z38" s="1332">
        <v>0</v>
      </c>
    </row>
    <row r="39" spans="1:26" ht="15.75" customHeight="1">
      <c r="B39" s="4453" t="s">
        <v>6109</v>
      </c>
      <c r="C39" s="4454"/>
      <c r="D39" s="4454"/>
      <c r="E39" s="4455"/>
      <c r="F39" s="4455"/>
      <c r="G39" s="4455"/>
      <c r="H39" s="4455"/>
      <c r="I39" s="4455"/>
      <c r="J39" s="4455"/>
      <c r="K39" s="4455"/>
      <c r="L39" s="685">
        <v>0</v>
      </c>
      <c r="M39" s="685"/>
      <c r="N39" s="685"/>
      <c r="O39" s="685"/>
      <c r="P39" s="685"/>
      <c r="Q39" s="685"/>
      <c r="R39" s="685"/>
      <c r="S39" s="685"/>
      <c r="T39" s="685"/>
      <c r="U39" s="685"/>
      <c r="V39" s="685"/>
      <c r="W39" s="685"/>
      <c r="X39" s="685"/>
      <c r="Y39" s="685"/>
      <c r="Z39" s="1332">
        <v>0</v>
      </c>
    </row>
    <row r="40" spans="1:26" ht="24.95" customHeight="1">
      <c r="B40" s="4456" t="s">
        <v>6110</v>
      </c>
      <c r="C40" s="4457"/>
      <c r="D40" s="4457"/>
      <c r="E40" s="4457"/>
      <c r="F40" s="4457"/>
      <c r="G40" s="4457"/>
      <c r="H40" s="4457"/>
      <c r="I40" s="4457"/>
      <c r="J40" s="4457"/>
      <c r="K40" s="4457"/>
      <c r="L40" s="4457"/>
      <c r="M40" s="4457"/>
      <c r="N40" s="4457"/>
      <c r="O40" s="4457"/>
      <c r="P40" s="4457"/>
      <c r="Q40" s="4457"/>
      <c r="R40" s="4457"/>
      <c r="S40" s="4457"/>
      <c r="T40" s="4457"/>
      <c r="U40" s="4457"/>
      <c r="V40" s="4457"/>
      <c r="W40" s="4457"/>
      <c r="X40" s="4457"/>
      <c r="Y40" s="685"/>
      <c r="Z40" s="1332">
        <v>0</v>
      </c>
    </row>
    <row r="41" spans="1:26" ht="9.75" customHeight="1">
      <c r="A41" s="685">
        <v>0</v>
      </c>
      <c r="B41" s="685">
        <v>0</v>
      </c>
      <c r="C41" s="685">
        <v>0</v>
      </c>
      <c r="D41" s="685">
        <v>0</v>
      </c>
      <c r="E41" s="685">
        <v>0</v>
      </c>
      <c r="F41" s="685">
        <v>0</v>
      </c>
      <c r="G41" s="685">
        <v>0</v>
      </c>
      <c r="H41" s="685">
        <v>0</v>
      </c>
      <c r="I41" s="685">
        <v>0</v>
      </c>
      <c r="J41" s="685">
        <v>0</v>
      </c>
      <c r="K41" s="685">
        <v>0</v>
      </c>
      <c r="L41" s="685">
        <v>0</v>
      </c>
      <c r="M41" s="685">
        <v>0</v>
      </c>
      <c r="N41" s="685"/>
      <c r="O41" s="685">
        <v>0</v>
      </c>
      <c r="P41" s="685"/>
      <c r="Q41" s="685">
        <v>0</v>
      </c>
      <c r="R41" s="685"/>
      <c r="S41" s="685">
        <v>0</v>
      </c>
      <c r="T41" s="685"/>
      <c r="U41" s="685">
        <v>0</v>
      </c>
      <c r="V41" s="685"/>
      <c r="W41" s="685"/>
      <c r="X41" s="685"/>
      <c r="Y41" s="685"/>
      <c r="Z41" s="1332">
        <v>0</v>
      </c>
    </row>
    <row r="42" spans="1:26" ht="21" customHeight="1">
      <c r="A42" s="685">
        <v>0</v>
      </c>
      <c r="B42" s="4464">
        <v>1</v>
      </c>
      <c r="C42" s="685">
        <v>0</v>
      </c>
      <c r="D42" s="1372" t="s">
        <v>4907</v>
      </c>
      <c r="E42" s="685">
        <v>0</v>
      </c>
      <c r="F42" s="1372" t="s">
        <v>4907</v>
      </c>
      <c r="G42" s="685">
        <v>0</v>
      </c>
      <c r="H42" s="1372" t="s">
        <v>4907</v>
      </c>
      <c r="I42" s="685">
        <v>0</v>
      </c>
      <c r="J42" s="1373" t="s">
        <v>4907</v>
      </c>
      <c r="K42" s="685">
        <v>0</v>
      </c>
      <c r="L42" s="4467" t="s">
        <v>6111</v>
      </c>
      <c r="M42" s="685">
        <v>0</v>
      </c>
      <c r="N42" s="4467" t="s">
        <v>6111</v>
      </c>
      <c r="O42" s="685">
        <v>0</v>
      </c>
      <c r="P42" s="4467" t="s">
        <v>6111</v>
      </c>
      <c r="Q42" s="685">
        <v>0</v>
      </c>
      <c r="R42" s="4467" t="s">
        <v>6111</v>
      </c>
      <c r="S42" s="685">
        <v>0</v>
      </c>
      <c r="T42" s="4467" t="s">
        <v>6111</v>
      </c>
      <c r="U42" s="685">
        <v>0</v>
      </c>
      <c r="V42" s="4467" t="s">
        <v>6111</v>
      </c>
      <c r="W42" s="685">
        <v>0</v>
      </c>
      <c r="X42" s="1375" t="s">
        <v>4907</v>
      </c>
      <c r="Y42" s="685"/>
      <c r="Z42" s="1332">
        <v>0</v>
      </c>
    </row>
    <row r="43" spans="1:26" ht="15.75" customHeight="1">
      <c r="A43" s="685">
        <v>0</v>
      </c>
      <c r="B43" s="4465"/>
      <c r="C43" s="685">
        <v>0</v>
      </c>
      <c r="D43" s="4469" t="s">
        <v>5061</v>
      </c>
      <c r="E43" s="685">
        <v>0</v>
      </c>
      <c r="F43" s="4469" t="s">
        <v>5062</v>
      </c>
      <c r="G43" s="685">
        <v>0</v>
      </c>
      <c r="H43" s="4469" t="s">
        <v>5066</v>
      </c>
      <c r="I43" s="685">
        <v>0</v>
      </c>
      <c r="J43" s="4473" t="s">
        <v>5068</v>
      </c>
      <c r="K43" s="685">
        <v>0</v>
      </c>
      <c r="L43" s="4468"/>
      <c r="M43" s="685">
        <v>0</v>
      </c>
      <c r="N43" s="4468"/>
      <c r="O43" s="685">
        <v>0</v>
      </c>
      <c r="P43" s="4468"/>
      <c r="Q43" s="685">
        <v>0</v>
      </c>
      <c r="R43" s="4468"/>
      <c r="S43" s="685">
        <v>0</v>
      </c>
      <c r="T43" s="4468"/>
      <c r="U43" s="685">
        <v>0</v>
      </c>
      <c r="V43" s="4468"/>
      <c r="W43" s="685">
        <v>0</v>
      </c>
      <c r="X43" s="4462" t="s">
        <v>4112</v>
      </c>
      <c r="Y43" s="685"/>
      <c r="Z43" s="1332">
        <v>0</v>
      </c>
    </row>
    <row r="44" spans="1:26" ht="19.5" customHeight="1">
      <c r="A44" s="685">
        <v>0</v>
      </c>
      <c r="B44" s="4465"/>
      <c r="C44" s="685">
        <v>0</v>
      </c>
      <c r="D44" s="4470"/>
      <c r="E44" s="685">
        <v>0</v>
      </c>
      <c r="F44" s="4470"/>
      <c r="G44" s="685">
        <v>0</v>
      </c>
      <c r="H44" s="4470"/>
      <c r="I44" s="685">
        <v>0</v>
      </c>
      <c r="J44" s="4474"/>
      <c r="K44" s="685">
        <v>0</v>
      </c>
      <c r="L44" s="1376" t="s">
        <v>6112</v>
      </c>
      <c r="M44" s="685">
        <v>0</v>
      </c>
      <c r="N44" s="1376" t="s">
        <v>6113</v>
      </c>
      <c r="O44" s="685">
        <v>0</v>
      </c>
      <c r="P44" s="1376" t="s">
        <v>6114</v>
      </c>
      <c r="Q44" s="685">
        <v>0</v>
      </c>
      <c r="R44" s="1376" t="s">
        <v>6115</v>
      </c>
      <c r="S44" s="685">
        <v>0</v>
      </c>
      <c r="T44" s="1376" t="s">
        <v>6112</v>
      </c>
      <c r="U44" s="685">
        <v>0</v>
      </c>
      <c r="V44" s="1376" t="s">
        <v>6116</v>
      </c>
      <c r="W44" s="685">
        <v>0</v>
      </c>
      <c r="X44" s="4463"/>
      <c r="Y44" s="685"/>
      <c r="Z44" s="1332">
        <v>0</v>
      </c>
    </row>
    <row r="45" spans="1:26" ht="19.5" customHeight="1">
      <c r="A45" s="685"/>
      <c r="B45" s="4465"/>
      <c r="C45" s="685"/>
      <c r="D45" s="685">
        <v>0</v>
      </c>
      <c r="E45" s="685">
        <v>0</v>
      </c>
      <c r="F45" s="685">
        <v>0</v>
      </c>
      <c r="G45" s="685">
        <v>0</v>
      </c>
      <c r="H45" s="685">
        <v>0</v>
      </c>
      <c r="I45" s="685">
        <v>0</v>
      </c>
      <c r="J45" s="685">
        <v>0</v>
      </c>
      <c r="K45" s="685"/>
      <c r="L45" s="1377"/>
      <c r="M45" s="685">
        <v>0</v>
      </c>
      <c r="N45" s="1377"/>
      <c r="O45" s="685">
        <v>0</v>
      </c>
      <c r="P45" s="1377"/>
      <c r="Q45" s="685">
        <v>0</v>
      </c>
      <c r="R45" s="1377"/>
      <c r="S45" s="685">
        <v>0</v>
      </c>
      <c r="T45" s="1377"/>
      <c r="U45" s="685">
        <v>0</v>
      </c>
      <c r="V45" s="1377"/>
      <c r="W45" s="685">
        <v>0</v>
      </c>
      <c r="X45" s="685">
        <v>0</v>
      </c>
      <c r="Y45" s="685">
        <v>0</v>
      </c>
      <c r="Z45" s="1332"/>
    </row>
    <row r="46" spans="1:26" ht="19.5" customHeight="1">
      <c r="A46" s="685"/>
      <c r="B46" s="4465"/>
      <c r="C46" s="685"/>
      <c r="D46" s="1372" t="s">
        <v>4907</v>
      </c>
      <c r="E46" s="685">
        <v>0</v>
      </c>
      <c r="F46" s="1372" t="s">
        <v>4907</v>
      </c>
      <c r="G46" s="685">
        <v>0</v>
      </c>
      <c r="H46" s="1372" t="s">
        <v>4907</v>
      </c>
      <c r="I46" s="685">
        <v>0</v>
      </c>
      <c r="J46" s="1373" t="s">
        <v>4907</v>
      </c>
      <c r="K46" s="685"/>
      <c r="L46" s="4467" t="s">
        <v>6117</v>
      </c>
      <c r="M46" s="685">
        <v>0</v>
      </c>
      <c r="N46" s="4467" t="s">
        <v>6117</v>
      </c>
      <c r="O46" s="685">
        <v>0</v>
      </c>
      <c r="P46" s="4467" t="s">
        <v>6117</v>
      </c>
      <c r="Q46" s="685">
        <v>0</v>
      </c>
      <c r="R46" s="4467" t="s">
        <v>6117</v>
      </c>
      <c r="S46" s="685">
        <v>0</v>
      </c>
      <c r="T46" s="4467" t="s">
        <v>6117</v>
      </c>
      <c r="U46" s="685">
        <v>0</v>
      </c>
      <c r="V46" s="4467" t="s">
        <v>6118</v>
      </c>
      <c r="W46" s="685">
        <v>0</v>
      </c>
      <c r="X46" s="685">
        <v>0</v>
      </c>
      <c r="Y46" s="685">
        <v>0</v>
      </c>
      <c r="Z46" s="1332"/>
    </row>
    <row r="47" spans="1:26" ht="16.5" customHeight="1">
      <c r="A47" s="685">
        <v>0</v>
      </c>
      <c r="B47" s="4465"/>
      <c r="C47" s="685">
        <v>0</v>
      </c>
      <c r="D47" s="4469" t="s">
        <v>5065</v>
      </c>
      <c r="E47" s="685">
        <v>0</v>
      </c>
      <c r="F47" s="4469" t="s">
        <v>5063</v>
      </c>
      <c r="G47" s="685">
        <v>0</v>
      </c>
      <c r="H47" s="4469" t="s">
        <v>5067</v>
      </c>
      <c r="I47" s="685">
        <v>0</v>
      </c>
      <c r="J47" s="4471" t="s">
        <v>5068</v>
      </c>
      <c r="K47" s="685">
        <v>0</v>
      </c>
      <c r="L47" s="4468"/>
      <c r="M47" s="685">
        <v>0</v>
      </c>
      <c r="N47" s="4468"/>
      <c r="O47" s="685">
        <v>0</v>
      </c>
      <c r="P47" s="4468"/>
      <c r="Q47" s="685">
        <v>0</v>
      </c>
      <c r="R47" s="4468"/>
      <c r="S47" s="685">
        <v>0</v>
      </c>
      <c r="T47" s="4468"/>
      <c r="U47" s="685">
        <v>0</v>
      </c>
      <c r="V47" s="4468"/>
      <c r="W47" s="685">
        <v>0</v>
      </c>
      <c r="X47" s="685">
        <v>0</v>
      </c>
      <c r="Y47" s="685">
        <v>0</v>
      </c>
      <c r="Z47" s="1332">
        <v>0</v>
      </c>
    </row>
    <row r="48" spans="1:26" ht="19.5" customHeight="1">
      <c r="A48" s="685">
        <v>0</v>
      </c>
      <c r="B48" s="4465"/>
      <c r="C48" s="685">
        <v>0</v>
      </c>
      <c r="D48" s="4470"/>
      <c r="E48" s="685">
        <v>0</v>
      </c>
      <c r="F48" s="4470"/>
      <c r="G48" s="685">
        <v>0</v>
      </c>
      <c r="H48" s="4470"/>
      <c r="I48" s="685">
        <v>0</v>
      </c>
      <c r="J48" s="4472"/>
      <c r="K48" s="685">
        <v>0</v>
      </c>
      <c r="L48" s="1376" t="s">
        <v>6115</v>
      </c>
      <c r="M48" s="685">
        <v>0</v>
      </c>
      <c r="N48" s="1376" t="s">
        <v>6113</v>
      </c>
      <c r="O48" s="685">
        <v>0</v>
      </c>
      <c r="P48" s="1376" t="s">
        <v>6114</v>
      </c>
      <c r="Q48" s="685">
        <v>0</v>
      </c>
      <c r="R48" s="1376" t="s">
        <v>6119</v>
      </c>
      <c r="S48" s="685">
        <v>0</v>
      </c>
      <c r="T48" s="1376" t="s">
        <v>6120</v>
      </c>
      <c r="U48" s="685">
        <v>0</v>
      </c>
      <c r="V48" s="1376" t="s">
        <v>6121</v>
      </c>
      <c r="W48" s="685">
        <v>0</v>
      </c>
      <c r="X48" s="685">
        <v>0</v>
      </c>
      <c r="Y48" s="685">
        <v>0</v>
      </c>
      <c r="Z48" s="1332">
        <v>0</v>
      </c>
    </row>
    <row r="49" spans="1:26">
      <c r="A49" s="685">
        <v>0</v>
      </c>
      <c r="B49" s="4465"/>
      <c r="C49" s="685">
        <v>0</v>
      </c>
      <c r="D49" s="685">
        <v>0</v>
      </c>
      <c r="E49" s="685">
        <v>0</v>
      </c>
      <c r="F49" s="685">
        <v>0</v>
      </c>
      <c r="G49" s="685">
        <v>0</v>
      </c>
      <c r="H49" s="685">
        <v>0</v>
      </c>
      <c r="I49" s="685">
        <v>0</v>
      </c>
      <c r="J49" s="685">
        <v>0</v>
      </c>
      <c r="K49" s="685">
        <v>0</v>
      </c>
      <c r="L49" s="685">
        <v>0</v>
      </c>
      <c r="M49" s="685">
        <v>0</v>
      </c>
      <c r="N49" s="685"/>
      <c r="O49" s="685">
        <v>0</v>
      </c>
      <c r="P49" s="685"/>
      <c r="Q49" s="685">
        <v>0</v>
      </c>
      <c r="R49" s="685"/>
      <c r="S49" s="685">
        <v>0</v>
      </c>
      <c r="T49" s="685"/>
      <c r="U49" s="685">
        <v>0</v>
      </c>
      <c r="V49" s="685"/>
      <c r="W49" s="685">
        <v>0</v>
      </c>
      <c r="X49" s="685">
        <v>0</v>
      </c>
      <c r="Y49" s="685">
        <v>0</v>
      </c>
      <c r="Z49" s="1332">
        <v>0</v>
      </c>
    </row>
    <row r="50" spans="1:26" ht="21" customHeight="1">
      <c r="A50" s="685">
        <v>0</v>
      </c>
      <c r="B50" s="4465"/>
      <c r="C50" s="685">
        <v>0</v>
      </c>
      <c r="D50" s="1378" t="s">
        <v>4907</v>
      </c>
      <c r="E50" s="685">
        <v>0</v>
      </c>
      <c r="F50" s="1378" t="s">
        <v>4907</v>
      </c>
      <c r="G50" s="685">
        <v>0</v>
      </c>
      <c r="H50" s="1378" t="s">
        <v>4907</v>
      </c>
      <c r="I50" s="685">
        <v>0</v>
      </c>
      <c r="J50" s="1379" t="s">
        <v>4907</v>
      </c>
      <c r="K50" s="685">
        <v>0</v>
      </c>
      <c r="L50" s="4467" t="s">
        <v>6118</v>
      </c>
      <c r="M50" s="685">
        <v>0</v>
      </c>
      <c r="N50" s="4467" t="s">
        <v>6118</v>
      </c>
      <c r="O50" s="685">
        <v>0</v>
      </c>
      <c r="P50" s="4467" t="s">
        <v>6118</v>
      </c>
      <c r="Q50" s="685">
        <v>0</v>
      </c>
      <c r="R50" s="4467" t="s">
        <v>6118</v>
      </c>
      <c r="S50" s="685">
        <v>0</v>
      </c>
      <c r="T50" s="1374" t="s">
        <v>4907</v>
      </c>
      <c r="U50" s="685">
        <v>0</v>
      </c>
      <c r="V50" s="1374" t="s">
        <v>4907</v>
      </c>
      <c r="W50" s="685">
        <v>0</v>
      </c>
      <c r="X50" s="685">
        <v>0</v>
      </c>
      <c r="Y50" s="685">
        <v>0</v>
      </c>
      <c r="Z50" s="1332">
        <v>0</v>
      </c>
    </row>
    <row r="51" spans="1:26" ht="15.75" customHeight="1">
      <c r="A51" s="685">
        <v>0</v>
      </c>
      <c r="B51" s="4465"/>
      <c r="C51" s="685">
        <v>0</v>
      </c>
      <c r="D51" s="4469" t="s">
        <v>4909</v>
      </c>
      <c r="E51" s="685">
        <v>0</v>
      </c>
      <c r="F51" s="4495" t="s">
        <v>5069</v>
      </c>
      <c r="G51" s="685">
        <v>0</v>
      </c>
      <c r="H51" s="4495" t="s">
        <v>5070</v>
      </c>
      <c r="I51" s="685">
        <v>0</v>
      </c>
      <c r="J51" s="4473" t="s">
        <v>5071</v>
      </c>
      <c r="K51" s="685">
        <v>0</v>
      </c>
      <c r="L51" s="4468"/>
      <c r="M51" s="685">
        <v>0</v>
      </c>
      <c r="N51" s="4468"/>
      <c r="O51" s="685">
        <v>0</v>
      </c>
      <c r="P51" s="4468"/>
      <c r="Q51" s="685">
        <v>0</v>
      </c>
      <c r="R51" s="4468"/>
      <c r="S51" s="685">
        <v>0</v>
      </c>
      <c r="T51" s="4475" t="s">
        <v>5064</v>
      </c>
      <c r="U51" s="685">
        <v>0</v>
      </c>
      <c r="V51" s="4473" t="s">
        <v>4911</v>
      </c>
      <c r="W51" s="685">
        <v>0</v>
      </c>
      <c r="X51" s="685">
        <v>0</v>
      </c>
      <c r="Y51" s="685">
        <v>0</v>
      </c>
      <c r="Z51" s="1332">
        <v>0</v>
      </c>
    </row>
    <row r="52" spans="1:26" ht="19.5" customHeight="1">
      <c r="A52" s="685">
        <v>0</v>
      </c>
      <c r="B52" s="4466"/>
      <c r="C52" s="685">
        <v>0</v>
      </c>
      <c r="D52" s="4470"/>
      <c r="E52" s="685">
        <v>0</v>
      </c>
      <c r="F52" s="4496"/>
      <c r="G52" s="685">
        <v>0</v>
      </c>
      <c r="H52" s="4496"/>
      <c r="I52" s="685">
        <v>0</v>
      </c>
      <c r="J52" s="4474"/>
      <c r="K52" s="685">
        <v>0</v>
      </c>
      <c r="L52" s="1376" t="s">
        <v>6122</v>
      </c>
      <c r="M52" s="685">
        <v>0</v>
      </c>
      <c r="N52" s="1376" t="s">
        <v>6123</v>
      </c>
      <c r="O52" s="685">
        <v>0</v>
      </c>
      <c r="P52" s="1376" t="s">
        <v>6124</v>
      </c>
      <c r="Q52" s="685">
        <v>0</v>
      </c>
      <c r="R52" s="1376" t="s">
        <v>6125</v>
      </c>
      <c r="S52" s="685">
        <v>0</v>
      </c>
      <c r="T52" s="4476"/>
      <c r="U52" s="685">
        <v>0</v>
      </c>
      <c r="V52" s="4474"/>
      <c r="W52" s="685">
        <v>0</v>
      </c>
      <c r="X52" s="685">
        <v>0</v>
      </c>
      <c r="Y52" s="685">
        <v>0</v>
      </c>
      <c r="Z52" s="1332">
        <v>0</v>
      </c>
    </row>
    <row r="53" spans="1:26">
      <c r="A53" s="685">
        <v>0</v>
      </c>
      <c r="B53" s="685">
        <v>0</v>
      </c>
      <c r="C53" s="685">
        <v>0</v>
      </c>
      <c r="D53" s="685">
        <v>0</v>
      </c>
      <c r="E53" s="685">
        <v>0</v>
      </c>
      <c r="F53" s="685">
        <v>0</v>
      </c>
      <c r="G53" s="685">
        <v>0</v>
      </c>
      <c r="H53" s="685">
        <v>0</v>
      </c>
      <c r="I53" s="685">
        <v>0</v>
      </c>
      <c r="J53" s="685">
        <v>0</v>
      </c>
      <c r="K53" s="685">
        <v>0</v>
      </c>
      <c r="L53" s="685">
        <v>0</v>
      </c>
      <c r="M53" s="685">
        <v>0</v>
      </c>
      <c r="N53" s="685">
        <v>0</v>
      </c>
      <c r="O53" s="685">
        <v>0</v>
      </c>
      <c r="P53" s="685">
        <v>0</v>
      </c>
      <c r="Q53" s="685">
        <v>0</v>
      </c>
      <c r="R53" s="685">
        <v>0</v>
      </c>
      <c r="S53" s="685">
        <v>0</v>
      </c>
      <c r="T53" s="685">
        <v>0</v>
      </c>
      <c r="U53" s="685">
        <v>0</v>
      </c>
      <c r="V53" s="685">
        <v>0</v>
      </c>
      <c r="W53" s="685">
        <v>0</v>
      </c>
      <c r="X53" s="685">
        <v>0</v>
      </c>
      <c r="Y53" s="685">
        <v>0</v>
      </c>
      <c r="Z53" s="1332">
        <v>0</v>
      </c>
    </row>
    <row r="54" spans="1:26" ht="14.25" customHeight="1">
      <c r="A54" s="685">
        <v>0</v>
      </c>
      <c r="B54" s="4464">
        <v>1.2</v>
      </c>
      <c r="C54" s="685">
        <v>0</v>
      </c>
      <c r="D54" s="4477" t="s">
        <v>140</v>
      </c>
      <c r="E54" s="4478"/>
      <c r="F54" s="4478"/>
      <c r="G54" s="4478"/>
      <c r="H54" s="4478"/>
      <c r="I54" s="4478"/>
      <c r="J54" s="4478"/>
      <c r="K54" s="789"/>
      <c r="L54" s="685">
        <v>0</v>
      </c>
      <c r="M54" s="685">
        <v>0</v>
      </c>
      <c r="N54" s="685">
        <v>0</v>
      </c>
      <c r="O54" s="685">
        <v>0</v>
      </c>
      <c r="P54" s="685">
        <v>0</v>
      </c>
      <c r="Q54" s="685">
        <v>0</v>
      </c>
      <c r="R54" s="685">
        <v>0</v>
      </c>
      <c r="S54" s="685">
        <v>0</v>
      </c>
      <c r="T54" s="685">
        <v>0</v>
      </c>
      <c r="U54" s="685">
        <v>0</v>
      </c>
      <c r="V54" s="685">
        <v>0</v>
      </c>
      <c r="W54" s="685">
        <v>0</v>
      </c>
      <c r="X54" s="685">
        <v>0</v>
      </c>
      <c r="Y54" s="685">
        <v>0</v>
      </c>
      <c r="Z54" s="1332">
        <v>0</v>
      </c>
    </row>
    <row r="55" spans="1:26" ht="4.5" customHeight="1">
      <c r="A55" s="685">
        <v>0</v>
      </c>
      <c r="B55" s="4465"/>
      <c r="C55" s="685">
        <v>0</v>
      </c>
      <c r="D55" s="4477"/>
      <c r="E55" s="4478"/>
      <c r="F55" s="4478"/>
      <c r="G55" s="4478"/>
      <c r="H55" s="4478"/>
      <c r="I55" s="4478"/>
      <c r="J55" s="4478"/>
      <c r="K55" s="730"/>
      <c r="L55" s="685">
        <v>0</v>
      </c>
      <c r="M55" s="685">
        <v>0</v>
      </c>
      <c r="N55" s="685">
        <v>0</v>
      </c>
      <c r="O55" s="685">
        <v>0</v>
      </c>
      <c r="P55" s="685">
        <v>0</v>
      </c>
      <c r="Q55" s="685">
        <v>0</v>
      </c>
      <c r="R55" s="685">
        <v>0</v>
      </c>
      <c r="S55" s="685">
        <v>0</v>
      </c>
      <c r="T55" s="685">
        <v>0</v>
      </c>
      <c r="U55" s="685">
        <v>0</v>
      </c>
      <c r="V55" s="685">
        <v>0</v>
      </c>
      <c r="W55" s="685">
        <v>0</v>
      </c>
      <c r="X55" s="685">
        <v>0</v>
      </c>
      <c r="Y55" s="685">
        <v>0</v>
      </c>
      <c r="Z55" s="1332">
        <v>0</v>
      </c>
    </row>
    <row r="56" spans="1:26" ht="14.25" customHeight="1">
      <c r="A56" s="685">
        <v>0</v>
      </c>
      <c r="B56" s="4465"/>
      <c r="C56" s="685">
        <v>0</v>
      </c>
      <c r="D56" s="4477"/>
      <c r="E56" s="4478"/>
      <c r="F56" s="4478"/>
      <c r="G56" s="4478"/>
      <c r="H56" s="4478"/>
      <c r="I56" s="4478"/>
      <c r="J56" s="4478"/>
      <c r="K56" s="789"/>
      <c r="L56" s="685">
        <v>0</v>
      </c>
      <c r="M56" s="685">
        <v>0</v>
      </c>
      <c r="N56" s="685">
        <v>0</v>
      </c>
      <c r="O56" s="685">
        <v>0</v>
      </c>
      <c r="P56" s="685">
        <v>0</v>
      </c>
      <c r="Q56" s="685">
        <v>0</v>
      </c>
      <c r="R56" s="685">
        <v>0</v>
      </c>
      <c r="S56" s="685">
        <v>0</v>
      </c>
      <c r="T56" s="685">
        <v>0</v>
      </c>
      <c r="U56" s="685">
        <v>0</v>
      </c>
      <c r="V56" s="685">
        <v>0</v>
      </c>
      <c r="W56" s="685">
        <v>0</v>
      </c>
      <c r="X56" s="685">
        <v>0</v>
      </c>
      <c r="Y56" s="685">
        <v>0</v>
      </c>
      <c r="Z56" s="1332">
        <v>0</v>
      </c>
    </row>
    <row r="57" spans="1:26">
      <c r="A57" s="685">
        <v>0</v>
      </c>
      <c r="B57" s="4465"/>
      <c r="C57" s="685">
        <v>0</v>
      </c>
      <c r="D57" s="685">
        <v>0</v>
      </c>
      <c r="E57" s="685">
        <v>0</v>
      </c>
      <c r="F57" s="685">
        <v>0</v>
      </c>
      <c r="G57" s="685">
        <v>0</v>
      </c>
      <c r="H57" s="685">
        <v>0</v>
      </c>
      <c r="I57" s="685">
        <v>0</v>
      </c>
      <c r="J57" s="685">
        <v>0</v>
      </c>
      <c r="K57" s="685">
        <v>0</v>
      </c>
      <c r="L57" s="685">
        <v>0</v>
      </c>
      <c r="M57" s="685">
        <v>0</v>
      </c>
      <c r="N57" s="685">
        <v>0</v>
      </c>
      <c r="O57" s="685">
        <v>0</v>
      </c>
      <c r="P57" s="685">
        <v>0</v>
      </c>
      <c r="Q57" s="685">
        <v>0</v>
      </c>
      <c r="R57" s="685">
        <v>0</v>
      </c>
      <c r="S57" s="685">
        <v>0</v>
      </c>
      <c r="T57" s="685">
        <v>0</v>
      </c>
      <c r="U57" s="685">
        <v>0</v>
      </c>
      <c r="V57" s="685">
        <v>0</v>
      </c>
      <c r="W57" s="685">
        <v>0</v>
      </c>
      <c r="X57" s="685">
        <v>0</v>
      </c>
      <c r="Y57" s="685">
        <v>0</v>
      </c>
      <c r="Z57" s="1332">
        <v>0</v>
      </c>
    </row>
    <row r="58" spans="1:26" ht="17.25" customHeight="1">
      <c r="A58" s="685">
        <v>0</v>
      </c>
      <c r="B58" s="4465"/>
      <c r="C58" s="685">
        <v>0</v>
      </c>
      <c r="D58" s="4479" t="s">
        <v>6126</v>
      </c>
      <c r="E58" s="685">
        <v>0</v>
      </c>
      <c r="F58" s="4482" t="s">
        <v>6127</v>
      </c>
      <c r="G58" s="685">
        <v>0</v>
      </c>
      <c r="H58" s="4485" t="s">
        <v>6128</v>
      </c>
      <c r="I58" s="685">
        <v>0</v>
      </c>
      <c r="J58" s="4488" t="s">
        <v>6129</v>
      </c>
      <c r="K58" s="789"/>
      <c r="L58" s="685">
        <v>0</v>
      </c>
      <c r="M58" s="685">
        <v>0</v>
      </c>
      <c r="N58" s="685">
        <v>0</v>
      </c>
      <c r="O58" s="685">
        <v>0</v>
      </c>
      <c r="P58" s="685">
        <v>0</v>
      </c>
      <c r="Q58" s="685">
        <v>0</v>
      </c>
      <c r="R58" s="685">
        <v>0</v>
      </c>
      <c r="S58" s="685">
        <v>0</v>
      </c>
      <c r="T58" s="685">
        <v>0</v>
      </c>
      <c r="U58" s="685">
        <v>0</v>
      </c>
      <c r="V58" s="685">
        <v>0</v>
      </c>
      <c r="W58" s="685">
        <v>0</v>
      </c>
      <c r="X58" s="685">
        <v>0</v>
      </c>
      <c r="Y58" s="685">
        <v>0</v>
      </c>
      <c r="Z58" s="1332">
        <v>0</v>
      </c>
    </row>
    <row r="59" spans="1:26" ht="4.5" customHeight="1">
      <c r="A59" s="685">
        <v>0</v>
      </c>
      <c r="B59" s="4465"/>
      <c r="C59" s="685">
        <v>0</v>
      </c>
      <c r="D59" s="4480"/>
      <c r="E59" s="685">
        <v>0</v>
      </c>
      <c r="F59" s="4483"/>
      <c r="G59" s="685">
        <v>0</v>
      </c>
      <c r="H59" s="4486"/>
      <c r="I59" s="685">
        <v>0</v>
      </c>
      <c r="J59" s="4489"/>
      <c r="K59" s="730"/>
      <c r="L59" s="685">
        <v>0</v>
      </c>
      <c r="M59" s="685">
        <v>0</v>
      </c>
      <c r="N59" s="685">
        <v>0</v>
      </c>
      <c r="O59" s="685">
        <v>0</v>
      </c>
      <c r="P59" s="685">
        <v>0</v>
      </c>
      <c r="Q59" s="685">
        <v>0</v>
      </c>
      <c r="R59" s="685">
        <v>0</v>
      </c>
      <c r="S59" s="685">
        <v>0</v>
      </c>
      <c r="T59" s="685">
        <v>0</v>
      </c>
      <c r="U59" s="685">
        <v>0</v>
      </c>
      <c r="V59" s="685">
        <v>0</v>
      </c>
      <c r="W59" s="685">
        <v>0</v>
      </c>
      <c r="X59" s="685">
        <v>0</v>
      </c>
      <c r="Y59" s="685">
        <v>0</v>
      </c>
      <c r="Z59" s="1332">
        <v>0</v>
      </c>
    </row>
    <row r="60" spans="1:26" ht="14.25" customHeight="1">
      <c r="A60" s="685">
        <v>0</v>
      </c>
      <c r="B60" s="4465"/>
      <c r="C60" s="685">
        <v>0</v>
      </c>
      <c r="D60" s="4481"/>
      <c r="E60" s="685">
        <v>0</v>
      </c>
      <c r="F60" s="4484"/>
      <c r="G60" s="685">
        <v>0</v>
      </c>
      <c r="H60" s="4487"/>
      <c r="I60" s="685">
        <v>0</v>
      </c>
      <c r="J60" s="4490"/>
      <c r="K60" s="789"/>
      <c r="L60" s="685">
        <v>0</v>
      </c>
      <c r="M60" s="685">
        <v>0</v>
      </c>
      <c r="N60" s="685">
        <v>0</v>
      </c>
      <c r="O60" s="685">
        <v>0</v>
      </c>
      <c r="P60" s="685">
        <v>0</v>
      </c>
      <c r="Q60" s="685">
        <v>0</v>
      </c>
      <c r="R60" s="685">
        <v>0</v>
      </c>
      <c r="S60" s="685">
        <v>0</v>
      </c>
      <c r="T60" s="685">
        <v>0</v>
      </c>
      <c r="U60" s="685">
        <v>0</v>
      </c>
      <c r="V60" s="685">
        <v>0</v>
      </c>
      <c r="W60" s="685">
        <v>0</v>
      </c>
      <c r="X60" s="685">
        <v>0</v>
      </c>
      <c r="Y60" s="685">
        <v>0</v>
      </c>
      <c r="Z60" s="1332">
        <v>0</v>
      </c>
    </row>
    <row r="61" spans="1:26">
      <c r="A61" s="685">
        <v>0</v>
      </c>
      <c r="B61" s="4465"/>
      <c r="C61" s="685">
        <v>0</v>
      </c>
      <c r="D61" s="685">
        <v>0</v>
      </c>
      <c r="E61" s="685">
        <v>0</v>
      </c>
      <c r="F61" s="685">
        <v>0</v>
      </c>
      <c r="G61" s="685">
        <v>0</v>
      </c>
      <c r="H61" s="685">
        <v>0</v>
      </c>
      <c r="I61" s="685">
        <v>0</v>
      </c>
      <c r="J61" s="685">
        <v>0</v>
      </c>
      <c r="K61" s="685">
        <v>0</v>
      </c>
      <c r="L61" s="685">
        <v>0</v>
      </c>
      <c r="M61" s="685">
        <v>0</v>
      </c>
      <c r="N61" s="685">
        <v>0</v>
      </c>
      <c r="O61" s="685">
        <v>0</v>
      </c>
      <c r="P61" s="685">
        <v>0</v>
      </c>
      <c r="Q61" s="685">
        <v>0</v>
      </c>
      <c r="R61" s="685">
        <v>0</v>
      </c>
      <c r="S61" s="685">
        <v>0</v>
      </c>
      <c r="T61" s="685">
        <v>0</v>
      </c>
      <c r="U61" s="685">
        <v>0</v>
      </c>
      <c r="V61" s="685">
        <v>0</v>
      </c>
      <c r="W61" s="685">
        <v>0</v>
      </c>
      <c r="X61" s="685">
        <v>0</v>
      </c>
      <c r="Y61" s="685">
        <v>0</v>
      </c>
      <c r="Z61" s="1332">
        <v>0</v>
      </c>
    </row>
    <row r="62" spans="1:26" ht="18" customHeight="1">
      <c r="A62" s="685">
        <v>0</v>
      </c>
      <c r="B62" s="4465"/>
      <c r="C62" s="685">
        <v>0</v>
      </c>
      <c r="D62" s="4491" t="s">
        <v>4907</v>
      </c>
      <c r="E62" s="685">
        <v>0</v>
      </c>
      <c r="F62" s="4493" t="s">
        <v>4907</v>
      </c>
      <c r="G62" s="685">
        <v>0</v>
      </c>
      <c r="H62" s="4493" t="s">
        <v>4907</v>
      </c>
      <c r="I62" s="685">
        <v>0</v>
      </c>
      <c r="J62" s="4497" t="s">
        <v>4907</v>
      </c>
      <c r="K62" s="685">
        <v>0</v>
      </c>
      <c r="L62" s="685">
        <v>0</v>
      </c>
      <c r="M62" s="685">
        <v>0</v>
      </c>
      <c r="N62" s="685">
        <v>0</v>
      </c>
      <c r="O62" s="685">
        <v>0</v>
      </c>
      <c r="P62" s="685">
        <v>0</v>
      </c>
      <c r="Q62" s="685">
        <v>0</v>
      </c>
      <c r="R62" s="685">
        <v>0</v>
      </c>
      <c r="S62" s="685">
        <v>0</v>
      </c>
      <c r="T62" s="685">
        <v>0</v>
      </c>
      <c r="U62" s="685">
        <v>0</v>
      </c>
      <c r="V62" s="685">
        <v>0</v>
      </c>
      <c r="W62" s="685">
        <v>0</v>
      </c>
      <c r="X62" s="685">
        <v>0</v>
      </c>
      <c r="Y62" s="685">
        <v>0</v>
      </c>
      <c r="Z62" s="1332">
        <v>0</v>
      </c>
    </row>
    <row r="63" spans="1:26" ht="4.5" customHeight="1">
      <c r="A63" s="685">
        <v>0</v>
      </c>
      <c r="B63" s="4465"/>
      <c r="C63" s="685">
        <v>0</v>
      </c>
      <c r="D63" s="4492"/>
      <c r="E63" s="685">
        <v>0</v>
      </c>
      <c r="F63" s="4494"/>
      <c r="G63" s="685">
        <v>0</v>
      </c>
      <c r="H63" s="4494"/>
      <c r="I63" s="685">
        <v>0</v>
      </c>
      <c r="J63" s="4498"/>
      <c r="K63" s="685">
        <v>0</v>
      </c>
      <c r="L63" s="685">
        <v>0</v>
      </c>
      <c r="M63" s="685">
        <v>0</v>
      </c>
      <c r="N63" s="685">
        <v>0</v>
      </c>
      <c r="O63" s="685">
        <v>0</v>
      </c>
      <c r="P63" s="685">
        <v>0</v>
      </c>
      <c r="Q63" s="685">
        <v>0</v>
      </c>
      <c r="R63" s="685">
        <v>0</v>
      </c>
      <c r="S63" s="685">
        <v>0</v>
      </c>
      <c r="T63" s="685">
        <v>0</v>
      </c>
      <c r="U63" s="685">
        <v>0</v>
      </c>
      <c r="V63" s="685">
        <v>0</v>
      </c>
      <c r="W63" s="685">
        <v>0</v>
      </c>
      <c r="X63" s="685">
        <v>0</v>
      </c>
      <c r="Y63" s="685">
        <v>0</v>
      </c>
      <c r="Z63" s="1332">
        <v>0</v>
      </c>
    </row>
    <row r="64" spans="1:26" ht="21" customHeight="1">
      <c r="A64" s="685">
        <v>0</v>
      </c>
      <c r="B64" s="4465"/>
      <c r="C64" s="685">
        <v>0</v>
      </c>
      <c r="D64" s="1380" t="s">
        <v>6130</v>
      </c>
      <c r="E64" s="685">
        <v>0</v>
      </c>
      <c r="F64" s="1381" t="s">
        <v>6131</v>
      </c>
      <c r="G64" s="685">
        <v>0</v>
      </c>
      <c r="H64" s="1382" t="s">
        <v>6128</v>
      </c>
      <c r="I64" s="685">
        <v>0</v>
      </c>
      <c r="J64" s="1383" t="s">
        <v>6129</v>
      </c>
      <c r="K64" s="685">
        <v>0</v>
      </c>
      <c r="L64" s="685">
        <v>0</v>
      </c>
      <c r="M64" s="685">
        <v>0</v>
      </c>
      <c r="N64" s="685">
        <v>0</v>
      </c>
      <c r="O64" s="685">
        <v>0</v>
      </c>
      <c r="P64" s="685">
        <v>0</v>
      </c>
      <c r="Q64" s="685">
        <v>0</v>
      </c>
      <c r="R64" s="685">
        <v>0</v>
      </c>
      <c r="S64" s="685">
        <v>0</v>
      </c>
      <c r="T64" s="685">
        <v>0</v>
      </c>
      <c r="U64" s="685">
        <v>0</v>
      </c>
      <c r="V64" s="685">
        <v>0</v>
      </c>
      <c r="W64" s="685">
        <v>0</v>
      </c>
      <c r="X64" s="685">
        <v>0</v>
      </c>
      <c r="Y64" s="685">
        <v>0</v>
      </c>
      <c r="Z64" s="1332">
        <v>0</v>
      </c>
    </row>
    <row r="65" spans="1:26">
      <c r="A65" s="685">
        <v>0</v>
      </c>
      <c r="B65" s="4465"/>
      <c r="C65" s="685">
        <v>0</v>
      </c>
      <c r="D65" s="685">
        <v>0</v>
      </c>
      <c r="E65" s="685">
        <v>0</v>
      </c>
      <c r="F65" s="685">
        <v>0</v>
      </c>
      <c r="G65" s="685">
        <v>0</v>
      </c>
      <c r="H65" s="685">
        <v>0</v>
      </c>
      <c r="I65" s="685">
        <v>0</v>
      </c>
      <c r="J65" s="685">
        <v>0</v>
      </c>
      <c r="K65" s="685">
        <v>0</v>
      </c>
      <c r="L65" s="685">
        <v>0</v>
      </c>
      <c r="M65" s="685">
        <v>0</v>
      </c>
      <c r="N65" s="685">
        <v>0</v>
      </c>
      <c r="O65" s="685">
        <v>0</v>
      </c>
      <c r="P65" s="685">
        <v>0</v>
      </c>
      <c r="Q65" s="685">
        <v>0</v>
      </c>
      <c r="R65" s="685">
        <v>0</v>
      </c>
      <c r="S65" s="685">
        <v>0</v>
      </c>
      <c r="T65" s="685">
        <v>0</v>
      </c>
      <c r="U65" s="685">
        <v>0</v>
      </c>
      <c r="V65" s="685">
        <v>0</v>
      </c>
      <c r="W65" s="685">
        <v>0</v>
      </c>
      <c r="X65" s="685">
        <v>0</v>
      </c>
      <c r="Y65" s="685">
        <v>0</v>
      </c>
      <c r="Z65" s="1332">
        <v>0</v>
      </c>
    </row>
    <row r="66" spans="1:26" ht="18.75">
      <c r="A66" s="685">
        <v>0</v>
      </c>
      <c r="B66" s="4465"/>
      <c r="C66" s="685">
        <v>0</v>
      </c>
      <c r="D66" s="1384" t="s">
        <v>6132</v>
      </c>
      <c r="E66" s="1385"/>
      <c r="F66" s="1385"/>
      <c r="G66" s="1385"/>
      <c r="H66" s="1385"/>
      <c r="I66" s="1385"/>
      <c r="J66" s="1385"/>
      <c r="K66" s="789"/>
      <c r="L66" s="685">
        <v>0</v>
      </c>
      <c r="M66" s="685">
        <v>0</v>
      </c>
      <c r="N66" s="685">
        <v>0</v>
      </c>
      <c r="O66" s="685">
        <v>0</v>
      </c>
      <c r="P66" s="685">
        <v>0</v>
      </c>
      <c r="Q66" s="685">
        <v>0</v>
      </c>
      <c r="R66" s="685">
        <v>0</v>
      </c>
      <c r="S66" s="685">
        <v>0</v>
      </c>
      <c r="T66" s="685">
        <v>0</v>
      </c>
      <c r="U66" s="685">
        <v>0</v>
      </c>
      <c r="V66" s="685">
        <v>0</v>
      </c>
      <c r="W66" s="685">
        <v>0</v>
      </c>
      <c r="X66" s="685">
        <v>0</v>
      </c>
      <c r="Y66" s="685">
        <v>0</v>
      </c>
      <c r="Z66" s="1332">
        <v>0</v>
      </c>
    </row>
    <row r="67" spans="1:26" ht="18.75">
      <c r="A67" s="685">
        <v>0</v>
      </c>
      <c r="B67" s="4465"/>
      <c r="C67" s="685">
        <v>0</v>
      </c>
      <c r="D67" s="1384" t="s">
        <v>6133</v>
      </c>
      <c r="E67" s="1385"/>
      <c r="F67" s="1385"/>
      <c r="G67" s="1385"/>
      <c r="H67" s="1385"/>
      <c r="I67" s="1385"/>
      <c r="J67" s="1385"/>
      <c r="K67" s="789"/>
      <c r="L67" s="685">
        <v>0</v>
      </c>
      <c r="M67" s="685">
        <v>0</v>
      </c>
      <c r="N67" s="685">
        <v>0</v>
      </c>
      <c r="O67" s="685">
        <v>0</v>
      </c>
      <c r="P67" s="685">
        <v>0</v>
      </c>
      <c r="Q67" s="685">
        <v>0</v>
      </c>
      <c r="R67" s="685">
        <v>0</v>
      </c>
      <c r="S67" s="685">
        <v>0</v>
      </c>
      <c r="T67" s="685">
        <v>0</v>
      </c>
      <c r="U67" s="685">
        <v>0</v>
      </c>
      <c r="V67" s="685">
        <v>0</v>
      </c>
      <c r="W67" s="685">
        <v>0</v>
      </c>
      <c r="X67" s="685">
        <v>0</v>
      </c>
      <c r="Y67" s="685">
        <v>0</v>
      </c>
      <c r="Z67" s="1332">
        <v>0</v>
      </c>
    </row>
    <row r="68" spans="1:26" ht="18.75">
      <c r="A68" s="685">
        <v>0</v>
      </c>
      <c r="B68" s="4465"/>
      <c r="C68" s="685">
        <v>0</v>
      </c>
      <c r="D68" s="1384" t="s">
        <v>6134</v>
      </c>
      <c r="E68" s="1385"/>
      <c r="F68" s="1385"/>
      <c r="G68" s="1385"/>
      <c r="H68" s="1385"/>
      <c r="I68" s="1385"/>
      <c r="J68" s="1385"/>
      <c r="K68" s="685">
        <v>0</v>
      </c>
      <c r="L68" s="685">
        <v>0</v>
      </c>
      <c r="M68" s="685">
        <v>0</v>
      </c>
      <c r="N68" s="685">
        <v>0</v>
      </c>
      <c r="O68" s="685">
        <v>0</v>
      </c>
      <c r="P68" s="685">
        <v>0</v>
      </c>
      <c r="Q68" s="685">
        <v>0</v>
      </c>
      <c r="R68" s="685">
        <v>0</v>
      </c>
      <c r="S68" s="685">
        <v>0</v>
      </c>
      <c r="T68" s="685">
        <v>0</v>
      </c>
      <c r="U68" s="685">
        <v>0</v>
      </c>
      <c r="V68" s="685">
        <v>0</v>
      </c>
      <c r="W68" s="685">
        <v>0</v>
      </c>
      <c r="X68" s="685">
        <v>0</v>
      </c>
      <c r="Y68" s="685">
        <v>0</v>
      </c>
      <c r="Z68" s="1332">
        <v>0</v>
      </c>
    </row>
    <row r="69" spans="1:26" ht="18.75">
      <c r="A69" s="685">
        <v>0</v>
      </c>
      <c r="B69" s="4466"/>
      <c r="C69" s="685">
        <v>0</v>
      </c>
      <c r="D69" s="1384" t="s">
        <v>6135</v>
      </c>
      <c r="E69" s="1385"/>
      <c r="F69" s="1385"/>
      <c r="G69" s="1385"/>
      <c r="H69" s="1385"/>
      <c r="I69" s="1385"/>
      <c r="J69" s="1385"/>
      <c r="K69" s="685">
        <v>0</v>
      </c>
      <c r="L69" s="685">
        <v>0</v>
      </c>
      <c r="M69" s="685">
        <v>0</v>
      </c>
      <c r="N69" s="685">
        <v>0</v>
      </c>
      <c r="O69" s="685">
        <v>0</v>
      </c>
      <c r="P69" s="685">
        <v>0</v>
      </c>
      <c r="Q69" s="685">
        <v>0</v>
      </c>
      <c r="R69" s="685">
        <v>0</v>
      </c>
      <c r="S69" s="685">
        <v>0</v>
      </c>
      <c r="T69" s="685">
        <v>0</v>
      </c>
      <c r="U69" s="685">
        <v>0</v>
      </c>
      <c r="V69" s="685">
        <v>0</v>
      </c>
      <c r="W69" s="685">
        <v>0</v>
      </c>
      <c r="X69" s="685">
        <v>0</v>
      </c>
      <c r="Y69" s="685">
        <v>0</v>
      </c>
      <c r="Z69" s="1332">
        <v>0</v>
      </c>
    </row>
    <row r="70" spans="1:26">
      <c r="A70" s="685">
        <v>0</v>
      </c>
      <c r="B70" s="685">
        <v>0</v>
      </c>
      <c r="C70" s="685">
        <v>0</v>
      </c>
      <c r="D70" s="685">
        <v>0</v>
      </c>
      <c r="E70" s="685">
        <v>0</v>
      </c>
      <c r="F70" s="685">
        <v>0</v>
      </c>
      <c r="G70" s="685">
        <v>0</v>
      </c>
      <c r="H70" s="685">
        <v>0</v>
      </c>
      <c r="I70" s="685">
        <v>0</v>
      </c>
      <c r="J70" s="685">
        <v>0</v>
      </c>
      <c r="K70" s="685">
        <v>0</v>
      </c>
      <c r="L70" s="685">
        <v>0</v>
      </c>
      <c r="M70" s="685">
        <v>0</v>
      </c>
      <c r="N70" s="685">
        <v>0</v>
      </c>
      <c r="O70" s="685">
        <v>0</v>
      </c>
      <c r="P70" s="685">
        <v>0</v>
      </c>
      <c r="Q70" s="685">
        <v>0</v>
      </c>
      <c r="R70" s="685">
        <v>0</v>
      </c>
      <c r="S70" s="685">
        <v>0</v>
      </c>
      <c r="T70" s="685">
        <v>0</v>
      </c>
      <c r="U70" s="685">
        <v>0</v>
      </c>
      <c r="V70" s="685">
        <v>0</v>
      </c>
      <c r="W70" s="685">
        <v>0</v>
      </c>
      <c r="X70" s="685">
        <v>0</v>
      </c>
      <c r="Y70" s="685">
        <v>0</v>
      </c>
      <c r="Z70" s="1332">
        <v>0</v>
      </c>
    </row>
    <row r="71" spans="1:26" ht="24.95" customHeight="1">
      <c r="B71" s="4499" t="s">
        <v>6136</v>
      </c>
      <c r="C71" s="4500"/>
      <c r="D71" s="4500"/>
      <c r="E71" s="4500"/>
      <c r="F71" s="4500"/>
      <c r="G71" s="4500"/>
      <c r="H71" s="4500"/>
      <c r="I71" s="4500"/>
      <c r="J71" s="4500"/>
      <c r="K71" s="4500"/>
      <c r="L71" s="4500"/>
      <c r="M71" s="4500"/>
      <c r="N71" s="4500"/>
      <c r="O71" s="4500"/>
      <c r="P71" s="4500"/>
      <c r="Q71" s="4500"/>
      <c r="R71" s="4500"/>
      <c r="S71" s="4500"/>
      <c r="T71" s="4500"/>
      <c r="U71" s="4500"/>
      <c r="V71" s="4500"/>
      <c r="W71" s="4500"/>
      <c r="X71" s="4500"/>
      <c r="Y71" s="685"/>
      <c r="Z71" s="1332">
        <v>0</v>
      </c>
    </row>
    <row r="72" spans="1:26">
      <c r="A72" s="685">
        <v>0</v>
      </c>
      <c r="B72" s="685">
        <v>0</v>
      </c>
      <c r="C72" s="685">
        <v>0</v>
      </c>
      <c r="D72" s="685">
        <v>0</v>
      </c>
      <c r="E72" s="685">
        <v>0</v>
      </c>
      <c r="F72" s="685">
        <v>0</v>
      </c>
      <c r="G72" s="685">
        <v>0</v>
      </c>
      <c r="H72" s="685">
        <v>0</v>
      </c>
      <c r="I72" s="685">
        <v>0</v>
      </c>
      <c r="J72" s="685">
        <v>0</v>
      </c>
      <c r="K72" s="685">
        <v>0</v>
      </c>
      <c r="L72" s="1342"/>
      <c r="M72" s="1342"/>
      <c r="N72" s="685">
        <v>0</v>
      </c>
      <c r="O72" s="1342"/>
      <c r="P72" s="1342"/>
      <c r="Q72" s="1342"/>
      <c r="R72" s="1342"/>
      <c r="S72" s="1342"/>
      <c r="T72" s="1342"/>
      <c r="U72" s="1342"/>
      <c r="V72" s="685"/>
      <c r="W72" s="685">
        <v>0</v>
      </c>
      <c r="X72" s="685">
        <v>0</v>
      </c>
      <c r="Y72" s="685">
        <v>0</v>
      </c>
      <c r="Z72" s="1332">
        <v>0</v>
      </c>
    </row>
    <row r="73" spans="1:26" ht="18.75">
      <c r="A73" s="685">
        <v>0</v>
      </c>
      <c r="B73" s="4501">
        <v>2</v>
      </c>
      <c r="C73" s="685">
        <v>0</v>
      </c>
      <c r="D73" s="1386" t="s">
        <v>4905</v>
      </c>
      <c r="E73" s="685">
        <v>0</v>
      </c>
      <c r="F73" s="1387" t="s">
        <v>4906</v>
      </c>
      <c r="G73" s="685">
        <v>0</v>
      </c>
      <c r="H73" s="1388" t="s">
        <v>4121</v>
      </c>
      <c r="I73" s="685">
        <v>0</v>
      </c>
      <c r="J73" s="1379" t="s">
        <v>5233</v>
      </c>
      <c r="K73" s="685">
        <v>0</v>
      </c>
      <c r="L73" s="1014" t="s">
        <v>6137</v>
      </c>
      <c r="M73" s="1342"/>
      <c r="N73" s="1014" t="s">
        <v>6137</v>
      </c>
      <c r="O73" s="1342"/>
      <c r="P73" s="1014" t="s">
        <v>6138</v>
      </c>
      <c r="Q73" s="1342"/>
      <c r="R73" s="1014" t="s">
        <v>6139</v>
      </c>
      <c r="S73" s="1342"/>
      <c r="T73" s="1014" t="s">
        <v>4905</v>
      </c>
      <c r="U73" s="1342"/>
      <c r="V73" s="1112" t="s">
        <v>4906</v>
      </c>
      <c r="W73" s="685">
        <v>0</v>
      </c>
      <c r="X73" s="685">
        <v>0</v>
      </c>
      <c r="Y73" s="685">
        <v>0</v>
      </c>
      <c r="Z73" s="1332">
        <v>0</v>
      </c>
    </row>
    <row r="74" spans="1:26" ht="18.75" customHeight="1">
      <c r="A74" s="685">
        <v>0</v>
      </c>
      <c r="B74" s="4502"/>
      <c r="C74" s="685">
        <v>0</v>
      </c>
      <c r="D74" s="4473" t="s">
        <v>6140</v>
      </c>
      <c r="E74" s="685">
        <v>0</v>
      </c>
      <c r="F74" s="4469" t="s">
        <v>6141</v>
      </c>
      <c r="G74" s="685">
        <v>0</v>
      </c>
      <c r="H74" s="4473" t="s">
        <v>6142</v>
      </c>
      <c r="I74" s="685">
        <v>0</v>
      </c>
      <c r="J74" s="4473" t="s">
        <v>5244</v>
      </c>
      <c r="K74" s="685">
        <v>0</v>
      </c>
      <c r="L74" s="4504" t="s">
        <v>6143</v>
      </c>
      <c r="M74" s="1342"/>
      <c r="N74" s="4504" t="s">
        <v>6144</v>
      </c>
      <c r="O74" s="1342"/>
      <c r="P74" s="4504" t="s">
        <v>6143</v>
      </c>
      <c r="Q74" s="1342"/>
      <c r="R74" s="4504" t="s">
        <v>6144</v>
      </c>
      <c r="S74" s="1342"/>
      <c r="T74" s="4504" t="s">
        <v>5461</v>
      </c>
      <c r="U74" s="1342"/>
      <c r="V74" s="4473" t="s">
        <v>6145</v>
      </c>
      <c r="W74" s="685">
        <v>0</v>
      </c>
      <c r="X74" s="685">
        <v>0</v>
      </c>
      <c r="Y74" s="685">
        <v>0</v>
      </c>
      <c r="Z74" s="1332">
        <v>0</v>
      </c>
    </row>
    <row r="75" spans="1:26">
      <c r="A75" s="685">
        <v>0</v>
      </c>
      <c r="B75" s="4502"/>
      <c r="C75" s="685">
        <v>0</v>
      </c>
      <c r="D75" s="4474"/>
      <c r="E75" s="685">
        <v>0</v>
      </c>
      <c r="F75" s="4470"/>
      <c r="G75" s="685">
        <v>0</v>
      </c>
      <c r="H75" s="4474"/>
      <c r="I75" s="685">
        <v>0</v>
      </c>
      <c r="J75" s="4474"/>
      <c r="K75" s="685">
        <v>0</v>
      </c>
      <c r="L75" s="4505"/>
      <c r="M75" s="1342"/>
      <c r="N75" s="4505"/>
      <c r="O75" s="1342"/>
      <c r="P75" s="4505"/>
      <c r="Q75" s="1342"/>
      <c r="R75" s="4505"/>
      <c r="S75" s="1342"/>
      <c r="T75" s="4505"/>
      <c r="U75" s="1342"/>
      <c r="V75" s="4474"/>
      <c r="W75" s="685">
        <v>0</v>
      </c>
      <c r="X75" s="685">
        <v>0</v>
      </c>
      <c r="Y75" s="685">
        <v>0</v>
      </c>
      <c r="Z75" s="1332">
        <v>0</v>
      </c>
    </row>
    <row r="76" spans="1:26">
      <c r="A76" s="685"/>
      <c r="B76" s="4502"/>
      <c r="C76" s="685"/>
      <c r="D76" s="685">
        <v>0</v>
      </c>
      <c r="E76" s="685">
        <v>0</v>
      </c>
      <c r="F76" s="685">
        <v>0</v>
      </c>
      <c r="G76" s="685">
        <v>0</v>
      </c>
      <c r="H76" s="685">
        <v>0</v>
      </c>
      <c r="I76" s="685">
        <v>0</v>
      </c>
      <c r="J76" s="685">
        <v>0</v>
      </c>
      <c r="K76" s="685"/>
      <c r="L76" s="1389"/>
      <c r="M76" s="1342"/>
      <c r="N76" s="1390"/>
      <c r="O76" s="1342"/>
      <c r="P76" s="1390"/>
      <c r="Q76" s="1342"/>
      <c r="R76" s="1342"/>
      <c r="S76" s="1342"/>
      <c r="T76" s="1342"/>
      <c r="U76" s="1342"/>
      <c r="V76" s="685"/>
      <c r="W76" s="685">
        <v>0</v>
      </c>
      <c r="X76" s="685">
        <v>0</v>
      </c>
      <c r="Y76" s="685">
        <v>0</v>
      </c>
      <c r="Z76" s="1332"/>
    </row>
    <row r="77" spans="1:26" ht="18.75">
      <c r="A77" s="685"/>
      <c r="B77" s="4502"/>
      <c r="C77" s="685"/>
      <c r="D77" s="1391" t="s">
        <v>4129</v>
      </c>
      <c r="E77" s="685">
        <v>0</v>
      </c>
      <c r="F77" s="1392" t="s">
        <v>4904</v>
      </c>
      <c r="G77" s="685">
        <v>0</v>
      </c>
      <c r="H77" s="685">
        <v>0</v>
      </c>
      <c r="I77" s="685">
        <v>0</v>
      </c>
      <c r="J77" s="685">
        <v>0</v>
      </c>
      <c r="K77" s="685"/>
      <c r="L77" s="1014" t="s">
        <v>6139</v>
      </c>
      <c r="M77" s="1342"/>
      <c r="N77" s="1014" t="s">
        <v>6146</v>
      </c>
      <c r="O77" s="1342"/>
      <c r="P77" s="1014" t="s">
        <v>4905</v>
      </c>
      <c r="Q77" s="1342"/>
      <c r="R77" s="1014" t="s">
        <v>4905</v>
      </c>
      <c r="S77" s="1342"/>
      <c r="T77" s="1112" t="s">
        <v>4906</v>
      </c>
      <c r="U77" s="1342"/>
      <c r="V77" s="1112" t="s">
        <v>4906</v>
      </c>
      <c r="W77" s="685">
        <v>0</v>
      </c>
      <c r="X77" s="685">
        <v>0</v>
      </c>
      <c r="Y77" s="685">
        <v>0</v>
      </c>
      <c r="Z77" s="1332"/>
    </row>
    <row r="78" spans="1:26" ht="19.5" customHeight="1">
      <c r="A78" s="685">
        <v>0</v>
      </c>
      <c r="B78" s="4502"/>
      <c r="C78" s="685">
        <v>0</v>
      </c>
      <c r="D78" s="4473" t="s">
        <v>6147</v>
      </c>
      <c r="E78" s="685">
        <v>0</v>
      </c>
      <c r="F78" s="4469" t="s">
        <v>6148</v>
      </c>
      <c r="G78" s="685">
        <v>0</v>
      </c>
      <c r="H78" s="685">
        <v>0</v>
      </c>
      <c r="I78" s="685">
        <v>0</v>
      </c>
      <c r="J78" s="685">
        <v>0</v>
      </c>
      <c r="K78" s="685">
        <v>0</v>
      </c>
      <c r="L78" s="4504" t="s">
        <v>6143</v>
      </c>
      <c r="M78" s="1342"/>
      <c r="N78" s="4504" t="s">
        <v>6144</v>
      </c>
      <c r="O78" s="1342"/>
      <c r="P78" s="4504" t="s">
        <v>5234</v>
      </c>
      <c r="Q78" s="1342"/>
      <c r="R78" s="4517" t="s">
        <v>5235</v>
      </c>
      <c r="S78" s="1342"/>
      <c r="T78" s="4475" t="s">
        <v>5237</v>
      </c>
      <c r="U78" s="1342"/>
      <c r="V78" s="4473" t="s">
        <v>6149</v>
      </c>
      <c r="W78" s="685">
        <v>0</v>
      </c>
      <c r="X78" s="685">
        <v>0</v>
      </c>
      <c r="Y78" s="685">
        <v>0</v>
      </c>
      <c r="Z78" s="1332">
        <v>0</v>
      </c>
    </row>
    <row r="79" spans="1:26">
      <c r="A79" s="685">
        <v>0</v>
      </c>
      <c r="B79" s="4503"/>
      <c r="C79" s="685">
        <v>0</v>
      </c>
      <c r="D79" s="4474"/>
      <c r="E79" s="685">
        <v>0</v>
      </c>
      <c r="F79" s="4470"/>
      <c r="G79" s="685">
        <v>0</v>
      </c>
      <c r="H79" s="685">
        <v>0</v>
      </c>
      <c r="I79" s="685">
        <v>0</v>
      </c>
      <c r="J79" s="685">
        <v>0</v>
      </c>
      <c r="K79" s="685">
        <v>0</v>
      </c>
      <c r="L79" s="4505"/>
      <c r="M79" s="1342"/>
      <c r="N79" s="4505"/>
      <c r="O79" s="1342"/>
      <c r="P79" s="4505"/>
      <c r="Q79" s="1342"/>
      <c r="R79" s="4518"/>
      <c r="S79" s="1342"/>
      <c r="T79" s="4476"/>
      <c r="U79" s="1342"/>
      <c r="V79" s="4474"/>
      <c r="W79" s="685">
        <v>0</v>
      </c>
      <c r="X79" s="685">
        <v>0</v>
      </c>
      <c r="Y79" s="685">
        <v>0</v>
      </c>
      <c r="Z79" s="1332">
        <v>0</v>
      </c>
    </row>
    <row r="80" spans="1:26">
      <c r="A80" s="685">
        <v>0</v>
      </c>
      <c r="B80" s="685">
        <v>0</v>
      </c>
      <c r="C80" s="685">
        <v>0</v>
      </c>
      <c r="D80" s="685">
        <v>0</v>
      </c>
      <c r="E80" s="685">
        <v>0</v>
      </c>
      <c r="F80" s="685">
        <v>0</v>
      </c>
      <c r="G80" s="685">
        <v>0</v>
      </c>
      <c r="H80" s="685">
        <v>0</v>
      </c>
      <c r="I80" s="685">
        <v>0</v>
      </c>
      <c r="J80" s="685">
        <v>0</v>
      </c>
      <c r="K80" s="1393">
        <v>0</v>
      </c>
      <c r="L80" s="685">
        <v>0</v>
      </c>
      <c r="M80" s="685">
        <v>0</v>
      </c>
      <c r="N80" s="685">
        <v>0</v>
      </c>
      <c r="O80" s="685">
        <v>0</v>
      </c>
      <c r="P80" s="685">
        <v>0</v>
      </c>
      <c r="Q80" s="685">
        <v>0</v>
      </c>
      <c r="R80" s="685">
        <v>0</v>
      </c>
      <c r="S80" s="685">
        <v>0</v>
      </c>
      <c r="T80" s="685">
        <v>0</v>
      </c>
      <c r="U80" s="685">
        <v>0</v>
      </c>
      <c r="V80" s="685">
        <v>0</v>
      </c>
      <c r="W80" s="685">
        <v>0</v>
      </c>
      <c r="X80" s="685">
        <v>0</v>
      </c>
      <c r="Y80" s="685">
        <v>0</v>
      </c>
      <c r="Z80" s="1332">
        <v>0</v>
      </c>
    </row>
    <row r="81" spans="1:26" ht="19.5" customHeight="1">
      <c r="A81" s="685">
        <v>0</v>
      </c>
      <c r="B81" s="4501">
        <v>2.2000000000000002</v>
      </c>
      <c r="C81" s="685">
        <v>0</v>
      </c>
      <c r="D81" s="4506" t="s">
        <v>6150</v>
      </c>
      <c r="E81" s="4507"/>
      <c r="F81" s="4507"/>
      <c r="G81" s="4507"/>
      <c r="H81" s="4507"/>
      <c r="I81" s="4507"/>
      <c r="J81" s="4507"/>
      <c r="K81" s="4508"/>
      <c r="L81" s="685">
        <v>0</v>
      </c>
      <c r="M81" s="685">
        <v>0</v>
      </c>
      <c r="N81" s="685">
        <v>0</v>
      </c>
      <c r="O81" s="685">
        <v>0</v>
      </c>
      <c r="P81" s="685">
        <v>0</v>
      </c>
      <c r="Q81" s="685">
        <v>0</v>
      </c>
      <c r="R81" s="685">
        <v>0</v>
      </c>
      <c r="S81" s="685">
        <v>0</v>
      </c>
      <c r="T81" s="685">
        <v>0</v>
      </c>
      <c r="U81" s="685">
        <v>0</v>
      </c>
      <c r="V81" s="685">
        <v>0</v>
      </c>
      <c r="W81" s="685">
        <v>0</v>
      </c>
      <c r="X81" s="685">
        <v>0</v>
      </c>
      <c r="Y81" s="685">
        <v>0</v>
      </c>
      <c r="Z81" s="1332">
        <v>0</v>
      </c>
    </row>
    <row r="82" spans="1:26" ht="15.75" customHeight="1">
      <c r="A82" s="685">
        <v>0</v>
      </c>
      <c r="B82" s="4502"/>
      <c r="C82" s="685">
        <v>0</v>
      </c>
      <c r="D82" s="685">
        <v>0</v>
      </c>
      <c r="E82" s="685">
        <v>0</v>
      </c>
      <c r="F82" s="685">
        <v>0</v>
      </c>
      <c r="G82" s="685">
        <v>0</v>
      </c>
      <c r="H82" s="685">
        <v>0</v>
      </c>
      <c r="I82" s="685">
        <v>0</v>
      </c>
      <c r="J82" s="685">
        <v>0</v>
      </c>
      <c r="K82" s="685">
        <v>0</v>
      </c>
      <c r="L82" s="685">
        <v>0</v>
      </c>
      <c r="M82" s="685">
        <v>0</v>
      </c>
      <c r="N82" s="685">
        <v>0</v>
      </c>
      <c r="O82" s="685">
        <v>0</v>
      </c>
      <c r="P82" s="685">
        <v>0</v>
      </c>
      <c r="Q82" s="685">
        <v>0</v>
      </c>
      <c r="R82" s="685">
        <v>0</v>
      </c>
      <c r="S82" s="685">
        <v>0</v>
      </c>
      <c r="T82" s="685">
        <v>0</v>
      </c>
      <c r="U82" s="685">
        <v>0</v>
      </c>
      <c r="V82" s="685">
        <v>0</v>
      </c>
      <c r="W82" s="685">
        <v>0</v>
      </c>
      <c r="X82" s="685">
        <v>0</v>
      </c>
      <c r="Y82" s="685">
        <v>0</v>
      </c>
      <c r="Z82" s="1332">
        <v>0</v>
      </c>
    </row>
    <row r="83" spans="1:26">
      <c r="A83" s="685">
        <v>0</v>
      </c>
      <c r="B83" s="4502"/>
      <c r="C83" s="685">
        <v>0</v>
      </c>
      <c r="D83" s="1384" t="s">
        <v>6151</v>
      </c>
      <c r="E83" s="1384"/>
      <c r="F83" s="1384"/>
      <c r="G83" s="1384"/>
      <c r="H83" s="1384"/>
      <c r="I83" s="1384"/>
      <c r="J83" s="1384"/>
      <c r="K83" s="685">
        <v>0</v>
      </c>
      <c r="L83" s="685">
        <v>0</v>
      </c>
      <c r="M83" s="685">
        <v>0</v>
      </c>
      <c r="N83" s="685">
        <v>0</v>
      </c>
      <c r="O83" s="685">
        <v>0</v>
      </c>
      <c r="P83" s="685">
        <v>0</v>
      </c>
      <c r="Q83" s="685">
        <v>0</v>
      </c>
      <c r="R83" s="685">
        <v>0</v>
      </c>
      <c r="S83" s="685">
        <v>0</v>
      </c>
      <c r="T83" s="685">
        <v>0</v>
      </c>
      <c r="U83" s="685">
        <v>0</v>
      </c>
      <c r="V83" s="685">
        <v>0</v>
      </c>
      <c r="W83" s="685">
        <v>0</v>
      </c>
      <c r="X83" s="685">
        <v>0</v>
      </c>
      <c r="Y83" s="685">
        <v>0</v>
      </c>
      <c r="Z83" s="1332">
        <v>0</v>
      </c>
    </row>
    <row r="84" spans="1:26">
      <c r="A84" s="685">
        <v>0</v>
      </c>
      <c r="B84" s="4502"/>
      <c r="C84" s="685">
        <v>0</v>
      </c>
      <c r="D84" s="685">
        <v>0</v>
      </c>
      <c r="E84" s="685">
        <v>0</v>
      </c>
      <c r="F84" s="685">
        <v>0</v>
      </c>
      <c r="G84" s="685">
        <v>0</v>
      </c>
      <c r="H84" s="685">
        <v>0</v>
      </c>
      <c r="I84" s="685">
        <v>0</v>
      </c>
      <c r="J84" s="685">
        <v>0</v>
      </c>
      <c r="K84" s="685">
        <v>0</v>
      </c>
      <c r="L84" s="685">
        <v>0</v>
      </c>
      <c r="M84" s="685">
        <v>0</v>
      </c>
      <c r="N84" s="685">
        <v>0</v>
      </c>
      <c r="O84" s="685">
        <v>0</v>
      </c>
      <c r="P84" s="685">
        <v>0</v>
      </c>
      <c r="Q84" s="685">
        <v>0</v>
      </c>
      <c r="R84" s="685">
        <v>0</v>
      </c>
      <c r="S84" s="685">
        <v>0</v>
      </c>
      <c r="T84" s="685">
        <v>0</v>
      </c>
      <c r="U84" s="685">
        <v>0</v>
      </c>
      <c r="V84" s="685">
        <v>0</v>
      </c>
      <c r="W84" s="685">
        <v>0</v>
      </c>
      <c r="X84" s="685">
        <v>0</v>
      </c>
      <c r="Y84" s="685">
        <v>0</v>
      </c>
      <c r="Z84" s="1332">
        <v>0</v>
      </c>
    </row>
    <row r="85" spans="1:26" ht="9.75" customHeight="1">
      <c r="A85" s="685">
        <v>0</v>
      </c>
      <c r="B85" s="4502"/>
      <c r="C85" s="685">
        <v>0</v>
      </c>
      <c r="D85" s="4509" t="s">
        <v>6152</v>
      </c>
      <c r="E85" s="685">
        <v>0</v>
      </c>
      <c r="F85" s="4511" t="s">
        <v>6153</v>
      </c>
      <c r="G85" s="685">
        <v>0</v>
      </c>
      <c r="H85" s="4513" t="s">
        <v>6154</v>
      </c>
      <c r="I85" s="685">
        <v>0</v>
      </c>
      <c r="J85" s="4515" t="s">
        <v>6155</v>
      </c>
      <c r="K85" s="685">
        <v>0</v>
      </c>
      <c r="L85" s="685">
        <v>0</v>
      </c>
      <c r="M85" s="685">
        <v>0</v>
      </c>
      <c r="N85" s="685">
        <v>0</v>
      </c>
      <c r="O85" s="685">
        <v>0</v>
      </c>
      <c r="P85" s="685">
        <v>0</v>
      </c>
      <c r="Q85" s="685">
        <v>0</v>
      </c>
      <c r="R85" s="685">
        <v>0</v>
      </c>
      <c r="S85" s="685">
        <v>0</v>
      </c>
      <c r="T85" s="685">
        <v>0</v>
      </c>
      <c r="U85" s="685">
        <v>0</v>
      </c>
      <c r="V85" s="685">
        <v>0</v>
      </c>
      <c r="W85" s="685">
        <v>0</v>
      </c>
      <c r="X85" s="685">
        <v>0</v>
      </c>
      <c r="Y85" s="685">
        <v>0</v>
      </c>
      <c r="Z85" s="1332">
        <v>0</v>
      </c>
    </row>
    <row r="86" spans="1:26" ht="4.5" customHeight="1">
      <c r="A86" s="685">
        <v>0</v>
      </c>
      <c r="B86" s="4502"/>
      <c r="C86" s="685">
        <v>0</v>
      </c>
      <c r="D86" s="4510"/>
      <c r="E86" s="685">
        <v>0</v>
      </c>
      <c r="F86" s="4512"/>
      <c r="G86" s="685">
        <v>0</v>
      </c>
      <c r="H86" s="4514"/>
      <c r="I86" s="685">
        <v>0</v>
      </c>
      <c r="J86" s="4516"/>
      <c r="K86" s="685">
        <v>0</v>
      </c>
      <c r="L86" s="685">
        <v>0</v>
      </c>
      <c r="M86" s="685">
        <v>0</v>
      </c>
      <c r="N86" s="685">
        <v>0</v>
      </c>
      <c r="O86" s="685">
        <v>0</v>
      </c>
      <c r="P86" s="685">
        <v>0</v>
      </c>
      <c r="Q86" s="685">
        <v>0</v>
      </c>
      <c r="R86" s="685">
        <v>0</v>
      </c>
      <c r="S86" s="685">
        <v>0</v>
      </c>
      <c r="T86" s="685">
        <v>0</v>
      </c>
      <c r="U86" s="685">
        <v>0</v>
      </c>
      <c r="V86" s="685">
        <v>0</v>
      </c>
      <c r="W86" s="685">
        <v>0</v>
      </c>
      <c r="X86" s="685">
        <v>0</v>
      </c>
      <c r="Y86" s="685">
        <v>0</v>
      </c>
      <c r="Z86" s="1332">
        <v>0</v>
      </c>
    </row>
    <row r="87" spans="1:26" ht="15.75" customHeight="1">
      <c r="A87" s="685">
        <v>0</v>
      </c>
      <c r="B87" s="4502"/>
      <c r="C87" s="685">
        <v>0</v>
      </c>
      <c r="D87" s="1394" t="s">
        <v>6156</v>
      </c>
      <c r="E87" s="685">
        <v>0</v>
      </c>
      <c r="F87" s="1395" t="s">
        <v>6157</v>
      </c>
      <c r="G87" s="685">
        <v>0</v>
      </c>
      <c r="H87" s="1396" t="s">
        <v>4855</v>
      </c>
      <c r="I87" s="685">
        <v>0</v>
      </c>
      <c r="J87" s="1397" t="s">
        <v>6158</v>
      </c>
      <c r="K87" s="685">
        <v>0</v>
      </c>
      <c r="L87" s="685">
        <v>0</v>
      </c>
      <c r="M87" s="685">
        <v>0</v>
      </c>
      <c r="N87" s="685">
        <v>0</v>
      </c>
      <c r="O87" s="685">
        <v>0</v>
      </c>
      <c r="P87" s="685">
        <v>0</v>
      </c>
      <c r="Q87" s="685">
        <v>0</v>
      </c>
      <c r="R87" s="685">
        <v>0</v>
      </c>
      <c r="S87" s="685">
        <v>0</v>
      </c>
      <c r="T87" s="685">
        <v>0</v>
      </c>
      <c r="U87" s="685">
        <v>0</v>
      </c>
      <c r="V87" s="685">
        <v>0</v>
      </c>
      <c r="W87" s="685">
        <v>0</v>
      </c>
      <c r="X87" s="685">
        <v>0</v>
      </c>
      <c r="Y87" s="685">
        <v>0</v>
      </c>
      <c r="Z87" s="1332">
        <v>0</v>
      </c>
    </row>
    <row r="88" spans="1:26">
      <c r="A88" s="685">
        <v>0</v>
      </c>
      <c r="B88" s="4502"/>
      <c r="C88" s="685">
        <v>0</v>
      </c>
      <c r="D88" s="685">
        <v>0</v>
      </c>
      <c r="E88" s="685">
        <v>0</v>
      </c>
      <c r="F88" s="685">
        <v>0</v>
      </c>
      <c r="G88" s="685">
        <v>0</v>
      </c>
      <c r="H88" s="685">
        <v>0</v>
      </c>
      <c r="I88" s="685">
        <v>0</v>
      </c>
      <c r="J88" s="685">
        <v>0</v>
      </c>
      <c r="K88" s="685">
        <v>0</v>
      </c>
      <c r="L88" s="685">
        <v>0</v>
      </c>
      <c r="M88" s="685">
        <v>0</v>
      </c>
      <c r="N88" s="685">
        <v>0</v>
      </c>
      <c r="O88" s="685">
        <v>0</v>
      </c>
      <c r="P88" s="685">
        <v>0</v>
      </c>
      <c r="Q88" s="685">
        <v>0</v>
      </c>
      <c r="R88" s="685">
        <v>0</v>
      </c>
      <c r="S88" s="685">
        <v>0</v>
      </c>
      <c r="T88" s="685">
        <v>0</v>
      </c>
      <c r="U88" s="685">
        <v>0</v>
      </c>
      <c r="V88" s="685">
        <v>0</v>
      </c>
      <c r="W88" s="685">
        <v>0</v>
      </c>
      <c r="X88" s="685">
        <v>0</v>
      </c>
      <c r="Y88" s="685">
        <v>0</v>
      </c>
      <c r="Z88" s="1332">
        <v>0</v>
      </c>
    </row>
    <row r="89" spans="1:26" ht="15.75" customHeight="1">
      <c r="A89" s="685">
        <v>0</v>
      </c>
      <c r="B89" s="4502"/>
      <c r="C89" s="685">
        <v>0</v>
      </c>
      <c r="D89" s="1384" t="s">
        <v>6159</v>
      </c>
      <c r="E89" s="1384"/>
      <c r="F89" s="1384"/>
      <c r="G89" s="1384"/>
      <c r="H89" s="1384"/>
      <c r="I89" s="1384"/>
      <c r="J89" s="1384"/>
      <c r="K89" s="685"/>
      <c r="L89" s="685">
        <v>0</v>
      </c>
      <c r="M89" s="685">
        <v>0</v>
      </c>
      <c r="N89" s="685">
        <v>0</v>
      </c>
      <c r="O89" s="685">
        <v>0</v>
      </c>
      <c r="P89" s="685">
        <v>0</v>
      </c>
      <c r="Q89" s="685">
        <v>0</v>
      </c>
      <c r="R89" s="685">
        <v>0</v>
      </c>
      <c r="S89" s="685">
        <v>0</v>
      </c>
      <c r="T89" s="685">
        <v>0</v>
      </c>
      <c r="U89" s="685">
        <v>0</v>
      </c>
      <c r="V89" s="685">
        <v>0</v>
      </c>
      <c r="W89" s="685">
        <v>0</v>
      </c>
      <c r="X89" s="685">
        <v>0</v>
      </c>
      <c r="Y89" s="685">
        <v>0</v>
      </c>
      <c r="Z89" s="1332">
        <v>0</v>
      </c>
    </row>
    <row r="90" spans="1:26" ht="15.75" customHeight="1">
      <c r="A90" s="685">
        <v>0</v>
      </c>
      <c r="B90" s="4502"/>
      <c r="C90" s="685">
        <v>0</v>
      </c>
      <c r="D90" s="1384" t="s">
        <v>6160</v>
      </c>
      <c r="E90" s="1384"/>
      <c r="F90" s="1384"/>
      <c r="G90" s="1384"/>
      <c r="H90" s="1384"/>
      <c r="I90" s="1384"/>
      <c r="J90" s="1384"/>
      <c r="K90" s="685">
        <v>0</v>
      </c>
      <c r="L90" s="685">
        <v>0</v>
      </c>
      <c r="M90" s="685">
        <v>0</v>
      </c>
      <c r="N90" s="685">
        <v>0</v>
      </c>
      <c r="O90" s="685">
        <v>0</v>
      </c>
      <c r="P90" s="685">
        <v>0</v>
      </c>
      <c r="Q90" s="685">
        <v>0</v>
      </c>
      <c r="R90" s="685">
        <v>0</v>
      </c>
      <c r="S90" s="685">
        <v>0</v>
      </c>
      <c r="T90" s="685">
        <v>0</v>
      </c>
      <c r="U90" s="685">
        <v>0</v>
      </c>
      <c r="V90" s="685">
        <v>0</v>
      </c>
      <c r="W90" s="685">
        <v>0</v>
      </c>
      <c r="X90" s="685">
        <v>0</v>
      </c>
      <c r="Y90" s="685">
        <v>0</v>
      </c>
      <c r="Z90" s="1332">
        <v>0</v>
      </c>
    </row>
    <row r="91" spans="1:26" ht="15.75" customHeight="1">
      <c r="A91" s="685">
        <v>0</v>
      </c>
      <c r="B91" s="4502"/>
      <c r="C91" s="685">
        <v>0</v>
      </c>
      <c r="D91" s="1384" t="s">
        <v>6161</v>
      </c>
      <c r="E91" s="1384"/>
      <c r="F91" s="1384"/>
      <c r="G91" s="1384"/>
      <c r="H91" s="1384"/>
      <c r="I91" s="1384"/>
      <c r="J91" s="1384"/>
      <c r="K91" s="685">
        <v>0</v>
      </c>
      <c r="L91" s="685">
        <v>0</v>
      </c>
      <c r="M91" s="685">
        <v>0</v>
      </c>
      <c r="N91" s="685">
        <v>0</v>
      </c>
      <c r="O91" s="685">
        <v>0</v>
      </c>
      <c r="P91" s="685">
        <v>0</v>
      </c>
      <c r="Q91" s="685">
        <v>0</v>
      </c>
      <c r="R91" s="685">
        <v>0</v>
      </c>
      <c r="S91" s="685">
        <v>0</v>
      </c>
      <c r="T91" s="685">
        <v>0</v>
      </c>
      <c r="U91" s="685">
        <v>0</v>
      </c>
      <c r="V91" s="685">
        <v>0</v>
      </c>
      <c r="W91" s="685">
        <v>0</v>
      </c>
      <c r="X91" s="685">
        <v>0</v>
      </c>
      <c r="Y91" s="685">
        <v>0</v>
      </c>
      <c r="Z91" s="1332">
        <v>0</v>
      </c>
    </row>
    <row r="92" spans="1:26" ht="15.75" customHeight="1">
      <c r="A92" s="685">
        <v>0</v>
      </c>
      <c r="B92" s="4502"/>
      <c r="C92" s="685">
        <v>0</v>
      </c>
      <c r="D92" s="1384" t="s">
        <v>6162</v>
      </c>
      <c r="E92" s="1384"/>
      <c r="F92" s="1384"/>
      <c r="G92" s="1384"/>
      <c r="H92" s="1384"/>
      <c r="I92" s="1384"/>
      <c r="J92" s="1384"/>
      <c r="K92" s="685">
        <v>0</v>
      </c>
      <c r="L92" s="685">
        <v>0</v>
      </c>
      <c r="M92" s="685">
        <v>0</v>
      </c>
      <c r="N92" s="685">
        <v>0</v>
      </c>
      <c r="O92" s="685">
        <v>0</v>
      </c>
      <c r="P92" s="685">
        <v>0</v>
      </c>
      <c r="Q92" s="685">
        <v>0</v>
      </c>
      <c r="R92" s="685">
        <v>0</v>
      </c>
      <c r="S92" s="685">
        <v>0</v>
      </c>
      <c r="T92" s="685">
        <v>0</v>
      </c>
      <c r="U92" s="685">
        <v>0</v>
      </c>
      <c r="V92" s="685">
        <v>0</v>
      </c>
      <c r="W92" s="685">
        <v>0</v>
      </c>
      <c r="X92" s="685">
        <v>0</v>
      </c>
      <c r="Y92" s="685">
        <v>0</v>
      </c>
      <c r="Z92" s="1332">
        <v>0</v>
      </c>
    </row>
    <row r="93" spans="1:26" ht="15.75" customHeight="1">
      <c r="A93" s="685">
        <v>0</v>
      </c>
      <c r="B93" s="4502"/>
      <c r="C93" s="685">
        <v>0</v>
      </c>
      <c r="D93" s="1384" t="s">
        <v>6163</v>
      </c>
      <c r="E93" s="1384"/>
      <c r="F93" s="1384"/>
      <c r="G93" s="1384"/>
      <c r="H93" s="1384"/>
      <c r="I93" s="1384"/>
      <c r="J93" s="1384"/>
      <c r="K93" s="685">
        <v>0</v>
      </c>
      <c r="L93" s="685">
        <v>0</v>
      </c>
      <c r="M93" s="685">
        <v>0</v>
      </c>
      <c r="N93" s="685">
        <v>0</v>
      </c>
      <c r="O93" s="685">
        <v>0</v>
      </c>
      <c r="P93" s="685">
        <v>0</v>
      </c>
      <c r="Q93" s="685">
        <v>0</v>
      </c>
      <c r="R93" s="685">
        <v>0</v>
      </c>
      <c r="S93" s="685">
        <v>0</v>
      </c>
      <c r="T93" s="685">
        <v>0</v>
      </c>
      <c r="U93" s="685">
        <v>0</v>
      </c>
      <c r="V93" s="685">
        <v>0</v>
      </c>
      <c r="W93" s="685">
        <v>0</v>
      </c>
      <c r="X93" s="685">
        <v>0</v>
      </c>
      <c r="Y93" s="685">
        <v>0</v>
      </c>
      <c r="Z93" s="1332">
        <v>0</v>
      </c>
    </row>
    <row r="94" spans="1:26">
      <c r="A94" s="685">
        <v>0</v>
      </c>
      <c r="B94" s="4503"/>
      <c r="C94" s="685">
        <v>0</v>
      </c>
      <c r="D94" s="1384" t="s">
        <v>6164</v>
      </c>
      <c r="E94" s="1384"/>
      <c r="F94" s="1384"/>
      <c r="G94" s="1384"/>
      <c r="H94" s="1384"/>
      <c r="I94" s="1384"/>
      <c r="J94" s="1384"/>
      <c r="K94" s="685">
        <v>0</v>
      </c>
      <c r="L94" s="685">
        <v>0</v>
      </c>
      <c r="M94" s="685">
        <v>0</v>
      </c>
      <c r="N94" s="685">
        <v>0</v>
      </c>
      <c r="O94" s="685">
        <v>0</v>
      </c>
      <c r="P94" s="685">
        <v>0</v>
      </c>
      <c r="Q94" s="685">
        <v>0</v>
      </c>
      <c r="R94" s="685">
        <v>0</v>
      </c>
      <c r="S94" s="685">
        <v>0</v>
      </c>
      <c r="T94" s="685">
        <v>0</v>
      </c>
      <c r="U94" s="685">
        <v>0</v>
      </c>
      <c r="V94" s="685">
        <v>0</v>
      </c>
      <c r="W94" s="685">
        <v>0</v>
      </c>
      <c r="X94" s="685">
        <v>0</v>
      </c>
      <c r="Y94" s="685">
        <v>0</v>
      </c>
      <c r="Z94" s="1332">
        <v>0</v>
      </c>
    </row>
    <row r="95" spans="1:26">
      <c r="A95" s="685">
        <v>0</v>
      </c>
      <c r="B95" s="685">
        <v>0</v>
      </c>
      <c r="C95" s="685">
        <v>0</v>
      </c>
      <c r="D95" s="685">
        <v>0</v>
      </c>
      <c r="E95" s="685">
        <v>0</v>
      </c>
      <c r="F95" s="685">
        <v>0</v>
      </c>
      <c r="G95" s="685">
        <v>0</v>
      </c>
      <c r="H95" s="685">
        <v>0</v>
      </c>
      <c r="I95" s="685">
        <v>0</v>
      </c>
      <c r="J95" s="685">
        <v>0</v>
      </c>
      <c r="K95" s="685">
        <v>0</v>
      </c>
      <c r="L95" s="685">
        <v>0</v>
      </c>
      <c r="M95" s="685">
        <v>0</v>
      </c>
      <c r="N95" s="685">
        <v>0</v>
      </c>
      <c r="O95" s="685">
        <v>0</v>
      </c>
      <c r="P95" s="685">
        <v>0</v>
      </c>
      <c r="Q95" s="685">
        <v>0</v>
      </c>
      <c r="R95" s="685">
        <v>0</v>
      </c>
      <c r="S95" s="685">
        <v>0</v>
      </c>
      <c r="T95" s="685">
        <v>0</v>
      </c>
      <c r="U95" s="685">
        <v>0</v>
      </c>
      <c r="V95" s="685">
        <v>0</v>
      </c>
      <c r="W95" s="685">
        <v>0</v>
      </c>
      <c r="X95" s="685">
        <v>0</v>
      </c>
      <c r="Y95" s="685">
        <v>0</v>
      </c>
      <c r="Z95" s="1332">
        <v>0</v>
      </c>
    </row>
    <row r="96" spans="1:26" ht="24.95" customHeight="1">
      <c r="A96" s="685">
        <v>0</v>
      </c>
      <c r="B96" s="4524" t="s">
        <v>6165</v>
      </c>
      <c r="C96" s="4525"/>
      <c r="D96" s="4525"/>
      <c r="E96" s="4525"/>
      <c r="F96" s="4525"/>
      <c r="G96" s="4525"/>
      <c r="H96" s="4525"/>
      <c r="I96" s="4525"/>
      <c r="J96" s="4525"/>
      <c r="K96" s="4525"/>
      <c r="L96" s="4525"/>
      <c r="M96" s="4525"/>
      <c r="N96" s="4525"/>
      <c r="O96" s="4525"/>
      <c r="P96" s="4525"/>
      <c r="Q96" s="4525"/>
      <c r="R96" s="4525"/>
      <c r="S96" s="4525"/>
      <c r="T96" s="4525"/>
      <c r="U96" s="4525"/>
      <c r="V96" s="4525"/>
      <c r="W96" s="4525"/>
      <c r="X96" s="4525"/>
      <c r="Y96" s="685"/>
      <c r="Z96" s="1332">
        <v>0</v>
      </c>
    </row>
    <row r="97" spans="1:26">
      <c r="A97" s="685">
        <v>0</v>
      </c>
      <c r="B97" s="685">
        <v>0</v>
      </c>
      <c r="C97" s="685">
        <v>0</v>
      </c>
      <c r="D97" s="685">
        <v>0</v>
      </c>
      <c r="E97" s="685">
        <v>0</v>
      </c>
      <c r="F97" s="685">
        <v>0</v>
      </c>
      <c r="G97" s="685">
        <v>0</v>
      </c>
      <c r="H97" s="685">
        <v>0</v>
      </c>
      <c r="I97" s="685">
        <v>0</v>
      </c>
      <c r="J97" s="685">
        <v>0</v>
      </c>
      <c r="K97" s="685">
        <v>0</v>
      </c>
      <c r="L97" s="685">
        <v>0</v>
      </c>
      <c r="M97" s="685"/>
      <c r="N97" s="685">
        <v>0</v>
      </c>
      <c r="O97" s="685"/>
      <c r="P97" s="685"/>
      <c r="Q97" s="685"/>
      <c r="R97" s="685"/>
      <c r="S97" s="685"/>
      <c r="T97" s="685"/>
      <c r="U97" s="685"/>
      <c r="V97" s="685">
        <v>0</v>
      </c>
      <c r="W97" s="685"/>
      <c r="X97" s="685"/>
      <c r="Y97" s="685"/>
      <c r="Z97" s="1332">
        <v>0</v>
      </c>
    </row>
    <row r="98" spans="1:26" ht="15.75" customHeight="1">
      <c r="A98" s="685">
        <v>0</v>
      </c>
      <c r="B98" s="4501">
        <v>3</v>
      </c>
      <c r="C98" s="685">
        <v>0</v>
      </c>
      <c r="D98" s="1384" t="s">
        <v>6166</v>
      </c>
      <c r="E98" s="1384"/>
      <c r="F98" s="1384"/>
      <c r="G98" s="1384"/>
      <c r="H98" s="1384"/>
      <c r="I98" s="1384"/>
      <c r="J98" s="1384"/>
      <c r="K98" s="685">
        <v>0</v>
      </c>
      <c r="L98" s="4526" t="s">
        <v>6167</v>
      </c>
      <c r="M98" s="685"/>
      <c r="N98" s="4526" t="s">
        <v>6167</v>
      </c>
      <c r="O98" s="685"/>
      <c r="P98" s="4526" t="s">
        <v>6167</v>
      </c>
      <c r="Q98" s="685"/>
      <c r="R98" s="4526" t="s">
        <v>6167</v>
      </c>
      <c r="S98" s="685"/>
      <c r="T98" s="4526" t="s">
        <v>6167</v>
      </c>
      <c r="U98" s="685"/>
      <c r="V98" s="4526" t="s">
        <v>6167</v>
      </c>
      <c r="W98" s="685"/>
      <c r="X98" s="4526" t="s">
        <v>6167</v>
      </c>
      <c r="Y98" s="685"/>
      <c r="Z98" s="1332">
        <v>0</v>
      </c>
    </row>
    <row r="99" spans="1:26" ht="15.75" customHeight="1">
      <c r="A99" s="685"/>
      <c r="B99" s="4502"/>
      <c r="C99" s="685"/>
      <c r="D99" s="1384" t="s">
        <v>6168</v>
      </c>
      <c r="E99" s="1384"/>
      <c r="F99" s="1384"/>
      <c r="G99" s="1384"/>
      <c r="H99" s="1384"/>
      <c r="I99" s="1384"/>
      <c r="J99" s="1384"/>
      <c r="K99" s="685">
        <v>0</v>
      </c>
      <c r="L99" s="4527"/>
      <c r="M99" s="685"/>
      <c r="N99" s="4527"/>
      <c r="O99" s="685"/>
      <c r="P99" s="4527"/>
      <c r="Q99" s="685"/>
      <c r="R99" s="4527"/>
      <c r="S99" s="685"/>
      <c r="T99" s="4527"/>
      <c r="U99" s="685"/>
      <c r="V99" s="4527"/>
      <c r="W99" s="685"/>
      <c r="X99" s="4527"/>
      <c r="Y99" s="685"/>
      <c r="Z99" s="1332">
        <v>0</v>
      </c>
    </row>
    <row r="100" spans="1:26" ht="15.75" customHeight="1">
      <c r="A100" s="685"/>
      <c r="B100" s="4502"/>
      <c r="C100" s="685"/>
      <c r="D100" s="1384" t="s">
        <v>6169</v>
      </c>
      <c r="E100" s="1384"/>
      <c r="F100" s="1384"/>
      <c r="G100" s="1384"/>
      <c r="H100" s="1384"/>
      <c r="I100" s="1384"/>
      <c r="J100" s="1384"/>
      <c r="K100" s="685">
        <v>0</v>
      </c>
      <c r="L100" s="4528"/>
      <c r="M100" s="685"/>
      <c r="N100" s="1398" t="s">
        <v>6170</v>
      </c>
      <c r="O100" s="685"/>
      <c r="P100" s="1399" t="s">
        <v>6171</v>
      </c>
      <c r="Q100" s="685"/>
      <c r="R100" s="1400" t="s">
        <v>6172</v>
      </c>
      <c r="S100" s="685"/>
      <c r="T100" s="1401" t="s">
        <v>6173</v>
      </c>
      <c r="U100" s="685"/>
      <c r="V100" s="1402" t="s">
        <v>6174</v>
      </c>
      <c r="W100" s="685"/>
      <c r="X100" s="1403" t="s">
        <v>6175</v>
      </c>
      <c r="Y100" s="685"/>
      <c r="Z100" s="1332">
        <v>0</v>
      </c>
    </row>
    <row r="101" spans="1:26" ht="15.75" customHeight="1">
      <c r="A101" s="685"/>
      <c r="B101" s="4502"/>
      <c r="C101" s="685"/>
      <c r="D101" s="1384" t="s">
        <v>6176</v>
      </c>
      <c r="E101" s="1384"/>
      <c r="F101" s="1384"/>
      <c r="G101" s="1384"/>
      <c r="H101" s="1384"/>
      <c r="I101" s="1384"/>
      <c r="J101" s="1384"/>
      <c r="K101" s="685">
        <v>0</v>
      </c>
      <c r="L101" s="685">
        <v>0</v>
      </c>
      <c r="M101" s="685">
        <v>0</v>
      </c>
      <c r="N101" s="685">
        <v>0</v>
      </c>
      <c r="O101" s="685">
        <v>0</v>
      </c>
      <c r="P101" s="685">
        <v>0</v>
      </c>
      <c r="Q101" s="685">
        <v>0</v>
      </c>
      <c r="R101" s="685">
        <v>0</v>
      </c>
      <c r="S101" s="685">
        <v>0</v>
      </c>
      <c r="T101" s="685">
        <v>0</v>
      </c>
      <c r="U101" s="685">
        <v>0</v>
      </c>
      <c r="V101" s="685">
        <v>0</v>
      </c>
      <c r="W101" s="685">
        <v>0</v>
      </c>
      <c r="X101" s="685">
        <v>0</v>
      </c>
      <c r="Y101" s="685">
        <v>0</v>
      </c>
      <c r="Z101" s="1332">
        <v>0</v>
      </c>
    </row>
    <row r="102" spans="1:26" ht="15.75" customHeight="1">
      <c r="A102" s="685">
        <v>0</v>
      </c>
      <c r="B102" s="4502"/>
      <c r="C102" s="685">
        <v>0</v>
      </c>
      <c r="D102" s="1384" t="s">
        <v>6177</v>
      </c>
      <c r="E102" s="1384"/>
      <c r="F102" s="1384"/>
      <c r="G102" s="1384"/>
      <c r="H102" s="1384"/>
      <c r="I102" s="1384"/>
      <c r="J102" s="1384"/>
      <c r="K102" s="685">
        <v>0</v>
      </c>
      <c r="L102" s="685">
        <v>0</v>
      </c>
      <c r="M102" s="685">
        <v>0</v>
      </c>
      <c r="N102" s="685">
        <v>0</v>
      </c>
      <c r="O102" s="685">
        <v>0</v>
      </c>
      <c r="P102" s="685">
        <v>0</v>
      </c>
      <c r="Q102" s="685">
        <v>0</v>
      </c>
      <c r="R102" s="685">
        <v>0</v>
      </c>
      <c r="S102" s="685">
        <v>0</v>
      </c>
      <c r="T102" s="685">
        <v>0</v>
      </c>
      <c r="U102" s="685">
        <v>0</v>
      </c>
      <c r="V102" s="685">
        <v>0</v>
      </c>
      <c r="W102" s="685">
        <v>0</v>
      </c>
      <c r="X102" s="685">
        <v>0</v>
      </c>
      <c r="Y102" s="685">
        <v>0</v>
      </c>
      <c r="Z102" s="1332">
        <v>0</v>
      </c>
    </row>
    <row r="103" spans="1:26" ht="15.75" customHeight="1">
      <c r="A103" s="685">
        <v>0</v>
      </c>
      <c r="B103" s="4502"/>
      <c r="C103" s="685">
        <v>0</v>
      </c>
      <c r="D103" s="1384" t="s">
        <v>6178</v>
      </c>
      <c r="E103" s="1384"/>
      <c r="F103" s="1384"/>
      <c r="G103" s="1384"/>
      <c r="H103" s="1384"/>
      <c r="I103" s="1384"/>
      <c r="J103" s="1384"/>
      <c r="K103" s="685">
        <v>0</v>
      </c>
      <c r="L103" s="685">
        <v>0</v>
      </c>
      <c r="M103" s="685">
        <v>0</v>
      </c>
      <c r="N103" s="685">
        <v>0</v>
      </c>
      <c r="O103" s="685">
        <v>0</v>
      </c>
      <c r="P103" s="685">
        <v>0</v>
      </c>
      <c r="Q103" s="685">
        <v>0</v>
      </c>
      <c r="R103" s="685">
        <v>0</v>
      </c>
      <c r="S103" s="685">
        <v>0</v>
      </c>
      <c r="T103" s="685">
        <v>0</v>
      </c>
      <c r="U103" s="685">
        <v>0</v>
      </c>
      <c r="V103" s="685">
        <v>0</v>
      </c>
      <c r="W103" s="685">
        <v>0</v>
      </c>
      <c r="X103" s="685">
        <v>0</v>
      </c>
      <c r="Y103" s="685">
        <v>0</v>
      </c>
      <c r="Z103" s="1332">
        <v>0</v>
      </c>
    </row>
    <row r="104" spans="1:26">
      <c r="A104" s="685">
        <v>0</v>
      </c>
      <c r="B104" s="4502"/>
      <c r="C104" s="685">
        <v>0</v>
      </c>
      <c r="D104" s="685">
        <v>0</v>
      </c>
      <c r="E104" s="685">
        <v>0</v>
      </c>
      <c r="F104" s="685">
        <v>0</v>
      </c>
      <c r="G104" s="685">
        <v>0</v>
      </c>
      <c r="H104" s="685">
        <v>0</v>
      </c>
      <c r="I104" s="685">
        <v>0</v>
      </c>
      <c r="J104" s="685">
        <v>0</v>
      </c>
      <c r="K104" s="685">
        <v>0</v>
      </c>
      <c r="L104" s="685">
        <v>0</v>
      </c>
      <c r="M104" s="685">
        <v>0</v>
      </c>
      <c r="N104" s="685">
        <v>0</v>
      </c>
      <c r="O104" s="685">
        <v>0</v>
      </c>
      <c r="P104" s="685">
        <v>0</v>
      </c>
      <c r="Q104" s="685">
        <v>0</v>
      </c>
      <c r="R104" s="685">
        <v>0</v>
      </c>
      <c r="S104" s="685">
        <v>0</v>
      </c>
      <c r="T104" s="685">
        <v>0</v>
      </c>
      <c r="U104" s="685">
        <v>0</v>
      </c>
      <c r="V104" s="685">
        <v>0</v>
      </c>
      <c r="W104" s="685">
        <v>0</v>
      </c>
      <c r="X104" s="685">
        <v>0</v>
      </c>
      <c r="Y104" s="685">
        <v>0</v>
      </c>
      <c r="Z104" s="1332">
        <v>0</v>
      </c>
    </row>
    <row r="105" spans="1:26" ht="15.75" customHeight="1">
      <c r="A105" s="685">
        <v>0</v>
      </c>
      <c r="B105" s="4502"/>
      <c r="C105" s="685">
        <v>0</v>
      </c>
      <c r="D105" s="1404" t="s">
        <v>6179</v>
      </c>
      <c r="E105" s="1405"/>
      <c r="F105" s="1406"/>
      <c r="G105" s="1093"/>
      <c r="I105" s="1093"/>
      <c r="J105" s="1407"/>
      <c r="K105" s="685">
        <v>0</v>
      </c>
      <c r="L105" s="685">
        <v>0</v>
      </c>
      <c r="M105" s="685">
        <v>0</v>
      </c>
      <c r="N105" s="685">
        <v>0</v>
      </c>
      <c r="O105" s="685">
        <v>0</v>
      </c>
      <c r="P105" s="685">
        <v>0</v>
      </c>
      <c r="Q105" s="685">
        <v>0</v>
      </c>
      <c r="R105" s="685">
        <v>0</v>
      </c>
      <c r="S105" s="685">
        <v>0</v>
      </c>
      <c r="T105" s="685">
        <v>0</v>
      </c>
      <c r="U105" s="685">
        <v>0</v>
      </c>
      <c r="V105" s="685">
        <v>0</v>
      </c>
      <c r="W105" s="685">
        <v>0</v>
      </c>
      <c r="X105" s="685">
        <v>0</v>
      </c>
      <c r="Y105" s="685">
        <v>0</v>
      </c>
      <c r="Z105" s="1332">
        <v>0</v>
      </c>
    </row>
    <row r="106" spans="1:26" ht="15.75" customHeight="1">
      <c r="A106" s="685">
        <v>0</v>
      </c>
      <c r="B106" s="4502"/>
      <c r="C106" s="685">
        <v>0</v>
      </c>
      <c r="D106" s="685">
        <v>0</v>
      </c>
      <c r="E106" s="685">
        <v>0</v>
      </c>
      <c r="F106" s="685">
        <v>0</v>
      </c>
      <c r="G106" s="685">
        <v>0</v>
      </c>
      <c r="H106" s="685">
        <v>0</v>
      </c>
      <c r="I106" s="685">
        <v>0</v>
      </c>
      <c r="J106" s="685">
        <v>0</v>
      </c>
      <c r="K106" s="685">
        <v>0</v>
      </c>
      <c r="L106" s="685">
        <v>0</v>
      </c>
      <c r="M106" s="685">
        <v>0</v>
      </c>
      <c r="N106" s="685">
        <v>0</v>
      </c>
      <c r="O106" s="685">
        <v>0</v>
      </c>
      <c r="P106" s="685">
        <v>0</v>
      </c>
      <c r="Q106" s="685">
        <v>0</v>
      </c>
      <c r="R106" s="685">
        <v>0</v>
      </c>
      <c r="S106" s="685">
        <v>0</v>
      </c>
      <c r="T106" s="685">
        <v>0</v>
      </c>
      <c r="U106" s="685">
        <v>0</v>
      </c>
      <c r="V106" s="685">
        <v>0</v>
      </c>
      <c r="W106" s="685">
        <v>0</v>
      </c>
      <c r="X106" s="685">
        <v>0</v>
      </c>
      <c r="Y106" s="685">
        <v>0</v>
      </c>
      <c r="Z106" s="1332">
        <v>0</v>
      </c>
    </row>
    <row r="107" spans="1:26" ht="18" customHeight="1">
      <c r="A107" s="685">
        <v>0</v>
      </c>
      <c r="B107" s="4502"/>
      <c r="C107" s="685">
        <v>0</v>
      </c>
      <c r="D107" s="1408" t="s">
        <v>6180</v>
      </c>
      <c r="E107" s="1409">
        <v>0</v>
      </c>
      <c r="F107" s="1408" t="s">
        <v>6181</v>
      </c>
      <c r="G107" s="1409">
        <v>0</v>
      </c>
      <c r="H107" s="1410" t="s">
        <v>6155</v>
      </c>
      <c r="I107" s="1409">
        <v>0</v>
      </c>
      <c r="J107" s="1411" t="s">
        <v>6154</v>
      </c>
      <c r="K107" s="685">
        <v>0</v>
      </c>
      <c r="L107" s="685">
        <v>0</v>
      </c>
      <c r="M107" s="685">
        <v>0</v>
      </c>
      <c r="N107" s="685">
        <v>0</v>
      </c>
      <c r="O107" s="685">
        <v>0</v>
      </c>
      <c r="P107" s="685">
        <v>0</v>
      </c>
      <c r="Q107" s="685">
        <v>0</v>
      </c>
      <c r="R107" s="685">
        <v>0</v>
      </c>
      <c r="S107" s="685">
        <v>0</v>
      </c>
      <c r="T107" s="685">
        <v>0</v>
      </c>
      <c r="U107" s="685">
        <v>0</v>
      </c>
      <c r="V107" s="685">
        <v>0</v>
      </c>
      <c r="W107" s="685">
        <v>0</v>
      </c>
      <c r="X107" s="685">
        <v>0</v>
      </c>
      <c r="Y107" s="685">
        <v>0</v>
      </c>
      <c r="Z107" s="1332">
        <v>0</v>
      </c>
    </row>
    <row r="108" spans="1:26" ht="9" customHeight="1">
      <c r="A108" s="685">
        <v>0</v>
      </c>
      <c r="B108" s="4502"/>
      <c r="C108" s="685">
        <v>0</v>
      </c>
      <c r="D108" s="4465" t="s">
        <v>6182</v>
      </c>
      <c r="E108" s="685">
        <v>0</v>
      </c>
      <c r="F108" s="4465" t="s">
        <v>6183</v>
      </c>
      <c r="G108" s="685">
        <v>0</v>
      </c>
      <c r="H108" s="4473" t="s">
        <v>6184</v>
      </c>
      <c r="I108" s="685">
        <v>0</v>
      </c>
      <c r="J108" s="4519" t="s">
        <v>6185</v>
      </c>
      <c r="K108" s="685">
        <v>0</v>
      </c>
      <c r="L108" s="685">
        <v>0</v>
      </c>
      <c r="M108" s="685">
        <v>0</v>
      </c>
      <c r="N108" s="685">
        <v>0</v>
      </c>
      <c r="O108" s="685">
        <v>0</v>
      </c>
      <c r="P108" s="685">
        <v>0</v>
      </c>
      <c r="Q108" s="685">
        <v>0</v>
      </c>
      <c r="R108" s="685">
        <v>0</v>
      </c>
      <c r="S108" s="685">
        <v>0</v>
      </c>
      <c r="T108" s="685">
        <v>0</v>
      </c>
      <c r="U108" s="685">
        <v>0</v>
      </c>
      <c r="V108" s="685">
        <v>0</v>
      </c>
      <c r="W108" s="685">
        <v>0</v>
      </c>
      <c r="X108" s="685">
        <v>0</v>
      </c>
      <c r="Y108" s="685">
        <v>0</v>
      </c>
      <c r="Z108" s="1332">
        <v>0</v>
      </c>
    </row>
    <row r="109" spans="1:26">
      <c r="A109" s="685">
        <v>0</v>
      </c>
      <c r="B109" s="4503"/>
      <c r="C109" s="685">
        <v>0</v>
      </c>
      <c r="D109" s="4466"/>
      <c r="E109" s="685">
        <v>0</v>
      </c>
      <c r="F109" s="4466"/>
      <c r="G109" s="685">
        <v>0</v>
      </c>
      <c r="H109" s="4474"/>
      <c r="I109" s="685">
        <v>0</v>
      </c>
      <c r="J109" s="4520"/>
      <c r="K109" s="685">
        <v>0</v>
      </c>
      <c r="L109" s="685">
        <v>0</v>
      </c>
      <c r="M109" s="685">
        <v>0</v>
      </c>
      <c r="N109" s="685">
        <v>0</v>
      </c>
      <c r="O109" s="685">
        <v>0</v>
      </c>
      <c r="P109" s="685">
        <v>0</v>
      </c>
      <c r="Q109" s="685">
        <v>0</v>
      </c>
      <c r="R109" s="685">
        <v>0</v>
      </c>
      <c r="S109" s="685">
        <v>0</v>
      </c>
      <c r="T109" s="685">
        <v>0</v>
      </c>
      <c r="U109" s="685">
        <v>0</v>
      </c>
      <c r="V109" s="685">
        <v>0</v>
      </c>
      <c r="W109" s="685">
        <v>0</v>
      </c>
      <c r="X109" s="685">
        <v>0</v>
      </c>
      <c r="Y109" s="685">
        <v>0</v>
      </c>
      <c r="Z109" s="1332">
        <v>0</v>
      </c>
    </row>
    <row r="110" spans="1:26">
      <c r="A110" s="685">
        <v>0</v>
      </c>
      <c r="B110" s="685">
        <v>0</v>
      </c>
      <c r="C110" s="685">
        <v>0</v>
      </c>
      <c r="D110" s="685">
        <v>0</v>
      </c>
      <c r="E110" s="685">
        <v>0</v>
      </c>
      <c r="F110" s="685">
        <v>0</v>
      </c>
      <c r="G110" s="685">
        <v>0</v>
      </c>
      <c r="H110" s="685">
        <v>0</v>
      </c>
      <c r="I110" s="685">
        <v>0</v>
      </c>
      <c r="J110" s="685">
        <v>0</v>
      </c>
      <c r="K110" s="685">
        <v>0</v>
      </c>
      <c r="L110" s="685">
        <v>0</v>
      </c>
      <c r="M110" s="685">
        <v>0</v>
      </c>
      <c r="N110" s="685">
        <v>0</v>
      </c>
      <c r="O110" s="685">
        <v>0</v>
      </c>
      <c r="P110" s="685">
        <v>0</v>
      </c>
      <c r="Q110" s="685">
        <v>0</v>
      </c>
      <c r="R110" s="685">
        <v>0</v>
      </c>
      <c r="S110" s="685">
        <v>0</v>
      </c>
      <c r="T110" s="685">
        <v>0</v>
      </c>
      <c r="U110" s="685">
        <v>0</v>
      </c>
      <c r="V110" s="685">
        <v>0</v>
      </c>
      <c r="W110" s="685">
        <v>0</v>
      </c>
      <c r="X110" s="685">
        <v>0</v>
      </c>
      <c r="Y110" s="685">
        <v>0</v>
      </c>
      <c r="Z110" s="1332">
        <v>0</v>
      </c>
    </row>
    <row r="111" spans="1:26" ht="51.75" customHeight="1">
      <c r="A111" s="685">
        <v>0</v>
      </c>
      <c r="B111" s="4521" t="s">
        <v>6186</v>
      </c>
      <c r="C111" s="4522"/>
      <c r="D111" s="4522"/>
      <c r="E111" s="4522"/>
      <c r="F111" s="4522"/>
      <c r="G111" s="4522"/>
      <c r="H111" s="4522"/>
      <c r="I111" s="4522"/>
      <c r="J111" s="4522"/>
      <c r="K111" s="4522"/>
      <c r="L111" s="4522"/>
      <c r="M111" s="4522"/>
      <c r="N111" s="4522"/>
      <c r="O111" s="4522"/>
      <c r="P111" s="4522"/>
      <c r="Q111" s="4522"/>
      <c r="R111" s="4522"/>
      <c r="S111" s="4522"/>
      <c r="T111" s="4522"/>
      <c r="U111" s="4522"/>
      <c r="V111" s="4522"/>
      <c r="W111" s="4522"/>
      <c r="X111" s="4522"/>
      <c r="Y111" s="685"/>
      <c r="Z111" s="1332">
        <v>0</v>
      </c>
    </row>
    <row r="112" spans="1:26">
      <c r="A112" s="685">
        <v>0</v>
      </c>
      <c r="B112" s="685">
        <v>0</v>
      </c>
      <c r="C112" s="685">
        <v>0</v>
      </c>
      <c r="D112" s="685">
        <v>0</v>
      </c>
      <c r="E112" s="685">
        <v>0</v>
      </c>
      <c r="F112" s="685">
        <v>0</v>
      </c>
      <c r="G112" s="685">
        <v>0</v>
      </c>
      <c r="H112" s="685">
        <v>0</v>
      </c>
      <c r="I112" s="685">
        <v>0</v>
      </c>
      <c r="J112" s="685">
        <v>0</v>
      </c>
      <c r="K112" s="685">
        <v>0</v>
      </c>
      <c r="L112" s="685">
        <v>0</v>
      </c>
      <c r="M112" s="685">
        <v>0</v>
      </c>
      <c r="N112" s="685">
        <v>0</v>
      </c>
      <c r="O112" s="685">
        <v>0</v>
      </c>
      <c r="P112" s="685">
        <v>0</v>
      </c>
      <c r="Q112" s="685">
        <v>0</v>
      </c>
      <c r="R112" s="685">
        <v>0</v>
      </c>
      <c r="S112" s="685">
        <v>0</v>
      </c>
      <c r="T112" s="685">
        <v>0</v>
      </c>
      <c r="U112" s="685">
        <v>0</v>
      </c>
      <c r="V112" s="685">
        <v>0</v>
      </c>
      <c r="W112" s="685">
        <v>0</v>
      </c>
      <c r="X112" s="685">
        <v>0</v>
      </c>
      <c r="Y112" s="685">
        <v>0</v>
      </c>
      <c r="Z112" s="1332">
        <v>0</v>
      </c>
    </row>
    <row r="113" spans="1:26">
      <c r="A113" s="685">
        <v>0</v>
      </c>
      <c r="B113" s="4501">
        <v>4</v>
      </c>
      <c r="C113" s="685">
        <v>0</v>
      </c>
      <c r="D113" s="1384" t="s">
        <v>6187</v>
      </c>
      <c r="E113" s="1384"/>
      <c r="F113" s="1384"/>
      <c r="G113" s="1384"/>
      <c r="H113" s="1384"/>
      <c r="I113" s="1384"/>
      <c r="J113" s="1384"/>
      <c r="K113" s="685">
        <v>0</v>
      </c>
      <c r="L113" s="685">
        <v>0</v>
      </c>
      <c r="M113" s="685">
        <v>0</v>
      </c>
      <c r="N113" s="685">
        <v>0</v>
      </c>
      <c r="O113" s="685">
        <v>0</v>
      </c>
      <c r="P113" s="685">
        <v>0</v>
      </c>
      <c r="Q113" s="685">
        <v>0</v>
      </c>
      <c r="R113" s="685">
        <v>0</v>
      </c>
      <c r="S113" s="685">
        <v>0</v>
      </c>
      <c r="T113" s="685">
        <v>0</v>
      </c>
      <c r="U113" s="685">
        <v>0</v>
      </c>
      <c r="V113" s="685">
        <v>0</v>
      </c>
      <c r="W113" s="685">
        <v>0</v>
      </c>
      <c r="X113" s="685">
        <v>0</v>
      </c>
      <c r="Y113" s="685">
        <v>0</v>
      </c>
      <c r="Z113" s="1332">
        <v>0</v>
      </c>
    </row>
    <row r="114" spans="1:26">
      <c r="A114" s="685">
        <v>0</v>
      </c>
      <c r="B114" s="4502"/>
      <c r="C114" s="685">
        <v>0</v>
      </c>
      <c r="D114" s="1384" t="s">
        <v>6188</v>
      </c>
      <c r="E114" s="1384"/>
      <c r="F114" s="1384"/>
      <c r="G114" s="1384"/>
      <c r="H114" s="1384"/>
      <c r="I114" s="1384"/>
      <c r="J114" s="1384"/>
      <c r="K114" s="685">
        <v>0</v>
      </c>
      <c r="L114" s="685">
        <v>0</v>
      </c>
      <c r="M114" s="685">
        <v>0</v>
      </c>
      <c r="N114" s="685">
        <v>0</v>
      </c>
      <c r="O114" s="685">
        <v>0</v>
      </c>
      <c r="P114" s="685">
        <v>0</v>
      </c>
      <c r="Q114" s="685">
        <v>0</v>
      </c>
      <c r="R114" s="685">
        <v>0</v>
      </c>
      <c r="S114" s="685">
        <v>0</v>
      </c>
      <c r="T114" s="685">
        <v>0</v>
      </c>
      <c r="U114" s="685">
        <v>0</v>
      </c>
      <c r="V114" s="685">
        <v>0</v>
      </c>
      <c r="W114" s="685">
        <v>0</v>
      </c>
      <c r="X114" s="685">
        <v>0</v>
      </c>
      <c r="Y114" s="685">
        <v>0</v>
      </c>
      <c r="Z114" s="1332">
        <v>0</v>
      </c>
    </row>
    <row r="115" spans="1:26">
      <c r="A115" s="685">
        <v>0</v>
      </c>
      <c r="B115" s="4503"/>
      <c r="C115" s="685">
        <v>0</v>
      </c>
      <c r="D115" s="1384" t="s">
        <v>6189</v>
      </c>
      <c r="E115" s="1384"/>
      <c r="F115" s="1384"/>
      <c r="G115" s="1384"/>
      <c r="H115" s="1384"/>
      <c r="I115" s="1384"/>
      <c r="J115" s="1384"/>
      <c r="K115" s="685">
        <v>0</v>
      </c>
      <c r="L115" s="685">
        <v>0</v>
      </c>
      <c r="M115" s="685">
        <v>0</v>
      </c>
      <c r="N115" s="685">
        <v>0</v>
      </c>
      <c r="O115" s="685">
        <v>0</v>
      </c>
      <c r="P115" s="685">
        <v>0</v>
      </c>
      <c r="Q115" s="685">
        <v>0</v>
      </c>
      <c r="R115" s="685">
        <v>0</v>
      </c>
      <c r="S115" s="685">
        <v>0</v>
      </c>
      <c r="T115" s="685">
        <v>0</v>
      </c>
      <c r="U115" s="685">
        <v>0</v>
      </c>
      <c r="V115" s="685">
        <v>0</v>
      </c>
      <c r="W115" s="685">
        <v>0</v>
      </c>
      <c r="X115" s="685">
        <v>0</v>
      </c>
      <c r="Y115" s="685">
        <v>0</v>
      </c>
      <c r="Z115" s="1332">
        <v>0</v>
      </c>
    </row>
    <row r="116" spans="1:26">
      <c r="A116" s="685">
        <v>0</v>
      </c>
      <c r="B116" s="685">
        <v>0</v>
      </c>
      <c r="C116" s="685">
        <v>0</v>
      </c>
      <c r="D116" s="685">
        <v>0</v>
      </c>
      <c r="E116" s="685">
        <v>0</v>
      </c>
      <c r="F116" s="685">
        <v>0</v>
      </c>
      <c r="G116" s="685">
        <v>0</v>
      </c>
      <c r="H116" s="685">
        <v>0</v>
      </c>
      <c r="I116" s="685">
        <v>0</v>
      </c>
      <c r="J116" s="685">
        <v>0</v>
      </c>
      <c r="K116" s="685">
        <v>0</v>
      </c>
      <c r="L116" s="685">
        <v>0</v>
      </c>
      <c r="M116" s="685">
        <v>0</v>
      </c>
      <c r="N116" s="685">
        <v>0</v>
      </c>
      <c r="O116" s="685">
        <v>0</v>
      </c>
      <c r="P116" s="685">
        <v>0</v>
      </c>
      <c r="Q116" s="685">
        <v>0</v>
      </c>
      <c r="R116" s="685">
        <v>0</v>
      </c>
      <c r="S116" s="685">
        <v>0</v>
      </c>
      <c r="T116" s="685">
        <v>0</v>
      </c>
      <c r="U116" s="685">
        <v>0</v>
      </c>
      <c r="V116" s="685">
        <v>0</v>
      </c>
      <c r="W116" s="685">
        <v>0</v>
      </c>
      <c r="X116" s="685">
        <v>0</v>
      </c>
      <c r="Y116" s="685">
        <v>0</v>
      </c>
      <c r="Z116" s="1332">
        <v>0</v>
      </c>
    </row>
    <row r="117" spans="1:26" ht="18.75">
      <c r="A117" s="685">
        <v>0</v>
      </c>
      <c r="B117" s="685">
        <v>0</v>
      </c>
      <c r="C117" s="685">
        <v>0</v>
      </c>
      <c r="D117" s="4523" t="s">
        <v>6190</v>
      </c>
      <c r="E117" s="4523"/>
      <c r="F117" s="4523"/>
      <c r="G117" s="4523"/>
      <c r="H117" s="4523"/>
      <c r="I117" s="4523"/>
      <c r="J117" s="4523"/>
      <c r="K117" s="685">
        <v>0</v>
      </c>
      <c r="L117" s="4523" t="s">
        <v>6191</v>
      </c>
      <c r="M117" s="4523"/>
      <c r="N117" s="4523"/>
      <c r="O117" s="4523"/>
      <c r="P117" s="4523"/>
      <c r="Q117" s="4523"/>
      <c r="R117" s="4523"/>
      <c r="S117" s="4523"/>
      <c r="T117" s="4523"/>
      <c r="U117" s="4523"/>
      <c r="V117" s="4523"/>
      <c r="W117" s="4523"/>
      <c r="X117" s="4523"/>
      <c r="Y117" s="685"/>
      <c r="Z117" s="1332">
        <v>0</v>
      </c>
    </row>
    <row r="118" spans="1:26">
      <c r="A118" s="685">
        <v>0</v>
      </c>
      <c r="B118" s="685">
        <v>0</v>
      </c>
      <c r="C118" s="685">
        <v>0</v>
      </c>
      <c r="D118" s="685">
        <v>0</v>
      </c>
      <c r="E118" s="685">
        <v>0</v>
      </c>
      <c r="F118" s="685">
        <v>0</v>
      </c>
      <c r="G118" s="685">
        <v>0</v>
      </c>
      <c r="H118" s="685">
        <v>0</v>
      </c>
      <c r="I118" s="685">
        <v>0</v>
      </c>
      <c r="J118" s="685">
        <v>0</v>
      </c>
      <c r="K118" s="685">
        <v>0</v>
      </c>
      <c r="L118" s="685">
        <v>0</v>
      </c>
      <c r="M118" s="685"/>
      <c r="N118" s="685">
        <v>0</v>
      </c>
      <c r="O118" s="685"/>
      <c r="P118" s="685"/>
      <c r="Q118" s="685"/>
      <c r="R118" s="685"/>
      <c r="S118" s="685"/>
      <c r="T118" s="685"/>
      <c r="U118" s="685"/>
      <c r="V118" s="685">
        <v>0</v>
      </c>
      <c r="W118" s="685"/>
      <c r="X118" s="685"/>
      <c r="Y118" s="685"/>
      <c r="Z118" s="1332">
        <v>0</v>
      </c>
    </row>
    <row r="119" spans="1:26" ht="28.5" customHeight="1">
      <c r="A119" s="685">
        <v>0</v>
      </c>
      <c r="B119" s="4464">
        <v>4.0999999999999996</v>
      </c>
      <c r="C119" s="685">
        <v>0</v>
      </c>
      <c r="D119" s="1412" t="s">
        <v>6192</v>
      </c>
      <c r="E119" s="1409">
        <v>0</v>
      </c>
      <c r="F119" s="1412" t="s">
        <v>6193</v>
      </c>
      <c r="G119" s="1409">
        <v>0</v>
      </c>
      <c r="H119" s="1413" t="s">
        <v>6194</v>
      </c>
      <c r="I119" s="1409">
        <v>0</v>
      </c>
      <c r="J119" s="1412" t="s">
        <v>6195</v>
      </c>
      <c r="K119" s="685">
        <v>0</v>
      </c>
      <c r="L119" s="4501">
        <v>4.2</v>
      </c>
      <c r="M119" s="685"/>
      <c r="N119" s="1414" t="s">
        <v>6196</v>
      </c>
      <c r="O119" s="685"/>
      <c r="P119" s="1414" t="s">
        <v>6197</v>
      </c>
      <c r="Q119" s="685"/>
      <c r="R119" s="1414" t="s">
        <v>6198</v>
      </c>
      <c r="S119" s="685"/>
      <c r="T119" s="1414" t="s">
        <v>6199</v>
      </c>
      <c r="U119" s="685"/>
      <c r="V119" s="1414" t="s">
        <v>6200</v>
      </c>
      <c r="W119" s="685"/>
      <c r="X119" s="1414" t="s">
        <v>6201</v>
      </c>
      <c r="Y119" s="685"/>
      <c r="Z119" s="1332">
        <v>0</v>
      </c>
    </row>
    <row r="120" spans="1:26" ht="9" customHeight="1">
      <c r="A120" s="685">
        <v>0</v>
      </c>
      <c r="B120" s="4465"/>
      <c r="C120" s="685">
        <v>0</v>
      </c>
      <c r="D120" s="4533" t="s">
        <v>6202</v>
      </c>
      <c r="E120" s="685">
        <v>0</v>
      </c>
      <c r="F120" s="4533" t="s">
        <v>6203</v>
      </c>
      <c r="G120" s="685">
        <v>0</v>
      </c>
      <c r="H120" s="4533" t="s">
        <v>6204</v>
      </c>
      <c r="I120" s="685">
        <v>0</v>
      </c>
      <c r="J120" s="4533"/>
      <c r="K120" s="685">
        <v>0</v>
      </c>
      <c r="L120" s="4502"/>
      <c r="M120" s="685"/>
      <c r="N120" s="4529"/>
      <c r="O120" s="685"/>
      <c r="P120" s="4531"/>
      <c r="Q120" s="685"/>
      <c r="R120" s="4531"/>
      <c r="S120" s="685"/>
      <c r="T120" s="4531"/>
      <c r="U120" s="685"/>
      <c r="V120" s="4531"/>
      <c r="W120" s="685"/>
      <c r="X120" s="4531"/>
      <c r="Y120" s="685"/>
      <c r="Z120" s="1332">
        <v>0</v>
      </c>
    </row>
    <row r="121" spans="1:26" ht="12" customHeight="1">
      <c r="A121" s="685">
        <v>0</v>
      </c>
      <c r="B121" s="4466"/>
      <c r="C121" s="685">
        <v>0</v>
      </c>
      <c r="D121" s="4534"/>
      <c r="E121" s="685">
        <v>0</v>
      </c>
      <c r="F121" s="4534"/>
      <c r="G121" s="685">
        <v>0</v>
      </c>
      <c r="H121" s="4534"/>
      <c r="I121" s="685">
        <v>0</v>
      </c>
      <c r="J121" s="4534"/>
      <c r="K121" s="685">
        <v>0</v>
      </c>
      <c r="L121" s="4502"/>
      <c r="M121" s="685"/>
      <c r="N121" s="4530"/>
      <c r="O121" s="685"/>
      <c r="P121" s="4532"/>
      <c r="Q121" s="685"/>
      <c r="R121" s="4532"/>
      <c r="S121" s="685"/>
      <c r="T121" s="4532"/>
      <c r="U121" s="685"/>
      <c r="V121" s="4532"/>
      <c r="W121" s="685"/>
      <c r="X121" s="4532"/>
      <c r="Y121" s="685"/>
      <c r="Z121" s="1332">
        <v>0</v>
      </c>
    </row>
    <row r="122" spans="1:26" ht="15.75" customHeight="1">
      <c r="A122" s="685">
        <v>0</v>
      </c>
      <c r="B122" s="685">
        <v>0</v>
      </c>
      <c r="C122" s="685">
        <v>0</v>
      </c>
      <c r="D122" s="685">
        <v>0</v>
      </c>
      <c r="E122" s="685">
        <v>0</v>
      </c>
      <c r="F122" s="685">
        <v>0</v>
      </c>
      <c r="G122" s="685">
        <v>0</v>
      </c>
      <c r="H122" s="685">
        <v>0</v>
      </c>
      <c r="I122" s="685">
        <v>0</v>
      </c>
      <c r="J122" s="685">
        <v>0</v>
      </c>
      <c r="K122" s="685">
        <v>0</v>
      </c>
      <c r="L122" s="4502"/>
      <c r="M122" s="685">
        <v>0</v>
      </c>
      <c r="N122" s="685">
        <v>0</v>
      </c>
      <c r="O122" s="685">
        <v>0</v>
      </c>
      <c r="P122" s="685">
        <v>0</v>
      </c>
      <c r="Q122" s="685">
        <v>0</v>
      </c>
      <c r="R122" s="685">
        <v>0</v>
      </c>
      <c r="S122" s="685">
        <v>0</v>
      </c>
      <c r="T122" s="685">
        <v>0</v>
      </c>
      <c r="U122" s="685">
        <v>0</v>
      </c>
      <c r="V122" s="685">
        <v>0</v>
      </c>
      <c r="W122" s="685">
        <v>0</v>
      </c>
      <c r="X122" s="685">
        <v>0</v>
      </c>
      <c r="Y122" s="685"/>
      <c r="Z122" s="1332">
        <v>0</v>
      </c>
    </row>
    <row r="123" spans="1:26" ht="18.75">
      <c r="A123" s="685">
        <v>0</v>
      </c>
      <c r="B123" s="685">
        <v>0</v>
      </c>
      <c r="C123" s="685">
        <v>0</v>
      </c>
      <c r="D123" s="4523" t="s">
        <v>6205</v>
      </c>
      <c r="E123" s="4523"/>
      <c r="F123" s="4523"/>
      <c r="G123" s="4523"/>
      <c r="H123" s="4523"/>
      <c r="I123" s="4523"/>
      <c r="J123" s="4523"/>
      <c r="K123" s="685">
        <v>0</v>
      </c>
      <c r="L123" s="4502"/>
      <c r="M123" s="685">
        <v>0</v>
      </c>
      <c r="N123" s="685">
        <v>0</v>
      </c>
      <c r="O123" s="685">
        <v>0</v>
      </c>
      <c r="P123" s="685">
        <v>0</v>
      </c>
      <c r="Q123" s="685">
        <v>0</v>
      </c>
      <c r="R123" s="685">
        <v>0</v>
      </c>
      <c r="S123" s="685">
        <v>0</v>
      </c>
      <c r="T123" s="685">
        <v>0</v>
      </c>
      <c r="U123" s="685">
        <v>0</v>
      </c>
      <c r="V123" s="685">
        <v>0</v>
      </c>
      <c r="W123" s="685">
        <v>0</v>
      </c>
      <c r="X123" s="685">
        <v>0</v>
      </c>
      <c r="Y123" s="685"/>
      <c r="Z123" s="1332">
        <v>0</v>
      </c>
    </row>
    <row r="124" spans="1:26">
      <c r="A124" s="685">
        <v>0</v>
      </c>
      <c r="B124" s="685">
        <v>0</v>
      </c>
      <c r="C124" s="685">
        <v>0</v>
      </c>
      <c r="D124" s="685">
        <v>0</v>
      </c>
      <c r="E124" s="685">
        <v>0</v>
      </c>
      <c r="F124" s="685">
        <v>0</v>
      </c>
      <c r="G124" s="685">
        <v>0</v>
      </c>
      <c r="H124" s="685">
        <v>0</v>
      </c>
      <c r="I124" s="685">
        <v>0</v>
      </c>
      <c r="J124" s="685">
        <v>0</v>
      </c>
      <c r="K124" s="685">
        <v>0</v>
      </c>
      <c r="L124" s="4502"/>
      <c r="M124" s="685">
        <v>0</v>
      </c>
      <c r="N124" s="685">
        <v>0</v>
      </c>
      <c r="O124" s="685">
        <v>0</v>
      </c>
      <c r="P124" s="685">
        <v>0</v>
      </c>
      <c r="Q124" s="685">
        <v>0</v>
      </c>
      <c r="R124" s="685">
        <v>0</v>
      </c>
      <c r="S124" s="685">
        <v>0</v>
      </c>
      <c r="T124" s="685">
        <v>0</v>
      </c>
      <c r="U124" s="685">
        <v>0</v>
      </c>
      <c r="V124" s="685">
        <v>0</v>
      </c>
      <c r="W124" s="685">
        <v>0</v>
      </c>
      <c r="X124" s="685">
        <v>0</v>
      </c>
      <c r="Y124" s="685"/>
      <c r="Z124" s="1332">
        <v>0</v>
      </c>
    </row>
    <row r="125" spans="1:26" ht="31.5" customHeight="1">
      <c r="A125" s="685">
        <v>0</v>
      </c>
      <c r="B125" s="4501">
        <v>4.3</v>
      </c>
      <c r="C125" s="685">
        <v>0</v>
      </c>
      <c r="D125" s="1414" t="s">
        <v>6206</v>
      </c>
      <c r="E125" s="1415">
        <v>0</v>
      </c>
      <c r="F125" s="1414" t="s">
        <v>6207</v>
      </c>
      <c r="G125" s="1415">
        <v>0</v>
      </c>
      <c r="H125" s="1414" t="s">
        <v>6208</v>
      </c>
      <c r="I125" s="1409">
        <v>0</v>
      </c>
      <c r="J125" s="1414" t="s">
        <v>6209</v>
      </c>
      <c r="K125" s="685">
        <v>0</v>
      </c>
      <c r="L125" s="4502"/>
      <c r="M125" s="685">
        <v>0</v>
      </c>
      <c r="N125" s="1414" t="s">
        <v>6210</v>
      </c>
      <c r="O125" s="685"/>
      <c r="P125" s="1414" t="s">
        <v>6211</v>
      </c>
      <c r="Q125" s="685"/>
      <c r="R125" s="1414" t="s">
        <v>6195</v>
      </c>
      <c r="S125" s="685"/>
      <c r="T125" s="1414" t="s">
        <v>6212</v>
      </c>
      <c r="U125" s="685"/>
      <c r="V125" s="1414" t="s">
        <v>6213</v>
      </c>
      <c r="W125" s="685"/>
      <c r="X125" s="1414" t="s">
        <v>6214</v>
      </c>
      <c r="Y125" s="685"/>
      <c r="Z125" s="1332">
        <v>0</v>
      </c>
    </row>
    <row r="126" spans="1:26" ht="4.5" customHeight="1">
      <c r="A126" s="685">
        <v>0</v>
      </c>
      <c r="B126" s="4502"/>
      <c r="C126" s="685">
        <v>0</v>
      </c>
      <c r="D126" s="4469" t="s">
        <v>6215</v>
      </c>
      <c r="E126" s="685">
        <v>0</v>
      </c>
      <c r="F126" s="4469" t="s">
        <v>6216</v>
      </c>
      <c r="G126" s="685">
        <v>0</v>
      </c>
      <c r="H126" s="4469" t="s">
        <v>6217</v>
      </c>
      <c r="I126" s="685">
        <v>0</v>
      </c>
      <c r="J126" s="4469" t="s">
        <v>6218</v>
      </c>
      <c r="K126" s="685">
        <v>0</v>
      </c>
      <c r="L126" s="4502"/>
      <c r="M126" s="685">
        <v>0</v>
      </c>
      <c r="N126" s="4529"/>
      <c r="O126" s="685"/>
      <c r="P126" s="4531"/>
      <c r="Q126" s="685"/>
      <c r="R126" s="4531"/>
      <c r="S126" s="685"/>
      <c r="T126" s="4531"/>
      <c r="U126" s="685"/>
      <c r="V126" s="4531"/>
      <c r="W126" s="685"/>
      <c r="X126" s="4531"/>
      <c r="Y126" s="685"/>
      <c r="Z126" s="1332">
        <v>0</v>
      </c>
    </row>
    <row r="127" spans="1:26" ht="13.5" customHeight="1">
      <c r="A127" s="685">
        <v>0</v>
      </c>
      <c r="B127" s="4502"/>
      <c r="C127" s="685">
        <v>0</v>
      </c>
      <c r="D127" s="4470"/>
      <c r="E127" s="685">
        <v>0</v>
      </c>
      <c r="F127" s="4470"/>
      <c r="G127" s="685">
        <v>0</v>
      </c>
      <c r="H127" s="4470"/>
      <c r="I127" s="685">
        <v>0</v>
      </c>
      <c r="J127" s="4470"/>
      <c r="K127" s="685">
        <v>0</v>
      </c>
      <c r="L127" s="4502"/>
      <c r="M127" s="685">
        <v>0</v>
      </c>
      <c r="N127" s="4530"/>
      <c r="O127" s="685"/>
      <c r="P127" s="4532"/>
      <c r="Q127" s="685"/>
      <c r="R127" s="4532"/>
      <c r="S127" s="685"/>
      <c r="T127" s="4532"/>
      <c r="U127" s="685"/>
      <c r="V127" s="4532"/>
      <c r="W127" s="685"/>
      <c r="X127" s="4532"/>
      <c r="Y127" s="685"/>
      <c r="Z127" s="1332">
        <v>0</v>
      </c>
    </row>
    <row r="128" spans="1:26">
      <c r="A128" s="685">
        <v>0</v>
      </c>
      <c r="B128" s="4502"/>
      <c r="C128" s="685">
        <v>0</v>
      </c>
      <c r="D128" s="685">
        <v>0</v>
      </c>
      <c r="E128" s="685">
        <v>0</v>
      </c>
      <c r="F128" s="685">
        <v>0</v>
      </c>
      <c r="G128" s="685">
        <v>0</v>
      </c>
      <c r="H128" s="685">
        <v>0</v>
      </c>
      <c r="I128" s="685">
        <v>0</v>
      </c>
      <c r="J128" s="685">
        <v>0</v>
      </c>
      <c r="K128" s="685">
        <v>0</v>
      </c>
      <c r="L128" s="4502"/>
      <c r="M128" s="685">
        <v>0</v>
      </c>
      <c r="Y128" s="685"/>
      <c r="Z128" s="1332">
        <v>0</v>
      </c>
    </row>
    <row r="129" spans="1:26" ht="21.75" customHeight="1">
      <c r="A129" s="685">
        <v>0</v>
      </c>
      <c r="B129" s="4502"/>
      <c r="C129" s="685">
        <v>0</v>
      </c>
      <c r="D129" s="1414" t="s">
        <v>6219</v>
      </c>
      <c r="E129" s="685">
        <v>0</v>
      </c>
      <c r="F129" s="685">
        <v>0</v>
      </c>
      <c r="G129" s="685">
        <v>0</v>
      </c>
      <c r="H129" s="685">
        <v>0</v>
      </c>
      <c r="I129" s="685">
        <v>0</v>
      </c>
      <c r="J129" s="685">
        <v>0</v>
      </c>
      <c r="K129" s="685">
        <v>0</v>
      </c>
      <c r="L129" s="4503"/>
      <c r="M129" s="685">
        <v>0</v>
      </c>
      <c r="N129" s="1414" t="s">
        <v>6220</v>
      </c>
      <c r="O129" s="685"/>
      <c r="P129" s="1414" t="s">
        <v>6221</v>
      </c>
      <c r="Q129" s="685"/>
      <c r="R129" s="1414" t="s">
        <v>6222</v>
      </c>
      <c r="S129" s="685"/>
      <c r="T129" s="1414" t="s">
        <v>6223</v>
      </c>
      <c r="U129" s="685"/>
      <c r="V129" s="1414" t="s">
        <v>6224</v>
      </c>
      <c r="W129" s="685"/>
      <c r="X129" s="1414" t="s">
        <v>6225</v>
      </c>
      <c r="Y129" s="685"/>
      <c r="Z129" s="1332">
        <v>0</v>
      </c>
    </row>
    <row r="130" spans="1:26" ht="4.5" customHeight="1">
      <c r="A130" s="685">
        <v>0</v>
      </c>
      <c r="B130" s="4502"/>
      <c r="C130" s="685">
        <v>0</v>
      </c>
      <c r="D130" s="4469" t="s">
        <v>6226</v>
      </c>
      <c r="E130" s="685">
        <v>0</v>
      </c>
      <c r="F130" s="685">
        <v>0</v>
      </c>
      <c r="G130" s="685">
        <v>0</v>
      </c>
      <c r="H130" s="685">
        <v>0</v>
      </c>
      <c r="I130" s="685">
        <v>0</v>
      </c>
      <c r="J130" s="685">
        <v>0</v>
      </c>
      <c r="K130" s="685">
        <v>0</v>
      </c>
      <c r="L130" s="685">
        <v>0</v>
      </c>
      <c r="M130" s="685">
        <v>0</v>
      </c>
      <c r="N130" s="4529"/>
      <c r="O130" s="685"/>
      <c r="P130" s="4531"/>
      <c r="Q130" s="685"/>
      <c r="R130" s="4531"/>
      <c r="S130" s="685"/>
      <c r="T130" s="4531"/>
      <c r="U130" s="685"/>
      <c r="V130" s="4531"/>
      <c r="W130" s="685"/>
      <c r="X130" s="4531"/>
      <c r="Y130" s="685"/>
      <c r="Z130" s="1332">
        <v>0</v>
      </c>
    </row>
    <row r="131" spans="1:26" ht="12" customHeight="1">
      <c r="A131" s="685">
        <v>0</v>
      </c>
      <c r="B131" s="4503"/>
      <c r="C131" s="685">
        <v>0</v>
      </c>
      <c r="D131" s="4470"/>
      <c r="E131" s="685">
        <v>0</v>
      </c>
      <c r="F131" s="685">
        <v>0</v>
      </c>
      <c r="G131" s="685">
        <v>0</v>
      </c>
      <c r="H131" s="685">
        <v>0</v>
      </c>
      <c r="I131" s="685">
        <v>0</v>
      </c>
      <c r="J131" s="685">
        <v>0</v>
      </c>
      <c r="K131" s="685">
        <v>0</v>
      </c>
      <c r="L131" s="685">
        <v>0</v>
      </c>
      <c r="M131" s="685">
        <v>0</v>
      </c>
      <c r="N131" s="4530"/>
      <c r="O131" s="685"/>
      <c r="P131" s="4532"/>
      <c r="Q131" s="685"/>
      <c r="R131" s="4532"/>
      <c r="S131" s="685"/>
      <c r="T131" s="4532"/>
      <c r="U131" s="685"/>
      <c r="V131" s="4532"/>
      <c r="W131" s="685"/>
      <c r="X131" s="4532"/>
      <c r="Y131" s="685"/>
      <c r="Z131" s="1332">
        <v>0</v>
      </c>
    </row>
    <row r="132" spans="1:26">
      <c r="A132" s="685">
        <v>0</v>
      </c>
      <c r="B132" s="685">
        <v>0</v>
      </c>
      <c r="C132" s="685">
        <v>0</v>
      </c>
      <c r="D132" s="685">
        <v>0</v>
      </c>
      <c r="E132" s="685">
        <v>0</v>
      </c>
      <c r="F132" s="685">
        <v>0</v>
      </c>
      <c r="G132" s="685">
        <v>0</v>
      </c>
      <c r="H132" s="685">
        <v>0</v>
      </c>
      <c r="I132" s="685">
        <v>0</v>
      </c>
      <c r="J132" s="685">
        <v>0</v>
      </c>
      <c r="K132" s="685">
        <v>0</v>
      </c>
      <c r="L132" s="685">
        <v>0</v>
      </c>
      <c r="M132" s="685">
        <v>0</v>
      </c>
      <c r="N132" s="685">
        <v>0</v>
      </c>
      <c r="O132" s="685"/>
      <c r="P132" s="685"/>
      <c r="Q132" s="685"/>
      <c r="R132" s="685"/>
      <c r="S132" s="685"/>
      <c r="T132" s="685"/>
      <c r="U132" s="685"/>
      <c r="V132" s="685">
        <v>0</v>
      </c>
      <c r="W132" s="685"/>
      <c r="X132" s="685"/>
      <c r="Y132" s="685"/>
      <c r="Z132" s="1332">
        <v>0</v>
      </c>
    </row>
    <row r="133" spans="1:26">
      <c r="A133" s="685"/>
      <c r="B133" s="685"/>
      <c r="C133" s="685"/>
      <c r="D133" s="685"/>
      <c r="E133" s="685"/>
      <c r="F133" s="685"/>
      <c r="G133" s="685"/>
      <c r="H133" s="685"/>
      <c r="I133" s="685"/>
      <c r="J133" s="685"/>
      <c r="K133" s="685"/>
      <c r="L133" s="685"/>
      <c r="M133" s="685"/>
      <c r="N133" s="685"/>
      <c r="O133" s="685"/>
      <c r="P133" s="685"/>
      <c r="Q133" s="685"/>
      <c r="R133" s="685"/>
      <c r="S133" s="685"/>
      <c r="T133" s="685"/>
      <c r="U133" s="685"/>
      <c r="V133" s="685"/>
      <c r="W133" s="685"/>
      <c r="X133" s="685"/>
      <c r="Y133" s="685"/>
      <c r="Z133" s="1332"/>
    </row>
    <row r="134" spans="1:26" ht="24.95" customHeight="1">
      <c r="A134" s="685">
        <v>0</v>
      </c>
      <c r="B134" s="4535" t="s">
        <v>6227</v>
      </c>
      <c r="C134" s="4536"/>
      <c r="D134" s="4536"/>
      <c r="E134" s="4536"/>
      <c r="F134" s="4536"/>
      <c r="G134" s="4536"/>
      <c r="H134" s="4536"/>
      <c r="I134" s="4536"/>
      <c r="J134" s="4536"/>
      <c r="K134" s="4536"/>
      <c r="L134" s="4536"/>
      <c r="M134" s="4536"/>
      <c r="N134" s="4536"/>
      <c r="O134" s="4536"/>
      <c r="P134" s="4536"/>
      <c r="Q134" s="4536"/>
      <c r="R134" s="4536"/>
      <c r="S134" s="4536"/>
      <c r="T134" s="4536"/>
      <c r="U134" s="4536"/>
      <c r="V134" s="4536"/>
      <c r="W134" s="4536"/>
      <c r="X134" s="4536"/>
      <c r="Y134" s="685"/>
      <c r="Z134" s="1332">
        <v>0</v>
      </c>
    </row>
    <row r="135" spans="1:26">
      <c r="A135" s="685">
        <v>0</v>
      </c>
      <c r="B135" s="685">
        <v>0</v>
      </c>
      <c r="C135" s="685">
        <v>0</v>
      </c>
      <c r="D135" s="685">
        <v>0</v>
      </c>
      <c r="E135" s="685">
        <v>0</v>
      </c>
      <c r="F135" s="685">
        <v>0</v>
      </c>
      <c r="G135" s="685">
        <v>0</v>
      </c>
      <c r="H135" s="685">
        <v>0</v>
      </c>
      <c r="I135" s="685">
        <v>0</v>
      </c>
      <c r="J135" s="685">
        <v>0</v>
      </c>
      <c r="K135" s="685">
        <v>0</v>
      </c>
      <c r="L135" s="685">
        <v>0</v>
      </c>
      <c r="M135" s="685">
        <v>0</v>
      </c>
      <c r="N135" s="685">
        <v>0</v>
      </c>
      <c r="O135" s="685">
        <v>0</v>
      </c>
      <c r="P135" s="685">
        <v>0</v>
      </c>
      <c r="Q135" s="685">
        <v>0</v>
      </c>
      <c r="R135" s="685">
        <v>0</v>
      </c>
      <c r="S135" s="685">
        <v>0</v>
      </c>
      <c r="T135" s="685">
        <v>0</v>
      </c>
      <c r="U135" s="685">
        <v>0</v>
      </c>
      <c r="V135" s="685">
        <v>0</v>
      </c>
      <c r="W135" s="685">
        <v>0</v>
      </c>
      <c r="X135" s="685">
        <v>0</v>
      </c>
      <c r="Y135" s="685">
        <v>0</v>
      </c>
      <c r="Z135" s="1332">
        <v>0</v>
      </c>
    </row>
    <row r="136" spans="1:26">
      <c r="A136" s="685">
        <v>0</v>
      </c>
      <c r="B136" s="4464">
        <v>5.0999999999999996</v>
      </c>
      <c r="C136" s="685">
        <v>0</v>
      </c>
      <c r="D136" s="1384" t="s">
        <v>6228</v>
      </c>
      <c r="E136" s="1384"/>
      <c r="F136" s="1384"/>
      <c r="G136" s="1384"/>
      <c r="H136" s="1384"/>
      <c r="I136" s="1384"/>
      <c r="J136" s="1384"/>
      <c r="K136" s="685">
        <v>0</v>
      </c>
      <c r="L136" s="685">
        <v>0</v>
      </c>
      <c r="M136" s="685">
        <v>0</v>
      </c>
      <c r="N136" s="685">
        <v>0</v>
      </c>
      <c r="O136" s="685">
        <v>0</v>
      </c>
      <c r="P136" s="685">
        <v>0</v>
      </c>
      <c r="Q136" s="685">
        <v>0</v>
      </c>
      <c r="R136" s="685">
        <v>0</v>
      </c>
      <c r="S136" s="685">
        <v>0</v>
      </c>
      <c r="T136" s="685">
        <v>0</v>
      </c>
      <c r="U136" s="685">
        <v>0</v>
      </c>
      <c r="V136" s="685">
        <v>0</v>
      </c>
      <c r="W136" s="685">
        <v>0</v>
      </c>
      <c r="X136" s="685">
        <v>0</v>
      </c>
      <c r="Y136" s="685">
        <v>0</v>
      </c>
      <c r="Z136" s="1332">
        <v>0</v>
      </c>
    </row>
    <row r="137" spans="1:26">
      <c r="A137" s="685">
        <v>0</v>
      </c>
      <c r="B137" s="4465"/>
      <c r="C137" s="685">
        <v>0</v>
      </c>
      <c r="D137" s="1384" t="s">
        <v>6229</v>
      </c>
      <c r="E137" s="1384"/>
      <c r="F137" s="1384"/>
      <c r="G137" s="1384"/>
      <c r="H137" s="1384"/>
      <c r="I137" s="1384"/>
      <c r="J137" s="1384"/>
      <c r="K137" s="685">
        <v>0</v>
      </c>
      <c r="L137" s="685">
        <v>0</v>
      </c>
      <c r="M137" s="685">
        <v>0</v>
      </c>
      <c r="N137" s="685">
        <v>0</v>
      </c>
      <c r="O137" s="685">
        <v>0</v>
      </c>
      <c r="P137" s="685">
        <v>0</v>
      </c>
      <c r="Q137" s="685">
        <v>0</v>
      </c>
      <c r="R137" s="685">
        <v>0</v>
      </c>
      <c r="S137" s="685">
        <v>0</v>
      </c>
      <c r="T137" s="685">
        <v>0</v>
      </c>
      <c r="U137" s="685">
        <v>0</v>
      </c>
      <c r="V137" s="685">
        <v>0</v>
      </c>
      <c r="W137" s="685">
        <v>0</v>
      </c>
      <c r="X137" s="685">
        <v>0</v>
      </c>
      <c r="Y137" s="685">
        <v>0</v>
      </c>
      <c r="Z137" s="1332">
        <v>0</v>
      </c>
    </row>
    <row r="138" spans="1:26">
      <c r="A138" s="685">
        <v>0</v>
      </c>
      <c r="B138" s="4465"/>
      <c r="C138" s="685">
        <v>0</v>
      </c>
      <c r="D138" s="685">
        <v>0</v>
      </c>
      <c r="E138" s="685">
        <v>0</v>
      </c>
      <c r="F138" s="685">
        <v>0</v>
      </c>
      <c r="G138" s="685">
        <v>0</v>
      </c>
      <c r="H138" s="685">
        <v>0</v>
      </c>
      <c r="I138" s="685">
        <v>0</v>
      </c>
      <c r="J138" s="685">
        <v>0</v>
      </c>
      <c r="K138" s="685">
        <v>0</v>
      </c>
      <c r="L138" s="685">
        <v>0</v>
      </c>
      <c r="M138" s="685">
        <v>0</v>
      </c>
      <c r="N138" s="685">
        <v>0</v>
      </c>
      <c r="O138" s="685">
        <v>0</v>
      </c>
      <c r="P138" s="685">
        <v>0</v>
      </c>
      <c r="Q138" s="685">
        <v>0</v>
      </c>
      <c r="R138" s="685">
        <v>0</v>
      </c>
      <c r="S138" s="685">
        <v>0</v>
      </c>
      <c r="T138" s="685">
        <v>0</v>
      </c>
      <c r="U138" s="685">
        <v>0</v>
      </c>
      <c r="V138" s="685">
        <v>0</v>
      </c>
      <c r="W138" s="685">
        <v>0</v>
      </c>
      <c r="X138" s="685">
        <v>0</v>
      </c>
      <c r="Y138" s="685">
        <v>0</v>
      </c>
      <c r="Z138" s="1332">
        <v>0</v>
      </c>
    </row>
    <row r="139" spans="1:26">
      <c r="A139" s="685"/>
      <c r="B139" s="4465"/>
      <c r="C139" s="685"/>
      <c r="D139" s="996" t="s">
        <v>4904</v>
      </c>
      <c r="E139" s="685"/>
      <c r="F139" s="1014" t="s">
        <v>6230</v>
      </c>
      <c r="G139" s="685"/>
      <c r="H139" s="1416" t="s">
        <v>4907</v>
      </c>
      <c r="I139" s="685"/>
      <c r="J139" s="1417" t="s">
        <v>4907</v>
      </c>
      <c r="K139" s="685"/>
      <c r="L139" s="1416" t="s">
        <v>4907</v>
      </c>
      <c r="M139" s="685">
        <v>0</v>
      </c>
      <c r="N139" s="685">
        <v>0</v>
      </c>
      <c r="O139" s="685">
        <v>0</v>
      </c>
      <c r="P139" s="685">
        <v>0</v>
      </c>
      <c r="Q139" s="685">
        <v>0</v>
      </c>
      <c r="R139" s="685">
        <v>0</v>
      </c>
      <c r="S139" s="685">
        <v>0</v>
      </c>
      <c r="T139" s="685">
        <v>0</v>
      </c>
      <c r="U139" s="685">
        <v>0</v>
      </c>
      <c r="V139" s="685">
        <v>0</v>
      </c>
      <c r="W139" s="685">
        <v>0</v>
      </c>
      <c r="X139" s="685">
        <v>0</v>
      </c>
      <c r="Y139" s="685">
        <v>0</v>
      </c>
      <c r="Z139" s="1332"/>
    </row>
    <row r="140" spans="1:26">
      <c r="A140" s="685"/>
      <c r="B140" s="4465"/>
      <c r="C140" s="685"/>
      <c r="D140" s="4473" t="s">
        <v>6231</v>
      </c>
      <c r="E140" s="685"/>
      <c r="F140" s="4504" t="s">
        <v>6232</v>
      </c>
      <c r="G140" s="685"/>
      <c r="H140" s="4475" t="s">
        <v>4909</v>
      </c>
      <c r="I140" s="685"/>
      <c r="J140" s="4537" t="s">
        <v>5070</v>
      </c>
      <c r="K140" s="685"/>
      <c r="L140" s="4537" t="s">
        <v>5069</v>
      </c>
      <c r="M140" s="685">
        <v>0</v>
      </c>
      <c r="N140" s="685">
        <v>0</v>
      </c>
      <c r="O140" s="685">
        <v>0</v>
      </c>
      <c r="P140" s="685">
        <v>0</v>
      </c>
      <c r="Q140" s="685">
        <v>0</v>
      </c>
      <c r="R140" s="685">
        <v>0</v>
      </c>
      <c r="S140" s="685">
        <v>0</v>
      </c>
      <c r="T140" s="685">
        <v>0</v>
      </c>
      <c r="U140" s="685">
        <v>0</v>
      </c>
      <c r="V140" s="685">
        <v>0</v>
      </c>
      <c r="W140" s="685">
        <v>0</v>
      </c>
      <c r="X140" s="685">
        <v>0</v>
      </c>
      <c r="Y140" s="685">
        <v>0</v>
      </c>
      <c r="Z140" s="1332"/>
    </row>
    <row r="141" spans="1:26">
      <c r="A141" s="685"/>
      <c r="B141" s="4465"/>
      <c r="C141" s="685"/>
      <c r="D141" s="4474"/>
      <c r="E141" s="685"/>
      <c r="F141" s="4505"/>
      <c r="G141" s="685"/>
      <c r="H141" s="4476"/>
      <c r="I141" s="685"/>
      <c r="J141" s="4538"/>
      <c r="K141" s="685"/>
      <c r="L141" s="4538"/>
      <c r="M141" s="685">
        <v>0</v>
      </c>
      <c r="N141" s="685">
        <v>0</v>
      </c>
      <c r="O141" s="685">
        <v>0</v>
      </c>
      <c r="P141" s="685">
        <v>0</v>
      </c>
      <c r="Q141" s="685">
        <v>0</v>
      </c>
      <c r="R141" s="685">
        <v>0</v>
      </c>
      <c r="S141" s="685">
        <v>0</v>
      </c>
      <c r="T141" s="685">
        <v>0</v>
      </c>
      <c r="U141" s="685">
        <v>0</v>
      </c>
      <c r="V141" s="685">
        <v>0</v>
      </c>
      <c r="W141" s="685">
        <v>0</v>
      </c>
      <c r="X141" s="685">
        <v>0</v>
      </c>
      <c r="Y141" s="685">
        <v>0</v>
      </c>
      <c r="Z141" s="1332"/>
    </row>
    <row r="142" spans="1:26">
      <c r="A142" s="685"/>
      <c r="B142" s="4465"/>
      <c r="C142" s="685"/>
      <c r="D142" s="685"/>
      <c r="E142" s="685"/>
      <c r="F142" s="685"/>
      <c r="G142" s="685"/>
      <c r="H142" s="685"/>
      <c r="I142" s="685"/>
      <c r="J142" s="685"/>
      <c r="K142" s="685"/>
      <c r="L142" s="685"/>
      <c r="M142" s="685">
        <v>0</v>
      </c>
      <c r="N142" s="685">
        <v>0</v>
      </c>
      <c r="O142" s="685">
        <v>0</v>
      </c>
      <c r="P142" s="685">
        <v>0</v>
      </c>
      <c r="Q142" s="685">
        <v>0</v>
      </c>
      <c r="R142" s="685">
        <v>0</v>
      </c>
      <c r="S142" s="685">
        <v>0</v>
      </c>
      <c r="T142" s="685">
        <v>0</v>
      </c>
      <c r="U142" s="685">
        <v>0</v>
      </c>
      <c r="V142" s="685">
        <v>0</v>
      </c>
      <c r="W142" s="685">
        <v>0</v>
      </c>
      <c r="X142" s="685">
        <v>0</v>
      </c>
      <c r="Y142" s="685">
        <v>0</v>
      </c>
      <c r="Z142" s="1332"/>
    </row>
    <row r="143" spans="1:26" ht="18.75">
      <c r="A143" s="685"/>
      <c r="B143" s="4465"/>
      <c r="C143" s="685"/>
      <c r="D143" s="1418" t="s">
        <v>4907</v>
      </c>
      <c r="E143" s="685"/>
      <c r="F143" s="808" t="s">
        <v>4907</v>
      </c>
      <c r="G143" s="685"/>
      <c r="H143" s="808" t="s">
        <v>4907</v>
      </c>
      <c r="I143" s="685"/>
      <c r="J143" s="808" t="s">
        <v>4907</v>
      </c>
      <c r="K143" s="685"/>
      <c r="L143" s="859" t="s">
        <v>4907</v>
      </c>
      <c r="M143" s="685">
        <v>0</v>
      </c>
      <c r="N143" s="685">
        <v>0</v>
      </c>
      <c r="O143" s="685">
        <v>0</v>
      </c>
      <c r="P143" s="685">
        <v>0</v>
      </c>
      <c r="Q143" s="685">
        <v>0</v>
      </c>
      <c r="R143" s="685">
        <v>0</v>
      </c>
      <c r="S143" s="685">
        <v>0</v>
      </c>
      <c r="T143" s="685">
        <v>0</v>
      </c>
      <c r="U143" s="685">
        <v>0</v>
      </c>
      <c r="V143" s="685">
        <v>0</v>
      </c>
      <c r="W143" s="685">
        <v>0</v>
      </c>
      <c r="X143" s="685">
        <v>0</v>
      </c>
      <c r="Y143" s="685">
        <v>0</v>
      </c>
      <c r="Z143" s="1332"/>
    </row>
    <row r="144" spans="1:26">
      <c r="A144" s="685"/>
      <c r="B144" s="4465"/>
      <c r="C144" s="685"/>
      <c r="D144" s="4462" t="s">
        <v>6233</v>
      </c>
      <c r="E144" s="685"/>
      <c r="F144" s="4475" t="s">
        <v>4912</v>
      </c>
      <c r="G144" s="685"/>
      <c r="H144" s="4473" t="s">
        <v>4911</v>
      </c>
      <c r="I144" s="685"/>
      <c r="J144" s="4475" t="s">
        <v>4913</v>
      </c>
      <c r="K144" s="685"/>
      <c r="L144" s="4473" t="s">
        <v>5068</v>
      </c>
      <c r="M144" s="685">
        <v>0</v>
      </c>
      <c r="N144" s="685">
        <v>0</v>
      </c>
      <c r="O144" s="685">
        <v>0</v>
      </c>
      <c r="P144" s="685">
        <v>0</v>
      </c>
      <c r="Q144" s="685">
        <v>0</v>
      </c>
      <c r="R144" s="685">
        <v>0</v>
      </c>
      <c r="S144" s="685">
        <v>0</v>
      </c>
      <c r="T144" s="685">
        <v>0</v>
      </c>
      <c r="U144" s="685">
        <v>0</v>
      </c>
      <c r="V144" s="685">
        <v>0</v>
      </c>
      <c r="W144" s="685">
        <v>0</v>
      </c>
      <c r="X144" s="685">
        <v>0</v>
      </c>
      <c r="Y144" s="685">
        <v>0</v>
      </c>
      <c r="Z144" s="1332"/>
    </row>
    <row r="145" spans="1:26">
      <c r="A145" s="685"/>
      <c r="B145" s="4466"/>
      <c r="C145" s="685"/>
      <c r="D145" s="4463"/>
      <c r="E145" s="685"/>
      <c r="F145" s="4476"/>
      <c r="G145" s="685"/>
      <c r="H145" s="4474"/>
      <c r="I145" s="685"/>
      <c r="J145" s="4476"/>
      <c r="K145" s="685"/>
      <c r="L145" s="4474"/>
      <c r="M145" s="685">
        <v>0</v>
      </c>
      <c r="N145" s="685">
        <v>0</v>
      </c>
      <c r="O145" s="685">
        <v>0</v>
      </c>
      <c r="P145" s="685">
        <v>0</v>
      </c>
      <c r="Q145" s="685">
        <v>0</v>
      </c>
      <c r="R145" s="685">
        <v>0</v>
      </c>
      <c r="S145" s="685">
        <v>0</v>
      </c>
      <c r="T145" s="685">
        <v>0</v>
      </c>
      <c r="U145" s="685">
        <v>0</v>
      </c>
      <c r="V145" s="685">
        <v>0</v>
      </c>
      <c r="W145" s="685">
        <v>0</v>
      </c>
      <c r="X145" s="685">
        <v>0</v>
      </c>
      <c r="Y145" s="685">
        <v>0</v>
      </c>
      <c r="Z145" s="1332"/>
    </row>
    <row r="146" spans="1:26">
      <c r="A146" s="685"/>
      <c r="B146" s="685"/>
      <c r="C146" s="685"/>
      <c r="D146" s="685"/>
      <c r="E146" s="685"/>
      <c r="F146" s="685"/>
      <c r="G146" s="685"/>
      <c r="H146" s="685"/>
      <c r="I146" s="685"/>
      <c r="J146" s="685"/>
      <c r="K146" s="685"/>
      <c r="L146" s="685"/>
      <c r="M146" s="685">
        <v>0</v>
      </c>
      <c r="N146" s="685">
        <v>0</v>
      </c>
      <c r="O146" s="685">
        <v>0</v>
      </c>
      <c r="P146" s="685">
        <v>0</v>
      </c>
      <c r="Q146" s="685">
        <v>0</v>
      </c>
      <c r="R146" s="685">
        <v>0</v>
      </c>
      <c r="S146" s="685">
        <v>0</v>
      </c>
      <c r="T146" s="685">
        <v>0</v>
      </c>
      <c r="U146" s="685">
        <v>0</v>
      </c>
      <c r="V146" s="685">
        <v>0</v>
      </c>
      <c r="W146" s="685">
        <v>0</v>
      </c>
      <c r="X146" s="685">
        <v>0</v>
      </c>
      <c r="Y146" s="685">
        <v>0</v>
      </c>
      <c r="Z146" s="1332"/>
    </row>
    <row r="147" spans="1:26" ht="24.75" customHeight="1">
      <c r="A147" s="685">
        <v>0</v>
      </c>
      <c r="B147" s="4535" t="s">
        <v>6234</v>
      </c>
      <c r="C147" s="4536"/>
      <c r="D147" s="4536"/>
      <c r="E147" s="4536"/>
      <c r="F147" s="4536"/>
      <c r="G147" s="4536"/>
      <c r="H147" s="4536"/>
      <c r="I147" s="4536"/>
      <c r="J147" s="4536"/>
      <c r="K147" s="4536"/>
      <c r="L147" s="4536"/>
      <c r="M147" s="4536"/>
      <c r="N147" s="4536"/>
      <c r="O147" s="4536"/>
      <c r="P147" s="4536"/>
      <c r="Q147" s="4536"/>
      <c r="R147" s="4536"/>
      <c r="S147" s="4536"/>
      <c r="T147" s="4536"/>
      <c r="U147" s="4536"/>
      <c r="V147" s="4536"/>
      <c r="W147" s="4536"/>
      <c r="X147" s="4536"/>
      <c r="Y147" s="685"/>
      <c r="Z147" s="1332">
        <v>0</v>
      </c>
    </row>
    <row r="148" spans="1:26">
      <c r="A148" s="685"/>
      <c r="B148" s="685"/>
      <c r="C148" s="685"/>
      <c r="D148" s="685"/>
      <c r="E148" s="685"/>
      <c r="F148" s="685"/>
      <c r="G148" s="685"/>
      <c r="H148" s="685"/>
      <c r="I148" s="685"/>
      <c r="J148" s="685"/>
      <c r="K148" s="685">
        <v>0</v>
      </c>
      <c r="L148" s="685">
        <v>0</v>
      </c>
      <c r="M148" s="685">
        <v>0</v>
      </c>
      <c r="N148" s="685">
        <v>0</v>
      </c>
      <c r="O148" s="685">
        <v>0</v>
      </c>
      <c r="P148" s="685">
        <v>0</v>
      </c>
      <c r="Q148" s="685">
        <v>0</v>
      </c>
      <c r="R148" s="685">
        <v>0</v>
      </c>
      <c r="S148" s="685">
        <v>0</v>
      </c>
      <c r="T148" s="685">
        <v>0</v>
      </c>
      <c r="U148" s="685">
        <v>0</v>
      </c>
      <c r="V148" s="685">
        <v>0</v>
      </c>
      <c r="W148" s="685">
        <v>0</v>
      </c>
      <c r="X148" s="685">
        <v>0</v>
      </c>
      <c r="Y148" s="685">
        <v>0</v>
      </c>
      <c r="Z148" s="1332"/>
    </row>
    <row r="149" spans="1:26" ht="18.75">
      <c r="A149" s="685"/>
      <c r="B149" s="4464">
        <v>5.2</v>
      </c>
      <c r="C149" s="685"/>
      <c r="D149" s="996" t="s">
        <v>4904</v>
      </c>
      <c r="E149" s="685"/>
      <c r="F149" s="800" t="s">
        <v>6230</v>
      </c>
      <c r="G149" s="685"/>
      <c r="H149" s="861" t="s">
        <v>4906</v>
      </c>
      <c r="J149" s="1419" t="s">
        <v>6235</v>
      </c>
      <c r="K149" s="685">
        <v>0</v>
      </c>
      <c r="L149" s="685">
        <v>0</v>
      </c>
      <c r="M149" s="685">
        <v>0</v>
      </c>
      <c r="N149" s="685">
        <v>0</v>
      </c>
      <c r="O149" s="685">
        <v>0</v>
      </c>
      <c r="P149" s="685">
        <v>0</v>
      </c>
      <c r="Q149" s="685">
        <v>0</v>
      </c>
      <c r="R149" s="685">
        <v>0</v>
      </c>
      <c r="S149" s="685">
        <v>0</v>
      </c>
      <c r="T149" s="685">
        <v>0</v>
      </c>
      <c r="U149" s="685">
        <v>0</v>
      </c>
      <c r="V149" s="685">
        <v>0</v>
      </c>
      <c r="W149" s="685">
        <v>0</v>
      </c>
      <c r="X149" s="685">
        <v>0</v>
      </c>
      <c r="Y149" s="685">
        <v>0</v>
      </c>
      <c r="Z149" s="1332"/>
    </row>
    <row r="150" spans="1:26" ht="15.75" customHeight="1">
      <c r="A150" s="685"/>
      <c r="B150" s="4465"/>
      <c r="C150" s="685"/>
      <c r="D150" s="4473" t="s">
        <v>6236</v>
      </c>
      <c r="E150" s="685"/>
      <c r="F150" s="4539" t="s">
        <v>6237</v>
      </c>
      <c r="G150" s="685"/>
      <c r="H150" s="4475" t="s">
        <v>5462</v>
      </c>
      <c r="J150" s="4462" t="s">
        <v>6238</v>
      </c>
      <c r="K150" s="685">
        <v>0</v>
      </c>
      <c r="L150" s="685">
        <v>0</v>
      </c>
      <c r="M150" s="685">
        <v>0</v>
      </c>
      <c r="N150" s="685">
        <v>0</v>
      </c>
      <c r="O150" s="685">
        <v>0</v>
      </c>
      <c r="P150" s="685">
        <v>0</v>
      </c>
      <c r="Q150" s="685">
        <v>0</v>
      </c>
      <c r="R150" s="685">
        <v>0</v>
      </c>
      <c r="S150" s="685">
        <v>0</v>
      </c>
      <c r="T150" s="685">
        <v>0</v>
      </c>
      <c r="U150" s="685">
        <v>0</v>
      </c>
      <c r="V150" s="685">
        <v>0</v>
      </c>
      <c r="W150" s="685">
        <v>0</v>
      </c>
      <c r="X150" s="685">
        <v>0</v>
      </c>
      <c r="Y150" s="685">
        <v>0</v>
      </c>
      <c r="Z150" s="1332"/>
    </row>
    <row r="151" spans="1:26">
      <c r="A151" s="685"/>
      <c r="B151" s="4465"/>
      <c r="C151" s="685"/>
      <c r="D151" s="4474"/>
      <c r="E151" s="685"/>
      <c r="F151" s="4540"/>
      <c r="G151" s="685"/>
      <c r="H151" s="4476"/>
      <c r="J151" s="4463"/>
      <c r="K151" s="685">
        <v>0</v>
      </c>
      <c r="L151" s="685">
        <v>0</v>
      </c>
      <c r="M151" s="685">
        <v>0</v>
      </c>
      <c r="N151" s="685">
        <v>0</v>
      </c>
      <c r="O151" s="685">
        <v>0</v>
      </c>
      <c r="P151" s="685">
        <v>0</v>
      </c>
      <c r="Q151" s="685">
        <v>0</v>
      </c>
      <c r="R151" s="685">
        <v>0</v>
      </c>
      <c r="S151" s="685">
        <v>0</v>
      </c>
      <c r="T151" s="685">
        <v>0</v>
      </c>
      <c r="U151" s="685">
        <v>0</v>
      </c>
      <c r="V151" s="685">
        <v>0</v>
      </c>
      <c r="W151" s="685">
        <v>0</v>
      </c>
      <c r="X151" s="685">
        <v>0</v>
      </c>
      <c r="Y151" s="685">
        <v>0</v>
      </c>
      <c r="Z151" s="1332"/>
    </row>
    <row r="152" spans="1:26">
      <c r="A152" s="685"/>
      <c r="B152" s="4465"/>
      <c r="C152" s="685"/>
      <c r="D152" s="685"/>
      <c r="E152" s="685"/>
      <c r="F152" s="685"/>
      <c r="G152" s="685"/>
      <c r="H152" s="685"/>
      <c r="I152" s="685"/>
      <c r="J152" s="685"/>
      <c r="K152" s="685">
        <v>0</v>
      </c>
      <c r="L152" s="685">
        <v>0</v>
      </c>
      <c r="M152" s="685">
        <v>0</v>
      </c>
      <c r="N152" s="685">
        <v>0</v>
      </c>
      <c r="O152" s="685">
        <v>0</v>
      </c>
      <c r="P152" s="685">
        <v>0</v>
      </c>
      <c r="Q152" s="685">
        <v>0</v>
      </c>
      <c r="R152" s="685">
        <v>0</v>
      </c>
      <c r="S152" s="685">
        <v>0</v>
      </c>
      <c r="T152" s="685">
        <v>0</v>
      </c>
      <c r="U152" s="685">
        <v>0</v>
      </c>
      <c r="V152" s="685">
        <v>0</v>
      </c>
      <c r="W152" s="685">
        <v>0</v>
      </c>
      <c r="X152" s="685">
        <v>0</v>
      </c>
      <c r="Y152" s="685">
        <v>0</v>
      </c>
      <c r="Z152" s="1332"/>
    </row>
    <row r="153" spans="1:26" ht="18.75">
      <c r="A153" s="685"/>
      <c r="B153" s="4465"/>
      <c r="C153" s="685"/>
      <c r="D153" s="1035" t="s">
        <v>5458</v>
      </c>
      <c r="E153" s="685"/>
      <c r="F153" s="964" t="s">
        <v>4910</v>
      </c>
      <c r="G153" s="685"/>
      <c r="H153" s="963" t="s">
        <v>5458</v>
      </c>
      <c r="I153" s="685"/>
      <c r="J153" s="963" t="s">
        <v>5459</v>
      </c>
      <c r="K153" s="685">
        <v>0</v>
      </c>
      <c r="L153" s="685">
        <v>0</v>
      </c>
      <c r="M153" s="685">
        <v>0</v>
      </c>
      <c r="N153" s="685">
        <v>0</v>
      </c>
      <c r="O153" s="685">
        <v>0</v>
      </c>
      <c r="P153" s="685">
        <v>0</v>
      </c>
      <c r="Q153" s="685">
        <v>0</v>
      </c>
      <c r="R153" s="685">
        <v>0</v>
      </c>
      <c r="S153" s="685">
        <v>0</v>
      </c>
      <c r="T153" s="685">
        <v>0</v>
      </c>
      <c r="U153" s="685">
        <v>0</v>
      </c>
      <c r="V153" s="685">
        <v>0</v>
      </c>
      <c r="W153" s="685">
        <v>0</v>
      </c>
      <c r="X153" s="685">
        <v>0</v>
      </c>
      <c r="Y153" s="685">
        <v>0</v>
      </c>
      <c r="Z153" s="1332"/>
    </row>
    <row r="154" spans="1:26">
      <c r="A154" s="685"/>
      <c r="B154" s="4465"/>
      <c r="C154" s="685"/>
      <c r="D154" s="4541" t="s">
        <v>6239</v>
      </c>
      <c r="E154" s="685"/>
      <c r="F154" s="4543" t="s">
        <v>5463</v>
      </c>
      <c r="G154" s="685"/>
      <c r="H154" s="4543" t="s">
        <v>5462</v>
      </c>
      <c r="I154" s="685"/>
      <c r="J154" s="4543" t="s">
        <v>5463</v>
      </c>
      <c r="K154" s="685">
        <v>0</v>
      </c>
      <c r="L154" s="685">
        <v>0</v>
      </c>
      <c r="M154" s="685">
        <v>0</v>
      </c>
      <c r="N154" s="685">
        <v>0</v>
      </c>
      <c r="O154" s="685">
        <v>0</v>
      </c>
      <c r="P154" s="685">
        <v>0</v>
      </c>
      <c r="Q154" s="685">
        <v>0</v>
      </c>
      <c r="R154" s="685">
        <v>0</v>
      </c>
      <c r="S154" s="685">
        <v>0</v>
      </c>
      <c r="T154" s="685">
        <v>0</v>
      </c>
      <c r="U154" s="685">
        <v>0</v>
      </c>
      <c r="V154" s="685">
        <v>0</v>
      </c>
      <c r="W154" s="685">
        <v>0</v>
      </c>
      <c r="X154" s="685">
        <v>0</v>
      </c>
      <c r="Y154" s="685">
        <v>0</v>
      </c>
      <c r="Z154" s="1332"/>
    </row>
    <row r="155" spans="1:26">
      <c r="A155" s="685"/>
      <c r="B155" s="4466"/>
      <c r="C155" s="685"/>
      <c r="D155" s="4542"/>
      <c r="E155" s="685"/>
      <c r="F155" s="4544"/>
      <c r="G155" s="685"/>
      <c r="H155" s="4544"/>
      <c r="I155" s="685"/>
      <c r="J155" s="4544"/>
      <c r="K155" s="685">
        <v>0</v>
      </c>
      <c r="L155" s="685">
        <v>0</v>
      </c>
      <c r="M155" s="685">
        <v>0</v>
      </c>
      <c r="N155" s="685">
        <v>0</v>
      </c>
      <c r="O155" s="685">
        <v>0</v>
      </c>
      <c r="P155" s="685">
        <v>0</v>
      </c>
      <c r="Q155" s="685">
        <v>0</v>
      </c>
      <c r="R155" s="685">
        <v>0</v>
      </c>
      <c r="S155" s="685">
        <v>0</v>
      </c>
      <c r="T155" s="685">
        <v>0</v>
      </c>
      <c r="U155" s="685">
        <v>0</v>
      </c>
      <c r="V155" s="685">
        <v>0</v>
      </c>
      <c r="W155" s="685">
        <v>0</v>
      </c>
      <c r="X155" s="685">
        <v>0</v>
      </c>
      <c r="Y155" s="685">
        <v>0</v>
      </c>
      <c r="Z155" s="1332"/>
    </row>
    <row r="156" spans="1:26">
      <c r="A156" s="685"/>
      <c r="B156" s="685"/>
      <c r="C156" s="685"/>
      <c r="D156" s="685"/>
      <c r="E156" s="685"/>
      <c r="F156" s="685"/>
      <c r="G156" s="685"/>
      <c r="H156" s="685"/>
      <c r="I156" s="685"/>
      <c r="K156" s="685">
        <v>0</v>
      </c>
      <c r="L156" s="685">
        <v>0</v>
      </c>
      <c r="M156" s="685">
        <v>0</v>
      </c>
      <c r="N156" s="685">
        <v>0</v>
      </c>
      <c r="O156" s="685">
        <v>0</v>
      </c>
      <c r="P156" s="685">
        <v>0</v>
      </c>
      <c r="Q156" s="685">
        <v>0</v>
      </c>
      <c r="R156" s="685">
        <v>0</v>
      </c>
      <c r="S156" s="685">
        <v>0</v>
      </c>
      <c r="T156" s="685">
        <v>0</v>
      </c>
      <c r="U156" s="685">
        <v>0</v>
      </c>
      <c r="V156" s="685">
        <v>0</v>
      </c>
      <c r="W156" s="685">
        <v>0</v>
      </c>
      <c r="X156" s="685">
        <v>0</v>
      </c>
      <c r="Y156" s="685">
        <v>0</v>
      </c>
      <c r="Z156" s="1332"/>
    </row>
    <row r="157" spans="1:26" ht="24.95" customHeight="1">
      <c r="A157" s="685">
        <v>0</v>
      </c>
      <c r="B157" s="4545" t="s">
        <v>6240</v>
      </c>
      <c r="C157" s="4546"/>
      <c r="D157" s="4546"/>
      <c r="E157" s="4546"/>
      <c r="F157" s="4546"/>
      <c r="G157" s="4546"/>
      <c r="H157" s="4546"/>
      <c r="I157" s="4546"/>
      <c r="J157" s="4546"/>
      <c r="K157" s="4546"/>
      <c r="L157" s="4546"/>
      <c r="M157" s="4546"/>
      <c r="N157" s="4546"/>
      <c r="O157" s="4546"/>
      <c r="P157" s="4546"/>
      <c r="Q157" s="4546"/>
      <c r="R157" s="4546"/>
      <c r="S157" s="4546"/>
      <c r="T157" s="4546"/>
      <c r="U157" s="4546"/>
      <c r="V157" s="4546"/>
      <c r="W157" s="4546"/>
      <c r="X157" s="4546"/>
      <c r="Y157" s="685"/>
      <c r="Z157" s="1332">
        <v>0</v>
      </c>
    </row>
    <row r="158" spans="1:26">
      <c r="A158" s="685">
        <v>0</v>
      </c>
      <c r="B158" s="685">
        <v>0</v>
      </c>
      <c r="C158" s="685">
        <v>0</v>
      </c>
      <c r="D158" s="685">
        <v>0</v>
      </c>
      <c r="E158" s="685">
        <v>0</v>
      </c>
      <c r="F158" s="685">
        <v>0</v>
      </c>
      <c r="G158" s="685">
        <v>0</v>
      </c>
      <c r="H158" s="685">
        <v>0</v>
      </c>
      <c r="I158" s="685">
        <v>0</v>
      </c>
      <c r="J158" s="685">
        <v>0</v>
      </c>
      <c r="K158" s="685">
        <v>0</v>
      </c>
      <c r="L158" s="685">
        <v>0</v>
      </c>
      <c r="M158" s="685"/>
      <c r="N158" s="685">
        <v>0</v>
      </c>
      <c r="O158" s="685">
        <v>0</v>
      </c>
      <c r="P158" s="685">
        <v>0</v>
      </c>
      <c r="Q158" s="685">
        <v>0</v>
      </c>
      <c r="R158" s="685">
        <v>0</v>
      </c>
      <c r="S158" s="685">
        <v>0</v>
      </c>
      <c r="T158" s="685">
        <v>0</v>
      </c>
      <c r="U158" s="685">
        <v>0</v>
      </c>
      <c r="V158" s="685">
        <v>0</v>
      </c>
      <c r="W158" s="685">
        <v>0</v>
      </c>
      <c r="X158" s="685">
        <v>0</v>
      </c>
      <c r="Y158" s="685">
        <v>0</v>
      </c>
      <c r="Z158" s="1332">
        <v>0</v>
      </c>
    </row>
    <row r="159" spans="1:26" ht="20.25" customHeight="1">
      <c r="A159" s="685">
        <v>0</v>
      </c>
      <c r="B159" s="4464">
        <v>6</v>
      </c>
      <c r="C159" s="685">
        <v>0</v>
      </c>
      <c r="D159" s="1420" t="s">
        <v>5315</v>
      </c>
      <c r="E159" s="685"/>
      <c r="F159" s="1420" t="s">
        <v>5315</v>
      </c>
      <c r="G159" s="685"/>
      <c r="H159" s="1420" t="s">
        <v>5315</v>
      </c>
      <c r="I159" s="685"/>
      <c r="J159" s="1420" t="s">
        <v>5315</v>
      </c>
      <c r="K159" s="685">
        <v>0</v>
      </c>
      <c r="L159" s="1421" t="s">
        <v>5316</v>
      </c>
      <c r="M159" s="685"/>
      <c r="N159" s="1421" t="s">
        <v>5316</v>
      </c>
      <c r="O159" s="685">
        <v>0</v>
      </c>
      <c r="P159" s="1421" t="s">
        <v>5316</v>
      </c>
      <c r="Q159" s="685">
        <v>0</v>
      </c>
      <c r="R159" s="1421" t="s">
        <v>5316</v>
      </c>
      <c r="S159" s="685">
        <v>0</v>
      </c>
      <c r="T159" s="685">
        <v>0</v>
      </c>
      <c r="U159" s="685">
        <v>0</v>
      </c>
      <c r="V159" s="685">
        <v>0</v>
      </c>
      <c r="W159" s="685">
        <v>0</v>
      </c>
      <c r="X159" s="685">
        <v>0</v>
      </c>
      <c r="Y159" s="685">
        <v>0</v>
      </c>
      <c r="Z159" s="1332">
        <v>0</v>
      </c>
    </row>
    <row r="160" spans="1:26" ht="15.75" customHeight="1">
      <c r="A160" s="685">
        <v>0</v>
      </c>
      <c r="B160" s="4465"/>
      <c r="C160" s="685">
        <v>0</v>
      </c>
      <c r="D160" s="4475" t="s">
        <v>5319</v>
      </c>
      <c r="E160" s="685"/>
      <c r="F160" s="4475" t="s">
        <v>5321</v>
      </c>
      <c r="G160" s="685"/>
      <c r="H160" s="4473" t="s">
        <v>6241</v>
      </c>
      <c r="I160" s="685"/>
      <c r="J160" s="4473" t="s">
        <v>5320</v>
      </c>
      <c r="K160" s="685">
        <v>0</v>
      </c>
      <c r="L160" s="4475" t="s">
        <v>5319</v>
      </c>
      <c r="M160" s="685"/>
      <c r="N160" s="4475" t="s">
        <v>5321</v>
      </c>
      <c r="O160" s="685">
        <v>0</v>
      </c>
      <c r="P160" s="4462" t="s">
        <v>6242</v>
      </c>
      <c r="Q160" s="685">
        <v>0</v>
      </c>
      <c r="R160" s="4473" t="s">
        <v>5320</v>
      </c>
      <c r="S160" s="685">
        <v>0</v>
      </c>
      <c r="T160" s="685">
        <v>0</v>
      </c>
      <c r="U160" s="685">
        <v>0</v>
      </c>
      <c r="V160" s="685">
        <v>0</v>
      </c>
      <c r="W160" s="685">
        <v>0</v>
      </c>
      <c r="X160" s="685">
        <v>0</v>
      </c>
      <c r="Y160" s="685">
        <v>0</v>
      </c>
      <c r="Z160" s="1332">
        <v>0</v>
      </c>
    </row>
    <row r="161" spans="1:26" ht="30" customHeight="1">
      <c r="A161" s="685">
        <v>0</v>
      </c>
      <c r="B161" s="4466"/>
      <c r="C161" s="685">
        <v>0</v>
      </c>
      <c r="D161" s="4476"/>
      <c r="E161" s="685"/>
      <c r="F161" s="4476"/>
      <c r="G161" s="685"/>
      <c r="H161" s="4474"/>
      <c r="I161" s="685"/>
      <c r="J161" s="4474"/>
      <c r="K161" s="685">
        <v>0</v>
      </c>
      <c r="L161" s="4476"/>
      <c r="M161" s="685"/>
      <c r="N161" s="4476"/>
      <c r="O161" s="685">
        <v>0</v>
      </c>
      <c r="P161" s="4463"/>
      <c r="Q161" s="685">
        <v>0</v>
      </c>
      <c r="R161" s="4474"/>
      <c r="S161" s="685">
        <v>0</v>
      </c>
      <c r="T161" s="685">
        <v>0</v>
      </c>
      <c r="U161" s="685">
        <v>0</v>
      </c>
      <c r="V161" s="685">
        <v>0</v>
      </c>
      <c r="W161" s="685">
        <v>0</v>
      </c>
      <c r="X161" s="685">
        <v>0</v>
      </c>
      <c r="Y161" s="685">
        <v>0</v>
      </c>
      <c r="Z161" s="1332">
        <v>0</v>
      </c>
    </row>
    <row r="162" spans="1:26">
      <c r="A162" s="685">
        <v>0</v>
      </c>
      <c r="B162" s="685">
        <v>0</v>
      </c>
      <c r="C162" s="685">
        <v>0</v>
      </c>
      <c r="D162" s="685"/>
      <c r="E162" s="685"/>
      <c r="F162" s="685"/>
      <c r="G162" s="685"/>
      <c r="H162" s="685"/>
      <c r="I162" s="685"/>
      <c r="J162" s="685"/>
      <c r="K162" s="685">
        <v>0</v>
      </c>
      <c r="L162" s="685">
        <v>0</v>
      </c>
      <c r="M162" s="685"/>
      <c r="N162" s="685">
        <v>0</v>
      </c>
      <c r="O162" s="685">
        <v>0</v>
      </c>
      <c r="P162" s="685">
        <v>0</v>
      </c>
      <c r="Q162" s="685">
        <v>0</v>
      </c>
      <c r="R162" s="685">
        <v>0</v>
      </c>
      <c r="S162" s="685">
        <v>0</v>
      </c>
      <c r="T162" s="685">
        <v>0</v>
      </c>
      <c r="U162" s="685">
        <v>0</v>
      </c>
      <c r="V162" s="685">
        <v>0</v>
      </c>
      <c r="W162" s="685">
        <v>0</v>
      </c>
      <c r="X162" s="685">
        <v>0</v>
      </c>
      <c r="Y162" s="685">
        <v>0</v>
      </c>
      <c r="Z162" s="1332">
        <v>0</v>
      </c>
    </row>
    <row r="163" spans="1:26">
      <c r="A163" s="685"/>
      <c r="B163" s="685"/>
      <c r="C163" s="685"/>
      <c r="D163" s="1422" t="s">
        <v>5317</v>
      </c>
      <c r="E163" s="685"/>
      <c r="F163" s="1422" t="s">
        <v>5317</v>
      </c>
      <c r="G163" s="685"/>
      <c r="H163" s="1422" t="s">
        <v>5317</v>
      </c>
      <c r="I163" s="685"/>
      <c r="J163" s="1422" t="s">
        <v>5317</v>
      </c>
      <c r="K163" s="685"/>
      <c r="L163" s="1422" t="s">
        <v>5317</v>
      </c>
      <c r="M163" s="685"/>
      <c r="N163" s="925" t="s">
        <v>5318</v>
      </c>
      <c r="O163" s="685"/>
      <c r="P163" s="925" t="s">
        <v>6243</v>
      </c>
      <c r="Q163" s="685">
        <v>0</v>
      </c>
      <c r="R163" s="685">
        <v>0</v>
      </c>
      <c r="S163" s="685">
        <v>0</v>
      </c>
      <c r="T163" s="685">
        <v>0</v>
      </c>
      <c r="U163" s="685">
        <v>0</v>
      </c>
      <c r="V163" s="685">
        <v>0</v>
      </c>
      <c r="W163" s="685">
        <v>0</v>
      </c>
      <c r="X163" s="685">
        <v>0</v>
      </c>
      <c r="Y163" s="685">
        <v>0</v>
      </c>
      <c r="Z163" s="1332"/>
    </row>
    <row r="164" spans="1:26">
      <c r="A164" s="685"/>
      <c r="B164" s="685"/>
      <c r="C164" s="685"/>
      <c r="D164" s="4475" t="s">
        <v>5319</v>
      </c>
      <c r="E164" s="685"/>
      <c r="F164" s="4475" t="s">
        <v>5320</v>
      </c>
      <c r="G164" s="685"/>
      <c r="H164" s="4473" t="s">
        <v>6244</v>
      </c>
      <c r="I164" s="685"/>
      <c r="J164" s="4473" t="s">
        <v>5320</v>
      </c>
      <c r="K164" s="685"/>
      <c r="L164" s="4462" t="s">
        <v>5322</v>
      </c>
      <c r="M164" s="685"/>
      <c r="N164" s="4462" t="s">
        <v>6245</v>
      </c>
      <c r="O164" s="685"/>
      <c r="P164" s="4547" t="s">
        <v>6246</v>
      </c>
      <c r="Q164" s="685">
        <v>0</v>
      </c>
      <c r="R164" s="685">
        <v>0</v>
      </c>
      <c r="S164" s="685">
        <v>0</v>
      </c>
      <c r="T164" s="685">
        <v>0</v>
      </c>
      <c r="U164" s="685">
        <v>0</v>
      </c>
      <c r="V164" s="685">
        <v>0</v>
      </c>
      <c r="W164" s="685">
        <v>0</v>
      </c>
      <c r="X164" s="685">
        <v>0</v>
      </c>
      <c r="Y164" s="685">
        <v>0</v>
      </c>
      <c r="Z164" s="1332"/>
    </row>
    <row r="165" spans="1:26">
      <c r="A165" s="685"/>
      <c r="B165" s="685"/>
      <c r="C165" s="685"/>
      <c r="D165" s="4476"/>
      <c r="E165" s="685"/>
      <c r="F165" s="4476"/>
      <c r="G165" s="685"/>
      <c r="H165" s="4474"/>
      <c r="I165" s="685"/>
      <c r="J165" s="4474"/>
      <c r="K165" s="685"/>
      <c r="L165" s="4463"/>
      <c r="M165" s="685"/>
      <c r="N165" s="4463"/>
      <c r="O165" s="685"/>
      <c r="P165" s="4548"/>
      <c r="Q165" s="685">
        <v>0</v>
      </c>
      <c r="R165" s="685">
        <v>0</v>
      </c>
      <c r="S165" s="685">
        <v>0</v>
      </c>
      <c r="T165" s="685">
        <v>0</v>
      </c>
      <c r="U165" s="685">
        <v>0</v>
      </c>
      <c r="V165" s="685">
        <v>0</v>
      </c>
      <c r="W165" s="685">
        <v>0</v>
      </c>
      <c r="X165" s="685">
        <v>0</v>
      </c>
      <c r="Y165" s="685">
        <v>0</v>
      </c>
      <c r="Z165" s="1332"/>
    </row>
    <row r="166" spans="1:26">
      <c r="A166" s="685"/>
      <c r="B166" s="685">
        <v>0</v>
      </c>
      <c r="C166" s="685">
        <v>0</v>
      </c>
      <c r="D166" s="685">
        <v>0</v>
      </c>
      <c r="E166" s="685">
        <v>0</v>
      </c>
      <c r="F166" s="685">
        <v>0</v>
      </c>
      <c r="G166" s="685">
        <v>0</v>
      </c>
      <c r="H166" s="685">
        <v>0</v>
      </c>
      <c r="I166" s="685">
        <v>0</v>
      </c>
      <c r="J166" s="685">
        <v>0</v>
      </c>
      <c r="K166" s="685">
        <v>0</v>
      </c>
      <c r="L166" s="685">
        <v>0</v>
      </c>
      <c r="M166" s="685">
        <v>0</v>
      </c>
      <c r="N166" s="685">
        <v>0</v>
      </c>
      <c r="O166" s="685">
        <v>0</v>
      </c>
      <c r="P166" s="685">
        <v>0</v>
      </c>
      <c r="Q166" s="685">
        <v>0</v>
      </c>
      <c r="R166" s="685">
        <v>0</v>
      </c>
      <c r="S166" s="685">
        <v>0</v>
      </c>
      <c r="T166" s="685">
        <v>0</v>
      </c>
      <c r="U166" s="685">
        <v>0</v>
      </c>
      <c r="V166" s="685">
        <v>0</v>
      </c>
      <c r="W166" s="685">
        <v>0</v>
      </c>
      <c r="X166" s="685">
        <v>0</v>
      </c>
      <c r="Y166" s="685">
        <v>0</v>
      </c>
      <c r="Z166" s="1332"/>
    </row>
    <row r="167" spans="1:26">
      <c r="A167" s="685"/>
      <c r="B167" s="685">
        <v>0</v>
      </c>
      <c r="C167" s="685">
        <v>0</v>
      </c>
      <c r="D167" s="685">
        <v>0</v>
      </c>
      <c r="E167" s="685">
        <v>0</v>
      </c>
      <c r="F167" s="685">
        <v>0</v>
      </c>
      <c r="G167" s="685">
        <v>0</v>
      </c>
      <c r="H167" s="685">
        <v>0</v>
      </c>
      <c r="I167" s="685">
        <v>0</v>
      </c>
      <c r="J167" s="685">
        <v>0</v>
      </c>
      <c r="K167" s="685">
        <v>0</v>
      </c>
      <c r="L167" s="685">
        <v>0</v>
      </c>
      <c r="M167" s="685">
        <v>0</v>
      </c>
      <c r="N167" s="685">
        <v>0</v>
      </c>
      <c r="O167" s="685">
        <v>0</v>
      </c>
      <c r="P167" s="685">
        <v>0</v>
      </c>
      <c r="Q167" s="685">
        <v>0</v>
      </c>
      <c r="R167" s="685">
        <v>0</v>
      </c>
      <c r="S167" s="685">
        <v>0</v>
      </c>
      <c r="T167" s="685">
        <v>0</v>
      </c>
      <c r="U167" s="685">
        <v>0</v>
      </c>
      <c r="V167" s="685">
        <v>0</v>
      </c>
      <c r="W167" s="685">
        <v>0</v>
      </c>
      <c r="X167" s="685">
        <v>0</v>
      </c>
      <c r="Y167" s="685">
        <v>0</v>
      </c>
      <c r="Z167" s="1332"/>
    </row>
    <row r="168" spans="1:26">
      <c r="A168" s="685"/>
      <c r="B168" s="685">
        <v>0</v>
      </c>
      <c r="C168" s="685">
        <v>0</v>
      </c>
      <c r="D168" s="685">
        <v>0</v>
      </c>
      <c r="E168" s="685">
        <v>0</v>
      </c>
      <c r="F168" s="685">
        <v>0</v>
      </c>
      <c r="G168" s="685">
        <v>0</v>
      </c>
      <c r="H168" s="685">
        <v>0</v>
      </c>
      <c r="I168" s="685">
        <v>0</v>
      </c>
      <c r="J168" s="685">
        <v>0</v>
      </c>
      <c r="K168" s="685">
        <v>0</v>
      </c>
      <c r="L168" s="685">
        <v>0</v>
      </c>
      <c r="M168" s="685">
        <v>0</v>
      </c>
      <c r="N168" s="685">
        <v>0</v>
      </c>
      <c r="O168" s="685">
        <v>0</v>
      </c>
      <c r="P168" s="685">
        <v>0</v>
      </c>
      <c r="Q168" s="685">
        <v>0</v>
      </c>
      <c r="R168" s="685">
        <v>0</v>
      </c>
      <c r="S168" s="685">
        <v>0</v>
      </c>
      <c r="T168" s="685">
        <v>0</v>
      </c>
      <c r="U168" s="685">
        <v>0</v>
      </c>
      <c r="V168" s="685">
        <v>0</v>
      </c>
      <c r="W168" s="685">
        <v>0</v>
      </c>
      <c r="X168" s="685">
        <v>0</v>
      </c>
      <c r="Y168" s="685">
        <v>0</v>
      </c>
      <c r="Z168" s="1332"/>
    </row>
    <row r="169" spans="1:26">
      <c r="A169" s="685">
        <v>0</v>
      </c>
      <c r="B169" s="4501">
        <v>6.1</v>
      </c>
      <c r="C169" s="685">
        <v>0</v>
      </c>
      <c r="D169" s="4553" t="s">
        <v>6247</v>
      </c>
      <c r="E169" s="4554"/>
      <c r="F169" s="4554"/>
      <c r="G169" s="4554"/>
      <c r="H169" s="4554"/>
      <c r="I169" s="4554"/>
      <c r="J169" s="4554"/>
      <c r="K169" s="685">
        <v>0</v>
      </c>
      <c r="L169" s="4464">
        <v>6.2</v>
      </c>
      <c r="M169" s="685"/>
      <c r="N169" s="1423" t="s">
        <v>6248</v>
      </c>
      <c r="O169" s="1424"/>
      <c r="P169" s="1424"/>
      <c r="Q169" s="1424"/>
      <c r="R169" s="1424"/>
      <c r="S169" s="1424"/>
      <c r="T169" s="1424"/>
      <c r="U169" s="1424"/>
      <c r="V169" s="1424"/>
      <c r="W169" s="1424"/>
      <c r="X169" s="1424"/>
      <c r="Y169" s="685"/>
      <c r="Z169" s="1332">
        <v>0</v>
      </c>
    </row>
    <row r="170" spans="1:26">
      <c r="A170" s="685">
        <v>0</v>
      </c>
      <c r="B170" s="4502"/>
      <c r="C170" s="685">
        <v>0</v>
      </c>
      <c r="D170" s="1425" t="s">
        <v>6249</v>
      </c>
      <c r="E170" s="1426"/>
      <c r="F170" s="1426"/>
      <c r="G170" s="1426"/>
      <c r="H170" s="1426"/>
      <c r="I170" s="1426"/>
      <c r="J170" s="1426"/>
      <c r="K170" s="685">
        <v>0</v>
      </c>
      <c r="L170" s="4465"/>
      <c r="N170" s="685"/>
      <c r="O170" s="685"/>
      <c r="P170" s="685"/>
      <c r="Q170" s="685"/>
      <c r="R170" s="685"/>
      <c r="S170" s="685"/>
      <c r="T170" s="685"/>
      <c r="U170" s="685"/>
      <c r="V170" s="685"/>
      <c r="W170" s="685"/>
      <c r="X170" s="685">
        <v>0</v>
      </c>
      <c r="Y170" s="685">
        <v>0</v>
      </c>
      <c r="Z170" s="1332">
        <v>0</v>
      </c>
    </row>
    <row r="171" spans="1:26">
      <c r="A171" s="685">
        <v>0</v>
      </c>
      <c r="B171" s="4502"/>
      <c r="C171" s="685">
        <v>0</v>
      </c>
      <c r="D171" s="1425" t="s">
        <v>6250</v>
      </c>
      <c r="E171" s="1426"/>
      <c r="F171" s="1426"/>
      <c r="G171" s="1426"/>
      <c r="H171" s="1426"/>
      <c r="I171" s="1426"/>
      <c r="J171" s="1426"/>
      <c r="K171" s="685">
        <v>0</v>
      </c>
      <c r="L171" s="4465"/>
      <c r="M171" s="1425"/>
      <c r="N171" s="1427" t="s">
        <v>6251</v>
      </c>
      <c r="O171" s="685"/>
      <c r="P171" s="685"/>
      <c r="Q171" s="685"/>
      <c r="R171" s="685"/>
      <c r="S171" s="685"/>
      <c r="T171" s="685"/>
      <c r="U171" s="685"/>
      <c r="V171" s="685"/>
      <c r="W171" s="685">
        <v>0</v>
      </c>
      <c r="X171" s="685">
        <v>0</v>
      </c>
      <c r="Y171" s="685">
        <v>0</v>
      </c>
      <c r="Z171" s="1332">
        <v>0</v>
      </c>
    </row>
    <row r="172" spans="1:26">
      <c r="A172" s="685">
        <v>0</v>
      </c>
      <c r="B172" s="4502"/>
      <c r="C172" s="685">
        <v>0</v>
      </c>
      <c r="D172" s="685">
        <v>0</v>
      </c>
      <c r="E172" s="685">
        <v>0</v>
      </c>
      <c r="F172" s="685">
        <v>0</v>
      </c>
      <c r="G172" s="685">
        <v>0</v>
      </c>
      <c r="H172" s="685">
        <v>0</v>
      </c>
      <c r="I172" s="685">
        <v>0</v>
      </c>
      <c r="J172" s="685">
        <v>0</v>
      </c>
      <c r="K172" s="685">
        <v>0</v>
      </c>
      <c r="L172" s="4465"/>
      <c r="M172" s="685"/>
      <c r="N172" s="685">
        <v>0</v>
      </c>
      <c r="O172" s="685">
        <v>0</v>
      </c>
      <c r="P172" s="685">
        <v>0</v>
      </c>
      <c r="Q172" s="685">
        <v>0</v>
      </c>
      <c r="R172" s="685">
        <v>0</v>
      </c>
      <c r="S172" s="685">
        <v>0</v>
      </c>
      <c r="T172" s="685">
        <v>0</v>
      </c>
      <c r="U172" s="685">
        <v>0</v>
      </c>
      <c r="V172" s="685">
        <v>0</v>
      </c>
      <c r="W172" s="685">
        <v>0</v>
      </c>
      <c r="X172" s="685">
        <v>0</v>
      </c>
      <c r="Y172" s="685">
        <v>0</v>
      </c>
      <c r="Z172" s="1332">
        <v>0</v>
      </c>
    </row>
    <row r="173" spans="1:26" ht="18.600000000000001" customHeight="1">
      <c r="A173" s="685">
        <v>0</v>
      </c>
      <c r="B173" s="4502"/>
      <c r="C173" s="685">
        <v>0</v>
      </c>
      <c r="D173" s="4555" t="s">
        <v>6252</v>
      </c>
      <c r="E173" s="685">
        <v>0</v>
      </c>
      <c r="F173" s="4549" t="s">
        <v>6253</v>
      </c>
      <c r="G173" s="685">
        <v>0</v>
      </c>
      <c r="H173" s="4557" t="s">
        <v>6254</v>
      </c>
      <c r="I173" s="685">
        <v>0</v>
      </c>
      <c r="J173" s="685">
        <v>0</v>
      </c>
      <c r="K173" s="685">
        <v>0</v>
      </c>
      <c r="L173" s="4465"/>
      <c r="M173" s="685"/>
      <c r="N173" s="4549" t="s">
        <v>6255</v>
      </c>
      <c r="O173" s="685">
        <v>0</v>
      </c>
      <c r="P173" s="4549" t="s">
        <v>6256</v>
      </c>
      <c r="Q173" s="685">
        <v>0</v>
      </c>
      <c r="R173" s="4549" t="s">
        <v>6256</v>
      </c>
      <c r="S173" s="685">
        <v>0</v>
      </c>
      <c r="T173" s="4551" t="s">
        <v>6257</v>
      </c>
      <c r="U173" s="685">
        <v>0</v>
      </c>
      <c r="V173" s="4549" t="s">
        <v>6258</v>
      </c>
      <c r="W173" s="685">
        <v>0</v>
      </c>
      <c r="X173" s="685">
        <v>0</v>
      </c>
      <c r="Y173" s="685">
        <v>0</v>
      </c>
      <c r="Z173" s="1332">
        <v>0</v>
      </c>
    </row>
    <row r="174" spans="1:26" ht="12" customHeight="1">
      <c r="A174" s="685">
        <v>0</v>
      </c>
      <c r="B174" s="4502"/>
      <c r="C174" s="685">
        <v>0</v>
      </c>
      <c r="D174" s="4556"/>
      <c r="E174" s="685">
        <v>0</v>
      </c>
      <c r="F174" s="4550"/>
      <c r="G174" s="685">
        <v>0</v>
      </c>
      <c r="H174" s="4558"/>
      <c r="I174" s="685">
        <v>0</v>
      </c>
      <c r="J174" s="685">
        <v>0</v>
      </c>
      <c r="K174" s="685">
        <v>0</v>
      </c>
      <c r="L174" s="4465"/>
      <c r="M174" s="685"/>
      <c r="N174" s="4550"/>
      <c r="O174" s="685">
        <v>0</v>
      </c>
      <c r="P174" s="4550"/>
      <c r="Q174" s="685">
        <v>0</v>
      </c>
      <c r="R174" s="4550"/>
      <c r="S174" s="685">
        <v>0</v>
      </c>
      <c r="T174" s="4552"/>
      <c r="U174" s="685">
        <v>0</v>
      </c>
      <c r="V174" s="4550"/>
      <c r="W174" s="685">
        <v>0</v>
      </c>
      <c r="X174" s="685">
        <v>0</v>
      </c>
      <c r="Y174" s="685">
        <v>0</v>
      </c>
      <c r="Z174" s="1332">
        <v>0</v>
      </c>
    </row>
    <row r="175" spans="1:26" ht="18.600000000000001" customHeight="1">
      <c r="A175" s="685">
        <v>0</v>
      </c>
      <c r="B175" s="4503"/>
      <c r="C175" s="685">
        <v>0</v>
      </c>
      <c r="D175" s="1428"/>
      <c r="E175" s="685">
        <v>0</v>
      </c>
      <c r="F175" s="1428"/>
      <c r="G175" s="685">
        <v>0</v>
      </c>
      <c r="H175" s="1428" t="s">
        <v>6259</v>
      </c>
      <c r="I175" s="685">
        <v>0</v>
      </c>
      <c r="J175" s="685">
        <v>0</v>
      </c>
      <c r="K175" s="685">
        <v>0</v>
      </c>
      <c r="L175" s="4466"/>
      <c r="M175" s="685"/>
      <c r="N175" s="1428"/>
      <c r="O175" s="685">
        <v>0</v>
      </c>
      <c r="P175" s="1428" t="s">
        <v>6260</v>
      </c>
      <c r="Q175" s="685">
        <v>0</v>
      </c>
      <c r="R175" s="1428" t="s">
        <v>6261</v>
      </c>
      <c r="S175" s="685">
        <v>0</v>
      </c>
      <c r="T175" s="1428"/>
      <c r="U175" s="685">
        <v>0</v>
      </c>
      <c r="V175" s="1428"/>
      <c r="W175" s="685">
        <v>0</v>
      </c>
      <c r="X175" s="685">
        <v>0</v>
      </c>
      <c r="Y175" s="685">
        <v>0</v>
      </c>
      <c r="Z175" s="1332">
        <v>0</v>
      </c>
    </row>
    <row r="176" spans="1:26">
      <c r="A176" s="685">
        <v>0</v>
      </c>
      <c r="B176" s="685">
        <v>0</v>
      </c>
      <c r="C176" s="685">
        <v>0</v>
      </c>
      <c r="D176" s="685">
        <v>0</v>
      </c>
      <c r="E176" s="685">
        <v>0</v>
      </c>
      <c r="F176" s="685">
        <v>0</v>
      </c>
      <c r="G176" s="685">
        <v>0</v>
      </c>
      <c r="H176" s="685">
        <v>0</v>
      </c>
      <c r="I176" s="685">
        <v>0</v>
      </c>
      <c r="J176" s="685">
        <v>0</v>
      </c>
      <c r="K176" s="685">
        <v>0</v>
      </c>
      <c r="L176" s="685">
        <v>0</v>
      </c>
      <c r="M176" s="685">
        <v>0</v>
      </c>
      <c r="N176" s="685">
        <v>0</v>
      </c>
      <c r="O176" s="685">
        <v>0</v>
      </c>
      <c r="P176" s="685">
        <v>0</v>
      </c>
      <c r="Q176" s="685">
        <v>0</v>
      </c>
      <c r="R176" s="685">
        <v>0</v>
      </c>
      <c r="S176" s="685">
        <v>0</v>
      </c>
      <c r="T176" s="685">
        <v>0</v>
      </c>
      <c r="U176" s="685">
        <v>0</v>
      </c>
      <c r="V176" s="685">
        <v>0</v>
      </c>
      <c r="W176" s="685">
        <v>0</v>
      </c>
      <c r="X176" s="685">
        <v>0</v>
      </c>
      <c r="Y176" s="685">
        <v>0</v>
      </c>
      <c r="Z176" s="1332">
        <v>0</v>
      </c>
    </row>
    <row r="177" spans="1:26">
      <c r="A177" s="685">
        <v>0</v>
      </c>
      <c r="B177" s="685">
        <v>0</v>
      </c>
      <c r="C177" s="685">
        <v>0</v>
      </c>
      <c r="D177" s="685">
        <v>0</v>
      </c>
      <c r="E177" s="685">
        <v>0</v>
      </c>
      <c r="F177" s="685">
        <v>0</v>
      </c>
      <c r="G177" s="685">
        <v>0</v>
      </c>
      <c r="H177" s="685">
        <v>0</v>
      </c>
      <c r="I177" s="685">
        <v>0</v>
      </c>
      <c r="J177" s="685">
        <v>0</v>
      </c>
      <c r="K177" s="685">
        <v>0</v>
      </c>
      <c r="L177" s="685">
        <v>0</v>
      </c>
      <c r="M177" s="685">
        <v>0</v>
      </c>
      <c r="N177" s="685">
        <v>0</v>
      </c>
      <c r="O177" s="685">
        <v>0</v>
      </c>
      <c r="P177" s="685">
        <v>0</v>
      </c>
      <c r="Q177" s="685">
        <v>0</v>
      </c>
      <c r="R177" s="685">
        <v>0</v>
      </c>
      <c r="S177" s="685">
        <v>0</v>
      </c>
      <c r="T177" s="685">
        <v>0</v>
      </c>
      <c r="U177" s="685">
        <v>0</v>
      </c>
      <c r="V177" s="685">
        <v>0</v>
      </c>
      <c r="W177" s="685">
        <v>0</v>
      </c>
      <c r="X177" s="685">
        <v>0</v>
      </c>
      <c r="Y177" s="685">
        <v>0</v>
      </c>
      <c r="Z177" s="1332">
        <v>0</v>
      </c>
    </row>
    <row r="178" spans="1:26" ht="24.95" customHeight="1">
      <c r="B178" s="4545" t="s">
        <v>6262</v>
      </c>
      <c r="C178" s="4546"/>
      <c r="D178" s="4546"/>
      <c r="E178" s="4546"/>
      <c r="F178" s="4546"/>
      <c r="G178" s="4546"/>
      <c r="H178" s="4546"/>
      <c r="I178" s="4546"/>
      <c r="J178" s="4546"/>
      <c r="K178" s="4546"/>
      <c r="L178" s="4546"/>
      <c r="M178" s="4546"/>
      <c r="N178" s="4546"/>
      <c r="O178" s="4546"/>
      <c r="P178" s="4546"/>
      <c r="Q178" s="4546"/>
      <c r="R178" s="4546"/>
      <c r="S178" s="4546"/>
      <c r="T178" s="4546"/>
      <c r="U178" s="4546"/>
      <c r="V178" s="4546"/>
      <c r="W178" s="4546"/>
      <c r="X178" s="4546"/>
      <c r="Y178" s="685"/>
      <c r="Z178" s="1332">
        <v>0</v>
      </c>
    </row>
    <row r="179" spans="1:26">
      <c r="A179" s="685">
        <v>0</v>
      </c>
      <c r="B179" s="685">
        <v>0</v>
      </c>
      <c r="C179" s="685">
        <v>0</v>
      </c>
      <c r="D179" s="685">
        <v>0</v>
      </c>
      <c r="E179" s="685">
        <v>0</v>
      </c>
      <c r="F179" s="685">
        <v>0</v>
      </c>
      <c r="G179" s="685">
        <v>0</v>
      </c>
      <c r="H179" s="685">
        <v>0</v>
      </c>
      <c r="I179" s="685">
        <v>0</v>
      </c>
      <c r="J179" s="685">
        <v>0</v>
      </c>
      <c r="K179" s="685">
        <v>0</v>
      </c>
      <c r="L179" s="685">
        <v>0</v>
      </c>
      <c r="M179" s="685"/>
      <c r="N179" s="685"/>
      <c r="O179" s="685"/>
      <c r="P179" s="685"/>
      <c r="Q179" s="685"/>
      <c r="R179" s="685"/>
      <c r="S179" s="685"/>
      <c r="T179" s="685"/>
      <c r="U179" s="685"/>
      <c r="V179" s="685">
        <v>0</v>
      </c>
      <c r="W179" s="685"/>
      <c r="X179" s="685"/>
      <c r="Y179" s="685"/>
      <c r="Z179" s="1332">
        <v>0</v>
      </c>
    </row>
    <row r="180" spans="1:26">
      <c r="B180" s="4501">
        <v>7.1</v>
      </c>
      <c r="C180" s="685">
        <v>0</v>
      </c>
      <c r="D180" s="1384" t="s">
        <v>6263</v>
      </c>
      <c r="E180" s="1384"/>
      <c r="F180" s="1384"/>
      <c r="G180" s="1384"/>
      <c r="H180" s="1384"/>
      <c r="I180" s="1384"/>
      <c r="J180" s="1384"/>
      <c r="K180" s="685">
        <v>0</v>
      </c>
      <c r="L180" s="685">
        <v>0</v>
      </c>
      <c r="M180" s="4501">
        <v>7.6</v>
      </c>
      <c r="N180" s="1429" t="s">
        <v>6264</v>
      </c>
      <c r="O180" s="1429"/>
      <c r="P180" s="1429"/>
      <c r="Q180" s="1429"/>
      <c r="R180" s="1429"/>
      <c r="S180" s="1429"/>
      <c r="T180" s="1429"/>
      <c r="U180" s="1429"/>
      <c r="V180" s="1429">
        <v>0</v>
      </c>
      <c r="W180" s="1429"/>
      <c r="X180" s="1429"/>
      <c r="Y180" s="685"/>
      <c r="Z180" s="1332">
        <v>0</v>
      </c>
    </row>
    <row r="181" spans="1:26">
      <c r="B181" s="4502"/>
      <c r="C181" s="685"/>
      <c r="D181" s="1348" t="s">
        <v>6265</v>
      </c>
      <c r="E181" s="1348"/>
      <c r="F181" s="1348"/>
      <c r="G181" s="1348"/>
      <c r="H181" s="1348" t="s">
        <v>6266</v>
      </c>
      <c r="I181" s="1348"/>
      <c r="J181" s="1348"/>
      <c r="K181" s="685">
        <v>0</v>
      </c>
      <c r="L181" s="685">
        <v>0</v>
      </c>
      <c r="M181" s="4502"/>
      <c r="N181" s="1348" t="s">
        <v>6267</v>
      </c>
      <c r="O181" s="685"/>
      <c r="Q181" s="685"/>
      <c r="R181" s="1348"/>
      <c r="S181" s="685"/>
      <c r="T181" s="1348"/>
      <c r="U181" s="685"/>
      <c r="V181" s="685">
        <v>0</v>
      </c>
      <c r="W181" s="685">
        <v>0</v>
      </c>
      <c r="X181" s="685">
        <v>0</v>
      </c>
      <c r="Y181" s="685">
        <v>0</v>
      </c>
      <c r="Z181" s="1332">
        <v>0</v>
      </c>
    </row>
    <row r="182" spans="1:26">
      <c r="B182" s="4502"/>
      <c r="C182" s="685"/>
      <c r="D182" s="1348" t="s">
        <v>6268</v>
      </c>
      <c r="E182" s="1348"/>
      <c r="F182" s="1348"/>
      <c r="G182" s="1348"/>
      <c r="H182" s="1348" t="s">
        <v>6269</v>
      </c>
      <c r="I182" s="1348"/>
      <c r="J182" s="1348"/>
      <c r="K182" s="685">
        <v>0</v>
      </c>
      <c r="L182" s="685">
        <v>0</v>
      </c>
      <c r="M182" s="4502"/>
      <c r="N182" s="1348" t="s">
        <v>6270</v>
      </c>
      <c r="O182" s="685"/>
      <c r="Q182" s="685"/>
      <c r="R182" s="1348"/>
      <c r="S182" s="685"/>
      <c r="T182" s="1348"/>
      <c r="U182" s="685"/>
      <c r="V182" s="685">
        <v>0</v>
      </c>
      <c r="W182" s="685">
        <v>0</v>
      </c>
      <c r="X182" s="685">
        <v>0</v>
      </c>
      <c r="Y182" s="685">
        <v>0</v>
      </c>
      <c r="Z182" s="1332">
        <v>0</v>
      </c>
    </row>
    <row r="183" spans="1:26">
      <c r="B183" s="4503"/>
      <c r="C183" s="685"/>
      <c r="D183" s="1348" t="s">
        <v>6271</v>
      </c>
      <c r="E183" s="1348"/>
      <c r="F183" s="1348"/>
      <c r="G183" s="1348"/>
      <c r="H183" s="1348" t="s">
        <v>6272</v>
      </c>
      <c r="I183" s="1348"/>
      <c r="J183" s="1348"/>
      <c r="K183" s="685">
        <v>0</v>
      </c>
      <c r="L183" s="685">
        <v>0</v>
      </c>
      <c r="M183" s="4502"/>
      <c r="N183" s="1348" t="s">
        <v>6273</v>
      </c>
      <c r="O183" s="685"/>
      <c r="P183" s="685">
        <v>0</v>
      </c>
      <c r="Q183" s="685"/>
      <c r="R183" s="1348"/>
      <c r="S183" s="685"/>
      <c r="T183" s="1348"/>
      <c r="U183" s="685"/>
      <c r="V183" s="685">
        <v>0</v>
      </c>
      <c r="W183" s="685">
        <v>0</v>
      </c>
      <c r="X183" s="685">
        <v>0</v>
      </c>
      <c r="Y183" s="685">
        <v>0</v>
      </c>
      <c r="Z183" s="1332">
        <v>0</v>
      </c>
    </row>
    <row r="184" spans="1:26">
      <c r="A184" s="685">
        <v>0</v>
      </c>
      <c r="B184" s="685">
        <v>0</v>
      </c>
      <c r="C184" s="685">
        <v>0</v>
      </c>
      <c r="D184" s="685">
        <v>0</v>
      </c>
      <c r="E184" s="685">
        <v>0</v>
      </c>
      <c r="F184" s="685">
        <v>0</v>
      </c>
      <c r="G184" s="685">
        <v>0</v>
      </c>
      <c r="H184" s="685">
        <v>0</v>
      </c>
      <c r="I184" s="685">
        <v>0</v>
      </c>
      <c r="J184" s="685">
        <v>0</v>
      </c>
      <c r="K184" s="685">
        <v>0</v>
      </c>
      <c r="L184" s="685">
        <v>0</v>
      </c>
      <c r="M184" s="4502"/>
      <c r="N184" s="1348" t="s">
        <v>6274</v>
      </c>
      <c r="O184" s="685"/>
      <c r="Q184" s="685"/>
      <c r="R184" s="1348"/>
      <c r="S184" s="685"/>
      <c r="T184" s="1348"/>
      <c r="U184" s="685"/>
      <c r="V184" s="685">
        <v>0</v>
      </c>
      <c r="W184" s="685">
        <v>0</v>
      </c>
      <c r="X184" s="685">
        <v>0</v>
      </c>
      <c r="Y184" s="685">
        <v>0</v>
      </c>
      <c r="Z184" s="1332">
        <v>0</v>
      </c>
    </row>
    <row r="185" spans="1:26">
      <c r="B185" s="4501">
        <v>7.2</v>
      </c>
      <c r="C185" s="685"/>
      <c r="D185" s="1384" t="s">
        <v>6275</v>
      </c>
      <c r="E185" s="1384"/>
      <c r="F185" s="1384"/>
      <c r="G185" s="1384"/>
      <c r="H185" s="1384"/>
      <c r="I185" s="1384"/>
      <c r="J185" s="1384"/>
      <c r="K185" s="685">
        <v>0</v>
      </c>
      <c r="L185" s="685">
        <v>0</v>
      </c>
      <c r="M185" s="4502"/>
      <c r="N185" s="1348" t="s">
        <v>6276</v>
      </c>
      <c r="O185" s="685"/>
      <c r="Q185" s="685"/>
      <c r="R185" s="1348"/>
      <c r="S185" s="685"/>
      <c r="T185" s="1348"/>
      <c r="U185" s="685"/>
      <c r="V185" s="685">
        <v>0</v>
      </c>
      <c r="W185" s="685">
        <v>0</v>
      </c>
      <c r="X185" s="685">
        <v>0</v>
      </c>
      <c r="Y185" s="685">
        <v>0</v>
      </c>
      <c r="Z185" s="1332">
        <v>0</v>
      </c>
    </row>
    <row r="186" spans="1:26">
      <c r="B186" s="4502"/>
      <c r="C186" s="685"/>
      <c r="D186" s="1348" t="s">
        <v>6277</v>
      </c>
      <c r="E186" s="1348"/>
      <c r="F186" s="1348"/>
      <c r="G186" s="1348"/>
      <c r="H186" s="1348"/>
      <c r="I186" s="1348"/>
      <c r="J186" s="1348"/>
      <c r="K186" s="685">
        <v>0</v>
      </c>
      <c r="L186" s="685">
        <v>0</v>
      </c>
      <c r="M186" s="4503"/>
      <c r="N186" s="1348" t="s">
        <v>6278</v>
      </c>
      <c r="O186" s="685"/>
      <c r="Q186" s="685"/>
      <c r="R186" s="1348"/>
      <c r="S186" s="685"/>
      <c r="T186" s="1348"/>
      <c r="U186" s="685"/>
      <c r="V186" s="685">
        <v>0</v>
      </c>
      <c r="W186" s="685">
        <v>0</v>
      </c>
      <c r="X186" s="685">
        <v>0</v>
      </c>
      <c r="Y186" s="685">
        <v>0</v>
      </c>
      <c r="Z186" s="1332">
        <v>0</v>
      </c>
    </row>
    <row r="187" spans="1:26">
      <c r="B187" s="4503"/>
      <c r="C187" s="685"/>
      <c r="D187" s="1348" t="s">
        <v>6279</v>
      </c>
      <c r="E187" s="1348"/>
      <c r="F187" s="1348"/>
      <c r="G187" s="1348"/>
      <c r="H187" s="1348"/>
      <c r="I187" s="1348"/>
      <c r="J187" s="1348"/>
      <c r="K187" s="685">
        <v>0</v>
      </c>
      <c r="L187" s="685">
        <v>0</v>
      </c>
      <c r="M187" s="685">
        <v>0</v>
      </c>
      <c r="N187" s="685">
        <v>0</v>
      </c>
      <c r="O187" s="685"/>
      <c r="P187" s="685">
        <v>0</v>
      </c>
      <c r="Q187" s="685"/>
      <c r="R187" s="685">
        <v>0</v>
      </c>
      <c r="S187" s="685"/>
      <c r="T187" s="685">
        <v>0</v>
      </c>
      <c r="U187" s="685"/>
      <c r="V187" s="685">
        <v>0</v>
      </c>
      <c r="W187" s="685">
        <v>0</v>
      </c>
      <c r="X187" s="685">
        <v>0</v>
      </c>
      <c r="Y187" s="685">
        <v>0</v>
      </c>
      <c r="Z187" s="1332">
        <v>0</v>
      </c>
    </row>
    <row r="188" spans="1:26">
      <c r="A188" s="685">
        <v>0</v>
      </c>
      <c r="B188" s="685">
        <v>0</v>
      </c>
      <c r="C188" s="685">
        <v>0</v>
      </c>
      <c r="D188" s="685">
        <v>0</v>
      </c>
      <c r="E188" s="685">
        <v>0</v>
      </c>
      <c r="F188" s="685">
        <v>0</v>
      </c>
      <c r="G188" s="685">
        <v>0</v>
      </c>
      <c r="H188" s="685">
        <v>0</v>
      </c>
      <c r="I188" s="685">
        <v>0</v>
      </c>
      <c r="J188" s="685">
        <v>0</v>
      </c>
      <c r="K188" s="685">
        <v>0</v>
      </c>
      <c r="L188" s="685">
        <v>0</v>
      </c>
      <c r="M188" s="4501">
        <v>7.7</v>
      </c>
      <c r="N188" s="1429" t="s">
        <v>6264</v>
      </c>
      <c r="O188" s="1429"/>
      <c r="P188" s="1429"/>
      <c r="Q188" s="1429"/>
      <c r="R188" s="1429"/>
      <c r="S188" s="1429"/>
      <c r="T188" s="1429"/>
      <c r="U188" s="1429"/>
      <c r="V188" s="1429">
        <v>0</v>
      </c>
      <c r="W188" s="1429"/>
      <c r="X188" s="1429"/>
      <c r="Y188" s="685"/>
      <c r="Z188" s="1332">
        <v>0</v>
      </c>
    </row>
    <row r="189" spans="1:26">
      <c r="B189" s="4501">
        <v>7.3</v>
      </c>
      <c r="C189" s="685"/>
      <c r="D189" s="1384" t="s">
        <v>6280</v>
      </c>
      <c r="E189" s="1384"/>
      <c r="F189" s="1384"/>
      <c r="G189" s="1384"/>
      <c r="H189" s="1384"/>
      <c r="I189" s="1384"/>
      <c r="J189" s="1384"/>
      <c r="K189" s="685">
        <v>0</v>
      </c>
      <c r="L189" s="685">
        <v>0</v>
      </c>
      <c r="M189" s="4502"/>
      <c r="N189" s="1348" t="s">
        <v>6281</v>
      </c>
      <c r="O189" s="685"/>
      <c r="P189" s="685">
        <v>0</v>
      </c>
      <c r="Q189" s="685"/>
      <c r="R189" s="1348" t="s">
        <v>6282</v>
      </c>
      <c r="S189" s="685"/>
      <c r="T189" s="1348" t="s">
        <v>6283</v>
      </c>
      <c r="U189" s="685"/>
      <c r="V189" s="685">
        <v>0</v>
      </c>
      <c r="W189" s="685"/>
      <c r="X189" s="685">
        <v>0</v>
      </c>
      <c r="Y189" s="685">
        <v>0</v>
      </c>
      <c r="Z189" s="1332">
        <v>0</v>
      </c>
    </row>
    <row r="190" spans="1:26">
      <c r="B190" s="4502"/>
      <c r="C190" s="685">
        <v>0</v>
      </c>
      <c r="D190" s="1348" t="s">
        <v>6284</v>
      </c>
      <c r="E190" s="1348"/>
      <c r="F190" s="1348"/>
      <c r="G190" s="1348"/>
      <c r="H190" s="1348"/>
      <c r="I190" s="1348"/>
      <c r="J190" s="1348"/>
      <c r="K190" s="685">
        <v>0</v>
      </c>
      <c r="L190" s="685">
        <v>0</v>
      </c>
      <c r="M190" s="4502"/>
      <c r="N190" s="1348" t="s">
        <v>6285</v>
      </c>
      <c r="O190" s="685"/>
      <c r="P190" s="685">
        <v>0</v>
      </c>
      <c r="Q190" s="685"/>
      <c r="R190" s="1348" t="s">
        <v>6286</v>
      </c>
      <c r="S190" s="685"/>
      <c r="T190" s="1348" t="s">
        <v>6287</v>
      </c>
      <c r="U190" s="685"/>
      <c r="V190" s="685">
        <v>0</v>
      </c>
      <c r="W190" s="685"/>
      <c r="X190" s="685">
        <v>0</v>
      </c>
      <c r="Y190" s="685">
        <v>0</v>
      </c>
      <c r="Z190" s="1332">
        <v>0</v>
      </c>
    </row>
    <row r="191" spans="1:26">
      <c r="B191" s="4503"/>
      <c r="C191" s="685">
        <v>0</v>
      </c>
      <c r="D191" s="685">
        <v>0</v>
      </c>
      <c r="E191" s="685">
        <v>0</v>
      </c>
      <c r="F191" s="685">
        <v>0</v>
      </c>
      <c r="G191" s="685">
        <v>0</v>
      </c>
      <c r="H191" s="685">
        <v>0</v>
      </c>
      <c r="I191" s="685">
        <v>0</v>
      </c>
      <c r="J191" s="685">
        <v>0</v>
      </c>
      <c r="K191" s="685">
        <v>0</v>
      </c>
      <c r="L191" s="685">
        <v>0</v>
      </c>
      <c r="M191" s="4502"/>
      <c r="N191" s="1348" t="s">
        <v>6288</v>
      </c>
      <c r="O191" s="685"/>
      <c r="P191" s="685">
        <v>0</v>
      </c>
      <c r="Q191" s="685"/>
      <c r="R191" s="1348" t="s">
        <v>6289</v>
      </c>
      <c r="S191" s="685"/>
      <c r="T191" s="1348" t="s">
        <v>6290</v>
      </c>
      <c r="U191" s="685"/>
      <c r="V191" s="685">
        <v>0</v>
      </c>
      <c r="W191" s="685"/>
      <c r="X191" s="685">
        <v>0</v>
      </c>
      <c r="Y191" s="685">
        <v>0</v>
      </c>
      <c r="Z191" s="1332">
        <v>0</v>
      </c>
    </row>
    <row r="192" spans="1:26">
      <c r="A192" s="685">
        <v>0</v>
      </c>
      <c r="B192" s="685">
        <v>0</v>
      </c>
      <c r="C192" s="685">
        <v>0</v>
      </c>
      <c r="D192" s="685">
        <v>0</v>
      </c>
      <c r="E192" s="685">
        <v>0</v>
      </c>
      <c r="F192" s="685">
        <v>0</v>
      </c>
      <c r="G192" s="685">
        <v>0</v>
      </c>
      <c r="H192" s="685">
        <v>0</v>
      </c>
      <c r="I192" s="685">
        <v>0</v>
      </c>
      <c r="J192" s="685">
        <v>0</v>
      </c>
      <c r="K192" s="685">
        <v>0</v>
      </c>
      <c r="L192" s="685">
        <v>0</v>
      </c>
      <c r="M192" s="4502"/>
      <c r="N192" s="1348" t="s">
        <v>6291</v>
      </c>
      <c r="O192" s="685"/>
      <c r="P192" s="685">
        <v>0</v>
      </c>
      <c r="Q192" s="685"/>
      <c r="R192" s="1348" t="s">
        <v>6292</v>
      </c>
      <c r="S192" s="685"/>
      <c r="T192" s="1348"/>
      <c r="U192" s="685"/>
      <c r="V192" s="685">
        <v>0</v>
      </c>
      <c r="W192" s="685"/>
      <c r="X192" s="685">
        <v>0</v>
      </c>
      <c r="Y192" s="685">
        <v>0</v>
      </c>
      <c r="Z192" s="1332">
        <v>0</v>
      </c>
    </row>
    <row r="193" spans="1:26">
      <c r="B193" s="4501">
        <v>7.4</v>
      </c>
      <c r="C193" s="685"/>
      <c r="D193" s="1429" t="s">
        <v>6293</v>
      </c>
      <c r="E193" s="1429"/>
      <c r="F193" s="1429"/>
      <c r="G193" s="1429"/>
      <c r="H193" s="1429"/>
      <c r="I193" s="1429"/>
      <c r="J193" s="1429"/>
      <c r="K193" s="685">
        <v>0</v>
      </c>
      <c r="L193" s="685">
        <v>0</v>
      </c>
      <c r="M193" s="4502"/>
      <c r="N193" s="1348" t="s">
        <v>5367</v>
      </c>
      <c r="O193" s="685"/>
      <c r="P193" s="685">
        <v>0</v>
      </c>
      <c r="Q193" s="685"/>
      <c r="R193" s="1348" t="s">
        <v>6294</v>
      </c>
      <c r="S193" s="685"/>
      <c r="T193" s="1348"/>
      <c r="U193" s="685"/>
      <c r="V193" s="685">
        <v>0</v>
      </c>
      <c r="W193" s="685"/>
      <c r="X193" s="685">
        <v>0</v>
      </c>
      <c r="Y193" s="685">
        <v>0</v>
      </c>
      <c r="Z193" s="1332">
        <v>0</v>
      </c>
    </row>
    <row r="194" spans="1:26">
      <c r="B194" s="4502"/>
      <c r="C194" s="685"/>
      <c r="D194" s="1348" t="s">
        <v>6295</v>
      </c>
      <c r="E194" s="1348"/>
      <c r="F194" s="1348"/>
      <c r="G194" s="1348"/>
      <c r="H194" s="1348" t="s">
        <v>6296</v>
      </c>
      <c r="I194" s="1348"/>
      <c r="J194" s="1348"/>
      <c r="K194" s="685">
        <v>0</v>
      </c>
      <c r="L194" s="685">
        <v>0</v>
      </c>
      <c r="M194" s="4503"/>
      <c r="N194" s="1348" t="s">
        <v>6297</v>
      </c>
      <c r="O194" s="685"/>
      <c r="P194" s="685">
        <v>0</v>
      </c>
      <c r="Q194" s="685"/>
      <c r="R194" s="1348" t="s">
        <v>6298</v>
      </c>
      <c r="S194" s="685"/>
      <c r="T194" s="1348"/>
      <c r="U194" s="685"/>
      <c r="V194" s="685">
        <v>0</v>
      </c>
      <c r="W194" s="685"/>
      <c r="X194" s="685">
        <v>0</v>
      </c>
      <c r="Y194" s="685">
        <v>0</v>
      </c>
      <c r="Z194" s="1332">
        <v>0</v>
      </c>
    </row>
    <row r="195" spans="1:26">
      <c r="B195" s="4502"/>
      <c r="C195" s="685"/>
      <c r="D195" s="1348" t="s">
        <v>6299</v>
      </c>
      <c r="E195" s="1348"/>
      <c r="F195" s="1348"/>
      <c r="G195" s="1348"/>
      <c r="H195" s="1348" t="s">
        <v>6300</v>
      </c>
      <c r="I195" s="1348"/>
      <c r="J195" s="1348"/>
      <c r="K195" s="685">
        <v>0</v>
      </c>
      <c r="L195" s="685">
        <v>0</v>
      </c>
      <c r="M195" s="685">
        <v>0</v>
      </c>
      <c r="N195" s="685">
        <v>0</v>
      </c>
      <c r="O195" s="685"/>
      <c r="P195" s="685">
        <v>0</v>
      </c>
      <c r="Q195" s="685"/>
      <c r="R195" s="685">
        <v>0</v>
      </c>
      <c r="S195" s="685"/>
      <c r="T195" s="685">
        <v>0</v>
      </c>
      <c r="U195" s="685"/>
      <c r="V195" s="685">
        <v>0</v>
      </c>
      <c r="W195" s="685"/>
      <c r="X195" s="685">
        <v>0</v>
      </c>
      <c r="Y195" s="685">
        <v>0</v>
      </c>
      <c r="Z195" s="1332">
        <v>0</v>
      </c>
    </row>
    <row r="196" spans="1:26">
      <c r="B196" s="4503"/>
      <c r="C196" s="685"/>
      <c r="D196" s="1348" t="s">
        <v>6301</v>
      </c>
      <c r="E196" s="1348"/>
      <c r="F196" s="1348"/>
      <c r="G196" s="1348"/>
      <c r="H196" s="1348" t="s">
        <v>6302</v>
      </c>
      <c r="I196" s="1348"/>
      <c r="J196" s="1348"/>
      <c r="K196" s="685">
        <v>0</v>
      </c>
      <c r="L196" s="685">
        <v>0</v>
      </c>
      <c r="M196" s="4501">
        <v>7.8</v>
      </c>
      <c r="N196" s="1429" t="s">
        <v>6303</v>
      </c>
      <c r="O196" s="1429"/>
      <c r="P196" s="1429"/>
      <c r="Q196" s="1429"/>
      <c r="R196" s="1429"/>
      <c r="S196" s="1429"/>
      <c r="T196" s="1429"/>
      <c r="U196" s="1429"/>
      <c r="V196" s="1429"/>
      <c r="W196" s="1429"/>
      <c r="X196" s="1429"/>
      <c r="Y196" s="685"/>
      <c r="Z196" s="1332">
        <v>0</v>
      </c>
    </row>
    <row r="197" spans="1:26">
      <c r="B197" s="685">
        <v>0</v>
      </c>
      <c r="C197" s="685"/>
      <c r="D197" s="685">
        <v>0</v>
      </c>
      <c r="E197" s="685">
        <v>0</v>
      </c>
      <c r="F197" s="685">
        <v>0</v>
      </c>
      <c r="G197" s="685">
        <v>0</v>
      </c>
      <c r="H197" s="685">
        <v>0</v>
      </c>
      <c r="I197" s="685">
        <v>0</v>
      </c>
      <c r="J197" s="685">
        <v>0</v>
      </c>
      <c r="K197" s="685">
        <v>0</v>
      </c>
      <c r="L197" s="685">
        <v>0</v>
      </c>
      <c r="M197" s="4502"/>
      <c r="N197" s="1348" t="s">
        <v>6304</v>
      </c>
      <c r="O197" s="685"/>
      <c r="P197" s="685">
        <v>0</v>
      </c>
      <c r="Q197" s="685"/>
      <c r="R197" s="1348" t="s">
        <v>6305</v>
      </c>
      <c r="S197" s="685"/>
      <c r="T197" s="1348"/>
      <c r="U197" s="685"/>
      <c r="V197" s="685">
        <v>0</v>
      </c>
      <c r="W197" s="685">
        <v>0</v>
      </c>
      <c r="X197" s="685">
        <v>0</v>
      </c>
      <c r="Y197" s="685">
        <v>0</v>
      </c>
      <c r="Z197" s="1332">
        <v>0</v>
      </c>
    </row>
    <row r="198" spans="1:26">
      <c r="B198" s="4501">
        <v>7.5</v>
      </c>
      <c r="C198" s="685">
        <v>0</v>
      </c>
      <c r="D198" s="1429" t="s">
        <v>6306</v>
      </c>
      <c r="E198" s="1429"/>
      <c r="F198" s="1429"/>
      <c r="G198" s="1429"/>
      <c r="H198" s="1429"/>
      <c r="I198" s="1429"/>
      <c r="J198" s="1429"/>
      <c r="K198" s="685">
        <v>0</v>
      </c>
      <c r="L198" s="685">
        <v>0</v>
      </c>
      <c r="M198" s="4502"/>
      <c r="N198" s="1348" t="s">
        <v>6307</v>
      </c>
      <c r="O198" s="685"/>
      <c r="P198" s="685">
        <v>0</v>
      </c>
      <c r="Q198" s="685"/>
      <c r="R198" s="1348" t="s">
        <v>6308</v>
      </c>
      <c r="S198" s="685"/>
      <c r="T198" s="1348" t="s">
        <v>6309</v>
      </c>
      <c r="U198" s="685"/>
      <c r="V198" s="685">
        <v>0</v>
      </c>
      <c r="W198" s="685">
        <v>0</v>
      </c>
      <c r="X198" s="685">
        <v>0</v>
      </c>
      <c r="Y198" s="685">
        <v>0</v>
      </c>
      <c r="Z198" s="1332">
        <v>0</v>
      </c>
    </row>
    <row r="199" spans="1:26">
      <c r="B199" s="4502"/>
      <c r="C199" s="685">
        <v>0</v>
      </c>
      <c r="D199" s="1348" t="s">
        <v>6310</v>
      </c>
      <c r="E199" s="1348"/>
      <c r="F199" s="1348"/>
      <c r="G199" s="1348"/>
      <c r="H199" s="1348"/>
      <c r="I199" s="685">
        <v>0</v>
      </c>
      <c r="J199" s="685">
        <v>0</v>
      </c>
      <c r="K199" s="685">
        <v>0</v>
      </c>
      <c r="L199" s="685">
        <v>0</v>
      </c>
      <c r="M199" s="4502"/>
      <c r="N199" s="1348" t="s">
        <v>6311</v>
      </c>
      <c r="O199" s="685"/>
      <c r="P199" s="685">
        <v>0</v>
      </c>
      <c r="Q199" s="685"/>
      <c r="R199" s="1348" t="s">
        <v>6312</v>
      </c>
      <c r="S199" s="685"/>
      <c r="T199" s="1348" t="s">
        <v>6313</v>
      </c>
      <c r="U199" s="685"/>
      <c r="V199" s="685">
        <v>0</v>
      </c>
      <c r="W199" s="685">
        <v>0</v>
      </c>
      <c r="X199" s="685">
        <v>0</v>
      </c>
      <c r="Y199" s="685">
        <v>0</v>
      </c>
      <c r="Z199" s="1332">
        <v>0</v>
      </c>
    </row>
    <row r="200" spans="1:26">
      <c r="B200" s="4503"/>
      <c r="C200" s="685">
        <v>0</v>
      </c>
      <c r="D200" s="1348" t="s">
        <v>6314</v>
      </c>
      <c r="E200" s="1348"/>
      <c r="F200" s="1348"/>
      <c r="G200" s="1348"/>
      <c r="H200" s="1348"/>
      <c r="I200" s="685">
        <v>0</v>
      </c>
      <c r="J200" s="685">
        <v>0</v>
      </c>
      <c r="K200" s="685">
        <v>0</v>
      </c>
      <c r="L200" s="685">
        <v>0</v>
      </c>
      <c r="M200" s="4502"/>
      <c r="N200" s="1348" t="s">
        <v>6315</v>
      </c>
      <c r="O200" s="685"/>
      <c r="P200" s="685">
        <v>0</v>
      </c>
      <c r="Q200" s="685"/>
      <c r="R200" s="1348" t="s">
        <v>6316</v>
      </c>
      <c r="S200" s="685"/>
      <c r="T200" s="1348" t="s">
        <v>6317</v>
      </c>
      <c r="U200" s="685"/>
      <c r="V200" s="685">
        <v>0</v>
      </c>
      <c r="W200" s="685">
        <v>0</v>
      </c>
      <c r="X200" s="685">
        <v>0</v>
      </c>
      <c r="Y200" s="685">
        <v>0</v>
      </c>
      <c r="Z200" s="1332">
        <v>0</v>
      </c>
    </row>
    <row r="201" spans="1:26">
      <c r="A201" s="685">
        <v>0</v>
      </c>
      <c r="B201" s="685">
        <v>0</v>
      </c>
      <c r="C201" s="685">
        <v>0</v>
      </c>
      <c r="D201" s="685">
        <v>0</v>
      </c>
      <c r="E201" s="685">
        <v>0</v>
      </c>
      <c r="F201" s="685">
        <v>0</v>
      </c>
      <c r="G201" s="685">
        <v>0</v>
      </c>
      <c r="H201" s="685">
        <v>0</v>
      </c>
      <c r="I201" s="685">
        <v>0</v>
      </c>
      <c r="J201" s="685">
        <v>0</v>
      </c>
      <c r="K201" s="685">
        <v>0</v>
      </c>
      <c r="L201" s="685">
        <v>0</v>
      </c>
      <c r="M201" s="4502"/>
      <c r="N201" s="1348" t="s">
        <v>6318</v>
      </c>
      <c r="O201" s="685"/>
      <c r="P201" s="685">
        <v>0</v>
      </c>
      <c r="Q201" s="685"/>
      <c r="R201" s="1348" t="s">
        <v>6319</v>
      </c>
      <c r="S201" s="685"/>
      <c r="T201" s="1348"/>
      <c r="U201" s="685"/>
      <c r="V201" s="685">
        <v>0</v>
      </c>
      <c r="W201" s="685">
        <v>0</v>
      </c>
      <c r="X201" s="685">
        <v>0</v>
      </c>
      <c r="Y201" s="685">
        <v>0</v>
      </c>
      <c r="Z201" s="1332">
        <v>0</v>
      </c>
    </row>
    <row r="202" spans="1:26">
      <c r="B202" s="685">
        <v>0</v>
      </c>
      <c r="C202" s="685">
        <v>0</v>
      </c>
      <c r="D202" s="685">
        <v>0</v>
      </c>
      <c r="E202" s="685">
        <v>0</v>
      </c>
      <c r="F202" s="685">
        <v>0</v>
      </c>
      <c r="G202" s="685">
        <v>0</v>
      </c>
      <c r="H202" s="685">
        <v>0</v>
      </c>
      <c r="I202" s="685">
        <v>0</v>
      </c>
      <c r="J202" s="685">
        <v>0</v>
      </c>
      <c r="K202" s="685">
        <v>0</v>
      </c>
      <c r="L202" s="685">
        <v>0</v>
      </c>
      <c r="M202" s="4503"/>
      <c r="N202" s="1348"/>
      <c r="O202" s="685"/>
      <c r="P202" s="685">
        <v>0</v>
      </c>
      <c r="Q202" s="685"/>
      <c r="R202" s="1348"/>
      <c r="S202" s="685"/>
      <c r="T202" s="1348"/>
      <c r="U202" s="685"/>
      <c r="V202" s="685">
        <v>0</v>
      </c>
      <c r="W202" s="685">
        <v>0</v>
      </c>
      <c r="X202" s="685">
        <v>0</v>
      </c>
      <c r="Y202" s="685">
        <v>0</v>
      </c>
      <c r="Z202" s="1332">
        <v>0</v>
      </c>
    </row>
    <row r="203" spans="1:26">
      <c r="B203" s="685">
        <v>0</v>
      </c>
      <c r="C203" s="685">
        <v>0</v>
      </c>
      <c r="D203" s="685">
        <v>0</v>
      </c>
      <c r="E203" s="685">
        <v>0</v>
      </c>
      <c r="F203" s="685">
        <v>0</v>
      </c>
      <c r="G203" s="685">
        <v>0</v>
      </c>
      <c r="H203" s="685">
        <v>0</v>
      </c>
      <c r="I203" s="685">
        <v>0</v>
      </c>
      <c r="J203" s="685">
        <v>0</v>
      </c>
      <c r="K203" s="685">
        <v>0</v>
      </c>
      <c r="L203" s="685">
        <v>0</v>
      </c>
      <c r="M203" s="685"/>
      <c r="N203" s="685"/>
      <c r="O203" s="685"/>
      <c r="P203" s="685">
        <v>0</v>
      </c>
      <c r="Q203" s="685"/>
      <c r="R203" s="685"/>
      <c r="S203" s="685"/>
      <c r="T203" s="685"/>
      <c r="U203" s="685"/>
      <c r="V203" s="685">
        <v>0</v>
      </c>
      <c r="W203" s="685">
        <v>0</v>
      </c>
      <c r="X203" s="685">
        <v>0</v>
      </c>
      <c r="Y203" s="685">
        <v>0</v>
      </c>
      <c r="Z203" s="1332">
        <v>0</v>
      </c>
    </row>
    <row r="204" spans="1:26" ht="24.95" customHeight="1">
      <c r="B204" s="4524" t="s">
        <v>6320</v>
      </c>
      <c r="C204" s="4525"/>
      <c r="D204" s="4525"/>
      <c r="E204" s="4525"/>
      <c r="F204" s="4525"/>
      <c r="G204" s="4525"/>
      <c r="H204" s="4525"/>
      <c r="I204" s="4525"/>
      <c r="J204" s="4525"/>
      <c r="K204" s="4525"/>
      <c r="L204" s="4525"/>
      <c r="M204" s="4525"/>
      <c r="N204" s="4525"/>
      <c r="O204" s="4525"/>
      <c r="P204" s="4525"/>
      <c r="Q204" s="4525"/>
      <c r="R204" s="4525"/>
      <c r="S204" s="4525"/>
      <c r="T204" s="4525"/>
      <c r="U204" s="4525"/>
      <c r="V204" s="4525"/>
      <c r="W204" s="4525"/>
      <c r="X204" s="4525"/>
      <c r="Y204" s="685"/>
      <c r="Z204" s="1332">
        <v>0</v>
      </c>
    </row>
    <row r="205" spans="1:26">
      <c r="B205" s="685">
        <v>0</v>
      </c>
      <c r="C205" s="685">
        <v>0</v>
      </c>
      <c r="D205" s="685">
        <v>0</v>
      </c>
      <c r="E205" s="685">
        <v>0</v>
      </c>
      <c r="F205" s="685">
        <v>0</v>
      </c>
      <c r="G205" s="685">
        <v>0</v>
      </c>
      <c r="H205" s="685">
        <v>0</v>
      </c>
      <c r="I205" s="685">
        <v>0</v>
      </c>
      <c r="J205" s="685">
        <v>0</v>
      </c>
      <c r="K205" s="685">
        <v>0</v>
      </c>
      <c r="L205" s="685">
        <v>0</v>
      </c>
      <c r="M205" s="685">
        <v>0</v>
      </c>
      <c r="N205" s="685">
        <v>0</v>
      </c>
      <c r="O205" s="685">
        <v>0</v>
      </c>
      <c r="P205" s="685">
        <v>0</v>
      </c>
      <c r="Q205" s="685">
        <v>0</v>
      </c>
      <c r="R205" s="685">
        <v>0</v>
      </c>
      <c r="S205" s="685">
        <v>0</v>
      </c>
      <c r="T205" s="685">
        <v>0</v>
      </c>
      <c r="U205" s="685">
        <v>0</v>
      </c>
      <c r="V205" s="685">
        <v>0</v>
      </c>
      <c r="W205" s="685">
        <v>0</v>
      </c>
      <c r="X205" s="685">
        <v>0</v>
      </c>
      <c r="Y205" s="685">
        <v>0</v>
      </c>
      <c r="Z205" s="1332">
        <v>0</v>
      </c>
    </row>
    <row r="206" spans="1:26">
      <c r="B206" s="685">
        <v>0</v>
      </c>
      <c r="C206" s="685">
        <v>0</v>
      </c>
      <c r="D206" s="685">
        <v>0</v>
      </c>
      <c r="E206" s="685">
        <v>0</v>
      </c>
      <c r="F206" s="685">
        <v>0</v>
      </c>
      <c r="G206" s="685">
        <v>0</v>
      </c>
      <c r="H206" s="685">
        <v>0</v>
      </c>
      <c r="I206" s="685">
        <v>0</v>
      </c>
      <c r="J206" s="685">
        <v>0</v>
      </c>
      <c r="K206" s="685">
        <v>0</v>
      </c>
      <c r="L206" s="685">
        <v>0</v>
      </c>
      <c r="M206" s="685">
        <v>0</v>
      </c>
      <c r="N206" s="685">
        <v>0</v>
      </c>
      <c r="O206" s="685">
        <v>0</v>
      </c>
      <c r="P206" s="685">
        <v>0</v>
      </c>
      <c r="Q206" s="685">
        <v>0</v>
      </c>
      <c r="R206" s="685">
        <v>0</v>
      </c>
      <c r="S206" s="685">
        <v>0</v>
      </c>
      <c r="T206" s="685">
        <v>0</v>
      </c>
      <c r="U206" s="685">
        <v>0</v>
      </c>
      <c r="V206" s="685">
        <v>0</v>
      </c>
      <c r="W206" s="685">
        <v>0</v>
      </c>
      <c r="X206" s="685">
        <v>0</v>
      </c>
      <c r="Y206" s="685">
        <v>0</v>
      </c>
      <c r="Z206" s="1332">
        <v>0</v>
      </c>
    </row>
    <row r="207" spans="1:26" ht="25.5">
      <c r="B207" s="685">
        <v>0</v>
      </c>
      <c r="C207" s="685">
        <v>0</v>
      </c>
      <c r="D207" s="4559" t="s">
        <v>6321</v>
      </c>
      <c r="E207" s="1348"/>
      <c r="F207" s="1430" t="s">
        <v>6322</v>
      </c>
      <c r="G207" s="1348"/>
      <c r="H207" s="1430" t="s">
        <v>6323</v>
      </c>
      <c r="I207" s="1348"/>
      <c r="J207" s="1430" t="s">
        <v>6324</v>
      </c>
      <c r="K207" s="1348"/>
      <c r="L207" s="1430" t="s">
        <v>6325</v>
      </c>
      <c r="M207" s="1348"/>
      <c r="N207" s="1430" t="s">
        <v>6326</v>
      </c>
      <c r="O207" s="1348"/>
      <c r="P207" s="1430" t="s">
        <v>6327</v>
      </c>
      <c r="Q207" s="1348"/>
      <c r="R207" s="1430" t="s">
        <v>6328</v>
      </c>
      <c r="S207" s="1348"/>
      <c r="T207" s="1430" t="s">
        <v>6329</v>
      </c>
      <c r="U207" s="1348"/>
      <c r="V207" s="1430" t="s">
        <v>6330</v>
      </c>
      <c r="W207" s="1348"/>
      <c r="X207" s="1348"/>
      <c r="Y207" s="685"/>
      <c r="Z207" s="1332">
        <v>0</v>
      </c>
    </row>
    <row r="208" spans="1:26">
      <c r="B208" s="685">
        <v>0</v>
      </c>
      <c r="C208" s="685">
        <v>0</v>
      </c>
      <c r="D208" s="4560"/>
      <c r="E208" s="1348"/>
      <c r="F208" s="4562"/>
      <c r="G208" s="1348"/>
      <c r="H208" s="4562"/>
      <c r="I208" s="1348"/>
      <c r="J208" s="4562"/>
      <c r="K208" s="1348"/>
      <c r="L208" s="4562"/>
      <c r="M208" s="1348"/>
      <c r="N208" s="4562"/>
      <c r="O208" s="1348"/>
      <c r="P208" s="4562"/>
      <c r="Q208" s="1348"/>
      <c r="R208" s="4562"/>
      <c r="S208" s="1348"/>
      <c r="T208" s="4562"/>
      <c r="U208" s="1348"/>
      <c r="V208" s="4475"/>
      <c r="W208" s="1348"/>
      <c r="X208" s="1348"/>
      <c r="Y208" s="685"/>
      <c r="Z208" s="1332">
        <v>0</v>
      </c>
    </row>
    <row r="209" spans="1:26">
      <c r="A209" s="685">
        <v>0</v>
      </c>
      <c r="B209" s="685">
        <v>0</v>
      </c>
      <c r="C209" s="685">
        <v>0</v>
      </c>
      <c r="D209" s="4561"/>
      <c r="E209" s="1348"/>
      <c r="F209" s="4563"/>
      <c r="G209" s="1348"/>
      <c r="H209" s="4563"/>
      <c r="I209" s="1348"/>
      <c r="J209" s="4563"/>
      <c r="K209" s="1348"/>
      <c r="L209" s="4563"/>
      <c r="M209" s="1348"/>
      <c r="N209" s="4563"/>
      <c r="O209" s="1348"/>
      <c r="P209" s="4563"/>
      <c r="Q209" s="1348"/>
      <c r="R209" s="4563"/>
      <c r="S209" s="1348"/>
      <c r="T209" s="4563"/>
      <c r="U209" s="1348"/>
      <c r="V209" s="4476"/>
      <c r="W209" s="1348"/>
      <c r="X209" s="1348"/>
      <c r="Y209" s="685"/>
      <c r="Z209" s="1332">
        <v>0</v>
      </c>
    </row>
    <row r="210" spans="1:26">
      <c r="B210" s="685">
        <v>0</v>
      </c>
      <c r="C210" s="685">
        <v>0</v>
      </c>
      <c r="D210" s="685">
        <v>0</v>
      </c>
      <c r="E210" s="685">
        <v>0</v>
      </c>
      <c r="F210" s="1348"/>
      <c r="G210" s="1348"/>
      <c r="H210" s="1348"/>
      <c r="I210" s="1348"/>
      <c r="J210" s="1348"/>
      <c r="K210" s="1348"/>
      <c r="L210" s="1348"/>
      <c r="M210" s="1348"/>
      <c r="N210" s="685">
        <v>0</v>
      </c>
      <c r="O210" s="1348"/>
      <c r="P210" s="1348"/>
      <c r="Q210" s="1348"/>
      <c r="R210" s="1348"/>
      <c r="S210" s="1348"/>
      <c r="T210" s="1348"/>
      <c r="U210" s="1348"/>
      <c r="V210" s="1348"/>
      <c r="W210" s="1348"/>
      <c r="X210" s="1348"/>
      <c r="Y210" s="685"/>
      <c r="Z210" s="1332">
        <v>0</v>
      </c>
    </row>
    <row r="211" spans="1:26" ht="25.5">
      <c r="B211" s="685">
        <v>0</v>
      </c>
      <c r="C211" s="685">
        <v>0</v>
      </c>
      <c r="D211" s="685">
        <v>0</v>
      </c>
      <c r="E211" s="685">
        <v>0</v>
      </c>
      <c r="F211" s="996" t="s">
        <v>6331</v>
      </c>
      <c r="G211" s="1348"/>
      <c r="H211" s="1014" t="s">
        <v>6332</v>
      </c>
      <c r="I211" s="1348"/>
      <c r="J211" s="1054" t="s">
        <v>6333</v>
      </c>
      <c r="K211" s="1348"/>
      <c r="L211" s="1431" t="s">
        <v>6334</v>
      </c>
      <c r="M211" s="1348"/>
      <c r="N211" s="1432" t="s">
        <v>6335</v>
      </c>
      <c r="O211" s="1348"/>
      <c r="P211" s="1433" t="s">
        <v>5846</v>
      </c>
      <c r="Q211" s="1348"/>
      <c r="R211" s="1434" t="s">
        <v>6336</v>
      </c>
      <c r="S211" s="1348"/>
      <c r="T211" s="1014" t="s">
        <v>6337</v>
      </c>
      <c r="U211" s="1348"/>
      <c r="V211" s="1435" t="s">
        <v>6338</v>
      </c>
      <c r="W211" s="1348"/>
      <c r="X211" s="1163" t="s">
        <v>6339</v>
      </c>
      <c r="Y211" s="685"/>
      <c r="Z211" s="1332">
        <v>0</v>
      </c>
    </row>
    <row r="212" spans="1:26">
      <c r="B212" s="685">
        <v>0</v>
      </c>
      <c r="C212" s="685">
        <v>0</v>
      </c>
      <c r="D212" s="685">
        <v>0</v>
      </c>
      <c r="E212" s="685">
        <v>0</v>
      </c>
      <c r="F212" s="4475"/>
      <c r="G212" s="1348"/>
      <c r="H212" s="4475"/>
      <c r="I212" s="1348"/>
      <c r="J212" s="4475"/>
      <c r="K212" s="1348"/>
      <c r="L212" s="4475"/>
      <c r="M212" s="1348"/>
      <c r="N212" s="4475"/>
      <c r="O212" s="1348"/>
      <c r="P212" s="4475"/>
      <c r="Q212" s="1348"/>
      <c r="R212" s="4475"/>
      <c r="S212" s="1348"/>
      <c r="T212" s="4475"/>
      <c r="U212" s="1348"/>
      <c r="V212" s="4475"/>
      <c r="W212" s="1348"/>
      <c r="X212" s="4475"/>
      <c r="Y212" s="685"/>
      <c r="Z212" s="1332">
        <v>0</v>
      </c>
    </row>
    <row r="213" spans="1:26">
      <c r="B213" s="685">
        <v>0</v>
      </c>
      <c r="C213" s="685">
        <v>0</v>
      </c>
      <c r="D213" s="685">
        <v>0</v>
      </c>
      <c r="E213" s="685">
        <v>0</v>
      </c>
      <c r="F213" s="4476"/>
      <c r="G213" s="1348"/>
      <c r="H213" s="4476"/>
      <c r="I213" s="1348"/>
      <c r="J213" s="4476"/>
      <c r="K213" s="1348"/>
      <c r="L213" s="4476"/>
      <c r="M213" s="1348"/>
      <c r="N213" s="4476"/>
      <c r="O213" s="1348"/>
      <c r="P213" s="4476"/>
      <c r="Q213" s="1348"/>
      <c r="R213" s="4476"/>
      <c r="S213" s="1348"/>
      <c r="T213" s="4476"/>
      <c r="U213" s="1348"/>
      <c r="V213" s="4476"/>
      <c r="W213" s="1348"/>
      <c r="X213" s="4476"/>
      <c r="Y213" s="685"/>
      <c r="Z213" s="1332">
        <v>0</v>
      </c>
    </row>
    <row r="214" spans="1:26">
      <c r="B214" s="685">
        <v>0</v>
      </c>
      <c r="C214" s="685">
        <v>0</v>
      </c>
      <c r="D214" s="685">
        <v>0</v>
      </c>
      <c r="E214" s="685">
        <v>0</v>
      </c>
      <c r="F214" s="1348"/>
      <c r="G214" s="1348"/>
      <c r="H214" s="1348"/>
      <c r="I214" s="1348"/>
      <c r="J214" s="1348"/>
      <c r="K214" s="1348"/>
      <c r="L214" s="1348"/>
      <c r="M214" s="1348"/>
      <c r="N214" s="685">
        <v>0</v>
      </c>
      <c r="O214" s="685">
        <v>0</v>
      </c>
      <c r="P214" s="685">
        <v>0</v>
      </c>
      <c r="Q214" s="685">
        <v>0</v>
      </c>
      <c r="R214" s="685">
        <v>0</v>
      </c>
      <c r="S214" s="685">
        <v>0</v>
      </c>
      <c r="T214" s="685">
        <v>0</v>
      </c>
      <c r="U214" s="685">
        <v>0</v>
      </c>
      <c r="V214" s="685">
        <v>0</v>
      </c>
      <c r="W214" s="685">
        <v>0</v>
      </c>
      <c r="X214" s="685">
        <v>0</v>
      </c>
      <c r="Y214" s="685">
        <v>0</v>
      </c>
      <c r="Z214" s="1332">
        <v>0</v>
      </c>
    </row>
    <row r="215" spans="1:26">
      <c r="B215" s="685">
        <v>0</v>
      </c>
      <c r="C215" s="685">
        <v>0</v>
      </c>
      <c r="D215" s="685">
        <v>0</v>
      </c>
      <c r="E215" s="685">
        <v>0</v>
      </c>
      <c r="F215" s="1014" t="s">
        <v>6340</v>
      </c>
      <c r="G215" s="1348"/>
      <c r="H215" s="996" t="s">
        <v>6341</v>
      </c>
      <c r="I215" s="1348"/>
      <c r="J215" s="1178" t="s">
        <v>6342</v>
      </c>
      <c r="K215" s="1348"/>
      <c r="L215" s="1112" t="s">
        <v>6343</v>
      </c>
      <c r="M215" s="1348"/>
      <c r="N215" s="1374" t="s">
        <v>6344</v>
      </c>
      <c r="O215" s="685">
        <v>0</v>
      </c>
      <c r="P215" s="685">
        <v>0</v>
      </c>
      <c r="Q215" s="685">
        <v>0</v>
      </c>
      <c r="R215" s="685">
        <v>0</v>
      </c>
      <c r="S215" s="685">
        <v>0</v>
      </c>
      <c r="T215" s="685">
        <v>0</v>
      </c>
      <c r="U215" s="685">
        <v>0</v>
      </c>
      <c r="V215" s="685">
        <v>0</v>
      </c>
      <c r="W215" s="685">
        <v>0</v>
      </c>
      <c r="X215" s="685">
        <v>0</v>
      </c>
      <c r="Y215" s="685">
        <v>0</v>
      </c>
      <c r="Z215" s="1332">
        <v>0</v>
      </c>
    </row>
    <row r="216" spans="1:26">
      <c r="B216" s="685">
        <v>0</v>
      </c>
      <c r="C216" s="685">
        <v>0</v>
      </c>
      <c r="D216" s="685">
        <v>0</v>
      </c>
      <c r="E216" s="685">
        <v>0</v>
      </c>
      <c r="F216" s="4475"/>
      <c r="G216" s="1348"/>
      <c r="H216" s="4475"/>
      <c r="I216" s="1348"/>
      <c r="J216" s="4475"/>
      <c r="K216" s="1348"/>
      <c r="L216" s="4475"/>
      <c r="M216" s="1348"/>
      <c r="N216" s="4475"/>
      <c r="O216" s="685">
        <v>0</v>
      </c>
      <c r="P216" s="685">
        <v>0</v>
      </c>
      <c r="Q216" s="685">
        <v>0</v>
      </c>
      <c r="R216" s="685">
        <v>0</v>
      </c>
      <c r="S216" s="685">
        <v>0</v>
      </c>
      <c r="T216" s="685">
        <v>0</v>
      </c>
      <c r="U216" s="685">
        <v>0</v>
      </c>
      <c r="V216" s="685">
        <v>0</v>
      </c>
      <c r="W216" s="685">
        <v>0</v>
      </c>
      <c r="X216" s="685">
        <v>0</v>
      </c>
      <c r="Y216" s="685">
        <v>0</v>
      </c>
      <c r="Z216" s="1332">
        <v>0</v>
      </c>
    </row>
    <row r="217" spans="1:26">
      <c r="A217" s="685">
        <v>0</v>
      </c>
      <c r="B217" s="685">
        <v>0</v>
      </c>
      <c r="C217" s="685">
        <v>0</v>
      </c>
      <c r="D217" s="685">
        <v>0</v>
      </c>
      <c r="E217" s="685">
        <v>0</v>
      </c>
      <c r="F217" s="4476"/>
      <c r="G217" s="1348"/>
      <c r="H217" s="4476"/>
      <c r="I217" s="1348"/>
      <c r="J217" s="4476"/>
      <c r="K217" s="1348"/>
      <c r="L217" s="4476"/>
      <c r="M217" s="1348"/>
      <c r="N217" s="4476"/>
      <c r="O217" s="685">
        <v>0</v>
      </c>
      <c r="P217" s="685">
        <v>0</v>
      </c>
      <c r="Q217" s="685">
        <v>0</v>
      </c>
      <c r="R217" s="685">
        <v>0</v>
      </c>
      <c r="S217" s="685">
        <v>0</v>
      </c>
      <c r="T217" s="685">
        <v>0</v>
      </c>
      <c r="U217" s="685">
        <v>0</v>
      </c>
      <c r="V217" s="685">
        <v>0</v>
      </c>
      <c r="W217" s="685">
        <v>0</v>
      </c>
      <c r="X217" s="685">
        <v>0</v>
      </c>
      <c r="Y217" s="685">
        <v>0</v>
      </c>
      <c r="Z217" s="1332">
        <v>0</v>
      </c>
    </row>
    <row r="218" spans="1:26">
      <c r="B218" s="685">
        <v>0</v>
      </c>
      <c r="C218" s="685">
        <v>0</v>
      </c>
      <c r="D218" s="685">
        <v>0</v>
      </c>
      <c r="E218" s="685">
        <v>0</v>
      </c>
      <c r="F218" s="1348"/>
      <c r="G218" s="1348"/>
      <c r="H218" s="1348"/>
      <c r="I218" s="1348"/>
      <c r="J218" s="1348"/>
      <c r="K218" s="1348"/>
      <c r="L218" s="1348"/>
      <c r="M218" s="1348"/>
      <c r="N218" s="685">
        <v>0</v>
      </c>
      <c r="O218" s="685">
        <v>0</v>
      </c>
      <c r="P218" s="685">
        <v>0</v>
      </c>
      <c r="Q218" s="685">
        <v>0</v>
      </c>
      <c r="R218" s="685">
        <v>0</v>
      </c>
      <c r="S218" s="685">
        <v>0</v>
      </c>
      <c r="T218" s="685">
        <v>0</v>
      </c>
      <c r="U218" s="685">
        <v>0</v>
      </c>
      <c r="V218" s="685">
        <v>0</v>
      </c>
      <c r="W218" s="685">
        <v>0</v>
      </c>
      <c r="X218" s="685">
        <v>0</v>
      </c>
      <c r="Y218" s="685">
        <v>0</v>
      </c>
      <c r="Z218" s="1332">
        <v>0</v>
      </c>
    </row>
    <row r="219" spans="1:26">
      <c r="B219" s="685">
        <v>0</v>
      </c>
      <c r="C219" s="685">
        <v>0</v>
      </c>
      <c r="D219" s="4559" t="s">
        <v>6345</v>
      </c>
      <c r="E219" s="1348"/>
      <c r="F219" s="4526" t="s">
        <v>6346</v>
      </c>
      <c r="G219" s="1348"/>
      <c r="H219" s="4526" t="s">
        <v>6347</v>
      </c>
      <c r="I219" s="1348"/>
      <c r="J219" s="4526" t="s">
        <v>6348</v>
      </c>
      <c r="K219" s="1348"/>
      <c r="L219" s="4526" t="s">
        <v>6349</v>
      </c>
      <c r="M219" s="1348"/>
      <c r="N219" s="685">
        <v>0</v>
      </c>
      <c r="O219" s="685">
        <v>0</v>
      </c>
      <c r="P219" s="685">
        <v>0</v>
      </c>
      <c r="Q219" s="685">
        <v>0</v>
      </c>
      <c r="R219" s="685">
        <v>0</v>
      </c>
      <c r="S219" s="685">
        <v>0</v>
      </c>
      <c r="T219" s="685">
        <v>0</v>
      </c>
      <c r="U219" s="685">
        <v>0</v>
      </c>
      <c r="V219" s="685">
        <v>0</v>
      </c>
      <c r="W219" s="685">
        <v>0</v>
      </c>
      <c r="X219" s="685">
        <v>0</v>
      </c>
      <c r="Y219" s="685">
        <v>0</v>
      </c>
      <c r="Z219" s="1332"/>
    </row>
    <row r="220" spans="1:26">
      <c r="B220" s="685">
        <v>0</v>
      </c>
      <c r="C220" s="685">
        <v>0</v>
      </c>
      <c r="D220" s="4560"/>
      <c r="E220" s="1348"/>
      <c r="F220" s="4527"/>
      <c r="G220" s="1348"/>
      <c r="H220" s="4527"/>
      <c r="I220" s="1348"/>
      <c r="J220" s="4527"/>
      <c r="K220" s="1348"/>
      <c r="L220" s="4527"/>
      <c r="M220" s="1348"/>
      <c r="N220" s="685">
        <v>0</v>
      </c>
      <c r="O220" s="685">
        <v>0</v>
      </c>
      <c r="P220" s="685">
        <v>0</v>
      </c>
      <c r="Q220" s="685">
        <v>0</v>
      </c>
      <c r="R220" s="685">
        <v>0</v>
      </c>
      <c r="S220" s="685">
        <v>0</v>
      </c>
      <c r="T220" s="685">
        <v>0</v>
      </c>
      <c r="U220" s="685">
        <v>0</v>
      </c>
      <c r="V220" s="685">
        <v>0</v>
      </c>
      <c r="W220" s="685">
        <v>0</v>
      </c>
      <c r="X220" s="685">
        <v>0</v>
      </c>
      <c r="Y220" s="685">
        <v>0</v>
      </c>
      <c r="Z220" s="1332"/>
    </row>
    <row r="221" spans="1:26">
      <c r="B221" s="685">
        <v>0</v>
      </c>
      <c r="C221" s="685">
        <v>0</v>
      </c>
      <c r="D221" s="4561"/>
      <c r="E221" s="1348"/>
      <c r="F221" s="1436"/>
      <c r="G221" s="1348"/>
      <c r="H221" s="1436"/>
      <c r="I221" s="1348"/>
      <c r="J221" s="1436"/>
      <c r="K221" s="1348"/>
      <c r="L221" s="1436"/>
      <c r="M221" s="1348"/>
      <c r="N221" s="685">
        <v>0</v>
      </c>
      <c r="O221" s="685">
        <v>0</v>
      </c>
      <c r="P221" s="685">
        <v>0</v>
      </c>
      <c r="Q221" s="685">
        <v>0</v>
      </c>
      <c r="R221" s="685">
        <v>0</v>
      </c>
      <c r="S221" s="685">
        <v>0</v>
      </c>
      <c r="T221" s="685">
        <v>0</v>
      </c>
      <c r="U221" s="685">
        <v>0</v>
      </c>
      <c r="V221" s="685">
        <v>0</v>
      </c>
      <c r="W221" s="685">
        <v>0</v>
      </c>
      <c r="X221" s="685">
        <v>0</v>
      </c>
      <c r="Y221" s="685">
        <v>0</v>
      </c>
      <c r="Z221" s="1332"/>
    </row>
    <row r="222" spans="1:26">
      <c r="B222" s="685">
        <v>0</v>
      </c>
      <c r="C222" s="685">
        <v>0</v>
      </c>
      <c r="D222" s="1348"/>
      <c r="E222" s="1348"/>
      <c r="F222" s="1348"/>
      <c r="G222" s="1348"/>
      <c r="H222" s="1348"/>
      <c r="I222" s="1348"/>
      <c r="J222" s="1348"/>
      <c r="K222" s="1348"/>
      <c r="L222" s="1348"/>
      <c r="M222" s="1348"/>
      <c r="N222" s="685">
        <v>0</v>
      </c>
      <c r="O222" s="685">
        <v>0</v>
      </c>
      <c r="P222" s="685">
        <v>0</v>
      </c>
      <c r="Q222" s="685">
        <v>0</v>
      </c>
      <c r="R222" s="685">
        <v>0</v>
      </c>
      <c r="S222" s="685">
        <v>0</v>
      </c>
      <c r="T222" s="685">
        <v>0</v>
      </c>
      <c r="U222" s="685">
        <v>0</v>
      </c>
      <c r="V222" s="685">
        <v>0</v>
      </c>
      <c r="W222" s="685">
        <v>0</v>
      </c>
      <c r="X222" s="685">
        <v>0</v>
      </c>
      <c r="Y222" s="685">
        <v>0</v>
      </c>
      <c r="Z222" s="1332"/>
    </row>
    <row r="223" spans="1:26">
      <c r="B223" s="685">
        <v>0</v>
      </c>
      <c r="C223" s="685">
        <v>0</v>
      </c>
      <c r="D223" s="4526" t="s">
        <v>6350</v>
      </c>
      <c r="E223" s="1348"/>
      <c r="F223" s="4564" t="s">
        <v>6351</v>
      </c>
      <c r="G223" s="1348"/>
      <c r="H223" s="4567" t="s">
        <v>6352</v>
      </c>
      <c r="I223" s="1348"/>
      <c r="J223" s="4570" t="s">
        <v>6353</v>
      </c>
      <c r="K223" s="1348"/>
      <c r="L223" s="4573" t="s">
        <v>4854</v>
      </c>
      <c r="M223" s="1348"/>
      <c r="N223" s="925" t="s">
        <v>4858</v>
      </c>
      <c r="O223" s="1348"/>
      <c r="P223" s="1420" t="s">
        <v>5428</v>
      </c>
      <c r="Q223" s="1348"/>
      <c r="R223" s="1421" t="s">
        <v>5424</v>
      </c>
      <c r="S223" s="1348"/>
      <c r="T223" s="1422" t="s">
        <v>5419</v>
      </c>
      <c r="U223" s="1348"/>
      <c r="V223" s="1348"/>
      <c r="W223" s="1348"/>
      <c r="X223" s="1348"/>
      <c r="Y223" s="685"/>
      <c r="Z223" s="1332"/>
    </row>
    <row r="224" spans="1:26">
      <c r="B224" s="685">
        <v>0</v>
      </c>
      <c r="C224" s="685">
        <v>0</v>
      </c>
      <c r="D224" s="4527"/>
      <c r="E224" s="1348"/>
      <c r="F224" s="4565"/>
      <c r="G224" s="1348"/>
      <c r="H224" s="4568"/>
      <c r="I224" s="1348"/>
      <c r="J224" s="4571"/>
      <c r="K224" s="1348"/>
      <c r="L224" s="4574"/>
      <c r="M224" s="1348"/>
      <c r="N224" s="4475"/>
      <c r="O224" s="1348"/>
      <c r="P224" s="4475"/>
      <c r="Q224" s="1348"/>
      <c r="R224" s="4475"/>
      <c r="S224" s="1348"/>
      <c r="T224" s="4473"/>
      <c r="U224" s="1348"/>
      <c r="V224" s="1348"/>
      <c r="W224" s="1348"/>
      <c r="X224" s="1348"/>
      <c r="Y224" s="685"/>
      <c r="Z224" s="1332"/>
    </row>
    <row r="225" spans="1:26">
      <c r="B225" s="685">
        <v>0</v>
      </c>
      <c r="C225" s="685">
        <v>0</v>
      </c>
      <c r="D225" s="4528"/>
      <c r="E225" s="1348"/>
      <c r="F225" s="4566"/>
      <c r="G225" s="1348"/>
      <c r="H225" s="4569"/>
      <c r="I225" s="1348"/>
      <c r="J225" s="4572"/>
      <c r="K225" s="1348"/>
      <c r="L225" s="803"/>
      <c r="M225" s="1348"/>
      <c r="N225" s="4476"/>
      <c r="O225" s="1348"/>
      <c r="P225" s="4476"/>
      <c r="Q225" s="1348"/>
      <c r="R225" s="4476"/>
      <c r="S225" s="1348"/>
      <c r="T225" s="4474"/>
      <c r="U225" s="1348"/>
      <c r="V225" s="1348"/>
      <c r="W225" s="1348"/>
      <c r="X225" s="1348"/>
      <c r="Y225" s="685"/>
      <c r="Z225" s="1332"/>
    </row>
    <row r="226" spans="1:26">
      <c r="B226" s="685">
        <v>0</v>
      </c>
      <c r="C226" s="685">
        <v>0</v>
      </c>
      <c r="D226" s="1348"/>
      <c r="E226" s="1348"/>
      <c r="F226" s="1348"/>
      <c r="G226" s="1348"/>
      <c r="H226" s="1348"/>
      <c r="I226" s="1348"/>
      <c r="J226" s="1348"/>
      <c r="K226" s="1348"/>
      <c r="L226" s="1348"/>
      <c r="M226" s="1348"/>
      <c r="N226" s="685"/>
      <c r="O226" s="1348"/>
      <c r="P226" s="1348"/>
      <c r="Q226" s="1348"/>
      <c r="R226" s="1348"/>
      <c r="S226" s="1348"/>
      <c r="T226" s="1348"/>
      <c r="U226" s="1348"/>
      <c r="V226" s="1348"/>
      <c r="W226" s="1348"/>
      <c r="X226" s="1348"/>
      <c r="Y226" s="685"/>
      <c r="Z226" s="1332"/>
    </row>
    <row r="227" spans="1:26">
      <c r="B227" s="685">
        <v>0</v>
      </c>
      <c r="C227" s="685">
        <v>0</v>
      </c>
      <c r="D227" s="4526" t="s">
        <v>4836</v>
      </c>
      <c r="E227" s="1348"/>
      <c r="F227" s="4564" t="s">
        <v>4840</v>
      </c>
      <c r="G227" s="1348"/>
      <c r="H227" s="4587" t="s">
        <v>4845</v>
      </c>
      <c r="I227" s="1348"/>
      <c r="J227" s="4570" t="s">
        <v>4847</v>
      </c>
      <c r="K227" s="1348"/>
      <c r="L227" s="4590" t="s">
        <v>6354</v>
      </c>
      <c r="M227" s="1348"/>
      <c r="N227" s="4593" t="s">
        <v>6355</v>
      </c>
      <c r="O227" s="1348"/>
      <c r="P227" s="4575" t="s">
        <v>6356</v>
      </c>
      <c r="Q227" s="1348"/>
      <c r="R227" s="4578" t="s">
        <v>6357</v>
      </c>
      <c r="S227" s="1348"/>
      <c r="T227" s="4581" t="s">
        <v>6358</v>
      </c>
      <c r="U227" s="1348"/>
      <c r="V227" s="1348"/>
      <c r="W227" s="1348"/>
      <c r="X227" s="1348"/>
      <c r="Y227" s="685"/>
      <c r="Z227" s="1332"/>
    </row>
    <row r="228" spans="1:26">
      <c r="B228" s="685">
        <v>0</v>
      </c>
      <c r="C228" s="685">
        <v>0</v>
      </c>
      <c r="D228" s="4527"/>
      <c r="E228" s="1348"/>
      <c r="F228" s="4565"/>
      <c r="G228" s="1348"/>
      <c r="H228" s="4588"/>
      <c r="I228" s="1348"/>
      <c r="J228" s="4571"/>
      <c r="K228" s="1348"/>
      <c r="L228" s="4591"/>
      <c r="M228" s="1348"/>
      <c r="N228" s="4594"/>
      <c r="O228" s="1348"/>
      <c r="P228" s="4576"/>
      <c r="Q228" s="1348"/>
      <c r="R228" s="4579"/>
      <c r="S228" s="1348"/>
      <c r="T228" s="4582"/>
      <c r="U228" s="1348"/>
      <c r="V228" s="1348"/>
      <c r="W228" s="1348"/>
      <c r="X228" s="1348"/>
      <c r="Y228" s="685"/>
      <c r="Z228" s="1332"/>
    </row>
    <row r="229" spans="1:26">
      <c r="B229" s="685">
        <v>0</v>
      </c>
      <c r="C229" s="685">
        <v>0</v>
      </c>
      <c r="D229" s="4528"/>
      <c r="E229" s="1348"/>
      <c r="F229" s="4566"/>
      <c r="G229" s="1348"/>
      <c r="H229" s="4589"/>
      <c r="I229" s="1348"/>
      <c r="J229" s="4572"/>
      <c r="K229" s="1348"/>
      <c r="L229" s="4592"/>
      <c r="M229" s="1348"/>
      <c r="N229" s="4595"/>
      <c r="O229" s="1348"/>
      <c r="P229" s="4577"/>
      <c r="Q229" s="1348"/>
      <c r="R229" s="4580"/>
      <c r="S229" s="1348"/>
      <c r="T229" s="4583"/>
      <c r="U229" s="1348"/>
      <c r="V229" s="1348"/>
      <c r="W229" s="1348"/>
      <c r="X229" s="1348"/>
      <c r="Y229" s="685"/>
      <c r="Z229" s="1332"/>
    </row>
    <row r="230" spans="1:26">
      <c r="B230" s="685">
        <v>0</v>
      </c>
      <c r="C230" s="685">
        <v>0</v>
      </c>
      <c r="D230" s="1348"/>
      <c r="E230" s="1348"/>
      <c r="F230" s="1348"/>
      <c r="G230" s="1348"/>
      <c r="H230" s="1348"/>
      <c r="I230" s="1348"/>
      <c r="J230" s="1348"/>
      <c r="K230" s="1348"/>
      <c r="L230" s="1348"/>
      <c r="M230" s="685">
        <v>0</v>
      </c>
      <c r="N230" s="685">
        <v>0</v>
      </c>
      <c r="O230" s="685">
        <v>0</v>
      </c>
      <c r="P230" s="685">
        <v>0</v>
      </c>
      <c r="Q230" s="685">
        <v>0</v>
      </c>
      <c r="R230" s="685">
        <v>0</v>
      </c>
      <c r="S230" s="685">
        <v>0</v>
      </c>
      <c r="T230" s="685">
        <v>0</v>
      </c>
      <c r="U230" s="685">
        <v>0</v>
      </c>
      <c r="V230" s="685">
        <v>0</v>
      </c>
      <c r="W230" s="685">
        <v>0</v>
      </c>
      <c r="X230" s="685">
        <v>0</v>
      </c>
      <c r="Y230" s="685">
        <v>0</v>
      </c>
      <c r="Z230" s="1332"/>
    </row>
    <row r="231" spans="1:26">
      <c r="B231" s="685">
        <v>0</v>
      </c>
      <c r="C231" s="685">
        <v>0</v>
      </c>
      <c r="D231" s="4526" t="s">
        <v>6359</v>
      </c>
      <c r="E231" s="1348"/>
      <c r="F231" s="4584" t="s">
        <v>6360</v>
      </c>
      <c r="G231" s="1348"/>
      <c r="H231" s="4584" t="s">
        <v>6361</v>
      </c>
      <c r="I231" s="1348"/>
      <c r="J231" s="4584" t="s">
        <v>6362</v>
      </c>
      <c r="K231" s="1348"/>
      <c r="L231" s="4584" t="s">
        <v>6363</v>
      </c>
      <c r="M231" s="685">
        <v>0</v>
      </c>
      <c r="N231" s="685">
        <v>0</v>
      </c>
      <c r="O231" s="685">
        <v>0</v>
      </c>
      <c r="P231" s="685">
        <v>0</v>
      </c>
      <c r="Q231" s="685">
        <v>0</v>
      </c>
      <c r="R231" s="685">
        <v>0</v>
      </c>
      <c r="S231" s="685">
        <v>0</v>
      </c>
      <c r="T231" s="685">
        <v>0</v>
      </c>
      <c r="U231" s="685">
        <v>0</v>
      </c>
      <c r="V231" s="685">
        <v>0</v>
      </c>
      <c r="W231" s="685">
        <v>0</v>
      </c>
      <c r="X231" s="685">
        <v>0</v>
      </c>
      <c r="Y231" s="685">
        <v>0</v>
      </c>
      <c r="Z231" s="1332"/>
    </row>
    <row r="232" spans="1:26">
      <c r="B232" s="685">
        <v>0</v>
      </c>
      <c r="C232" s="685">
        <v>0</v>
      </c>
      <c r="D232" s="4527"/>
      <c r="E232" s="1348"/>
      <c r="F232" s="4585"/>
      <c r="G232" s="1348"/>
      <c r="H232" s="4585"/>
      <c r="I232" s="1348"/>
      <c r="J232" s="4585"/>
      <c r="K232" s="1348"/>
      <c r="L232" s="4585"/>
      <c r="M232" s="685">
        <v>0</v>
      </c>
      <c r="N232" s="685">
        <v>0</v>
      </c>
      <c r="O232" s="685">
        <v>0</v>
      </c>
      <c r="P232" s="685">
        <v>0</v>
      </c>
      <c r="Q232" s="685">
        <v>0</v>
      </c>
      <c r="R232" s="685">
        <v>0</v>
      </c>
      <c r="S232" s="685">
        <v>0</v>
      </c>
      <c r="T232" s="685">
        <v>0</v>
      </c>
      <c r="U232" s="685">
        <v>0</v>
      </c>
      <c r="V232" s="685">
        <v>0</v>
      </c>
      <c r="W232" s="685">
        <v>0</v>
      </c>
      <c r="X232" s="685">
        <v>0</v>
      </c>
      <c r="Y232" s="685">
        <v>0</v>
      </c>
      <c r="Z232" s="1332"/>
    </row>
    <row r="233" spans="1:26">
      <c r="B233" s="685">
        <v>0</v>
      </c>
      <c r="C233" s="685">
        <v>0</v>
      </c>
      <c r="D233" s="4528"/>
      <c r="E233" s="1348"/>
      <c r="F233" s="4586"/>
      <c r="G233" s="1348"/>
      <c r="H233" s="4586"/>
      <c r="I233" s="1348"/>
      <c r="J233" s="4586"/>
      <c r="K233" s="1348"/>
      <c r="L233" s="4586"/>
      <c r="M233" s="685">
        <v>0</v>
      </c>
      <c r="N233" s="685">
        <v>0</v>
      </c>
      <c r="O233" s="685">
        <v>0</v>
      </c>
      <c r="P233" s="685">
        <v>0</v>
      </c>
      <c r="Q233" s="685">
        <v>0</v>
      </c>
      <c r="R233" s="685">
        <v>0</v>
      </c>
      <c r="S233" s="685">
        <v>0</v>
      </c>
      <c r="T233" s="685">
        <v>0</v>
      </c>
      <c r="U233" s="685">
        <v>0</v>
      </c>
      <c r="V233" s="685">
        <v>0</v>
      </c>
      <c r="W233" s="685">
        <v>0</v>
      </c>
      <c r="X233" s="685">
        <v>0</v>
      </c>
      <c r="Y233" s="685">
        <v>0</v>
      </c>
      <c r="Z233" s="1332"/>
    </row>
    <row r="234" spans="1:26">
      <c r="B234" s="685">
        <v>0</v>
      </c>
      <c r="C234" s="685">
        <v>0</v>
      </c>
      <c r="D234" s="1348"/>
      <c r="E234" s="1348"/>
      <c r="F234" s="1348"/>
      <c r="G234" s="1348"/>
      <c r="H234" s="1348"/>
      <c r="I234" s="1348"/>
      <c r="J234" s="1348"/>
      <c r="K234" s="1348"/>
      <c r="L234" s="1348"/>
      <c r="M234" s="685">
        <v>0</v>
      </c>
      <c r="N234" s="685">
        <v>0</v>
      </c>
      <c r="O234" s="685">
        <v>0</v>
      </c>
      <c r="P234" s="685">
        <v>0</v>
      </c>
      <c r="Q234" s="685">
        <v>0</v>
      </c>
      <c r="R234" s="685">
        <v>0</v>
      </c>
      <c r="S234" s="685">
        <v>0</v>
      </c>
      <c r="T234" s="685">
        <v>0</v>
      </c>
      <c r="U234" s="685">
        <v>0</v>
      </c>
      <c r="V234" s="685">
        <v>0</v>
      </c>
      <c r="W234" s="685">
        <v>0</v>
      </c>
      <c r="X234" s="685">
        <v>0</v>
      </c>
      <c r="Y234" s="685">
        <v>0</v>
      </c>
      <c r="Z234" s="1332"/>
    </row>
    <row r="235" spans="1:26">
      <c r="A235" s="685">
        <v>0</v>
      </c>
      <c r="B235" s="685">
        <v>0</v>
      </c>
      <c r="C235" s="685">
        <v>0</v>
      </c>
      <c r="D235" s="685">
        <v>0</v>
      </c>
      <c r="E235" s="685">
        <v>0</v>
      </c>
      <c r="F235" s="685">
        <v>0</v>
      </c>
      <c r="G235" s="685">
        <v>0</v>
      </c>
      <c r="H235" s="685">
        <v>0</v>
      </c>
      <c r="I235" s="685">
        <v>0</v>
      </c>
      <c r="J235" s="685">
        <v>0</v>
      </c>
      <c r="K235" s="685">
        <v>0</v>
      </c>
      <c r="L235" s="685">
        <v>0</v>
      </c>
      <c r="M235" s="685">
        <v>0</v>
      </c>
      <c r="O235" s="685"/>
      <c r="Q235" s="685"/>
      <c r="S235" s="685"/>
      <c r="U235" s="685"/>
      <c r="V235" s="685"/>
      <c r="W235" s="685">
        <v>0</v>
      </c>
      <c r="X235" s="685">
        <v>0</v>
      </c>
      <c r="Y235" s="685">
        <v>0</v>
      </c>
      <c r="Z235" s="1332">
        <v>0</v>
      </c>
    </row>
    <row r="236" spans="1:26">
      <c r="A236" s="685"/>
      <c r="B236" s="685">
        <v>0</v>
      </c>
      <c r="C236" s="685">
        <v>0</v>
      </c>
      <c r="D236" s="685"/>
      <c r="E236" s="685"/>
      <c r="F236" s="685"/>
      <c r="G236" s="685"/>
      <c r="H236" s="685"/>
      <c r="I236" s="685">
        <v>0</v>
      </c>
      <c r="J236" s="685">
        <v>0</v>
      </c>
      <c r="K236" s="685">
        <v>0</v>
      </c>
      <c r="L236" s="685">
        <v>0</v>
      </c>
      <c r="M236" s="685">
        <v>0</v>
      </c>
      <c r="N236" s="706" t="s">
        <v>6364</v>
      </c>
      <c r="O236" s="685"/>
      <c r="Q236" s="685"/>
      <c r="S236" s="685"/>
      <c r="U236" s="685"/>
      <c r="V236" s="685"/>
      <c r="W236" s="685">
        <v>0</v>
      </c>
      <c r="X236" s="685">
        <v>0</v>
      </c>
      <c r="Y236" s="685">
        <v>0</v>
      </c>
      <c r="Z236" s="1332"/>
    </row>
    <row r="237" spans="1:26">
      <c r="A237" s="685"/>
      <c r="B237" s="685">
        <v>0</v>
      </c>
      <c r="C237" s="685">
        <v>0</v>
      </c>
      <c r="D237" s="4596" t="s">
        <v>6365</v>
      </c>
      <c r="E237" s="4597"/>
      <c r="F237" s="4597"/>
      <c r="G237" s="4597"/>
      <c r="H237" s="4597"/>
      <c r="I237" s="685">
        <v>0</v>
      </c>
      <c r="J237" s="685">
        <v>0</v>
      </c>
      <c r="K237" s="685">
        <v>0</v>
      </c>
      <c r="L237" s="685">
        <v>0</v>
      </c>
      <c r="M237" s="685">
        <v>0</v>
      </c>
      <c r="N237" s="706" t="s">
        <v>6366</v>
      </c>
      <c r="O237" s="685"/>
      <c r="Q237" s="685"/>
      <c r="S237" s="685"/>
      <c r="U237" s="685"/>
      <c r="V237" s="685"/>
      <c r="W237" s="685">
        <v>0</v>
      </c>
      <c r="X237" s="685">
        <v>0</v>
      </c>
      <c r="Y237" s="685">
        <v>0</v>
      </c>
      <c r="Z237" s="1332"/>
    </row>
    <row r="238" spans="1:26" ht="15.75" customHeight="1">
      <c r="A238" s="685"/>
      <c r="B238" s="685">
        <v>0</v>
      </c>
      <c r="C238" s="685">
        <v>0</v>
      </c>
      <c r="D238" s="4598"/>
      <c r="E238" s="4599"/>
      <c r="F238" s="4599"/>
      <c r="G238" s="4599"/>
      <c r="H238" s="4599"/>
      <c r="I238" s="685">
        <v>0</v>
      </c>
      <c r="J238" s="685">
        <v>0</v>
      </c>
      <c r="K238" s="685">
        <v>0</v>
      </c>
      <c r="L238" s="685">
        <v>0</v>
      </c>
      <c r="M238" s="685">
        <v>0</v>
      </c>
      <c r="N238" s="685">
        <v>0</v>
      </c>
      <c r="O238" s="685">
        <v>0</v>
      </c>
      <c r="P238" s="685">
        <v>0</v>
      </c>
      <c r="Q238" s="685">
        <v>0</v>
      </c>
      <c r="R238" s="685">
        <v>0</v>
      </c>
      <c r="S238" s="685">
        <v>0</v>
      </c>
      <c r="T238" s="685">
        <v>0</v>
      </c>
      <c r="U238" s="685">
        <v>0</v>
      </c>
      <c r="V238" s="685">
        <v>0</v>
      </c>
      <c r="W238" s="685">
        <v>0</v>
      </c>
      <c r="X238" s="685">
        <v>0</v>
      </c>
      <c r="Y238" s="685">
        <v>0</v>
      </c>
      <c r="Z238" s="1332"/>
    </row>
    <row r="239" spans="1:26" ht="15.75" customHeight="1">
      <c r="A239" s="685"/>
      <c r="B239" s="685">
        <v>0</v>
      </c>
      <c r="C239" s="685">
        <v>0</v>
      </c>
      <c r="D239" s="4600"/>
      <c r="E239" s="4601"/>
      <c r="F239" s="4601"/>
      <c r="G239" s="4601"/>
      <c r="H239" s="4601"/>
      <c r="I239" s="685">
        <v>0</v>
      </c>
      <c r="J239" s="685">
        <v>0</v>
      </c>
      <c r="K239" s="685">
        <v>0</v>
      </c>
      <c r="L239" s="685">
        <v>0</v>
      </c>
      <c r="M239" s="685">
        <v>0</v>
      </c>
      <c r="N239" s="685">
        <v>0</v>
      </c>
      <c r="O239" s="685">
        <v>0</v>
      </c>
      <c r="P239" s="685">
        <v>0</v>
      </c>
      <c r="Q239" s="685">
        <v>0</v>
      </c>
      <c r="R239" s="685">
        <v>0</v>
      </c>
      <c r="S239" s="685">
        <v>0</v>
      </c>
      <c r="T239" s="685">
        <v>0</v>
      </c>
      <c r="U239" s="685">
        <v>0</v>
      </c>
      <c r="V239" s="685">
        <v>0</v>
      </c>
      <c r="W239" s="685">
        <v>0</v>
      </c>
      <c r="X239" s="685">
        <v>0</v>
      </c>
      <c r="Y239" s="685">
        <v>0</v>
      </c>
      <c r="Z239" s="1332"/>
    </row>
    <row r="240" spans="1:26" ht="15.75" customHeight="1">
      <c r="A240" s="685"/>
      <c r="B240" s="685">
        <v>0</v>
      </c>
      <c r="C240" s="685">
        <v>0</v>
      </c>
      <c r="D240" s="685"/>
      <c r="E240" s="685"/>
      <c r="F240" s="685"/>
      <c r="G240" s="685"/>
      <c r="H240" s="685"/>
      <c r="I240" s="685">
        <v>0</v>
      </c>
      <c r="J240" s="685">
        <v>0</v>
      </c>
      <c r="K240" s="685">
        <v>0</v>
      </c>
      <c r="L240" s="685">
        <v>0</v>
      </c>
      <c r="M240" s="685">
        <v>0</v>
      </c>
      <c r="N240" s="685">
        <v>0</v>
      </c>
      <c r="O240" s="685">
        <v>0</v>
      </c>
      <c r="P240" s="685">
        <v>0</v>
      </c>
      <c r="Q240" s="685">
        <v>0</v>
      </c>
      <c r="R240" s="685">
        <v>0</v>
      </c>
      <c r="S240" s="685">
        <v>0</v>
      </c>
      <c r="T240" s="685">
        <v>0</v>
      </c>
      <c r="U240" s="685">
        <v>0</v>
      </c>
      <c r="V240" s="685">
        <v>0</v>
      </c>
      <c r="W240" s="685">
        <v>0</v>
      </c>
      <c r="X240" s="685">
        <v>0</v>
      </c>
      <c r="Y240" s="685">
        <v>0</v>
      </c>
      <c r="Z240" s="1332"/>
    </row>
    <row r="241" spans="1:26">
      <c r="A241" s="685"/>
      <c r="B241" s="4464">
        <v>1</v>
      </c>
      <c r="C241" s="685"/>
      <c r="D241" s="4559" t="s">
        <v>137</v>
      </c>
      <c r="E241" s="685"/>
      <c r="F241" s="4559" t="s">
        <v>140</v>
      </c>
      <c r="G241" s="685"/>
      <c r="H241" s="4559" t="s">
        <v>6367</v>
      </c>
      <c r="I241" s="685">
        <v>0</v>
      </c>
      <c r="J241" s="685">
        <v>0</v>
      </c>
      <c r="K241" s="685">
        <v>0</v>
      </c>
      <c r="L241" s="685">
        <v>0</v>
      </c>
      <c r="M241" s="685">
        <v>0</v>
      </c>
      <c r="N241" s="685">
        <v>0</v>
      </c>
      <c r="O241" s="685">
        <v>0</v>
      </c>
      <c r="P241" s="685">
        <v>0</v>
      </c>
      <c r="Q241" s="685">
        <v>0</v>
      </c>
      <c r="R241" s="685">
        <v>0</v>
      </c>
      <c r="S241" s="685">
        <v>0</v>
      </c>
      <c r="T241" s="685">
        <v>0</v>
      </c>
      <c r="U241" s="685">
        <v>0</v>
      </c>
      <c r="V241" s="685">
        <v>0</v>
      </c>
      <c r="W241" s="685">
        <v>0</v>
      </c>
      <c r="X241" s="685">
        <v>0</v>
      </c>
      <c r="Y241" s="685">
        <v>0</v>
      </c>
      <c r="Z241" s="1332"/>
    </row>
    <row r="242" spans="1:26" ht="15.75" customHeight="1">
      <c r="A242" s="685"/>
      <c r="B242" s="4465"/>
      <c r="C242" s="685"/>
      <c r="D242" s="4560"/>
      <c r="E242" s="685"/>
      <c r="F242" s="4560"/>
      <c r="G242" s="685"/>
      <c r="H242" s="4560"/>
      <c r="I242" s="685">
        <v>0</v>
      </c>
      <c r="J242" s="685">
        <v>0</v>
      </c>
      <c r="K242" s="685">
        <v>0</v>
      </c>
      <c r="L242" s="685">
        <v>0</v>
      </c>
      <c r="M242" s="685">
        <v>0</v>
      </c>
      <c r="N242" s="685">
        <v>0</v>
      </c>
      <c r="O242" s="685">
        <v>0</v>
      </c>
      <c r="P242" s="685">
        <v>0</v>
      </c>
      <c r="Q242" s="685">
        <v>0</v>
      </c>
      <c r="R242" s="685">
        <v>0</v>
      </c>
      <c r="S242" s="685">
        <v>0</v>
      </c>
      <c r="T242" s="685">
        <v>0</v>
      </c>
      <c r="U242" s="685">
        <v>0</v>
      </c>
      <c r="V242" s="685">
        <v>0</v>
      </c>
      <c r="W242" s="685">
        <v>0</v>
      </c>
      <c r="X242" s="685">
        <v>0</v>
      </c>
      <c r="Y242" s="685">
        <v>0</v>
      </c>
      <c r="Z242" s="1332"/>
    </row>
    <row r="243" spans="1:26">
      <c r="A243" s="685"/>
      <c r="B243" s="4466"/>
      <c r="C243" s="685"/>
      <c r="D243" s="4561"/>
      <c r="E243" s="685"/>
      <c r="F243" s="4561"/>
      <c r="G243" s="685"/>
      <c r="H243" s="4561"/>
      <c r="I243" s="685">
        <v>0</v>
      </c>
      <c r="J243" s="685">
        <v>0</v>
      </c>
      <c r="K243" s="685">
        <v>0</v>
      </c>
      <c r="L243" s="685">
        <v>0</v>
      </c>
      <c r="M243" s="685">
        <v>0</v>
      </c>
      <c r="N243" s="685">
        <v>0</v>
      </c>
      <c r="O243" s="685">
        <v>0</v>
      </c>
      <c r="P243" s="685">
        <v>0</v>
      </c>
      <c r="Q243" s="685">
        <v>0</v>
      </c>
      <c r="R243" s="685">
        <v>0</v>
      </c>
      <c r="S243" s="685">
        <v>0</v>
      </c>
      <c r="T243" s="685">
        <v>0</v>
      </c>
      <c r="U243" s="685">
        <v>0</v>
      </c>
      <c r="V243" s="685">
        <v>0</v>
      </c>
      <c r="W243" s="685">
        <v>0</v>
      </c>
      <c r="X243" s="685">
        <v>0</v>
      </c>
      <c r="Y243" s="685">
        <v>0</v>
      </c>
      <c r="Z243" s="1332"/>
    </row>
    <row r="244" spans="1:26">
      <c r="A244" s="685"/>
      <c r="B244" s="685">
        <v>0</v>
      </c>
      <c r="C244" s="685"/>
      <c r="D244" s="685">
        <v>0</v>
      </c>
      <c r="E244" s="685"/>
      <c r="F244" s="685">
        <v>0</v>
      </c>
      <c r="G244" s="685"/>
      <c r="H244" s="685">
        <v>0</v>
      </c>
      <c r="I244" s="685">
        <v>0</v>
      </c>
      <c r="J244" s="685">
        <v>0</v>
      </c>
      <c r="K244" s="685">
        <v>0</v>
      </c>
      <c r="L244" s="685">
        <v>0</v>
      </c>
      <c r="M244" s="685">
        <v>0</v>
      </c>
      <c r="N244" s="685">
        <v>0</v>
      </c>
      <c r="O244" s="685">
        <v>0</v>
      </c>
      <c r="P244" s="685">
        <v>0</v>
      </c>
      <c r="Q244" s="685">
        <v>0</v>
      </c>
      <c r="R244" s="685">
        <v>0</v>
      </c>
      <c r="S244" s="685">
        <v>0</v>
      </c>
      <c r="T244" s="685">
        <v>0</v>
      </c>
      <c r="U244" s="685">
        <v>0</v>
      </c>
      <c r="V244" s="685">
        <v>0</v>
      </c>
      <c r="W244" s="685">
        <v>0</v>
      </c>
      <c r="X244" s="685">
        <v>0</v>
      </c>
      <c r="Y244" s="685">
        <v>0</v>
      </c>
      <c r="Z244" s="1332"/>
    </row>
    <row r="245" spans="1:26">
      <c r="A245" s="685"/>
      <c r="B245" s="4464">
        <v>2</v>
      </c>
      <c r="C245" s="685"/>
      <c r="D245" s="4559" t="s">
        <v>2725</v>
      </c>
      <c r="E245" s="685"/>
      <c r="F245" s="4526" t="s">
        <v>6359</v>
      </c>
      <c r="G245" s="685"/>
      <c r="H245" s="4602"/>
      <c r="I245" s="685">
        <v>0</v>
      </c>
      <c r="J245" s="685">
        <v>0</v>
      </c>
      <c r="K245" s="685">
        <v>0</v>
      </c>
      <c r="L245" s="685">
        <v>0</v>
      </c>
      <c r="M245" s="685">
        <v>0</v>
      </c>
      <c r="N245" s="685">
        <v>0</v>
      </c>
      <c r="O245" s="685">
        <v>0</v>
      </c>
      <c r="P245" s="685">
        <v>0</v>
      </c>
      <c r="Q245" s="685">
        <v>0</v>
      </c>
      <c r="R245" s="685">
        <v>0</v>
      </c>
      <c r="S245" s="685">
        <v>0</v>
      </c>
      <c r="T245" s="685">
        <v>0</v>
      </c>
      <c r="U245" s="685">
        <v>0</v>
      </c>
      <c r="V245" s="685">
        <v>0</v>
      </c>
      <c r="W245" s="685">
        <v>0</v>
      </c>
      <c r="X245" s="685">
        <v>0</v>
      </c>
      <c r="Y245" s="685">
        <v>0</v>
      </c>
      <c r="Z245" s="1332"/>
    </row>
    <row r="246" spans="1:26" ht="15.75" customHeight="1">
      <c r="A246" s="685"/>
      <c r="B246" s="4465"/>
      <c r="C246" s="685"/>
      <c r="D246" s="4560"/>
      <c r="E246" s="685"/>
      <c r="F246" s="4527"/>
      <c r="G246" s="685"/>
      <c r="H246" s="4603"/>
      <c r="I246" s="685">
        <v>0</v>
      </c>
      <c r="J246" s="685">
        <v>0</v>
      </c>
      <c r="K246" s="685">
        <v>0</v>
      </c>
      <c r="L246" s="685">
        <v>0</v>
      </c>
      <c r="M246" s="685">
        <v>0</v>
      </c>
      <c r="N246" s="685">
        <v>0</v>
      </c>
      <c r="O246" s="685">
        <v>0</v>
      </c>
      <c r="P246" s="685">
        <v>0</v>
      </c>
      <c r="Q246" s="685">
        <v>0</v>
      </c>
      <c r="R246" s="685">
        <v>0</v>
      </c>
      <c r="S246" s="685">
        <v>0</v>
      </c>
      <c r="T246" s="685">
        <v>0</v>
      </c>
      <c r="U246" s="685">
        <v>0</v>
      </c>
      <c r="V246" s="685">
        <v>0</v>
      </c>
      <c r="W246" s="685">
        <v>0</v>
      </c>
      <c r="X246" s="685">
        <v>0</v>
      </c>
      <c r="Y246" s="685">
        <v>0</v>
      </c>
      <c r="Z246" s="1332"/>
    </row>
    <row r="247" spans="1:26">
      <c r="A247" s="685"/>
      <c r="B247" s="4466"/>
      <c r="C247" s="685"/>
      <c r="D247" s="4561"/>
      <c r="E247" s="685"/>
      <c r="F247" s="4528"/>
      <c r="G247" s="685"/>
      <c r="H247" s="4604"/>
      <c r="I247" s="685">
        <v>0</v>
      </c>
      <c r="J247" s="685">
        <v>0</v>
      </c>
      <c r="K247" s="685">
        <v>0</v>
      </c>
      <c r="L247" s="685">
        <v>0</v>
      </c>
      <c r="M247" s="685">
        <v>0</v>
      </c>
      <c r="N247" s="685">
        <v>0</v>
      </c>
      <c r="O247" s="685">
        <v>0</v>
      </c>
      <c r="P247" s="685">
        <v>0</v>
      </c>
      <c r="Q247" s="685">
        <v>0</v>
      </c>
      <c r="R247" s="685">
        <v>0</v>
      </c>
      <c r="S247" s="685">
        <v>0</v>
      </c>
      <c r="T247" s="685">
        <v>0</v>
      </c>
      <c r="U247" s="685">
        <v>0</v>
      </c>
      <c r="V247" s="685">
        <v>0</v>
      </c>
      <c r="W247" s="685">
        <v>0</v>
      </c>
      <c r="X247" s="685">
        <v>0</v>
      </c>
      <c r="Y247" s="685">
        <v>0</v>
      </c>
      <c r="Z247" s="1332"/>
    </row>
    <row r="248" spans="1:26">
      <c r="A248" s="685"/>
      <c r="B248" s="685">
        <v>0</v>
      </c>
      <c r="C248" s="685"/>
      <c r="D248" s="685">
        <v>0</v>
      </c>
      <c r="E248" s="685"/>
      <c r="F248" s="685">
        <v>0</v>
      </c>
      <c r="G248" s="685"/>
      <c r="H248" s="685">
        <v>0</v>
      </c>
      <c r="I248" s="685">
        <v>0</v>
      </c>
      <c r="J248" s="685">
        <v>0</v>
      </c>
      <c r="K248" s="685">
        <v>0</v>
      </c>
      <c r="L248" s="685">
        <v>0</v>
      </c>
      <c r="M248" s="685">
        <v>0</v>
      </c>
      <c r="N248" s="685">
        <v>0</v>
      </c>
      <c r="O248" s="685">
        <v>0</v>
      </c>
      <c r="P248" s="685">
        <v>0</v>
      </c>
      <c r="Q248" s="685">
        <v>0</v>
      </c>
      <c r="R248" s="685">
        <v>0</v>
      </c>
      <c r="S248" s="685">
        <v>0</v>
      </c>
      <c r="T248" s="685">
        <v>0</v>
      </c>
      <c r="U248" s="685">
        <v>0</v>
      </c>
      <c r="V248" s="685">
        <v>0</v>
      </c>
      <c r="W248" s="685">
        <v>0</v>
      </c>
      <c r="X248" s="685">
        <v>0</v>
      </c>
      <c r="Y248" s="685">
        <v>0</v>
      </c>
      <c r="Z248" s="1332"/>
    </row>
    <row r="249" spans="1:26">
      <c r="A249" s="685"/>
      <c r="B249" s="4464">
        <v>3</v>
      </c>
      <c r="C249" s="685"/>
      <c r="D249" s="4559" t="s">
        <v>6368</v>
      </c>
      <c r="E249" s="685"/>
      <c r="F249" s="4559" t="s">
        <v>6321</v>
      </c>
      <c r="G249" s="685"/>
      <c r="H249" s="4526" t="s">
        <v>6369</v>
      </c>
      <c r="I249" s="685">
        <v>0</v>
      </c>
      <c r="J249" s="685">
        <v>0</v>
      </c>
      <c r="K249" s="685">
        <v>0</v>
      </c>
      <c r="L249" s="685">
        <v>0</v>
      </c>
      <c r="M249" s="685">
        <v>0</v>
      </c>
      <c r="N249" s="685">
        <v>0</v>
      </c>
      <c r="O249" s="685">
        <v>0</v>
      </c>
      <c r="P249" s="685">
        <v>0</v>
      </c>
      <c r="Q249" s="685">
        <v>0</v>
      </c>
      <c r="R249" s="685">
        <v>0</v>
      </c>
      <c r="S249" s="685">
        <v>0</v>
      </c>
      <c r="T249" s="685">
        <v>0</v>
      </c>
      <c r="U249" s="685">
        <v>0</v>
      </c>
      <c r="V249" s="685">
        <v>0</v>
      </c>
      <c r="W249" s="685">
        <v>0</v>
      </c>
      <c r="X249" s="685">
        <v>0</v>
      </c>
      <c r="Y249" s="685">
        <v>0</v>
      </c>
      <c r="Z249" s="1332"/>
    </row>
    <row r="250" spans="1:26" ht="15.75" customHeight="1">
      <c r="A250" s="685"/>
      <c r="B250" s="4465"/>
      <c r="C250" s="685"/>
      <c r="D250" s="4560"/>
      <c r="E250" s="685"/>
      <c r="F250" s="4560"/>
      <c r="G250" s="685"/>
      <c r="H250" s="4527"/>
      <c r="I250" s="685">
        <v>0</v>
      </c>
      <c r="J250" s="685">
        <v>0</v>
      </c>
      <c r="K250" s="685">
        <v>0</v>
      </c>
      <c r="L250" s="685">
        <v>0</v>
      </c>
      <c r="M250" s="685">
        <v>0</v>
      </c>
      <c r="N250" s="685">
        <v>0</v>
      </c>
      <c r="O250" s="685">
        <v>0</v>
      </c>
      <c r="P250" s="685">
        <v>0</v>
      </c>
      <c r="Q250" s="685">
        <v>0</v>
      </c>
      <c r="R250" s="685">
        <v>0</v>
      </c>
      <c r="S250" s="685">
        <v>0</v>
      </c>
      <c r="T250" s="685">
        <v>0</v>
      </c>
      <c r="U250" s="685">
        <v>0</v>
      </c>
      <c r="V250" s="685">
        <v>0</v>
      </c>
      <c r="W250" s="685">
        <v>0</v>
      </c>
      <c r="X250" s="685">
        <v>0</v>
      </c>
      <c r="Y250" s="685">
        <v>0</v>
      </c>
      <c r="Z250" s="1332"/>
    </row>
    <row r="251" spans="1:26">
      <c r="A251" s="685"/>
      <c r="B251" s="4466"/>
      <c r="C251" s="685"/>
      <c r="D251" s="4561"/>
      <c r="E251" s="685"/>
      <c r="F251" s="4561"/>
      <c r="G251" s="685"/>
      <c r="H251" s="4528"/>
      <c r="I251" s="685">
        <v>0</v>
      </c>
      <c r="J251" s="685">
        <v>0</v>
      </c>
      <c r="K251" s="685">
        <v>0</v>
      </c>
      <c r="L251" s="685">
        <v>0</v>
      </c>
      <c r="M251" s="685">
        <v>0</v>
      </c>
      <c r="N251" s="685">
        <v>0</v>
      </c>
      <c r="O251" s="685">
        <v>0</v>
      </c>
      <c r="P251" s="685">
        <v>0</v>
      </c>
      <c r="Q251" s="685">
        <v>0</v>
      </c>
      <c r="R251" s="685">
        <v>0</v>
      </c>
      <c r="S251" s="685">
        <v>0</v>
      </c>
      <c r="T251" s="685">
        <v>0</v>
      </c>
      <c r="U251" s="685">
        <v>0</v>
      </c>
      <c r="V251" s="685">
        <v>0</v>
      </c>
      <c r="W251" s="685">
        <v>0</v>
      </c>
      <c r="X251" s="685">
        <v>0</v>
      </c>
      <c r="Y251" s="685">
        <v>0</v>
      </c>
      <c r="Z251" s="1332"/>
    </row>
    <row r="252" spans="1:26">
      <c r="A252" s="685"/>
      <c r="B252" s="685">
        <v>0</v>
      </c>
      <c r="C252" s="685"/>
      <c r="D252" s="685">
        <v>0</v>
      </c>
      <c r="E252" s="685"/>
      <c r="F252" s="685">
        <v>0</v>
      </c>
      <c r="G252" s="685"/>
      <c r="H252" s="685">
        <v>0</v>
      </c>
      <c r="I252" s="685">
        <v>0</v>
      </c>
      <c r="J252" s="685">
        <v>0</v>
      </c>
      <c r="K252" s="685">
        <v>0</v>
      </c>
      <c r="L252" s="685">
        <v>0</v>
      </c>
      <c r="M252" s="685">
        <v>0</v>
      </c>
      <c r="N252" s="685">
        <v>0</v>
      </c>
      <c r="O252" s="685">
        <v>0</v>
      </c>
      <c r="P252" s="685">
        <v>0</v>
      </c>
      <c r="Q252" s="685">
        <v>0</v>
      </c>
      <c r="R252" s="685">
        <v>0</v>
      </c>
      <c r="S252" s="685">
        <v>0</v>
      </c>
      <c r="T252" s="685">
        <v>0</v>
      </c>
      <c r="U252" s="685">
        <v>0</v>
      </c>
      <c r="V252" s="685">
        <v>0</v>
      </c>
      <c r="W252" s="685">
        <v>0</v>
      </c>
      <c r="X252" s="685">
        <v>0</v>
      </c>
      <c r="Y252" s="685">
        <v>0</v>
      </c>
      <c r="Z252" s="1332"/>
    </row>
    <row r="253" spans="1:26">
      <c r="A253" s="685"/>
      <c r="B253" s="4464">
        <v>4</v>
      </c>
      <c r="C253" s="685"/>
      <c r="D253" s="4559" t="s">
        <v>2740</v>
      </c>
      <c r="E253" s="685"/>
      <c r="F253" s="1437" t="s">
        <v>4904</v>
      </c>
      <c r="G253" s="685"/>
      <c r="H253" s="1438" t="s">
        <v>5458</v>
      </c>
      <c r="I253" s="685">
        <v>0</v>
      </c>
      <c r="J253" s="685">
        <v>0</v>
      </c>
      <c r="K253" s="685">
        <v>0</v>
      </c>
      <c r="L253" s="685">
        <v>0</v>
      </c>
      <c r="M253" s="685">
        <v>0</v>
      </c>
      <c r="N253" s="685">
        <v>0</v>
      </c>
      <c r="O253" s="685">
        <v>0</v>
      </c>
      <c r="P253" s="685">
        <v>0</v>
      </c>
      <c r="Q253" s="685">
        <v>0</v>
      </c>
      <c r="R253" s="685">
        <v>0</v>
      </c>
      <c r="S253" s="685">
        <v>0</v>
      </c>
      <c r="T253" s="685">
        <v>0</v>
      </c>
      <c r="U253" s="685">
        <v>0</v>
      </c>
      <c r="V253" s="685">
        <v>0</v>
      </c>
      <c r="W253" s="685">
        <v>0</v>
      </c>
      <c r="X253" s="685">
        <v>0</v>
      </c>
      <c r="Y253" s="685">
        <v>0</v>
      </c>
      <c r="Z253" s="1332"/>
    </row>
    <row r="254" spans="1:26">
      <c r="A254" s="685"/>
      <c r="B254" s="4465"/>
      <c r="C254" s="685"/>
      <c r="D254" s="4560"/>
      <c r="E254" s="685"/>
      <c r="F254" s="1439"/>
      <c r="G254" s="685"/>
      <c r="H254" s="1440"/>
      <c r="I254" s="685">
        <v>0</v>
      </c>
      <c r="J254" s="685">
        <v>0</v>
      </c>
      <c r="K254" s="685">
        <v>0</v>
      </c>
      <c r="L254" s="685">
        <v>0</v>
      </c>
      <c r="M254" s="685">
        <v>0</v>
      </c>
      <c r="N254" s="685">
        <v>0</v>
      </c>
      <c r="O254" s="685">
        <v>0</v>
      </c>
      <c r="P254" s="685">
        <v>0</v>
      </c>
      <c r="Q254" s="685">
        <v>0</v>
      </c>
      <c r="R254" s="685">
        <v>0</v>
      </c>
      <c r="S254" s="685">
        <v>0</v>
      </c>
      <c r="T254" s="685">
        <v>0</v>
      </c>
      <c r="U254" s="685">
        <v>0</v>
      </c>
      <c r="V254" s="685">
        <v>0</v>
      </c>
      <c r="W254" s="685">
        <v>0</v>
      </c>
      <c r="X254" s="685">
        <v>0</v>
      </c>
      <c r="Y254" s="685">
        <v>0</v>
      </c>
      <c r="Z254" s="1332"/>
    </row>
    <row r="255" spans="1:26">
      <c r="A255" s="685"/>
      <c r="B255" s="4466"/>
      <c r="C255" s="685"/>
      <c r="D255" s="4561"/>
      <c r="E255" s="685"/>
      <c r="F255" s="1441" t="s">
        <v>4905</v>
      </c>
      <c r="G255" s="685"/>
      <c r="H255" s="1438" t="s">
        <v>4910</v>
      </c>
      <c r="I255" s="685">
        <v>0</v>
      </c>
      <c r="J255" s="685">
        <v>0</v>
      </c>
      <c r="K255" s="685">
        <v>0</v>
      </c>
      <c r="L255" s="685">
        <v>0</v>
      </c>
      <c r="M255" s="685">
        <v>0</v>
      </c>
      <c r="N255" s="685">
        <v>0</v>
      </c>
      <c r="O255" s="685">
        <v>0</v>
      </c>
      <c r="P255" s="685">
        <v>0</v>
      </c>
      <c r="Q255" s="685">
        <v>0</v>
      </c>
      <c r="R255" s="685">
        <v>0</v>
      </c>
      <c r="S255" s="685">
        <v>0</v>
      </c>
      <c r="T255" s="685">
        <v>0</v>
      </c>
      <c r="U255" s="685">
        <v>0</v>
      </c>
      <c r="V255" s="685">
        <v>0</v>
      </c>
      <c r="W255" s="685">
        <v>0</v>
      </c>
      <c r="X255" s="685">
        <v>0</v>
      </c>
      <c r="Y255" s="685">
        <v>0</v>
      </c>
      <c r="Z255" s="1332"/>
    </row>
    <row r="256" spans="1:26">
      <c r="A256" s="685"/>
      <c r="B256" s="685">
        <v>0</v>
      </c>
      <c r="C256" s="685"/>
      <c r="D256" s="685">
        <v>0</v>
      </c>
      <c r="E256" s="685"/>
      <c r="F256" s="685">
        <v>0</v>
      </c>
      <c r="G256" s="685"/>
      <c r="H256" s="685">
        <v>0</v>
      </c>
      <c r="I256" s="685">
        <v>0</v>
      </c>
      <c r="J256" s="685">
        <v>0</v>
      </c>
      <c r="K256" s="685">
        <v>0</v>
      </c>
      <c r="L256" s="685">
        <v>0</v>
      </c>
      <c r="M256" s="685">
        <v>0</v>
      </c>
      <c r="N256" s="990" t="s">
        <v>6370</v>
      </c>
      <c r="O256" s="685"/>
      <c r="P256" s="685"/>
      <c r="Q256" s="685"/>
      <c r="R256" s="685"/>
      <c r="S256" s="685"/>
      <c r="T256" s="685"/>
      <c r="U256" s="685"/>
      <c r="V256" s="685">
        <v>0</v>
      </c>
      <c r="W256" s="685">
        <v>0</v>
      </c>
      <c r="X256" s="685">
        <v>0</v>
      </c>
      <c r="Y256" s="685">
        <v>0</v>
      </c>
      <c r="Z256" s="1332"/>
    </row>
    <row r="257" spans="1:26">
      <c r="A257" s="685"/>
      <c r="B257" s="4464">
        <v>5</v>
      </c>
      <c r="C257" s="685"/>
      <c r="D257" s="4559" t="s">
        <v>4236</v>
      </c>
      <c r="E257" s="685"/>
      <c r="F257" s="1442" t="s">
        <v>5315</v>
      </c>
      <c r="G257" s="685"/>
      <c r="H257" s="1443" t="s">
        <v>5317</v>
      </c>
      <c r="I257" s="685">
        <v>0</v>
      </c>
      <c r="J257" s="685">
        <v>0</v>
      </c>
      <c r="K257" s="685">
        <v>0</v>
      </c>
      <c r="L257" s="685">
        <v>0</v>
      </c>
      <c r="M257" s="685">
        <v>0</v>
      </c>
      <c r="N257" s="990" t="s">
        <v>6371</v>
      </c>
      <c r="O257" s="685"/>
      <c r="P257" s="685"/>
      <c r="Q257" s="685"/>
      <c r="R257" s="685"/>
      <c r="S257" s="685"/>
      <c r="T257" s="685"/>
      <c r="U257" s="685"/>
      <c r="V257" s="685">
        <v>0</v>
      </c>
      <c r="W257" s="685">
        <v>0</v>
      </c>
      <c r="X257" s="685">
        <v>0</v>
      </c>
      <c r="Y257" s="685">
        <v>0</v>
      </c>
      <c r="Z257" s="1332"/>
    </row>
    <row r="258" spans="1:26">
      <c r="A258" s="685"/>
      <c r="B258" s="4465"/>
      <c r="C258" s="685"/>
      <c r="D258" s="4560"/>
      <c r="E258" s="685"/>
      <c r="G258" s="685"/>
      <c r="H258" s="1440"/>
      <c r="I258" s="685">
        <v>0</v>
      </c>
      <c r="J258" s="685">
        <v>0</v>
      </c>
      <c r="K258" s="685">
        <v>0</v>
      </c>
      <c r="L258" s="685">
        <v>0</v>
      </c>
      <c r="M258" s="685">
        <v>0</v>
      </c>
      <c r="N258" s="990" t="s">
        <v>6372</v>
      </c>
      <c r="O258" s="685"/>
      <c r="P258" s="685"/>
      <c r="Q258" s="685"/>
      <c r="R258" s="685"/>
      <c r="S258" s="685"/>
      <c r="T258" s="685"/>
      <c r="U258" s="685"/>
      <c r="V258" s="685">
        <v>0</v>
      </c>
      <c r="W258" s="685">
        <v>0</v>
      </c>
      <c r="X258" s="685">
        <v>0</v>
      </c>
      <c r="Y258" s="685">
        <v>0</v>
      </c>
      <c r="Z258" s="1332"/>
    </row>
    <row r="259" spans="1:26">
      <c r="A259" s="685"/>
      <c r="B259" s="4466"/>
      <c r="C259" s="685"/>
      <c r="D259" s="4561"/>
      <c r="E259" s="685"/>
      <c r="F259" s="1444" t="s">
        <v>5316</v>
      </c>
      <c r="G259" s="685"/>
      <c r="H259" s="1445" t="s">
        <v>6373</v>
      </c>
      <c r="I259" s="685">
        <v>0</v>
      </c>
      <c r="J259" s="685">
        <v>0</v>
      </c>
      <c r="K259" s="685">
        <v>0</v>
      </c>
      <c r="L259" s="685">
        <v>0</v>
      </c>
      <c r="M259" s="685">
        <v>0</v>
      </c>
      <c r="N259" s="685">
        <v>0</v>
      </c>
      <c r="O259" s="685">
        <v>0</v>
      </c>
      <c r="P259" s="685">
        <v>0</v>
      </c>
      <c r="Q259" s="685">
        <v>0</v>
      </c>
      <c r="R259" s="685">
        <v>0</v>
      </c>
      <c r="S259" s="685">
        <v>0</v>
      </c>
      <c r="T259" s="685">
        <v>0</v>
      </c>
      <c r="U259" s="685">
        <v>0</v>
      </c>
      <c r="V259" s="685">
        <v>0</v>
      </c>
      <c r="W259" s="685">
        <v>0</v>
      </c>
      <c r="X259" s="685">
        <v>0</v>
      </c>
      <c r="Y259" s="685">
        <v>0</v>
      </c>
      <c r="Z259" s="1332"/>
    </row>
    <row r="260" spans="1:26">
      <c r="A260" s="685"/>
      <c r="B260" s="685">
        <v>0</v>
      </c>
      <c r="C260" s="685"/>
      <c r="D260" s="685">
        <v>0</v>
      </c>
      <c r="E260" s="685"/>
      <c r="F260" s="685">
        <v>0</v>
      </c>
      <c r="G260" s="685"/>
      <c r="H260" s="685">
        <v>0</v>
      </c>
      <c r="I260" s="685">
        <v>0</v>
      </c>
      <c r="J260" s="685">
        <v>0</v>
      </c>
      <c r="K260" s="685">
        <v>0</v>
      </c>
      <c r="L260" s="685">
        <v>0</v>
      </c>
      <c r="M260" s="685">
        <v>0</v>
      </c>
      <c r="N260" s="685">
        <v>0</v>
      </c>
      <c r="O260" s="685">
        <v>0</v>
      </c>
      <c r="P260" s="685">
        <v>0</v>
      </c>
      <c r="Q260" s="685">
        <v>0</v>
      </c>
      <c r="R260" s="685">
        <v>0</v>
      </c>
      <c r="S260" s="685">
        <v>0</v>
      </c>
      <c r="T260" s="685">
        <v>0</v>
      </c>
      <c r="U260" s="685">
        <v>0</v>
      </c>
      <c r="V260" s="685">
        <v>0</v>
      </c>
      <c r="W260" s="685">
        <v>0</v>
      </c>
      <c r="X260" s="685">
        <v>0</v>
      </c>
      <c r="Y260" s="685">
        <v>0</v>
      </c>
      <c r="Z260" s="1332"/>
    </row>
    <row r="261" spans="1:26">
      <c r="A261" s="685"/>
      <c r="B261" s="4464">
        <v>6</v>
      </c>
      <c r="C261" s="685"/>
      <c r="D261" s="4559" t="s">
        <v>6374</v>
      </c>
      <c r="E261" s="685"/>
      <c r="F261" s="4526" t="s">
        <v>6375</v>
      </c>
      <c r="G261" s="685"/>
      <c r="H261" s="4602"/>
      <c r="I261" s="685">
        <v>0</v>
      </c>
      <c r="J261" s="685">
        <v>0</v>
      </c>
      <c r="K261" s="685">
        <v>0</v>
      </c>
      <c r="L261" s="685">
        <v>0</v>
      </c>
      <c r="M261" s="685">
        <v>0</v>
      </c>
      <c r="N261" s="685">
        <v>0</v>
      </c>
      <c r="O261" s="685">
        <v>0</v>
      </c>
      <c r="P261" s="685">
        <v>0</v>
      </c>
      <c r="Q261" s="685">
        <v>0</v>
      </c>
      <c r="R261" s="685">
        <v>0</v>
      </c>
      <c r="S261" s="685">
        <v>0</v>
      </c>
      <c r="T261" s="685">
        <v>0</v>
      </c>
      <c r="U261" s="685">
        <v>0</v>
      </c>
      <c r="V261" s="685">
        <v>0</v>
      </c>
      <c r="W261" s="685">
        <v>0</v>
      </c>
      <c r="X261" s="685">
        <v>0</v>
      </c>
      <c r="Y261" s="685">
        <v>0</v>
      </c>
      <c r="Z261" s="1332"/>
    </row>
    <row r="262" spans="1:26" ht="15.75" customHeight="1">
      <c r="A262" s="685"/>
      <c r="B262" s="4465"/>
      <c r="C262" s="685"/>
      <c r="D262" s="4560"/>
      <c r="E262" s="685"/>
      <c r="F262" s="4527"/>
      <c r="G262" s="685"/>
      <c r="H262" s="4603"/>
      <c r="I262" s="685">
        <v>0</v>
      </c>
      <c r="J262" s="685">
        <v>0</v>
      </c>
      <c r="K262" s="685">
        <v>0</v>
      </c>
      <c r="L262" s="685">
        <v>0</v>
      </c>
      <c r="M262" s="685">
        <v>0</v>
      </c>
      <c r="N262" s="685">
        <v>0</v>
      </c>
      <c r="O262" s="685">
        <v>0</v>
      </c>
      <c r="P262" s="685">
        <v>0</v>
      </c>
      <c r="Q262" s="685">
        <v>0</v>
      </c>
      <c r="R262" s="685">
        <v>0</v>
      </c>
      <c r="S262" s="685">
        <v>0</v>
      </c>
      <c r="T262" s="685">
        <v>0</v>
      </c>
      <c r="U262" s="685">
        <v>0</v>
      </c>
      <c r="V262" s="685">
        <v>0</v>
      </c>
      <c r="W262" s="685">
        <v>0</v>
      </c>
      <c r="X262" s="685">
        <v>0</v>
      </c>
      <c r="Y262" s="685">
        <v>0</v>
      </c>
      <c r="Z262" s="1332"/>
    </row>
    <row r="263" spans="1:26">
      <c r="A263" s="685"/>
      <c r="B263" s="4466"/>
      <c r="C263" s="685"/>
      <c r="D263" s="4561"/>
      <c r="E263" s="685"/>
      <c r="F263" s="4528"/>
      <c r="G263" s="685"/>
      <c r="H263" s="4604"/>
      <c r="I263" s="685">
        <v>0</v>
      </c>
      <c r="J263" s="685">
        <v>0</v>
      </c>
      <c r="K263" s="685">
        <v>0</v>
      </c>
      <c r="L263" s="685">
        <v>0</v>
      </c>
      <c r="M263" s="685">
        <v>0</v>
      </c>
      <c r="N263" s="685">
        <v>0</v>
      </c>
      <c r="O263" s="685">
        <v>0</v>
      </c>
      <c r="P263" s="685">
        <v>0</v>
      </c>
      <c r="Q263" s="685">
        <v>0</v>
      </c>
      <c r="R263" s="685">
        <v>0</v>
      </c>
      <c r="S263" s="685">
        <v>0</v>
      </c>
      <c r="T263" s="685">
        <v>0</v>
      </c>
      <c r="U263" s="685">
        <v>0</v>
      </c>
      <c r="V263" s="685">
        <v>0</v>
      </c>
      <c r="W263" s="685">
        <v>0</v>
      </c>
      <c r="X263" s="685">
        <v>0</v>
      </c>
      <c r="Y263" s="685">
        <v>0</v>
      </c>
      <c r="Z263" s="1332"/>
    </row>
    <row r="264" spans="1:26">
      <c r="A264" s="685"/>
      <c r="B264" s="685">
        <v>0</v>
      </c>
      <c r="C264" s="685"/>
      <c r="D264" s="685">
        <v>0</v>
      </c>
      <c r="E264" s="685"/>
      <c r="F264" s="685">
        <v>0</v>
      </c>
      <c r="G264" s="685"/>
      <c r="H264" s="685">
        <v>0</v>
      </c>
      <c r="I264" s="685">
        <v>0</v>
      </c>
      <c r="J264" s="685">
        <v>0</v>
      </c>
      <c r="K264" s="685">
        <v>0</v>
      </c>
      <c r="L264" s="685">
        <v>0</v>
      </c>
      <c r="M264" s="685">
        <v>0</v>
      </c>
      <c r="N264" s="685">
        <v>0</v>
      </c>
      <c r="O264" s="685">
        <v>0</v>
      </c>
      <c r="P264" s="685">
        <v>0</v>
      </c>
      <c r="Q264" s="685">
        <v>0</v>
      </c>
      <c r="R264" s="685">
        <v>0</v>
      </c>
      <c r="S264" s="685">
        <v>0</v>
      </c>
      <c r="T264" s="685">
        <v>0</v>
      </c>
      <c r="U264" s="685">
        <v>0</v>
      </c>
      <c r="V264" s="685">
        <v>0</v>
      </c>
      <c r="W264" s="685">
        <v>0</v>
      </c>
      <c r="X264" s="685">
        <v>0</v>
      </c>
      <c r="Y264" s="685">
        <v>0</v>
      </c>
      <c r="Z264" s="1332"/>
    </row>
    <row r="265" spans="1:26">
      <c r="A265" s="685">
        <v>0</v>
      </c>
      <c r="B265" s="4464">
        <v>7</v>
      </c>
      <c r="D265" s="4559" t="s">
        <v>6376</v>
      </c>
      <c r="F265" s="4526" t="s">
        <v>6167</v>
      </c>
      <c r="H265" s="4602"/>
      <c r="I265" s="685">
        <v>0</v>
      </c>
      <c r="J265" s="685">
        <v>0</v>
      </c>
      <c r="K265" s="685">
        <v>0</v>
      </c>
      <c r="L265" s="685">
        <v>0</v>
      </c>
      <c r="M265" s="685">
        <v>0</v>
      </c>
      <c r="N265" s="685">
        <v>0</v>
      </c>
      <c r="O265" s="685">
        <v>0</v>
      </c>
      <c r="P265" s="685">
        <v>0</v>
      </c>
      <c r="Q265" s="685">
        <v>0</v>
      </c>
      <c r="R265" s="685">
        <v>0</v>
      </c>
      <c r="S265" s="685">
        <v>0</v>
      </c>
      <c r="T265" s="685">
        <v>0</v>
      </c>
      <c r="U265" s="685">
        <v>0</v>
      </c>
      <c r="V265" s="685">
        <v>0</v>
      </c>
      <c r="W265" s="685">
        <v>0</v>
      </c>
      <c r="X265" s="685">
        <v>0</v>
      </c>
      <c r="Y265" s="685">
        <v>0</v>
      </c>
      <c r="Z265" s="1332">
        <v>0</v>
      </c>
    </row>
    <row r="266" spans="1:26" ht="15.75" customHeight="1">
      <c r="A266" s="685">
        <v>0</v>
      </c>
      <c r="B266" s="4465"/>
      <c r="D266" s="4560"/>
      <c r="F266" s="4527"/>
      <c r="H266" s="4603"/>
      <c r="I266" s="685">
        <v>0</v>
      </c>
      <c r="J266" s="685">
        <v>0</v>
      </c>
      <c r="K266" s="685">
        <v>0</v>
      </c>
      <c r="L266" s="685">
        <v>0</v>
      </c>
      <c r="M266" s="685">
        <v>0</v>
      </c>
      <c r="N266" s="685">
        <v>0</v>
      </c>
      <c r="O266" s="685">
        <v>0</v>
      </c>
      <c r="P266" s="685">
        <v>0</v>
      </c>
      <c r="Q266" s="685">
        <v>0</v>
      </c>
      <c r="R266" s="685">
        <v>0</v>
      </c>
      <c r="S266" s="685">
        <v>0</v>
      </c>
      <c r="T266" s="685">
        <v>0</v>
      </c>
      <c r="U266" s="685">
        <v>0</v>
      </c>
      <c r="V266" s="685">
        <v>0</v>
      </c>
      <c r="W266" s="685">
        <v>0</v>
      </c>
      <c r="X266" s="685">
        <v>0</v>
      </c>
      <c r="Y266" s="685">
        <v>0</v>
      </c>
      <c r="Z266" s="1332">
        <v>0</v>
      </c>
    </row>
    <row r="267" spans="1:26">
      <c r="A267" s="685">
        <v>0</v>
      </c>
      <c r="B267" s="4466"/>
      <c r="D267" s="4561"/>
      <c r="F267" s="4528"/>
      <c r="H267" s="4604"/>
      <c r="I267" s="685">
        <v>0</v>
      </c>
      <c r="J267" s="685">
        <v>0</v>
      </c>
      <c r="K267" s="685">
        <v>0</v>
      </c>
      <c r="L267" s="685">
        <v>0</v>
      </c>
      <c r="M267" s="685">
        <v>0</v>
      </c>
      <c r="N267" s="685">
        <v>0</v>
      </c>
      <c r="O267" s="685">
        <v>0</v>
      </c>
      <c r="P267" s="685">
        <v>0</v>
      </c>
      <c r="Q267" s="685">
        <v>0</v>
      </c>
      <c r="R267" s="685">
        <v>0</v>
      </c>
      <c r="S267" s="685">
        <v>0</v>
      </c>
      <c r="T267" s="685">
        <v>0</v>
      </c>
      <c r="U267" s="685">
        <v>0</v>
      </c>
      <c r="V267" s="685">
        <v>0</v>
      </c>
      <c r="W267" s="685">
        <v>0</v>
      </c>
      <c r="X267" s="685">
        <v>0</v>
      </c>
      <c r="Y267" s="685">
        <v>0</v>
      </c>
      <c r="Z267" s="1332">
        <v>0</v>
      </c>
    </row>
    <row r="268" spans="1:26">
      <c r="A268" s="685">
        <v>0</v>
      </c>
      <c r="B268" s="685">
        <v>0</v>
      </c>
      <c r="D268" s="685">
        <v>0</v>
      </c>
      <c r="F268" s="685">
        <v>0</v>
      </c>
      <c r="H268" s="685">
        <v>0</v>
      </c>
      <c r="I268" s="685">
        <v>0</v>
      </c>
      <c r="J268" s="685">
        <v>0</v>
      </c>
      <c r="K268" s="685">
        <v>0</v>
      </c>
      <c r="L268" s="685">
        <v>0</v>
      </c>
      <c r="M268" s="685">
        <v>0</v>
      </c>
      <c r="N268" s="685">
        <v>0</v>
      </c>
      <c r="O268" s="685">
        <v>0</v>
      </c>
      <c r="P268" s="685">
        <v>0</v>
      </c>
      <c r="Q268" s="685">
        <v>0</v>
      </c>
      <c r="R268" s="685">
        <v>0</v>
      </c>
      <c r="S268" s="685">
        <v>0</v>
      </c>
      <c r="T268" s="685">
        <v>0</v>
      </c>
      <c r="U268" s="685">
        <v>0</v>
      </c>
      <c r="V268" s="685">
        <v>0</v>
      </c>
      <c r="W268" s="685">
        <v>0</v>
      </c>
      <c r="X268" s="685">
        <v>0</v>
      </c>
      <c r="Y268" s="685">
        <v>0</v>
      </c>
      <c r="Z268" s="1332">
        <v>0</v>
      </c>
    </row>
    <row r="269" spans="1:26">
      <c r="A269" s="1446"/>
      <c r="B269" s="4464">
        <v>8</v>
      </c>
      <c r="D269" s="4559" t="s">
        <v>6377</v>
      </c>
      <c r="F269" s="4602"/>
      <c r="H269" s="4602"/>
      <c r="I269" s="685">
        <v>0</v>
      </c>
      <c r="J269" s="685">
        <v>0</v>
      </c>
      <c r="K269" s="685">
        <v>0</v>
      </c>
      <c r="L269" s="685">
        <v>0</v>
      </c>
      <c r="M269" s="685">
        <v>0</v>
      </c>
      <c r="N269" s="685">
        <v>0</v>
      </c>
      <c r="O269" s="685">
        <v>0</v>
      </c>
      <c r="P269" s="685">
        <v>0</v>
      </c>
      <c r="Q269" s="685">
        <v>0</v>
      </c>
      <c r="R269" s="685">
        <v>0</v>
      </c>
      <c r="S269" s="685">
        <v>0</v>
      </c>
      <c r="T269" s="685">
        <v>0</v>
      </c>
      <c r="U269" s="685">
        <v>0</v>
      </c>
      <c r="V269" s="685">
        <v>0</v>
      </c>
      <c r="W269" s="685">
        <v>0</v>
      </c>
      <c r="X269" s="685">
        <v>0</v>
      </c>
      <c r="Y269" s="685">
        <v>0</v>
      </c>
      <c r="Z269" s="1332">
        <v>0</v>
      </c>
    </row>
    <row r="270" spans="1:26" ht="15.75" customHeight="1">
      <c r="B270" s="4465"/>
      <c r="D270" s="4560"/>
      <c r="F270" s="4603"/>
      <c r="H270" s="4603"/>
      <c r="I270" s="685">
        <v>0</v>
      </c>
      <c r="J270" s="685">
        <v>0</v>
      </c>
      <c r="K270" s="685">
        <v>0</v>
      </c>
      <c r="L270" s="685">
        <v>0</v>
      </c>
      <c r="M270" s="685">
        <v>0</v>
      </c>
      <c r="N270" s="685">
        <v>0</v>
      </c>
      <c r="O270" s="685">
        <v>0</v>
      </c>
      <c r="P270" s="685">
        <v>0</v>
      </c>
      <c r="Q270" s="685">
        <v>0</v>
      </c>
      <c r="R270" s="685">
        <v>0</v>
      </c>
      <c r="S270" s="685">
        <v>0</v>
      </c>
      <c r="T270" s="685">
        <v>0</v>
      </c>
      <c r="U270" s="685">
        <v>0</v>
      </c>
      <c r="V270" s="685">
        <v>0</v>
      </c>
      <c r="W270" s="685">
        <v>0</v>
      </c>
      <c r="X270" s="685">
        <v>0</v>
      </c>
      <c r="Y270" s="685">
        <v>0</v>
      </c>
      <c r="Z270" s="1332">
        <v>0</v>
      </c>
    </row>
    <row r="271" spans="1:26">
      <c r="B271" s="4466"/>
      <c r="D271" s="4561"/>
      <c r="F271" s="4604"/>
      <c r="H271" s="4604"/>
      <c r="I271" s="685">
        <v>0</v>
      </c>
      <c r="J271" s="685">
        <v>0</v>
      </c>
      <c r="K271" s="685">
        <v>0</v>
      </c>
      <c r="L271" s="685">
        <v>0</v>
      </c>
      <c r="M271" s="685">
        <v>0</v>
      </c>
      <c r="N271" s="685">
        <v>0</v>
      </c>
      <c r="O271" s="685">
        <v>0</v>
      </c>
      <c r="P271" s="685">
        <v>0</v>
      </c>
      <c r="Q271" s="685">
        <v>0</v>
      </c>
      <c r="R271" s="685">
        <v>0</v>
      </c>
      <c r="S271" s="685">
        <v>0</v>
      </c>
      <c r="T271" s="685">
        <v>0</v>
      </c>
      <c r="U271" s="685">
        <v>0</v>
      </c>
      <c r="V271" s="685">
        <v>0</v>
      </c>
      <c r="W271" s="685">
        <v>0</v>
      </c>
      <c r="X271" s="685">
        <v>0</v>
      </c>
      <c r="Y271" s="685">
        <v>0</v>
      </c>
      <c r="Z271" s="1332">
        <v>0</v>
      </c>
    </row>
    <row r="272" spans="1:26">
      <c r="B272" s="685">
        <v>0</v>
      </c>
      <c r="D272" s="685">
        <v>0</v>
      </c>
      <c r="F272" s="685">
        <v>0</v>
      </c>
      <c r="H272" s="685">
        <v>0</v>
      </c>
      <c r="I272" s="685">
        <v>0</v>
      </c>
      <c r="J272" s="685">
        <v>0</v>
      </c>
      <c r="K272" s="685">
        <v>0</v>
      </c>
      <c r="L272" s="685">
        <v>0</v>
      </c>
      <c r="M272" s="685">
        <v>0</v>
      </c>
      <c r="N272" s="685">
        <v>0</v>
      </c>
      <c r="O272" s="685">
        <v>0</v>
      </c>
      <c r="P272" s="685">
        <v>0</v>
      </c>
      <c r="Q272" s="685">
        <v>0</v>
      </c>
      <c r="R272" s="685">
        <v>0</v>
      </c>
      <c r="S272" s="685">
        <v>0</v>
      </c>
      <c r="T272" s="685">
        <v>0</v>
      </c>
      <c r="U272" s="685">
        <v>0</v>
      </c>
      <c r="V272" s="685">
        <v>0</v>
      </c>
      <c r="W272" s="685">
        <v>0</v>
      </c>
      <c r="X272" s="685">
        <v>0</v>
      </c>
      <c r="Y272" s="685">
        <v>0</v>
      </c>
      <c r="Z272" s="1332">
        <v>0</v>
      </c>
    </row>
    <row r="273" spans="2:26">
      <c r="B273" s="4464">
        <v>9</v>
      </c>
      <c r="D273" s="4559" t="s">
        <v>6378</v>
      </c>
      <c r="F273" s="4526" t="s">
        <v>6167</v>
      </c>
      <c r="H273" s="4602"/>
      <c r="I273" s="685">
        <v>0</v>
      </c>
      <c r="J273" s="685">
        <v>0</v>
      </c>
      <c r="K273" s="685">
        <v>0</v>
      </c>
      <c r="L273" s="685">
        <v>0</v>
      </c>
      <c r="M273" s="685">
        <v>0</v>
      </c>
      <c r="N273" s="685">
        <v>0</v>
      </c>
      <c r="O273" s="685">
        <v>0</v>
      </c>
      <c r="P273" s="685">
        <v>0</v>
      </c>
      <c r="Q273" s="685">
        <v>0</v>
      </c>
      <c r="R273" s="685">
        <v>0</v>
      </c>
      <c r="S273" s="685">
        <v>0</v>
      </c>
      <c r="T273" s="685">
        <v>0</v>
      </c>
      <c r="U273" s="685">
        <v>0</v>
      </c>
      <c r="V273" s="685">
        <v>0</v>
      </c>
      <c r="W273" s="685">
        <v>0</v>
      </c>
      <c r="X273" s="685">
        <v>0</v>
      </c>
      <c r="Y273" s="685">
        <v>0</v>
      </c>
      <c r="Z273" s="1332">
        <v>0</v>
      </c>
    </row>
    <row r="274" spans="2:26" ht="15.75" customHeight="1">
      <c r="B274" s="4465"/>
      <c r="D274" s="4560"/>
      <c r="F274" s="4527"/>
      <c r="H274" s="4603"/>
      <c r="I274" s="685">
        <v>0</v>
      </c>
      <c r="J274" s="685">
        <v>0</v>
      </c>
      <c r="K274" s="685">
        <v>0</v>
      </c>
      <c r="L274" s="685">
        <v>0</v>
      </c>
      <c r="M274" s="685">
        <v>0</v>
      </c>
      <c r="N274" s="685">
        <v>0</v>
      </c>
      <c r="O274" s="685">
        <v>0</v>
      </c>
      <c r="P274" s="685">
        <v>0</v>
      </c>
      <c r="Q274" s="685">
        <v>0</v>
      </c>
      <c r="R274" s="685">
        <v>0</v>
      </c>
      <c r="S274" s="685">
        <v>0</v>
      </c>
      <c r="T274" s="685">
        <v>0</v>
      </c>
      <c r="U274" s="685">
        <v>0</v>
      </c>
      <c r="V274" s="685">
        <v>0</v>
      </c>
      <c r="W274" s="685">
        <v>0</v>
      </c>
      <c r="X274" s="685">
        <v>0</v>
      </c>
      <c r="Y274" s="685">
        <v>0</v>
      </c>
      <c r="Z274" s="1332">
        <v>0</v>
      </c>
    </row>
    <row r="275" spans="2:26">
      <c r="B275" s="4466"/>
      <c r="D275" s="4561"/>
      <c r="F275" s="4528"/>
      <c r="H275" s="4604"/>
      <c r="I275" s="685">
        <v>0</v>
      </c>
      <c r="J275" s="685">
        <v>0</v>
      </c>
      <c r="K275" s="685">
        <v>0</v>
      </c>
      <c r="L275" s="685">
        <v>0</v>
      </c>
      <c r="M275" s="685">
        <v>0</v>
      </c>
      <c r="N275" s="685">
        <v>0</v>
      </c>
      <c r="O275" s="685">
        <v>0</v>
      </c>
      <c r="P275" s="685">
        <v>0</v>
      </c>
      <c r="Q275" s="685">
        <v>0</v>
      </c>
      <c r="R275" s="685">
        <v>0</v>
      </c>
      <c r="S275" s="685">
        <v>0</v>
      </c>
      <c r="T275" s="685">
        <v>0</v>
      </c>
      <c r="U275" s="685">
        <v>0</v>
      </c>
      <c r="V275" s="685">
        <v>0</v>
      </c>
      <c r="W275" s="685">
        <v>0</v>
      </c>
      <c r="X275" s="685">
        <v>0</v>
      </c>
      <c r="Y275" s="685">
        <v>0</v>
      </c>
      <c r="Z275" s="1332">
        <v>0</v>
      </c>
    </row>
    <row r="276" spans="2:26">
      <c r="B276" s="685">
        <v>0</v>
      </c>
      <c r="D276" s="685">
        <v>0</v>
      </c>
      <c r="F276" s="685">
        <v>0</v>
      </c>
      <c r="H276" s="685">
        <v>0</v>
      </c>
      <c r="I276" s="685">
        <v>0</v>
      </c>
      <c r="J276" s="685">
        <v>0</v>
      </c>
      <c r="K276" s="685">
        <v>0</v>
      </c>
      <c r="L276" s="685">
        <v>0</v>
      </c>
      <c r="M276" s="685">
        <v>0</v>
      </c>
      <c r="N276" s="685">
        <v>0</v>
      </c>
      <c r="O276" s="685">
        <v>0</v>
      </c>
      <c r="P276" s="685">
        <v>0</v>
      </c>
      <c r="Q276" s="685">
        <v>0</v>
      </c>
      <c r="R276" s="685">
        <v>0</v>
      </c>
      <c r="S276" s="685">
        <v>0</v>
      </c>
      <c r="T276" s="685">
        <v>0</v>
      </c>
      <c r="U276" s="685">
        <v>0</v>
      </c>
      <c r="V276" s="685">
        <v>0</v>
      </c>
      <c r="W276" s="685">
        <v>0</v>
      </c>
      <c r="X276" s="685">
        <v>0</v>
      </c>
      <c r="Y276" s="685">
        <v>0</v>
      </c>
      <c r="Z276" s="1332">
        <v>0</v>
      </c>
    </row>
    <row r="277" spans="2:26">
      <c r="B277" s="4464">
        <v>10</v>
      </c>
      <c r="D277" s="4559" t="s">
        <v>6379</v>
      </c>
      <c r="F277" s="4526" t="s">
        <v>6350</v>
      </c>
      <c r="H277" s="4526" t="s">
        <v>6380</v>
      </c>
      <c r="I277" s="685">
        <v>0</v>
      </c>
      <c r="J277" s="685">
        <v>0</v>
      </c>
      <c r="K277" s="685">
        <v>0</v>
      </c>
      <c r="L277" s="685">
        <v>0</v>
      </c>
      <c r="M277" s="685">
        <v>0</v>
      </c>
      <c r="N277" s="685">
        <v>0</v>
      </c>
      <c r="O277" s="685">
        <v>0</v>
      </c>
      <c r="P277" s="685">
        <v>0</v>
      </c>
      <c r="Q277" s="685">
        <v>0</v>
      </c>
      <c r="R277" s="685">
        <v>0</v>
      </c>
      <c r="S277" s="685">
        <v>0</v>
      </c>
      <c r="T277" s="685">
        <v>0</v>
      </c>
      <c r="U277" s="685">
        <v>0</v>
      </c>
      <c r="V277" s="685">
        <v>0</v>
      </c>
      <c r="W277" s="685">
        <v>0</v>
      </c>
      <c r="X277" s="685">
        <v>0</v>
      </c>
      <c r="Y277" s="685">
        <v>0</v>
      </c>
      <c r="Z277" s="1332">
        <v>0</v>
      </c>
    </row>
    <row r="278" spans="2:26" ht="15.75" customHeight="1">
      <c r="B278" s="4465"/>
      <c r="D278" s="4560"/>
      <c r="F278" s="4527"/>
      <c r="H278" s="4527"/>
      <c r="I278" s="685">
        <v>0</v>
      </c>
      <c r="J278" s="685">
        <v>0</v>
      </c>
      <c r="K278" s="685">
        <v>0</v>
      </c>
      <c r="L278" s="685">
        <v>0</v>
      </c>
      <c r="M278" s="685">
        <v>0</v>
      </c>
      <c r="N278" s="685">
        <v>0</v>
      </c>
      <c r="O278" s="685">
        <v>0</v>
      </c>
      <c r="P278" s="685">
        <v>0</v>
      </c>
      <c r="Q278" s="685">
        <v>0</v>
      </c>
      <c r="R278" s="685">
        <v>0</v>
      </c>
      <c r="S278" s="685">
        <v>0</v>
      </c>
      <c r="T278" s="685">
        <v>0</v>
      </c>
      <c r="U278" s="685">
        <v>0</v>
      </c>
      <c r="V278" s="685">
        <v>0</v>
      </c>
      <c r="W278" s="685">
        <v>0</v>
      </c>
      <c r="X278" s="685">
        <v>0</v>
      </c>
      <c r="Y278" s="685">
        <v>0</v>
      </c>
      <c r="Z278" s="1332">
        <v>0</v>
      </c>
    </row>
    <row r="279" spans="2:26">
      <c r="B279" s="4466"/>
      <c r="D279" s="4561"/>
      <c r="F279" s="4528"/>
      <c r="H279" s="4528"/>
      <c r="I279" s="685">
        <v>0</v>
      </c>
      <c r="J279" s="685">
        <v>0</v>
      </c>
      <c r="K279" s="685">
        <v>0</v>
      </c>
      <c r="L279" s="685">
        <v>0</v>
      </c>
      <c r="M279" s="685">
        <v>0</v>
      </c>
      <c r="N279" s="685">
        <v>0</v>
      </c>
      <c r="O279" s="685">
        <v>0</v>
      </c>
      <c r="P279" s="685">
        <v>0</v>
      </c>
      <c r="Q279" s="685">
        <v>0</v>
      </c>
      <c r="R279" s="685">
        <v>0</v>
      </c>
      <c r="S279" s="685">
        <v>0</v>
      </c>
      <c r="T279" s="685">
        <v>0</v>
      </c>
      <c r="U279" s="685">
        <v>0</v>
      </c>
      <c r="V279" s="685">
        <v>0</v>
      </c>
      <c r="W279" s="685">
        <v>0</v>
      </c>
      <c r="X279" s="685">
        <v>0</v>
      </c>
      <c r="Y279" s="685">
        <v>0</v>
      </c>
      <c r="Z279" s="1332">
        <v>0</v>
      </c>
    </row>
    <row r="280" spans="2:26">
      <c r="B280" s="685">
        <v>0</v>
      </c>
      <c r="C280" s="685">
        <v>0</v>
      </c>
      <c r="D280" s="685">
        <v>0</v>
      </c>
      <c r="E280" s="685">
        <v>0</v>
      </c>
      <c r="F280" s="685">
        <v>0</v>
      </c>
      <c r="G280" s="685">
        <v>0</v>
      </c>
      <c r="H280" s="685">
        <v>0</v>
      </c>
      <c r="I280" s="685">
        <v>0</v>
      </c>
      <c r="J280" s="685">
        <v>0</v>
      </c>
      <c r="K280" s="685">
        <v>0</v>
      </c>
      <c r="L280" s="685">
        <v>0</v>
      </c>
      <c r="M280" s="685">
        <v>0</v>
      </c>
      <c r="N280" s="685">
        <v>0</v>
      </c>
      <c r="O280" s="685">
        <v>0</v>
      </c>
      <c r="P280" s="685">
        <v>0</v>
      </c>
      <c r="Q280" s="685">
        <v>0</v>
      </c>
      <c r="R280" s="685">
        <v>0</v>
      </c>
      <c r="S280" s="685">
        <v>0</v>
      </c>
      <c r="T280" s="685">
        <v>0</v>
      </c>
      <c r="U280" s="685">
        <v>0</v>
      </c>
      <c r="V280" s="685">
        <v>0</v>
      </c>
      <c r="W280" s="685">
        <v>0</v>
      </c>
      <c r="X280" s="685">
        <v>0</v>
      </c>
      <c r="Y280" s="685">
        <v>0</v>
      </c>
      <c r="Z280" s="1332">
        <v>0</v>
      </c>
    </row>
    <row r="281" spans="2:26">
      <c r="B281" s="685">
        <v>0</v>
      </c>
      <c r="C281" s="685">
        <v>0</v>
      </c>
      <c r="D281" s="685">
        <v>0</v>
      </c>
      <c r="E281" s="685">
        <v>0</v>
      </c>
      <c r="F281" s="685">
        <v>0</v>
      </c>
      <c r="G281" s="685">
        <v>0</v>
      </c>
      <c r="H281" s="685">
        <v>0</v>
      </c>
      <c r="I281" s="685">
        <v>0</v>
      </c>
      <c r="J281" s="685">
        <v>0</v>
      </c>
      <c r="K281" s="685">
        <v>0</v>
      </c>
      <c r="L281" s="685">
        <v>0</v>
      </c>
      <c r="M281" s="685">
        <v>0</v>
      </c>
      <c r="N281" s="685">
        <v>0</v>
      </c>
      <c r="O281" s="685">
        <v>0</v>
      </c>
      <c r="P281" s="685">
        <v>0</v>
      </c>
      <c r="Q281" s="685">
        <v>0</v>
      </c>
      <c r="R281" s="685">
        <v>0</v>
      </c>
      <c r="S281" s="685">
        <v>0</v>
      </c>
      <c r="T281" s="685">
        <v>0</v>
      </c>
      <c r="U281" s="685">
        <v>0</v>
      </c>
      <c r="V281" s="685">
        <v>0</v>
      </c>
      <c r="W281" s="685">
        <v>0</v>
      </c>
      <c r="X281" s="685">
        <v>0</v>
      </c>
      <c r="Y281" s="685">
        <v>0</v>
      </c>
      <c r="Z281" s="1332">
        <v>0</v>
      </c>
    </row>
    <row r="282" spans="2:26">
      <c r="B282" s="4464">
        <v>31</v>
      </c>
      <c r="C282" s="685">
        <v>0</v>
      </c>
      <c r="D282" s="4605"/>
      <c r="E282" s="685">
        <v>0</v>
      </c>
      <c r="F282" s="4605"/>
      <c r="G282" s="685">
        <v>0</v>
      </c>
      <c r="H282" s="4605"/>
      <c r="I282" s="685">
        <v>0</v>
      </c>
      <c r="J282" s="4605"/>
      <c r="K282" s="685">
        <v>0</v>
      </c>
      <c r="L282" s="4605"/>
      <c r="M282" s="685"/>
      <c r="N282" s="4605"/>
      <c r="P282" s="4605"/>
      <c r="R282" s="4605"/>
      <c r="T282" s="4605"/>
      <c r="V282" s="4605"/>
      <c r="X282" s="4605"/>
      <c r="Z282" s="1332">
        <v>0</v>
      </c>
    </row>
    <row r="283" spans="2:26">
      <c r="B283" s="4465"/>
      <c r="C283" s="685">
        <v>0</v>
      </c>
      <c r="D283" s="4606"/>
      <c r="E283" s="685">
        <v>0</v>
      </c>
      <c r="F283" s="4606"/>
      <c r="G283" s="685">
        <v>0</v>
      </c>
      <c r="H283" s="4606"/>
      <c r="I283" s="685">
        <v>0</v>
      </c>
      <c r="J283" s="4606"/>
      <c r="K283" s="685">
        <v>0</v>
      </c>
      <c r="L283" s="4606"/>
      <c r="M283" s="685"/>
      <c r="N283" s="4606"/>
      <c r="P283" s="4606"/>
      <c r="R283" s="4606"/>
      <c r="T283" s="4606"/>
      <c r="V283" s="4606"/>
      <c r="X283" s="4606"/>
      <c r="Z283" s="1332">
        <v>0</v>
      </c>
    </row>
    <row r="284" spans="2:26">
      <c r="B284" s="4466"/>
      <c r="C284" s="685">
        <v>0</v>
      </c>
      <c r="D284" s="4607"/>
      <c r="E284" s="685">
        <v>0</v>
      </c>
      <c r="F284" s="4607"/>
      <c r="G284" s="685">
        <v>0</v>
      </c>
      <c r="H284" s="4607"/>
      <c r="I284" s="685">
        <v>0</v>
      </c>
      <c r="J284" s="4607"/>
      <c r="K284" s="685">
        <v>0</v>
      </c>
      <c r="L284" s="4607"/>
      <c r="M284" s="685"/>
      <c r="N284" s="4607"/>
      <c r="P284" s="4607"/>
      <c r="R284" s="4607"/>
      <c r="T284" s="4607"/>
      <c r="V284" s="4607"/>
      <c r="X284" s="4607"/>
      <c r="Z284" s="1332">
        <v>0</v>
      </c>
    </row>
    <row r="285" spans="2:26">
      <c r="B285" s="685">
        <v>0</v>
      </c>
      <c r="C285" s="685">
        <v>0</v>
      </c>
      <c r="D285" s="685">
        <v>0</v>
      </c>
      <c r="E285" s="685">
        <v>0</v>
      </c>
      <c r="F285" s="685">
        <v>0</v>
      </c>
      <c r="G285" s="685">
        <v>0</v>
      </c>
      <c r="H285" s="685">
        <v>0</v>
      </c>
      <c r="I285" s="685">
        <v>0</v>
      </c>
      <c r="J285" s="685">
        <v>0</v>
      </c>
      <c r="K285" s="685">
        <v>0</v>
      </c>
      <c r="L285" s="1342"/>
      <c r="M285" s="1342"/>
      <c r="Z285" s="1332">
        <v>0</v>
      </c>
    </row>
    <row r="286" spans="2:26">
      <c r="B286" s="1447">
        <f t="shared" ref="B286:Y286" ca="1" si="0">CELL("largeur",B286)</f>
        <v>4</v>
      </c>
      <c r="C286" s="1447">
        <f t="shared" ca="1" si="0"/>
        <v>3</v>
      </c>
      <c r="D286" s="1447">
        <f t="shared" ca="1" si="0"/>
        <v>16</v>
      </c>
      <c r="E286" s="1447">
        <f t="shared" ca="1" si="0"/>
        <v>3</v>
      </c>
      <c r="F286" s="1447">
        <f t="shared" ca="1" si="0"/>
        <v>16</v>
      </c>
      <c r="G286" s="1447">
        <f t="shared" ca="1" si="0"/>
        <v>3</v>
      </c>
      <c r="H286" s="1447">
        <f t="shared" ca="1" si="0"/>
        <v>16</v>
      </c>
      <c r="I286" s="1447">
        <f t="shared" ca="1" si="0"/>
        <v>3</v>
      </c>
      <c r="J286" s="1447">
        <f t="shared" ca="1" si="0"/>
        <v>16</v>
      </c>
      <c r="K286" s="1447">
        <f t="shared" ca="1" si="0"/>
        <v>2</v>
      </c>
      <c r="L286" s="1447">
        <f t="shared" ca="1" si="0"/>
        <v>16</v>
      </c>
      <c r="M286" s="1447">
        <f t="shared" ca="1" si="0"/>
        <v>3</v>
      </c>
      <c r="N286" s="1447">
        <f t="shared" ca="1" si="0"/>
        <v>16</v>
      </c>
      <c r="O286" s="1447">
        <f t="shared" ca="1" si="0"/>
        <v>3</v>
      </c>
      <c r="P286" s="1447">
        <f t="shared" ca="1" si="0"/>
        <v>16</v>
      </c>
      <c r="Q286" s="1447">
        <f t="shared" ca="1" si="0"/>
        <v>3</v>
      </c>
      <c r="R286" s="1447">
        <f t="shared" ca="1" si="0"/>
        <v>16</v>
      </c>
      <c r="S286" s="1447">
        <f t="shared" ca="1" si="0"/>
        <v>3</v>
      </c>
      <c r="T286" s="1447">
        <f t="shared" ca="1" si="0"/>
        <v>16</v>
      </c>
      <c r="U286" s="1447">
        <f t="shared" ca="1" si="0"/>
        <v>3</v>
      </c>
      <c r="V286" s="1447">
        <f t="shared" ca="1" si="0"/>
        <v>16</v>
      </c>
      <c r="W286" s="1447">
        <f t="shared" ca="1" si="0"/>
        <v>3</v>
      </c>
      <c r="X286" s="1447">
        <f t="shared" ca="1" si="0"/>
        <v>16</v>
      </c>
      <c r="Y286" s="1447">
        <f t="shared" ca="1" si="0"/>
        <v>3</v>
      </c>
      <c r="Z286" s="1448" t="s">
        <v>5582</v>
      </c>
    </row>
  </sheetData>
  <mergeCells count="386">
    <mergeCell ref="N282:N284"/>
    <mergeCell ref="P282:P284"/>
    <mergeCell ref="R282:R284"/>
    <mergeCell ref="T282:T284"/>
    <mergeCell ref="V282:V284"/>
    <mergeCell ref="X282:X284"/>
    <mergeCell ref="B282:B284"/>
    <mergeCell ref="D282:D284"/>
    <mergeCell ref="F282:F284"/>
    <mergeCell ref="H282:H284"/>
    <mergeCell ref="J282:J284"/>
    <mergeCell ref="L282:L284"/>
    <mergeCell ref="B273:B275"/>
    <mergeCell ref="D273:D275"/>
    <mergeCell ref="F273:F275"/>
    <mergeCell ref="H273:H275"/>
    <mergeCell ref="B277:B279"/>
    <mergeCell ref="D277:D279"/>
    <mergeCell ref="F277:F279"/>
    <mergeCell ref="H277:H279"/>
    <mergeCell ref="B265:B267"/>
    <mergeCell ref="D265:D267"/>
    <mergeCell ref="F265:F267"/>
    <mergeCell ref="H265:H267"/>
    <mergeCell ref="B269:B271"/>
    <mergeCell ref="D269:D271"/>
    <mergeCell ref="F269:F271"/>
    <mergeCell ref="H269:H271"/>
    <mergeCell ref="B257:B259"/>
    <mergeCell ref="D257:D259"/>
    <mergeCell ref="B261:B263"/>
    <mergeCell ref="D261:D263"/>
    <mergeCell ref="F261:F263"/>
    <mergeCell ref="H261:H263"/>
    <mergeCell ref="B249:B251"/>
    <mergeCell ref="D249:D251"/>
    <mergeCell ref="F249:F251"/>
    <mergeCell ref="H249:H251"/>
    <mergeCell ref="B253:B255"/>
    <mergeCell ref="D253:D255"/>
    <mergeCell ref="D237:H239"/>
    <mergeCell ref="B241:B243"/>
    <mergeCell ref="D241:D243"/>
    <mergeCell ref="F241:F243"/>
    <mergeCell ref="H241:H243"/>
    <mergeCell ref="B245:B247"/>
    <mergeCell ref="D245:D247"/>
    <mergeCell ref="F245:F247"/>
    <mergeCell ref="H245:H247"/>
    <mergeCell ref="P227:P229"/>
    <mergeCell ref="R227:R229"/>
    <mergeCell ref="T227:T229"/>
    <mergeCell ref="D231:D233"/>
    <mergeCell ref="F231:F233"/>
    <mergeCell ref="H231:H233"/>
    <mergeCell ref="J231:J233"/>
    <mergeCell ref="L231:L233"/>
    <mergeCell ref="N224:N225"/>
    <mergeCell ref="P224:P225"/>
    <mergeCell ref="R224:R225"/>
    <mergeCell ref="T224:T225"/>
    <mergeCell ref="D227:D229"/>
    <mergeCell ref="F227:F229"/>
    <mergeCell ref="H227:H229"/>
    <mergeCell ref="J227:J229"/>
    <mergeCell ref="L227:L229"/>
    <mergeCell ref="N227:N229"/>
    <mergeCell ref="D219:D221"/>
    <mergeCell ref="F219:F220"/>
    <mergeCell ref="H219:H220"/>
    <mergeCell ref="J219:J220"/>
    <mergeCell ref="L219:L220"/>
    <mergeCell ref="D223:D225"/>
    <mergeCell ref="F223:F225"/>
    <mergeCell ref="H223:H225"/>
    <mergeCell ref="J223:J225"/>
    <mergeCell ref="L223:L224"/>
    <mergeCell ref="X212:X213"/>
    <mergeCell ref="F216:F217"/>
    <mergeCell ref="H216:H217"/>
    <mergeCell ref="J216:J217"/>
    <mergeCell ref="L216:L217"/>
    <mergeCell ref="N216:N217"/>
    <mergeCell ref="V208:V209"/>
    <mergeCell ref="F212:F213"/>
    <mergeCell ref="H212:H213"/>
    <mergeCell ref="J212:J213"/>
    <mergeCell ref="L212:L213"/>
    <mergeCell ref="N212:N213"/>
    <mergeCell ref="P212:P213"/>
    <mergeCell ref="R212:R213"/>
    <mergeCell ref="T212:T213"/>
    <mergeCell ref="V212:V213"/>
    <mergeCell ref="B204:X204"/>
    <mergeCell ref="D207:D209"/>
    <mergeCell ref="F208:F209"/>
    <mergeCell ref="H208:H209"/>
    <mergeCell ref="J208:J209"/>
    <mergeCell ref="L208:L209"/>
    <mergeCell ref="N208:N209"/>
    <mergeCell ref="P208:P209"/>
    <mergeCell ref="R208:R209"/>
    <mergeCell ref="T208:T209"/>
    <mergeCell ref="B180:B183"/>
    <mergeCell ref="M180:M186"/>
    <mergeCell ref="B185:B187"/>
    <mergeCell ref="M188:M194"/>
    <mergeCell ref="B189:B191"/>
    <mergeCell ref="B193:B196"/>
    <mergeCell ref="M196:M202"/>
    <mergeCell ref="B198:B200"/>
    <mergeCell ref="N173:N174"/>
    <mergeCell ref="T173:T174"/>
    <mergeCell ref="V173:V174"/>
    <mergeCell ref="B178:X178"/>
    <mergeCell ref="B169:B175"/>
    <mergeCell ref="D169:J169"/>
    <mergeCell ref="L169:L175"/>
    <mergeCell ref="D173:D174"/>
    <mergeCell ref="F173:F174"/>
    <mergeCell ref="H173:H174"/>
    <mergeCell ref="D164:D165"/>
    <mergeCell ref="F164:F165"/>
    <mergeCell ref="H164:H165"/>
    <mergeCell ref="J164:J165"/>
    <mergeCell ref="L164:L165"/>
    <mergeCell ref="N164:N165"/>
    <mergeCell ref="P164:P165"/>
    <mergeCell ref="P173:P174"/>
    <mergeCell ref="R173:R174"/>
    <mergeCell ref="B157:X157"/>
    <mergeCell ref="B159:B161"/>
    <mergeCell ref="D160:D161"/>
    <mergeCell ref="F160:F161"/>
    <mergeCell ref="H160:H161"/>
    <mergeCell ref="J160:J161"/>
    <mergeCell ref="L160:L161"/>
    <mergeCell ref="N160:N161"/>
    <mergeCell ref="P160:P161"/>
    <mergeCell ref="R160:R161"/>
    <mergeCell ref="B147:X147"/>
    <mergeCell ref="B149:B155"/>
    <mergeCell ref="D150:D151"/>
    <mergeCell ref="F150:F151"/>
    <mergeCell ref="H150:H151"/>
    <mergeCell ref="J150:J151"/>
    <mergeCell ref="D154:D155"/>
    <mergeCell ref="F154:F155"/>
    <mergeCell ref="H154:H155"/>
    <mergeCell ref="J154:J155"/>
    <mergeCell ref="X130:X131"/>
    <mergeCell ref="H126:H127"/>
    <mergeCell ref="J126:J127"/>
    <mergeCell ref="N126:N127"/>
    <mergeCell ref="P126:P127"/>
    <mergeCell ref="R126:R127"/>
    <mergeCell ref="T126:T127"/>
    <mergeCell ref="B134:X134"/>
    <mergeCell ref="B136:B145"/>
    <mergeCell ref="D140:D141"/>
    <mergeCell ref="F140:F141"/>
    <mergeCell ref="H140:H141"/>
    <mergeCell ref="J140:J141"/>
    <mergeCell ref="L140:L141"/>
    <mergeCell ref="D144:D145"/>
    <mergeCell ref="F144:F145"/>
    <mergeCell ref="H144:H145"/>
    <mergeCell ref="J144:J145"/>
    <mergeCell ref="L144:L145"/>
    <mergeCell ref="N120:N121"/>
    <mergeCell ref="P120:P121"/>
    <mergeCell ref="R120:R121"/>
    <mergeCell ref="T120:T121"/>
    <mergeCell ref="V120:V121"/>
    <mergeCell ref="X120:X121"/>
    <mergeCell ref="B119:B121"/>
    <mergeCell ref="L119:L129"/>
    <mergeCell ref="D120:D121"/>
    <mergeCell ref="F120:F121"/>
    <mergeCell ref="H120:H121"/>
    <mergeCell ref="J120:J121"/>
    <mergeCell ref="D123:J123"/>
    <mergeCell ref="B125:B131"/>
    <mergeCell ref="D126:D127"/>
    <mergeCell ref="F126:F127"/>
    <mergeCell ref="V126:V127"/>
    <mergeCell ref="X126:X127"/>
    <mergeCell ref="D130:D131"/>
    <mergeCell ref="N130:N131"/>
    <mergeCell ref="P130:P131"/>
    <mergeCell ref="R130:R131"/>
    <mergeCell ref="T130:T131"/>
    <mergeCell ref="V130:V131"/>
    <mergeCell ref="F108:F109"/>
    <mergeCell ref="H108:H109"/>
    <mergeCell ref="J108:J109"/>
    <mergeCell ref="B111:X111"/>
    <mergeCell ref="B113:B115"/>
    <mergeCell ref="D117:J117"/>
    <mergeCell ref="L117:X117"/>
    <mergeCell ref="B96:X96"/>
    <mergeCell ref="B98:B109"/>
    <mergeCell ref="L98:L100"/>
    <mergeCell ref="N98:N99"/>
    <mergeCell ref="P98:P99"/>
    <mergeCell ref="R98:R99"/>
    <mergeCell ref="T98:T99"/>
    <mergeCell ref="V98:V99"/>
    <mergeCell ref="X98:X99"/>
    <mergeCell ref="D108:D109"/>
    <mergeCell ref="B81:B94"/>
    <mergeCell ref="D81:K81"/>
    <mergeCell ref="D85:D86"/>
    <mergeCell ref="F85:F86"/>
    <mergeCell ref="H85:H86"/>
    <mergeCell ref="J85:J86"/>
    <mergeCell ref="P74:P75"/>
    <mergeCell ref="R74:R75"/>
    <mergeCell ref="T74:T75"/>
    <mergeCell ref="D78:D79"/>
    <mergeCell ref="F78:F79"/>
    <mergeCell ref="L78:L79"/>
    <mergeCell ref="N78:N79"/>
    <mergeCell ref="P78:P79"/>
    <mergeCell ref="R78:R79"/>
    <mergeCell ref="B71:X71"/>
    <mergeCell ref="B73:B79"/>
    <mergeCell ref="D74:D75"/>
    <mergeCell ref="F74:F75"/>
    <mergeCell ref="H74:H75"/>
    <mergeCell ref="J74:J75"/>
    <mergeCell ref="L74:L75"/>
    <mergeCell ref="N74:N75"/>
    <mergeCell ref="T78:T79"/>
    <mergeCell ref="V78:V79"/>
    <mergeCell ref="V74:V75"/>
    <mergeCell ref="N50:N51"/>
    <mergeCell ref="P50:P51"/>
    <mergeCell ref="R50:R51"/>
    <mergeCell ref="D51:D52"/>
    <mergeCell ref="F51:F52"/>
    <mergeCell ref="H51:H52"/>
    <mergeCell ref="J51:J52"/>
    <mergeCell ref="H62:H63"/>
    <mergeCell ref="J62:J63"/>
    <mergeCell ref="B54:B69"/>
    <mergeCell ref="D54:J56"/>
    <mergeCell ref="D58:D60"/>
    <mergeCell ref="F58:F60"/>
    <mergeCell ref="H58:H60"/>
    <mergeCell ref="J58:J60"/>
    <mergeCell ref="D62:D63"/>
    <mergeCell ref="F62:F63"/>
    <mergeCell ref="L50:L51"/>
    <mergeCell ref="X43:X44"/>
    <mergeCell ref="B42:B52"/>
    <mergeCell ref="L42:L43"/>
    <mergeCell ref="N42:N43"/>
    <mergeCell ref="P42:P43"/>
    <mergeCell ref="R42:R43"/>
    <mergeCell ref="T42:T43"/>
    <mergeCell ref="L46:L47"/>
    <mergeCell ref="N46:N47"/>
    <mergeCell ref="P46:P47"/>
    <mergeCell ref="R46:R47"/>
    <mergeCell ref="T46:T47"/>
    <mergeCell ref="V46:V47"/>
    <mergeCell ref="D47:D48"/>
    <mergeCell ref="F47:F48"/>
    <mergeCell ref="H47:H48"/>
    <mergeCell ref="J47:J48"/>
    <mergeCell ref="V42:V43"/>
    <mergeCell ref="D43:D44"/>
    <mergeCell ref="F43:F44"/>
    <mergeCell ref="H43:H44"/>
    <mergeCell ref="J43:J44"/>
    <mergeCell ref="T51:T52"/>
    <mergeCell ref="V51:V52"/>
    <mergeCell ref="B38:X38"/>
    <mergeCell ref="B39:D39"/>
    <mergeCell ref="E39:K39"/>
    <mergeCell ref="B40:X40"/>
    <mergeCell ref="U33:U34"/>
    <mergeCell ref="V33:V34"/>
    <mergeCell ref="G35:G36"/>
    <mergeCell ref="H35:H36"/>
    <mergeCell ref="I35:I36"/>
    <mergeCell ref="J35:J36"/>
    <mergeCell ref="M35:M36"/>
    <mergeCell ref="N35:N36"/>
    <mergeCell ref="O35:O36"/>
    <mergeCell ref="P35:P36"/>
    <mergeCell ref="N33:N34"/>
    <mergeCell ref="O33:O34"/>
    <mergeCell ref="P33:P34"/>
    <mergeCell ref="R33:R36"/>
    <mergeCell ref="S33:S34"/>
    <mergeCell ref="T33:T34"/>
    <mergeCell ref="S35:S36"/>
    <mergeCell ref="T35:T36"/>
    <mergeCell ref="U28:U29"/>
    <mergeCell ref="V28:V29"/>
    <mergeCell ref="F33:F36"/>
    <mergeCell ref="G33:G34"/>
    <mergeCell ref="H33:H34"/>
    <mergeCell ref="I33:I34"/>
    <mergeCell ref="J33:J34"/>
    <mergeCell ref="L33:L36"/>
    <mergeCell ref="M33:M34"/>
    <mergeCell ref="U35:U36"/>
    <mergeCell ref="V35:V36"/>
    <mergeCell ref="M26:M27"/>
    <mergeCell ref="N26:N27"/>
    <mergeCell ref="O26:O27"/>
    <mergeCell ref="P26:P27"/>
    <mergeCell ref="R26:R29"/>
    <mergeCell ref="S26:S27"/>
    <mergeCell ref="P28:P29"/>
    <mergeCell ref="S28:S29"/>
    <mergeCell ref="T28:T29"/>
    <mergeCell ref="P19:P20"/>
    <mergeCell ref="R19:R22"/>
    <mergeCell ref="O21:O22"/>
    <mergeCell ref="P21:P22"/>
    <mergeCell ref="S21:S22"/>
    <mergeCell ref="T21:T22"/>
    <mergeCell ref="U21:U22"/>
    <mergeCell ref="V21:V22"/>
    <mergeCell ref="F26:F29"/>
    <mergeCell ref="G26:G27"/>
    <mergeCell ref="H26:H27"/>
    <mergeCell ref="I26:I27"/>
    <mergeCell ref="J26:J27"/>
    <mergeCell ref="L26:L29"/>
    <mergeCell ref="T26:T27"/>
    <mergeCell ref="U26:U27"/>
    <mergeCell ref="V26:V27"/>
    <mergeCell ref="G28:G29"/>
    <mergeCell ref="H28:H29"/>
    <mergeCell ref="I28:I29"/>
    <mergeCell ref="J28:J29"/>
    <mergeCell ref="M28:M29"/>
    <mergeCell ref="N28:N29"/>
    <mergeCell ref="O28:O29"/>
    <mergeCell ref="H21:H22"/>
    <mergeCell ref="I21:I22"/>
    <mergeCell ref="J21:J22"/>
    <mergeCell ref="M21:M22"/>
    <mergeCell ref="N21:N22"/>
    <mergeCell ref="L19:L22"/>
    <mergeCell ref="M19:M20"/>
    <mergeCell ref="N19:N20"/>
    <mergeCell ref="O19:O20"/>
    <mergeCell ref="B9:X9"/>
    <mergeCell ref="D16:D36"/>
    <mergeCell ref="F16:J16"/>
    <mergeCell ref="L16:P16"/>
    <mergeCell ref="R16:V16"/>
    <mergeCell ref="F17:F18"/>
    <mergeCell ref="H17:H18"/>
    <mergeCell ref="J17:J18"/>
    <mergeCell ref="L17:L18"/>
    <mergeCell ref="N17:N18"/>
    <mergeCell ref="P17:P18"/>
    <mergeCell ref="R17:R18"/>
    <mergeCell ref="T17:T18"/>
    <mergeCell ref="V17:V18"/>
    <mergeCell ref="F19:F22"/>
    <mergeCell ref="G19:G20"/>
    <mergeCell ref="H19:H20"/>
    <mergeCell ref="I19:I20"/>
    <mergeCell ref="J19:J20"/>
    <mergeCell ref="S19:S20"/>
    <mergeCell ref="T19:T20"/>
    <mergeCell ref="U19:U20"/>
    <mergeCell ref="V19:V20"/>
    <mergeCell ref="G21:G22"/>
    <mergeCell ref="B2:E6"/>
    <mergeCell ref="F2:T4"/>
    <mergeCell ref="U2:X2"/>
    <mergeCell ref="U3:X3"/>
    <mergeCell ref="U4:X4"/>
    <mergeCell ref="F5:T6"/>
    <mergeCell ref="U5:X5"/>
    <mergeCell ref="U6:X6"/>
    <mergeCell ref="U7:X7"/>
  </mergeCells>
  <hyperlinks>
    <hyperlink ref="N7" r:id="rId1" xr:uid="{384A5C7C-3C7D-42E7-9C51-77BAE082011E}"/>
  </hyperlink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0F67-4482-42E0-B19F-CB3A1B4FB740}">
  <sheetPr>
    <pageSetUpPr fitToPage="1"/>
  </sheetPr>
  <dimension ref="A1:R114"/>
  <sheetViews>
    <sheetView zoomScaleNormal="100" workbookViewId="0">
      <selection activeCell="I23" sqref="I22:I23"/>
    </sheetView>
  </sheetViews>
  <sheetFormatPr baseColWidth="10" defaultRowHeight="15.75"/>
  <cols>
    <col min="1" max="1" width="1.75" style="4021" customWidth="1"/>
    <col min="2" max="5" width="21.625" style="4021" customWidth="1"/>
    <col min="6" max="6" width="1.625" style="4021" customWidth="1"/>
    <col min="7" max="7" width="12.625" style="4021" customWidth="1"/>
    <col min="8" max="8" width="11.25" style="4021" customWidth="1"/>
    <col min="9" max="9" width="10.875" style="4021" customWidth="1"/>
    <col min="10" max="10" width="9.125" style="4021" customWidth="1"/>
    <col min="11" max="11" width="11" style="4021"/>
    <col min="12" max="12" width="4.5" style="4021" customWidth="1"/>
    <col min="13" max="13" width="24.875" style="4021" customWidth="1"/>
    <col min="14" max="14" width="4.125" style="4021" customWidth="1"/>
    <col min="15" max="15" width="11" style="4021"/>
    <col min="16" max="16" width="16.875" style="4022" customWidth="1"/>
    <col min="17" max="17" width="4.375" style="4022" customWidth="1"/>
    <col min="18" max="18" width="11" style="4022"/>
    <col min="19" max="16384" width="11" style="4021"/>
  </cols>
  <sheetData>
    <row r="1" spans="1:15" ht="7.5" customHeight="1" thickBot="1">
      <c r="A1" s="4127"/>
    </row>
    <row r="2" spans="1:15" ht="21">
      <c r="B2" s="4126" t="s">
        <v>6108</v>
      </c>
      <c r="C2" s="4125"/>
      <c r="D2" s="4125"/>
      <c r="E2" s="4124"/>
      <c r="G2" s="4096" t="s">
        <v>4832</v>
      </c>
      <c r="H2" s="4095"/>
      <c r="I2" s="4095"/>
      <c r="J2" s="4095"/>
      <c r="K2" s="4094"/>
      <c r="M2" s="4122" t="s">
        <v>6321</v>
      </c>
      <c r="N2" s="4123"/>
      <c r="O2" s="4122" t="s">
        <v>6321</v>
      </c>
    </row>
    <row r="3" spans="1:15" ht="30.75" customHeight="1">
      <c r="B3" s="4040" t="s">
        <v>6109</v>
      </c>
      <c r="E3" s="4026"/>
      <c r="G3" s="4035" t="s">
        <v>4835</v>
      </c>
      <c r="H3" s="4060" t="s">
        <v>9752</v>
      </c>
      <c r="I3" s="4060"/>
      <c r="J3" s="4060" t="s">
        <v>4836</v>
      </c>
      <c r="K3" s="4055"/>
      <c r="M3" s="4121" t="s">
        <v>9751</v>
      </c>
      <c r="N3" s="4022"/>
      <c r="O3" s="4121" t="s">
        <v>9750</v>
      </c>
    </row>
    <row r="4" spans="1:15" ht="21.75" customHeight="1">
      <c r="B4" s="4120" t="s">
        <v>6110</v>
      </c>
      <c r="C4" s="4119"/>
      <c r="D4" s="4119"/>
      <c r="E4" s="4118"/>
      <c r="G4" s="4117" t="s">
        <v>4839</v>
      </c>
      <c r="H4" s="4116" t="s">
        <v>1214</v>
      </c>
      <c r="I4" s="4116"/>
      <c r="J4" s="4034" t="s">
        <v>4840</v>
      </c>
      <c r="K4" s="4033"/>
      <c r="M4" s="4115" t="s">
        <v>9749</v>
      </c>
      <c r="N4" s="4022"/>
      <c r="O4" s="4115" t="s">
        <v>9748</v>
      </c>
    </row>
    <row r="5" spans="1:15" ht="12.75" customHeight="1">
      <c r="B5" s="4040"/>
      <c r="E5" s="4026"/>
      <c r="G5" s="4114" t="s">
        <v>4844</v>
      </c>
      <c r="H5" s="4113" t="s">
        <v>8941</v>
      </c>
      <c r="I5" s="4113"/>
      <c r="J5" s="4034" t="s">
        <v>4845</v>
      </c>
      <c r="K5" s="4033"/>
      <c r="M5" s="4112" t="s">
        <v>9747</v>
      </c>
      <c r="N5" s="4022"/>
      <c r="O5" s="4112" t="s">
        <v>6104</v>
      </c>
    </row>
    <row r="6" spans="1:15">
      <c r="B6" s="4080" t="s">
        <v>472</v>
      </c>
      <c r="C6" s="4098" t="s">
        <v>9746</v>
      </c>
      <c r="D6" s="4098" t="s">
        <v>9745</v>
      </c>
      <c r="E6" s="4079" t="s">
        <v>291</v>
      </c>
      <c r="G6" s="4111" t="s">
        <v>4846</v>
      </c>
      <c r="H6" s="4110" t="s">
        <v>8649</v>
      </c>
      <c r="I6" s="4110"/>
      <c r="J6" s="4034" t="s">
        <v>4847</v>
      </c>
      <c r="K6" s="4033"/>
      <c r="M6" s="4109" t="s">
        <v>6334</v>
      </c>
      <c r="N6" s="4022"/>
      <c r="O6" s="4109" t="s">
        <v>9744</v>
      </c>
    </row>
    <row r="7" spans="1:15">
      <c r="B7" s="4080" t="s">
        <v>9743</v>
      </c>
      <c r="C7" s="4098" t="s">
        <v>9742</v>
      </c>
      <c r="D7" s="4098" t="s">
        <v>9741</v>
      </c>
      <c r="E7" s="4079" t="s">
        <v>9740</v>
      </c>
      <c r="G7" s="4108" t="s">
        <v>4854</v>
      </c>
      <c r="H7" s="4107" t="s">
        <v>449</v>
      </c>
      <c r="I7" s="4107"/>
      <c r="J7" s="4034" t="s">
        <v>4855</v>
      </c>
      <c r="K7" s="4033"/>
      <c r="M7" s="4106" t="s">
        <v>9739</v>
      </c>
      <c r="N7" s="4022"/>
      <c r="O7" s="4106" t="s">
        <v>9738</v>
      </c>
    </row>
    <row r="8" spans="1:15" ht="32.25" thickBot="1">
      <c r="B8" s="4080" t="s">
        <v>283</v>
      </c>
      <c r="C8" s="4098" t="s">
        <v>9737</v>
      </c>
      <c r="D8" s="4099" t="s">
        <v>9736</v>
      </c>
      <c r="E8" s="4079" t="s">
        <v>9735</v>
      </c>
      <c r="G8" s="4105" t="s">
        <v>4858</v>
      </c>
      <c r="H8" s="4104" t="s">
        <v>2805</v>
      </c>
      <c r="I8" s="4104"/>
      <c r="J8" s="4047" t="s">
        <v>4859</v>
      </c>
      <c r="K8" s="4046"/>
      <c r="M8" s="4103" t="s">
        <v>9734</v>
      </c>
      <c r="N8" s="4022"/>
      <c r="O8" s="4103" t="s">
        <v>9733</v>
      </c>
    </row>
    <row r="9" spans="1:15">
      <c r="B9" s="4080" t="s">
        <v>193</v>
      </c>
      <c r="C9" s="4098" t="s">
        <v>9732</v>
      </c>
      <c r="D9" s="4098" t="s">
        <v>9731</v>
      </c>
      <c r="E9" s="4079" t="s">
        <v>274</v>
      </c>
      <c r="M9" s="4102" t="s">
        <v>6342</v>
      </c>
      <c r="N9" s="4022"/>
      <c r="O9" s="4102" t="s">
        <v>9730</v>
      </c>
    </row>
    <row r="10" spans="1:15">
      <c r="B10" s="4080" t="s">
        <v>9729</v>
      </c>
      <c r="C10" s="4098" t="s">
        <v>9728</v>
      </c>
      <c r="D10" s="4098" t="s">
        <v>9727</v>
      </c>
      <c r="E10" s="4079"/>
      <c r="M10" s="4101" t="s">
        <v>5606</v>
      </c>
      <c r="N10" s="4022"/>
      <c r="O10" s="4101" t="s">
        <v>9726</v>
      </c>
    </row>
    <row r="11" spans="1:15" ht="31.5">
      <c r="B11" s="4080" t="s">
        <v>9725</v>
      </c>
      <c r="C11" s="4099" t="s">
        <v>9724</v>
      </c>
      <c r="D11" s="4099" t="s">
        <v>9723</v>
      </c>
      <c r="E11" s="4079"/>
      <c r="M11" s="4100" t="s">
        <v>5638</v>
      </c>
      <c r="N11" s="4022"/>
      <c r="O11" s="4100" t="s">
        <v>9722</v>
      </c>
    </row>
    <row r="12" spans="1:15" ht="48" thickBot="1">
      <c r="B12" s="4080" t="s">
        <v>9721</v>
      </c>
      <c r="C12" s="4099" t="s">
        <v>9720</v>
      </c>
      <c r="D12" s="4098" t="s">
        <v>160</v>
      </c>
      <c r="E12" s="4079"/>
      <c r="M12" s="4097" t="s">
        <v>9719</v>
      </c>
      <c r="N12" s="4022"/>
      <c r="O12" s="4097" t="s">
        <v>9718</v>
      </c>
    </row>
    <row r="13" spans="1:15">
      <c r="B13" s="4080"/>
      <c r="C13" s="4065"/>
      <c r="D13" s="4027"/>
      <c r="E13" s="4079"/>
      <c r="G13" s="4096" t="s">
        <v>6359</v>
      </c>
      <c r="H13" s="4095"/>
      <c r="I13" s="4095"/>
      <c r="J13" s="4095"/>
      <c r="K13" s="4094"/>
      <c r="M13" s="4093" t="s">
        <v>4129</v>
      </c>
      <c r="N13" s="4022"/>
      <c r="O13" s="4093" t="s">
        <v>9717</v>
      </c>
    </row>
    <row r="14" spans="1:15" ht="12.75" customHeight="1">
      <c r="B14" s="4080"/>
      <c r="C14" s="4092" t="s">
        <v>9716</v>
      </c>
      <c r="D14" s="4021" t="s">
        <v>6126</v>
      </c>
      <c r="E14" s="4079"/>
      <c r="G14" s="4088" t="s">
        <v>1544</v>
      </c>
      <c r="H14" s="4021" t="s">
        <v>9715</v>
      </c>
      <c r="J14" s="4034" t="s">
        <v>9714</v>
      </c>
      <c r="K14" s="4033"/>
      <c r="M14" s="4091" t="s">
        <v>4121</v>
      </c>
      <c r="N14" s="4022"/>
      <c r="O14" s="4091" t="s">
        <v>9713</v>
      </c>
    </row>
    <row r="15" spans="1:15" ht="12.75" customHeight="1">
      <c r="B15" s="4080"/>
      <c r="C15" s="4082"/>
      <c r="E15" s="4079"/>
      <c r="G15" s="4088" t="s">
        <v>1227</v>
      </c>
      <c r="H15" s="4021" t="s">
        <v>9712</v>
      </c>
      <c r="J15" s="4034" t="s">
        <v>9711</v>
      </c>
      <c r="K15" s="4033"/>
      <c r="M15" s="4090" t="s">
        <v>5697</v>
      </c>
      <c r="N15" s="4022"/>
      <c r="O15" s="4090" t="s">
        <v>3927</v>
      </c>
    </row>
    <row r="16" spans="1:15" ht="12.75" customHeight="1">
      <c r="B16" s="4080"/>
      <c r="C16" s="4089"/>
      <c r="D16" s="4021" t="s">
        <v>6127</v>
      </c>
      <c r="E16" s="4079"/>
      <c r="G16" s="4088" t="s">
        <v>1207</v>
      </c>
      <c r="H16" s="4021" t="s">
        <v>9710</v>
      </c>
      <c r="J16" s="4034" t="s">
        <v>9709</v>
      </c>
      <c r="K16" s="4033"/>
      <c r="M16" s="4087" t="s">
        <v>9708</v>
      </c>
      <c r="N16" s="4022"/>
      <c r="O16" s="4087" t="s">
        <v>9707</v>
      </c>
    </row>
    <row r="17" spans="2:15" ht="12.75" customHeight="1" thickBot="1">
      <c r="B17" s="4080"/>
      <c r="E17" s="4079"/>
      <c r="G17" s="4086" t="s">
        <v>1573</v>
      </c>
      <c r="H17" s="4085" t="s">
        <v>9706</v>
      </c>
      <c r="I17" s="4085"/>
      <c r="J17" s="4047" t="s">
        <v>9705</v>
      </c>
      <c r="K17" s="4046"/>
      <c r="M17" s="4084" t="s">
        <v>9704</v>
      </c>
      <c r="N17" s="4022"/>
      <c r="O17" s="4084" t="s">
        <v>9703</v>
      </c>
    </row>
    <row r="18" spans="2:15" ht="12.75" customHeight="1">
      <c r="B18" s="4080"/>
      <c r="C18" s="4083" t="s">
        <v>9702</v>
      </c>
      <c r="D18" s="4021" t="s">
        <v>6128</v>
      </c>
      <c r="E18" s="4079"/>
    </row>
    <row r="19" spans="2:15" ht="12.75" customHeight="1" thickBot="1">
      <c r="B19" s="4080"/>
      <c r="C19" s="4082"/>
      <c r="E19" s="4079"/>
    </row>
    <row r="20" spans="2:15" ht="12.75" customHeight="1" thickTop="1" thickBot="1">
      <c r="B20" s="4080"/>
      <c r="C20" s="4081"/>
      <c r="D20" s="4021" t="s">
        <v>6129</v>
      </c>
      <c r="E20" s="4079"/>
    </row>
    <row r="21" spans="2:15" ht="12.75" customHeight="1" thickTop="1">
      <c r="B21" s="4080"/>
      <c r="C21" s="4065"/>
      <c r="D21" s="4027"/>
      <c r="E21" s="4079"/>
    </row>
    <row r="22" spans="2:15" ht="24.75" customHeight="1">
      <c r="B22" s="4054" t="s">
        <v>9701</v>
      </c>
      <c r="C22" s="4078"/>
      <c r="D22" s="4078"/>
      <c r="E22" s="4077"/>
    </row>
    <row r="23" spans="2:15" ht="8.25" customHeight="1">
      <c r="B23" s="4076"/>
      <c r="E23" s="4026"/>
    </row>
    <row r="24" spans="2:15" ht="12.75" customHeight="1">
      <c r="B24" s="4040"/>
      <c r="C24" s="4075" t="s">
        <v>6155</v>
      </c>
      <c r="D24" s="4074" t="s">
        <v>6158</v>
      </c>
      <c r="E24" s="4026"/>
    </row>
    <row r="25" spans="2:15" ht="12.75" customHeight="1">
      <c r="B25" s="4040"/>
      <c r="C25" s="4073" t="s">
        <v>6153</v>
      </c>
      <c r="D25" s="4072" t="s">
        <v>6157</v>
      </c>
      <c r="E25" s="4026"/>
    </row>
    <row r="26" spans="2:15" ht="12.75" customHeight="1">
      <c r="B26" s="4040"/>
      <c r="C26" s="4071" t="s">
        <v>6152</v>
      </c>
      <c r="D26" s="4070" t="s">
        <v>6156</v>
      </c>
      <c r="E26" s="4026"/>
    </row>
    <row r="27" spans="2:15" ht="12.75" customHeight="1">
      <c r="B27" s="4040"/>
      <c r="C27" s="4069" t="s">
        <v>6154</v>
      </c>
      <c r="D27" s="4068" t="s">
        <v>4855</v>
      </c>
      <c r="E27" s="4026"/>
    </row>
    <row r="28" spans="2:15" ht="31.5">
      <c r="B28" s="4035" t="s">
        <v>9700</v>
      </c>
      <c r="C28" s="4067"/>
      <c r="D28" s="4066"/>
      <c r="E28" s="4055"/>
    </row>
    <row r="29" spans="2:15" ht="31.5">
      <c r="B29" s="4035" t="s">
        <v>9699</v>
      </c>
      <c r="C29" s="4067"/>
      <c r="D29" s="4066"/>
      <c r="E29" s="4055"/>
    </row>
    <row r="30" spans="2:15">
      <c r="B30" s="4035" t="s">
        <v>9698</v>
      </c>
      <c r="C30" s="4067"/>
      <c r="D30" s="4066"/>
      <c r="E30" s="4055"/>
    </row>
    <row r="31" spans="2:15">
      <c r="B31" s="4035" t="s">
        <v>9697</v>
      </c>
      <c r="C31" s="4067"/>
      <c r="D31" s="4066"/>
      <c r="E31" s="4055"/>
    </row>
    <row r="32" spans="2:15">
      <c r="B32" s="4032"/>
      <c r="E32" s="4026"/>
    </row>
    <row r="33" spans="2:5" ht="24.75" customHeight="1">
      <c r="B33" s="4054" t="s">
        <v>9696</v>
      </c>
      <c r="C33" s="4053"/>
      <c r="D33" s="4053"/>
      <c r="E33" s="4052"/>
    </row>
    <row r="34" spans="2:5" ht="12.75" customHeight="1">
      <c r="B34" s="4608" t="s">
        <v>9695</v>
      </c>
      <c r="C34" s="4609"/>
      <c r="D34" s="4609"/>
      <c r="E34" s="4610"/>
    </row>
    <row r="35" spans="2:5" ht="12.75" customHeight="1">
      <c r="B35" s="4608"/>
      <c r="C35" s="4609"/>
      <c r="D35" s="4609"/>
      <c r="E35" s="4610"/>
    </row>
    <row r="36" spans="2:5" ht="12.75" customHeight="1">
      <c r="B36" s="4608"/>
      <c r="C36" s="4609"/>
      <c r="D36" s="4609"/>
      <c r="E36" s="4610"/>
    </row>
    <row r="37" spans="2:5" ht="31.5">
      <c r="B37" s="4040" t="s">
        <v>9694</v>
      </c>
      <c r="C37" s="4039" t="s">
        <v>9693</v>
      </c>
      <c r="D37" s="4039" t="s">
        <v>9692</v>
      </c>
      <c r="E37" s="4064"/>
    </row>
    <row r="38" spans="2:5">
      <c r="B38" s="4040"/>
      <c r="C38" s="4039"/>
      <c r="D38" s="4039"/>
      <c r="E38" s="4063"/>
    </row>
    <row r="39" spans="2:5" ht="21.75" customHeight="1">
      <c r="B39" s="4054" t="s">
        <v>9691</v>
      </c>
      <c r="C39" s="4062"/>
      <c r="D39" s="4062"/>
      <c r="E39" s="4061"/>
    </row>
    <row r="40" spans="2:5">
      <c r="B40" s="4035" t="s">
        <v>6187</v>
      </c>
      <c r="C40" s="4034"/>
      <c r="D40" s="4034"/>
      <c r="E40" s="4033"/>
    </row>
    <row r="41" spans="2:5">
      <c r="B41" s="4035" t="s">
        <v>6188</v>
      </c>
      <c r="C41" s="4034"/>
      <c r="D41" s="4034"/>
      <c r="E41" s="4033"/>
    </row>
    <row r="42" spans="2:5">
      <c r="B42" s="4035" t="s">
        <v>9690</v>
      </c>
      <c r="C42" s="4034"/>
      <c r="D42" s="4034"/>
      <c r="E42" s="4033"/>
    </row>
    <row r="43" spans="2:5">
      <c r="B43" s="4059" t="s">
        <v>9689</v>
      </c>
      <c r="C43" s="4042" t="s">
        <v>6334</v>
      </c>
      <c r="D43" s="4060"/>
      <c r="E43" s="4055"/>
    </row>
    <row r="44" spans="2:5">
      <c r="B44" s="4059" t="s">
        <v>6367</v>
      </c>
      <c r="C44" s="4058" t="s">
        <v>6367</v>
      </c>
      <c r="D44" s="4050" t="s">
        <v>9688</v>
      </c>
      <c r="E44" s="4041"/>
    </row>
    <row r="45" spans="2:5" ht="31.5">
      <c r="B45" s="4057" t="s">
        <v>9687</v>
      </c>
      <c r="C45" s="4056" t="s">
        <v>9686</v>
      </c>
      <c r="D45" s="4034" t="s">
        <v>9685</v>
      </c>
      <c r="E45" s="4055"/>
    </row>
    <row r="46" spans="2:5">
      <c r="B46" s="4057" t="s">
        <v>9684</v>
      </c>
      <c r="C46" s="4056" t="s">
        <v>9683</v>
      </c>
      <c r="D46" s="4034" t="s">
        <v>9682</v>
      </c>
      <c r="E46" s="4055"/>
    </row>
    <row r="47" spans="2:5" ht="47.25">
      <c r="B47" s="4057" t="s">
        <v>9681</v>
      </c>
      <c r="C47" s="4056" t="s">
        <v>9680</v>
      </c>
      <c r="D47" s="4034" t="s">
        <v>9679</v>
      </c>
      <c r="E47" s="4055"/>
    </row>
    <row r="48" spans="2:5">
      <c r="B48" s="4057" t="s">
        <v>6195</v>
      </c>
      <c r="C48" s="4056" t="s">
        <v>9678</v>
      </c>
      <c r="D48" s="4034" t="s">
        <v>9677</v>
      </c>
      <c r="E48" s="4055"/>
    </row>
    <row r="49" spans="2:5">
      <c r="B49" s="4057" t="s">
        <v>9676</v>
      </c>
      <c r="C49" s="4056" t="s">
        <v>9675</v>
      </c>
      <c r="D49" s="4034" t="s">
        <v>6219</v>
      </c>
      <c r="E49" s="4055"/>
    </row>
    <row r="50" spans="2:5">
      <c r="B50" s="4032"/>
      <c r="E50" s="4026"/>
    </row>
    <row r="51" spans="2:5" ht="37.5">
      <c r="B51" s="4054" t="s">
        <v>9674</v>
      </c>
      <c r="C51" s="4053"/>
      <c r="D51" s="4053"/>
      <c r="E51" s="4052"/>
    </row>
    <row r="52" spans="2:5" ht="31.5">
      <c r="B52" s="4051" t="s">
        <v>9673</v>
      </c>
      <c r="C52" s="4050"/>
      <c r="D52" s="4050"/>
      <c r="E52" s="4049"/>
    </row>
    <row r="53" spans="2:5" ht="12.75" customHeight="1">
      <c r="B53" s="4611" t="s">
        <v>6240</v>
      </c>
      <c r="C53" s="4042" t="s">
        <v>6247</v>
      </c>
      <c r="D53" s="4042"/>
      <c r="E53" s="4041"/>
    </row>
    <row r="54" spans="2:5" ht="47.25">
      <c r="B54" s="4611"/>
      <c r="C54" s="4039" t="s">
        <v>6249</v>
      </c>
      <c r="D54" s="4034" t="s">
        <v>6250</v>
      </c>
      <c r="E54" s="4033"/>
    </row>
    <row r="55" spans="2:5" ht="48" thickBot="1">
      <c r="B55" s="4612"/>
      <c r="C55" s="4048" t="s">
        <v>6248</v>
      </c>
      <c r="D55" s="4047" t="s">
        <v>6251</v>
      </c>
      <c r="E55" s="4046"/>
    </row>
    <row r="56" spans="2:5">
      <c r="B56" s="4045" t="s">
        <v>9672</v>
      </c>
      <c r="C56" s="4044"/>
      <c r="D56" s="4044"/>
      <c r="E56" s="4043"/>
    </row>
    <row r="57" spans="2:5">
      <c r="B57" s="4613" t="s">
        <v>6240</v>
      </c>
      <c r="C57" s="4042" t="s">
        <v>6247</v>
      </c>
      <c r="D57" s="4042"/>
      <c r="E57" s="4041"/>
    </row>
    <row r="58" spans="2:5" ht="47.25">
      <c r="B58" s="4613"/>
      <c r="C58" s="4039" t="s">
        <v>6249</v>
      </c>
      <c r="D58" s="4034" t="s">
        <v>6250</v>
      </c>
      <c r="E58" s="4033"/>
    </row>
    <row r="59" spans="2:5" ht="47.25">
      <c r="B59" s="4614"/>
      <c r="C59" s="4038" t="s">
        <v>6248</v>
      </c>
      <c r="D59" s="4037" t="s">
        <v>6251</v>
      </c>
      <c r="E59" s="4036"/>
    </row>
    <row r="60" spans="2:5">
      <c r="B60" s="4032"/>
      <c r="E60" s="4026"/>
    </row>
    <row r="61" spans="2:5">
      <c r="B61" s="4031" t="s">
        <v>6263</v>
      </c>
      <c r="C61" s="4030"/>
      <c r="D61" s="4030"/>
      <c r="E61" s="4029"/>
    </row>
    <row r="62" spans="2:5">
      <c r="B62" s="4032"/>
      <c r="E62" s="4026"/>
    </row>
    <row r="63" spans="2:5">
      <c r="B63" s="4032"/>
      <c r="C63" s="4021" t="s">
        <v>6265</v>
      </c>
      <c r="E63" s="4026"/>
    </row>
    <row r="64" spans="2:5">
      <c r="B64" s="4032"/>
      <c r="C64" s="4021" t="s">
        <v>6268</v>
      </c>
      <c r="E64" s="4026"/>
    </row>
    <row r="65" spans="2:5">
      <c r="B65" s="4032"/>
      <c r="C65" s="4021" t="s">
        <v>6271</v>
      </c>
      <c r="E65" s="4026"/>
    </row>
    <row r="66" spans="2:5">
      <c r="B66" s="4032"/>
      <c r="C66" s="4021" t="s">
        <v>6266</v>
      </c>
      <c r="E66" s="4026"/>
    </row>
    <row r="67" spans="2:5">
      <c r="B67" s="4032"/>
      <c r="C67" s="4021" t="s">
        <v>6269</v>
      </c>
      <c r="E67" s="4026"/>
    </row>
    <row r="68" spans="2:5">
      <c r="B68" s="4032"/>
      <c r="C68" s="4021" t="s">
        <v>6272</v>
      </c>
      <c r="E68" s="4026"/>
    </row>
    <row r="69" spans="2:5">
      <c r="B69" s="4032"/>
      <c r="E69" s="4026"/>
    </row>
    <row r="70" spans="2:5">
      <c r="B70" s="4031" t="s">
        <v>6275</v>
      </c>
      <c r="C70" s="4030"/>
      <c r="D70" s="4030"/>
      <c r="E70" s="4029"/>
    </row>
    <row r="71" spans="2:5">
      <c r="B71" s="4032"/>
      <c r="E71" s="4026"/>
    </row>
    <row r="72" spans="2:5">
      <c r="B72" s="4032"/>
      <c r="C72" s="4021" t="s">
        <v>6277</v>
      </c>
      <c r="E72" s="4026"/>
    </row>
    <row r="73" spans="2:5">
      <c r="B73" s="4032"/>
      <c r="C73" s="4021" t="s">
        <v>6279</v>
      </c>
      <c r="E73" s="4026"/>
    </row>
    <row r="74" spans="2:5">
      <c r="B74" s="4032"/>
      <c r="E74" s="4026"/>
    </row>
    <row r="75" spans="2:5">
      <c r="B75" s="4031" t="s">
        <v>6280</v>
      </c>
      <c r="C75" s="4030"/>
      <c r="D75" s="4030"/>
      <c r="E75" s="4029"/>
    </row>
    <row r="76" spans="2:5">
      <c r="B76" s="4032"/>
      <c r="E76" s="4026"/>
    </row>
    <row r="77" spans="2:5">
      <c r="B77" s="4032"/>
      <c r="C77" s="4021" t="s">
        <v>9671</v>
      </c>
      <c r="E77" s="4026"/>
    </row>
    <row r="78" spans="2:5">
      <c r="B78" s="4032"/>
      <c r="E78" s="4026"/>
    </row>
    <row r="79" spans="2:5">
      <c r="B79" s="4031" t="s">
        <v>6293</v>
      </c>
      <c r="C79" s="4030"/>
      <c r="D79" s="4030"/>
      <c r="E79" s="4029"/>
    </row>
    <row r="80" spans="2:5">
      <c r="B80" s="4032"/>
      <c r="E80" s="4026"/>
    </row>
    <row r="81" spans="2:5">
      <c r="B81" s="4032"/>
      <c r="C81" s="4021" t="s">
        <v>6295</v>
      </c>
      <c r="E81" s="4026"/>
    </row>
    <row r="82" spans="2:5">
      <c r="B82" s="4032"/>
      <c r="C82" s="4021" t="s">
        <v>6299</v>
      </c>
      <c r="E82" s="4026"/>
    </row>
    <row r="83" spans="2:5">
      <c r="B83" s="4032"/>
      <c r="C83" s="4021" t="s">
        <v>6301</v>
      </c>
      <c r="E83" s="4026"/>
    </row>
    <row r="84" spans="2:5">
      <c r="B84" s="4032"/>
      <c r="C84" s="4021" t="s">
        <v>6296</v>
      </c>
      <c r="E84" s="4026"/>
    </row>
    <row r="85" spans="2:5">
      <c r="B85" s="4032"/>
      <c r="C85" s="4021" t="s">
        <v>6300</v>
      </c>
      <c r="E85" s="4026"/>
    </row>
    <row r="86" spans="2:5">
      <c r="B86" s="4032"/>
      <c r="C86" s="4021" t="s">
        <v>6302</v>
      </c>
      <c r="E86" s="4026"/>
    </row>
    <row r="87" spans="2:5">
      <c r="B87" s="4032"/>
      <c r="E87" s="4026"/>
    </row>
    <row r="88" spans="2:5">
      <c r="B88" s="4031" t="s">
        <v>6306</v>
      </c>
      <c r="C88" s="4030"/>
      <c r="D88" s="4030"/>
      <c r="E88" s="4029"/>
    </row>
    <row r="89" spans="2:5">
      <c r="B89" s="4032"/>
      <c r="E89" s="4026"/>
    </row>
    <row r="90" spans="2:5">
      <c r="B90" s="4032"/>
      <c r="C90" s="4021" t="s">
        <v>6310</v>
      </c>
      <c r="E90" s="4026"/>
    </row>
    <row r="91" spans="2:5">
      <c r="B91" s="4032"/>
      <c r="C91" s="4021" t="s">
        <v>6314</v>
      </c>
      <c r="E91" s="4026"/>
    </row>
    <row r="92" spans="2:5">
      <c r="B92" s="4032"/>
      <c r="E92" s="4026"/>
    </row>
    <row r="93" spans="2:5">
      <c r="B93" s="4031" t="s">
        <v>6264</v>
      </c>
      <c r="C93" s="4030"/>
      <c r="D93" s="4030"/>
      <c r="E93" s="4029"/>
    </row>
    <row r="94" spans="2:5">
      <c r="B94" s="4032"/>
      <c r="E94" s="4026"/>
    </row>
    <row r="95" spans="2:5">
      <c r="B95" s="4035" t="s">
        <v>6267</v>
      </c>
      <c r="C95" s="4034"/>
      <c r="D95" s="4034"/>
      <c r="E95" s="4033"/>
    </row>
    <row r="96" spans="2:5" ht="47.25">
      <c r="B96" s="4035" t="s">
        <v>9670</v>
      </c>
      <c r="C96" s="4034"/>
      <c r="D96" s="4034"/>
      <c r="E96" s="4033"/>
    </row>
    <row r="97" spans="2:5" ht="31.5">
      <c r="B97" s="4035" t="s">
        <v>9669</v>
      </c>
      <c r="C97" s="4034"/>
      <c r="D97" s="4034"/>
      <c r="E97" s="4033"/>
    </row>
    <row r="98" spans="2:5">
      <c r="B98" s="4032"/>
      <c r="E98" s="4026"/>
    </row>
    <row r="99" spans="2:5">
      <c r="B99" s="4031" t="s">
        <v>9668</v>
      </c>
      <c r="C99" s="4030"/>
      <c r="D99" s="4030"/>
      <c r="E99" s="4029"/>
    </row>
    <row r="100" spans="2:5">
      <c r="B100" s="4032"/>
      <c r="E100" s="4026"/>
    </row>
    <row r="101" spans="2:5">
      <c r="B101" s="4028" t="s">
        <v>6281</v>
      </c>
      <c r="C101" s="4027" t="s">
        <v>6282</v>
      </c>
      <c r="D101" s="4027" t="s">
        <v>6283</v>
      </c>
      <c r="E101" s="4026"/>
    </row>
    <row r="102" spans="2:5">
      <c r="B102" s="4028" t="s">
        <v>6285</v>
      </c>
      <c r="C102" s="4027" t="s">
        <v>6286</v>
      </c>
      <c r="D102" s="4027" t="s">
        <v>6287</v>
      </c>
      <c r="E102" s="4026"/>
    </row>
    <row r="103" spans="2:5">
      <c r="B103" s="4028" t="s">
        <v>6288</v>
      </c>
      <c r="C103" s="4027" t="s">
        <v>6289</v>
      </c>
      <c r="D103" s="4027" t="s">
        <v>6290</v>
      </c>
      <c r="E103" s="4026"/>
    </row>
    <row r="104" spans="2:5">
      <c r="B104" s="4028" t="s">
        <v>6291</v>
      </c>
      <c r="C104" s="4027" t="s">
        <v>6292</v>
      </c>
      <c r="D104" s="4027"/>
      <c r="E104" s="4026"/>
    </row>
    <row r="105" spans="2:5">
      <c r="B105" s="4028" t="s">
        <v>5367</v>
      </c>
      <c r="C105" s="4027" t="s">
        <v>6294</v>
      </c>
      <c r="D105" s="4027"/>
      <c r="E105" s="4026"/>
    </row>
    <row r="106" spans="2:5">
      <c r="B106" s="4028" t="s">
        <v>6297</v>
      </c>
      <c r="C106" s="4027" t="s">
        <v>6298</v>
      </c>
      <c r="D106" s="4027"/>
      <c r="E106" s="4026"/>
    </row>
    <row r="107" spans="2:5">
      <c r="B107" s="4032"/>
      <c r="E107" s="4026"/>
    </row>
    <row r="108" spans="2:5">
      <c r="B108" s="4031" t="s">
        <v>9667</v>
      </c>
      <c r="C108" s="4030"/>
      <c r="D108" s="4030"/>
      <c r="E108" s="4029"/>
    </row>
    <row r="109" spans="2:5">
      <c r="B109" s="4028" t="s">
        <v>6304</v>
      </c>
      <c r="C109" s="4027" t="s">
        <v>6305</v>
      </c>
      <c r="D109" s="4027" t="s">
        <v>6309</v>
      </c>
      <c r="E109" s="4026"/>
    </row>
    <row r="110" spans="2:5">
      <c r="B110" s="4028" t="s">
        <v>6307</v>
      </c>
      <c r="C110" s="4027" t="s">
        <v>6308</v>
      </c>
      <c r="D110" s="4027" t="s">
        <v>6313</v>
      </c>
      <c r="E110" s="4026"/>
    </row>
    <row r="111" spans="2:5">
      <c r="B111" s="4028" t="s">
        <v>6311</v>
      </c>
      <c r="C111" s="4027" t="s">
        <v>6312</v>
      </c>
      <c r="D111" s="4027" t="s">
        <v>6317</v>
      </c>
      <c r="E111" s="4026"/>
    </row>
    <row r="112" spans="2:5">
      <c r="B112" s="4028" t="s">
        <v>6315</v>
      </c>
      <c r="C112" s="4027" t="s">
        <v>6316</v>
      </c>
      <c r="D112" s="4027"/>
      <c r="E112" s="4026"/>
    </row>
    <row r="113" spans="2:5">
      <c r="B113" s="4028" t="s">
        <v>6318</v>
      </c>
      <c r="C113" s="4027" t="s">
        <v>6319</v>
      </c>
      <c r="D113" s="4027"/>
      <c r="E113" s="4026"/>
    </row>
    <row r="114" spans="2:5" ht="16.5" thickBot="1">
      <c r="B114" s="4025"/>
      <c r="C114" s="4024"/>
      <c r="D114" s="4024"/>
      <c r="E114" s="4023"/>
    </row>
  </sheetData>
  <mergeCells count="3">
    <mergeCell ref="B34:E36"/>
    <mergeCell ref="B53:B55"/>
    <mergeCell ref="B57:B59"/>
  </mergeCells>
  <printOptions horizontalCentered="1"/>
  <pageMargins left="0" right="0" top="0" bottom="0" header="0" footer="0"/>
  <pageSetup paperSize="9" scale="90" orientation="portrait" horizontalDpi="300" verticalDpi="300" r:id="rId1"/>
  <headerFooter alignWithMargins="0">
    <oddFooter>&amp;R&amp;8&amp;F-&amp;A-&amp;D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186CA-E182-4CF6-B0ED-FB877B9FA979}">
  <dimension ref="A1:AE544"/>
  <sheetViews>
    <sheetView showGridLines="0" zoomScaleNormal="100" workbookViewId="0">
      <selection activeCell="AD21" sqref="AD21"/>
    </sheetView>
  </sheetViews>
  <sheetFormatPr baseColWidth="10" defaultRowHeight="11.25"/>
  <cols>
    <col min="1" max="1" width="1.25" style="686" customWidth="1"/>
    <col min="2" max="2" width="4.5" style="686" customWidth="1"/>
    <col min="3" max="3" width="1.5" style="686" customWidth="1"/>
    <col min="4" max="4" width="16.375" style="686" customWidth="1"/>
    <col min="5" max="7" width="0.75" style="686" customWidth="1"/>
    <col min="8" max="8" width="16.375" style="686" customWidth="1"/>
    <col min="9" max="11" width="0.75" style="686" customWidth="1"/>
    <col min="12" max="12" width="16.375" style="686" customWidth="1"/>
    <col min="13" max="13" width="0.875" style="686" customWidth="1"/>
    <col min="14" max="15" width="0.75" style="686" customWidth="1"/>
    <col min="16" max="16" width="16.375" style="686" customWidth="1"/>
    <col min="17" max="17" width="0.875" style="686" customWidth="1"/>
    <col min="18" max="19" width="0.75" style="686" customWidth="1"/>
    <col min="20" max="20" width="16.375" style="686" customWidth="1"/>
    <col min="21" max="23" width="0.75" style="686" customWidth="1"/>
    <col min="24" max="24" width="16.375" style="686" customWidth="1"/>
    <col min="25" max="27" width="0.75" style="686" customWidth="1"/>
    <col min="28" max="28" width="16.375" style="686" customWidth="1"/>
    <col min="29" max="30" width="11" style="686"/>
    <col min="31" max="31" width="10.125" style="686" customWidth="1"/>
    <col min="32" max="96" width="11" style="686"/>
    <col min="97" max="97" width="1.25" style="686" customWidth="1"/>
    <col min="98" max="98" width="4.5" style="686" customWidth="1"/>
    <col min="99" max="99" width="1.5" style="686" customWidth="1"/>
    <col min="100" max="100" width="3" style="686" customWidth="1"/>
    <col min="101" max="101" width="16.375" style="686" customWidth="1"/>
    <col min="102" max="102" width="0.75" style="686" customWidth="1"/>
    <col min="103" max="103" width="16.375" style="686" customWidth="1"/>
    <col min="104" max="104" width="3.25" style="686" customWidth="1"/>
    <col min="105" max="105" width="2.75" style="686" customWidth="1"/>
    <col min="106" max="106" width="16.375" style="686" customWidth="1"/>
    <col min="107" max="107" width="0.75" style="686" customWidth="1"/>
    <col min="108" max="108" width="16.375" style="686" customWidth="1"/>
    <col min="109" max="109" width="3.625" style="686" customWidth="1"/>
    <col min="110" max="110" width="3.125" style="686" customWidth="1"/>
    <col min="111" max="111" width="16.375" style="686" customWidth="1"/>
    <col min="112" max="112" width="0.75" style="686" customWidth="1"/>
    <col min="113" max="113" width="16.375" style="686" customWidth="1"/>
    <col min="114" max="114" width="3.25" style="686" customWidth="1"/>
    <col min="115" max="115" width="2.75" style="686" customWidth="1"/>
    <col min="116" max="116" width="16.375" style="686" customWidth="1"/>
    <col min="117" max="117" width="0.75" style="686" customWidth="1"/>
    <col min="118" max="118" width="16.375" style="686" customWidth="1"/>
    <col min="119" max="119" width="1.875" style="686" customWidth="1"/>
    <col min="120" max="120" width="1.25" style="686" customWidth="1"/>
    <col min="121" max="121" width="4.5" style="686" customWidth="1"/>
    <col min="122" max="122" width="1.5" style="686" customWidth="1"/>
    <col min="123" max="123" width="3" style="686" customWidth="1"/>
    <col min="124" max="124" width="16.375" style="686" customWidth="1"/>
    <col min="125" max="125" width="0.75" style="686" customWidth="1"/>
    <col min="126" max="126" width="16.375" style="686" customWidth="1"/>
    <col min="127" max="127" width="3.25" style="686" customWidth="1"/>
    <col min="128" max="128" width="2.75" style="686" customWidth="1"/>
    <col min="129" max="129" width="16.375" style="686" customWidth="1"/>
    <col min="130" max="130" width="0.75" style="686" customWidth="1"/>
    <col min="131" max="131" width="16.375" style="686" customWidth="1"/>
    <col min="132" max="132" width="3.625" style="686" customWidth="1"/>
    <col min="133" max="133" width="3.125" style="686" customWidth="1"/>
    <col min="134" max="134" width="16.375" style="686" customWidth="1"/>
    <col min="135" max="135" width="0.75" style="686" customWidth="1"/>
    <col min="136" max="136" width="16.375" style="686" customWidth="1"/>
    <col min="137" max="137" width="3.25" style="686" customWidth="1"/>
    <col min="138" max="138" width="2.75" style="686" customWidth="1"/>
    <col min="139" max="139" width="16.375" style="686" customWidth="1"/>
    <col min="140" max="140" width="0.75" style="686" customWidth="1"/>
    <col min="141" max="141" width="16.375" style="686" customWidth="1"/>
    <col min="142" max="142" width="1.875" style="686" customWidth="1"/>
    <col min="143" max="352" width="11" style="686"/>
    <col min="353" max="353" width="1.25" style="686" customWidth="1"/>
    <col min="354" max="354" width="4.5" style="686" customWidth="1"/>
    <col min="355" max="355" width="1.5" style="686" customWidth="1"/>
    <col min="356" max="356" width="3" style="686" customWidth="1"/>
    <col min="357" max="357" width="16.375" style="686" customWidth="1"/>
    <col min="358" max="358" width="0.75" style="686" customWidth="1"/>
    <col min="359" max="359" width="16.375" style="686" customWidth="1"/>
    <col min="360" max="360" width="3.25" style="686" customWidth="1"/>
    <col min="361" max="361" width="2.75" style="686" customWidth="1"/>
    <col min="362" max="362" width="16.375" style="686" customWidth="1"/>
    <col min="363" max="363" width="0.75" style="686" customWidth="1"/>
    <col min="364" max="364" width="16.375" style="686" customWidth="1"/>
    <col min="365" max="365" width="3.625" style="686" customWidth="1"/>
    <col min="366" max="366" width="3.125" style="686" customWidth="1"/>
    <col min="367" max="367" width="16.375" style="686" customWidth="1"/>
    <col min="368" max="368" width="0.75" style="686" customWidth="1"/>
    <col min="369" max="369" width="16.375" style="686" customWidth="1"/>
    <col min="370" max="370" width="3.25" style="686" customWidth="1"/>
    <col min="371" max="371" width="2.75" style="686" customWidth="1"/>
    <col min="372" max="372" width="16.375" style="686" customWidth="1"/>
    <col min="373" max="373" width="0.75" style="686" customWidth="1"/>
    <col min="374" max="374" width="16.375" style="686" customWidth="1"/>
    <col min="375" max="375" width="1.875" style="686" customWidth="1"/>
    <col min="376" max="376" width="1.25" style="686" customWidth="1"/>
    <col min="377" max="377" width="4.5" style="686" customWidth="1"/>
    <col min="378" max="378" width="1.5" style="686" customWidth="1"/>
    <col min="379" max="379" width="3" style="686" customWidth="1"/>
    <col min="380" max="380" width="16.375" style="686" customWidth="1"/>
    <col min="381" max="381" width="0.75" style="686" customWidth="1"/>
    <col min="382" max="382" width="16.375" style="686" customWidth="1"/>
    <col min="383" max="383" width="3.25" style="686" customWidth="1"/>
    <col min="384" max="384" width="2.75" style="686" customWidth="1"/>
    <col min="385" max="385" width="16.375" style="686" customWidth="1"/>
    <col min="386" max="386" width="0.75" style="686" customWidth="1"/>
    <col min="387" max="387" width="16.375" style="686" customWidth="1"/>
    <col min="388" max="388" width="3.625" style="686" customWidth="1"/>
    <col min="389" max="389" width="3.125" style="686" customWidth="1"/>
    <col min="390" max="390" width="16.375" style="686" customWidth="1"/>
    <col min="391" max="391" width="0.75" style="686" customWidth="1"/>
    <col min="392" max="392" width="16.375" style="686" customWidth="1"/>
    <col min="393" max="393" width="3.25" style="686" customWidth="1"/>
    <col min="394" max="394" width="2.75" style="686" customWidth="1"/>
    <col min="395" max="395" width="16.375" style="686" customWidth="1"/>
    <col min="396" max="396" width="0.75" style="686" customWidth="1"/>
    <col min="397" max="397" width="16.375" style="686" customWidth="1"/>
    <col min="398" max="398" width="1.875" style="686" customWidth="1"/>
    <col min="399" max="608" width="11" style="686"/>
    <col min="609" max="609" width="1.25" style="686" customWidth="1"/>
    <col min="610" max="610" width="4.5" style="686" customWidth="1"/>
    <col min="611" max="611" width="1.5" style="686" customWidth="1"/>
    <col min="612" max="612" width="3" style="686" customWidth="1"/>
    <col min="613" max="613" width="16.375" style="686" customWidth="1"/>
    <col min="614" max="614" width="0.75" style="686" customWidth="1"/>
    <col min="615" max="615" width="16.375" style="686" customWidth="1"/>
    <col min="616" max="616" width="3.25" style="686" customWidth="1"/>
    <col min="617" max="617" width="2.75" style="686" customWidth="1"/>
    <col min="618" max="618" width="16.375" style="686" customWidth="1"/>
    <col min="619" max="619" width="0.75" style="686" customWidth="1"/>
    <col min="620" max="620" width="16.375" style="686" customWidth="1"/>
    <col min="621" max="621" width="3.625" style="686" customWidth="1"/>
    <col min="622" max="622" width="3.125" style="686" customWidth="1"/>
    <col min="623" max="623" width="16.375" style="686" customWidth="1"/>
    <col min="624" max="624" width="0.75" style="686" customWidth="1"/>
    <col min="625" max="625" width="16.375" style="686" customWidth="1"/>
    <col min="626" max="626" width="3.25" style="686" customWidth="1"/>
    <col min="627" max="627" width="2.75" style="686" customWidth="1"/>
    <col min="628" max="628" width="16.375" style="686" customWidth="1"/>
    <col min="629" max="629" width="0.75" style="686" customWidth="1"/>
    <col min="630" max="630" width="16.375" style="686" customWidth="1"/>
    <col min="631" max="631" width="1.875" style="686" customWidth="1"/>
    <col min="632" max="632" width="1.25" style="686" customWidth="1"/>
    <col min="633" max="633" width="4.5" style="686" customWidth="1"/>
    <col min="634" max="634" width="1.5" style="686" customWidth="1"/>
    <col min="635" max="635" width="3" style="686" customWidth="1"/>
    <col min="636" max="636" width="16.375" style="686" customWidth="1"/>
    <col min="637" max="637" width="0.75" style="686" customWidth="1"/>
    <col min="638" max="638" width="16.375" style="686" customWidth="1"/>
    <col min="639" max="639" width="3.25" style="686" customWidth="1"/>
    <col min="640" max="640" width="2.75" style="686" customWidth="1"/>
    <col min="641" max="641" width="16.375" style="686" customWidth="1"/>
    <col min="642" max="642" width="0.75" style="686" customWidth="1"/>
    <col min="643" max="643" width="16.375" style="686" customWidth="1"/>
    <col min="644" max="644" width="3.625" style="686" customWidth="1"/>
    <col min="645" max="645" width="3.125" style="686" customWidth="1"/>
    <col min="646" max="646" width="16.375" style="686" customWidth="1"/>
    <col min="647" max="647" width="0.75" style="686" customWidth="1"/>
    <col min="648" max="648" width="16.375" style="686" customWidth="1"/>
    <col min="649" max="649" width="3.25" style="686" customWidth="1"/>
    <col min="650" max="650" width="2.75" style="686" customWidth="1"/>
    <col min="651" max="651" width="16.375" style="686" customWidth="1"/>
    <col min="652" max="652" width="0.75" style="686" customWidth="1"/>
    <col min="653" max="653" width="16.375" style="686" customWidth="1"/>
    <col min="654" max="654" width="1.875" style="686" customWidth="1"/>
    <col min="655" max="864" width="11" style="686"/>
    <col min="865" max="865" width="1.25" style="686" customWidth="1"/>
    <col min="866" max="866" width="4.5" style="686" customWidth="1"/>
    <col min="867" max="867" width="1.5" style="686" customWidth="1"/>
    <col min="868" max="868" width="3" style="686" customWidth="1"/>
    <col min="869" max="869" width="16.375" style="686" customWidth="1"/>
    <col min="870" max="870" width="0.75" style="686" customWidth="1"/>
    <col min="871" max="871" width="16.375" style="686" customWidth="1"/>
    <col min="872" max="872" width="3.25" style="686" customWidth="1"/>
    <col min="873" max="873" width="2.75" style="686" customWidth="1"/>
    <col min="874" max="874" width="16.375" style="686" customWidth="1"/>
    <col min="875" max="875" width="0.75" style="686" customWidth="1"/>
    <col min="876" max="876" width="16.375" style="686" customWidth="1"/>
    <col min="877" max="877" width="3.625" style="686" customWidth="1"/>
    <col min="878" max="878" width="3.125" style="686" customWidth="1"/>
    <col min="879" max="879" width="16.375" style="686" customWidth="1"/>
    <col min="880" max="880" width="0.75" style="686" customWidth="1"/>
    <col min="881" max="881" width="16.375" style="686" customWidth="1"/>
    <col min="882" max="882" width="3.25" style="686" customWidth="1"/>
    <col min="883" max="883" width="2.75" style="686" customWidth="1"/>
    <col min="884" max="884" width="16.375" style="686" customWidth="1"/>
    <col min="885" max="885" width="0.75" style="686" customWidth="1"/>
    <col min="886" max="886" width="16.375" style="686" customWidth="1"/>
    <col min="887" max="887" width="1.875" style="686" customWidth="1"/>
    <col min="888" max="888" width="1.25" style="686" customWidth="1"/>
    <col min="889" max="889" width="4.5" style="686" customWidth="1"/>
    <col min="890" max="890" width="1.5" style="686" customWidth="1"/>
    <col min="891" max="891" width="3" style="686" customWidth="1"/>
    <col min="892" max="892" width="16.375" style="686" customWidth="1"/>
    <col min="893" max="893" width="0.75" style="686" customWidth="1"/>
    <col min="894" max="894" width="16.375" style="686" customWidth="1"/>
    <col min="895" max="895" width="3.25" style="686" customWidth="1"/>
    <col min="896" max="896" width="2.75" style="686" customWidth="1"/>
    <col min="897" max="897" width="16.375" style="686" customWidth="1"/>
    <col min="898" max="898" width="0.75" style="686" customWidth="1"/>
    <col min="899" max="899" width="16.375" style="686" customWidth="1"/>
    <col min="900" max="900" width="3.625" style="686" customWidth="1"/>
    <col min="901" max="901" width="3.125" style="686" customWidth="1"/>
    <col min="902" max="902" width="16.375" style="686" customWidth="1"/>
    <col min="903" max="903" width="0.75" style="686" customWidth="1"/>
    <col min="904" max="904" width="16.375" style="686" customWidth="1"/>
    <col min="905" max="905" width="3.25" style="686" customWidth="1"/>
    <col min="906" max="906" width="2.75" style="686" customWidth="1"/>
    <col min="907" max="907" width="16.375" style="686" customWidth="1"/>
    <col min="908" max="908" width="0.75" style="686" customWidth="1"/>
    <col min="909" max="909" width="16.375" style="686" customWidth="1"/>
    <col min="910" max="910" width="1.875" style="686" customWidth="1"/>
    <col min="911" max="1120" width="11" style="686"/>
    <col min="1121" max="1121" width="1.25" style="686" customWidth="1"/>
    <col min="1122" max="1122" width="4.5" style="686" customWidth="1"/>
    <col min="1123" max="1123" width="1.5" style="686" customWidth="1"/>
    <col min="1124" max="1124" width="3" style="686" customWidth="1"/>
    <col min="1125" max="1125" width="16.375" style="686" customWidth="1"/>
    <col min="1126" max="1126" width="0.75" style="686" customWidth="1"/>
    <col min="1127" max="1127" width="16.375" style="686" customWidth="1"/>
    <col min="1128" max="1128" width="3.25" style="686" customWidth="1"/>
    <col min="1129" max="1129" width="2.75" style="686" customWidth="1"/>
    <col min="1130" max="1130" width="16.375" style="686" customWidth="1"/>
    <col min="1131" max="1131" width="0.75" style="686" customWidth="1"/>
    <col min="1132" max="1132" width="16.375" style="686" customWidth="1"/>
    <col min="1133" max="1133" width="3.625" style="686" customWidth="1"/>
    <col min="1134" max="1134" width="3.125" style="686" customWidth="1"/>
    <col min="1135" max="1135" width="16.375" style="686" customWidth="1"/>
    <col min="1136" max="1136" width="0.75" style="686" customWidth="1"/>
    <col min="1137" max="1137" width="16.375" style="686" customWidth="1"/>
    <col min="1138" max="1138" width="3.25" style="686" customWidth="1"/>
    <col min="1139" max="1139" width="2.75" style="686" customWidth="1"/>
    <col min="1140" max="1140" width="16.375" style="686" customWidth="1"/>
    <col min="1141" max="1141" width="0.75" style="686" customWidth="1"/>
    <col min="1142" max="1142" width="16.375" style="686" customWidth="1"/>
    <col min="1143" max="1143" width="1.875" style="686" customWidth="1"/>
    <col min="1144" max="1144" width="1.25" style="686" customWidth="1"/>
    <col min="1145" max="1145" width="4.5" style="686" customWidth="1"/>
    <col min="1146" max="1146" width="1.5" style="686" customWidth="1"/>
    <col min="1147" max="1147" width="3" style="686" customWidth="1"/>
    <col min="1148" max="1148" width="16.375" style="686" customWidth="1"/>
    <col min="1149" max="1149" width="0.75" style="686" customWidth="1"/>
    <col min="1150" max="1150" width="16.375" style="686" customWidth="1"/>
    <col min="1151" max="1151" width="3.25" style="686" customWidth="1"/>
    <col min="1152" max="1152" width="2.75" style="686" customWidth="1"/>
    <col min="1153" max="1153" width="16.375" style="686" customWidth="1"/>
    <col min="1154" max="1154" width="0.75" style="686" customWidth="1"/>
    <col min="1155" max="1155" width="16.375" style="686" customWidth="1"/>
    <col min="1156" max="1156" width="3.625" style="686" customWidth="1"/>
    <col min="1157" max="1157" width="3.125" style="686" customWidth="1"/>
    <col min="1158" max="1158" width="16.375" style="686" customWidth="1"/>
    <col min="1159" max="1159" width="0.75" style="686" customWidth="1"/>
    <col min="1160" max="1160" width="16.375" style="686" customWidth="1"/>
    <col min="1161" max="1161" width="3.25" style="686" customWidth="1"/>
    <col min="1162" max="1162" width="2.75" style="686" customWidth="1"/>
    <col min="1163" max="1163" width="16.375" style="686" customWidth="1"/>
    <col min="1164" max="1164" width="0.75" style="686" customWidth="1"/>
    <col min="1165" max="1165" width="16.375" style="686" customWidth="1"/>
    <col min="1166" max="1166" width="1.875" style="686" customWidth="1"/>
    <col min="1167" max="1376" width="11" style="686"/>
    <col min="1377" max="1377" width="1.25" style="686" customWidth="1"/>
    <col min="1378" max="1378" width="4.5" style="686" customWidth="1"/>
    <col min="1379" max="1379" width="1.5" style="686" customWidth="1"/>
    <col min="1380" max="1380" width="3" style="686" customWidth="1"/>
    <col min="1381" max="1381" width="16.375" style="686" customWidth="1"/>
    <col min="1382" max="1382" width="0.75" style="686" customWidth="1"/>
    <col min="1383" max="1383" width="16.375" style="686" customWidth="1"/>
    <col min="1384" max="1384" width="3.25" style="686" customWidth="1"/>
    <col min="1385" max="1385" width="2.75" style="686" customWidth="1"/>
    <col min="1386" max="1386" width="16.375" style="686" customWidth="1"/>
    <col min="1387" max="1387" width="0.75" style="686" customWidth="1"/>
    <col min="1388" max="1388" width="16.375" style="686" customWidth="1"/>
    <col min="1389" max="1389" width="3.625" style="686" customWidth="1"/>
    <col min="1390" max="1390" width="3.125" style="686" customWidth="1"/>
    <col min="1391" max="1391" width="16.375" style="686" customWidth="1"/>
    <col min="1392" max="1392" width="0.75" style="686" customWidth="1"/>
    <col min="1393" max="1393" width="16.375" style="686" customWidth="1"/>
    <col min="1394" max="1394" width="3.25" style="686" customWidth="1"/>
    <col min="1395" max="1395" width="2.75" style="686" customWidth="1"/>
    <col min="1396" max="1396" width="16.375" style="686" customWidth="1"/>
    <col min="1397" max="1397" width="0.75" style="686" customWidth="1"/>
    <col min="1398" max="1398" width="16.375" style="686" customWidth="1"/>
    <col min="1399" max="1399" width="1.875" style="686" customWidth="1"/>
    <col min="1400" max="1400" width="1.25" style="686" customWidth="1"/>
    <col min="1401" max="1401" width="4.5" style="686" customWidth="1"/>
    <col min="1402" max="1402" width="1.5" style="686" customWidth="1"/>
    <col min="1403" max="1403" width="3" style="686" customWidth="1"/>
    <col min="1404" max="1404" width="16.375" style="686" customWidth="1"/>
    <col min="1405" max="1405" width="0.75" style="686" customWidth="1"/>
    <col min="1406" max="1406" width="16.375" style="686" customWidth="1"/>
    <col min="1407" max="1407" width="3.25" style="686" customWidth="1"/>
    <col min="1408" max="1408" width="2.75" style="686" customWidth="1"/>
    <col min="1409" max="1409" width="16.375" style="686" customWidth="1"/>
    <col min="1410" max="1410" width="0.75" style="686" customWidth="1"/>
    <col min="1411" max="1411" width="16.375" style="686" customWidth="1"/>
    <col min="1412" max="1412" width="3.625" style="686" customWidth="1"/>
    <col min="1413" max="1413" width="3.125" style="686" customWidth="1"/>
    <col min="1414" max="1414" width="16.375" style="686" customWidth="1"/>
    <col min="1415" max="1415" width="0.75" style="686" customWidth="1"/>
    <col min="1416" max="1416" width="16.375" style="686" customWidth="1"/>
    <col min="1417" max="1417" width="3.25" style="686" customWidth="1"/>
    <col min="1418" max="1418" width="2.75" style="686" customWidth="1"/>
    <col min="1419" max="1419" width="16.375" style="686" customWidth="1"/>
    <col min="1420" max="1420" width="0.75" style="686" customWidth="1"/>
    <col min="1421" max="1421" width="16.375" style="686" customWidth="1"/>
    <col min="1422" max="1422" width="1.875" style="686" customWidth="1"/>
    <col min="1423" max="1632" width="11" style="686"/>
    <col min="1633" max="1633" width="1.25" style="686" customWidth="1"/>
    <col min="1634" max="1634" width="4.5" style="686" customWidth="1"/>
    <col min="1635" max="1635" width="1.5" style="686" customWidth="1"/>
    <col min="1636" max="1636" width="3" style="686" customWidth="1"/>
    <col min="1637" max="1637" width="16.375" style="686" customWidth="1"/>
    <col min="1638" max="1638" width="0.75" style="686" customWidth="1"/>
    <col min="1639" max="1639" width="16.375" style="686" customWidth="1"/>
    <col min="1640" max="1640" width="3.25" style="686" customWidth="1"/>
    <col min="1641" max="1641" width="2.75" style="686" customWidth="1"/>
    <col min="1642" max="1642" width="16.375" style="686" customWidth="1"/>
    <col min="1643" max="1643" width="0.75" style="686" customWidth="1"/>
    <col min="1644" max="1644" width="16.375" style="686" customWidth="1"/>
    <col min="1645" max="1645" width="3.625" style="686" customWidth="1"/>
    <col min="1646" max="1646" width="3.125" style="686" customWidth="1"/>
    <col min="1647" max="1647" width="16.375" style="686" customWidth="1"/>
    <col min="1648" max="1648" width="0.75" style="686" customWidth="1"/>
    <col min="1649" max="1649" width="16.375" style="686" customWidth="1"/>
    <col min="1650" max="1650" width="3.25" style="686" customWidth="1"/>
    <col min="1651" max="1651" width="2.75" style="686" customWidth="1"/>
    <col min="1652" max="1652" width="16.375" style="686" customWidth="1"/>
    <col min="1653" max="1653" width="0.75" style="686" customWidth="1"/>
    <col min="1654" max="1654" width="16.375" style="686" customWidth="1"/>
    <col min="1655" max="1655" width="1.875" style="686" customWidth="1"/>
    <col min="1656" max="1656" width="1.25" style="686" customWidth="1"/>
    <col min="1657" max="1657" width="4.5" style="686" customWidth="1"/>
    <col min="1658" max="1658" width="1.5" style="686" customWidth="1"/>
    <col min="1659" max="1659" width="3" style="686" customWidth="1"/>
    <col min="1660" max="1660" width="16.375" style="686" customWidth="1"/>
    <col min="1661" max="1661" width="0.75" style="686" customWidth="1"/>
    <col min="1662" max="1662" width="16.375" style="686" customWidth="1"/>
    <col min="1663" max="1663" width="3.25" style="686" customWidth="1"/>
    <col min="1664" max="1664" width="2.75" style="686" customWidth="1"/>
    <col min="1665" max="1665" width="16.375" style="686" customWidth="1"/>
    <col min="1666" max="1666" width="0.75" style="686" customWidth="1"/>
    <col min="1667" max="1667" width="16.375" style="686" customWidth="1"/>
    <col min="1668" max="1668" width="3.625" style="686" customWidth="1"/>
    <col min="1669" max="1669" width="3.125" style="686" customWidth="1"/>
    <col min="1670" max="1670" width="16.375" style="686" customWidth="1"/>
    <col min="1671" max="1671" width="0.75" style="686" customWidth="1"/>
    <col min="1672" max="1672" width="16.375" style="686" customWidth="1"/>
    <col min="1673" max="1673" width="3.25" style="686" customWidth="1"/>
    <col min="1674" max="1674" width="2.75" style="686" customWidth="1"/>
    <col min="1675" max="1675" width="16.375" style="686" customWidth="1"/>
    <col min="1676" max="1676" width="0.75" style="686" customWidth="1"/>
    <col min="1677" max="1677" width="16.375" style="686" customWidth="1"/>
    <col min="1678" max="1678" width="1.875" style="686" customWidth="1"/>
    <col min="1679" max="1888" width="11" style="686"/>
    <col min="1889" max="1889" width="1.25" style="686" customWidth="1"/>
    <col min="1890" max="1890" width="4.5" style="686" customWidth="1"/>
    <col min="1891" max="1891" width="1.5" style="686" customWidth="1"/>
    <col min="1892" max="1892" width="3" style="686" customWidth="1"/>
    <col min="1893" max="1893" width="16.375" style="686" customWidth="1"/>
    <col min="1894" max="1894" width="0.75" style="686" customWidth="1"/>
    <col min="1895" max="1895" width="16.375" style="686" customWidth="1"/>
    <col min="1896" max="1896" width="3.25" style="686" customWidth="1"/>
    <col min="1897" max="1897" width="2.75" style="686" customWidth="1"/>
    <col min="1898" max="1898" width="16.375" style="686" customWidth="1"/>
    <col min="1899" max="1899" width="0.75" style="686" customWidth="1"/>
    <col min="1900" max="1900" width="16.375" style="686" customWidth="1"/>
    <col min="1901" max="1901" width="3.625" style="686" customWidth="1"/>
    <col min="1902" max="1902" width="3.125" style="686" customWidth="1"/>
    <col min="1903" max="1903" width="16.375" style="686" customWidth="1"/>
    <col min="1904" max="1904" width="0.75" style="686" customWidth="1"/>
    <col min="1905" max="1905" width="16.375" style="686" customWidth="1"/>
    <col min="1906" max="1906" width="3.25" style="686" customWidth="1"/>
    <col min="1907" max="1907" width="2.75" style="686" customWidth="1"/>
    <col min="1908" max="1908" width="16.375" style="686" customWidth="1"/>
    <col min="1909" max="1909" width="0.75" style="686" customWidth="1"/>
    <col min="1910" max="1910" width="16.375" style="686" customWidth="1"/>
    <col min="1911" max="1911" width="1.875" style="686" customWidth="1"/>
    <col min="1912" max="1912" width="1.25" style="686" customWidth="1"/>
    <col min="1913" max="1913" width="4.5" style="686" customWidth="1"/>
    <col min="1914" max="1914" width="1.5" style="686" customWidth="1"/>
    <col min="1915" max="1915" width="3" style="686" customWidth="1"/>
    <col min="1916" max="1916" width="16.375" style="686" customWidth="1"/>
    <col min="1917" max="1917" width="0.75" style="686" customWidth="1"/>
    <col min="1918" max="1918" width="16.375" style="686" customWidth="1"/>
    <col min="1919" max="1919" width="3.25" style="686" customWidth="1"/>
    <col min="1920" max="1920" width="2.75" style="686" customWidth="1"/>
    <col min="1921" max="1921" width="16.375" style="686" customWidth="1"/>
    <col min="1922" max="1922" width="0.75" style="686" customWidth="1"/>
    <col min="1923" max="1923" width="16.375" style="686" customWidth="1"/>
    <col min="1924" max="1924" width="3.625" style="686" customWidth="1"/>
    <col min="1925" max="1925" width="3.125" style="686" customWidth="1"/>
    <col min="1926" max="1926" width="16.375" style="686" customWidth="1"/>
    <col min="1927" max="1927" width="0.75" style="686" customWidth="1"/>
    <col min="1928" max="1928" width="16.375" style="686" customWidth="1"/>
    <col min="1929" max="1929" width="3.25" style="686" customWidth="1"/>
    <col min="1930" max="1930" width="2.75" style="686" customWidth="1"/>
    <col min="1931" max="1931" width="16.375" style="686" customWidth="1"/>
    <col min="1932" max="1932" width="0.75" style="686" customWidth="1"/>
    <col min="1933" max="1933" width="16.375" style="686" customWidth="1"/>
    <col min="1934" max="1934" width="1.875" style="686" customWidth="1"/>
    <col min="1935" max="2144" width="11" style="686"/>
    <col min="2145" max="2145" width="1.25" style="686" customWidth="1"/>
    <col min="2146" max="2146" width="4.5" style="686" customWidth="1"/>
    <col min="2147" max="2147" width="1.5" style="686" customWidth="1"/>
    <col min="2148" max="2148" width="3" style="686" customWidth="1"/>
    <col min="2149" max="2149" width="16.375" style="686" customWidth="1"/>
    <col min="2150" max="2150" width="0.75" style="686" customWidth="1"/>
    <col min="2151" max="2151" width="16.375" style="686" customWidth="1"/>
    <col min="2152" max="2152" width="3.25" style="686" customWidth="1"/>
    <col min="2153" max="2153" width="2.75" style="686" customWidth="1"/>
    <col min="2154" max="2154" width="16.375" style="686" customWidth="1"/>
    <col min="2155" max="2155" width="0.75" style="686" customWidth="1"/>
    <col min="2156" max="2156" width="16.375" style="686" customWidth="1"/>
    <col min="2157" max="2157" width="3.625" style="686" customWidth="1"/>
    <col min="2158" max="2158" width="3.125" style="686" customWidth="1"/>
    <col min="2159" max="2159" width="16.375" style="686" customWidth="1"/>
    <col min="2160" max="2160" width="0.75" style="686" customWidth="1"/>
    <col min="2161" max="2161" width="16.375" style="686" customWidth="1"/>
    <col min="2162" max="2162" width="3.25" style="686" customWidth="1"/>
    <col min="2163" max="2163" width="2.75" style="686" customWidth="1"/>
    <col min="2164" max="2164" width="16.375" style="686" customWidth="1"/>
    <col min="2165" max="2165" width="0.75" style="686" customWidth="1"/>
    <col min="2166" max="2166" width="16.375" style="686" customWidth="1"/>
    <col min="2167" max="2167" width="1.875" style="686" customWidth="1"/>
    <col min="2168" max="2168" width="1.25" style="686" customWidth="1"/>
    <col min="2169" max="2169" width="4.5" style="686" customWidth="1"/>
    <col min="2170" max="2170" width="1.5" style="686" customWidth="1"/>
    <col min="2171" max="2171" width="3" style="686" customWidth="1"/>
    <col min="2172" max="2172" width="16.375" style="686" customWidth="1"/>
    <col min="2173" max="2173" width="0.75" style="686" customWidth="1"/>
    <col min="2174" max="2174" width="16.375" style="686" customWidth="1"/>
    <col min="2175" max="2175" width="3.25" style="686" customWidth="1"/>
    <col min="2176" max="2176" width="2.75" style="686" customWidth="1"/>
    <col min="2177" max="2177" width="16.375" style="686" customWidth="1"/>
    <col min="2178" max="2178" width="0.75" style="686" customWidth="1"/>
    <col min="2179" max="2179" width="16.375" style="686" customWidth="1"/>
    <col min="2180" max="2180" width="3.625" style="686" customWidth="1"/>
    <col min="2181" max="2181" width="3.125" style="686" customWidth="1"/>
    <col min="2182" max="2182" width="16.375" style="686" customWidth="1"/>
    <col min="2183" max="2183" width="0.75" style="686" customWidth="1"/>
    <col min="2184" max="2184" width="16.375" style="686" customWidth="1"/>
    <col min="2185" max="2185" width="3.25" style="686" customWidth="1"/>
    <col min="2186" max="2186" width="2.75" style="686" customWidth="1"/>
    <col min="2187" max="2187" width="16.375" style="686" customWidth="1"/>
    <col min="2188" max="2188" width="0.75" style="686" customWidth="1"/>
    <col min="2189" max="2189" width="16.375" style="686" customWidth="1"/>
    <col min="2190" max="2190" width="1.875" style="686" customWidth="1"/>
    <col min="2191" max="2400" width="11" style="686"/>
    <col min="2401" max="2401" width="1.25" style="686" customWidth="1"/>
    <col min="2402" max="2402" width="4.5" style="686" customWidth="1"/>
    <col min="2403" max="2403" width="1.5" style="686" customWidth="1"/>
    <col min="2404" max="2404" width="3" style="686" customWidth="1"/>
    <col min="2405" max="2405" width="16.375" style="686" customWidth="1"/>
    <col min="2406" max="2406" width="0.75" style="686" customWidth="1"/>
    <col min="2407" max="2407" width="16.375" style="686" customWidth="1"/>
    <col min="2408" max="2408" width="3.25" style="686" customWidth="1"/>
    <col min="2409" max="2409" width="2.75" style="686" customWidth="1"/>
    <col min="2410" max="2410" width="16.375" style="686" customWidth="1"/>
    <col min="2411" max="2411" width="0.75" style="686" customWidth="1"/>
    <col min="2412" max="2412" width="16.375" style="686" customWidth="1"/>
    <col min="2413" max="2413" width="3.625" style="686" customWidth="1"/>
    <col min="2414" max="2414" width="3.125" style="686" customWidth="1"/>
    <col min="2415" max="2415" width="16.375" style="686" customWidth="1"/>
    <col min="2416" max="2416" width="0.75" style="686" customWidth="1"/>
    <col min="2417" max="2417" width="16.375" style="686" customWidth="1"/>
    <col min="2418" max="2418" width="3.25" style="686" customWidth="1"/>
    <col min="2419" max="2419" width="2.75" style="686" customWidth="1"/>
    <col min="2420" max="2420" width="16.375" style="686" customWidth="1"/>
    <col min="2421" max="2421" width="0.75" style="686" customWidth="1"/>
    <col min="2422" max="2422" width="16.375" style="686" customWidth="1"/>
    <col min="2423" max="2423" width="1.875" style="686" customWidth="1"/>
    <col min="2424" max="2424" width="1.25" style="686" customWidth="1"/>
    <col min="2425" max="2425" width="4.5" style="686" customWidth="1"/>
    <col min="2426" max="2426" width="1.5" style="686" customWidth="1"/>
    <col min="2427" max="2427" width="3" style="686" customWidth="1"/>
    <col min="2428" max="2428" width="16.375" style="686" customWidth="1"/>
    <col min="2429" max="2429" width="0.75" style="686" customWidth="1"/>
    <col min="2430" max="2430" width="16.375" style="686" customWidth="1"/>
    <col min="2431" max="2431" width="3.25" style="686" customWidth="1"/>
    <col min="2432" max="2432" width="2.75" style="686" customWidth="1"/>
    <col min="2433" max="2433" width="16.375" style="686" customWidth="1"/>
    <col min="2434" max="2434" width="0.75" style="686" customWidth="1"/>
    <col min="2435" max="2435" width="16.375" style="686" customWidth="1"/>
    <col min="2436" max="2436" width="3.625" style="686" customWidth="1"/>
    <col min="2437" max="2437" width="3.125" style="686" customWidth="1"/>
    <col min="2438" max="2438" width="16.375" style="686" customWidth="1"/>
    <col min="2439" max="2439" width="0.75" style="686" customWidth="1"/>
    <col min="2440" max="2440" width="16.375" style="686" customWidth="1"/>
    <col min="2441" max="2441" width="3.25" style="686" customWidth="1"/>
    <col min="2442" max="2442" width="2.75" style="686" customWidth="1"/>
    <col min="2443" max="2443" width="16.375" style="686" customWidth="1"/>
    <col min="2444" max="2444" width="0.75" style="686" customWidth="1"/>
    <col min="2445" max="2445" width="16.375" style="686" customWidth="1"/>
    <col min="2446" max="2446" width="1.875" style="686" customWidth="1"/>
    <col min="2447" max="2656" width="11" style="686"/>
    <col min="2657" max="2657" width="1.25" style="686" customWidth="1"/>
    <col min="2658" max="2658" width="4.5" style="686" customWidth="1"/>
    <col min="2659" max="2659" width="1.5" style="686" customWidth="1"/>
    <col min="2660" max="2660" width="3" style="686" customWidth="1"/>
    <col min="2661" max="2661" width="16.375" style="686" customWidth="1"/>
    <col min="2662" max="2662" width="0.75" style="686" customWidth="1"/>
    <col min="2663" max="2663" width="16.375" style="686" customWidth="1"/>
    <col min="2664" max="2664" width="3.25" style="686" customWidth="1"/>
    <col min="2665" max="2665" width="2.75" style="686" customWidth="1"/>
    <col min="2666" max="2666" width="16.375" style="686" customWidth="1"/>
    <col min="2667" max="2667" width="0.75" style="686" customWidth="1"/>
    <col min="2668" max="2668" width="16.375" style="686" customWidth="1"/>
    <col min="2669" max="2669" width="3.625" style="686" customWidth="1"/>
    <col min="2670" max="2670" width="3.125" style="686" customWidth="1"/>
    <col min="2671" max="2671" width="16.375" style="686" customWidth="1"/>
    <col min="2672" max="2672" width="0.75" style="686" customWidth="1"/>
    <col min="2673" max="2673" width="16.375" style="686" customWidth="1"/>
    <col min="2674" max="2674" width="3.25" style="686" customWidth="1"/>
    <col min="2675" max="2675" width="2.75" style="686" customWidth="1"/>
    <col min="2676" max="2676" width="16.375" style="686" customWidth="1"/>
    <col min="2677" max="2677" width="0.75" style="686" customWidth="1"/>
    <col min="2678" max="2678" width="16.375" style="686" customWidth="1"/>
    <col min="2679" max="2679" width="1.875" style="686" customWidth="1"/>
    <col min="2680" max="2680" width="1.25" style="686" customWidth="1"/>
    <col min="2681" max="2681" width="4.5" style="686" customWidth="1"/>
    <col min="2682" max="2682" width="1.5" style="686" customWidth="1"/>
    <col min="2683" max="2683" width="3" style="686" customWidth="1"/>
    <col min="2684" max="2684" width="16.375" style="686" customWidth="1"/>
    <col min="2685" max="2685" width="0.75" style="686" customWidth="1"/>
    <col min="2686" max="2686" width="16.375" style="686" customWidth="1"/>
    <col min="2687" max="2687" width="3.25" style="686" customWidth="1"/>
    <col min="2688" max="2688" width="2.75" style="686" customWidth="1"/>
    <col min="2689" max="2689" width="16.375" style="686" customWidth="1"/>
    <col min="2690" max="2690" width="0.75" style="686" customWidth="1"/>
    <col min="2691" max="2691" width="16.375" style="686" customWidth="1"/>
    <col min="2692" max="2692" width="3.625" style="686" customWidth="1"/>
    <col min="2693" max="2693" width="3.125" style="686" customWidth="1"/>
    <col min="2694" max="2694" width="16.375" style="686" customWidth="1"/>
    <col min="2695" max="2695" width="0.75" style="686" customWidth="1"/>
    <col min="2696" max="2696" width="16.375" style="686" customWidth="1"/>
    <col min="2697" max="2697" width="3.25" style="686" customWidth="1"/>
    <col min="2698" max="2698" width="2.75" style="686" customWidth="1"/>
    <col min="2699" max="2699" width="16.375" style="686" customWidth="1"/>
    <col min="2700" max="2700" width="0.75" style="686" customWidth="1"/>
    <col min="2701" max="2701" width="16.375" style="686" customWidth="1"/>
    <col min="2702" max="2702" width="1.875" style="686" customWidth="1"/>
    <col min="2703" max="2912" width="11" style="686"/>
    <col min="2913" max="2913" width="1.25" style="686" customWidth="1"/>
    <col min="2914" max="2914" width="4.5" style="686" customWidth="1"/>
    <col min="2915" max="2915" width="1.5" style="686" customWidth="1"/>
    <col min="2916" max="2916" width="3" style="686" customWidth="1"/>
    <col min="2917" max="2917" width="16.375" style="686" customWidth="1"/>
    <col min="2918" max="2918" width="0.75" style="686" customWidth="1"/>
    <col min="2919" max="2919" width="16.375" style="686" customWidth="1"/>
    <col min="2920" max="2920" width="3.25" style="686" customWidth="1"/>
    <col min="2921" max="2921" width="2.75" style="686" customWidth="1"/>
    <col min="2922" max="2922" width="16.375" style="686" customWidth="1"/>
    <col min="2923" max="2923" width="0.75" style="686" customWidth="1"/>
    <col min="2924" max="2924" width="16.375" style="686" customWidth="1"/>
    <col min="2925" max="2925" width="3.625" style="686" customWidth="1"/>
    <col min="2926" max="2926" width="3.125" style="686" customWidth="1"/>
    <col min="2927" max="2927" width="16.375" style="686" customWidth="1"/>
    <col min="2928" max="2928" width="0.75" style="686" customWidth="1"/>
    <col min="2929" max="2929" width="16.375" style="686" customWidth="1"/>
    <col min="2930" max="2930" width="3.25" style="686" customWidth="1"/>
    <col min="2931" max="2931" width="2.75" style="686" customWidth="1"/>
    <col min="2932" max="2932" width="16.375" style="686" customWidth="1"/>
    <col min="2933" max="2933" width="0.75" style="686" customWidth="1"/>
    <col min="2934" max="2934" width="16.375" style="686" customWidth="1"/>
    <col min="2935" max="2935" width="1.875" style="686" customWidth="1"/>
    <col min="2936" max="2936" width="1.25" style="686" customWidth="1"/>
    <col min="2937" max="2937" width="4.5" style="686" customWidth="1"/>
    <col min="2938" max="2938" width="1.5" style="686" customWidth="1"/>
    <col min="2939" max="2939" width="3" style="686" customWidth="1"/>
    <col min="2940" max="2940" width="16.375" style="686" customWidth="1"/>
    <col min="2941" max="2941" width="0.75" style="686" customWidth="1"/>
    <col min="2942" max="2942" width="16.375" style="686" customWidth="1"/>
    <col min="2943" max="2943" width="3.25" style="686" customWidth="1"/>
    <col min="2944" max="2944" width="2.75" style="686" customWidth="1"/>
    <col min="2945" max="2945" width="16.375" style="686" customWidth="1"/>
    <col min="2946" max="2946" width="0.75" style="686" customWidth="1"/>
    <col min="2947" max="2947" width="16.375" style="686" customWidth="1"/>
    <col min="2948" max="2948" width="3.625" style="686" customWidth="1"/>
    <col min="2949" max="2949" width="3.125" style="686" customWidth="1"/>
    <col min="2950" max="2950" width="16.375" style="686" customWidth="1"/>
    <col min="2951" max="2951" width="0.75" style="686" customWidth="1"/>
    <col min="2952" max="2952" width="16.375" style="686" customWidth="1"/>
    <col min="2953" max="2953" width="3.25" style="686" customWidth="1"/>
    <col min="2954" max="2954" width="2.75" style="686" customWidth="1"/>
    <col min="2955" max="2955" width="16.375" style="686" customWidth="1"/>
    <col min="2956" max="2956" width="0.75" style="686" customWidth="1"/>
    <col min="2957" max="2957" width="16.375" style="686" customWidth="1"/>
    <col min="2958" max="2958" width="1.875" style="686" customWidth="1"/>
    <col min="2959" max="3168" width="11" style="686"/>
    <col min="3169" max="3169" width="1.25" style="686" customWidth="1"/>
    <col min="3170" max="3170" width="4.5" style="686" customWidth="1"/>
    <col min="3171" max="3171" width="1.5" style="686" customWidth="1"/>
    <col min="3172" max="3172" width="3" style="686" customWidth="1"/>
    <col min="3173" max="3173" width="16.375" style="686" customWidth="1"/>
    <col min="3174" max="3174" width="0.75" style="686" customWidth="1"/>
    <col min="3175" max="3175" width="16.375" style="686" customWidth="1"/>
    <col min="3176" max="3176" width="3.25" style="686" customWidth="1"/>
    <col min="3177" max="3177" width="2.75" style="686" customWidth="1"/>
    <col min="3178" max="3178" width="16.375" style="686" customWidth="1"/>
    <col min="3179" max="3179" width="0.75" style="686" customWidth="1"/>
    <col min="3180" max="3180" width="16.375" style="686" customWidth="1"/>
    <col min="3181" max="3181" width="3.625" style="686" customWidth="1"/>
    <col min="3182" max="3182" width="3.125" style="686" customWidth="1"/>
    <col min="3183" max="3183" width="16.375" style="686" customWidth="1"/>
    <col min="3184" max="3184" width="0.75" style="686" customWidth="1"/>
    <col min="3185" max="3185" width="16.375" style="686" customWidth="1"/>
    <col min="3186" max="3186" width="3.25" style="686" customWidth="1"/>
    <col min="3187" max="3187" width="2.75" style="686" customWidth="1"/>
    <col min="3188" max="3188" width="16.375" style="686" customWidth="1"/>
    <col min="3189" max="3189" width="0.75" style="686" customWidth="1"/>
    <col min="3190" max="3190" width="16.375" style="686" customWidth="1"/>
    <col min="3191" max="3191" width="1.875" style="686" customWidth="1"/>
    <col min="3192" max="3192" width="1.25" style="686" customWidth="1"/>
    <col min="3193" max="3193" width="4.5" style="686" customWidth="1"/>
    <col min="3194" max="3194" width="1.5" style="686" customWidth="1"/>
    <col min="3195" max="3195" width="3" style="686" customWidth="1"/>
    <col min="3196" max="3196" width="16.375" style="686" customWidth="1"/>
    <col min="3197" max="3197" width="0.75" style="686" customWidth="1"/>
    <col min="3198" max="3198" width="16.375" style="686" customWidth="1"/>
    <col min="3199" max="3199" width="3.25" style="686" customWidth="1"/>
    <col min="3200" max="3200" width="2.75" style="686" customWidth="1"/>
    <col min="3201" max="3201" width="16.375" style="686" customWidth="1"/>
    <col min="3202" max="3202" width="0.75" style="686" customWidth="1"/>
    <col min="3203" max="3203" width="16.375" style="686" customWidth="1"/>
    <col min="3204" max="3204" width="3.625" style="686" customWidth="1"/>
    <col min="3205" max="3205" width="3.125" style="686" customWidth="1"/>
    <col min="3206" max="3206" width="16.375" style="686" customWidth="1"/>
    <col min="3207" max="3207" width="0.75" style="686" customWidth="1"/>
    <col min="3208" max="3208" width="16.375" style="686" customWidth="1"/>
    <col min="3209" max="3209" width="3.25" style="686" customWidth="1"/>
    <col min="3210" max="3210" width="2.75" style="686" customWidth="1"/>
    <col min="3211" max="3211" width="16.375" style="686" customWidth="1"/>
    <col min="3212" max="3212" width="0.75" style="686" customWidth="1"/>
    <col min="3213" max="3213" width="16.375" style="686" customWidth="1"/>
    <col min="3214" max="3214" width="1.875" style="686" customWidth="1"/>
    <col min="3215" max="3424" width="11" style="686"/>
    <col min="3425" max="3425" width="1.25" style="686" customWidth="1"/>
    <col min="3426" max="3426" width="4.5" style="686" customWidth="1"/>
    <col min="3427" max="3427" width="1.5" style="686" customWidth="1"/>
    <col min="3428" max="3428" width="3" style="686" customWidth="1"/>
    <col min="3429" max="3429" width="16.375" style="686" customWidth="1"/>
    <col min="3430" max="3430" width="0.75" style="686" customWidth="1"/>
    <col min="3431" max="3431" width="16.375" style="686" customWidth="1"/>
    <col min="3432" max="3432" width="3.25" style="686" customWidth="1"/>
    <col min="3433" max="3433" width="2.75" style="686" customWidth="1"/>
    <col min="3434" max="3434" width="16.375" style="686" customWidth="1"/>
    <col min="3435" max="3435" width="0.75" style="686" customWidth="1"/>
    <col min="3436" max="3436" width="16.375" style="686" customWidth="1"/>
    <col min="3437" max="3437" width="3.625" style="686" customWidth="1"/>
    <col min="3438" max="3438" width="3.125" style="686" customWidth="1"/>
    <col min="3439" max="3439" width="16.375" style="686" customWidth="1"/>
    <col min="3440" max="3440" width="0.75" style="686" customWidth="1"/>
    <col min="3441" max="3441" width="16.375" style="686" customWidth="1"/>
    <col min="3442" max="3442" width="3.25" style="686" customWidth="1"/>
    <col min="3443" max="3443" width="2.75" style="686" customWidth="1"/>
    <col min="3444" max="3444" width="16.375" style="686" customWidth="1"/>
    <col min="3445" max="3445" width="0.75" style="686" customWidth="1"/>
    <col min="3446" max="3446" width="16.375" style="686" customWidth="1"/>
    <col min="3447" max="3447" width="1.875" style="686" customWidth="1"/>
    <col min="3448" max="3448" width="1.25" style="686" customWidth="1"/>
    <col min="3449" max="3449" width="4.5" style="686" customWidth="1"/>
    <col min="3450" max="3450" width="1.5" style="686" customWidth="1"/>
    <col min="3451" max="3451" width="3" style="686" customWidth="1"/>
    <col min="3452" max="3452" width="16.375" style="686" customWidth="1"/>
    <col min="3453" max="3453" width="0.75" style="686" customWidth="1"/>
    <col min="3454" max="3454" width="16.375" style="686" customWidth="1"/>
    <col min="3455" max="3455" width="3.25" style="686" customWidth="1"/>
    <col min="3456" max="3456" width="2.75" style="686" customWidth="1"/>
    <col min="3457" max="3457" width="16.375" style="686" customWidth="1"/>
    <col min="3458" max="3458" width="0.75" style="686" customWidth="1"/>
    <col min="3459" max="3459" width="16.375" style="686" customWidth="1"/>
    <col min="3460" max="3460" width="3.625" style="686" customWidth="1"/>
    <col min="3461" max="3461" width="3.125" style="686" customWidth="1"/>
    <col min="3462" max="3462" width="16.375" style="686" customWidth="1"/>
    <col min="3463" max="3463" width="0.75" style="686" customWidth="1"/>
    <col min="3464" max="3464" width="16.375" style="686" customWidth="1"/>
    <col min="3465" max="3465" width="3.25" style="686" customWidth="1"/>
    <col min="3466" max="3466" width="2.75" style="686" customWidth="1"/>
    <col min="3467" max="3467" width="16.375" style="686" customWidth="1"/>
    <col min="3468" max="3468" width="0.75" style="686" customWidth="1"/>
    <col min="3469" max="3469" width="16.375" style="686" customWidth="1"/>
    <col min="3470" max="3470" width="1.875" style="686" customWidth="1"/>
    <col min="3471" max="3680" width="11" style="686"/>
    <col min="3681" max="3681" width="1.25" style="686" customWidth="1"/>
    <col min="3682" max="3682" width="4.5" style="686" customWidth="1"/>
    <col min="3683" max="3683" width="1.5" style="686" customWidth="1"/>
    <col min="3684" max="3684" width="3" style="686" customWidth="1"/>
    <col min="3685" max="3685" width="16.375" style="686" customWidth="1"/>
    <col min="3686" max="3686" width="0.75" style="686" customWidth="1"/>
    <col min="3687" max="3687" width="16.375" style="686" customWidth="1"/>
    <col min="3688" max="3688" width="3.25" style="686" customWidth="1"/>
    <col min="3689" max="3689" width="2.75" style="686" customWidth="1"/>
    <col min="3690" max="3690" width="16.375" style="686" customWidth="1"/>
    <col min="3691" max="3691" width="0.75" style="686" customWidth="1"/>
    <col min="3692" max="3692" width="16.375" style="686" customWidth="1"/>
    <col min="3693" max="3693" width="3.625" style="686" customWidth="1"/>
    <col min="3694" max="3694" width="3.125" style="686" customWidth="1"/>
    <col min="3695" max="3695" width="16.375" style="686" customWidth="1"/>
    <col min="3696" max="3696" width="0.75" style="686" customWidth="1"/>
    <col min="3697" max="3697" width="16.375" style="686" customWidth="1"/>
    <col min="3698" max="3698" width="3.25" style="686" customWidth="1"/>
    <col min="3699" max="3699" width="2.75" style="686" customWidth="1"/>
    <col min="3700" max="3700" width="16.375" style="686" customWidth="1"/>
    <col min="3701" max="3701" width="0.75" style="686" customWidth="1"/>
    <col min="3702" max="3702" width="16.375" style="686" customWidth="1"/>
    <col min="3703" max="3703" width="1.875" style="686" customWidth="1"/>
    <col min="3704" max="3704" width="1.25" style="686" customWidth="1"/>
    <col min="3705" max="3705" width="4.5" style="686" customWidth="1"/>
    <col min="3706" max="3706" width="1.5" style="686" customWidth="1"/>
    <col min="3707" max="3707" width="3" style="686" customWidth="1"/>
    <col min="3708" max="3708" width="16.375" style="686" customWidth="1"/>
    <col min="3709" max="3709" width="0.75" style="686" customWidth="1"/>
    <col min="3710" max="3710" width="16.375" style="686" customWidth="1"/>
    <col min="3711" max="3711" width="3.25" style="686" customWidth="1"/>
    <col min="3712" max="3712" width="2.75" style="686" customWidth="1"/>
    <col min="3713" max="3713" width="16.375" style="686" customWidth="1"/>
    <col min="3714" max="3714" width="0.75" style="686" customWidth="1"/>
    <col min="3715" max="3715" width="16.375" style="686" customWidth="1"/>
    <col min="3716" max="3716" width="3.625" style="686" customWidth="1"/>
    <col min="3717" max="3717" width="3.125" style="686" customWidth="1"/>
    <col min="3718" max="3718" width="16.375" style="686" customWidth="1"/>
    <col min="3719" max="3719" width="0.75" style="686" customWidth="1"/>
    <col min="3720" max="3720" width="16.375" style="686" customWidth="1"/>
    <col min="3721" max="3721" width="3.25" style="686" customWidth="1"/>
    <col min="3722" max="3722" width="2.75" style="686" customWidth="1"/>
    <col min="3723" max="3723" width="16.375" style="686" customWidth="1"/>
    <col min="3724" max="3724" width="0.75" style="686" customWidth="1"/>
    <col min="3725" max="3725" width="16.375" style="686" customWidth="1"/>
    <col min="3726" max="3726" width="1.875" style="686" customWidth="1"/>
    <col min="3727" max="3936" width="11" style="686"/>
    <col min="3937" max="3937" width="1.25" style="686" customWidth="1"/>
    <col min="3938" max="3938" width="4.5" style="686" customWidth="1"/>
    <col min="3939" max="3939" width="1.5" style="686" customWidth="1"/>
    <col min="3940" max="3940" width="3" style="686" customWidth="1"/>
    <col min="3941" max="3941" width="16.375" style="686" customWidth="1"/>
    <col min="3942" max="3942" width="0.75" style="686" customWidth="1"/>
    <col min="3943" max="3943" width="16.375" style="686" customWidth="1"/>
    <col min="3944" max="3944" width="3.25" style="686" customWidth="1"/>
    <col min="3945" max="3945" width="2.75" style="686" customWidth="1"/>
    <col min="3946" max="3946" width="16.375" style="686" customWidth="1"/>
    <col min="3947" max="3947" width="0.75" style="686" customWidth="1"/>
    <col min="3948" max="3948" width="16.375" style="686" customWidth="1"/>
    <col min="3949" max="3949" width="3.625" style="686" customWidth="1"/>
    <col min="3950" max="3950" width="3.125" style="686" customWidth="1"/>
    <col min="3951" max="3951" width="16.375" style="686" customWidth="1"/>
    <col min="3952" max="3952" width="0.75" style="686" customWidth="1"/>
    <col min="3953" max="3953" width="16.375" style="686" customWidth="1"/>
    <col min="3954" max="3954" width="3.25" style="686" customWidth="1"/>
    <col min="3955" max="3955" width="2.75" style="686" customWidth="1"/>
    <col min="3956" max="3956" width="16.375" style="686" customWidth="1"/>
    <col min="3957" max="3957" width="0.75" style="686" customWidth="1"/>
    <col min="3958" max="3958" width="16.375" style="686" customWidth="1"/>
    <col min="3959" max="3959" width="1.875" style="686" customWidth="1"/>
    <col min="3960" max="3960" width="1.25" style="686" customWidth="1"/>
    <col min="3961" max="3961" width="4.5" style="686" customWidth="1"/>
    <col min="3962" max="3962" width="1.5" style="686" customWidth="1"/>
    <col min="3963" max="3963" width="3" style="686" customWidth="1"/>
    <col min="3964" max="3964" width="16.375" style="686" customWidth="1"/>
    <col min="3965" max="3965" width="0.75" style="686" customWidth="1"/>
    <col min="3966" max="3966" width="16.375" style="686" customWidth="1"/>
    <col min="3967" max="3967" width="3.25" style="686" customWidth="1"/>
    <col min="3968" max="3968" width="2.75" style="686" customWidth="1"/>
    <col min="3969" max="3969" width="16.375" style="686" customWidth="1"/>
    <col min="3970" max="3970" width="0.75" style="686" customWidth="1"/>
    <col min="3971" max="3971" width="16.375" style="686" customWidth="1"/>
    <col min="3972" max="3972" width="3.625" style="686" customWidth="1"/>
    <col min="3973" max="3973" width="3.125" style="686" customWidth="1"/>
    <col min="3974" max="3974" width="16.375" style="686" customWidth="1"/>
    <col min="3975" max="3975" width="0.75" style="686" customWidth="1"/>
    <col min="3976" max="3976" width="16.375" style="686" customWidth="1"/>
    <col min="3977" max="3977" width="3.25" style="686" customWidth="1"/>
    <col min="3978" max="3978" width="2.75" style="686" customWidth="1"/>
    <col min="3979" max="3979" width="16.375" style="686" customWidth="1"/>
    <col min="3980" max="3980" width="0.75" style="686" customWidth="1"/>
    <col min="3981" max="3981" width="16.375" style="686" customWidth="1"/>
    <col min="3982" max="3982" width="1.875" style="686" customWidth="1"/>
    <col min="3983" max="4192" width="11" style="686"/>
    <col min="4193" max="4193" width="1.25" style="686" customWidth="1"/>
    <col min="4194" max="4194" width="4.5" style="686" customWidth="1"/>
    <col min="4195" max="4195" width="1.5" style="686" customWidth="1"/>
    <col min="4196" max="4196" width="3" style="686" customWidth="1"/>
    <col min="4197" max="4197" width="16.375" style="686" customWidth="1"/>
    <col min="4198" max="4198" width="0.75" style="686" customWidth="1"/>
    <col min="4199" max="4199" width="16.375" style="686" customWidth="1"/>
    <col min="4200" max="4200" width="3.25" style="686" customWidth="1"/>
    <col min="4201" max="4201" width="2.75" style="686" customWidth="1"/>
    <col min="4202" max="4202" width="16.375" style="686" customWidth="1"/>
    <col min="4203" max="4203" width="0.75" style="686" customWidth="1"/>
    <col min="4204" max="4204" width="16.375" style="686" customWidth="1"/>
    <col min="4205" max="4205" width="3.625" style="686" customWidth="1"/>
    <col min="4206" max="4206" width="3.125" style="686" customWidth="1"/>
    <col min="4207" max="4207" width="16.375" style="686" customWidth="1"/>
    <col min="4208" max="4208" width="0.75" style="686" customWidth="1"/>
    <col min="4209" max="4209" width="16.375" style="686" customWidth="1"/>
    <col min="4210" max="4210" width="3.25" style="686" customWidth="1"/>
    <col min="4211" max="4211" width="2.75" style="686" customWidth="1"/>
    <col min="4212" max="4212" width="16.375" style="686" customWidth="1"/>
    <col min="4213" max="4213" width="0.75" style="686" customWidth="1"/>
    <col min="4214" max="4214" width="16.375" style="686" customWidth="1"/>
    <col min="4215" max="4215" width="1.875" style="686" customWidth="1"/>
    <col min="4216" max="4216" width="1.25" style="686" customWidth="1"/>
    <col min="4217" max="4217" width="4.5" style="686" customWidth="1"/>
    <col min="4218" max="4218" width="1.5" style="686" customWidth="1"/>
    <col min="4219" max="4219" width="3" style="686" customWidth="1"/>
    <col min="4220" max="4220" width="16.375" style="686" customWidth="1"/>
    <col min="4221" max="4221" width="0.75" style="686" customWidth="1"/>
    <col min="4222" max="4222" width="16.375" style="686" customWidth="1"/>
    <col min="4223" max="4223" width="3.25" style="686" customWidth="1"/>
    <col min="4224" max="4224" width="2.75" style="686" customWidth="1"/>
    <col min="4225" max="4225" width="16.375" style="686" customWidth="1"/>
    <col min="4226" max="4226" width="0.75" style="686" customWidth="1"/>
    <col min="4227" max="4227" width="16.375" style="686" customWidth="1"/>
    <col min="4228" max="4228" width="3.625" style="686" customWidth="1"/>
    <col min="4229" max="4229" width="3.125" style="686" customWidth="1"/>
    <col min="4230" max="4230" width="16.375" style="686" customWidth="1"/>
    <col min="4231" max="4231" width="0.75" style="686" customWidth="1"/>
    <col min="4232" max="4232" width="16.375" style="686" customWidth="1"/>
    <col min="4233" max="4233" width="3.25" style="686" customWidth="1"/>
    <col min="4234" max="4234" width="2.75" style="686" customWidth="1"/>
    <col min="4235" max="4235" width="16.375" style="686" customWidth="1"/>
    <col min="4236" max="4236" width="0.75" style="686" customWidth="1"/>
    <col min="4237" max="4237" width="16.375" style="686" customWidth="1"/>
    <col min="4238" max="4238" width="1.875" style="686" customWidth="1"/>
    <col min="4239" max="4448" width="11" style="686"/>
    <col min="4449" max="4449" width="1.25" style="686" customWidth="1"/>
    <col min="4450" max="4450" width="4.5" style="686" customWidth="1"/>
    <col min="4451" max="4451" width="1.5" style="686" customWidth="1"/>
    <col min="4452" max="4452" width="3" style="686" customWidth="1"/>
    <col min="4453" max="4453" width="16.375" style="686" customWidth="1"/>
    <col min="4454" max="4454" width="0.75" style="686" customWidth="1"/>
    <col min="4455" max="4455" width="16.375" style="686" customWidth="1"/>
    <col min="4456" max="4456" width="3.25" style="686" customWidth="1"/>
    <col min="4457" max="4457" width="2.75" style="686" customWidth="1"/>
    <col min="4458" max="4458" width="16.375" style="686" customWidth="1"/>
    <col min="4459" max="4459" width="0.75" style="686" customWidth="1"/>
    <col min="4460" max="4460" width="16.375" style="686" customWidth="1"/>
    <col min="4461" max="4461" width="3.625" style="686" customWidth="1"/>
    <col min="4462" max="4462" width="3.125" style="686" customWidth="1"/>
    <col min="4463" max="4463" width="16.375" style="686" customWidth="1"/>
    <col min="4464" max="4464" width="0.75" style="686" customWidth="1"/>
    <col min="4465" max="4465" width="16.375" style="686" customWidth="1"/>
    <col min="4466" max="4466" width="3.25" style="686" customWidth="1"/>
    <col min="4467" max="4467" width="2.75" style="686" customWidth="1"/>
    <col min="4468" max="4468" width="16.375" style="686" customWidth="1"/>
    <col min="4469" max="4469" width="0.75" style="686" customWidth="1"/>
    <col min="4470" max="4470" width="16.375" style="686" customWidth="1"/>
    <col min="4471" max="4471" width="1.875" style="686" customWidth="1"/>
    <col min="4472" max="4472" width="1.25" style="686" customWidth="1"/>
    <col min="4473" max="4473" width="4.5" style="686" customWidth="1"/>
    <col min="4474" max="4474" width="1.5" style="686" customWidth="1"/>
    <col min="4475" max="4475" width="3" style="686" customWidth="1"/>
    <col min="4476" max="4476" width="16.375" style="686" customWidth="1"/>
    <col min="4477" max="4477" width="0.75" style="686" customWidth="1"/>
    <col min="4478" max="4478" width="16.375" style="686" customWidth="1"/>
    <col min="4479" max="4479" width="3.25" style="686" customWidth="1"/>
    <col min="4480" max="4480" width="2.75" style="686" customWidth="1"/>
    <col min="4481" max="4481" width="16.375" style="686" customWidth="1"/>
    <col min="4482" max="4482" width="0.75" style="686" customWidth="1"/>
    <col min="4483" max="4483" width="16.375" style="686" customWidth="1"/>
    <col min="4484" max="4484" width="3.625" style="686" customWidth="1"/>
    <col min="4485" max="4485" width="3.125" style="686" customWidth="1"/>
    <col min="4486" max="4486" width="16.375" style="686" customWidth="1"/>
    <col min="4487" max="4487" width="0.75" style="686" customWidth="1"/>
    <col min="4488" max="4488" width="16.375" style="686" customWidth="1"/>
    <col min="4489" max="4489" width="3.25" style="686" customWidth="1"/>
    <col min="4490" max="4490" width="2.75" style="686" customWidth="1"/>
    <col min="4491" max="4491" width="16.375" style="686" customWidth="1"/>
    <col min="4492" max="4492" width="0.75" style="686" customWidth="1"/>
    <col min="4493" max="4493" width="16.375" style="686" customWidth="1"/>
    <col min="4494" max="4494" width="1.875" style="686" customWidth="1"/>
    <col min="4495" max="4704" width="11" style="686"/>
    <col min="4705" max="4705" width="1.25" style="686" customWidth="1"/>
    <col min="4706" max="4706" width="4.5" style="686" customWidth="1"/>
    <col min="4707" max="4707" width="1.5" style="686" customWidth="1"/>
    <col min="4708" max="4708" width="3" style="686" customWidth="1"/>
    <col min="4709" max="4709" width="16.375" style="686" customWidth="1"/>
    <col min="4710" max="4710" width="0.75" style="686" customWidth="1"/>
    <col min="4711" max="4711" width="16.375" style="686" customWidth="1"/>
    <col min="4712" max="4712" width="3.25" style="686" customWidth="1"/>
    <col min="4713" max="4713" width="2.75" style="686" customWidth="1"/>
    <col min="4714" max="4714" width="16.375" style="686" customWidth="1"/>
    <col min="4715" max="4715" width="0.75" style="686" customWidth="1"/>
    <col min="4716" max="4716" width="16.375" style="686" customWidth="1"/>
    <col min="4717" max="4717" width="3.625" style="686" customWidth="1"/>
    <col min="4718" max="4718" width="3.125" style="686" customWidth="1"/>
    <col min="4719" max="4719" width="16.375" style="686" customWidth="1"/>
    <col min="4720" max="4720" width="0.75" style="686" customWidth="1"/>
    <col min="4721" max="4721" width="16.375" style="686" customWidth="1"/>
    <col min="4722" max="4722" width="3.25" style="686" customWidth="1"/>
    <col min="4723" max="4723" width="2.75" style="686" customWidth="1"/>
    <col min="4724" max="4724" width="16.375" style="686" customWidth="1"/>
    <col min="4725" max="4725" width="0.75" style="686" customWidth="1"/>
    <col min="4726" max="4726" width="16.375" style="686" customWidth="1"/>
    <col min="4727" max="4727" width="1.875" style="686" customWidth="1"/>
    <col min="4728" max="4728" width="1.25" style="686" customWidth="1"/>
    <col min="4729" max="4729" width="4.5" style="686" customWidth="1"/>
    <col min="4730" max="4730" width="1.5" style="686" customWidth="1"/>
    <col min="4731" max="4731" width="3" style="686" customWidth="1"/>
    <col min="4732" max="4732" width="16.375" style="686" customWidth="1"/>
    <col min="4733" max="4733" width="0.75" style="686" customWidth="1"/>
    <col min="4734" max="4734" width="16.375" style="686" customWidth="1"/>
    <col min="4735" max="4735" width="3.25" style="686" customWidth="1"/>
    <col min="4736" max="4736" width="2.75" style="686" customWidth="1"/>
    <col min="4737" max="4737" width="16.375" style="686" customWidth="1"/>
    <col min="4738" max="4738" width="0.75" style="686" customWidth="1"/>
    <col min="4739" max="4739" width="16.375" style="686" customWidth="1"/>
    <col min="4740" max="4740" width="3.625" style="686" customWidth="1"/>
    <col min="4741" max="4741" width="3.125" style="686" customWidth="1"/>
    <col min="4742" max="4742" width="16.375" style="686" customWidth="1"/>
    <col min="4743" max="4743" width="0.75" style="686" customWidth="1"/>
    <col min="4744" max="4744" width="16.375" style="686" customWidth="1"/>
    <col min="4745" max="4745" width="3.25" style="686" customWidth="1"/>
    <col min="4746" max="4746" width="2.75" style="686" customWidth="1"/>
    <col min="4747" max="4747" width="16.375" style="686" customWidth="1"/>
    <col min="4748" max="4748" width="0.75" style="686" customWidth="1"/>
    <col min="4749" max="4749" width="16.375" style="686" customWidth="1"/>
    <col min="4750" max="4750" width="1.875" style="686" customWidth="1"/>
    <col min="4751" max="4960" width="11" style="686"/>
    <col min="4961" max="4961" width="1.25" style="686" customWidth="1"/>
    <col min="4962" max="4962" width="4.5" style="686" customWidth="1"/>
    <col min="4963" max="4963" width="1.5" style="686" customWidth="1"/>
    <col min="4964" max="4964" width="3" style="686" customWidth="1"/>
    <col min="4965" max="4965" width="16.375" style="686" customWidth="1"/>
    <col min="4966" max="4966" width="0.75" style="686" customWidth="1"/>
    <col min="4967" max="4967" width="16.375" style="686" customWidth="1"/>
    <col min="4968" max="4968" width="3.25" style="686" customWidth="1"/>
    <col min="4969" max="4969" width="2.75" style="686" customWidth="1"/>
    <col min="4970" max="4970" width="16.375" style="686" customWidth="1"/>
    <col min="4971" max="4971" width="0.75" style="686" customWidth="1"/>
    <col min="4972" max="4972" width="16.375" style="686" customWidth="1"/>
    <col min="4973" max="4973" width="3.625" style="686" customWidth="1"/>
    <col min="4974" max="4974" width="3.125" style="686" customWidth="1"/>
    <col min="4975" max="4975" width="16.375" style="686" customWidth="1"/>
    <col min="4976" max="4976" width="0.75" style="686" customWidth="1"/>
    <col min="4977" max="4977" width="16.375" style="686" customWidth="1"/>
    <col min="4978" max="4978" width="3.25" style="686" customWidth="1"/>
    <col min="4979" max="4979" width="2.75" style="686" customWidth="1"/>
    <col min="4980" max="4980" width="16.375" style="686" customWidth="1"/>
    <col min="4981" max="4981" width="0.75" style="686" customWidth="1"/>
    <col min="4982" max="4982" width="16.375" style="686" customWidth="1"/>
    <col min="4983" max="4983" width="1.875" style="686" customWidth="1"/>
    <col min="4984" max="4984" width="1.25" style="686" customWidth="1"/>
    <col min="4985" max="4985" width="4.5" style="686" customWidth="1"/>
    <col min="4986" max="4986" width="1.5" style="686" customWidth="1"/>
    <col min="4987" max="4987" width="3" style="686" customWidth="1"/>
    <col min="4988" max="4988" width="16.375" style="686" customWidth="1"/>
    <col min="4989" max="4989" width="0.75" style="686" customWidth="1"/>
    <col min="4990" max="4990" width="16.375" style="686" customWidth="1"/>
    <col min="4991" max="4991" width="3.25" style="686" customWidth="1"/>
    <col min="4992" max="4992" width="2.75" style="686" customWidth="1"/>
    <col min="4993" max="4993" width="16.375" style="686" customWidth="1"/>
    <col min="4994" max="4994" width="0.75" style="686" customWidth="1"/>
    <col min="4995" max="4995" width="16.375" style="686" customWidth="1"/>
    <col min="4996" max="4996" width="3.625" style="686" customWidth="1"/>
    <col min="4997" max="4997" width="3.125" style="686" customWidth="1"/>
    <col min="4998" max="4998" width="16.375" style="686" customWidth="1"/>
    <col min="4999" max="4999" width="0.75" style="686" customWidth="1"/>
    <col min="5000" max="5000" width="16.375" style="686" customWidth="1"/>
    <col min="5001" max="5001" width="3.25" style="686" customWidth="1"/>
    <col min="5002" max="5002" width="2.75" style="686" customWidth="1"/>
    <col min="5003" max="5003" width="16.375" style="686" customWidth="1"/>
    <col min="5004" max="5004" width="0.75" style="686" customWidth="1"/>
    <col min="5005" max="5005" width="16.375" style="686" customWidth="1"/>
    <col min="5006" max="5006" width="1.875" style="686" customWidth="1"/>
    <col min="5007" max="5216" width="11" style="686"/>
    <col min="5217" max="5217" width="1.25" style="686" customWidth="1"/>
    <col min="5218" max="5218" width="4.5" style="686" customWidth="1"/>
    <col min="5219" max="5219" width="1.5" style="686" customWidth="1"/>
    <col min="5220" max="5220" width="3" style="686" customWidth="1"/>
    <col min="5221" max="5221" width="16.375" style="686" customWidth="1"/>
    <col min="5222" max="5222" width="0.75" style="686" customWidth="1"/>
    <col min="5223" max="5223" width="16.375" style="686" customWidth="1"/>
    <col min="5224" max="5224" width="3.25" style="686" customWidth="1"/>
    <col min="5225" max="5225" width="2.75" style="686" customWidth="1"/>
    <col min="5226" max="5226" width="16.375" style="686" customWidth="1"/>
    <col min="5227" max="5227" width="0.75" style="686" customWidth="1"/>
    <col min="5228" max="5228" width="16.375" style="686" customWidth="1"/>
    <col min="5229" max="5229" width="3.625" style="686" customWidth="1"/>
    <col min="5230" max="5230" width="3.125" style="686" customWidth="1"/>
    <col min="5231" max="5231" width="16.375" style="686" customWidth="1"/>
    <col min="5232" max="5232" width="0.75" style="686" customWidth="1"/>
    <col min="5233" max="5233" width="16.375" style="686" customWidth="1"/>
    <col min="5234" max="5234" width="3.25" style="686" customWidth="1"/>
    <col min="5235" max="5235" width="2.75" style="686" customWidth="1"/>
    <col min="5236" max="5236" width="16.375" style="686" customWidth="1"/>
    <col min="5237" max="5237" width="0.75" style="686" customWidth="1"/>
    <col min="5238" max="5238" width="16.375" style="686" customWidth="1"/>
    <col min="5239" max="5239" width="1.875" style="686" customWidth="1"/>
    <col min="5240" max="5240" width="1.25" style="686" customWidth="1"/>
    <col min="5241" max="5241" width="4.5" style="686" customWidth="1"/>
    <col min="5242" max="5242" width="1.5" style="686" customWidth="1"/>
    <col min="5243" max="5243" width="3" style="686" customWidth="1"/>
    <col min="5244" max="5244" width="16.375" style="686" customWidth="1"/>
    <col min="5245" max="5245" width="0.75" style="686" customWidth="1"/>
    <col min="5246" max="5246" width="16.375" style="686" customWidth="1"/>
    <col min="5247" max="5247" width="3.25" style="686" customWidth="1"/>
    <col min="5248" max="5248" width="2.75" style="686" customWidth="1"/>
    <col min="5249" max="5249" width="16.375" style="686" customWidth="1"/>
    <col min="5250" max="5250" width="0.75" style="686" customWidth="1"/>
    <col min="5251" max="5251" width="16.375" style="686" customWidth="1"/>
    <col min="5252" max="5252" width="3.625" style="686" customWidth="1"/>
    <col min="5253" max="5253" width="3.125" style="686" customWidth="1"/>
    <col min="5254" max="5254" width="16.375" style="686" customWidth="1"/>
    <col min="5255" max="5255" width="0.75" style="686" customWidth="1"/>
    <col min="5256" max="5256" width="16.375" style="686" customWidth="1"/>
    <col min="5257" max="5257" width="3.25" style="686" customWidth="1"/>
    <col min="5258" max="5258" width="2.75" style="686" customWidth="1"/>
    <col min="5259" max="5259" width="16.375" style="686" customWidth="1"/>
    <col min="5260" max="5260" width="0.75" style="686" customWidth="1"/>
    <col min="5261" max="5261" width="16.375" style="686" customWidth="1"/>
    <col min="5262" max="5262" width="1.875" style="686" customWidth="1"/>
    <col min="5263" max="5472" width="11" style="686"/>
    <col min="5473" max="5473" width="1.25" style="686" customWidth="1"/>
    <col min="5474" max="5474" width="4.5" style="686" customWidth="1"/>
    <col min="5475" max="5475" width="1.5" style="686" customWidth="1"/>
    <col min="5476" max="5476" width="3" style="686" customWidth="1"/>
    <col min="5477" max="5477" width="16.375" style="686" customWidth="1"/>
    <col min="5478" max="5478" width="0.75" style="686" customWidth="1"/>
    <col min="5479" max="5479" width="16.375" style="686" customWidth="1"/>
    <col min="5480" max="5480" width="3.25" style="686" customWidth="1"/>
    <col min="5481" max="5481" width="2.75" style="686" customWidth="1"/>
    <col min="5482" max="5482" width="16.375" style="686" customWidth="1"/>
    <col min="5483" max="5483" width="0.75" style="686" customWidth="1"/>
    <col min="5484" max="5484" width="16.375" style="686" customWidth="1"/>
    <col min="5485" max="5485" width="3.625" style="686" customWidth="1"/>
    <col min="5486" max="5486" width="3.125" style="686" customWidth="1"/>
    <col min="5487" max="5487" width="16.375" style="686" customWidth="1"/>
    <col min="5488" max="5488" width="0.75" style="686" customWidth="1"/>
    <col min="5489" max="5489" width="16.375" style="686" customWidth="1"/>
    <col min="5490" max="5490" width="3.25" style="686" customWidth="1"/>
    <col min="5491" max="5491" width="2.75" style="686" customWidth="1"/>
    <col min="5492" max="5492" width="16.375" style="686" customWidth="1"/>
    <col min="5493" max="5493" width="0.75" style="686" customWidth="1"/>
    <col min="5494" max="5494" width="16.375" style="686" customWidth="1"/>
    <col min="5495" max="5495" width="1.875" style="686" customWidth="1"/>
    <col min="5496" max="5496" width="1.25" style="686" customWidth="1"/>
    <col min="5497" max="5497" width="4.5" style="686" customWidth="1"/>
    <col min="5498" max="5498" width="1.5" style="686" customWidth="1"/>
    <col min="5499" max="5499" width="3" style="686" customWidth="1"/>
    <col min="5500" max="5500" width="16.375" style="686" customWidth="1"/>
    <col min="5501" max="5501" width="0.75" style="686" customWidth="1"/>
    <col min="5502" max="5502" width="16.375" style="686" customWidth="1"/>
    <col min="5503" max="5503" width="3.25" style="686" customWidth="1"/>
    <col min="5504" max="5504" width="2.75" style="686" customWidth="1"/>
    <col min="5505" max="5505" width="16.375" style="686" customWidth="1"/>
    <col min="5506" max="5506" width="0.75" style="686" customWidth="1"/>
    <col min="5507" max="5507" width="16.375" style="686" customWidth="1"/>
    <col min="5508" max="5508" width="3.625" style="686" customWidth="1"/>
    <col min="5509" max="5509" width="3.125" style="686" customWidth="1"/>
    <col min="5510" max="5510" width="16.375" style="686" customWidth="1"/>
    <col min="5511" max="5511" width="0.75" style="686" customWidth="1"/>
    <col min="5512" max="5512" width="16.375" style="686" customWidth="1"/>
    <col min="5513" max="5513" width="3.25" style="686" customWidth="1"/>
    <col min="5514" max="5514" width="2.75" style="686" customWidth="1"/>
    <col min="5515" max="5515" width="16.375" style="686" customWidth="1"/>
    <col min="5516" max="5516" width="0.75" style="686" customWidth="1"/>
    <col min="5517" max="5517" width="16.375" style="686" customWidth="1"/>
    <col min="5518" max="5518" width="1.875" style="686" customWidth="1"/>
    <col min="5519" max="5728" width="11" style="686"/>
    <col min="5729" max="5729" width="1.25" style="686" customWidth="1"/>
    <col min="5730" max="5730" width="4.5" style="686" customWidth="1"/>
    <col min="5731" max="5731" width="1.5" style="686" customWidth="1"/>
    <col min="5732" max="5732" width="3" style="686" customWidth="1"/>
    <col min="5733" max="5733" width="16.375" style="686" customWidth="1"/>
    <col min="5734" max="5734" width="0.75" style="686" customWidth="1"/>
    <col min="5735" max="5735" width="16.375" style="686" customWidth="1"/>
    <col min="5736" max="5736" width="3.25" style="686" customWidth="1"/>
    <col min="5737" max="5737" width="2.75" style="686" customWidth="1"/>
    <col min="5738" max="5738" width="16.375" style="686" customWidth="1"/>
    <col min="5739" max="5739" width="0.75" style="686" customWidth="1"/>
    <col min="5740" max="5740" width="16.375" style="686" customWidth="1"/>
    <col min="5741" max="5741" width="3.625" style="686" customWidth="1"/>
    <col min="5742" max="5742" width="3.125" style="686" customWidth="1"/>
    <col min="5743" max="5743" width="16.375" style="686" customWidth="1"/>
    <col min="5744" max="5744" width="0.75" style="686" customWidth="1"/>
    <col min="5745" max="5745" width="16.375" style="686" customWidth="1"/>
    <col min="5746" max="5746" width="3.25" style="686" customWidth="1"/>
    <col min="5747" max="5747" width="2.75" style="686" customWidth="1"/>
    <col min="5748" max="5748" width="16.375" style="686" customWidth="1"/>
    <col min="5749" max="5749" width="0.75" style="686" customWidth="1"/>
    <col min="5750" max="5750" width="16.375" style="686" customWidth="1"/>
    <col min="5751" max="5751" width="1.875" style="686" customWidth="1"/>
    <col min="5752" max="5752" width="1.25" style="686" customWidth="1"/>
    <col min="5753" max="5753" width="4.5" style="686" customWidth="1"/>
    <col min="5754" max="5754" width="1.5" style="686" customWidth="1"/>
    <col min="5755" max="5755" width="3" style="686" customWidth="1"/>
    <col min="5756" max="5756" width="16.375" style="686" customWidth="1"/>
    <col min="5757" max="5757" width="0.75" style="686" customWidth="1"/>
    <col min="5758" max="5758" width="16.375" style="686" customWidth="1"/>
    <col min="5759" max="5759" width="3.25" style="686" customWidth="1"/>
    <col min="5760" max="5760" width="2.75" style="686" customWidth="1"/>
    <col min="5761" max="5761" width="16.375" style="686" customWidth="1"/>
    <col min="5762" max="5762" width="0.75" style="686" customWidth="1"/>
    <col min="5763" max="5763" width="16.375" style="686" customWidth="1"/>
    <col min="5764" max="5764" width="3.625" style="686" customWidth="1"/>
    <col min="5765" max="5765" width="3.125" style="686" customWidth="1"/>
    <col min="5766" max="5766" width="16.375" style="686" customWidth="1"/>
    <col min="5767" max="5767" width="0.75" style="686" customWidth="1"/>
    <col min="5768" max="5768" width="16.375" style="686" customWidth="1"/>
    <col min="5769" max="5769" width="3.25" style="686" customWidth="1"/>
    <col min="5770" max="5770" width="2.75" style="686" customWidth="1"/>
    <col min="5771" max="5771" width="16.375" style="686" customWidth="1"/>
    <col min="5772" max="5772" width="0.75" style="686" customWidth="1"/>
    <col min="5773" max="5773" width="16.375" style="686" customWidth="1"/>
    <col min="5774" max="5774" width="1.875" style="686" customWidth="1"/>
    <col min="5775" max="5984" width="11" style="686"/>
    <col min="5985" max="5985" width="1.25" style="686" customWidth="1"/>
    <col min="5986" max="5986" width="4.5" style="686" customWidth="1"/>
    <col min="5987" max="5987" width="1.5" style="686" customWidth="1"/>
    <col min="5988" max="5988" width="3" style="686" customWidth="1"/>
    <col min="5989" max="5989" width="16.375" style="686" customWidth="1"/>
    <col min="5990" max="5990" width="0.75" style="686" customWidth="1"/>
    <col min="5991" max="5991" width="16.375" style="686" customWidth="1"/>
    <col min="5992" max="5992" width="3.25" style="686" customWidth="1"/>
    <col min="5993" max="5993" width="2.75" style="686" customWidth="1"/>
    <col min="5994" max="5994" width="16.375" style="686" customWidth="1"/>
    <col min="5995" max="5995" width="0.75" style="686" customWidth="1"/>
    <col min="5996" max="5996" width="16.375" style="686" customWidth="1"/>
    <col min="5997" max="5997" width="3.625" style="686" customWidth="1"/>
    <col min="5998" max="5998" width="3.125" style="686" customWidth="1"/>
    <col min="5999" max="5999" width="16.375" style="686" customWidth="1"/>
    <col min="6000" max="6000" width="0.75" style="686" customWidth="1"/>
    <col min="6001" max="6001" width="16.375" style="686" customWidth="1"/>
    <col min="6002" max="6002" width="3.25" style="686" customWidth="1"/>
    <col min="6003" max="6003" width="2.75" style="686" customWidth="1"/>
    <col min="6004" max="6004" width="16.375" style="686" customWidth="1"/>
    <col min="6005" max="6005" width="0.75" style="686" customWidth="1"/>
    <col min="6006" max="6006" width="16.375" style="686" customWidth="1"/>
    <col min="6007" max="6007" width="1.875" style="686" customWidth="1"/>
    <col min="6008" max="6008" width="1.25" style="686" customWidth="1"/>
    <col min="6009" max="6009" width="4.5" style="686" customWidth="1"/>
    <col min="6010" max="6010" width="1.5" style="686" customWidth="1"/>
    <col min="6011" max="6011" width="3" style="686" customWidth="1"/>
    <col min="6012" max="6012" width="16.375" style="686" customWidth="1"/>
    <col min="6013" max="6013" width="0.75" style="686" customWidth="1"/>
    <col min="6014" max="6014" width="16.375" style="686" customWidth="1"/>
    <col min="6015" max="6015" width="3.25" style="686" customWidth="1"/>
    <col min="6016" max="6016" width="2.75" style="686" customWidth="1"/>
    <col min="6017" max="6017" width="16.375" style="686" customWidth="1"/>
    <col min="6018" max="6018" width="0.75" style="686" customWidth="1"/>
    <col min="6019" max="6019" width="16.375" style="686" customWidth="1"/>
    <col min="6020" max="6020" width="3.625" style="686" customWidth="1"/>
    <col min="6021" max="6021" width="3.125" style="686" customWidth="1"/>
    <col min="6022" max="6022" width="16.375" style="686" customWidth="1"/>
    <col min="6023" max="6023" width="0.75" style="686" customWidth="1"/>
    <col min="6024" max="6024" width="16.375" style="686" customWidth="1"/>
    <col min="6025" max="6025" width="3.25" style="686" customWidth="1"/>
    <col min="6026" max="6026" width="2.75" style="686" customWidth="1"/>
    <col min="6027" max="6027" width="16.375" style="686" customWidth="1"/>
    <col min="6028" max="6028" width="0.75" style="686" customWidth="1"/>
    <col min="6029" max="6029" width="16.375" style="686" customWidth="1"/>
    <col min="6030" max="6030" width="1.875" style="686" customWidth="1"/>
    <col min="6031" max="6240" width="11" style="686"/>
    <col min="6241" max="6241" width="1.25" style="686" customWidth="1"/>
    <col min="6242" max="6242" width="4.5" style="686" customWidth="1"/>
    <col min="6243" max="6243" width="1.5" style="686" customWidth="1"/>
    <col min="6244" max="6244" width="3" style="686" customWidth="1"/>
    <col min="6245" max="6245" width="16.375" style="686" customWidth="1"/>
    <col min="6246" max="6246" width="0.75" style="686" customWidth="1"/>
    <col min="6247" max="6247" width="16.375" style="686" customWidth="1"/>
    <col min="6248" max="6248" width="3.25" style="686" customWidth="1"/>
    <col min="6249" max="6249" width="2.75" style="686" customWidth="1"/>
    <col min="6250" max="6250" width="16.375" style="686" customWidth="1"/>
    <col min="6251" max="6251" width="0.75" style="686" customWidth="1"/>
    <col min="6252" max="6252" width="16.375" style="686" customWidth="1"/>
    <col min="6253" max="6253" width="3.625" style="686" customWidth="1"/>
    <col min="6254" max="6254" width="3.125" style="686" customWidth="1"/>
    <col min="6255" max="6255" width="16.375" style="686" customWidth="1"/>
    <col min="6256" max="6256" width="0.75" style="686" customWidth="1"/>
    <col min="6257" max="6257" width="16.375" style="686" customWidth="1"/>
    <col min="6258" max="6258" width="3.25" style="686" customWidth="1"/>
    <col min="6259" max="6259" width="2.75" style="686" customWidth="1"/>
    <col min="6260" max="6260" width="16.375" style="686" customWidth="1"/>
    <col min="6261" max="6261" width="0.75" style="686" customWidth="1"/>
    <col min="6262" max="6262" width="16.375" style="686" customWidth="1"/>
    <col min="6263" max="6263" width="1.875" style="686" customWidth="1"/>
    <col min="6264" max="6264" width="1.25" style="686" customWidth="1"/>
    <col min="6265" max="6265" width="4.5" style="686" customWidth="1"/>
    <col min="6266" max="6266" width="1.5" style="686" customWidth="1"/>
    <col min="6267" max="6267" width="3" style="686" customWidth="1"/>
    <col min="6268" max="6268" width="16.375" style="686" customWidth="1"/>
    <col min="6269" max="6269" width="0.75" style="686" customWidth="1"/>
    <col min="6270" max="6270" width="16.375" style="686" customWidth="1"/>
    <col min="6271" max="6271" width="3.25" style="686" customWidth="1"/>
    <col min="6272" max="6272" width="2.75" style="686" customWidth="1"/>
    <col min="6273" max="6273" width="16.375" style="686" customWidth="1"/>
    <col min="6274" max="6274" width="0.75" style="686" customWidth="1"/>
    <col min="6275" max="6275" width="16.375" style="686" customWidth="1"/>
    <col min="6276" max="6276" width="3.625" style="686" customWidth="1"/>
    <col min="6277" max="6277" width="3.125" style="686" customWidth="1"/>
    <col min="6278" max="6278" width="16.375" style="686" customWidth="1"/>
    <col min="6279" max="6279" width="0.75" style="686" customWidth="1"/>
    <col min="6280" max="6280" width="16.375" style="686" customWidth="1"/>
    <col min="6281" max="6281" width="3.25" style="686" customWidth="1"/>
    <col min="6282" max="6282" width="2.75" style="686" customWidth="1"/>
    <col min="6283" max="6283" width="16.375" style="686" customWidth="1"/>
    <col min="6284" max="6284" width="0.75" style="686" customWidth="1"/>
    <col min="6285" max="6285" width="16.375" style="686" customWidth="1"/>
    <col min="6286" max="6286" width="1.875" style="686" customWidth="1"/>
    <col min="6287" max="6496" width="11" style="686"/>
    <col min="6497" max="6497" width="1.25" style="686" customWidth="1"/>
    <col min="6498" max="6498" width="4.5" style="686" customWidth="1"/>
    <col min="6499" max="6499" width="1.5" style="686" customWidth="1"/>
    <col min="6500" max="6500" width="3" style="686" customWidth="1"/>
    <col min="6501" max="6501" width="16.375" style="686" customWidth="1"/>
    <col min="6502" max="6502" width="0.75" style="686" customWidth="1"/>
    <col min="6503" max="6503" width="16.375" style="686" customWidth="1"/>
    <col min="6504" max="6504" width="3.25" style="686" customWidth="1"/>
    <col min="6505" max="6505" width="2.75" style="686" customWidth="1"/>
    <col min="6506" max="6506" width="16.375" style="686" customWidth="1"/>
    <col min="6507" max="6507" width="0.75" style="686" customWidth="1"/>
    <col min="6508" max="6508" width="16.375" style="686" customWidth="1"/>
    <col min="6509" max="6509" width="3.625" style="686" customWidth="1"/>
    <col min="6510" max="6510" width="3.125" style="686" customWidth="1"/>
    <col min="6511" max="6511" width="16.375" style="686" customWidth="1"/>
    <col min="6512" max="6512" width="0.75" style="686" customWidth="1"/>
    <col min="6513" max="6513" width="16.375" style="686" customWidth="1"/>
    <col min="6514" max="6514" width="3.25" style="686" customWidth="1"/>
    <col min="6515" max="6515" width="2.75" style="686" customWidth="1"/>
    <col min="6516" max="6516" width="16.375" style="686" customWidth="1"/>
    <col min="6517" max="6517" width="0.75" style="686" customWidth="1"/>
    <col min="6518" max="6518" width="16.375" style="686" customWidth="1"/>
    <col min="6519" max="6519" width="1.875" style="686" customWidth="1"/>
    <col min="6520" max="6520" width="1.25" style="686" customWidth="1"/>
    <col min="6521" max="6521" width="4.5" style="686" customWidth="1"/>
    <col min="6522" max="6522" width="1.5" style="686" customWidth="1"/>
    <col min="6523" max="6523" width="3" style="686" customWidth="1"/>
    <col min="6524" max="6524" width="16.375" style="686" customWidth="1"/>
    <col min="6525" max="6525" width="0.75" style="686" customWidth="1"/>
    <col min="6526" max="6526" width="16.375" style="686" customWidth="1"/>
    <col min="6527" max="6527" width="3.25" style="686" customWidth="1"/>
    <col min="6528" max="6528" width="2.75" style="686" customWidth="1"/>
    <col min="6529" max="6529" width="16.375" style="686" customWidth="1"/>
    <col min="6530" max="6530" width="0.75" style="686" customWidth="1"/>
    <col min="6531" max="6531" width="16.375" style="686" customWidth="1"/>
    <col min="6532" max="6532" width="3.625" style="686" customWidth="1"/>
    <col min="6533" max="6533" width="3.125" style="686" customWidth="1"/>
    <col min="6534" max="6534" width="16.375" style="686" customWidth="1"/>
    <col min="6535" max="6535" width="0.75" style="686" customWidth="1"/>
    <col min="6536" max="6536" width="16.375" style="686" customWidth="1"/>
    <col min="6537" max="6537" width="3.25" style="686" customWidth="1"/>
    <col min="6538" max="6538" width="2.75" style="686" customWidth="1"/>
    <col min="6539" max="6539" width="16.375" style="686" customWidth="1"/>
    <col min="6540" max="6540" width="0.75" style="686" customWidth="1"/>
    <col min="6541" max="6541" width="16.375" style="686" customWidth="1"/>
    <col min="6542" max="6542" width="1.875" style="686" customWidth="1"/>
    <col min="6543" max="6752" width="11" style="686"/>
    <col min="6753" max="6753" width="1.25" style="686" customWidth="1"/>
    <col min="6754" max="6754" width="4.5" style="686" customWidth="1"/>
    <col min="6755" max="6755" width="1.5" style="686" customWidth="1"/>
    <col min="6756" max="6756" width="3" style="686" customWidth="1"/>
    <col min="6757" max="6757" width="16.375" style="686" customWidth="1"/>
    <col min="6758" max="6758" width="0.75" style="686" customWidth="1"/>
    <col min="6759" max="6759" width="16.375" style="686" customWidth="1"/>
    <col min="6760" max="6760" width="3.25" style="686" customWidth="1"/>
    <col min="6761" max="6761" width="2.75" style="686" customWidth="1"/>
    <col min="6762" max="6762" width="16.375" style="686" customWidth="1"/>
    <col min="6763" max="6763" width="0.75" style="686" customWidth="1"/>
    <col min="6764" max="6764" width="16.375" style="686" customWidth="1"/>
    <col min="6765" max="6765" width="3.625" style="686" customWidth="1"/>
    <col min="6766" max="6766" width="3.125" style="686" customWidth="1"/>
    <col min="6767" max="6767" width="16.375" style="686" customWidth="1"/>
    <col min="6768" max="6768" width="0.75" style="686" customWidth="1"/>
    <col min="6769" max="6769" width="16.375" style="686" customWidth="1"/>
    <col min="6770" max="6770" width="3.25" style="686" customWidth="1"/>
    <col min="6771" max="6771" width="2.75" style="686" customWidth="1"/>
    <col min="6772" max="6772" width="16.375" style="686" customWidth="1"/>
    <col min="6773" max="6773" width="0.75" style="686" customWidth="1"/>
    <col min="6774" max="6774" width="16.375" style="686" customWidth="1"/>
    <col min="6775" max="6775" width="1.875" style="686" customWidth="1"/>
    <col min="6776" max="6776" width="1.25" style="686" customWidth="1"/>
    <col min="6777" max="6777" width="4.5" style="686" customWidth="1"/>
    <col min="6778" max="6778" width="1.5" style="686" customWidth="1"/>
    <col min="6779" max="6779" width="3" style="686" customWidth="1"/>
    <col min="6780" max="6780" width="16.375" style="686" customWidth="1"/>
    <col min="6781" max="6781" width="0.75" style="686" customWidth="1"/>
    <col min="6782" max="6782" width="16.375" style="686" customWidth="1"/>
    <col min="6783" max="6783" width="3.25" style="686" customWidth="1"/>
    <col min="6784" max="6784" width="2.75" style="686" customWidth="1"/>
    <col min="6785" max="6785" width="16.375" style="686" customWidth="1"/>
    <col min="6786" max="6786" width="0.75" style="686" customWidth="1"/>
    <col min="6787" max="6787" width="16.375" style="686" customWidth="1"/>
    <col min="6788" max="6788" width="3.625" style="686" customWidth="1"/>
    <col min="6789" max="6789" width="3.125" style="686" customWidth="1"/>
    <col min="6790" max="6790" width="16.375" style="686" customWidth="1"/>
    <col min="6791" max="6791" width="0.75" style="686" customWidth="1"/>
    <col min="6792" max="6792" width="16.375" style="686" customWidth="1"/>
    <col min="6793" max="6793" width="3.25" style="686" customWidth="1"/>
    <col min="6794" max="6794" width="2.75" style="686" customWidth="1"/>
    <col min="6795" max="6795" width="16.375" style="686" customWidth="1"/>
    <col min="6796" max="6796" width="0.75" style="686" customWidth="1"/>
    <col min="6797" max="6797" width="16.375" style="686" customWidth="1"/>
    <col min="6798" max="6798" width="1.875" style="686" customWidth="1"/>
    <col min="6799" max="7008" width="11" style="686"/>
    <col min="7009" max="7009" width="1.25" style="686" customWidth="1"/>
    <col min="7010" max="7010" width="4.5" style="686" customWidth="1"/>
    <col min="7011" max="7011" width="1.5" style="686" customWidth="1"/>
    <col min="7012" max="7012" width="3" style="686" customWidth="1"/>
    <col min="7013" max="7013" width="16.375" style="686" customWidth="1"/>
    <col min="7014" max="7014" width="0.75" style="686" customWidth="1"/>
    <col min="7015" max="7015" width="16.375" style="686" customWidth="1"/>
    <col min="7016" max="7016" width="3.25" style="686" customWidth="1"/>
    <col min="7017" max="7017" width="2.75" style="686" customWidth="1"/>
    <col min="7018" max="7018" width="16.375" style="686" customWidth="1"/>
    <col min="7019" max="7019" width="0.75" style="686" customWidth="1"/>
    <col min="7020" max="7020" width="16.375" style="686" customWidth="1"/>
    <col min="7021" max="7021" width="3.625" style="686" customWidth="1"/>
    <col min="7022" max="7022" width="3.125" style="686" customWidth="1"/>
    <col min="7023" max="7023" width="16.375" style="686" customWidth="1"/>
    <col min="7024" max="7024" width="0.75" style="686" customWidth="1"/>
    <col min="7025" max="7025" width="16.375" style="686" customWidth="1"/>
    <col min="7026" max="7026" width="3.25" style="686" customWidth="1"/>
    <col min="7027" max="7027" width="2.75" style="686" customWidth="1"/>
    <col min="7028" max="7028" width="16.375" style="686" customWidth="1"/>
    <col min="7029" max="7029" width="0.75" style="686" customWidth="1"/>
    <col min="7030" max="7030" width="16.375" style="686" customWidth="1"/>
    <col min="7031" max="7031" width="1.875" style="686" customWidth="1"/>
    <col min="7032" max="7032" width="1.25" style="686" customWidth="1"/>
    <col min="7033" max="7033" width="4.5" style="686" customWidth="1"/>
    <col min="7034" max="7034" width="1.5" style="686" customWidth="1"/>
    <col min="7035" max="7035" width="3" style="686" customWidth="1"/>
    <col min="7036" max="7036" width="16.375" style="686" customWidth="1"/>
    <col min="7037" max="7037" width="0.75" style="686" customWidth="1"/>
    <col min="7038" max="7038" width="16.375" style="686" customWidth="1"/>
    <col min="7039" max="7039" width="3.25" style="686" customWidth="1"/>
    <col min="7040" max="7040" width="2.75" style="686" customWidth="1"/>
    <col min="7041" max="7041" width="16.375" style="686" customWidth="1"/>
    <col min="7042" max="7042" width="0.75" style="686" customWidth="1"/>
    <col min="7043" max="7043" width="16.375" style="686" customWidth="1"/>
    <col min="7044" max="7044" width="3.625" style="686" customWidth="1"/>
    <col min="7045" max="7045" width="3.125" style="686" customWidth="1"/>
    <col min="7046" max="7046" width="16.375" style="686" customWidth="1"/>
    <col min="7047" max="7047" width="0.75" style="686" customWidth="1"/>
    <col min="7048" max="7048" width="16.375" style="686" customWidth="1"/>
    <col min="7049" max="7049" width="3.25" style="686" customWidth="1"/>
    <col min="7050" max="7050" width="2.75" style="686" customWidth="1"/>
    <col min="7051" max="7051" width="16.375" style="686" customWidth="1"/>
    <col min="7052" max="7052" width="0.75" style="686" customWidth="1"/>
    <col min="7053" max="7053" width="16.375" style="686" customWidth="1"/>
    <col min="7054" max="7054" width="1.875" style="686" customWidth="1"/>
    <col min="7055" max="7264" width="11" style="686"/>
    <col min="7265" max="7265" width="1.25" style="686" customWidth="1"/>
    <col min="7266" max="7266" width="4.5" style="686" customWidth="1"/>
    <col min="7267" max="7267" width="1.5" style="686" customWidth="1"/>
    <col min="7268" max="7268" width="3" style="686" customWidth="1"/>
    <col min="7269" max="7269" width="16.375" style="686" customWidth="1"/>
    <col min="7270" max="7270" width="0.75" style="686" customWidth="1"/>
    <col min="7271" max="7271" width="16.375" style="686" customWidth="1"/>
    <col min="7272" max="7272" width="3.25" style="686" customWidth="1"/>
    <col min="7273" max="7273" width="2.75" style="686" customWidth="1"/>
    <col min="7274" max="7274" width="16.375" style="686" customWidth="1"/>
    <col min="7275" max="7275" width="0.75" style="686" customWidth="1"/>
    <col min="7276" max="7276" width="16.375" style="686" customWidth="1"/>
    <col min="7277" max="7277" width="3.625" style="686" customWidth="1"/>
    <col min="7278" max="7278" width="3.125" style="686" customWidth="1"/>
    <col min="7279" max="7279" width="16.375" style="686" customWidth="1"/>
    <col min="7280" max="7280" width="0.75" style="686" customWidth="1"/>
    <col min="7281" max="7281" width="16.375" style="686" customWidth="1"/>
    <col min="7282" max="7282" width="3.25" style="686" customWidth="1"/>
    <col min="7283" max="7283" width="2.75" style="686" customWidth="1"/>
    <col min="7284" max="7284" width="16.375" style="686" customWidth="1"/>
    <col min="7285" max="7285" width="0.75" style="686" customWidth="1"/>
    <col min="7286" max="7286" width="16.375" style="686" customWidth="1"/>
    <col min="7287" max="7287" width="1.875" style="686" customWidth="1"/>
    <col min="7288" max="7288" width="1.25" style="686" customWidth="1"/>
    <col min="7289" max="7289" width="4.5" style="686" customWidth="1"/>
    <col min="7290" max="7290" width="1.5" style="686" customWidth="1"/>
    <col min="7291" max="7291" width="3" style="686" customWidth="1"/>
    <col min="7292" max="7292" width="16.375" style="686" customWidth="1"/>
    <col min="7293" max="7293" width="0.75" style="686" customWidth="1"/>
    <col min="7294" max="7294" width="16.375" style="686" customWidth="1"/>
    <col min="7295" max="7295" width="3.25" style="686" customWidth="1"/>
    <col min="7296" max="7296" width="2.75" style="686" customWidth="1"/>
    <col min="7297" max="7297" width="16.375" style="686" customWidth="1"/>
    <col min="7298" max="7298" width="0.75" style="686" customWidth="1"/>
    <col min="7299" max="7299" width="16.375" style="686" customWidth="1"/>
    <col min="7300" max="7300" width="3.625" style="686" customWidth="1"/>
    <col min="7301" max="7301" width="3.125" style="686" customWidth="1"/>
    <col min="7302" max="7302" width="16.375" style="686" customWidth="1"/>
    <col min="7303" max="7303" width="0.75" style="686" customWidth="1"/>
    <col min="7304" max="7304" width="16.375" style="686" customWidth="1"/>
    <col min="7305" max="7305" width="3.25" style="686" customWidth="1"/>
    <col min="7306" max="7306" width="2.75" style="686" customWidth="1"/>
    <col min="7307" max="7307" width="16.375" style="686" customWidth="1"/>
    <col min="7308" max="7308" width="0.75" style="686" customWidth="1"/>
    <col min="7309" max="7309" width="16.375" style="686" customWidth="1"/>
    <col min="7310" max="7310" width="1.875" style="686" customWidth="1"/>
    <col min="7311" max="7520" width="11" style="686"/>
    <col min="7521" max="7521" width="1.25" style="686" customWidth="1"/>
    <col min="7522" max="7522" width="4.5" style="686" customWidth="1"/>
    <col min="7523" max="7523" width="1.5" style="686" customWidth="1"/>
    <col min="7524" max="7524" width="3" style="686" customWidth="1"/>
    <col min="7525" max="7525" width="16.375" style="686" customWidth="1"/>
    <col min="7526" max="7526" width="0.75" style="686" customWidth="1"/>
    <col min="7527" max="7527" width="16.375" style="686" customWidth="1"/>
    <col min="7528" max="7528" width="3.25" style="686" customWidth="1"/>
    <col min="7529" max="7529" width="2.75" style="686" customWidth="1"/>
    <col min="7530" max="7530" width="16.375" style="686" customWidth="1"/>
    <col min="7531" max="7531" width="0.75" style="686" customWidth="1"/>
    <col min="7532" max="7532" width="16.375" style="686" customWidth="1"/>
    <col min="7533" max="7533" width="3.625" style="686" customWidth="1"/>
    <col min="7534" max="7534" width="3.125" style="686" customWidth="1"/>
    <col min="7535" max="7535" width="16.375" style="686" customWidth="1"/>
    <col min="7536" max="7536" width="0.75" style="686" customWidth="1"/>
    <col min="7537" max="7537" width="16.375" style="686" customWidth="1"/>
    <col min="7538" max="7538" width="3.25" style="686" customWidth="1"/>
    <col min="7539" max="7539" width="2.75" style="686" customWidth="1"/>
    <col min="7540" max="7540" width="16.375" style="686" customWidth="1"/>
    <col min="7541" max="7541" width="0.75" style="686" customWidth="1"/>
    <col min="7542" max="7542" width="16.375" style="686" customWidth="1"/>
    <col min="7543" max="7543" width="1.875" style="686" customWidth="1"/>
    <col min="7544" max="7544" width="1.25" style="686" customWidth="1"/>
    <col min="7545" max="7545" width="4.5" style="686" customWidth="1"/>
    <col min="7546" max="7546" width="1.5" style="686" customWidth="1"/>
    <col min="7547" max="7547" width="3" style="686" customWidth="1"/>
    <col min="7548" max="7548" width="16.375" style="686" customWidth="1"/>
    <col min="7549" max="7549" width="0.75" style="686" customWidth="1"/>
    <col min="7550" max="7550" width="16.375" style="686" customWidth="1"/>
    <col min="7551" max="7551" width="3.25" style="686" customWidth="1"/>
    <col min="7552" max="7552" width="2.75" style="686" customWidth="1"/>
    <col min="7553" max="7553" width="16.375" style="686" customWidth="1"/>
    <col min="7554" max="7554" width="0.75" style="686" customWidth="1"/>
    <col min="7555" max="7555" width="16.375" style="686" customWidth="1"/>
    <col min="7556" max="7556" width="3.625" style="686" customWidth="1"/>
    <col min="7557" max="7557" width="3.125" style="686" customWidth="1"/>
    <col min="7558" max="7558" width="16.375" style="686" customWidth="1"/>
    <col min="7559" max="7559" width="0.75" style="686" customWidth="1"/>
    <col min="7560" max="7560" width="16.375" style="686" customWidth="1"/>
    <col min="7561" max="7561" width="3.25" style="686" customWidth="1"/>
    <col min="7562" max="7562" width="2.75" style="686" customWidth="1"/>
    <col min="7563" max="7563" width="16.375" style="686" customWidth="1"/>
    <col min="7564" max="7564" width="0.75" style="686" customWidth="1"/>
    <col min="7565" max="7565" width="16.375" style="686" customWidth="1"/>
    <col min="7566" max="7566" width="1.875" style="686" customWidth="1"/>
    <col min="7567" max="7776" width="11" style="686"/>
    <col min="7777" max="7777" width="1.25" style="686" customWidth="1"/>
    <col min="7778" max="7778" width="4.5" style="686" customWidth="1"/>
    <col min="7779" max="7779" width="1.5" style="686" customWidth="1"/>
    <col min="7780" max="7780" width="3" style="686" customWidth="1"/>
    <col min="7781" max="7781" width="16.375" style="686" customWidth="1"/>
    <col min="7782" max="7782" width="0.75" style="686" customWidth="1"/>
    <col min="7783" max="7783" width="16.375" style="686" customWidth="1"/>
    <col min="7784" max="7784" width="3.25" style="686" customWidth="1"/>
    <col min="7785" max="7785" width="2.75" style="686" customWidth="1"/>
    <col min="7786" max="7786" width="16.375" style="686" customWidth="1"/>
    <col min="7787" max="7787" width="0.75" style="686" customWidth="1"/>
    <col min="7788" max="7788" width="16.375" style="686" customWidth="1"/>
    <col min="7789" max="7789" width="3.625" style="686" customWidth="1"/>
    <col min="7790" max="7790" width="3.125" style="686" customWidth="1"/>
    <col min="7791" max="7791" width="16.375" style="686" customWidth="1"/>
    <col min="7792" max="7792" width="0.75" style="686" customWidth="1"/>
    <col min="7793" max="7793" width="16.375" style="686" customWidth="1"/>
    <col min="7794" max="7794" width="3.25" style="686" customWidth="1"/>
    <col min="7795" max="7795" width="2.75" style="686" customWidth="1"/>
    <col min="7796" max="7796" width="16.375" style="686" customWidth="1"/>
    <col min="7797" max="7797" width="0.75" style="686" customWidth="1"/>
    <col min="7798" max="7798" width="16.375" style="686" customWidth="1"/>
    <col min="7799" max="7799" width="1.875" style="686" customWidth="1"/>
    <col min="7800" max="7800" width="1.25" style="686" customWidth="1"/>
    <col min="7801" max="7801" width="4.5" style="686" customWidth="1"/>
    <col min="7802" max="7802" width="1.5" style="686" customWidth="1"/>
    <col min="7803" max="7803" width="3" style="686" customWidth="1"/>
    <col min="7804" max="7804" width="16.375" style="686" customWidth="1"/>
    <col min="7805" max="7805" width="0.75" style="686" customWidth="1"/>
    <col min="7806" max="7806" width="16.375" style="686" customWidth="1"/>
    <col min="7807" max="7807" width="3.25" style="686" customWidth="1"/>
    <col min="7808" max="7808" width="2.75" style="686" customWidth="1"/>
    <col min="7809" max="7809" width="16.375" style="686" customWidth="1"/>
    <col min="7810" max="7810" width="0.75" style="686" customWidth="1"/>
    <col min="7811" max="7811" width="16.375" style="686" customWidth="1"/>
    <col min="7812" max="7812" width="3.625" style="686" customWidth="1"/>
    <col min="7813" max="7813" width="3.125" style="686" customWidth="1"/>
    <col min="7814" max="7814" width="16.375" style="686" customWidth="1"/>
    <col min="7815" max="7815" width="0.75" style="686" customWidth="1"/>
    <col min="7816" max="7816" width="16.375" style="686" customWidth="1"/>
    <col min="7817" max="7817" width="3.25" style="686" customWidth="1"/>
    <col min="7818" max="7818" width="2.75" style="686" customWidth="1"/>
    <col min="7819" max="7819" width="16.375" style="686" customWidth="1"/>
    <col min="7820" max="7820" width="0.75" style="686" customWidth="1"/>
    <col min="7821" max="7821" width="16.375" style="686" customWidth="1"/>
    <col min="7822" max="7822" width="1.875" style="686" customWidth="1"/>
    <col min="7823" max="8032" width="11" style="686"/>
    <col min="8033" max="8033" width="1.25" style="686" customWidth="1"/>
    <col min="8034" max="8034" width="4.5" style="686" customWidth="1"/>
    <col min="8035" max="8035" width="1.5" style="686" customWidth="1"/>
    <col min="8036" max="8036" width="3" style="686" customWidth="1"/>
    <col min="8037" max="8037" width="16.375" style="686" customWidth="1"/>
    <col min="8038" max="8038" width="0.75" style="686" customWidth="1"/>
    <col min="8039" max="8039" width="16.375" style="686" customWidth="1"/>
    <col min="8040" max="8040" width="3.25" style="686" customWidth="1"/>
    <col min="8041" max="8041" width="2.75" style="686" customWidth="1"/>
    <col min="8042" max="8042" width="16.375" style="686" customWidth="1"/>
    <col min="8043" max="8043" width="0.75" style="686" customWidth="1"/>
    <col min="8044" max="8044" width="16.375" style="686" customWidth="1"/>
    <col min="8045" max="8045" width="3.625" style="686" customWidth="1"/>
    <col min="8046" max="8046" width="3.125" style="686" customWidth="1"/>
    <col min="8047" max="8047" width="16.375" style="686" customWidth="1"/>
    <col min="8048" max="8048" width="0.75" style="686" customWidth="1"/>
    <col min="8049" max="8049" width="16.375" style="686" customWidth="1"/>
    <col min="8050" max="8050" width="3.25" style="686" customWidth="1"/>
    <col min="8051" max="8051" width="2.75" style="686" customWidth="1"/>
    <col min="8052" max="8052" width="16.375" style="686" customWidth="1"/>
    <col min="8053" max="8053" width="0.75" style="686" customWidth="1"/>
    <col min="8054" max="8054" width="16.375" style="686" customWidth="1"/>
    <col min="8055" max="8055" width="1.875" style="686" customWidth="1"/>
    <col min="8056" max="8056" width="1.25" style="686" customWidth="1"/>
    <col min="8057" max="8057" width="4.5" style="686" customWidth="1"/>
    <col min="8058" max="8058" width="1.5" style="686" customWidth="1"/>
    <col min="8059" max="8059" width="3" style="686" customWidth="1"/>
    <col min="8060" max="8060" width="16.375" style="686" customWidth="1"/>
    <col min="8061" max="8061" width="0.75" style="686" customWidth="1"/>
    <col min="8062" max="8062" width="16.375" style="686" customWidth="1"/>
    <col min="8063" max="8063" width="3.25" style="686" customWidth="1"/>
    <col min="8064" max="8064" width="2.75" style="686" customWidth="1"/>
    <col min="8065" max="8065" width="16.375" style="686" customWidth="1"/>
    <col min="8066" max="8066" width="0.75" style="686" customWidth="1"/>
    <col min="8067" max="8067" width="16.375" style="686" customWidth="1"/>
    <col min="8068" max="8068" width="3.625" style="686" customWidth="1"/>
    <col min="8069" max="8069" width="3.125" style="686" customWidth="1"/>
    <col min="8070" max="8070" width="16.375" style="686" customWidth="1"/>
    <col min="8071" max="8071" width="0.75" style="686" customWidth="1"/>
    <col min="8072" max="8072" width="16.375" style="686" customWidth="1"/>
    <col min="8073" max="8073" width="3.25" style="686" customWidth="1"/>
    <col min="8074" max="8074" width="2.75" style="686" customWidth="1"/>
    <col min="8075" max="8075" width="16.375" style="686" customWidth="1"/>
    <col min="8076" max="8076" width="0.75" style="686" customWidth="1"/>
    <col min="8077" max="8077" width="16.375" style="686" customWidth="1"/>
    <col min="8078" max="8078" width="1.875" style="686" customWidth="1"/>
    <col min="8079" max="8288" width="11" style="686"/>
    <col min="8289" max="8289" width="1.25" style="686" customWidth="1"/>
    <col min="8290" max="8290" width="4.5" style="686" customWidth="1"/>
    <col min="8291" max="8291" width="1.5" style="686" customWidth="1"/>
    <col min="8292" max="8292" width="3" style="686" customWidth="1"/>
    <col min="8293" max="8293" width="16.375" style="686" customWidth="1"/>
    <col min="8294" max="8294" width="0.75" style="686" customWidth="1"/>
    <col min="8295" max="8295" width="16.375" style="686" customWidth="1"/>
    <col min="8296" max="8296" width="3.25" style="686" customWidth="1"/>
    <col min="8297" max="8297" width="2.75" style="686" customWidth="1"/>
    <col min="8298" max="8298" width="16.375" style="686" customWidth="1"/>
    <col min="8299" max="8299" width="0.75" style="686" customWidth="1"/>
    <col min="8300" max="8300" width="16.375" style="686" customWidth="1"/>
    <col min="8301" max="8301" width="3.625" style="686" customWidth="1"/>
    <col min="8302" max="8302" width="3.125" style="686" customWidth="1"/>
    <col min="8303" max="8303" width="16.375" style="686" customWidth="1"/>
    <col min="8304" max="8304" width="0.75" style="686" customWidth="1"/>
    <col min="8305" max="8305" width="16.375" style="686" customWidth="1"/>
    <col min="8306" max="8306" width="3.25" style="686" customWidth="1"/>
    <col min="8307" max="8307" width="2.75" style="686" customWidth="1"/>
    <col min="8308" max="8308" width="16.375" style="686" customWidth="1"/>
    <col min="8309" max="8309" width="0.75" style="686" customWidth="1"/>
    <col min="8310" max="8310" width="16.375" style="686" customWidth="1"/>
    <col min="8311" max="8311" width="1.875" style="686" customWidth="1"/>
    <col min="8312" max="8312" width="1.25" style="686" customWidth="1"/>
    <col min="8313" max="8313" width="4.5" style="686" customWidth="1"/>
    <col min="8314" max="8314" width="1.5" style="686" customWidth="1"/>
    <col min="8315" max="8315" width="3" style="686" customWidth="1"/>
    <col min="8316" max="8316" width="16.375" style="686" customWidth="1"/>
    <col min="8317" max="8317" width="0.75" style="686" customWidth="1"/>
    <col min="8318" max="8318" width="16.375" style="686" customWidth="1"/>
    <col min="8319" max="8319" width="3.25" style="686" customWidth="1"/>
    <col min="8320" max="8320" width="2.75" style="686" customWidth="1"/>
    <col min="8321" max="8321" width="16.375" style="686" customWidth="1"/>
    <col min="8322" max="8322" width="0.75" style="686" customWidth="1"/>
    <col min="8323" max="8323" width="16.375" style="686" customWidth="1"/>
    <col min="8324" max="8324" width="3.625" style="686" customWidth="1"/>
    <col min="8325" max="8325" width="3.125" style="686" customWidth="1"/>
    <col min="8326" max="8326" width="16.375" style="686" customWidth="1"/>
    <col min="8327" max="8327" width="0.75" style="686" customWidth="1"/>
    <col min="8328" max="8328" width="16.375" style="686" customWidth="1"/>
    <col min="8329" max="8329" width="3.25" style="686" customWidth="1"/>
    <col min="8330" max="8330" width="2.75" style="686" customWidth="1"/>
    <col min="8331" max="8331" width="16.375" style="686" customWidth="1"/>
    <col min="8332" max="8332" width="0.75" style="686" customWidth="1"/>
    <col min="8333" max="8333" width="16.375" style="686" customWidth="1"/>
    <col min="8334" max="8334" width="1.875" style="686" customWidth="1"/>
    <col min="8335" max="8544" width="11" style="686"/>
    <col min="8545" max="8545" width="1.25" style="686" customWidth="1"/>
    <col min="8546" max="8546" width="4.5" style="686" customWidth="1"/>
    <col min="8547" max="8547" width="1.5" style="686" customWidth="1"/>
    <col min="8548" max="8548" width="3" style="686" customWidth="1"/>
    <col min="8549" max="8549" width="16.375" style="686" customWidth="1"/>
    <col min="8550" max="8550" width="0.75" style="686" customWidth="1"/>
    <col min="8551" max="8551" width="16.375" style="686" customWidth="1"/>
    <col min="8552" max="8552" width="3.25" style="686" customWidth="1"/>
    <col min="8553" max="8553" width="2.75" style="686" customWidth="1"/>
    <col min="8554" max="8554" width="16.375" style="686" customWidth="1"/>
    <col min="8555" max="8555" width="0.75" style="686" customWidth="1"/>
    <col min="8556" max="8556" width="16.375" style="686" customWidth="1"/>
    <col min="8557" max="8557" width="3.625" style="686" customWidth="1"/>
    <col min="8558" max="8558" width="3.125" style="686" customWidth="1"/>
    <col min="8559" max="8559" width="16.375" style="686" customWidth="1"/>
    <col min="8560" max="8560" width="0.75" style="686" customWidth="1"/>
    <col min="8561" max="8561" width="16.375" style="686" customWidth="1"/>
    <col min="8562" max="8562" width="3.25" style="686" customWidth="1"/>
    <col min="8563" max="8563" width="2.75" style="686" customWidth="1"/>
    <col min="8564" max="8564" width="16.375" style="686" customWidth="1"/>
    <col min="8565" max="8565" width="0.75" style="686" customWidth="1"/>
    <col min="8566" max="8566" width="16.375" style="686" customWidth="1"/>
    <col min="8567" max="8567" width="1.875" style="686" customWidth="1"/>
    <col min="8568" max="8568" width="1.25" style="686" customWidth="1"/>
    <col min="8569" max="8569" width="4.5" style="686" customWidth="1"/>
    <col min="8570" max="8570" width="1.5" style="686" customWidth="1"/>
    <col min="8571" max="8571" width="3" style="686" customWidth="1"/>
    <col min="8572" max="8572" width="16.375" style="686" customWidth="1"/>
    <col min="8573" max="8573" width="0.75" style="686" customWidth="1"/>
    <col min="8574" max="8574" width="16.375" style="686" customWidth="1"/>
    <col min="8575" max="8575" width="3.25" style="686" customWidth="1"/>
    <col min="8576" max="8576" width="2.75" style="686" customWidth="1"/>
    <col min="8577" max="8577" width="16.375" style="686" customWidth="1"/>
    <col min="8578" max="8578" width="0.75" style="686" customWidth="1"/>
    <col min="8579" max="8579" width="16.375" style="686" customWidth="1"/>
    <col min="8580" max="8580" width="3.625" style="686" customWidth="1"/>
    <col min="8581" max="8581" width="3.125" style="686" customWidth="1"/>
    <col min="8582" max="8582" width="16.375" style="686" customWidth="1"/>
    <col min="8583" max="8583" width="0.75" style="686" customWidth="1"/>
    <col min="8584" max="8584" width="16.375" style="686" customWidth="1"/>
    <col min="8585" max="8585" width="3.25" style="686" customWidth="1"/>
    <col min="8586" max="8586" width="2.75" style="686" customWidth="1"/>
    <col min="8587" max="8587" width="16.375" style="686" customWidth="1"/>
    <col min="8588" max="8588" width="0.75" style="686" customWidth="1"/>
    <col min="8589" max="8589" width="16.375" style="686" customWidth="1"/>
    <col min="8590" max="8590" width="1.875" style="686" customWidth="1"/>
    <col min="8591" max="8800" width="11" style="686"/>
    <col min="8801" max="8801" width="1.25" style="686" customWidth="1"/>
    <col min="8802" max="8802" width="4.5" style="686" customWidth="1"/>
    <col min="8803" max="8803" width="1.5" style="686" customWidth="1"/>
    <col min="8804" max="8804" width="3" style="686" customWidth="1"/>
    <col min="8805" max="8805" width="16.375" style="686" customWidth="1"/>
    <col min="8806" max="8806" width="0.75" style="686" customWidth="1"/>
    <col min="8807" max="8807" width="16.375" style="686" customWidth="1"/>
    <col min="8808" max="8808" width="3.25" style="686" customWidth="1"/>
    <col min="8809" max="8809" width="2.75" style="686" customWidth="1"/>
    <col min="8810" max="8810" width="16.375" style="686" customWidth="1"/>
    <col min="8811" max="8811" width="0.75" style="686" customWidth="1"/>
    <col min="8812" max="8812" width="16.375" style="686" customWidth="1"/>
    <col min="8813" max="8813" width="3.625" style="686" customWidth="1"/>
    <col min="8814" max="8814" width="3.125" style="686" customWidth="1"/>
    <col min="8815" max="8815" width="16.375" style="686" customWidth="1"/>
    <col min="8816" max="8816" width="0.75" style="686" customWidth="1"/>
    <col min="8817" max="8817" width="16.375" style="686" customWidth="1"/>
    <col min="8818" max="8818" width="3.25" style="686" customWidth="1"/>
    <col min="8819" max="8819" width="2.75" style="686" customWidth="1"/>
    <col min="8820" max="8820" width="16.375" style="686" customWidth="1"/>
    <col min="8821" max="8821" width="0.75" style="686" customWidth="1"/>
    <col min="8822" max="8822" width="16.375" style="686" customWidth="1"/>
    <col min="8823" max="8823" width="1.875" style="686" customWidth="1"/>
    <col min="8824" max="8824" width="1.25" style="686" customWidth="1"/>
    <col min="8825" max="8825" width="4.5" style="686" customWidth="1"/>
    <col min="8826" max="8826" width="1.5" style="686" customWidth="1"/>
    <col min="8827" max="8827" width="3" style="686" customWidth="1"/>
    <col min="8828" max="8828" width="16.375" style="686" customWidth="1"/>
    <col min="8829" max="8829" width="0.75" style="686" customWidth="1"/>
    <col min="8830" max="8830" width="16.375" style="686" customWidth="1"/>
    <col min="8831" max="8831" width="3.25" style="686" customWidth="1"/>
    <col min="8832" max="8832" width="2.75" style="686" customWidth="1"/>
    <col min="8833" max="8833" width="16.375" style="686" customWidth="1"/>
    <col min="8834" max="8834" width="0.75" style="686" customWidth="1"/>
    <col min="8835" max="8835" width="16.375" style="686" customWidth="1"/>
    <col min="8836" max="8836" width="3.625" style="686" customWidth="1"/>
    <col min="8837" max="8837" width="3.125" style="686" customWidth="1"/>
    <col min="8838" max="8838" width="16.375" style="686" customWidth="1"/>
    <col min="8839" max="8839" width="0.75" style="686" customWidth="1"/>
    <col min="8840" max="8840" width="16.375" style="686" customWidth="1"/>
    <col min="8841" max="8841" width="3.25" style="686" customWidth="1"/>
    <col min="8842" max="8842" width="2.75" style="686" customWidth="1"/>
    <col min="8843" max="8843" width="16.375" style="686" customWidth="1"/>
    <col min="8844" max="8844" width="0.75" style="686" customWidth="1"/>
    <col min="8845" max="8845" width="16.375" style="686" customWidth="1"/>
    <col min="8846" max="8846" width="1.875" style="686" customWidth="1"/>
    <col min="8847" max="9056" width="11" style="686"/>
    <col min="9057" max="9057" width="1.25" style="686" customWidth="1"/>
    <col min="9058" max="9058" width="4.5" style="686" customWidth="1"/>
    <col min="9059" max="9059" width="1.5" style="686" customWidth="1"/>
    <col min="9060" max="9060" width="3" style="686" customWidth="1"/>
    <col min="9061" max="9061" width="16.375" style="686" customWidth="1"/>
    <col min="9062" max="9062" width="0.75" style="686" customWidth="1"/>
    <col min="9063" max="9063" width="16.375" style="686" customWidth="1"/>
    <col min="9064" max="9064" width="3.25" style="686" customWidth="1"/>
    <col min="9065" max="9065" width="2.75" style="686" customWidth="1"/>
    <col min="9066" max="9066" width="16.375" style="686" customWidth="1"/>
    <col min="9067" max="9067" width="0.75" style="686" customWidth="1"/>
    <col min="9068" max="9068" width="16.375" style="686" customWidth="1"/>
    <col min="9069" max="9069" width="3.625" style="686" customWidth="1"/>
    <col min="9070" max="9070" width="3.125" style="686" customWidth="1"/>
    <col min="9071" max="9071" width="16.375" style="686" customWidth="1"/>
    <col min="9072" max="9072" width="0.75" style="686" customWidth="1"/>
    <col min="9073" max="9073" width="16.375" style="686" customWidth="1"/>
    <col min="9074" max="9074" width="3.25" style="686" customWidth="1"/>
    <col min="9075" max="9075" width="2.75" style="686" customWidth="1"/>
    <col min="9076" max="9076" width="16.375" style="686" customWidth="1"/>
    <col min="9077" max="9077" width="0.75" style="686" customWidth="1"/>
    <col min="9078" max="9078" width="16.375" style="686" customWidth="1"/>
    <col min="9079" max="9079" width="1.875" style="686" customWidth="1"/>
    <col min="9080" max="9080" width="1.25" style="686" customWidth="1"/>
    <col min="9081" max="9081" width="4.5" style="686" customWidth="1"/>
    <col min="9082" max="9082" width="1.5" style="686" customWidth="1"/>
    <col min="9083" max="9083" width="3" style="686" customWidth="1"/>
    <col min="9084" max="9084" width="16.375" style="686" customWidth="1"/>
    <col min="9085" max="9085" width="0.75" style="686" customWidth="1"/>
    <col min="9086" max="9086" width="16.375" style="686" customWidth="1"/>
    <col min="9087" max="9087" width="3.25" style="686" customWidth="1"/>
    <col min="9088" max="9088" width="2.75" style="686" customWidth="1"/>
    <col min="9089" max="9089" width="16.375" style="686" customWidth="1"/>
    <col min="9090" max="9090" width="0.75" style="686" customWidth="1"/>
    <col min="9091" max="9091" width="16.375" style="686" customWidth="1"/>
    <col min="9092" max="9092" width="3.625" style="686" customWidth="1"/>
    <col min="9093" max="9093" width="3.125" style="686" customWidth="1"/>
    <col min="9094" max="9094" width="16.375" style="686" customWidth="1"/>
    <col min="9095" max="9095" width="0.75" style="686" customWidth="1"/>
    <col min="9096" max="9096" width="16.375" style="686" customWidth="1"/>
    <col min="9097" max="9097" width="3.25" style="686" customWidth="1"/>
    <col min="9098" max="9098" width="2.75" style="686" customWidth="1"/>
    <col min="9099" max="9099" width="16.375" style="686" customWidth="1"/>
    <col min="9100" max="9100" width="0.75" style="686" customWidth="1"/>
    <col min="9101" max="9101" width="16.375" style="686" customWidth="1"/>
    <col min="9102" max="9102" width="1.875" style="686" customWidth="1"/>
    <col min="9103" max="9312" width="11" style="686"/>
    <col min="9313" max="9313" width="1.25" style="686" customWidth="1"/>
    <col min="9314" max="9314" width="4.5" style="686" customWidth="1"/>
    <col min="9315" max="9315" width="1.5" style="686" customWidth="1"/>
    <col min="9316" max="9316" width="3" style="686" customWidth="1"/>
    <col min="9317" max="9317" width="16.375" style="686" customWidth="1"/>
    <col min="9318" max="9318" width="0.75" style="686" customWidth="1"/>
    <col min="9319" max="9319" width="16.375" style="686" customWidth="1"/>
    <col min="9320" max="9320" width="3.25" style="686" customWidth="1"/>
    <col min="9321" max="9321" width="2.75" style="686" customWidth="1"/>
    <col min="9322" max="9322" width="16.375" style="686" customWidth="1"/>
    <col min="9323" max="9323" width="0.75" style="686" customWidth="1"/>
    <col min="9324" max="9324" width="16.375" style="686" customWidth="1"/>
    <col min="9325" max="9325" width="3.625" style="686" customWidth="1"/>
    <col min="9326" max="9326" width="3.125" style="686" customWidth="1"/>
    <col min="9327" max="9327" width="16.375" style="686" customWidth="1"/>
    <col min="9328" max="9328" width="0.75" style="686" customWidth="1"/>
    <col min="9329" max="9329" width="16.375" style="686" customWidth="1"/>
    <col min="9330" max="9330" width="3.25" style="686" customWidth="1"/>
    <col min="9331" max="9331" width="2.75" style="686" customWidth="1"/>
    <col min="9332" max="9332" width="16.375" style="686" customWidth="1"/>
    <col min="9333" max="9333" width="0.75" style="686" customWidth="1"/>
    <col min="9334" max="9334" width="16.375" style="686" customWidth="1"/>
    <col min="9335" max="9335" width="1.875" style="686" customWidth="1"/>
    <col min="9336" max="9336" width="1.25" style="686" customWidth="1"/>
    <col min="9337" max="9337" width="4.5" style="686" customWidth="1"/>
    <col min="9338" max="9338" width="1.5" style="686" customWidth="1"/>
    <col min="9339" max="9339" width="3" style="686" customWidth="1"/>
    <col min="9340" max="9340" width="16.375" style="686" customWidth="1"/>
    <col min="9341" max="9341" width="0.75" style="686" customWidth="1"/>
    <col min="9342" max="9342" width="16.375" style="686" customWidth="1"/>
    <col min="9343" max="9343" width="3.25" style="686" customWidth="1"/>
    <col min="9344" max="9344" width="2.75" style="686" customWidth="1"/>
    <col min="9345" max="9345" width="16.375" style="686" customWidth="1"/>
    <col min="9346" max="9346" width="0.75" style="686" customWidth="1"/>
    <col min="9347" max="9347" width="16.375" style="686" customWidth="1"/>
    <col min="9348" max="9348" width="3.625" style="686" customWidth="1"/>
    <col min="9349" max="9349" width="3.125" style="686" customWidth="1"/>
    <col min="9350" max="9350" width="16.375" style="686" customWidth="1"/>
    <col min="9351" max="9351" width="0.75" style="686" customWidth="1"/>
    <col min="9352" max="9352" width="16.375" style="686" customWidth="1"/>
    <col min="9353" max="9353" width="3.25" style="686" customWidth="1"/>
    <col min="9354" max="9354" width="2.75" style="686" customWidth="1"/>
    <col min="9355" max="9355" width="16.375" style="686" customWidth="1"/>
    <col min="9356" max="9356" width="0.75" style="686" customWidth="1"/>
    <col min="9357" max="9357" width="16.375" style="686" customWidth="1"/>
    <col min="9358" max="9358" width="1.875" style="686" customWidth="1"/>
    <col min="9359" max="9568" width="11" style="686"/>
    <col min="9569" max="9569" width="1.25" style="686" customWidth="1"/>
    <col min="9570" max="9570" width="4.5" style="686" customWidth="1"/>
    <col min="9571" max="9571" width="1.5" style="686" customWidth="1"/>
    <col min="9572" max="9572" width="3" style="686" customWidth="1"/>
    <col min="9573" max="9573" width="16.375" style="686" customWidth="1"/>
    <col min="9574" max="9574" width="0.75" style="686" customWidth="1"/>
    <col min="9575" max="9575" width="16.375" style="686" customWidth="1"/>
    <col min="9576" max="9576" width="3.25" style="686" customWidth="1"/>
    <col min="9577" max="9577" width="2.75" style="686" customWidth="1"/>
    <col min="9578" max="9578" width="16.375" style="686" customWidth="1"/>
    <col min="9579" max="9579" width="0.75" style="686" customWidth="1"/>
    <col min="9580" max="9580" width="16.375" style="686" customWidth="1"/>
    <col min="9581" max="9581" width="3.625" style="686" customWidth="1"/>
    <col min="9582" max="9582" width="3.125" style="686" customWidth="1"/>
    <col min="9583" max="9583" width="16.375" style="686" customWidth="1"/>
    <col min="9584" max="9584" width="0.75" style="686" customWidth="1"/>
    <col min="9585" max="9585" width="16.375" style="686" customWidth="1"/>
    <col min="9586" max="9586" width="3.25" style="686" customWidth="1"/>
    <col min="9587" max="9587" width="2.75" style="686" customWidth="1"/>
    <col min="9588" max="9588" width="16.375" style="686" customWidth="1"/>
    <col min="9589" max="9589" width="0.75" style="686" customWidth="1"/>
    <col min="9590" max="9590" width="16.375" style="686" customWidth="1"/>
    <col min="9591" max="9591" width="1.875" style="686" customWidth="1"/>
    <col min="9592" max="9592" width="1.25" style="686" customWidth="1"/>
    <col min="9593" max="9593" width="4.5" style="686" customWidth="1"/>
    <col min="9594" max="9594" width="1.5" style="686" customWidth="1"/>
    <col min="9595" max="9595" width="3" style="686" customWidth="1"/>
    <col min="9596" max="9596" width="16.375" style="686" customWidth="1"/>
    <col min="9597" max="9597" width="0.75" style="686" customWidth="1"/>
    <col min="9598" max="9598" width="16.375" style="686" customWidth="1"/>
    <col min="9599" max="9599" width="3.25" style="686" customWidth="1"/>
    <col min="9600" max="9600" width="2.75" style="686" customWidth="1"/>
    <col min="9601" max="9601" width="16.375" style="686" customWidth="1"/>
    <col min="9602" max="9602" width="0.75" style="686" customWidth="1"/>
    <col min="9603" max="9603" width="16.375" style="686" customWidth="1"/>
    <col min="9604" max="9604" width="3.625" style="686" customWidth="1"/>
    <col min="9605" max="9605" width="3.125" style="686" customWidth="1"/>
    <col min="9606" max="9606" width="16.375" style="686" customWidth="1"/>
    <col min="9607" max="9607" width="0.75" style="686" customWidth="1"/>
    <col min="9608" max="9608" width="16.375" style="686" customWidth="1"/>
    <col min="9609" max="9609" width="3.25" style="686" customWidth="1"/>
    <col min="9610" max="9610" width="2.75" style="686" customWidth="1"/>
    <col min="9611" max="9611" width="16.375" style="686" customWidth="1"/>
    <col min="9612" max="9612" width="0.75" style="686" customWidth="1"/>
    <col min="9613" max="9613" width="16.375" style="686" customWidth="1"/>
    <col min="9614" max="9614" width="1.875" style="686" customWidth="1"/>
    <col min="9615" max="9824" width="11" style="686"/>
    <col min="9825" max="9825" width="1.25" style="686" customWidth="1"/>
    <col min="9826" max="9826" width="4.5" style="686" customWidth="1"/>
    <col min="9827" max="9827" width="1.5" style="686" customWidth="1"/>
    <col min="9828" max="9828" width="3" style="686" customWidth="1"/>
    <col min="9829" max="9829" width="16.375" style="686" customWidth="1"/>
    <col min="9830" max="9830" width="0.75" style="686" customWidth="1"/>
    <col min="9831" max="9831" width="16.375" style="686" customWidth="1"/>
    <col min="9832" max="9832" width="3.25" style="686" customWidth="1"/>
    <col min="9833" max="9833" width="2.75" style="686" customWidth="1"/>
    <col min="9834" max="9834" width="16.375" style="686" customWidth="1"/>
    <col min="9835" max="9835" width="0.75" style="686" customWidth="1"/>
    <col min="9836" max="9836" width="16.375" style="686" customWidth="1"/>
    <col min="9837" max="9837" width="3.625" style="686" customWidth="1"/>
    <col min="9838" max="9838" width="3.125" style="686" customWidth="1"/>
    <col min="9839" max="9839" width="16.375" style="686" customWidth="1"/>
    <col min="9840" max="9840" width="0.75" style="686" customWidth="1"/>
    <col min="9841" max="9841" width="16.375" style="686" customWidth="1"/>
    <col min="9842" max="9842" width="3.25" style="686" customWidth="1"/>
    <col min="9843" max="9843" width="2.75" style="686" customWidth="1"/>
    <col min="9844" max="9844" width="16.375" style="686" customWidth="1"/>
    <col min="9845" max="9845" width="0.75" style="686" customWidth="1"/>
    <col min="9846" max="9846" width="16.375" style="686" customWidth="1"/>
    <col min="9847" max="9847" width="1.875" style="686" customWidth="1"/>
    <col min="9848" max="9848" width="1.25" style="686" customWidth="1"/>
    <col min="9849" max="9849" width="4.5" style="686" customWidth="1"/>
    <col min="9850" max="9850" width="1.5" style="686" customWidth="1"/>
    <col min="9851" max="9851" width="3" style="686" customWidth="1"/>
    <col min="9852" max="9852" width="16.375" style="686" customWidth="1"/>
    <col min="9853" max="9853" width="0.75" style="686" customWidth="1"/>
    <col min="9854" max="9854" width="16.375" style="686" customWidth="1"/>
    <col min="9855" max="9855" width="3.25" style="686" customWidth="1"/>
    <col min="9856" max="9856" width="2.75" style="686" customWidth="1"/>
    <col min="9857" max="9857" width="16.375" style="686" customWidth="1"/>
    <col min="9858" max="9858" width="0.75" style="686" customWidth="1"/>
    <col min="9859" max="9859" width="16.375" style="686" customWidth="1"/>
    <col min="9860" max="9860" width="3.625" style="686" customWidth="1"/>
    <col min="9861" max="9861" width="3.125" style="686" customWidth="1"/>
    <col min="9862" max="9862" width="16.375" style="686" customWidth="1"/>
    <col min="9863" max="9863" width="0.75" style="686" customWidth="1"/>
    <col min="9864" max="9864" width="16.375" style="686" customWidth="1"/>
    <col min="9865" max="9865" width="3.25" style="686" customWidth="1"/>
    <col min="9866" max="9866" width="2.75" style="686" customWidth="1"/>
    <col min="9867" max="9867" width="16.375" style="686" customWidth="1"/>
    <col min="9868" max="9868" width="0.75" style="686" customWidth="1"/>
    <col min="9869" max="9869" width="16.375" style="686" customWidth="1"/>
    <col min="9870" max="9870" width="1.875" style="686" customWidth="1"/>
    <col min="9871" max="10080" width="11" style="686"/>
    <col min="10081" max="10081" width="1.25" style="686" customWidth="1"/>
    <col min="10082" max="10082" width="4.5" style="686" customWidth="1"/>
    <col min="10083" max="10083" width="1.5" style="686" customWidth="1"/>
    <col min="10084" max="10084" width="3" style="686" customWidth="1"/>
    <col min="10085" max="10085" width="16.375" style="686" customWidth="1"/>
    <col min="10086" max="10086" width="0.75" style="686" customWidth="1"/>
    <col min="10087" max="10087" width="16.375" style="686" customWidth="1"/>
    <col min="10088" max="10088" width="3.25" style="686" customWidth="1"/>
    <col min="10089" max="10089" width="2.75" style="686" customWidth="1"/>
    <col min="10090" max="10090" width="16.375" style="686" customWidth="1"/>
    <col min="10091" max="10091" width="0.75" style="686" customWidth="1"/>
    <col min="10092" max="10092" width="16.375" style="686" customWidth="1"/>
    <col min="10093" max="10093" width="3.625" style="686" customWidth="1"/>
    <col min="10094" max="10094" width="3.125" style="686" customWidth="1"/>
    <col min="10095" max="10095" width="16.375" style="686" customWidth="1"/>
    <col min="10096" max="10096" width="0.75" style="686" customWidth="1"/>
    <col min="10097" max="10097" width="16.375" style="686" customWidth="1"/>
    <col min="10098" max="10098" width="3.25" style="686" customWidth="1"/>
    <col min="10099" max="10099" width="2.75" style="686" customWidth="1"/>
    <col min="10100" max="10100" width="16.375" style="686" customWidth="1"/>
    <col min="10101" max="10101" width="0.75" style="686" customWidth="1"/>
    <col min="10102" max="10102" width="16.375" style="686" customWidth="1"/>
    <col min="10103" max="10103" width="1.875" style="686" customWidth="1"/>
    <col min="10104" max="10104" width="1.25" style="686" customWidth="1"/>
    <col min="10105" max="10105" width="4.5" style="686" customWidth="1"/>
    <col min="10106" max="10106" width="1.5" style="686" customWidth="1"/>
    <col min="10107" max="10107" width="3" style="686" customWidth="1"/>
    <col min="10108" max="10108" width="16.375" style="686" customWidth="1"/>
    <col min="10109" max="10109" width="0.75" style="686" customWidth="1"/>
    <col min="10110" max="10110" width="16.375" style="686" customWidth="1"/>
    <col min="10111" max="10111" width="3.25" style="686" customWidth="1"/>
    <col min="10112" max="10112" width="2.75" style="686" customWidth="1"/>
    <col min="10113" max="10113" width="16.375" style="686" customWidth="1"/>
    <col min="10114" max="10114" width="0.75" style="686" customWidth="1"/>
    <col min="10115" max="10115" width="16.375" style="686" customWidth="1"/>
    <col min="10116" max="10116" width="3.625" style="686" customWidth="1"/>
    <col min="10117" max="10117" width="3.125" style="686" customWidth="1"/>
    <col min="10118" max="10118" width="16.375" style="686" customWidth="1"/>
    <col min="10119" max="10119" width="0.75" style="686" customWidth="1"/>
    <col min="10120" max="10120" width="16.375" style="686" customWidth="1"/>
    <col min="10121" max="10121" width="3.25" style="686" customWidth="1"/>
    <col min="10122" max="10122" width="2.75" style="686" customWidth="1"/>
    <col min="10123" max="10123" width="16.375" style="686" customWidth="1"/>
    <col min="10124" max="10124" width="0.75" style="686" customWidth="1"/>
    <col min="10125" max="10125" width="16.375" style="686" customWidth="1"/>
    <col min="10126" max="10126" width="1.875" style="686" customWidth="1"/>
    <col min="10127" max="10336" width="11" style="686"/>
    <col min="10337" max="10337" width="1.25" style="686" customWidth="1"/>
    <col min="10338" max="10338" width="4.5" style="686" customWidth="1"/>
    <col min="10339" max="10339" width="1.5" style="686" customWidth="1"/>
    <col min="10340" max="10340" width="3" style="686" customWidth="1"/>
    <col min="10341" max="10341" width="16.375" style="686" customWidth="1"/>
    <col min="10342" max="10342" width="0.75" style="686" customWidth="1"/>
    <col min="10343" max="10343" width="16.375" style="686" customWidth="1"/>
    <col min="10344" max="10344" width="3.25" style="686" customWidth="1"/>
    <col min="10345" max="10345" width="2.75" style="686" customWidth="1"/>
    <col min="10346" max="10346" width="16.375" style="686" customWidth="1"/>
    <col min="10347" max="10347" width="0.75" style="686" customWidth="1"/>
    <col min="10348" max="10348" width="16.375" style="686" customWidth="1"/>
    <col min="10349" max="10349" width="3.625" style="686" customWidth="1"/>
    <col min="10350" max="10350" width="3.125" style="686" customWidth="1"/>
    <col min="10351" max="10351" width="16.375" style="686" customWidth="1"/>
    <col min="10352" max="10352" width="0.75" style="686" customWidth="1"/>
    <col min="10353" max="10353" width="16.375" style="686" customWidth="1"/>
    <col min="10354" max="10354" width="3.25" style="686" customWidth="1"/>
    <col min="10355" max="10355" width="2.75" style="686" customWidth="1"/>
    <col min="10356" max="10356" width="16.375" style="686" customWidth="1"/>
    <col min="10357" max="10357" width="0.75" style="686" customWidth="1"/>
    <col min="10358" max="10358" width="16.375" style="686" customWidth="1"/>
    <col min="10359" max="10359" width="1.875" style="686" customWidth="1"/>
    <col min="10360" max="10360" width="1.25" style="686" customWidth="1"/>
    <col min="10361" max="10361" width="4.5" style="686" customWidth="1"/>
    <col min="10362" max="10362" width="1.5" style="686" customWidth="1"/>
    <col min="10363" max="10363" width="3" style="686" customWidth="1"/>
    <col min="10364" max="10364" width="16.375" style="686" customWidth="1"/>
    <col min="10365" max="10365" width="0.75" style="686" customWidth="1"/>
    <col min="10366" max="10366" width="16.375" style="686" customWidth="1"/>
    <col min="10367" max="10367" width="3.25" style="686" customWidth="1"/>
    <col min="10368" max="10368" width="2.75" style="686" customWidth="1"/>
    <col min="10369" max="10369" width="16.375" style="686" customWidth="1"/>
    <col min="10370" max="10370" width="0.75" style="686" customWidth="1"/>
    <col min="10371" max="10371" width="16.375" style="686" customWidth="1"/>
    <col min="10372" max="10372" width="3.625" style="686" customWidth="1"/>
    <col min="10373" max="10373" width="3.125" style="686" customWidth="1"/>
    <col min="10374" max="10374" width="16.375" style="686" customWidth="1"/>
    <col min="10375" max="10375" width="0.75" style="686" customWidth="1"/>
    <col min="10376" max="10376" width="16.375" style="686" customWidth="1"/>
    <col min="10377" max="10377" width="3.25" style="686" customWidth="1"/>
    <col min="10378" max="10378" width="2.75" style="686" customWidth="1"/>
    <col min="10379" max="10379" width="16.375" style="686" customWidth="1"/>
    <col min="10380" max="10380" width="0.75" style="686" customWidth="1"/>
    <col min="10381" max="10381" width="16.375" style="686" customWidth="1"/>
    <col min="10382" max="10382" width="1.875" style="686" customWidth="1"/>
    <col min="10383" max="10592" width="11" style="686"/>
    <col min="10593" max="10593" width="1.25" style="686" customWidth="1"/>
    <col min="10594" max="10594" width="4.5" style="686" customWidth="1"/>
    <col min="10595" max="10595" width="1.5" style="686" customWidth="1"/>
    <col min="10596" max="10596" width="3" style="686" customWidth="1"/>
    <col min="10597" max="10597" width="16.375" style="686" customWidth="1"/>
    <col min="10598" max="10598" width="0.75" style="686" customWidth="1"/>
    <col min="10599" max="10599" width="16.375" style="686" customWidth="1"/>
    <col min="10600" max="10600" width="3.25" style="686" customWidth="1"/>
    <col min="10601" max="10601" width="2.75" style="686" customWidth="1"/>
    <col min="10602" max="10602" width="16.375" style="686" customWidth="1"/>
    <col min="10603" max="10603" width="0.75" style="686" customWidth="1"/>
    <col min="10604" max="10604" width="16.375" style="686" customWidth="1"/>
    <col min="10605" max="10605" width="3.625" style="686" customWidth="1"/>
    <col min="10606" max="10606" width="3.125" style="686" customWidth="1"/>
    <col min="10607" max="10607" width="16.375" style="686" customWidth="1"/>
    <col min="10608" max="10608" width="0.75" style="686" customWidth="1"/>
    <col min="10609" max="10609" width="16.375" style="686" customWidth="1"/>
    <col min="10610" max="10610" width="3.25" style="686" customWidth="1"/>
    <col min="10611" max="10611" width="2.75" style="686" customWidth="1"/>
    <col min="10612" max="10612" width="16.375" style="686" customWidth="1"/>
    <col min="10613" max="10613" width="0.75" style="686" customWidth="1"/>
    <col min="10614" max="10614" width="16.375" style="686" customWidth="1"/>
    <col min="10615" max="10615" width="1.875" style="686" customWidth="1"/>
    <col min="10616" max="10616" width="1.25" style="686" customWidth="1"/>
    <col min="10617" max="10617" width="4.5" style="686" customWidth="1"/>
    <col min="10618" max="10618" width="1.5" style="686" customWidth="1"/>
    <col min="10619" max="10619" width="3" style="686" customWidth="1"/>
    <col min="10620" max="10620" width="16.375" style="686" customWidth="1"/>
    <col min="10621" max="10621" width="0.75" style="686" customWidth="1"/>
    <col min="10622" max="10622" width="16.375" style="686" customWidth="1"/>
    <col min="10623" max="10623" width="3.25" style="686" customWidth="1"/>
    <col min="10624" max="10624" width="2.75" style="686" customWidth="1"/>
    <col min="10625" max="10625" width="16.375" style="686" customWidth="1"/>
    <col min="10626" max="10626" width="0.75" style="686" customWidth="1"/>
    <col min="10627" max="10627" width="16.375" style="686" customWidth="1"/>
    <col min="10628" max="10628" width="3.625" style="686" customWidth="1"/>
    <col min="10629" max="10629" width="3.125" style="686" customWidth="1"/>
    <col min="10630" max="10630" width="16.375" style="686" customWidth="1"/>
    <col min="10631" max="10631" width="0.75" style="686" customWidth="1"/>
    <col min="10632" max="10632" width="16.375" style="686" customWidth="1"/>
    <col min="10633" max="10633" width="3.25" style="686" customWidth="1"/>
    <col min="10634" max="10634" width="2.75" style="686" customWidth="1"/>
    <col min="10635" max="10635" width="16.375" style="686" customWidth="1"/>
    <col min="10636" max="10636" width="0.75" style="686" customWidth="1"/>
    <col min="10637" max="10637" width="16.375" style="686" customWidth="1"/>
    <col min="10638" max="10638" width="1.875" style="686" customWidth="1"/>
    <col min="10639" max="10848" width="11" style="686"/>
    <col min="10849" max="10849" width="1.25" style="686" customWidth="1"/>
    <col min="10850" max="10850" width="4.5" style="686" customWidth="1"/>
    <col min="10851" max="10851" width="1.5" style="686" customWidth="1"/>
    <col min="10852" max="10852" width="3" style="686" customWidth="1"/>
    <col min="10853" max="10853" width="16.375" style="686" customWidth="1"/>
    <col min="10854" max="10854" width="0.75" style="686" customWidth="1"/>
    <col min="10855" max="10855" width="16.375" style="686" customWidth="1"/>
    <col min="10856" max="10856" width="3.25" style="686" customWidth="1"/>
    <col min="10857" max="10857" width="2.75" style="686" customWidth="1"/>
    <col min="10858" max="10858" width="16.375" style="686" customWidth="1"/>
    <col min="10859" max="10859" width="0.75" style="686" customWidth="1"/>
    <col min="10860" max="10860" width="16.375" style="686" customWidth="1"/>
    <col min="10861" max="10861" width="3.625" style="686" customWidth="1"/>
    <col min="10862" max="10862" width="3.125" style="686" customWidth="1"/>
    <col min="10863" max="10863" width="16.375" style="686" customWidth="1"/>
    <col min="10864" max="10864" width="0.75" style="686" customWidth="1"/>
    <col min="10865" max="10865" width="16.375" style="686" customWidth="1"/>
    <col min="10866" max="10866" width="3.25" style="686" customWidth="1"/>
    <col min="10867" max="10867" width="2.75" style="686" customWidth="1"/>
    <col min="10868" max="10868" width="16.375" style="686" customWidth="1"/>
    <col min="10869" max="10869" width="0.75" style="686" customWidth="1"/>
    <col min="10870" max="10870" width="16.375" style="686" customWidth="1"/>
    <col min="10871" max="10871" width="1.875" style="686" customWidth="1"/>
    <col min="10872" max="10872" width="1.25" style="686" customWidth="1"/>
    <col min="10873" max="10873" width="4.5" style="686" customWidth="1"/>
    <col min="10874" max="10874" width="1.5" style="686" customWidth="1"/>
    <col min="10875" max="10875" width="3" style="686" customWidth="1"/>
    <col min="10876" max="10876" width="16.375" style="686" customWidth="1"/>
    <col min="10877" max="10877" width="0.75" style="686" customWidth="1"/>
    <col min="10878" max="10878" width="16.375" style="686" customWidth="1"/>
    <col min="10879" max="10879" width="3.25" style="686" customWidth="1"/>
    <col min="10880" max="10880" width="2.75" style="686" customWidth="1"/>
    <col min="10881" max="10881" width="16.375" style="686" customWidth="1"/>
    <col min="10882" max="10882" width="0.75" style="686" customWidth="1"/>
    <col min="10883" max="10883" width="16.375" style="686" customWidth="1"/>
    <col min="10884" max="10884" width="3.625" style="686" customWidth="1"/>
    <col min="10885" max="10885" width="3.125" style="686" customWidth="1"/>
    <col min="10886" max="10886" width="16.375" style="686" customWidth="1"/>
    <col min="10887" max="10887" width="0.75" style="686" customWidth="1"/>
    <col min="10888" max="10888" width="16.375" style="686" customWidth="1"/>
    <col min="10889" max="10889" width="3.25" style="686" customWidth="1"/>
    <col min="10890" max="10890" width="2.75" style="686" customWidth="1"/>
    <col min="10891" max="10891" width="16.375" style="686" customWidth="1"/>
    <col min="10892" max="10892" width="0.75" style="686" customWidth="1"/>
    <col min="10893" max="10893" width="16.375" style="686" customWidth="1"/>
    <col min="10894" max="10894" width="1.875" style="686" customWidth="1"/>
    <col min="10895" max="11104" width="11" style="686"/>
    <col min="11105" max="11105" width="1.25" style="686" customWidth="1"/>
    <col min="11106" max="11106" width="4.5" style="686" customWidth="1"/>
    <col min="11107" max="11107" width="1.5" style="686" customWidth="1"/>
    <col min="11108" max="11108" width="3" style="686" customWidth="1"/>
    <col min="11109" max="11109" width="16.375" style="686" customWidth="1"/>
    <col min="11110" max="11110" width="0.75" style="686" customWidth="1"/>
    <col min="11111" max="11111" width="16.375" style="686" customWidth="1"/>
    <col min="11112" max="11112" width="3.25" style="686" customWidth="1"/>
    <col min="11113" max="11113" width="2.75" style="686" customWidth="1"/>
    <col min="11114" max="11114" width="16.375" style="686" customWidth="1"/>
    <col min="11115" max="11115" width="0.75" style="686" customWidth="1"/>
    <col min="11116" max="11116" width="16.375" style="686" customWidth="1"/>
    <col min="11117" max="11117" width="3.625" style="686" customWidth="1"/>
    <col min="11118" max="11118" width="3.125" style="686" customWidth="1"/>
    <col min="11119" max="11119" width="16.375" style="686" customWidth="1"/>
    <col min="11120" max="11120" width="0.75" style="686" customWidth="1"/>
    <col min="11121" max="11121" width="16.375" style="686" customWidth="1"/>
    <col min="11122" max="11122" width="3.25" style="686" customWidth="1"/>
    <col min="11123" max="11123" width="2.75" style="686" customWidth="1"/>
    <col min="11124" max="11124" width="16.375" style="686" customWidth="1"/>
    <col min="11125" max="11125" width="0.75" style="686" customWidth="1"/>
    <col min="11126" max="11126" width="16.375" style="686" customWidth="1"/>
    <col min="11127" max="11127" width="1.875" style="686" customWidth="1"/>
    <col min="11128" max="11128" width="1.25" style="686" customWidth="1"/>
    <col min="11129" max="11129" width="4.5" style="686" customWidth="1"/>
    <col min="11130" max="11130" width="1.5" style="686" customWidth="1"/>
    <col min="11131" max="11131" width="3" style="686" customWidth="1"/>
    <col min="11132" max="11132" width="16.375" style="686" customWidth="1"/>
    <col min="11133" max="11133" width="0.75" style="686" customWidth="1"/>
    <col min="11134" max="11134" width="16.375" style="686" customWidth="1"/>
    <col min="11135" max="11135" width="3.25" style="686" customWidth="1"/>
    <col min="11136" max="11136" width="2.75" style="686" customWidth="1"/>
    <col min="11137" max="11137" width="16.375" style="686" customWidth="1"/>
    <col min="11138" max="11138" width="0.75" style="686" customWidth="1"/>
    <col min="11139" max="11139" width="16.375" style="686" customWidth="1"/>
    <col min="11140" max="11140" width="3.625" style="686" customWidth="1"/>
    <col min="11141" max="11141" width="3.125" style="686" customWidth="1"/>
    <col min="11142" max="11142" width="16.375" style="686" customWidth="1"/>
    <col min="11143" max="11143" width="0.75" style="686" customWidth="1"/>
    <col min="11144" max="11144" width="16.375" style="686" customWidth="1"/>
    <col min="11145" max="11145" width="3.25" style="686" customWidth="1"/>
    <col min="11146" max="11146" width="2.75" style="686" customWidth="1"/>
    <col min="11147" max="11147" width="16.375" style="686" customWidth="1"/>
    <col min="11148" max="11148" width="0.75" style="686" customWidth="1"/>
    <col min="11149" max="11149" width="16.375" style="686" customWidth="1"/>
    <col min="11150" max="11150" width="1.875" style="686" customWidth="1"/>
    <col min="11151" max="11360" width="11" style="686"/>
    <col min="11361" max="11361" width="1.25" style="686" customWidth="1"/>
    <col min="11362" max="11362" width="4.5" style="686" customWidth="1"/>
    <col min="11363" max="11363" width="1.5" style="686" customWidth="1"/>
    <col min="11364" max="11364" width="3" style="686" customWidth="1"/>
    <col min="11365" max="11365" width="16.375" style="686" customWidth="1"/>
    <col min="11366" max="11366" width="0.75" style="686" customWidth="1"/>
    <col min="11367" max="11367" width="16.375" style="686" customWidth="1"/>
    <col min="11368" max="11368" width="3.25" style="686" customWidth="1"/>
    <col min="11369" max="11369" width="2.75" style="686" customWidth="1"/>
    <col min="11370" max="11370" width="16.375" style="686" customWidth="1"/>
    <col min="11371" max="11371" width="0.75" style="686" customWidth="1"/>
    <col min="11372" max="11372" width="16.375" style="686" customWidth="1"/>
    <col min="11373" max="11373" width="3.625" style="686" customWidth="1"/>
    <col min="11374" max="11374" width="3.125" style="686" customWidth="1"/>
    <col min="11375" max="11375" width="16.375" style="686" customWidth="1"/>
    <col min="11376" max="11376" width="0.75" style="686" customWidth="1"/>
    <col min="11377" max="11377" width="16.375" style="686" customWidth="1"/>
    <col min="11378" max="11378" width="3.25" style="686" customWidth="1"/>
    <col min="11379" max="11379" width="2.75" style="686" customWidth="1"/>
    <col min="11380" max="11380" width="16.375" style="686" customWidth="1"/>
    <col min="11381" max="11381" width="0.75" style="686" customWidth="1"/>
    <col min="11382" max="11382" width="16.375" style="686" customWidth="1"/>
    <col min="11383" max="11383" width="1.875" style="686" customWidth="1"/>
    <col min="11384" max="11384" width="1.25" style="686" customWidth="1"/>
    <col min="11385" max="11385" width="4.5" style="686" customWidth="1"/>
    <col min="11386" max="11386" width="1.5" style="686" customWidth="1"/>
    <col min="11387" max="11387" width="3" style="686" customWidth="1"/>
    <col min="11388" max="11388" width="16.375" style="686" customWidth="1"/>
    <col min="11389" max="11389" width="0.75" style="686" customWidth="1"/>
    <col min="11390" max="11390" width="16.375" style="686" customWidth="1"/>
    <col min="11391" max="11391" width="3.25" style="686" customWidth="1"/>
    <col min="11392" max="11392" width="2.75" style="686" customWidth="1"/>
    <col min="11393" max="11393" width="16.375" style="686" customWidth="1"/>
    <col min="11394" max="11394" width="0.75" style="686" customWidth="1"/>
    <col min="11395" max="11395" width="16.375" style="686" customWidth="1"/>
    <col min="11396" max="11396" width="3.625" style="686" customWidth="1"/>
    <col min="11397" max="11397" width="3.125" style="686" customWidth="1"/>
    <col min="11398" max="11398" width="16.375" style="686" customWidth="1"/>
    <col min="11399" max="11399" width="0.75" style="686" customWidth="1"/>
    <col min="11400" max="11400" width="16.375" style="686" customWidth="1"/>
    <col min="11401" max="11401" width="3.25" style="686" customWidth="1"/>
    <col min="11402" max="11402" width="2.75" style="686" customWidth="1"/>
    <col min="11403" max="11403" width="16.375" style="686" customWidth="1"/>
    <col min="11404" max="11404" width="0.75" style="686" customWidth="1"/>
    <col min="11405" max="11405" width="16.375" style="686" customWidth="1"/>
    <col min="11406" max="11406" width="1.875" style="686" customWidth="1"/>
    <col min="11407" max="11616" width="11" style="686"/>
    <col min="11617" max="11617" width="1.25" style="686" customWidth="1"/>
    <col min="11618" max="11618" width="4.5" style="686" customWidth="1"/>
    <col min="11619" max="11619" width="1.5" style="686" customWidth="1"/>
    <col min="11620" max="11620" width="3" style="686" customWidth="1"/>
    <col min="11621" max="11621" width="16.375" style="686" customWidth="1"/>
    <col min="11622" max="11622" width="0.75" style="686" customWidth="1"/>
    <col min="11623" max="11623" width="16.375" style="686" customWidth="1"/>
    <col min="11624" max="11624" width="3.25" style="686" customWidth="1"/>
    <col min="11625" max="11625" width="2.75" style="686" customWidth="1"/>
    <col min="11626" max="11626" width="16.375" style="686" customWidth="1"/>
    <col min="11627" max="11627" width="0.75" style="686" customWidth="1"/>
    <col min="11628" max="11628" width="16.375" style="686" customWidth="1"/>
    <col min="11629" max="11629" width="3.625" style="686" customWidth="1"/>
    <col min="11630" max="11630" width="3.125" style="686" customWidth="1"/>
    <col min="11631" max="11631" width="16.375" style="686" customWidth="1"/>
    <col min="11632" max="11632" width="0.75" style="686" customWidth="1"/>
    <col min="11633" max="11633" width="16.375" style="686" customWidth="1"/>
    <col min="11634" max="11634" width="3.25" style="686" customWidth="1"/>
    <col min="11635" max="11635" width="2.75" style="686" customWidth="1"/>
    <col min="11636" max="11636" width="16.375" style="686" customWidth="1"/>
    <col min="11637" max="11637" width="0.75" style="686" customWidth="1"/>
    <col min="11638" max="11638" width="16.375" style="686" customWidth="1"/>
    <col min="11639" max="11639" width="1.875" style="686" customWidth="1"/>
    <col min="11640" max="11640" width="1.25" style="686" customWidth="1"/>
    <col min="11641" max="11641" width="4.5" style="686" customWidth="1"/>
    <col min="11642" max="11642" width="1.5" style="686" customWidth="1"/>
    <col min="11643" max="11643" width="3" style="686" customWidth="1"/>
    <col min="11644" max="11644" width="16.375" style="686" customWidth="1"/>
    <col min="11645" max="11645" width="0.75" style="686" customWidth="1"/>
    <col min="11646" max="11646" width="16.375" style="686" customWidth="1"/>
    <col min="11647" max="11647" width="3.25" style="686" customWidth="1"/>
    <col min="11648" max="11648" width="2.75" style="686" customWidth="1"/>
    <col min="11649" max="11649" width="16.375" style="686" customWidth="1"/>
    <col min="11650" max="11650" width="0.75" style="686" customWidth="1"/>
    <col min="11651" max="11651" width="16.375" style="686" customWidth="1"/>
    <col min="11652" max="11652" width="3.625" style="686" customWidth="1"/>
    <col min="11653" max="11653" width="3.125" style="686" customWidth="1"/>
    <col min="11654" max="11654" width="16.375" style="686" customWidth="1"/>
    <col min="11655" max="11655" width="0.75" style="686" customWidth="1"/>
    <col min="11656" max="11656" width="16.375" style="686" customWidth="1"/>
    <col min="11657" max="11657" width="3.25" style="686" customWidth="1"/>
    <col min="11658" max="11658" width="2.75" style="686" customWidth="1"/>
    <col min="11659" max="11659" width="16.375" style="686" customWidth="1"/>
    <col min="11660" max="11660" width="0.75" style="686" customWidth="1"/>
    <col min="11661" max="11661" width="16.375" style="686" customWidth="1"/>
    <col min="11662" max="11662" width="1.875" style="686" customWidth="1"/>
    <col min="11663" max="11872" width="11" style="686"/>
    <col min="11873" max="11873" width="1.25" style="686" customWidth="1"/>
    <col min="11874" max="11874" width="4.5" style="686" customWidth="1"/>
    <col min="11875" max="11875" width="1.5" style="686" customWidth="1"/>
    <col min="11876" max="11876" width="3" style="686" customWidth="1"/>
    <col min="11877" max="11877" width="16.375" style="686" customWidth="1"/>
    <col min="11878" max="11878" width="0.75" style="686" customWidth="1"/>
    <col min="11879" max="11879" width="16.375" style="686" customWidth="1"/>
    <col min="11880" max="11880" width="3.25" style="686" customWidth="1"/>
    <col min="11881" max="11881" width="2.75" style="686" customWidth="1"/>
    <col min="11882" max="11882" width="16.375" style="686" customWidth="1"/>
    <col min="11883" max="11883" width="0.75" style="686" customWidth="1"/>
    <col min="11884" max="11884" width="16.375" style="686" customWidth="1"/>
    <col min="11885" max="11885" width="3.625" style="686" customWidth="1"/>
    <col min="11886" max="11886" width="3.125" style="686" customWidth="1"/>
    <col min="11887" max="11887" width="16.375" style="686" customWidth="1"/>
    <col min="11888" max="11888" width="0.75" style="686" customWidth="1"/>
    <col min="11889" max="11889" width="16.375" style="686" customWidth="1"/>
    <col min="11890" max="11890" width="3.25" style="686" customWidth="1"/>
    <col min="11891" max="11891" width="2.75" style="686" customWidth="1"/>
    <col min="11892" max="11892" width="16.375" style="686" customWidth="1"/>
    <col min="11893" max="11893" width="0.75" style="686" customWidth="1"/>
    <col min="11894" max="11894" width="16.375" style="686" customWidth="1"/>
    <col min="11895" max="11895" width="1.875" style="686" customWidth="1"/>
    <col min="11896" max="11896" width="1.25" style="686" customWidth="1"/>
    <col min="11897" max="11897" width="4.5" style="686" customWidth="1"/>
    <col min="11898" max="11898" width="1.5" style="686" customWidth="1"/>
    <col min="11899" max="11899" width="3" style="686" customWidth="1"/>
    <col min="11900" max="11900" width="16.375" style="686" customWidth="1"/>
    <col min="11901" max="11901" width="0.75" style="686" customWidth="1"/>
    <col min="11902" max="11902" width="16.375" style="686" customWidth="1"/>
    <col min="11903" max="11903" width="3.25" style="686" customWidth="1"/>
    <col min="11904" max="11904" width="2.75" style="686" customWidth="1"/>
    <col min="11905" max="11905" width="16.375" style="686" customWidth="1"/>
    <col min="11906" max="11906" width="0.75" style="686" customWidth="1"/>
    <col min="11907" max="11907" width="16.375" style="686" customWidth="1"/>
    <col min="11908" max="11908" width="3.625" style="686" customWidth="1"/>
    <col min="11909" max="11909" width="3.125" style="686" customWidth="1"/>
    <col min="11910" max="11910" width="16.375" style="686" customWidth="1"/>
    <col min="11911" max="11911" width="0.75" style="686" customWidth="1"/>
    <col min="11912" max="11912" width="16.375" style="686" customWidth="1"/>
    <col min="11913" max="11913" width="3.25" style="686" customWidth="1"/>
    <col min="11914" max="11914" width="2.75" style="686" customWidth="1"/>
    <col min="11915" max="11915" width="16.375" style="686" customWidth="1"/>
    <col min="11916" max="11916" width="0.75" style="686" customWidth="1"/>
    <col min="11917" max="11917" width="16.375" style="686" customWidth="1"/>
    <col min="11918" max="11918" width="1.875" style="686" customWidth="1"/>
    <col min="11919" max="12128" width="11" style="686"/>
    <col min="12129" max="12129" width="1.25" style="686" customWidth="1"/>
    <col min="12130" max="12130" width="4.5" style="686" customWidth="1"/>
    <col min="12131" max="12131" width="1.5" style="686" customWidth="1"/>
    <col min="12132" max="12132" width="3" style="686" customWidth="1"/>
    <col min="12133" max="12133" width="16.375" style="686" customWidth="1"/>
    <col min="12134" max="12134" width="0.75" style="686" customWidth="1"/>
    <col min="12135" max="12135" width="16.375" style="686" customWidth="1"/>
    <col min="12136" max="12136" width="3.25" style="686" customWidth="1"/>
    <col min="12137" max="12137" width="2.75" style="686" customWidth="1"/>
    <col min="12138" max="12138" width="16.375" style="686" customWidth="1"/>
    <col min="12139" max="12139" width="0.75" style="686" customWidth="1"/>
    <col min="12140" max="12140" width="16.375" style="686" customWidth="1"/>
    <col min="12141" max="12141" width="3.625" style="686" customWidth="1"/>
    <col min="12142" max="12142" width="3.125" style="686" customWidth="1"/>
    <col min="12143" max="12143" width="16.375" style="686" customWidth="1"/>
    <col min="12144" max="12144" width="0.75" style="686" customWidth="1"/>
    <col min="12145" max="12145" width="16.375" style="686" customWidth="1"/>
    <col min="12146" max="12146" width="3.25" style="686" customWidth="1"/>
    <col min="12147" max="12147" width="2.75" style="686" customWidth="1"/>
    <col min="12148" max="12148" width="16.375" style="686" customWidth="1"/>
    <col min="12149" max="12149" width="0.75" style="686" customWidth="1"/>
    <col min="12150" max="12150" width="16.375" style="686" customWidth="1"/>
    <col min="12151" max="12151" width="1.875" style="686" customWidth="1"/>
    <col min="12152" max="12152" width="1.25" style="686" customWidth="1"/>
    <col min="12153" max="12153" width="4.5" style="686" customWidth="1"/>
    <col min="12154" max="12154" width="1.5" style="686" customWidth="1"/>
    <col min="12155" max="12155" width="3" style="686" customWidth="1"/>
    <col min="12156" max="12156" width="16.375" style="686" customWidth="1"/>
    <col min="12157" max="12157" width="0.75" style="686" customWidth="1"/>
    <col min="12158" max="12158" width="16.375" style="686" customWidth="1"/>
    <col min="12159" max="12159" width="3.25" style="686" customWidth="1"/>
    <col min="12160" max="12160" width="2.75" style="686" customWidth="1"/>
    <col min="12161" max="12161" width="16.375" style="686" customWidth="1"/>
    <col min="12162" max="12162" width="0.75" style="686" customWidth="1"/>
    <col min="12163" max="12163" width="16.375" style="686" customWidth="1"/>
    <col min="12164" max="12164" width="3.625" style="686" customWidth="1"/>
    <col min="12165" max="12165" width="3.125" style="686" customWidth="1"/>
    <col min="12166" max="12166" width="16.375" style="686" customWidth="1"/>
    <col min="12167" max="12167" width="0.75" style="686" customWidth="1"/>
    <col min="12168" max="12168" width="16.375" style="686" customWidth="1"/>
    <col min="12169" max="12169" width="3.25" style="686" customWidth="1"/>
    <col min="12170" max="12170" width="2.75" style="686" customWidth="1"/>
    <col min="12171" max="12171" width="16.375" style="686" customWidth="1"/>
    <col min="12172" max="12172" width="0.75" style="686" customWidth="1"/>
    <col min="12173" max="12173" width="16.375" style="686" customWidth="1"/>
    <col min="12174" max="12174" width="1.875" style="686" customWidth="1"/>
    <col min="12175" max="12384" width="11" style="686"/>
    <col min="12385" max="12385" width="1.25" style="686" customWidth="1"/>
    <col min="12386" max="12386" width="4.5" style="686" customWidth="1"/>
    <col min="12387" max="12387" width="1.5" style="686" customWidth="1"/>
    <col min="12388" max="12388" width="3" style="686" customWidth="1"/>
    <col min="12389" max="12389" width="16.375" style="686" customWidth="1"/>
    <col min="12390" max="12390" width="0.75" style="686" customWidth="1"/>
    <col min="12391" max="12391" width="16.375" style="686" customWidth="1"/>
    <col min="12392" max="12392" width="3.25" style="686" customWidth="1"/>
    <col min="12393" max="12393" width="2.75" style="686" customWidth="1"/>
    <col min="12394" max="12394" width="16.375" style="686" customWidth="1"/>
    <col min="12395" max="12395" width="0.75" style="686" customWidth="1"/>
    <col min="12396" max="12396" width="16.375" style="686" customWidth="1"/>
    <col min="12397" max="12397" width="3.625" style="686" customWidth="1"/>
    <col min="12398" max="12398" width="3.125" style="686" customWidth="1"/>
    <col min="12399" max="12399" width="16.375" style="686" customWidth="1"/>
    <col min="12400" max="12400" width="0.75" style="686" customWidth="1"/>
    <col min="12401" max="12401" width="16.375" style="686" customWidth="1"/>
    <col min="12402" max="12402" width="3.25" style="686" customWidth="1"/>
    <col min="12403" max="12403" width="2.75" style="686" customWidth="1"/>
    <col min="12404" max="12404" width="16.375" style="686" customWidth="1"/>
    <col min="12405" max="12405" width="0.75" style="686" customWidth="1"/>
    <col min="12406" max="12406" width="16.375" style="686" customWidth="1"/>
    <col min="12407" max="12407" width="1.875" style="686" customWidth="1"/>
    <col min="12408" max="12408" width="1.25" style="686" customWidth="1"/>
    <col min="12409" max="12409" width="4.5" style="686" customWidth="1"/>
    <col min="12410" max="12410" width="1.5" style="686" customWidth="1"/>
    <col min="12411" max="12411" width="3" style="686" customWidth="1"/>
    <col min="12412" max="12412" width="16.375" style="686" customWidth="1"/>
    <col min="12413" max="12413" width="0.75" style="686" customWidth="1"/>
    <col min="12414" max="12414" width="16.375" style="686" customWidth="1"/>
    <col min="12415" max="12415" width="3.25" style="686" customWidth="1"/>
    <col min="12416" max="12416" width="2.75" style="686" customWidth="1"/>
    <col min="12417" max="12417" width="16.375" style="686" customWidth="1"/>
    <col min="12418" max="12418" width="0.75" style="686" customWidth="1"/>
    <col min="12419" max="12419" width="16.375" style="686" customWidth="1"/>
    <col min="12420" max="12420" width="3.625" style="686" customWidth="1"/>
    <col min="12421" max="12421" width="3.125" style="686" customWidth="1"/>
    <col min="12422" max="12422" width="16.375" style="686" customWidth="1"/>
    <col min="12423" max="12423" width="0.75" style="686" customWidth="1"/>
    <col min="12424" max="12424" width="16.375" style="686" customWidth="1"/>
    <col min="12425" max="12425" width="3.25" style="686" customWidth="1"/>
    <col min="12426" max="12426" width="2.75" style="686" customWidth="1"/>
    <col min="12427" max="12427" width="16.375" style="686" customWidth="1"/>
    <col min="12428" max="12428" width="0.75" style="686" customWidth="1"/>
    <col min="12429" max="12429" width="16.375" style="686" customWidth="1"/>
    <col min="12430" max="12430" width="1.875" style="686" customWidth="1"/>
    <col min="12431" max="12640" width="11" style="686"/>
    <col min="12641" max="12641" width="1.25" style="686" customWidth="1"/>
    <col min="12642" max="12642" width="4.5" style="686" customWidth="1"/>
    <col min="12643" max="12643" width="1.5" style="686" customWidth="1"/>
    <col min="12644" max="12644" width="3" style="686" customWidth="1"/>
    <col min="12645" max="12645" width="16.375" style="686" customWidth="1"/>
    <col min="12646" max="12646" width="0.75" style="686" customWidth="1"/>
    <col min="12647" max="12647" width="16.375" style="686" customWidth="1"/>
    <col min="12648" max="12648" width="3.25" style="686" customWidth="1"/>
    <col min="12649" max="12649" width="2.75" style="686" customWidth="1"/>
    <col min="12650" max="12650" width="16.375" style="686" customWidth="1"/>
    <col min="12651" max="12651" width="0.75" style="686" customWidth="1"/>
    <col min="12652" max="12652" width="16.375" style="686" customWidth="1"/>
    <col min="12653" max="12653" width="3.625" style="686" customWidth="1"/>
    <col min="12654" max="12654" width="3.125" style="686" customWidth="1"/>
    <col min="12655" max="12655" width="16.375" style="686" customWidth="1"/>
    <col min="12656" max="12656" width="0.75" style="686" customWidth="1"/>
    <col min="12657" max="12657" width="16.375" style="686" customWidth="1"/>
    <col min="12658" max="12658" width="3.25" style="686" customWidth="1"/>
    <col min="12659" max="12659" width="2.75" style="686" customWidth="1"/>
    <col min="12660" max="12660" width="16.375" style="686" customWidth="1"/>
    <col min="12661" max="12661" width="0.75" style="686" customWidth="1"/>
    <col min="12662" max="12662" width="16.375" style="686" customWidth="1"/>
    <col min="12663" max="12663" width="1.875" style="686" customWidth="1"/>
    <col min="12664" max="12664" width="1.25" style="686" customWidth="1"/>
    <col min="12665" max="12665" width="4.5" style="686" customWidth="1"/>
    <col min="12666" max="12666" width="1.5" style="686" customWidth="1"/>
    <col min="12667" max="12667" width="3" style="686" customWidth="1"/>
    <col min="12668" max="12668" width="16.375" style="686" customWidth="1"/>
    <col min="12669" max="12669" width="0.75" style="686" customWidth="1"/>
    <col min="12670" max="12670" width="16.375" style="686" customWidth="1"/>
    <col min="12671" max="12671" width="3.25" style="686" customWidth="1"/>
    <col min="12672" max="12672" width="2.75" style="686" customWidth="1"/>
    <col min="12673" max="12673" width="16.375" style="686" customWidth="1"/>
    <col min="12674" max="12674" width="0.75" style="686" customWidth="1"/>
    <col min="12675" max="12675" width="16.375" style="686" customWidth="1"/>
    <col min="12676" max="12676" width="3.625" style="686" customWidth="1"/>
    <col min="12677" max="12677" width="3.125" style="686" customWidth="1"/>
    <col min="12678" max="12678" width="16.375" style="686" customWidth="1"/>
    <col min="12679" max="12679" width="0.75" style="686" customWidth="1"/>
    <col min="12680" max="12680" width="16.375" style="686" customWidth="1"/>
    <col min="12681" max="12681" width="3.25" style="686" customWidth="1"/>
    <col min="12682" max="12682" width="2.75" style="686" customWidth="1"/>
    <col min="12683" max="12683" width="16.375" style="686" customWidth="1"/>
    <col min="12684" max="12684" width="0.75" style="686" customWidth="1"/>
    <col min="12685" max="12685" width="16.375" style="686" customWidth="1"/>
    <col min="12686" max="12686" width="1.875" style="686" customWidth="1"/>
    <col min="12687" max="12896" width="11" style="686"/>
    <col min="12897" max="12897" width="1.25" style="686" customWidth="1"/>
    <col min="12898" max="12898" width="4.5" style="686" customWidth="1"/>
    <col min="12899" max="12899" width="1.5" style="686" customWidth="1"/>
    <col min="12900" max="12900" width="3" style="686" customWidth="1"/>
    <col min="12901" max="12901" width="16.375" style="686" customWidth="1"/>
    <col min="12902" max="12902" width="0.75" style="686" customWidth="1"/>
    <col min="12903" max="12903" width="16.375" style="686" customWidth="1"/>
    <col min="12904" max="12904" width="3.25" style="686" customWidth="1"/>
    <col min="12905" max="12905" width="2.75" style="686" customWidth="1"/>
    <col min="12906" max="12906" width="16.375" style="686" customWidth="1"/>
    <col min="12907" max="12907" width="0.75" style="686" customWidth="1"/>
    <col min="12908" max="12908" width="16.375" style="686" customWidth="1"/>
    <col min="12909" max="12909" width="3.625" style="686" customWidth="1"/>
    <col min="12910" max="12910" width="3.125" style="686" customWidth="1"/>
    <col min="12911" max="12911" width="16.375" style="686" customWidth="1"/>
    <col min="12912" max="12912" width="0.75" style="686" customWidth="1"/>
    <col min="12913" max="12913" width="16.375" style="686" customWidth="1"/>
    <col min="12914" max="12914" width="3.25" style="686" customWidth="1"/>
    <col min="12915" max="12915" width="2.75" style="686" customWidth="1"/>
    <col min="12916" max="12916" width="16.375" style="686" customWidth="1"/>
    <col min="12917" max="12917" width="0.75" style="686" customWidth="1"/>
    <col min="12918" max="12918" width="16.375" style="686" customWidth="1"/>
    <col min="12919" max="12919" width="1.875" style="686" customWidth="1"/>
    <col min="12920" max="12920" width="1.25" style="686" customWidth="1"/>
    <col min="12921" max="12921" width="4.5" style="686" customWidth="1"/>
    <col min="12922" max="12922" width="1.5" style="686" customWidth="1"/>
    <col min="12923" max="12923" width="3" style="686" customWidth="1"/>
    <col min="12924" max="12924" width="16.375" style="686" customWidth="1"/>
    <col min="12925" max="12925" width="0.75" style="686" customWidth="1"/>
    <col min="12926" max="12926" width="16.375" style="686" customWidth="1"/>
    <col min="12927" max="12927" width="3.25" style="686" customWidth="1"/>
    <col min="12928" max="12928" width="2.75" style="686" customWidth="1"/>
    <col min="12929" max="12929" width="16.375" style="686" customWidth="1"/>
    <col min="12930" max="12930" width="0.75" style="686" customWidth="1"/>
    <col min="12931" max="12931" width="16.375" style="686" customWidth="1"/>
    <col min="12932" max="12932" width="3.625" style="686" customWidth="1"/>
    <col min="12933" max="12933" width="3.125" style="686" customWidth="1"/>
    <col min="12934" max="12934" width="16.375" style="686" customWidth="1"/>
    <col min="12935" max="12935" width="0.75" style="686" customWidth="1"/>
    <col min="12936" max="12936" width="16.375" style="686" customWidth="1"/>
    <col min="12937" max="12937" width="3.25" style="686" customWidth="1"/>
    <col min="12938" max="12938" width="2.75" style="686" customWidth="1"/>
    <col min="12939" max="12939" width="16.375" style="686" customWidth="1"/>
    <col min="12940" max="12940" width="0.75" style="686" customWidth="1"/>
    <col min="12941" max="12941" width="16.375" style="686" customWidth="1"/>
    <col min="12942" max="12942" width="1.875" style="686" customWidth="1"/>
    <col min="12943" max="13152" width="11" style="686"/>
    <col min="13153" max="13153" width="1.25" style="686" customWidth="1"/>
    <col min="13154" max="13154" width="4.5" style="686" customWidth="1"/>
    <col min="13155" max="13155" width="1.5" style="686" customWidth="1"/>
    <col min="13156" max="13156" width="3" style="686" customWidth="1"/>
    <col min="13157" max="13157" width="16.375" style="686" customWidth="1"/>
    <col min="13158" max="13158" width="0.75" style="686" customWidth="1"/>
    <col min="13159" max="13159" width="16.375" style="686" customWidth="1"/>
    <col min="13160" max="13160" width="3.25" style="686" customWidth="1"/>
    <col min="13161" max="13161" width="2.75" style="686" customWidth="1"/>
    <col min="13162" max="13162" width="16.375" style="686" customWidth="1"/>
    <col min="13163" max="13163" width="0.75" style="686" customWidth="1"/>
    <col min="13164" max="13164" width="16.375" style="686" customWidth="1"/>
    <col min="13165" max="13165" width="3.625" style="686" customWidth="1"/>
    <col min="13166" max="13166" width="3.125" style="686" customWidth="1"/>
    <col min="13167" max="13167" width="16.375" style="686" customWidth="1"/>
    <col min="13168" max="13168" width="0.75" style="686" customWidth="1"/>
    <col min="13169" max="13169" width="16.375" style="686" customWidth="1"/>
    <col min="13170" max="13170" width="3.25" style="686" customWidth="1"/>
    <col min="13171" max="13171" width="2.75" style="686" customWidth="1"/>
    <col min="13172" max="13172" width="16.375" style="686" customWidth="1"/>
    <col min="13173" max="13173" width="0.75" style="686" customWidth="1"/>
    <col min="13174" max="13174" width="16.375" style="686" customWidth="1"/>
    <col min="13175" max="13175" width="1.875" style="686" customWidth="1"/>
    <col min="13176" max="13176" width="1.25" style="686" customWidth="1"/>
    <col min="13177" max="13177" width="4.5" style="686" customWidth="1"/>
    <col min="13178" max="13178" width="1.5" style="686" customWidth="1"/>
    <col min="13179" max="13179" width="3" style="686" customWidth="1"/>
    <col min="13180" max="13180" width="16.375" style="686" customWidth="1"/>
    <col min="13181" max="13181" width="0.75" style="686" customWidth="1"/>
    <col min="13182" max="13182" width="16.375" style="686" customWidth="1"/>
    <col min="13183" max="13183" width="3.25" style="686" customWidth="1"/>
    <col min="13184" max="13184" width="2.75" style="686" customWidth="1"/>
    <col min="13185" max="13185" width="16.375" style="686" customWidth="1"/>
    <col min="13186" max="13186" width="0.75" style="686" customWidth="1"/>
    <col min="13187" max="13187" width="16.375" style="686" customWidth="1"/>
    <col min="13188" max="13188" width="3.625" style="686" customWidth="1"/>
    <col min="13189" max="13189" width="3.125" style="686" customWidth="1"/>
    <col min="13190" max="13190" width="16.375" style="686" customWidth="1"/>
    <col min="13191" max="13191" width="0.75" style="686" customWidth="1"/>
    <col min="13192" max="13192" width="16.375" style="686" customWidth="1"/>
    <col min="13193" max="13193" width="3.25" style="686" customWidth="1"/>
    <col min="13194" max="13194" width="2.75" style="686" customWidth="1"/>
    <col min="13195" max="13195" width="16.375" style="686" customWidth="1"/>
    <col min="13196" max="13196" width="0.75" style="686" customWidth="1"/>
    <col min="13197" max="13197" width="16.375" style="686" customWidth="1"/>
    <col min="13198" max="13198" width="1.875" style="686" customWidth="1"/>
    <col min="13199" max="13408" width="11" style="686"/>
    <col min="13409" max="13409" width="1.25" style="686" customWidth="1"/>
    <col min="13410" max="13410" width="4.5" style="686" customWidth="1"/>
    <col min="13411" max="13411" width="1.5" style="686" customWidth="1"/>
    <col min="13412" max="13412" width="3" style="686" customWidth="1"/>
    <col min="13413" max="13413" width="16.375" style="686" customWidth="1"/>
    <col min="13414" max="13414" width="0.75" style="686" customWidth="1"/>
    <col min="13415" max="13415" width="16.375" style="686" customWidth="1"/>
    <col min="13416" max="13416" width="3.25" style="686" customWidth="1"/>
    <col min="13417" max="13417" width="2.75" style="686" customWidth="1"/>
    <col min="13418" max="13418" width="16.375" style="686" customWidth="1"/>
    <col min="13419" max="13419" width="0.75" style="686" customWidth="1"/>
    <col min="13420" max="13420" width="16.375" style="686" customWidth="1"/>
    <col min="13421" max="13421" width="3.625" style="686" customWidth="1"/>
    <col min="13422" max="13422" width="3.125" style="686" customWidth="1"/>
    <col min="13423" max="13423" width="16.375" style="686" customWidth="1"/>
    <col min="13424" max="13424" width="0.75" style="686" customWidth="1"/>
    <col min="13425" max="13425" width="16.375" style="686" customWidth="1"/>
    <col min="13426" max="13426" width="3.25" style="686" customWidth="1"/>
    <col min="13427" max="13427" width="2.75" style="686" customWidth="1"/>
    <col min="13428" max="13428" width="16.375" style="686" customWidth="1"/>
    <col min="13429" max="13429" width="0.75" style="686" customWidth="1"/>
    <col min="13430" max="13430" width="16.375" style="686" customWidth="1"/>
    <col min="13431" max="13431" width="1.875" style="686" customWidth="1"/>
    <col min="13432" max="13432" width="1.25" style="686" customWidth="1"/>
    <col min="13433" max="13433" width="4.5" style="686" customWidth="1"/>
    <col min="13434" max="13434" width="1.5" style="686" customWidth="1"/>
    <col min="13435" max="13435" width="3" style="686" customWidth="1"/>
    <col min="13436" max="13436" width="16.375" style="686" customWidth="1"/>
    <col min="13437" max="13437" width="0.75" style="686" customWidth="1"/>
    <col min="13438" max="13438" width="16.375" style="686" customWidth="1"/>
    <col min="13439" max="13439" width="3.25" style="686" customWidth="1"/>
    <col min="13440" max="13440" width="2.75" style="686" customWidth="1"/>
    <col min="13441" max="13441" width="16.375" style="686" customWidth="1"/>
    <col min="13442" max="13442" width="0.75" style="686" customWidth="1"/>
    <col min="13443" max="13443" width="16.375" style="686" customWidth="1"/>
    <col min="13444" max="13444" width="3.625" style="686" customWidth="1"/>
    <col min="13445" max="13445" width="3.125" style="686" customWidth="1"/>
    <col min="13446" max="13446" width="16.375" style="686" customWidth="1"/>
    <col min="13447" max="13447" width="0.75" style="686" customWidth="1"/>
    <col min="13448" max="13448" width="16.375" style="686" customWidth="1"/>
    <col min="13449" max="13449" width="3.25" style="686" customWidth="1"/>
    <col min="13450" max="13450" width="2.75" style="686" customWidth="1"/>
    <col min="13451" max="13451" width="16.375" style="686" customWidth="1"/>
    <col min="13452" max="13452" width="0.75" style="686" customWidth="1"/>
    <col min="13453" max="13453" width="16.375" style="686" customWidth="1"/>
    <col min="13454" max="13454" width="1.875" style="686" customWidth="1"/>
    <col min="13455" max="13664" width="11" style="686"/>
    <col min="13665" max="13665" width="1.25" style="686" customWidth="1"/>
    <col min="13666" max="13666" width="4.5" style="686" customWidth="1"/>
    <col min="13667" max="13667" width="1.5" style="686" customWidth="1"/>
    <col min="13668" max="13668" width="3" style="686" customWidth="1"/>
    <col min="13669" max="13669" width="16.375" style="686" customWidth="1"/>
    <col min="13670" max="13670" width="0.75" style="686" customWidth="1"/>
    <col min="13671" max="13671" width="16.375" style="686" customWidth="1"/>
    <col min="13672" max="13672" width="3.25" style="686" customWidth="1"/>
    <col min="13673" max="13673" width="2.75" style="686" customWidth="1"/>
    <col min="13674" max="13674" width="16.375" style="686" customWidth="1"/>
    <col min="13675" max="13675" width="0.75" style="686" customWidth="1"/>
    <col min="13676" max="13676" width="16.375" style="686" customWidth="1"/>
    <col min="13677" max="13677" width="3.625" style="686" customWidth="1"/>
    <col min="13678" max="13678" width="3.125" style="686" customWidth="1"/>
    <col min="13679" max="13679" width="16.375" style="686" customWidth="1"/>
    <col min="13680" max="13680" width="0.75" style="686" customWidth="1"/>
    <col min="13681" max="13681" width="16.375" style="686" customWidth="1"/>
    <col min="13682" max="13682" width="3.25" style="686" customWidth="1"/>
    <col min="13683" max="13683" width="2.75" style="686" customWidth="1"/>
    <col min="13684" max="13684" width="16.375" style="686" customWidth="1"/>
    <col min="13685" max="13685" width="0.75" style="686" customWidth="1"/>
    <col min="13686" max="13686" width="16.375" style="686" customWidth="1"/>
    <col min="13687" max="13687" width="1.875" style="686" customWidth="1"/>
    <col min="13688" max="13688" width="1.25" style="686" customWidth="1"/>
    <col min="13689" max="13689" width="4.5" style="686" customWidth="1"/>
    <col min="13690" max="13690" width="1.5" style="686" customWidth="1"/>
    <col min="13691" max="13691" width="3" style="686" customWidth="1"/>
    <col min="13692" max="13692" width="16.375" style="686" customWidth="1"/>
    <col min="13693" max="13693" width="0.75" style="686" customWidth="1"/>
    <col min="13694" max="13694" width="16.375" style="686" customWidth="1"/>
    <col min="13695" max="13695" width="3.25" style="686" customWidth="1"/>
    <col min="13696" max="13696" width="2.75" style="686" customWidth="1"/>
    <col min="13697" max="13697" width="16.375" style="686" customWidth="1"/>
    <col min="13698" max="13698" width="0.75" style="686" customWidth="1"/>
    <col min="13699" max="13699" width="16.375" style="686" customWidth="1"/>
    <col min="13700" max="13700" width="3.625" style="686" customWidth="1"/>
    <col min="13701" max="13701" width="3.125" style="686" customWidth="1"/>
    <col min="13702" max="13702" width="16.375" style="686" customWidth="1"/>
    <col min="13703" max="13703" width="0.75" style="686" customWidth="1"/>
    <col min="13704" max="13704" width="16.375" style="686" customWidth="1"/>
    <col min="13705" max="13705" width="3.25" style="686" customWidth="1"/>
    <col min="13706" max="13706" width="2.75" style="686" customWidth="1"/>
    <col min="13707" max="13707" width="16.375" style="686" customWidth="1"/>
    <col min="13708" max="13708" width="0.75" style="686" customWidth="1"/>
    <col min="13709" max="13709" width="16.375" style="686" customWidth="1"/>
    <col min="13710" max="13710" width="1.875" style="686" customWidth="1"/>
    <col min="13711" max="13920" width="11" style="686"/>
    <col min="13921" max="13921" width="1.25" style="686" customWidth="1"/>
    <col min="13922" max="13922" width="4.5" style="686" customWidth="1"/>
    <col min="13923" max="13923" width="1.5" style="686" customWidth="1"/>
    <col min="13924" max="13924" width="3" style="686" customWidth="1"/>
    <col min="13925" max="13925" width="16.375" style="686" customWidth="1"/>
    <col min="13926" max="13926" width="0.75" style="686" customWidth="1"/>
    <col min="13927" max="13927" width="16.375" style="686" customWidth="1"/>
    <col min="13928" max="13928" width="3.25" style="686" customWidth="1"/>
    <col min="13929" max="13929" width="2.75" style="686" customWidth="1"/>
    <col min="13930" max="13930" width="16.375" style="686" customWidth="1"/>
    <col min="13931" max="13931" width="0.75" style="686" customWidth="1"/>
    <col min="13932" max="13932" width="16.375" style="686" customWidth="1"/>
    <col min="13933" max="13933" width="3.625" style="686" customWidth="1"/>
    <col min="13934" max="13934" width="3.125" style="686" customWidth="1"/>
    <col min="13935" max="13935" width="16.375" style="686" customWidth="1"/>
    <col min="13936" max="13936" width="0.75" style="686" customWidth="1"/>
    <col min="13937" max="13937" width="16.375" style="686" customWidth="1"/>
    <col min="13938" max="13938" width="3.25" style="686" customWidth="1"/>
    <col min="13939" max="13939" width="2.75" style="686" customWidth="1"/>
    <col min="13940" max="13940" width="16.375" style="686" customWidth="1"/>
    <col min="13941" max="13941" width="0.75" style="686" customWidth="1"/>
    <col min="13942" max="13942" width="16.375" style="686" customWidth="1"/>
    <col min="13943" max="13943" width="1.875" style="686" customWidth="1"/>
    <col min="13944" max="13944" width="1.25" style="686" customWidth="1"/>
    <col min="13945" max="13945" width="4.5" style="686" customWidth="1"/>
    <col min="13946" max="13946" width="1.5" style="686" customWidth="1"/>
    <col min="13947" max="13947" width="3" style="686" customWidth="1"/>
    <col min="13948" max="13948" width="16.375" style="686" customWidth="1"/>
    <col min="13949" max="13949" width="0.75" style="686" customWidth="1"/>
    <col min="13950" max="13950" width="16.375" style="686" customWidth="1"/>
    <col min="13951" max="13951" width="3.25" style="686" customWidth="1"/>
    <col min="13952" max="13952" width="2.75" style="686" customWidth="1"/>
    <col min="13953" max="13953" width="16.375" style="686" customWidth="1"/>
    <col min="13954" max="13954" width="0.75" style="686" customWidth="1"/>
    <col min="13955" max="13955" width="16.375" style="686" customWidth="1"/>
    <col min="13956" max="13956" width="3.625" style="686" customWidth="1"/>
    <col min="13957" max="13957" width="3.125" style="686" customWidth="1"/>
    <col min="13958" max="13958" width="16.375" style="686" customWidth="1"/>
    <col min="13959" max="13959" width="0.75" style="686" customWidth="1"/>
    <col min="13960" max="13960" width="16.375" style="686" customWidth="1"/>
    <col min="13961" max="13961" width="3.25" style="686" customWidth="1"/>
    <col min="13962" max="13962" width="2.75" style="686" customWidth="1"/>
    <col min="13963" max="13963" width="16.375" style="686" customWidth="1"/>
    <col min="13964" max="13964" width="0.75" style="686" customWidth="1"/>
    <col min="13965" max="13965" width="16.375" style="686" customWidth="1"/>
    <col min="13966" max="13966" width="1.875" style="686" customWidth="1"/>
    <col min="13967" max="14176" width="11" style="686"/>
    <col min="14177" max="14177" width="1.25" style="686" customWidth="1"/>
    <col min="14178" max="14178" width="4.5" style="686" customWidth="1"/>
    <col min="14179" max="14179" width="1.5" style="686" customWidth="1"/>
    <col min="14180" max="14180" width="3" style="686" customWidth="1"/>
    <col min="14181" max="14181" width="16.375" style="686" customWidth="1"/>
    <col min="14182" max="14182" width="0.75" style="686" customWidth="1"/>
    <col min="14183" max="14183" width="16.375" style="686" customWidth="1"/>
    <col min="14184" max="14184" width="3.25" style="686" customWidth="1"/>
    <col min="14185" max="14185" width="2.75" style="686" customWidth="1"/>
    <col min="14186" max="14186" width="16.375" style="686" customWidth="1"/>
    <col min="14187" max="14187" width="0.75" style="686" customWidth="1"/>
    <col min="14188" max="14188" width="16.375" style="686" customWidth="1"/>
    <col min="14189" max="14189" width="3.625" style="686" customWidth="1"/>
    <col min="14190" max="14190" width="3.125" style="686" customWidth="1"/>
    <col min="14191" max="14191" width="16.375" style="686" customWidth="1"/>
    <col min="14192" max="14192" width="0.75" style="686" customWidth="1"/>
    <col min="14193" max="14193" width="16.375" style="686" customWidth="1"/>
    <col min="14194" max="14194" width="3.25" style="686" customWidth="1"/>
    <col min="14195" max="14195" width="2.75" style="686" customWidth="1"/>
    <col min="14196" max="14196" width="16.375" style="686" customWidth="1"/>
    <col min="14197" max="14197" width="0.75" style="686" customWidth="1"/>
    <col min="14198" max="14198" width="16.375" style="686" customWidth="1"/>
    <col min="14199" max="14199" width="1.875" style="686" customWidth="1"/>
    <col min="14200" max="14200" width="1.25" style="686" customWidth="1"/>
    <col min="14201" max="14201" width="4.5" style="686" customWidth="1"/>
    <col min="14202" max="14202" width="1.5" style="686" customWidth="1"/>
    <col min="14203" max="14203" width="3" style="686" customWidth="1"/>
    <col min="14204" max="14204" width="16.375" style="686" customWidth="1"/>
    <col min="14205" max="14205" width="0.75" style="686" customWidth="1"/>
    <col min="14206" max="14206" width="16.375" style="686" customWidth="1"/>
    <col min="14207" max="14207" width="3.25" style="686" customWidth="1"/>
    <col min="14208" max="14208" width="2.75" style="686" customWidth="1"/>
    <col min="14209" max="14209" width="16.375" style="686" customWidth="1"/>
    <col min="14210" max="14210" width="0.75" style="686" customWidth="1"/>
    <col min="14211" max="14211" width="16.375" style="686" customWidth="1"/>
    <col min="14212" max="14212" width="3.625" style="686" customWidth="1"/>
    <col min="14213" max="14213" width="3.125" style="686" customWidth="1"/>
    <col min="14214" max="14214" width="16.375" style="686" customWidth="1"/>
    <col min="14215" max="14215" width="0.75" style="686" customWidth="1"/>
    <col min="14216" max="14216" width="16.375" style="686" customWidth="1"/>
    <col min="14217" max="14217" width="3.25" style="686" customWidth="1"/>
    <col min="14218" max="14218" width="2.75" style="686" customWidth="1"/>
    <col min="14219" max="14219" width="16.375" style="686" customWidth="1"/>
    <col min="14220" max="14220" width="0.75" style="686" customWidth="1"/>
    <col min="14221" max="14221" width="16.375" style="686" customWidth="1"/>
    <col min="14222" max="14222" width="1.875" style="686" customWidth="1"/>
    <col min="14223" max="14432" width="11" style="686"/>
    <col min="14433" max="14433" width="1.25" style="686" customWidth="1"/>
    <col min="14434" max="14434" width="4.5" style="686" customWidth="1"/>
    <col min="14435" max="14435" width="1.5" style="686" customWidth="1"/>
    <col min="14436" max="14436" width="3" style="686" customWidth="1"/>
    <col min="14437" max="14437" width="16.375" style="686" customWidth="1"/>
    <col min="14438" max="14438" width="0.75" style="686" customWidth="1"/>
    <col min="14439" max="14439" width="16.375" style="686" customWidth="1"/>
    <col min="14440" max="14440" width="3.25" style="686" customWidth="1"/>
    <col min="14441" max="14441" width="2.75" style="686" customWidth="1"/>
    <col min="14442" max="14442" width="16.375" style="686" customWidth="1"/>
    <col min="14443" max="14443" width="0.75" style="686" customWidth="1"/>
    <col min="14444" max="14444" width="16.375" style="686" customWidth="1"/>
    <col min="14445" max="14445" width="3.625" style="686" customWidth="1"/>
    <col min="14446" max="14446" width="3.125" style="686" customWidth="1"/>
    <col min="14447" max="14447" width="16.375" style="686" customWidth="1"/>
    <col min="14448" max="14448" width="0.75" style="686" customWidth="1"/>
    <col min="14449" max="14449" width="16.375" style="686" customWidth="1"/>
    <col min="14450" max="14450" width="3.25" style="686" customWidth="1"/>
    <col min="14451" max="14451" width="2.75" style="686" customWidth="1"/>
    <col min="14452" max="14452" width="16.375" style="686" customWidth="1"/>
    <col min="14453" max="14453" width="0.75" style="686" customWidth="1"/>
    <col min="14454" max="14454" width="16.375" style="686" customWidth="1"/>
    <col min="14455" max="14455" width="1.875" style="686" customWidth="1"/>
    <col min="14456" max="14456" width="1.25" style="686" customWidth="1"/>
    <col min="14457" max="14457" width="4.5" style="686" customWidth="1"/>
    <col min="14458" max="14458" width="1.5" style="686" customWidth="1"/>
    <col min="14459" max="14459" width="3" style="686" customWidth="1"/>
    <col min="14460" max="14460" width="16.375" style="686" customWidth="1"/>
    <col min="14461" max="14461" width="0.75" style="686" customWidth="1"/>
    <col min="14462" max="14462" width="16.375" style="686" customWidth="1"/>
    <col min="14463" max="14463" width="3.25" style="686" customWidth="1"/>
    <col min="14464" max="14464" width="2.75" style="686" customWidth="1"/>
    <col min="14465" max="14465" width="16.375" style="686" customWidth="1"/>
    <col min="14466" max="14466" width="0.75" style="686" customWidth="1"/>
    <col min="14467" max="14467" width="16.375" style="686" customWidth="1"/>
    <col min="14468" max="14468" width="3.625" style="686" customWidth="1"/>
    <col min="14469" max="14469" width="3.125" style="686" customWidth="1"/>
    <col min="14470" max="14470" width="16.375" style="686" customWidth="1"/>
    <col min="14471" max="14471" width="0.75" style="686" customWidth="1"/>
    <col min="14472" max="14472" width="16.375" style="686" customWidth="1"/>
    <col min="14473" max="14473" width="3.25" style="686" customWidth="1"/>
    <col min="14474" max="14474" width="2.75" style="686" customWidth="1"/>
    <col min="14475" max="14475" width="16.375" style="686" customWidth="1"/>
    <col min="14476" max="14476" width="0.75" style="686" customWidth="1"/>
    <col min="14477" max="14477" width="16.375" style="686" customWidth="1"/>
    <col min="14478" max="14478" width="1.875" style="686" customWidth="1"/>
    <col min="14479" max="14688" width="11" style="686"/>
    <col min="14689" max="14689" width="1.25" style="686" customWidth="1"/>
    <col min="14690" max="14690" width="4.5" style="686" customWidth="1"/>
    <col min="14691" max="14691" width="1.5" style="686" customWidth="1"/>
    <col min="14692" max="14692" width="3" style="686" customWidth="1"/>
    <col min="14693" max="14693" width="16.375" style="686" customWidth="1"/>
    <col min="14694" max="14694" width="0.75" style="686" customWidth="1"/>
    <col min="14695" max="14695" width="16.375" style="686" customWidth="1"/>
    <col min="14696" max="14696" width="3.25" style="686" customWidth="1"/>
    <col min="14697" max="14697" width="2.75" style="686" customWidth="1"/>
    <col min="14698" max="14698" width="16.375" style="686" customWidth="1"/>
    <col min="14699" max="14699" width="0.75" style="686" customWidth="1"/>
    <col min="14700" max="14700" width="16.375" style="686" customWidth="1"/>
    <col min="14701" max="14701" width="3.625" style="686" customWidth="1"/>
    <col min="14702" max="14702" width="3.125" style="686" customWidth="1"/>
    <col min="14703" max="14703" width="16.375" style="686" customWidth="1"/>
    <col min="14704" max="14704" width="0.75" style="686" customWidth="1"/>
    <col min="14705" max="14705" width="16.375" style="686" customWidth="1"/>
    <col min="14706" max="14706" width="3.25" style="686" customWidth="1"/>
    <col min="14707" max="14707" width="2.75" style="686" customWidth="1"/>
    <col min="14708" max="14708" width="16.375" style="686" customWidth="1"/>
    <col min="14709" max="14709" width="0.75" style="686" customWidth="1"/>
    <col min="14710" max="14710" width="16.375" style="686" customWidth="1"/>
    <col min="14711" max="14711" width="1.875" style="686" customWidth="1"/>
    <col min="14712" max="14712" width="1.25" style="686" customWidth="1"/>
    <col min="14713" max="14713" width="4.5" style="686" customWidth="1"/>
    <col min="14714" max="14714" width="1.5" style="686" customWidth="1"/>
    <col min="14715" max="14715" width="3" style="686" customWidth="1"/>
    <col min="14716" max="14716" width="16.375" style="686" customWidth="1"/>
    <col min="14717" max="14717" width="0.75" style="686" customWidth="1"/>
    <col min="14718" max="14718" width="16.375" style="686" customWidth="1"/>
    <col min="14719" max="14719" width="3.25" style="686" customWidth="1"/>
    <col min="14720" max="14720" width="2.75" style="686" customWidth="1"/>
    <col min="14721" max="14721" width="16.375" style="686" customWidth="1"/>
    <col min="14722" max="14722" width="0.75" style="686" customWidth="1"/>
    <col min="14723" max="14723" width="16.375" style="686" customWidth="1"/>
    <col min="14724" max="14724" width="3.625" style="686" customWidth="1"/>
    <col min="14725" max="14725" width="3.125" style="686" customWidth="1"/>
    <col min="14726" max="14726" width="16.375" style="686" customWidth="1"/>
    <col min="14727" max="14727" width="0.75" style="686" customWidth="1"/>
    <col min="14728" max="14728" width="16.375" style="686" customWidth="1"/>
    <col min="14729" max="14729" width="3.25" style="686" customWidth="1"/>
    <col min="14730" max="14730" width="2.75" style="686" customWidth="1"/>
    <col min="14731" max="14731" width="16.375" style="686" customWidth="1"/>
    <col min="14732" max="14732" width="0.75" style="686" customWidth="1"/>
    <col min="14733" max="14733" width="16.375" style="686" customWidth="1"/>
    <col min="14734" max="14734" width="1.875" style="686" customWidth="1"/>
    <col min="14735" max="14944" width="11" style="686"/>
    <col min="14945" max="14945" width="1.25" style="686" customWidth="1"/>
    <col min="14946" max="14946" width="4.5" style="686" customWidth="1"/>
    <col min="14947" max="14947" width="1.5" style="686" customWidth="1"/>
    <col min="14948" max="14948" width="3" style="686" customWidth="1"/>
    <col min="14949" max="14949" width="16.375" style="686" customWidth="1"/>
    <col min="14950" max="14950" width="0.75" style="686" customWidth="1"/>
    <col min="14951" max="14951" width="16.375" style="686" customWidth="1"/>
    <col min="14952" max="14952" width="3.25" style="686" customWidth="1"/>
    <col min="14953" max="14953" width="2.75" style="686" customWidth="1"/>
    <col min="14954" max="14954" width="16.375" style="686" customWidth="1"/>
    <col min="14955" max="14955" width="0.75" style="686" customWidth="1"/>
    <col min="14956" max="14956" width="16.375" style="686" customWidth="1"/>
    <col min="14957" max="14957" width="3.625" style="686" customWidth="1"/>
    <col min="14958" max="14958" width="3.125" style="686" customWidth="1"/>
    <col min="14959" max="14959" width="16.375" style="686" customWidth="1"/>
    <col min="14960" max="14960" width="0.75" style="686" customWidth="1"/>
    <col min="14961" max="14961" width="16.375" style="686" customWidth="1"/>
    <col min="14962" max="14962" width="3.25" style="686" customWidth="1"/>
    <col min="14963" max="14963" width="2.75" style="686" customWidth="1"/>
    <col min="14964" max="14964" width="16.375" style="686" customWidth="1"/>
    <col min="14965" max="14965" width="0.75" style="686" customWidth="1"/>
    <col min="14966" max="14966" width="16.375" style="686" customWidth="1"/>
    <col min="14967" max="14967" width="1.875" style="686" customWidth="1"/>
    <col min="14968" max="14968" width="1.25" style="686" customWidth="1"/>
    <col min="14969" max="14969" width="4.5" style="686" customWidth="1"/>
    <col min="14970" max="14970" width="1.5" style="686" customWidth="1"/>
    <col min="14971" max="14971" width="3" style="686" customWidth="1"/>
    <col min="14972" max="14972" width="16.375" style="686" customWidth="1"/>
    <col min="14973" max="14973" width="0.75" style="686" customWidth="1"/>
    <col min="14974" max="14974" width="16.375" style="686" customWidth="1"/>
    <col min="14975" max="14975" width="3.25" style="686" customWidth="1"/>
    <col min="14976" max="14976" width="2.75" style="686" customWidth="1"/>
    <col min="14977" max="14977" width="16.375" style="686" customWidth="1"/>
    <col min="14978" max="14978" width="0.75" style="686" customWidth="1"/>
    <col min="14979" max="14979" width="16.375" style="686" customWidth="1"/>
    <col min="14980" max="14980" width="3.625" style="686" customWidth="1"/>
    <col min="14981" max="14981" width="3.125" style="686" customWidth="1"/>
    <col min="14982" max="14982" width="16.375" style="686" customWidth="1"/>
    <col min="14983" max="14983" width="0.75" style="686" customWidth="1"/>
    <col min="14984" max="14984" width="16.375" style="686" customWidth="1"/>
    <col min="14985" max="14985" width="3.25" style="686" customWidth="1"/>
    <col min="14986" max="14986" width="2.75" style="686" customWidth="1"/>
    <col min="14987" max="14987" width="16.375" style="686" customWidth="1"/>
    <col min="14988" max="14988" width="0.75" style="686" customWidth="1"/>
    <col min="14989" max="14989" width="16.375" style="686" customWidth="1"/>
    <col min="14990" max="14990" width="1.875" style="686" customWidth="1"/>
    <col min="14991" max="15200" width="11" style="686"/>
    <col min="15201" max="15201" width="1.25" style="686" customWidth="1"/>
    <col min="15202" max="15202" width="4.5" style="686" customWidth="1"/>
    <col min="15203" max="15203" width="1.5" style="686" customWidth="1"/>
    <col min="15204" max="15204" width="3" style="686" customWidth="1"/>
    <col min="15205" max="15205" width="16.375" style="686" customWidth="1"/>
    <col min="15206" max="15206" width="0.75" style="686" customWidth="1"/>
    <col min="15207" max="15207" width="16.375" style="686" customWidth="1"/>
    <col min="15208" max="15208" width="3.25" style="686" customWidth="1"/>
    <col min="15209" max="15209" width="2.75" style="686" customWidth="1"/>
    <col min="15210" max="15210" width="16.375" style="686" customWidth="1"/>
    <col min="15211" max="15211" width="0.75" style="686" customWidth="1"/>
    <col min="15212" max="15212" width="16.375" style="686" customWidth="1"/>
    <col min="15213" max="15213" width="3.625" style="686" customWidth="1"/>
    <col min="15214" max="15214" width="3.125" style="686" customWidth="1"/>
    <col min="15215" max="15215" width="16.375" style="686" customWidth="1"/>
    <col min="15216" max="15216" width="0.75" style="686" customWidth="1"/>
    <col min="15217" max="15217" width="16.375" style="686" customWidth="1"/>
    <col min="15218" max="15218" width="3.25" style="686" customWidth="1"/>
    <col min="15219" max="15219" width="2.75" style="686" customWidth="1"/>
    <col min="15220" max="15220" width="16.375" style="686" customWidth="1"/>
    <col min="15221" max="15221" width="0.75" style="686" customWidth="1"/>
    <col min="15222" max="15222" width="16.375" style="686" customWidth="1"/>
    <col min="15223" max="15223" width="1.875" style="686" customWidth="1"/>
    <col min="15224" max="15224" width="1.25" style="686" customWidth="1"/>
    <col min="15225" max="15225" width="4.5" style="686" customWidth="1"/>
    <col min="15226" max="15226" width="1.5" style="686" customWidth="1"/>
    <col min="15227" max="15227" width="3" style="686" customWidth="1"/>
    <col min="15228" max="15228" width="16.375" style="686" customWidth="1"/>
    <col min="15229" max="15229" width="0.75" style="686" customWidth="1"/>
    <col min="15230" max="15230" width="16.375" style="686" customWidth="1"/>
    <col min="15231" max="15231" width="3.25" style="686" customWidth="1"/>
    <col min="15232" max="15232" width="2.75" style="686" customWidth="1"/>
    <col min="15233" max="15233" width="16.375" style="686" customWidth="1"/>
    <col min="15234" max="15234" width="0.75" style="686" customWidth="1"/>
    <col min="15235" max="15235" width="16.375" style="686" customWidth="1"/>
    <col min="15236" max="15236" width="3.625" style="686" customWidth="1"/>
    <col min="15237" max="15237" width="3.125" style="686" customWidth="1"/>
    <col min="15238" max="15238" width="16.375" style="686" customWidth="1"/>
    <col min="15239" max="15239" width="0.75" style="686" customWidth="1"/>
    <col min="15240" max="15240" width="16.375" style="686" customWidth="1"/>
    <col min="15241" max="15241" width="3.25" style="686" customWidth="1"/>
    <col min="15242" max="15242" width="2.75" style="686" customWidth="1"/>
    <col min="15243" max="15243" width="16.375" style="686" customWidth="1"/>
    <col min="15244" max="15244" width="0.75" style="686" customWidth="1"/>
    <col min="15245" max="15245" width="16.375" style="686" customWidth="1"/>
    <col min="15246" max="15246" width="1.875" style="686" customWidth="1"/>
    <col min="15247" max="15456" width="11" style="686"/>
    <col min="15457" max="15457" width="1.25" style="686" customWidth="1"/>
    <col min="15458" max="15458" width="4.5" style="686" customWidth="1"/>
    <col min="15459" max="15459" width="1.5" style="686" customWidth="1"/>
    <col min="15460" max="15460" width="3" style="686" customWidth="1"/>
    <col min="15461" max="15461" width="16.375" style="686" customWidth="1"/>
    <col min="15462" max="15462" width="0.75" style="686" customWidth="1"/>
    <col min="15463" max="15463" width="16.375" style="686" customWidth="1"/>
    <col min="15464" max="15464" width="3.25" style="686" customWidth="1"/>
    <col min="15465" max="15465" width="2.75" style="686" customWidth="1"/>
    <col min="15466" max="15466" width="16.375" style="686" customWidth="1"/>
    <col min="15467" max="15467" width="0.75" style="686" customWidth="1"/>
    <col min="15468" max="15468" width="16.375" style="686" customWidth="1"/>
    <col min="15469" max="15469" width="3.625" style="686" customWidth="1"/>
    <col min="15470" max="15470" width="3.125" style="686" customWidth="1"/>
    <col min="15471" max="15471" width="16.375" style="686" customWidth="1"/>
    <col min="15472" max="15472" width="0.75" style="686" customWidth="1"/>
    <col min="15473" max="15473" width="16.375" style="686" customWidth="1"/>
    <col min="15474" max="15474" width="3.25" style="686" customWidth="1"/>
    <col min="15475" max="15475" width="2.75" style="686" customWidth="1"/>
    <col min="15476" max="15476" width="16.375" style="686" customWidth="1"/>
    <col min="15477" max="15477" width="0.75" style="686" customWidth="1"/>
    <col min="15478" max="15478" width="16.375" style="686" customWidth="1"/>
    <col min="15479" max="15479" width="1.875" style="686" customWidth="1"/>
    <col min="15480" max="15480" width="1.25" style="686" customWidth="1"/>
    <col min="15481" max="15481" width="4.5" style="686" customWidth="1"/>
    <col min="15482" max="15482" width="1.5" style="686" customWidth="1"/>
    <col min="15483" max="15483" width="3" style="686" customWidth="1"/>
    <col min="15484" max="15484" width="16.375" style="686" customWidth="1"/>
    <col min="15485" max="15485" width="0.75" style="686" customWidth="1"/>
    <col min="15486" max="15486" width="16.375" style="686" customWidth="1"/>
    <col min="15487" max="15487" width="3.25" style="686" customWidth="1"/>
    <col min="15488" max="15488" width="2.75" style="686" customWidth="1"/>
    <col min="15489" max="15489" width="16.375" style="686" customWidth="1"/>
    <col min="15490" max="15490" width="0.75" style="686" customWidth="1"/>
    <col min="15491" max="15491" width="16.375" style="686" customWidth="1"/>
    <col min="15492" max="15492" width="3.625" style="686" customWidth="1"/>
    <col min="15493" max="15493" width="3.125" style="686" customWidth="1"/>
    <col min="15494" max="15494" width="16.375" style="686" customWidth="1"/>
    <col min="15495" max="15495" width="0.75" style="686" customWidth="1"/>
    <col min="15496" max="15496" width="16.375" style="686" customWidth="1"/>
    <col min="15497" max="15497" width="3.25" style="686" customWidth="1"/>
    <col min="15498" max="15498" width="2.75" style="686" customWidth="1"/>
    <col min="15499" max="15499" width="16.375" style="686" customWidth="1"/>
    <col min="15500" max="15500" width="0.75" style="686" customWidth="1"/>
    <col min="15501" max="15501" width="16.375" style="686" customWidth="1"/>
    <col min="15502" max="15502" width="1.875" style="686" customWidth="1"/>
    <col min="15503" max="15712" width="11" style="686"/>
    <col min="15713" max="15713" width="1.25" style="686" customWidth="1"/>
    <col min="15714" max="15714" width="4.5" style="686" customWidth="1"/>
    <col min="15715" max="15715" width="1.5" style="686" customWidth="1"/>
    <col min="15716" max="15716" width="3" style="686" customWidth="1"/>
    <col min="15717" max="15717" width="16.375" style="686" customWidth="1"/>
    <col min="15718" max="15718" width="0.75" style="686" customWidth="1"/>
    <col min="15719" max="15719" width="16.375" style="686" customWidth="1"/>
    <col min="15720" max="15720" width="3.25" style="686" customWidth="1"/>
    <col min="15721" max="15721" width="2.75" style="686" customWidth="1"/>
    <col min="15722" max="15722" width="16.375" style="686" customWidth="1"/>
    <col min="15723" max="15723" width="0.75" style="686" customWidth="1"/>
    <col min="15724" max="15724" width="16.375" style="686" customWidth="1"/>
    <col min="15725" max="15725" width="3.625" style="686" customWidth="1"/>
    <col min="15726" max="15726" width="3.125" style="686" customWidth="1"/>
    <col min="15727" max="15727" width="16.375" style="686" customWidth="1"/>
    <col min="15728" max="15728" width="0.75" style="686" customWidth="1"/>
    <col min="15729" max="15729" width="16.375" style="686" customWidth="1"/>
    <col min="15730" max="15730" width="3.25" style="686" customWidth="1"/>
    <col min="15731" max="15731" width="2.75" style="686" customWidth="1"/>
    <col min="15732" max="15732" width="16.375" style="686" customWidth="1"/>
    <col min="15733" max="15733" width="0.75" style="686" customWidth="1"/>
    <col min="15734" max="15734" width="16.375" style="686" customWidth="1"/>
    <col min="15735" max="15735" width="1.875" style="686" customWidth="1"/>
    <col min="15736" max="15736" width="1.25" style="686" customWidth="1"/>
    <col min="15737" max="15737" width="4.5" style="686" customWidth="1"/>
    <col min="15738" max="15738" width="1.5" style="686" customWidth="1"/>
    <col min="15739" max="15739" width="3" style="686" customWidth="1"/>
    <col min="15740" max="15740" width="16.375" style="686" customWidth="1"/>
    <col min="15741" max="15741" width="0.75" style="686" customWidth="1"/>
    <col min="15742" max="15742" width="16.375" style="686" customWidth="1"/>
    <col min="15743" max="15743" width="3.25" style="686" customWidth="1"/>
    <col min="15744" max="15744" width="2.75" style="686" customWidth="1"/>
    <col min="15745" max="15745" width="16.375" style="686" customWidth="1"/>
    <col min="15746" max="15746" width="0.75" style="686" customWidth="1"/>
    <col min="15747" max="15747" width="16.375" style="686" customWidth="1"/>
    <col min="15748" max="15748" width="3.625" style="686" customWidth="1"/>
    <col min="15749" max="15749" width="3.125" style="686" customWidth="1"/>
    <col min="15750" max="15750" width="16.375" style="686" customWidth="1"/>
    <col min="15751" max="15751" width="0.75" style="686" customWidth="1"/>
    <col min="15752" max="15752" width="16.375" style="686" customWidth="1"/>
    <col min="15753" max="15753" width="3.25" style="686" customWidth="1"/>
    <col min="15754" max="15754" width="2.75" style="686" customWidth="1"/>
    <col min="15755" max="15755" width="16.375" style="686" customWidth="1"/>
    <col min="15756" max="15756" width="0.75" style="686" customWidth="1"/>
    <col min="15757" max="15757" width="16.375" style="686" customWidth="1"/>
    <col min="15758" max="15758" width="1.875" style="686" customWidth="1"/>
    <col min="15759" max="15968" width="11" style="686"/>
    <col min="15969" max="15969" width="1.25" style="686" customWidth="1"/>
    <col min="15970" max="15970" width="4.5" style="686" customWidth="1"/>
    <col min="15971" max="15971" width="1.5" style="686" customWidth="1"/>
    <col min="15972" max="15972" width="3" style="686" customWidth="1"/>
    <col min="15973" max="15973" width="16.375" style="686" customWidth="1"/>
    <col min="15974" max="15974" width="0.75" style="686" customWidth="1"/>
    <col min="15975" max="15975" width="16.375" style="686" customWidth="1"/>
    <col min="15976" max="15976" width="3.25" style="686" customWidth="1"/>
    <col min="15977" max="15977" width="2.75" style="686" customWidth="1"/>
    <col min="15978" max="15978" width="16.375" style="686" customWidth="1"/>
    <col min="15979" max="15979" width="0.75" style="686" customWidth="1"/>
    <col min="15980" max="15980" width="16.375" style="686" customWidth="1"/>
    <col min="15981" max="15981" width="3.625" style="686" customWidth="1"/>
    <col min="15982" max="15982" width="3.125" style="686" customWidth="1"/>
    <col min="15983" max="15983" width="16.375" style="686" customWidth="1"/>
    <col min="15984" max="15984" width="0.75" style="686" customWidth="1"/>
    <col min="15985" max="15985" width="16.375" style="686" customWidth="1"/>
    <col min="15986" max="15986" width="3.25" style="686" customWidth="1"/>
    <col min="15987" max="15987" width="2.75" style="686" customWidth="1"/>
    <col min="15988" max="15988" width="16.375" style="686" customWidth="1"/>
    <col min="15989" max="15989" width="0.75" style="686" customWidth="1"/>
    <col min="15990" max="15990" width="16.375" style="686" customWidth="1"/>
    <col min="15991" max="15991" width="1.875" style="686" customWidth="1"/>
    <col min="15992" max="15992" width="1.25" style="686" customWidth="1"/>
    <col min="15993" max="15993" width="4.5" style="686" customWidth="1"/>
    <col min="15994" max="15994" width="1.5" style="686" customWidth="1"/>
    <col min="15995" max="15995" width="3" style="686" customWidth="1"/>
    <col min="15996" max="15996" width="16.375" style="686" customWidth="1"/>
    <col min="15997" max="15997" width="0.75" style="686" customWidth="1"/>
    <col min="15998" max="15998" width="16.375" style="686" customWidth="1"/>
    <col min="15999" max="15999" width="3.25" style="686" customWidth="1"/>
    <col min="16000" max="16000" width="2.75" style="686" customWidth="1"/>
    <col min="16001" max="16001" width="16.375" style="686" customWidth="1"/>
    <col min="16002" max="16002" width="0.75" style="686" customWidth="1"/>
    <col min="16003" max="16003" width="16.375" style="686" customWidth="1"/>
    <col min="16004" max="16004" width="3.625" style="686" customWidth="1"/>
    <col min="16005" max="16005" width="3.125" style="686" customWidth="1"/>
    <col min="16006" max="16006" width="16.375" style="686" customWidth="1"/>
    <col min="16007" max="16007" width="0.75" style="686" customWidth="1"/>
    <col min="16008" max="16008" width="16.375" style="686" customWidth="1"/>
    <col min="16009" max="16009" width="3.25" style="686" customWidth="1"/>
    <col min="16010" max="16010" width="2.75" style="686" customWidth="1"/>
    <col min="16011" max="16011" width="16.375" style="686" customWidth="1"/>
    <col min="16012" max="16012" width="0.75" style="686" customWidth="1"/>
    <col min="16013" max="16013" width="16.375" style="686" customWidth="1"/>
    <col min="16014" max="16014" width="1.875" style="686" customWidth="1"/>
    <col min="16015" max="16384" width="11" style="686"/>
  </cols>
  <sheetData>
    <row r="1" spans="1:31" ht="6.75" customHeight="1" thickBot="1">
      <c r="AC1" s="685">
        <v>0</v>
      </c>
      <c r="AD1" s="685">
        <v>0</v>
      </c>
      <c r="AE1" s="687"/>
    </row>
    <row r="2" spans="1:31" s="691" customFormat="1" ht="18" customHeight="1">
      <c r="B2" s="4383" t="s">
        <v>5583</v>
      </c>
      <c r="C2" s="4384"/>
      <c r="D2" s="4384"/>
      <c r="E2" s="4384"/>
      <c r="F2" s="4384"/>
      <c r="G2" s="4385"/>
      <c r="H2" s="4719" t="s">
        <v>5584</v>
      </c>
      <c r="I2" s="4720"/>
      <c r="J2" s="4720"/>
      <c r="K2" s="4720"/>
      <c r="L2" s="4720"/>
      <c r="M2" s="4720"/>
      <c r="N2" s="4720"/>
      <c r="O2" s="4720"/>
      <c r="P2" s="4720"/>
      <c r="Q2" s="4720"/>
      <c r="R2" s="4720"/>
      <c r="S2" s="4720"/>
      <c r="T2" s="4720"/>
      <c r="U2" s="4720"/>
      <c r="V2" s="4720"/>
      <c r="W2" s="4721"/>
      <c r="X2" s="4401" t="s">
        <v>4818</v>
      </c>
      <c r="Y2" s="4402"/>
      <c r="Z2" s="4402"/>
      <c r="AA2" s="4402"/>
      <c r="AB2" s="4403"/>
      <c r="AC2" s="685">
        <v>0</v>
      </c>
      <c r="AD2" s="685">
        <v>0</v>
      </c>
      <c r="AE2" s="690"/>
    </row>
    <row r="3" spans="1:31" s="691" customFormat="1" ht="18" customHeight="1">
      <c r="B3" s="4386"/>
      <c r="C3" s="4387"/>
      <c r="D3" s="4387"/>
      <c r="E3" s="4387"/>
      <c r="F3" s="4387"/>
      <c r="G3" s="4388"/>
      <c r="H3" s="4722"/>
      <c r="I3" s="4723"/>
      <c r="J3" s="4723"/>
      <c r="K3" s="4723"/>
      <c r="L3" s="4723"/>
      <c r="M3" s="4723"/>
      <c r="N3" s="4723"/>
      <c r="O3" s="4723"/>
      <c r="P3" s="4723"/>
      <c r="Q3" s="4723"/>
      <c r="R3" s="4723"/>
      <c r="S3" s="4723"/>
      <c r="T3" s="4723"/>
      <c r="U3" s="4723"/>
      <c r="V3" s="4723"/>
      <c r="W3" s="4724"/>
      <c r="X3" s="4404" t="s">
        <v>4819</v>
      </c>
      <c r="Y3" s="4405"/>
      <c r="Z3" s="4405"/>
      <c r="AA3" s="4405"/>
      <c r="AB3" s="4406"/>
      <c r="AC3" s="685">
        <v>0</v>
      </c>
      <c r="AD3" s="685">
        <v>0</v>
      </c>
      <c r="AE3" s="690"/>
    </row>
    <row r="4" spans="1:31" s="691" customFormat="1" ht="18" customHeight="1">
      <c r="B4" s="4386"/>
      <c r="C4" s="4387"/>
      <c r="D4" s="4387"/>
      <c r="E4" s="4387"/>
      <c r="F4" s="4387"/>
      <c r="G4" s="4388"/>
      <c r="H4" s="4725"/>
      <c r="I4" s="4726"/>
      <c r="J4" s="4726"/>
      <c r="K4" s="4726"/>
      <c r="L4" s="4726"/>
      <c r="M4" s="4726"/>
      <c r="N4" s="4726"/>
      <c r="O4" s="4726"/>
      <c r="P4" s="4726"/>
      <c r="Q4" s="4726"/>
      <c r="R4" s="4726"/>
      <c r="S4" s="4726"/>
      <c r="T4" s="4726"/>
      <c r="U4" s="4726"/>
      <c r="V4" s="4726"/>
      <c r="W4" s="4727"/>
      <c r="X4" s="4407" t="s">
        <v>4820</v>
      </c>
      <c r="Y4" s="4408"/>
      <c r="Z4" s="4408"/>
      <c r="AA4" s="4408"/>
      <c r="AB4" s="4409"/>
      <c r="AC4" s="685">
        <v>0</v>
      </c>
      <c r="AD4" s="685">
        <v>0</v>
      </c>
      <c r="AE4" s="690"/>
    </row>
    <row r="5" spans="1:31" s="691" customFormat="1" ht="18" customHeight="1">
      <c r="B5" s="4386"/>
      <c r="C5" s="4387"/>
      <c r="D5" s="4387"/>
      <c r="E5" s="4387"/>
      <c r="F5" s="4387"/>
      <c r="G5" s="4388"/>
      <c r="H5" s="4728" t="s">
        <v>5585</v>
      </c>
      <c r="I5" s="4729"/>
      <c r="J5" s="4729"/>
      <c r="K5" s="4729"/>
      <c r="L5" s="4729"/>
      <c r="M5" s="4729"/>
      <c r="N5" s="4729"/>
      <c r="O5" s="4729"/>
      <c r="P5" s="4729"/>
      <c r="Q5" s="4729"/>
      <c r="R5" s="4729"/>
      <c r="S5" s="4729"/>
      <c r="T5" s="4729"/>
      <c r="U5" s="4729"/>
      <c r="V5" s="4729"/>
      <c r="W5" s="4730"/>
      <c r="X5" s="4407" t="s">
        <v>4822</v>
      </c>
      <c r="Y5" s="4408"/>
      <c r="Z5" s="4408"/>
      <c r="AA5" s="4408"/>
      <c r="AB5" s="4409"/>
      <c r="AC5" s="685">
        <v>0</v>
      </c>
      <c r="AD5" s="685">
        <v>0</v>
      </c>
      <c r="AE5" s="690"/>
    </row>
    <row r="6" spans="1:31" s="691" customFormat="1" ht="18" customHeight="1">
      <c r="B6" s="4389"/>
      <c r="C6" s="4390"/>
      <c r="D6" s="4390"/>
      <c r="E6" s="4390"/>
      <c r="F6" s="4390"/>
      <c r="G6" s="4391"/>
      <c r="H6" s="4731"/>
      <c r="I6" s="4732"/>
      <c r="J6" s="4732"/>
      <c r="K6" s="4732"/>
      <c r="L6" s="4732"/>
      <c r="M6" s="4732"/>
      <c r="N6" s="4732"/>
      <c r="O6" s="4732"/>
      <c r="P6" s="4732"/>
      <c r="Q6" s="4732"/>
      <c r="R6" s="4732"/>
      <c r="S6" s="4732"/>
      <c r="T6" s="4732"/>
      <c r="U6" s="4732"/>
      <c r="V6" s="4732"/>
      <c r="W6" s="4733"/>
      <c r="X6" s="4416" t="s">
        <v>4824</v>
      </c>
      <c r="Y6" s="4417"/>
      <c r="Z6" s="4417"/>
      <c r="AA6" s="4417"/>
      <c r="AB6" s="4418"/>
      <c r="AC6" s="685">
        <v>0</v>
      </c>
      <c r="AD6" s="685">
        <v>0</v>
      </c>
      <c r="AE6" s="690"/>
    </row>
    <row r="7" spans="1:31" s="691" customFormat="1" ht="15" customHeight="1" thickBot="1">
      <c r="B7" s="697" t="s">
        <v>4825</v>
      </c>
      <c r="C7" s="698" t="str">
        <f ca="1">CELL("nomfichier")</f>
        <v>D:\Données\1.UPRT\0-UPRT.fait\1-UPRT.FR-SITE-WEB\ff-fiches-fabrications\ff.fiches.fabrication.2023\UPRT.23.aout\[F_Festival.des_.Menus_.PROJET.24.juin_.2026 (1).xlsx]Nota</v>
      </c>
      <c r="D7" s="699"/>
      <c r="E7" s="699"/>
      <c r="F7" s="699"/>
      <c r="G7" s="699"/>
      <c r="H7" s="699"/>
      <c r="I7" s="699"/>
      <c r="J7" s="699"/>
      <c r="K7" s="699"/>
      <c r="L7" s="699"/>
      <c r="M7" s="699"/>
      <c r="N7" s="699"/>
      <c r="O7" s="699"/>
      <c r="P7" s="699"/>
      <c r="Q7" s="699"/>
      <c r="R7" s="699"/>
      <c r="S7" s="699"/>
      <c r="T7" s="699"/>
      <c r="U7" s="699"/>
      <c r="V7" s="699"/>
      <c r="W7" s="699"/>
      <c r="X7" s="4419">
        <f ca="1">NOW()</f>
        <v>46257.607143634261</v>
      </c>
      <c r="Y7" s="4419"/>
      <c r="Z7" s="4419"/>
      <c r="AA7" s="4419"/>
      <c r="AB7" s="4420"/>
      <c r="AC7" s="685">
        <v>0</v>
      </c>
      <c r="AD7" s="685">
        <v>0</v>
      </c>
      <c r="AE7" s="690"/>
    </row>
    <row r="8" spans="1:31" ht="15.75">
      <c r="B8" s="706"/>
      <c r="D8" s="707"/>
      <c r="E8" s="707"/>
      <c r="F8" s="707"/>
      <c r="G8" s="707"/>
      <c r="H8" s="707"/>
      <c r="I8" s="707"/>
      <c r="J8" s="707"/>
      <c r="K8" s="707"/>
      <c r="L8" s="707"/>
      <c r="M8" s="707"/>
      <c r="N8" s="707"/>
      <c r="O8" s="707"/>
      <c r="P8" s="707"/>
      <c r="Q8" s="707"/>
      <c r="R8" s="707"/>
      <c r="S8" s="707"/>
      <c r="T8" s="707"/>
      <c r="U8" s="707"/>
      <c r="V8" s="707"/>
      <c r="W8" s="707"/>
      <c r="X8" s="707"/>
      <c r="Y8" s="707"/>
      <c r="Z8" s="707"/>
      <c r="AA8" s="707"/>
      <c r="AB8" s="707"/>
      <c r="AC8" s="685">
        <v>0</v>
      </c>
      <c r="AD8" s="685">
        <v>0</v>
      </c>
      <c r="AE8" s="687"/>
    </row>
    <row r="9" spans="1:31" ht="15.75">
      <c r="B9" s="706"/>
      <c r="D9" s="707"/>
      <c r="E9" s="707"/>
      <c r="F9" s="707"/>
      <c r="G9" s="707"/>
      <c r="H9" s="978" t="s">
        <v>5586</v>
      </c>
      <c r="I9" s="707"/>
      <c r="J9" s="707"/>
      <c r="K9" s="707"/>
      <c r="L9" s="707"/>
      <c r="M9" s="707"/>
      <c r="N9" s="707"/>
      <c r="O9" s="707"/>
      <c r="P9" s="707"/>
      <c r="Q9" s="707"/>
      <c r="R9" s="707"/>
      <c r="S9" s="707"/>
      <c r="T9" s="707"/>
      <c r="U9" s="707"/>
      <c r="V9" s="707"/>
      <c r="W9" s="707"/>
      <c r="X9" s="707"/>
      <c r="Y9" s="707"/>
      <c r="Z9" s="707"/>
      <c r="AA9" s="707"/>
      <c r="AB9" s="707"/>
      <c r="AC9" s="685">
        <v>0</v>
      </c>
      <c r="AD9" s="685">
        <v>0</v>
      </c>
      <c r="AE9" s="687"/>
    </row>
    <row r="10" spans="1:31" ht="15.75">
      <c r="B10" s="706"/>
      <c r="D10" s="707"/>
      <c r="E10" s="707"/>
      <c r="F10" s="707"/>
      <c r="G10" s="707"/>
      <c r="H10" s="978" t="s">
        <v>5587</v>
      </c>
      <c r="I10" s="707"/>
      <c r="J10" s="707"/>
      <c r="K10" s="707"/>
      <c r="L10" s="707"/>
      <c r="M10" s="707"/>
      <c r="N10" s="707"/>
      <c r="O10" s="707"/>
      <c r="P10" s="707"/>
      <c r="Q10" s="707"/>
      <c r="R10" s="707"/>
      <c r="S10" s="707"/>
      <c r="T10" s="707"/>
      <c r="U10" s="707"/>
      <c r="V10" s="707"/>
      <c r="W10" s="707"/>
      <c r="X10" s="707"/>
      <c r="Y10" s="707"/>
      <c r="Z10" s="707"/>
      <c r="AA10" s="707"/>
      <c r="AB10" s="707"/>
      <c r="AC10" s="685">
        <v>0</v>
      </c>
      <c r="AD10" s="685">
        <v>0</v>
      </c>
      <c r="AE10" s="687"/>
    </row>
    <row r="11" spans="1:31" ht="15.75">
      <c r="B11" s="706"/>
      <c r="D11" s="707"/>
      <c r="E11" s="707"/>
      <c r="F11" s="707"/>
      <c r="G11" s="707"/>
      <c r="H11" s="978" t="s">
        <v>5588</v>
      </c>
      <c r="I11" s="707"/>
      <c r="J11" s="707"/>
      <c r="K11" s="707"/>
      <c r="L11" s="707"/>
      <c r="M11" s="707"/>
      <c r="N11" s="707"/>
      <c r="O11" s="707"/>
      <c r="P11" s="707"/>
      <c r="Q11" s="707"/>
      <c r="R11" s="707"/>
      <c r="S11" s="707"/>
      <c r="T11" s="707"/>
      <c r="U11" s="707"/>
      <c r="V11" s="707"/>
      <c r="W11" s="707"/>
      <c r="X11" s="707"/>
      <c r="Y11" s="707"/>
      <c r="Z11" s="707"/>
      <c r="AA11" s="707"/>
      <c r="AB11" s="707"/>
      <c r="AC11" s="685">
        <v>0</v>
      </c>
      <c r="AD11" s="685">
        <v>0</v>
      </c>
      <c r="AE11" s="687"/>
    </row>
    <row r="12" spans="1:31" ht="15.75">
      <c r="B12" s="706"/>
      <c r="D12" s="707"/>
      <c r="E12" s="707"/>
      <c r="F12" s="707"/>
      <c r="G12" s="707"/>
      <c r="H12" s="978" t="s">
        <v>5589</v>
      </c>
      <c r="I12" s="707"/>
      <c r="J12" s="707"/>
      <c r="K12" s="707"/>
      <c r="L12" s="707"/>
      <c r="M12" s="707"/>
      <c r="N12" s="707"/>
      <c r="O12" s="707"/>
      <c r="P12" s="707"/>
      <c r="Q12" s="707"/>
      <c r="R12" s="707"/>
      <c r="S12" s="707"/>
      <c r="T12" s="707"/>
      <c r="U12" s="707"/>
      <c r="V12" s="707"/>
      <c r="W12" s="707"/>
      <c r="X12" s="707"/>
      <c r="Y12" s="707"/>
      <c r="Z12" s="707"/>
      <c r="AA12" s="707"/>
      <c r="AB12" s="707"/>
      <c r="AC12" s="685">
        <v>0</v>
      </c>
      <c r="AD12" s="685">
        <v>0</v>
      </c>
      <c r="AE12" s="687"/>
    </row>
    <row r="13" spans="1:31" ht="15.75">
      <c r="B13" s="706"/>
      <c r="D13" s="707"/>
      <c r="E13" s="707"/>
      <c r="F13" s="707"/>
      <c r="G13" s="707"/>
      <c r="H13" s="978" t="s">
        <v>5590</v>
      </c>
      <c r="I13" s="707"/>
      <c r="J13" s="707"/>
      <c r="K13" s="707"/>
      <c r="L13" s="707"/>
      <c r="M13" s="707"/>
      <c r="N13" s="707"/>
      <c r="O13" s="707"/>
      <c r="P13" s="707"/>
      <c r="Q13" s="707"/>
      <c r="R13" s="707"/>
      <c r="S13" s="707"/>
      <c r="T13" s="707"/>
      <c r="U13" s="707"/>
      <c r="V13" s="707"/>
      <c r="W13" s="707"/>
      <c r="X13" s="707"/>
      <c r="Y13" s="707"/>
      <c r="Z13" s="707"/>
      <c r="AA13" s="707"/>
      <c r="AB13" s="707"/>
      <c r="AC13" s="685">
        <v>0</v>
      </c>
      <c r="AD13" s="685">
        <v>0</v>
      </c>
      <c r="AE13" s="687"/>
    </row>
    <row r="14" spans="1:31" ht="15.75">
      <c r="B14" s="706"/>
      <c r="D14" s="707"/>
      <c r="E14" s="707"/>
      <c r="F14" s="707"/>
      <c r="G14" s="707"/>
      <c r="H14" s="707"/>
      <c r="I14" s="707"/>
      <c r="J14" s="707"/>
      <c r="K14" s="707"/>
      <c r="L14" s="707"/>
      <c r="M14" s="707"/>
      <c r="N14" s="707"/>
      <c r="O14" s="707"/>
      <c r="P14" s="707"/>
      <c r="Q14" s="707"/>
      <c r="R14" s="707"/>
      <c r="S14" s="707"/>
      <c r="T14" s="707"/>
      <c r="U14" s="707"/>
      <c r="V14" s="707"/>
      <c r="W14" s="707"/>
      <c r="X14" s="707"/>
      <c r="Y14" s="707"/>
      <c r="Z14" s="707"/>
      <c r="AA14" s="707"/>
      <c r="AB14" s="707"/>
      <c r="AC14" s="685">
        <v>0</v>
      </c>
      <c r="AD14" s="685">
        <v>0</v>
      </c>
      <c r="AE14" s="687"/>
    </row>
    <row r="15" spans="1:31" ht="23.25">
      <c r="B15" s="979">
        <v>1</v>
      </c>
      <c r="D15" s="980" t="s">
        <v>5591</v>
      </c>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2">
        <v>1</v>
      </c>
      <c r="AC15" s="685">
        <v>0</v>
      </c>
      <c r="AD15" s="685">
        <v>0</v>
      </c>
      <c r="AE15" s="983"/>
    </row>
    <row r="16" spans="1:31" ht="9.9499999999999993" customHeight="1">
      <c r="A16" s="984"/>
      <c r="B16" s="984"/>
      <c r="C16" s="984"/>
      <c r="D16" s="984"/>
      <c r="E16" s="984"/>
      <c r="F16" s="984"/>
      <c r="G16" s="984"/>
      <c r="H16" s="984"/>
      <c r="I16" s="984"/>
      <c r="J16" s="984"/>
      <c r="K16" s="984"/>
      <c r="L16" s="984"/>
      <c r="M16" s="984"/>
      <c r="N16" s="984"/>
      <c r="O16" s="984"/>
      <c r="P16" s="984"/>
      <c r="Q16" s="984"/>
      <c r="R16" s="984"/>
      <c r="S16" s="984"/>
      <c r="T16" s="984"/>
      <c r="U16" s="984"/>
      <c r="V16" s="984"/>
      <c r="W16" s="984"/>
      <c r="X16" s="984"/>
      <c r="Y16" s="984"/>
      <c r="Z16" s="984"/>
      <c r="AA16" s="984"/>
      <c r="AB16" s="984"/>
      <c r="AC16" s="685">
        <v>0</v>
      </c>
      <c r="AD16" s="685">
        <v>0</v>
      </c>
      <c r="AE16" s="687"/>
    </row>
    <row r="17" spans="2:31" ht="15" customHeight="1">
      <c r="B17" s="985"/>
      <c r="D17" s="986" t="s">
        <v>5592</v>
      </c>
      <c r="E17" s="986"/>
      <c r="F17" s="986"/>
      <c r="G17" s="986"/>
      <c r="H17" s="986"/>
      <c r="I17" s="986"/>
      <c r="J17" s="986"/>
      <c r="K17" s="986"/>
      <c r="L17" s="986"/>
      <c r="M17" s="986"/>
      <c r="N17" s="986"/>
      <c r="O17" s="986"/>
      <c r="P17" s="986"/>
      <c r="Q17" s="986"/>
      <c r="R17" s="986"/>
      <c r="S17" s="986"/>
      <c r="T17" s="986"/>
      <c r="U17" s="986"/>
      <c r="V17" s="986"/>
      <c r="W17" s="986"/>
      <c r="X17" s="986"/>
      <c r="Y17" s="986"/>
      <c r="Z17" s="986"/>
      <c r="AA17" s="986"/>
      <c r="AB17" s="4718" t="s">
        <v>5593</v>
      </c>
      <c r="AC17" s="685">
        <v>0</v>
      </c>
      <c r="AD17" s="685">
        <v>0</v>
      </c>
      <c r="AE17" s="687"/>
    </row>
    <row r="18" spans="2:31" ht="15" customHeight="1">
      <c r="B18" s="985"/>
      <c r="D18" s="988" t="s">
        <v>5594</v>
      </c>
      <c r="E18" s="988"/>
      <c r="F18" s="988"/>
      <c r="G18" s="988"/>
      <c r="H18" s="988"/>
      <c r="I18" s="988"/>
      <c r="J18" s="988"/>
      <c r="K18" s="988"/>
      <c r="L18" s="988"/>
      <c r="M18" s="988"/>
      <c r="N18" s="988"/>
      <c r="O18" s="988"/>
      <c r="P18" s="988"/>
      <c r="Q18" s="986"/>
      <c r="R18" s="988"/>
      <c r="S18" s="988"/>
      <c r="T18" s="988"/>
      <c r="U18" s="988"/>
      <c r="V18" s="988"/>
      <c r="W18" s="988"/>
      <c r="X18" s="988"/>
      <c r="Y18" s="988"/>
      <c r="Z18" s="988"/>
      <c r="AA18" s="988"/>
      <c r="AB18" s="4718"/>
      <c r="AC18" s="685">
        <v>0</v>
      </c>
      <c r="AD18" s="685">
        <v>0</v>
      </c>
      <c r="AE18" s="687"/>
    </row>
    <row r="19" spans="2:31" ht="15" customHeight="1">
      <c r="B19" s="985"/>
      <c r="D19" s="989" t="s">
        <v>5595</v>
      </c>
      <c r="E19" s="988"/>
      <c r="F19" s="988"/>
      <c r="G19" s="988"/>
      <c r="H19" s="988"/>
      <c r="I19" s="988"/>
      <c r="J19" s="988"/>
      <c r="K19" s="988"/>
      <c r="L19" s="988"/>
      <c r="M19" s="988"/>
      <c r="N19" s="988"/>
      <c r="O19" s="988"/>
      <c r="P19" s="988"/>
      <c r="Q19" s="986"/>
      <c r="R19" s="988"/>
      <c r="S19" s="988"/>
      <c r="T19" s="988"/>
      <c r="U19" s="988"/>
      <c r="V19" s="988"/>
      <c r="W19" s="988"/>
      <c r="X19" s="988"/>
      <c r="Y19" s="988"/>
      <c r="Z19" s="988"/>
      <c r="AA19" s="988"/>
      <c r="AB19" s="987"/>
      <c r="AC19" s="685">
        <v>0</v>
      </c>
      <c r="AD19" s="685">
        <v>0</v>
      </c>
      <c r="AE19" s="687"/>
    </row>
    <row r="20" spans="2:31" ht="15" customHeight="1">
      <c r="B20" s="985"/>
      <c r="D20" s="989" t="s">
        <v>5596</v>
      </c>
      <c r="E20" s="988"/>
      <c r="F20" s="988"/>
      <c r="G20" s="988"/>
      <c r="H20" s="988"/>
      <c r="I20" s="988"/>
      <c r="J20" s="988"/>
      <c r="K20" s="988"/>
      <c r="L20" s="988"/>
      <c r="M20" s="988"/>
      <c r="N20" s="988"/>
      <c r="O20" s="988"/>
      <c r="P20" s="988"/>
      <c r="Q20" s="986"/>
      <c r="R20" s="988"/>
      <c r="S20" s="988"/>
      <c r="T20" s="988"/>
      <c r="U20" s="988"/>
      <c r="V20" s="988"/>
      <c r="W20" s="988"/>
      <c r="X20" s="988"/>
      <c r="Y20" s="988"/>
      <c r="Z20" s="988"/>
      <c r="AA20" s="988"/>
      <c r="AB20" s="987" t="s">
        <v>5597</v>
      </c>
      <c r="AC20" s="685">
        <v>0</v>
      </c>
      <c r="AD20" s="685">
        <v>0</v>
      </c>
      <c r="AE20" s="687"/>
    </row>
    <row r="21" spans="2:31" ht="15" customHeight="1">
      <c r="B21" s="985"/>
      <c r="D21" s="989" t="s">
        <v>5598</v>
      </c>
      <c r="E21" s="988"/>
      <c r="F21" s="988"/>
      <c r="G21" s="988"/>
      <c r="H21" s="988"/>
      <c r="I21" s="988"/>
      <c r="J21" s="988"/>
      <c r="K21" s="988"/>
      <c r="L21" s="988"/>
      <c r="M21" s="988"/>
      <c r="N21" s="988"/>
      <c r="O21" s="988"/>
      <c r="P21" s="988"/>
      <c r="Q21" s="986"/>
      <c r="R21" s="988"/>
      <c r="S21" s="988"/>
      <c r="T21" s="988"/>
      <c r="U21" s="988"/>
      <c r="V21" s="988"/>
      <c r="W21" s="988"/>
      <c r="X21" s="988"/>
      <c r="Y21" s="988"/>
      <c r="Z21" s="988"/>
      <c r="AA21" s="988"/>
      <c r="AB21" s="987"/>
      <c r="AC21" s="685">
        <v>0</v>
      </c>
      <c r="AD21" s="685">
        <v>0</v>
      </c>
      <c r="AE21" s="687"/>
    </row>
    <row r="22" spans="2:31" ht="15" customHeight="1">
      <c r="B22" s="985"/>
      <c r="D22" s="990"/>
      <c r="E22" s="878"/>
      <c r="F22" s="878"/>
      <c r="G22" s="878"/>
      <c r="H22" s="878"/>
      <c r="I22" s="878"/>
      <c r="J22" s="878"/>
      <c r="K22" s="878"/>
      <c r="L22" s="878"/>
      <c r="M22" s="878"/>
      <c r="N22" s="878"/>
      <c r="O22" s="878"/>
      <c r="P22" s="878"/>
      <c r="Q22" s="878"/>
      <c r="R22" s="878"/>
      <c r="S22" s="878"/>
      <c r="T22" s="878"/>
      <c r="U22" s="878"/>
      <c r="V22" s="878"/>
      <c r="W22" s="878"/>
      <c r="X22" s="991" t="s">
        <v>1242</v>
      </c>
      <c r="Y22" s="988"/>
      <c r="Z22" s="988"/>
      <c r="AA22" s="988"/>
      <c r="AB22" s="987"/>
      <c r="AC22" s="685">
        <v>0</v>
      </c>
      <c r="AD22" s="685">
        <v>0</v>
      </c>
      <c r="AE22" s="687"/>
    </row>
    <row r="23" spans="2:31" ht="15" customHeight="1">
      <c r="B23" s="985"/>
      <c r="D23" s="990"/>
      <c r="E23" s="878"/>
      <c r="F23" s="878"/>
      <c r="G23" s="878"/>
      <c r="H23" s="878"/>
      <c r="I23" s="878"/>
      <c r="J23" s="878"/>
      <c r="K23" s="878"/>
      <c r="L23" s="878"/>
      <c r="M23" s="878"/>
      <c r="N23" s="878"/>
      <c r="O23" s="878"/>
      <c r="P23" s="878"/>
      <c r="Q23" s="878"/>
      <c r="R23" s="878"/>
      <c r="S23" s="878"/>
      <c r="T23" s="878"/>
      <c r="U23" s="878"/>
      <c r="V23" s="878"/>
      <c r="W23" s="878"/>
      <c r="X23" s="991" t="s">
        <v>5599</v>
      </c>
      <c r="Y23" s="986"/>
      <c r="Z23" s="986"/>
      <c r="AA23" s="986"/>
      <c r="AB23" s="987"/>
      <c r="AC23" s="685">
        <v>0</v>
      </c>
      <c r="AD23" s="685">
        <v>0</v>
      </c>
      <c r="AE23" s="687"/>
    </row>
    <row r="24" spans="2:31" ht="15" customHeight="1">
      <c r="B24" s="985"/>
      <c r="D24" s="990"/>
      <c r="E24" s="878"/>
      <c r="F24" s="878"/>
      <c r="G24" s="878"/>
      <c r="H24" s="878"/>
      <c r="I24" s="878"/>
      <c r="J24" s="878"/>
      <c r="K24" s="878"/>
      <c r="L24" s="878"/>
      <c r="M24" s="878"/>
      <c r="N24" s="878"/>
      <c r="O24" s="878"/>
      <c r="P24" s="878"/>
      <c r="Q24" s="878"/>
      <c r="R24" s="878"/>
      <c r="S24" s="878"/>
      <c r="T24" s="878"/>
      <c r="U24" s="878"/>
      <c r="V24" s="878"/>
      <c r="W24" s="878"/>
      <c r="X24" s="991" t="s">
        <v>5600</v>
      </c>
      <c r="Y24" s="986"/>
      <c r="Z24" s="986"/>
      <c r="AA24" s="986"/>
      <c r="AB24" s="987"/>
      <c r="AC24" s="685">
        <v>0</v>
      </c>
      <c r="AD24" s="685">
        <v>0</v>
      </c>
      <c r="AE24" s="687"/>
    </row>
    <row r="25" spans="2:31" ht="15" customHeight="1">
      <c r="B25" s="985"/>
      <c r="D25" s="990"/>
      <c r="E25" s="878"/>
      <c r="F25" s="878"/>
      <c r="G25" s="878"/>
      <c r="H25" s="878"/>
      <c r="I25" s="878"/>
      <c r="J25" s="878"/>
      <c r="K25" s="878"/>
      <c r="L25" s="878"/>
      <c r="M25" s="878"/>
      <c r="N25" s="878"/>
      <c r="O25" s="878"/>
      <c r="P25" s="878"/>
      <c r="Q25" s="878"/>
      <c r="R25" s="878"/>
      <c r="S25" s="878"/>
      <c r="T25" s="878"/>
      <c r="U25" s="878"/>
      <c r="V25" s="878"/>
      <c r="W25" s="878"/>
      <c r="X25" s="991" t="s">
        <v>5601</v>
      </c>
      <c r="Y25" s="986"/>
      <c r="Z25" s="986"/>
      <c r="AA25" s="986"/>
      <c r="AB25" s="987"/>
      <c r="AC25" s="685">
        <v>0</v>
      </c>
      <c r="AD25" s="685">
        <v>0</v>
      </c>
      <c r="AE25" s="687"/>
    </row>
    <row r="26" spans="2:31" ht="15" customHeight="1">
      <c r="B26" s="985"/>
      <c r="D26" s="990"/>
      <c r="E26" s="878"/>
      <c r="F26" s="878"/>
      <c r="G26" s="878"/>
      <c r="H26" s="878"/>
      <c r="I26" s="878"/>
      <c r="J26" s="878"/>
      <c r="K26" s="878"/>
      <c r="L26" s="878"/>
      <c r="M26" s="878"/>
      <c r="N26" s="878"/>
      <c r="O26" s="878"/>
      <c r="P26" s="878"/>
      <c r="Q26" s="878"/>
      <c r="R26" s="878"/>
      <c r="S26" s="878"/>
      <c r="T26" s="878"/>
      <c r="U26" s="878"/>
      <c r="V26" s="878"/>
      <c r="W26" s="878"/>
      <c r="X26" s="991" t="s">
        <v>5602</v>
      </c>
      <c r="Y26" s="986"/>
      <c r="Z26" s="986"/>
      <c r="AA26" s="986"/>
      <c r="AB26" s="987"/>
      <c r="AC26" s="685">
        <v>0</v>
      </c>
      <c r="AD26" s="685">
        <v>0</v>
      </c>
      <c r="AE26" s="687"/>
    </row>
    <row r="27" spans="2:31" ht="15" customHeight="1">
      <c r="B27" s="985"/>
      <c r="D27" s="990"/>
      <c r="E27" s="878"/>
      <c r="F27" s="878"/>
      <c r="G27" s="878"/>
      <c r="H27" s="878"/>
      <c r="I27" s="878"/>
      <c r="J27" s="878"/>
      <c r="K27" s="878"/>
      <c r="L27" s="878"/>
      <c r="M27" s="878"/>
      <c r="N27" s="878"/>
      <c r="O27" s="878"/>
      <c r="P27" s="878"/>
      <c r="Q27" s="878"/>
      <c r="R27" s="878"/>
      <c r="S27" s="878"/>
      <c r="T27" s="878"/>
      <c r="U27" s="878"/>
      <c r="V27" s="878"/>
      <c r="W27" s="878"/>
      <c r="X27" s="991" t="s">
        <v>1441</v>
      </c>
      <c r="Y27" s="986"/>
      <c r="Z27" s="986"/>
      <c r="AA27" s="986"/>
      <c r="AB27" s="987">
        <v>8</v>
      </c>
      <c r="AC27" s="685">
        <v>0</v>
      </c>
      <c r="AD27" s="685">
        <v>0</v>
      </c>
      <c r="AE27" s="687"/>
    </row>
    <row r="28" spans="2:31" ht="15" customHeight="1">
      <c r="B28" s="985"/>
      <c r="D28" s="990"/>
      <c r="E28" s="878"/>
      <c r="F28" s="878"/>
      <c r="G28" s="878"/>
      <c r="H28" s="878"/>
      <c r="I28" s="878"/>
      <c r="J28" s="878"/>
      <c r="K28" s="878"/>
      <c r="L28" s="878"/>
      <c r="M28" s="878"/>
      <c r="N28" s="878"/>
      <c r="O28" s="878"/>
      <c r="P28" s="878"/>
      <c r="Q28" s="878"/>
      <c r="R28" s="878"/>
      <c r="S28" s="878"/>
      <c r="T28" s="878"/>
      <c r="U28" s="878"/>
      <c r="V28" s="878"/>
      <c r="W28" s="878"/>
      <c r="X28" s="991" t="s">
        <v>5603</v>
      </c>
      <c r="Y28" s="986"/>
      <c r="Z28" s="986"/>
      <c r="AA28" s="986"/>
      <c r="AB28" s="987"/>
      <c r="AC28" s="685">
        <v>0</v>
      </c>
      <c r="AD28" s="685">
        <v>0</v>
      </c>
      <c r="AE28" s="687"/>
    </row>
    <row r="29" spans="2:31" ht="15" customHeight="1">
      <c r="B29" s="985"/>
      <c r="D29" s="990"/>
      <c r="E29" s="878"/>
      <c r="F29" s="878"/>
      <c r="G29" s="878"/>
      <c r="H29" s="878"/>
      <c r="I29" s="878"/>
      <c r="J29" s="878"/>
      <c r="K29" s="878"/>
      <c r="L29" s="878"/>
      <c r="M29" s="878"/>
      <c r="N29" s="878"/>
      <c r="O29" s="878"/>
      <c r="P29" s="878"/>
      <c r="Q29" s="878"/>
      <c r="R29" s="878"/>
      <c r="S29" s="878"/>
      <c r="T29" s="878"/>
      <c r="U29" s="878"/>
      <c r="V29" s="878"/>
      <c r="W29" s="878"/>
      <c r="X29" s="991" t="s">
        <v>5604</v>
      </c>
      <c r="Y29" s="986"/>
      <c r="Z29" s="986"/>
      <c r="AA29" s="986"/>
      <c r="AB29" s="987"/>
      <c r="AC29" s="685">
        <v>0</v>
      </c>
      <c r="AD29" s="685">
        <v>0</v>
      </c>
      <c r="AE29" s="687"/>
    </row>
    <row r="30" spans="2:31" ht="15" customHeight="1">
      <c r="B30" s="985"/>
      <c r="D30" s="878"/>
      <c r="E30" s="878"/>
      <c r="F30" s="878"/>
      <c r="G30" s="878"/>
      <c r="H30" s="878"/>
      <c r="I30" s="878"/>
      <c r="J30" s="878"/>
      <c r="K30" s="878"/>
      <c r="L30" s="878"/>
      <c r="M30" s="878"/>
      <c r="N30" s="878"/>
      <c r="O30" s="878"/>
      <c r="P30" s="878"/>
      <c r="Q30" s="878"/>
      <c r="R30" s="878"/>
      <c r="S30" s="878"/>
      <c r="T30" s="878"/>
      <c r="U30" s="878"/>
      <c r="V30" s="878"/>
      <c r="W30" s="878"/>
      <c r="X30" s="986"/>
      <c r="Y30" s="986"/>
      <c r="Z30" s="986"/>
      <c r="AA30" s="986"/>
      <c r="AB30" s="987"/>
      <c r="AC30" s="685">
        <v>0</v>
      </c>
      <c r="AD30" s="685">
        <v>0</v>
      </c>
      <c r="AE30" s="687"/>
    </row>
    <row r="31" spans="2:31" ht="9.9499999999999993" customHeight="1">
      <c r="B31" s="706"/>
      <c r="D31" s="992"/>
      <c r="E31" s="796"/>
      <c r="F31" s="796"/>
      <c r="G31" s="796"/>
      <c r="H31" s="993"/>
      <c r="I31" s="796"/>
      <c r="J31" s="796"/>
      <c r="K31" s="796"/>
      <c r="L31" s="994"/>
      <c r="M31" s="796"/>
      <c r="N31" s="796"/>
      <c r="O31" s="796"/>
      <c r="P31" s="995"/>
      <c r="Q31" s="796"/>
      <c r="R31" s="796"/>
      <c r="S31" s="796"/>
      <c r="T31" s="995"/>
      <c r="U31" s="796"/>
      <c r="V31" s="796"/>
      <c r="W31" s="796"/>
      <c r="X31" s="995"/>
      <c r="Y31" s="796"/>
      <c r="Z31" s="796"/>
      <c r="AA31" s="796"/>
      <c r="AB31" s="995"/>
      <c r="AC31" s="685">
        <v>0</v>
      </c>
      <c r="AD31" s="685">
        <v>0</v>
      </c>
      <c r="AE31" s="687"/>
    </row>
    <row r="32" spans="2:31" ht="9.9499999999999993" customHeight="1">
      <c r="B32" s="4715">
        <v>1</v>
      </c>
      <c r="D32" s="4564" t="s">
        <v>1242</v>
      </c>
      <c r="E32" s="789"/>
      <c r="F32" s="789"/>
      <c r="G32" s="789"/>
      <c r="H32" s="4564" t="s">
        <v>5599</v>
      </c>
      <c r="I32" s="789"/>
      <c r="J32" s="789"/>
      <c r="K32" s="789"/>
      <c r="L32" s="4564" t="s">
        <v>5600</v>
      </c>
      <c r="M32" s="789"/>
      <c r="N32" s="789"/>
      <c r="O32" s="789"/>
      <c r="P32" s="4564" t="s">
        <v>5601</v>
      </c>
      <c r="Q32" s="789"/>
      <c r="R32" s="789"/>
      <c r="S32" s="789"/>
      <c r="T32" s="4564" t="s">
        <v>5602</v>
      </c>
      <c r="U32" s="789"/>
      <c r="V32" s="789"/>
      <c r="W32" s="789"/>
      <c r="X32" s="4564" t="s">
        <v>1441</v>
      </c>
      <c r="Y32" s="789"/>
      <c r="Z32" s="789"/>
      <c r="AA32" s="789"/>
      <c r="AB32" s="4564" t="s">
        <v>5603</v>
      </c>
      <c r="AC32" s="685">
        <v>0</v>
      </c>
      <c r="AD32" s="685">
        <v>0</v>
      </c>
      <c r="AE32" s="687"/>
    </row>
    <row r="33" spans="1:31" ht="5.0999999999999996" customHeight="1">
      <c r="B33" s="4716"/>
      <c r="D33" s="4565"/>
      <c r="E33" s="730"/>
      <c r="F33" s="794"/>
      <c r="G33" s="730"/>
      <c r="H33" s="4565"/>
      <c r="I33" s="730"/>
      <c r="J33" s="794"/>
      <c r="K33" s="730"/>
      <c r="L33" s="4565"/>
      <c r="M33" s="730"/>
      <c r="N33" s="794"/>
      <c r="O33" s="730"/>
      <c r="P33" s="4565"/>
      <c r="Q33" s="730"/>
      <c r="R33" s="794"/>
      <c r="S33" s="730"/>
      <c r="T33" s="4565"/>
      <c r="U33" s="730"/>
      <c r="V33" s="794"/>
      <c r="W33" s="730"/>
      <c r="X33" s="4565"/>
      <c r="Y33" s="730"/>
      <c r="Z33" s="794"/>
      <c r="AA33" s="730"/>
      <c r="AB33" s="4565"/>
      <c r="AC33" s="685">
        <v>0</v>
      </c>
      <c r="AD33" s="685">
        <v>0</v>
      </c>
      <c r="AE33" s="687"/>
    </row>
    <row r="34" spans="1:31" ht="9.9499999999999993" customHeight="1">
      <c r="B34" s="4717"/>
      <c r="D34" s="4566"/>
      <c r="E34" s="789"/>
      <c r="F34" s="789"/>
      <c r="G34" s="789"/>
      <c r="H34" s="4566"/>
      <c r="I34" s="789"/>
      <c r="J34" s="789"/>
      <c r="K34" s="789"/>
      <c r="L34" s="4566"/>
      <c r="M34" s="789"/>
      <c r="N34" s="789"/>
      <c r="O34" s="789"/>
      <c r="P34" s="4566"/>
      <c r="Q34" s="789"/>
      <c r="R34" s="789"/>
      <c r="S34" s="789"/>
      <c r="T34" s="4566"/>
      <c r="U34" s="789"/>
      <c r="V34" s="789"/>
      <c r="W34" s="789"/>
      <c r="X34" s="4566"/>
      <c r="Y34" s="789"/>
      <c r="Z34" s="789"/>
      <c r="AA34" s="789"/>
      <c r="AB34" s="4566"/>
      <c r="AC34" s="685">
        <v>0</v>
      </c>
      <c r="AD34" s="685">
        <v>0</v>
      </c>
      <c r="AE34" s="687"/>
    </row>
    <row r="35" spans="1:31" ht="9.9499999999999993" customHeight="1">
      <c r="B35" s="706"/>
      <c r="D35" s="992"/>
      <c r="E35" s="796"/>
      <c r="F35" s="796"/>
      <c r="G35" s="796"/>
      <c r="H35" s="993"/>
      <c r="I35" s="796"/>
      <c r="J35" s="796"/>
      <c r="K35" s="796"/>
      <c r="L35" s="994"/>
      <c r="M35" s="796"/>
      <c r="N35" s="796"/>
      <c r="O35" s="796"/>
      <c r="P35" s="995"/>
      <c r="Q35" s="796"/>
      <c r="R35" s="796"/>
      <c r="S35" s="796"/>
      <c r="T35" s="995"/>
      <c r="U35" s="796"/>
      <c r="V35" s="796"/>
      <c r="W35" s="796"/>
      <c r="X35" s="995"/>
      <c r="Y35" s="796"/>
      <c r="Z35" s="796"/>
      <c r="AA35" s="796"/>
      <c r="AB35" s="995"/>
      <c r="AC35" s="685">
        <v>0</v>
      </c>
      <c r="AD35" s="685">
        <v>0</v>
      </c>
      <c r="AE35" s="687"/>
    </row>
    <row r="36" spans="1:31" ht="9.9499999999999993" customHeight="1">
      <c r="B36" s="4715">
        <v>1</v>
      </c>
      <c r="D36" s="4564" t="s">
        <v>5605</v>
      </c>
      <c r="E36" s="789"/>
      <c r="F36" s="789"/>
      <c r="G36" s="789"/>
      <c r="H36" s="4564" t="s">
        <v>5604</v>
      </c>
      <c r="I36" s="789"/>
      <c r="J36" s="789"/>
      <c r="K36" s="789"/>
      <c r="L36" s="4564" t="s">
        <v>5606</v>
      </c>
      <c r="M36" s="789"/>
      <c r="N36" s="789"/>
      <c r="O36" s="789"/>
      <c r="P36" s="4602"/>
      <c r="Q36" s="789"/>
      <c r="R36" s="789"/>
      <c r="S36" s="789"/>
      <c r="T36" s="4602"/>
      <c r="U36" s="789"/>
      <c r="V36" s="789"/>
      <c r="W36" s="789"/>
      <c r="X36" s="4602"/>
      <c r="Y36" s="789"/>
      <c r="Z36" s="789"/>
      <c r="AA36" s="789"/>
      <c r="AB36" s="4602"/>
      <c r="AC36" s="685">
        <v>0</v>
      </c>
      <c r="AD36" s="685">
        <v>0</v>
      </c>
      <c r="AE36" s="687"/>
    </row>
    <row r="37" spans="1:31" ht="5.0999999999999996" customHeight="1">
      <c r="B37" s="4716"/>
      <c r="D37" s="4565"/>
      <c r="E37" s="730"/>
      <c r="F37" s="794"/>
      <c r="G37" s="730"/>
      <c r="H37" s="4565"/>
      <c r="I37" s="730"/>
      <c r="J37" s="794"/>
      <c r="K37" s="730"/>
      <c r="L37" s="4565"/>
      <c r="M37" s="730"/>
      <c r="N37" s="794"/>
      <c r="O37" s="730"/>
      <c r="P37" s="4603"/>
      <c r="Q37" s="730"/>
      <c r="R37" s="794"/>
      <c r="S37" s="730"/>
      <c r="T37" s="4603"/>
      <c r="U37" s="730"/>
      <c r="V37" s="794"/>
      <c r="W37" s="730"/>
      <c r="X37" s="4603"/>
      <c r="Y37" s="730"/>
      <c r="Z37" s="794"/>
      <c r="AA37" s="730"/>
      <c r="AB37" s="4603"/>
      <c r="AC37" s="685">
        <v>0</v>
      </c>
      <c r="AD37" s="685">
        <v>0</v>
      </c>
      <c r="AE37" s="687"/>
    </row>
    <row r="38" spans="1:31" ht="9.9499999999999993" customHeight="1">
      <c r="B38" s="4717"/>
      <c r="D38" s="4566"/>
      <c r="E38" s="789"/>
      <c r="F38" s="789"/>
      <c r="G38" s="789"/>
      <c r="H38" s="4566"/>
      <c r="I38" s="789"/>
      <c r="J38" s="789"/>
      <c r="K38" s="789"/>
      <c r="L38" s="4566"/>
      <c r="M38" s="789"/>
      <c r="N38" s="789"/>
      <c r="O38" s="789"/>
      <c r="P38" s="4604"/>
      <c r="Q38" s="789"/>
      <c r="R38" s="789"/>
      <c r="S38" s="789"/>
      <c r="T38" s="4604"/>
      <c r="U38" s="789"/>
      <c r="V38" s="789"/>
      <c r="W38" s="789"/>
      <c r="X38" s="4604"/>
      <c r="Y38" s="789"/>
      <c r="Z38" s="789"/>
      <c r="AA38" s="789"/>
      <c r="AB38" s="4604"/>
      <c r="AC38" s="685">
        <v>0</v>
      </c>
      <c r="AD38" s="685">
        <v>0</v>
      </c>
      <c r="AE38" s="687"/>
    </row>
    <row r="39" spans="1:31" ht="9.9499999999999993" customHeight="1">
      <c r="A39" s="992"/>
      <c r="B39" s="992"/>
      <c r="C39" s="992"/>
      <c r="D39" s="992"/>
      <c r="E39" s="796"/>
      <c r="F39" s="796"/>
      <c r="G39" s="796"/>
      <c r="H39" s="993"/>
      <c r="I39" s="796"/>
      <c r="J39" s="796"/>
      <c r="K39" s="796"/>
      <c r="L39" s="994"/>
      <c r="M39" s="796"/>
      <c r="N39" s="796"/>
      <c r="O39" s="796"/>
      <c r="P39" s="995"/>
      <c r="Q39" s="796"/>
      <c r="R39" s="796"/>
      <c r="S39" s="796"/>
      <c r="T39" s="995"/>
      <c r="U39" s="796"/>
      <c r="V39" s="796"/>
      <c r="W39" s="796"/>
      <c r="X39" s="995"/>
      <c r="Y39" s="796"/>
      <c r="Z39" s="796"/>
      <c r="AA39" s="796"/>
      <c r="AB39" s="995"/>
      <c r="AC39" s="685">
        <v>0</v>
      </c>
      <c r="AD39" s="685">
        <v>0</v>
      </c>
      <c r="AE39" s="687"/>
    </row>
    <row r="40" spans="1:31" ht="23.25">
      <c r="B40" s="997">
        <v>2</v>
      </c>
      <c r="D40" s="998" t="s">
        <v>5607</v>
      </c>
      <c r="E40" s="999"/>
      <c r="F40" s="999"/>
      <c r="G40" s="999"/>
      <c r="H40" s="999"/>
      <c r="I40" s="999"/>
      <c r="J40" s="999"/>
      <c r="K40" s="999"/>
      <c r="L40" s="999"/>
      <c r="M40" s="999"/>
      <c r="N40" s="999"/>
      <c r="O40" s="999"/>
      <c r="P40" s="999"/>
      <c r="Q40" s="999"/>
      <c r="R40" s="999"/>
      <c r="S40" s="999"/>
      <c r="T40" s="999"/>
      <c r="U40" s="999"/>
      <c r="V40" s="999"/>
      <c r="W40" s="999"/>
      <c r="X40" s="999"/>
      <c r="Y40" s="999"/>
      <c r="Z40" s="999"/>
      <c r="AA40" s="999"/>
      <c r="AB40" s="1000">
        <v>2</v>
      </c>
      <c r="AC40" s="685">
        <v>0</v>
      </c>
      <c r="AD40" s="685">
        <v>0</v>
      </c>
      <c r="AE40" s="983"/>
    </row>
    <row r="41" spans="1:31" ht="9.9499999999999993" customHeight="1">
      <c r="A41" s="992"/>
      <c r="B41" s="992"/>
      <c r="C41" s="992"/>
      <c r="D41" s="992"/>
      <c r="E41" s="796"/>
      <c r="F41" s="796"/>
      <c r="G41" s="796"/>
      <c r="H41" s="993"/>
      <c r="I41" s="796"/>
      <c r="J41" s="796"/>
      <c r="K41" s="796"/>
      <c r="L41" s="994"/>
      <c r="M41" s="796"/>
      <c r="N41" s="796"/>
      <c r="O41" s="796"/>
      <c r="P41" s="995"/>
      <c r="Q41" s="796"/>
      <c r="R41" s="796"/>
      <c r="S41" s="796"/>
      <c r="T41" s="995"/>
      <c r="U41" s="796"/>
      <c r="V41" s="796"/>
      <c r="W41" s="796"/>
      <c r="X41" s="995"/>
      <c r="Y41" s="796"/>
      <c r="Z41" s="796"/>
      <c r="AA41" s="796"/>
      <c r="AB41" s="995"/>
      <c r="AC41" s="685">
        <v>0</v>
      </c>
      <c r="AD41" s="685">
        <v>0</v>
      </c>
      <c r="AE41" s="687"/>
    </row>
    <row r="42" spans="1:31" ht="15" customHeight="1">
      <c r="B42" s="1001"/>
      <c r="D42" s="1002" t="s">
        <v>5608</v>
      </c>
      <c r="E42" s="1003"/>
      <c r="F42" s="1003"/>
      <c r="G42" s="1003"/>
      <c r="H42" s="1003"/>
      <c r="I42" s="1003"/>
      <c r="J42" s="1003"/>
      <c r="K42" s="1003"/>
      <c r="L42" s="1003"/>
      <c r="M42" s="1003"/>
      <c r="N42" s="1003"/>
      <c r="O42" s="1003"/>
      <c r="P42" s="1003"/>
      <c r="Q42" s="1003"/>
      <c r="R42" s="1003"/>
      <c r="S42" s="1003"/>
      <c r="T42" s="1003"/>
      <c r="U42" s="1003"/>
      <c r="V42" s="1003"/>
      <c r="W42" s="1003"/>
      <c r="X42" s="1003"/>
      <c r="Y42" s="1003"/>
      <c r="Z42" s="1003"/>
      <c r="AA42" s="1003"/>
      <c r="AB42" s="4714" t="s">
        <v>5593</v>
      </c>
      <c r="AC42" s="685">
        <v>0</v>
      </c>
      <c r="AD42" s="685">
        <v>0</v>
      </c>
      <c r="AE42" s="687"/>
    </row>
    <row r="43" spans="1:31" ht="15" customHeight="1">
      <c r="B43" s="1001"/>
      <c r="D43" s="1003" t="s">
        <v>5609</v>
      </c>
      <c r="E43" s="1003"/>
      <c r="F43" s="1003"/>
      <c r="G43" s="1003"/>
      <c r="H43" s="1003"/>
      <c r="I43" s="1003"/>
      <c r="J43" s="1003"/>
      <c r="K43" s="1003"/>
      <c r="L43" s="1003"/>
      <c r="M43" s="1003"/>
      <c r="N43" s="1003"/>
      <c r="O43" s="1003"/>
      <c r="P43" s="1005"/>
      <c r="Q43" s="1003"/>
      <c r="R43" s="1003"/>
      <c r="S43" s="1003"/>
      <c r="T43" s="1003"/>
      <c r="U43" s="1003"/>
      <c r="V43" s="1003"/>
      <c r="W43" s="1003"/>
      <c r="X43" s="1005"/>
      <c r="Y43" s="1003"/>
      <c r="Z43" s="1003"/>
      <c r="AA43" s="1003"/>
      <c r="AB43" s="4714"/>
      <c r="AC43" s="685">
        <v>0</v>
      </c>
      <c r="AD43" s="685">
        <v>0</v>
      </c>
      <c r="AE43" s="687"/>
    </row>
    <row r="44" spans="1:31" ht="15" customHeight="1">
      <c r="B44" s="1001"/>
      <c r="D44" s="1003" t="s">
        <v>5610</v>
      </c>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685">
        <v>0</v>
      </c>
      <c r="AD44" s="685">
        <v>0</v>
      </c>
      <c r="AE44" s="687"/>
    </row>
    <row r="45" spans="1:31" ht="15" customHeight="1">
      <c r="B45" s="1001"/>
      <c r="D45" s="1003" t="s">
        <v>5611</v>
      </c>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685">
        <v>0</v>
      </c>
      <c r="AD45" s="685">
        <v>0</v>
      </c>
      <c r="AE45" s="687"/>
    </row>
    <row r="46" spans="1:31" ht="15" customHeight="1">
      <c r="B46" s="1001"/>
      <c r="D46" s="1006"/>
      <c r="E46" s="1006"/>
      <c r="F46" s="1006"/>
      <c r="G46" s="1006"/>
      <c r="H46" s="1006"/>
      <c r="I46" s="1007"/>
      <c r="J46" s="1007"/>
      <c r="K46" s="1007"/>
      <c r="L46" s="1006"/>
      <c r="M46" s="1007"/>
      <c r="N46" s="1007"/>
      <c r="O46" s="1007"/>
      <c r="P46" s="1006"/>
      <c r="Q46" s="1007"/>
      <c r="R46" s="1007"/>
      <c r="S46" s="1007"/>
      <c r="T46" s="1008"/>
      <c r="U46" s="1009"/>
      <c r="V46" s="1009"/>
      <c r="W46" s="1009"/>
      <c r="X46" s="1008" t="s">
        <v>5612</v>
      </c>
      <c r="Y46" s="1009"/>
      <c r="Z46" s="1009"/>
      <c r="AA46" s="1009"/>
      <c r="AB46" s="1004">
        <v>10</v>
      </c>
      <c r="AC46" s="685">
        <v>0</v>
      </c>
      <c r="AD46" s="685">
        <v>0</v>
      </c>
      <c r="AE46" s="687"/>
    </row>
    <row r="47" spans="1:31" ht="15" customHeight="1">
      <c r="B47" s="1001"/>
      <c r="D47" s="1006"/>
      <c r="E47" s="1006"/>
      <c r="F47" s="1006"/>
      <c r="G47" s="1006"/>
      <c r="H47" s="1006"/>
      <c r="I47" s="1007"/>
      <c r="J47" s="1007"/>
      <c r="K47" s="1007"/>
      <c r="L47" s="1006"/>
      <c r="M47" s="1007"/>
      <c r="N47" s="1007"/>
      <c r="O47" s="1007"/>
      <c r="P47" s="1006"/>
      <c r="Q47" s="1007"/>
      <c r="R47" s="1007"/>
      <c r="S47" s="1007"/>
      <c r="T47" s="1008"/>
      <c r="U47" s="1009"/>
      <c r="V47" s="1009"/>
      <c r="W47" s="1009"/>
      <c r="X47" s="1008" t="s">
        <v>5613</v>
      </c>
      <c r="Y47" s="1009"/>
      <c r="Z47" s="1009"/>
      <c r="AA47" s="1009"/>
      <c r="AB47" s="1004">
        <v>10</v>
      </c>
      <c r="AC47" s="685">
        <v>0</v>
      </c>
      <c r="AD47" s="685">
        <v>0</v>
      </c>
      <c r="AE47" s="687"/>
    </row>
    <row r="48" spans="1:31" ht="15" customHeight="1">
      <c r="B48" s="1001"/>
      <c r="D48" s="1006"/>
      <c r="E48" s="1006"/>
      <c r="F48" s="1006"/>
      <c r="G48" s="1006"/>
      <c r="H48" s="1006"/>
      <c r="I48" s="1007"/>
      <c r="J48" s="1007"/>
      <c r="K48" s="1007"/>
      <c r="L48" s="1006"/>
      <c r="M48" s="1007"/>
      <c r="N48" s="1007"/>
      <c r="O48" s="1007"/>
      <c r="P48" s="1006"/>
      <c r="Q48" s="1007"/>
      <c r="R48" s="1007"/>
      <c r="S48" s="1007"/>
      <c r="T48" s="1008"/>
      <c r="U48" s="1009"/>
      <c r="V48" s="1009"/>
      <c r="W48" s="1009"/>
      <c r="X48" s="1008" t="s">
        <v>5614</v>
      </c>
      <c r="Y48" s="1009"/>
      <c r="Z48" s="1009"/>
      <c r="AA48" s="1009"/>
      <c r="AB48" s="1004">
        <v>10</v>
      </c>
      <c r="AC48" s="685">
        <v>0</v>
      </c>
      <c r="AD48" s="685">
        <v>0</v>
      </c>
      <c r="AE48" s="687"/>
    </row>
    <row r="49" spans="2:31" ht="15" customHeight="1">
      <c r="B49" s="1001"/>
      <c r="D49" s="1006"/>
      <c r="E49" s="1006"/>
      <c r="F49" s="1006"/>
      <c r="G49" s="1006"/>
      <c r="H49" s="1006"/>
      <c r="I49" s="1007"/>
      <c r="J49" s="1007"/>
      <c r="K49" s="1007"/>
      <c r="L49" s="1006"/>
      <c r="M49" s="1007"/>
      <c r="N49" s="1007"/>
      <c r="O49" s="1007"/>
      <c r="P49" s="1006"/>
      <c r="Q49" s="1007"/>
      <c r="R49" s="1007"/>
      <c r="S49" s="1007"/>
      <c r="T49" s="1008"/>
      <c r="U49" s="1009"/>
      <c r="V49" s="1009"/>
      <c r="W49" s="1009"/>
      <c r="X49" s="1008" t="s">
        <v>5615</v>
      </c>
      <c r="Y49" s="1009"/>
      <c r="Z49" s="1009"/>
      <c r="AA49" s="1009"/>
      <c r="AB49" s="1004">
        <v>10</v>
      </c>
      <c r="AC49" s="685">
        <v>0</v>
      </c>
      <c r="AD49" s="685">
        <v>0</v>
      </c>
      <c r="AE49" s="687"/>
    </row>
    <row r="50" spans="2:31" ht="15" customHeight="1">
      <c r="B50" s="1001"/>
      <c r="D50" s="1006"/>
      <c r="E50" s="1006"/>
      <c r="F50" s="1006"/>
      <c r="G50" s="1006"/>
      <c r="H50" s="1006"/>
      <c r="I50" s="1007"/>
      <c r="J50" s="1007"/>
      <c r="K50" s="1007"/>
      <c r="L50" s="1006"/>
      <c r="M50" s="1007"/>
      <c r="N50" s="1007"/>
      <c r="O50" s="1007"/>
      <c r="P50" s="1006"/>
      <c r="Q50" s="1007"/>
      <c r="R50" s="1007"/>
      <c r="S50" s="1007"/>
      <c r="T50" s="1008"/>
      <c r="U50" s="1009"/>
      <c r="V50" s="1009"/>
      <c r="W50" s="1009"/>
      <c r="X50" s="1008" t="s">
        <v>5616</v>
      </c>
      <c r="Y50" s="1009"/>
      <c r="Z50" s="1009"/>
      <c r="AA50" s="1009"/>
      <c r="AB50" s="1004">
        <v>10</v>
      </c>
      <c r="AC50" s="685">
        <v>0</v>
      </c>
      <c r="AD50" s="685">
        <v>0</v>
      </c>
      <c r="AE50" s="687"/>
    </row>
    <row r="51" spans="2:31" ht="15" customHeight="1">
      <c r="B51" s="1001"/>
      <c r="D51" s="1006"/>
      <c r="E51" s="1006"/>
      <c r="F51" s="1006"/>
      <c r="G51" s="1006"/>
      <c r="H51" s="1006"/>
      <c r="I51" s="1007"/>
      <c r="J51" s="1007"/>
      <c r="K51" s="1007"/>
      <c r="L51" s="1006"/>
      <c r="M51" s="1007"/>
      <c r="N51" s="1007"/>
      <c r="O51" s="1007"/>
      <c r="P51" s="1006"/>
      <c r="Q51" s="1007"/>
      <c r="R51" s="1007"/>
      <c r="S51" s="1007"/>
      <c r="T51" s="1008"/>
      <c r="U51" s="1009"/>
      <c r="V51" s="1009"/>
      <c r="W51" s="1009"/>
      <c r="X51" s="1008" t="s">
        <v>5617</v>
      </c>
      <c r="Y51" s="1009"/>
      <c r="Z51" s="1009"/>
      <c r="AA51" s="1009"/>
      <c r="AB51" s="1004">
        <v>10</v>
      </c>
      <c r="AC51" s="685">
        <v>0</v>
      </c>
      <c r="AD51" s="685">
        <v>0</v>
      </c>
      <c r="AE51" s="687"/>
    </row>
    <row r="52" spans="2:31" ht="15" customHeight="1">
      <c r="B52" s="1001"/>
      <c r="D52" s="1006"/>
      <c r="E52" s="1006"/>
      <c r="F52" s="1006"/>
      <c r="G52" s="1006"/>
      <c r="H52" s="1006"/>
      <c r="I52" s="1007"/>
      <c r="J52" s="1007"/>
      <c r="K52" s="1007"/>
      <c r="L52" s="1006"/>
      <c r="M52" s="1007"/>
      <c r="N52" s="1007"/>
      <c r="O52" s="1007"/>
      <c r="P52" s="1006"/>
      <c r="Q52" s="1007"/>
      <c r="R52" s="1007"/>
      <c r="S52" s="1007"/>
      <c r="T52" s="1008"/>
      <c r="U52" s="1009"/>
      <c r="V52" s="1009"/>
      <c r="W52" s="1009"/>
      <c r="X52" s="1008" t="s">
        <v>5618</v>
      </c>
      <c r="Y52" s="1009"/>
      <c r="Z52" s="1009"/>
      <c r="AA52" s="1009"/>
      <c r="AB52" s="1004" t="s">
        <v>5619</v>
      </c>
      <c r="AC52" s="685">
        <v>0</v>
      </c>
      <c r="AD52" s="685">
        <v>0</v>
      </c>
      <c r="AE52" s="687"/>
    </row>
    <row r="53" spans="2:31" ht="15" customHeight="1">
      <c r="B53" s="1001"/>
      <c r="D53" s="1006"/>
      <c r="E53" s="1006"/>
      <c r="F53" s="1006"/>
      <c r="G53" s="1006"/>
      <c r="H53" s="1006"/>
      <c r="I53" s="1007"/>
      <c r="J53" s="1007"/>
      <c r="K53" s="1007"/>
      <c r="L53" s="1006"/>
      <c r="M53" s="1007"/>
      <c r="N53" s="1007"/>
      <c r="O53" s="1007"/>
      <c r="P53" s="1006"/>
      <c r="Q53" s="1007"/>
      <c r="R53" s="1007"/>
      <c r="S53" s="1007"/>
      <c r="T53" s="1008"/>
      <c r="U53" s="1009"/>
      <c r="V53" s="1009"/>
      <c r="W53" s="1009"/>
      <c r="X53" s="1008" t="s">
        <v>5620</v>
      </c>
      <c r="Y53" s="1009"/>
      <c r="Z53" s="1009"/>
      <c r="AA53" s="1009"/>
      <c r="AB53" s="1004">
        <v>10</v>
      </c>
      <c r="AC53" s="685">
        <v>0</v>
      </c>
      <c r="AD53" s="685">
        <v>0</v>
      </c>
      <c r="AE53" s="687"/>
    </row>
    <row r="54" spans="2:31" ht="15" customHeight="1">
      <c r="B54" s="1001"/>
      <c r="D54" s="1006"/>
      <c r="E54" s="1006"/>
      <c r="F54" s="1006"/>
      <c r="G54" s="1006"/>
      <c r="H54" s="1006"/>
      <c r="I54" s="1007"/>
      <c r="J54" s="1007"/>
      <c r="K54" s="1007"/>
      <c r="L54" s="1006"/>
      <c r="M54" s="1007"/>
      <c r="N54" s="1007"/>
      <c r="O54" s="1007"/>
      <c r="P54" s="1006"/>
      <c r="Q54" s="1007"/>
      <c r="R54" s="1007"/>
      <c r="S54" s="1007"/>
      <c r="T54" s="1008"/>
      <c r="U54" s="1009"/>
      <c r="V54" s="1009"/>
      <c r="W54" s="1009"/>
      <c r="X54" s="1008" t="s">
        <v>5621</v>
      </c>
      <c r="Y54" s="1009"/>
      <c r="Z54" s="1009"/>
      <c r="AA54" s="1009"/>
      <c r="AB54" s="1004" t="s">
        <v>5619</v>
      </c>
      <c r="AC54" s="685">
        <v>0</v>
      </c>
      <c r="AD54" s="685">
        <v>0</v>
      </c>
      <c r="AE54" s="687"/>
    </row>
    <row r="55" spans="2:31" ht="15" customHeight="1">
      <c r="B55" s="1001"/>
      <c r="D55" s="1006"/>
      <c r="E55" s="1006"/>
      <c r="F55" s="1006"/>
      <c r="G55" s="1006"/>
      <c r="H55" s="1006"/>
      <c r="I55" s="1007"/>
      <c r="J55" s="1007"/>
      <c r="K55" s="1007"/>
      <c r="L55" s="1006"/>
      <c r="M55" s="1007"/>
      <c r="N55" s="1007"/>
      <c r="O55" s="1007"/>
      <c r="P55" s="1006"/>
      <c r="Q55" s="1007"/>
      <c r="R55" s="1007"/>
      <c r="S55" s="1007"/>
      <c r="T55" s="1008"/>
      <c r="U55" s="1009"/>
      <c r="V55" s="1009"/>
      <c r="W55" s="1009"/>
      <c r="X55" s="1008" t="s">
        <v>5622</v>
      </c>
      <c r="Y55" s="1009"/>
      <c r="Z55" s="1009"/>
      <c r="AA55" s="1009"/>
      <c r="AB55" s="1004">
        <v>10</v>
      </c>
      <c r="AC55" s="685">
        <v>0</v>
      </c>
      <c r="AD55" s="685">
        <v>0</v>
      </c>
      <c r="AE55" s="687"/>
    </row>
    <row r="56" spans="2:31" ht="15" customHeight="1">
      <c r="B56" s="1001"/>
      <c r="D56" s="1006"/>
      <c r="E56" s="1006"/>
      <c r="F56" s="1006"/>
      <c r="G56" s="1006"/>
      <c r="H56" s="1006"/>
      <c r="I56" s="1007"/>
      <c r="J56" s="1007"/>
      <c r="K56" s="1007"/>
      <c r="L56" s="1006"/>
      <c r="M56" s="1007"/>
      <c r="N56" s="1007"/>
      <c r="O56" s="1007"/>
      <c r="P56" s="1006"/>
      <c r="Q56" s="1007"/>
      <c r="R56" s="1007"/>
      <c r="S56" s="1007"/>
      <c r="T56" s="1008"/>
      <c r="U56" s="1009"/>
      <c r="V56" s="1009"/>
      <c r="W56" s="1009"/>
      <c r="X56" s="1008" t="s">
        <v>5623</v>
      </c>
      <c r="Y56" s="1009"/>
      <c r="Z56" s="1009"/>
      <c r="AA56" s="1009"/>
      <c r="AB56" s="1004">
        <v>10</v>
      </c>
      <c r="AC56" s="685">
        <v>0</v>
      </c>
      <c r="AD56" s="685">
        <v>0</v>
      </c>
      <c r="AE56" s="687"/>
    </row>
    <row r="57" spans="2:31" ht="15" customHeight="1">
      <c r="B57" s="1001"/>
      <c r="D57" s="1006"/>
      <c r="E57" s="1006"/>
      <c r="F57" s="1006"/>
      <c r="G57" s="1006"/>
      <c r="H57" s="1006"/>
      <c r="I57" s="1007"/>
      <c r="J57" s="1007"/>
      <c r="K57" s="1007"/>
      <c r="L57" s="1006"/>
      <c r="M57" s="1007"/>
      <c r="N57" s="1007"/>
      <c r="O57" s="1007"/>
      <c r="P57" s="1006"/>
      <c r="Q57" s="1007"/>
      <c r="R57" s="1007"/>
      <c r="S57" s="1007"/>
      <c r="T57" s="1008"/>
      <c r="U57" s="1009"/>
      <c r="V57" s="1009"/>
      <c r="W57" s="1009"/>
      <c r="X57" s="1008" t="s">
        <v>5624</v>
      </c>
      <c r="Y57" s="1009"/>
      <c r="Z57" s="1009"/>
      <c r="AA57" s="1009"/>
      <c r="AB57" s="1004">
        <v>10</v>
      </c>
      <c r="AC57" s="685">
        <v>0</v>
      </c>
      <c r="AD57" s="685">
        <v>0</v>
      </c>
      <c r="AE57" s="687"/>
    </row>
    <row r="58" spans="2:31" ht="15" customHeight="1">
      <c r="B58" s="1001"/>
      <c r="D58" s="1006"/>
      <c r="E58" s="1006"/>
      <c r="F58" s="1006"/>
      <c r="G58" s="1006"/>
      <c r="H58" s="1006"/>
      <c r="I58" s="1007"/>
      <c r="J58" s="1007"/>
      <c r="K58" s="1007"/>
      <c r="L58" s="1006"/>
      <c r="M58" s="1007"/>
      <c r="N58" s="1007"/>
      <c r="O58" s="1007"/>
      <c r="P58" s="1006"/>
      <c r="Q58" s="1007"/>
      <c r="R58" s="1007"/>
      <c r="S58" s="1007"/>
      <c r="T58" s="1008"/>
      <c r="U58" s="1009"/>
      <c r="V58" s="1009"/>
      <c r="W58" s="1009"/>
      <c r="X58" s="1008" t="s">
        <v>5625</v>
      </c>
      <c r="Y58" s="1009"/>
      <c r="Z58" s="1009"/>
      <c r="AA58" s="1009"/>
      <c r="AB58" s="1004">
        <v>10</v>
      </c>
      <c r="AC58" s="685">
        <v>0</v>
      </c>
      <c r="AD58" s="685">
        <v>0</v>
      </c>
      <c r="AE58" s="687"/>
    </row>
    <row r="59" spans="2:31" ht="15" customHeight="1">
      <c r="B59" s="1001"/>
      <c r="D59" s="1006"/>
      <c r="E59" s="1006"/>
      <c r="F59" s="1006"/>
      <c r="G59" s="1006"/>
      <c r="H59" s="1006"/>
      <c r="I59" s="1007"/>
      <c r="J59" s="1007"/>
      <c r="K59" s="1007"/>
      <c r="L59" s="1006"/>
      <c r="M59" s="1007"/>
      <c r="N59" s="1007"/>
      <c r="O59" s="1007"/>
      <c r="P59" s="1006"/>
      <c r="Q59" s="1007"/>
      <c r="R59" s="1007"/>
      <c r="S59" s="1007"/>
      <c r="T59" s="1008"/>
      <c r="U59" s="1009"/>
      <c r="V59" s="1009"/>
      <c r="W59" s="1009"/>
      <c r="X59" s="1008" t="s">
        <v>5626</v>
      </c>
      <c r="Y59" s="1009"/>
      <c r="Z59" s="1009"/>
      <c r="AA59" s="1009"/>
      <c r="AB59" s="1004" t="s">
        <v>5619</v>
      </c>
      <c r="AC59" s="685">
        <v>0</v>
      </c>
      <c r="AD59" s="685">
        <v>0</v>
      </c>
      <c r="AE59" s="687"/>
    </row>
    <row r="60" spans="2:31" ht="15" customHeight="1">
      <c r="B60" s="1001"/>
      <c r="D60" s="1010"/>
      <c r="E60" s="1007"/>
      <c r="F60" s="1007"/>
      <c r="G60" s="1007"/>
      <c r="H60" s="1006"/>
      <c r="I60" s="1007"/>
      <c r="J60" s="1007"/>
      <c r="K60" s="1007"/>
      <c r="L60" s="1006"/>
      <c r="M60" s="1007"/>
      <c r="N60" s="1007"/>
      <c r="O60" s="1007"/>
      <c r="P60" s="1006"/>
      <c r="Q60" s="1007"/>
      <c r="R60" s="1007"/>
      <c r="S60" s="1007"/>
      <c r="T60" s="1011"/>
      <c r="U60" s="796"/>
      <c r="V60" s="796"/>
      <c r="W60" s="796"/>
      <c r="X60" s="1011" t="s">
        <v>5627</v>
      </c>
      <c r="Y60" s="796"/>
      <c r="Z60" s="796"/>
      <c r="AA60" s="796"/>
      <c r="AB60" s="1012" t="s">
        <v>5628</v>
      </c>
      <c r="AC60" s="685">
        <v>0</v>
      </c>
      <c r="AD60" s="685">
        <v>0</v>
      </c>
      <c r="AE60" s="687"/>
    </row>
    <row r="61" spans="2:31" ht="15" customHeight="1">
      <c r="B61" s="1001"/>
      <c r="D61" s="1010"/>
      <c r="E61" s="1007"/>
      <c r="F61" s="1007"/>
      <c r="G61" s="1007"/>
      <c r="H61" s="1006"/>
      <c r="I61" s="1007"/>
      <c r="J61" s="1007"/>
      <c r="K61" s="1007"/>
      <c r="L61" s="1006"/>
      <c r="M61" s="1007"/>
      <c r="N61" s="1007"/>
      <c r="O61" s="1007"/>
      <c r="P61" s="1006"/>
      <c r="Q61" s="1007"/>
      <c r="R61" s="1007"/>
      <c r="S61" s="1007"/>
      <c r="T61" s="1011"/>
      <c r="U61" s="796"/>
      <c r="V61" s="796"/>
      <c r="W61" s="796"/>
      <c r="X61" s="1011" t="s">
        <v>5629</v>
      </c>
      <c r="Y61" s="796"/>
      <c r="Z61" s="796"/>
      <c r="AA61" s="796"/>
      <c r="AB61" s="1012" t="s">
        <v>5630</v>
      </c>
      <c r="AC61" s="685">
        <v>0</v>
      </c>
      <c r="AD61" s="685">
        <v>0</v>
      </c>
      <c r="AE61" s="687"/>
    </row>
    <row r="62" spans="2:31" ht="15" customHeight="1">
      <c r="B62" s="1001"/>
      <c r="D62" s="1010"/>
      <c r="E62" s="1007"/>
      <c r="F62" s="1007"/>
      <c r="G62" s="1007"/>
      <c r="H62" s="1006"/>
      <c r="I62" s="1007"/>
      <c r="J62" s="1007"/>
      <c r="K62" s="1007"/>
      <c r="L62" s="1006"/>
      <c r="M62" s="1007"/>
      <c r="N62" s="1007"/>
      <c r="O62" s="1007"/>
      <c r="P62" s="1006"/>
      <c r="Q62" s="1007"/>
      <c r="R62" s="1007"/>
      <c r="S62" s="1007"/>
      <c r="T62" s="1011"/>
      <c r="U62" s="796"/>
      <c r="V62" s="796"/>
      <c r="W62" s="796"/>
      <c r="X62" s="1011" t="s">
        <v>5631</v>
      </c>
      <c r="Y62" s="796"/>
      <c r="Z62" s="796"/>
      <c r="AA62" s="796"/>
      <c r="AB62" s="1012" t="s">
        <v>5632</v>
      </c>
      <c r="AC62" s="685">
        <v>0</v>
      </c>
      <c r="AD62" s="685">
        <v>0</v>
      </c>
      <c r="AE62" s="687"/>
    </row>
    <row r="63" spans="2:31" ht="15" customHeight="1">
      <c r="B63" s="1001"/>
      <c r="D63" s="1010"/>
      <c r="E63" s="1007"/>
      <c r="F63" s="1007"/>
      <c r="G63" s="1007"/>
      <c r="H63" s="1006"/>
      <c r="I63" s="1007"/>
      <c r="J63" s="1007"/>
      <c r="K63" s="1007"/>
      <c r="L63" s="1006"/>
      <c r="M63" s="1007"/>
      <c r="N63" s="1007"/>
      <c r="O63" s="1007"/>
      <c r="P63" s="1006"/>
      <c r="Q63" s="1007"/>
      <c r="R63" s="1007"/>
      <c r="S63" s="1007"/>
      <c r="T63" s="1011"/>
      <c r="U63" s="796"/>
      <c r="V63" s="796"/>
      <c r="W63" s="796"/>
      <c r="X63" s="1011" t="s">
        <v>5633</v>
      </c>
      <c r="Y63" s="796"/>
      <c r="Z63" s="796"/>
      <c r="AA63" s="796"/>
      <c r="AB63" s="1012" t="s">
        <v>5634</v>
      </c>
      <c r="AC63" s="685">
        <v>0</v>
      </c>
      <c r="AD63" s="685">
        <v>0</v>
      </c>
      <c r="AE63" s="687"/>
    </row>
    <row r="64" spans="2:31" ht="15" customHeight="1">
      <c r="B64" s="1001"/>
      <c r="D64" s="1010"/>
      <c r="E64" s="1007"/>
      <c r="F64" s="1007"/>
      <c r="G64" s="1007"/>
      <c r="H64" s="1006"/>
      <c r="I64" s="1007"/>
      <c r="J64" s="1007"/>
      <c r="K64" s="1007"/>
      <c r="L64" s="1006"/>
      <c r="M64" s="1007"/>
      <c r="N64" s="1007"/>
      <c r="O64" s="1007"/>
      <c r="P64" s="1006"/>
      <c r="Q64" s="1007"/>
      <c r="R64" s="1007"/>
      <c r="S64" s="1007"/>
      <c r="T64" s="1011"/>
      <c r="U64" s="796"/>
      <c r="V64" s="796"/>
      <c r="W64" s="796"/>
      <c r="X64" s="1011" t="s">
        <v>5635</v>
      </c>
      <c r="Y64" s="796"/>
      <c r="Z64" s="796"/>
      <c r="AA64" s="796"/>
      <c r="AB64" s="1012" t="s">
        <v>5630</v>
      </c>
      <c r="AC64" s="685">
        <v>0</v>
      </c>
      <c r="AD64" s="685">
        <v>0</v>
      </c>
      <c r="AE64" s="687"/>
    </row>
    <row r="65" spans="1:31" ht="15" customHeight="1">
      <c r="B65" s="1001"/>
      <c r="D65" s="1010"/>
      <c r="E65" s="1007"/>
      <c r="F65" s="1007"/>
      <c r="G65" s="1007"/>
      <c r="H65" s="1006"/>
      <c r="I65" s="1007"/>
      <c r="J65" s="1007"/>
      <c r="K65" s="1007"/>
      <c r="L65" s="1006"/>
      <c r="M65" s="1007"/>
      <c r="N65" s="1007"/>
      <c r="O65" s="1007"/>
      <c r="P65" s="1006"/>
      <c r="Q65" s="1007"/>
      <c r="R65" s="1007"/>
      <c r="S65" s="1007"/>
      <c r="T65" s="1013"/>
      <c r="U65" s="796"/>
      <c r="V65" s="796"/>
      <c r="W65" s="796"/>
      <c r="X65" s="1013" t="s">
        <v>5636</v>
      </c>
      <c r="Y65" s="796"/>
      <c r="Z65" s="796"/>
      <c r="AA65" s="796"/>
      <c r="AB65" s="1012" t="s">
        <v>5637</v>
      </c>
      <c r="AC65" s="685">
        <v>0</v>
      </c>
      <c r="AD65" s="685">
        <v>0</v>
      </c>
      <c r="AE65" s="687"/>
    </row>
    <row r="66" spans="1:31" ht="9.9499999999999993" customHeight="1">
      <c r="A66" s="992"/>
      <c r="B66" s="992"/>
      <c r="C66" s="992"/>
      <c r="D66" s="992"/>
      <c r="E66" s="796"/>
      <c r="F66" s="796"/>
      <c r="G66" s="796"/>
      <c r="H66" s="993"/>
      <c r="I66" s="796"/>
      <c r="J66" s="796"/>
      <c r="K66" s="796"/>
      <c r="L66" s="994"/>
      <c r="M66" s="796"/>
      <c r="N66" s="796"/>
      <c r="O66" s="796"/>
      <c r="P66" s="995"/>
      <c r="Q66" s="796"/>
      <c r="R66" s="796"/>
      <c r="S66" s="796"/>
      <c r="T66" s="995"/>
      <c r="U66" s="796"/>
      <c r="V66" s="796"/>
      <c r="W66" s="796"/>
      <c r="X66" s="995"/>
      <c r="Y66" s="796"/>
      <c r="Z66" s="796"/>
      <c r="AA66" s="796"/>
      <c r="AB66" s="995"/>
      <c r="AC66" s="685">
        <v>0</v>
      </c>
      <c r="AD66" s="685">
        <v>0</v>
      </c>
      <c r="AE66" s="687"/>
    </row>
    <row r="67" spans="1:31" ht="9.9499999999999993" customHeight="1">
      <c r="B67" s="4708">
        <v>2</v>
      </c>
      <c r="D67" s="4587" t="s">
        <v>5612</v>
      </c>
      <c r="E67" s="789"/>
      <c r="F67" s="789"/>
      <c r="G67" s="789"/>
      <c r="H67" s="4587" t="s">
        <v>5613</v>
      </c>
      <c r="I67" s="789"/>
      <c r="J67" s="789"/>
      <c r="K67" s="789"/>
      <c r="L67" s="4587" t="s">
        <v>5614</v>
      </c>
      <c r="M67" s="789"/>
      <c r="N67" s="789"/>
      <c r="O67" s="789"/>
      <c r="P67" s="4587" t="s">
        <v>5615</v>
      </c>
      <c r="Q67" s="789"/>
      <c r="R67" s="789"/>
      <c r="S67" s="789"/>
      <c r="T67" s="4587" t="s">
        <v>5616</v>
      </c>
      <c r="U67" s="789"/>
      <c r="V67" s="789"/>
      <c r="W67" s="789"/>
      <c r="X67" s="4587" t="s">
        <v>5617</v>
      </c>
      <c r="Y67" s="789"/>
      <c r="Z67" s="789"/>
      <c r="AA67" s="789"/>
      <c r="AB67" s="4587" t="s">
        <v>5618</v>
      </c>
      <c r="AC67" s="685">
        <v>0</v>
      </c>
      <c r="AD67" s="685">
        <v>0</v>
      </c>
      <c r="AE67" s="687"/>
    </row>
    <row r="68" spans="1:31" ht="5.0999999999999996" customHeight="1">
      <c r="B68" s="4709"/>
      <c r="D68" s="4588"/>
      <c r="E68" s="730"/>
      <c r="F68" s="794"/>
      <c r="G68" s="730"/>
      <c r="H68" s="4588"/>
      <c r="I68" s="730"/>
      <c r="J68" s="794"/>
      <c r="K68" s="730"/>
      <c r="L68" s="4588"/>
      <c r="M68" s="730"/>
      <c r="N68" s="794"/>
      <c r="O68" s="730"/>
      <c r="P68" s="4588"/>
      <c r="Q68" s="730"/>
      <c r="R68" s="794"/>
      <c r="S68" s="730"/>
      <c r="T68" s="4588"/>
      <c r="U68" s="730"/>
      <c r="V68" s="794"/>
      <c r="W68" s="730"/>
      <c r="X68" s="4588"/>
      <c r="Y68" s="730"/>
      <c r="Z68" s="794"/>
      <c r="AA68" s="730"/>
      <c r="AB68" s="4588"/>
      <c r="AC68" s="685">
        <v>0</v>
      </c>
      <c r="AD68" s="685">
        <v>0</v>
      </c>
      <c r="AE68" s="687"/>
    </row>
    <row r="69" spans="1:31" ht="9.9499999999999993" customHeight="1">
      <c r="B69" s="4710"/>
      <c r="D69" s="4589"/>
      <c r="E69" s="789"/>
      <c r="F69" s="789"/>
      <c r="G69" s="789"/>
      <c r="H69" s="4589"/>
      <c r="I69" s="789"/>
      <c r="J69" s="789"/>
      <c r="K69" s="789"/>
      <c r="L69" s="4589"/>
      <c r="M69" s="789"/>
      <c r="N69" s="789"/>
      <c r="O69" s="789"/>
      <c r="P69" s="4589"/>
      <c r="Q69" s="789"/>
      <c r="R69" s="789"/>
      <c r="S69" s="789"/>
      <c r="T69" s="4589"/>
      <c r="U69" s="789"/>
      <c r="V69" s="789"/>
      <c r="W69" s="789"/>
      <c r="X69" s="4589"/>
      <c r="Y69" s="789"/>
      <c r="Z69" s="789"/>
      <c r="AA69" s="789"/>
      <c r="AB69" s="4589"/>
      <c r="AC69" s="685">
        <v>0</v>
      </c>
      <c r="AD69" s="685">
        <v>0</v>
      </c>
      <c r="AE69" s="687"/>
    </row>
    <row r="70" spans="1:31" ht="9.9499999999999993" customHeight="1">
      <c r="A70" s="992"/>
      <c r="B70" s="992"/>
      <c r="C70" s="992"/>
      <c r="D70" s="992"/>
      <c r="E70" s="796"/>
      <c r="F70" s="796"/>
      <c r="G70" s="796"/>
      <c r="H70" s="993"/>
      <c r="I70" s="796"/>
      <c r="J70" s="796"/>
      <c r="K70" s="796"/>
      <c r="L70" s="994"/>
      <c r="M70" s="796"/>
      <c r="N70" s="796"/>
      <c r="O70" s="796"/>
      <c r="P70" s="995"/>
      <c r="Q70" s="796"/>
      <c r="R70" s="796"/>
      <c r="S70" s="796"/>
      <c r="T70" s="995"/>
      <c r="U70" s="796"/>
      <c r="V70" s="796"/>
      <c r="W70" s="796"/>
      <c r="X70" s="995"/>
      <c r="Y70" s="796"/>
      <c r="Z70" s="796"/>
      <c r="AA70" s="796"/>
      <c r="AB70" s="995"/>
      <c r="AC70" s="685">
        <v>0</v>
      </c>
      <c r="AD70" s="685">
        <v>0</v>
      </c>
      <c r="AE70" s="687"/>
    </row>
    <row r="71" spans="1:31" ht="9.9499999999999993" customHeight="1">
      <c r="B71" s="4708">
        <v>2</v>
      </c>
      <c r="D71" s="4587" t="s">
        <v>5620</v>
      </c>
      <c r="E71" s="789"/>
      <c r="F71" s="789"/>
      <c r="G71" s="789"/>
      <c r="H71" s="4587" t="s">
        <v>5621</v>
      </c>
      <c r="I71" s="789"/>
      <c r="J71" s="789"/>
      <c r="K71" s="789"/>
      <c r="L71" s="4587" t="s">
        <v>5622</v>
      </c>
      <c r="M71" s="789"/>
      <c r="N71" s="789"/>
      <c r="O71" s="789"/>
      <c r="P71" s="4587" t="s">
        <v>5623</v>
      </c>
      <c r="Q71" s="789"/>
      <c r="R71" s="789"/>
      <c r="S71" s="789"/>
      <c r="T71" s="4587" t="s">
        <v>5624</v>
      </c>
      <c r="U71" s="789"/>
      <c r="V71" s="789"/>
      <c r="W71" s="789"/>
      <c r="X71" s="4587" t="s">
        <v>5625</v>
      </c>
      <c r="Y71" s="789"/>
      <c r="Z71" s="789"/>
      <c r="AA71" s="789"/>
      <c r="AB71" s="4587" t="s">
        <v>5626</v>
      </c>
      <c r="AC71" s="685">
        <v>0</v>
      </c>
      <c r="AD71" s="685">
        <v>0</v>
      </c>
      <c r="AE71" s="687"/>
    </row>
    <row r="72" spans="1:31" ht="5.0999999999999996" customHeight="1">
      <c r="B72" s="4709"/>
      <c r="D72" s="4588"/>
      <c r="E72" s="730"/>
      <c r="F72" s="794"/>
      <c r="G72" s="730"/>
      <c r="H72" s="4588"/>
      <c r="I72" s="730"/>
      <c r="J72" s="794"/>
      <c r="K72" s="730"/>
      <c r="L72" s="4588"/>
      <c r="M72" s="730"/>
      <c r="N72" s="794"/>
      <c r="O72" s="730"/>
      <c r="P72" s="4588"/>
      <c r="Q72" s="730"/>
      <c r="R72" s="794"/>
      <c r="S72" s="730"/>
      <c r="T72" s="4588"/>
      <c r="U72" s="730"/>
      <c r="V72" s="794"/>
      <c r="W72" s="730"/>
      <c r="X72" s="4588"/>
      <c r="Y72" s="730"/>
      <c r="Z72" s="794"/>
      <c r="AA72" s="730"/>
      <c r="AB72" s="4588"/>
      <c r="AC72" s="685">
        <v>0</v>
      </c>
      <c r="AD72" s="685">
        <v>0</v>
      </c>
      <c r="AE72" s="687"/>
    </row>
    <row r="73" spans="1:31" ht="9.9499999999999993" customHeight="1">
      <c r="B73" s="4710"/>
      <c r="D73" s="4589"/>
      <c r="E73" s="789"/>
      <c r="F73" s="789"/>
      <c r="G73" s="789"/>
      <c r="H73" s="4589"/>
      <c r="I73" s="789"/>
      <c r="J73" s="789"/>
      <c r="K73" s="789"/>
      <c r="L73" s="4589"/>
      <c r="M73" s="789"/>
      <c r="N73" s="789"/>
      <c r="O73" s="789"/>
      <c r="P73" s="4589"/>
      <c r="Q73" s="789"/>
      <c r="R73" s="789"/>
      <c r="S73" s="789"/>
      <c r="T73" s="4589"/>
      <c r="U73" s="789"/>
      <c r="V73" s="789"/>
      <c r="W73" s="789"/>
      <c r="X73" s="4589"/>
      <c r="Y73" s="789"/>
      <c r="Z73" s="789"/>
      <c r="AA73" s="789"/>
      <c r="AB73" s="4589"/>
      <c r="AC73" s="685">
        <v>0</v>
      </c>
      <c r="AD73" s="685">
        <v>0</v>
      </c>
      <c r="AE73" s="687"/>
    </row>
    <row r="74" spans="1:31" ht="9.9499999999999993" customHeight="1">
      <c r="A74" s="992"/>
      <c r="B74" s="992"/>
      <c r="C74" s="992"/>
      <c r="D74" s="992"/>
      <c r="E74" s="796"/>
      <c r="F74" s="796"/>
      <c r="G74" s="796"/>
      <c r="H74" s="993"/>
      <c r="I74" s="796"/>
      <c r="J74" s="796"/>
      <c r="K74" s="796"/>
      <c r="L74" s="994"/>
      <c r="M74" s="796"/>
      <c r="N74" s="796"/>
      <c r="O74" s="796"/>
      <c r="P74" s="995"/>
      <c r="Q74" s="796"/>
      <c r="R74" s="796"/>
      <c r="S74" s="796"/>
      <c r="T74" s="995"/>
      <c r="U74" s="796"/>
      <c r="V74" s="796"/>
      <c r="W74" s="796"/>
      <c r="X74" s="995"/>
      <c r="Y74" s="796"/>
      <c r="Z74" s="796"/>
      <c r="AA74" s="796"/>
      <c r="AB74" s="995"/>
      <c r="AC74" s="685">
        <v>0</v>
      </c>
      <c r="AD74" s="685">
        <v>0</v>
      </c>
      <c r="AE74" s="687"/>
    </row>
    <row r="75" spans="1:31" ht="9.9499999999999993" customHeight="1">
      <c r="B75" s="4708">
        <v>2</v>
      </c>
      <c r="D75" s="4711" t="s">
        <v>5627</v>
      </c>
      <c r="E75" s="789"/>
      <c r="F75" s="789"/>
      <c r="G75" s="789"/>
      <c r="H75" s="4711" t="s">
        <v>5629</v>
      </c>
      <c r="I75" s="789"/>
      <c r="J75" s="789"/>
      <c r="K75" s="789"/>
      <c r="L75" s="4711" t="s">
        <v>5631</v>
      </c>
      <c r="M75" s="789"/>
      <c r="N75" s="789"/>
      <c r="O75" s="789"/>
      <c r="P75" s="4711" t="s">
        <v>5633</v>
      </c>
      <c r="Q75" s="789"/>
      <c r="R75" s="789"/>
      <c r="S75" s="789"/>
      <c r="T75" s="4711" t="s">
        <v>5635</v>
      </c>
      <c r="U75" s="789"/>
      <c r="V75" s="789"/>
      <c r="W75" s="789"/>
      <c r="X75" s="4711" t="s">
        <v>5636</v>
      </c>
      <c r="Y75" s="789"/>
      <c r="Z75" s="789"/>
      <c r="AA75" s="789"/>
      <c r="AB75" s="4587" t="s">
        <v>5638</v>
      </c>
      <c r="AC75" s="685">
        <v>0</v>
      </c>
      <c r="AD75" s="685">
        <v>0</v>
      </c>
      <c r="AE75" s="687"/>
    </row>
    <row r="76" spans="1:31" ht="5.0999999999999996" customHeight="1">
      <c r="B76" s="4709"/>
      <c r="D76" s="4712"/>
      <c r="E76" s="730"/>
      <c r="F76" s="794"/>
      <c r="G76" s="730"/>
      <c r="H76" s="4712"/>
      <c r="I76" s="730"/>
      <c r="J76" s="794"/>
      <c r="K76" s="730"/>
      <c r="L76" s="4712"/>
      <c r="M76" s="730"/>
      <c r="N76" s="794"/>
      <c r="O76" s="730"/>
      <c r="P76" s="4712"/>
      <c r="Q76" s="730"/>
      <c r="R76" s="794"/>
      <c r="S76" s="730"/>
      <c r="T76" s="4712"/>
      <c r="U76" s="730"/>
      <c r="V76" s="794"/>
      <c r="W76" s="730"/>
      <c r="X76" s="4712"/>
      <c r="Y76" s="730"/>
      <c r="Z76" s="794"/>
      <c r="AA76" s="730"/>
      <c r="AB76" s="4588"/>
      <c r="AC76" s="685">
        <v>0</v>
      </c>
      <c r="AD76" s="685">
        <v>0</v>
      </c>
      <c r="AE76" s="687"/>
    </row>
    <row r="77" spans="1:31" ht="9.9499999999999993" customHeight="1">
      <c r="B77" s="4710"/>
      <c r="D77" s="4713"/>
      <c r="E77" s="789"/>
      <c r="F77" s="789"/>
      <c r="G77" s="789"/>
      <c r="H77" s="4713"/>
      <c r="I77" s="789"/>
      <c r="J77" s="789"/>
      <c r="K77" s="789"/>
      <c r="L77" s="4713"/>
      <c r="M77" s="789"/>
      <c r="N77" s="789"/>
      <c r="O77" s="789"/>
      <c r="P77" s="4713"/>
      <c r="Q77" s="789"/>
      <c r="R77" s="789"/>
      <c r="S77" s="789"/>
      <c r="T77" s="4713"/>
      <c r="U77" s="789"/>
      <c r="V77" s="789"/>
      <c r="W77" s="789"/>
      <c r="X77" s="4713"/>
      <c r="Y77" s="789"/>
      <c r="Z77" s="789"/>
      <c r="AA77" s="789"/>
      <c r="AB77" s="4589"/>
      <c r="AC77" s="685">
        <v>0</v>
      </c>
      <c r="AD77" s="685">
        <v>0</v>
      </c>
      <c r="AE77" s="687"/>
    </row>
    <row r="78" spans="1:31" ht="9.9499999999999993" customHeight="1">
      <c r="A78" s="992"/>
      <c r="B78" s="992"/>
      <c r="C78" s="992"/>
      <c r="D78" s="992"/>
      <c r="E78" s="796"/>
      <c r="F78" s="796"/>
      <c r="G78" s="796"/>
      <c r="H78" s="993"/>
      <c r="I78" s="796"/>
      <c r="J78" s="796"/>
      <c r="K78" s="796"/>
      <c r="L78" s="994"/>
      <c r="M78" s="796"/>
      <c r="N78" s="796"/>
      <c r="O78" s="796"/>
      <c r="P78" s="995"/>
      <c r="Q78" s="796"/>
      <c r="R78" s="796"/>
      <c r="S78" s="796"/>
      <c r="T78" s="995"/>
      <c r="U78" s="796"/>
      <c r="V78" s="796"/>
      <c r="W78" s="796"/>
      <c r="X78" s="995"/>
      <c r="Y78" s="796"/>
      <c r="Z78" s="796"/>
      <c r="AA78" s="796"/>
      <c r="AB78" s="995"/>
      <c r="AC78" s="685">
        <v>0</v>
      </c>
      <c r="AD78" s="685">
        <v>0</v>
      </c>
      <c r="AE78" s="687"/>
    </row>
    <row r="79" spans="1:31" ht="23.25">
      <c r="B79" s="1015">
        <v>3</v>
      </c>
      <c r="D79" s="1016" t="s">
        <v>5639</v>
      </c>
      <c r="E79" s="1017"/>
      <c r="F79" s="1017"/>
      <c r="G79" s="1017"/>
      <c r="H79" s="1017"/>
      <c r="I79" s="1017"/>
      <c r="J79" s="1017"/>
      <c r="K79" s="1017"/>
      <c r="L79" s="1017"/>
      <c r="M79" s="1017"/>
      <c r="N79" s="1017"/>
      <c r="O79" s="1017"/>
      <c r="P79" s="1017"/>
      <c r="Q79" s="1017"/>
      <c r="R79" s="1017"/>
      <c r="S79" s="1017"/>
      <c r="T79" s="1017"/>
      <c r="U79" s="1017"/>
      <c r="V79" s="1017"/>
      <c r="W79" s="1017"/>
      <c r="X79" s="1017"/>
      <c r="Y79" s="1017"/>
      <c r="Z79" s="1017"/>
      <c r="AA79" s="1017"/>
      <c r="AB79" s="1018">
        <v>3</v>
      </c>
      <c r="AC79" s="685">
        <v>0</v>
      </c>
      <c r="AD79" s="685">
        <v>0</v>
      </c>
      <c r="AE79" s="983"/>
    </row>
    <row r="80" spans="1:31" ht="9.9499999999999993" customHeight="1">
      <c r="A80" s="992"/>
      <c r="B80" s="992"/>
      <c r="C80" s="992"/>
      <c r="D80" s="992"/>
      <c r="E80" s="796"/>
      <c r="F80" s="796"/>
      <c r="G80" s="796"/>
      <c r="H80" s="993"/>
      <c r="I80" s="796"/>
      <c r="J80" s="796"/>
      <c r="K80" s="796"/>
      <c r="L80" s="994"/>
      <c r="M80" s="796"/>
      <c r="N80" s="796"/>
      <c r="O80" s="796"/>
      <c r="P80" s="995"/>
      <c r="Q80" s="796"/>
      <c r="R80" s="796"/>
      <c r="S80" s="796"/>
      <c r="T80" s="995"/>
      <c r="U80" s="796"/>
      <c r="V80" s="796"/>
      <c r="W80" s="796"/>
      <c r="X80" s="995"/>
      <c r="Y80" s="796"/>
      <c r="Z80" s="796"/>
      <c r="AA80" s="796"/>
      <c r="AB80" s="995"/>
      <c r="AC80" s="685">
        <v>0</v>
      </c>
      <c r="AD80" s="685">
        <v>0</v>
      </c>
      <c r="AE80" s="687"/>
    </row>
    <row r="81" spans="2:31" ht="15" customHeight="1">
      <c r="B81" s="1019"/>
      <c r="D81" s="1020" t="s">
        <v>5640</v>
      </c>
      <c r="E81" s="1021"/>
      <c r="F81" s="1021"/>
      <c r="G81" s="1021"/>
      <c r="H81" s="1022"/>
      <c r="I81" s="1021"/>
      <c r="J81" s="1021"/>
      <c r="K81" s="1021"/>
      <c r="L81" s="1023"/>
      <c r="M81" s="1021"/>
      <c r="N81" s="1021"/>
      <c r="O81" s="1021"/>
      <c r="P81" s="1024"/>
      <c r="Q81" s="1021"/>
      <c r="R81" s="1021"/>
      <c r="S81" s="1021"/>
      <c r="T81" s="1024"/>
      <c r="U81" s="1021"/>
      <c r="V81" s="1021"/>
      <c r="W81" s="1021"/>
      <c r="X81" s="1024"/>
      <c r="Y81" s="1021"/>
      <c r="Z81" s="1021"/>
      <c r="AA81" s="1021"/>
      <c r="AB81" s="4677" t="s">
        <v>5593</v>
      </c>
      <c r="AC81" s="685">
        <v>0</v>
      </c>
      <c r="AD81" s="685">
        <v>0</v>
      </c>
      <c r="AE81" s="687"/>
    </row>
    <row r="82" spans="2:31" ht="15" customHeight="1">
      <c r="B82" s="1019"/>
      <c r="D82" s="1026" t="s">
        <v>5641</v>
      </c>
      <c r="E82" s="1021"/>
      <c r="F82" s="1021"/>
      <c r="G82" s="1021"/>
      <c r="H82" s="1022"/>
      <c r="I82" s="1021"/>
      <c r="J82" s="1021"/>
      <c r="K82" s="1021"/>
      <c r="L82" s="1023"/>
      <c r="M82" s="1021"/>
      <c r="N82" s="1021"/>
      <c r="O82" s="1021"/>
      <c r="P82" s="1024"/>
      <c r="Q82" s="1021"/>
      <c r="R82" s="1021"/>
      <c r="S82" s="1021"/>
      <c r="T82" s="1024"/>
      <c r="U82" s="1021"/>
      <c r="V82" s="1021"/>
      <c r="W82" s="1021"/>
      <c r="X82" s="1024"/>
      <c r="Y82" s="1021"/>
      <c r="Z82" s="1021"/>
      <c r="AA82" s="1021"/>
      <c r="AB82" s="4677"/>
      <c r="AC82" s="685">
        <v>0</v>
      </c>
      <c r="AD82" s="685">
        <v>0</v>
      </c>
      <c r="AE82" s="687"/>
    </row>
    <row r="83" spans="2:31" ht="15" customHeight="1">
      <c r="B83" s="1019"/>
      <c r="D83" s="1027" t="s">
        <v>4118</v>
      </c>
      <c r="E83" s="1021"/>
      <c r="F83" s="1021"/>
      <c r="G83" s="1021"/>
      <c r="H83" s="1022"/>
      <c r="I83" s="1021"/>
      <c r="J83" s="1021"/>
      <c r="K83" s="1021"/>
      <c r="L83" s="1023"/>
      <c r="M83" s="1021"/>
      <c r="N83" s="1021"/>
      <c r="O83" s="1021"/>
      <c r="P83" s="1024"/>
      <c r="Q83" s="1021"/>
      <c r="R83" s="1021"/>
      <c r="S83" s="1021"/>
      <c r="T83" s="1024"/>
      <c r="U83" s="1021"/>
      <c r="V83" s="1021"/>
      <c r="W83" s="1021"/>
      <c r="X83" s="1024"/>
      <c r="Y83" s="1021"/>
      <c r="Z83" s="1021"/>
      <c r="AA83" s="1021"/>
      <c r="AB83" s="1024"/>
      <c r="AC83" s="685">
        <v>0</v>
      </c>
      <c r="AD83" s="685">
        <v>0</v>
      </c>
      <c r="AE83" s="687"/>
    </row>
    <row r="84" spans="2:31" ht="15" customHeight="1">
      <c r="B84" s="1019"/>
      <c r="D84" s="1028" t="s">
        <v>5642</v>
      </c>
      <c r="E84" s="1021"/>
      <c r="F84" s="1021"/>
      <c r="G84" s="1021"/>
      <c r="H84" s="1022"/>
      <c r="I84" s="1021"/>
      <c r="J84" s="1021"/>
      <c r="K84" s="1021"/>
      <c r="L84" s="1023"/>
      <c r="M84" s="1021"/>
      <c r="N84" s="1021"/>
      <c r="O84" s="1021"/>
      <c r="P84" s="1024"/>
      <c r="Q84" s="1021"/>
      <c r="R84" s="1021"/>
      <c r="S84" s="1021"/>
      <c r="T84" s="1024"/>
      <c r="U84" s="1021"/>
      <c r="V84" s="1021"/>
      <c r="W84" s="1021"/>
      <c r="X84" s="1024"/>
      <c r="Y84" s="1021"/>
      <c r="Z84" s="1021"/>
      <c r="AA84" s="1021"/>
      <c r="AB84" s="1024"/>
      <c r="AC84" s="685">
        <v>0</v>
      </c>
      <c r="AD84" s="685">
        <v>0</v>
      </c>
      <c r="AE84" s="687"/>
    </row>
    <row r="85" spans="2:31" ht="15" customHeight="1">
      <c r="B85" s="1019"/>
      <c r="D85" s="1029" t="s">
        <v>5643</v>
      </c>
      <c r="E85" s="1021"/>
      <c r="F85" s="1021"/>
      <c r="G85" s="1021"/>
      <c r="H85" s="1022"/>
      <c r="I85" s="1021"/>
      <c r="J85" s="1021"/>
      <c r="K85" s="1021"/>
      <c r="L85" s="1023"/>
      <c r="M85" s="1021"/>
      <c r="N85" s="1021"/>
      <c r="O85" s="1021"/>
      <c r="P85" s="1024"/>
      <c r="Q85" s="1021"/>
      <c r="R85" s="1021"/>
      <c r="S85" s="1021"/>
      <c r="T85" s="1024"/>
      <c r="U85" s="1021"/>
      <c r="V85" s="1021"/>
      <c r="W85" s="1021"/>
      <c r="X85" s="1024"/>
      <c r="Y85" s="1021"/>
      <c r="Z85" s="1021"/>
      <c r="AA85" s="1021"/>
      <c r="AB85" s="1025"/>
      <c r="AC85" s="685">
        <v>0</v>
      </c>
      <c r="AD85" s="685">
        <v>0</v>
      </c>
      <c r="AE85" s="687"/>
    </row>
    <row r="86" spans="2:31" ht="15" customHeight="1">
      <c r="B86" s="1019"/>
      <c r="D86" s="990"/>
      <c r="E86" s="1007"/>
      <c r="F86" s="1007"/>
      <c r="G86" s="1007"/>
      <c r="H86" s="1006"/>
      <c r="I86" s="1007"/>
      <c r="J86" s="1007"/>
      <c r="K86" s="1007"/>
      <c r="L86" s="1006"/>
      <c r="M86" s="1007"/>
      <c r="N86" s="1007"/>
      <c r="O86" s="1007"/>
      <c r="P86" s="1006"/>
      <c r="Q86" s="1007"/>
      <c r="R86" s="1007"/>
      <c r="S86" s="1007"/>
      <c r="T86" s="1030"/>
      <c r="U86" s="1030"/>
      <c r="V86" s="1030"/>
      <c r="W86" s="1030"/>
      <c r="X86" s="1030" t="s">
        <v>5644</v>
      </c>
      <c r="Y86" s="1030"/>
      <c r="Z86" s="1030"/>
      <c r="AA86" s="1030"/>
      <c r="AB86" s="1031" t="s">
        <v>5645</v>
      </c>
      <c r="AC86" s="685">
        <v>0</v>
      </c>
      <c r="AD86" s="685">
        <v>0</v>
      </c>
      <c r="AE86" s="687"/>
    </row>
    <row r="87" spans="2:31" ht="15" customHeight="1">
      <c r="B87" s="1019"/>
      <c r="D87" s="990"/>
      <c r="E87" s="1007"/>
      <c r="F87" s="1007"/>
      <c r="G87" s="1007"/>
      <c r="H87" s="1006"/>
      <c r="I87" s="1007"/>
      <c r="J87" s="1007"/>
      <c r="K87" s="1007"/>
      <c r="L87" s="1006"/>
      <c r="M87" s="1007"/>
      <c r="N87" s="1007"/>
      <c r="O87" s="1007"/>
      <c r="P87" s="1006"/>
      <c r="Q87" s="1007"/>
      <c r="R87" s="1007"/>
      <c r="S87" s="1007"/>
      <c r="T87" s="1032"/>
      <c r="U87" s="1032"/>
      <c r="V87" s="1032"/>
      <c r="W87" s="1032"/>
      <c r="X87" s="1032" t="s">
        <v>5646</v>
      </c>
      <c r="Y87" s="1032"/>
      <c r="Z87" s="1032"/>
      <c r="AA87" s="1032"/>
      <c r="AB87" s="1025" t="s">
        <v>5645</v>
      </c>
      <c r="AC87" s="685">
        <v>0</v>
      </c>
      <c r="AD87" s="685">
        <v>0</v>
      </c>
      <c r="AE87" s="687"/>
    </row>
    <row r="88" spans="2:31" ht="15" customHeight="1">
      <c r="B88" s="1019"/>
      <c r="D88" s="990"/>
      <c r="E88" s="1007"/>
      <c r="F88" s="1007"/>
      <c r="G88" s="1007"/>
      <c r="H88" s="1006"/>
      <c r="I88" s="1007"/>
      <c r="J88" s="1007"/>
      <c r="K88" s="1007"/>
      <c r="L88" s="1006"/>
      <c r="M88" s="1007"/>
      <c r="N88" s="1007"/>
      <c r="O88" s="1007"/>
      <c r="P88" s="1006"/>
      <c r="Q88" s="1007"/>
      <c r="R88" s="1007"/>
      <c r="S88" s="1007"/>
      <c r="T88" s="1030"/>
      <c r="U88" s="1030"/>
      <c r="V88" s="1030"/>
      <c r="W88" s="1030"/>
      <c r="X88" s="1030" t="s">
        <v>5647</v>
      </c>
      <c r="Y88" s="1030"/>
      <c r="Z88" s="1030"/>
      <c r="AA88" s="1030"/>
      <c r="AB88" s="1031" t="s">
        <v>5645</v>
      </c>
      <c r="AC88" s="685">
        <v>0</v>
      </c>
      <c r="AD88" s="685">
        <v>0</v>
      </c>
      <c r="AE88" s="687"/>
    </row>
    <row r="89" spans="2:31" ht="15" customHeight="1">
      <c r="B89" s="1019"/>
      <c r="D89" s="990"/>
      <c r="E89" s="1007"/>
      <c r="F89" s="1007"/>
      <c r="G89" s="1007"/>
      <c r="H89" s="1006"/>
      <c r="I89" s="1007"/>
      <c r="J89" s="1007"/>
      <c r="K89" s="1007"/>
      <c r="L89" s="1006"/>
      <c r="M89" s="1007"/>
      <c r="N89" s="1007"/>
      <c r="O89" s="1007"/>
      <c r="P89" s="1006"/>
      <c r="Q89" s="1007"/>
      <c r="R89" s="1007"/>
      <c r="S89" s="1007"/>
      <c r="T89" s="1030"/>
      <c r="U89" s="1030"/>
      <c r="V89" s="1030"/>
      <c r="W89" s="1030"/>
      <c r="X89" s="1030" t="s">
        <v>5648</v>
      </c>
      <c r="Y89" s="1030"/>
      <c r="Z89" s="1030"/>
      <c r="AA89" s="1030"/>
      <c r="AB89" s="1031" t="s">
        <v>5645</v>
      </c>
      <c r="AC89" s="685">
        <v>0</v>
      </c>
      <c r="AD89" s="685">
        <v>0</v>
      </c>
      <c r="AE89" s="687"/>
    </row>
    <row r="90" spans="2:31" ht="15" customHeight="1">
      <c r="B90" s="1019"/>
      <c r="D90" s="990"/>
      <c r="E90" s="1007"/>
      <c r="F90" s="1007"/>
      <c r="G90" s="1007"/>
      <c r="H90" s="1006"/>
      <c r="I90" s="1007"/>
      <c r="J90" s="1007"/>
      <c r="K90" s="1007"/>
      <c r="L90" s="1006"/>
      <c r="M90" s="1007"/>
      <c r="N90" s="1007"/>
      <c r="O90" s="1007"/>
      <c r="P90" s="1006"/>
      <c r="Q90" s="1007"/>
      <c r="R90" s="1007"/>
      <c r="S90" s="1007"/>
      <c r="T90" s="1030"/>
      <c r="U90" s="1030"/>
      <c r="V90" s="1030"/>
      <c r="W90" s="1030"/>
      <c r="X90" s="1030" t="s">
        <v>5649</v>
      </c>
      <c r="Y90" s="1030"/>
      <c r="Z90" s="1030"/>
      <c r="AA90" s="1030"/>
      <c r="AB90" s="1031" t="s">
        <v>5645</v>
      </c>
      <c r="AC90" s="685">
        <v>0</v>
      </c>
      <c r="AD90" s="685">
        <v>0</v>
      </c>
      <c r="AE90" s="687"/>
    </row>
    <row r="91" spans="2:31" ht="15" customHeight="1">
      <c r="B91" s="1019"/>
      <c r="D91" s="990"/>
      <c r="E91" s="1007"/>
      <c r="F91" s="1007"/>
      <c r="G91" s="1007"/>
      <c r="H91" s="1006"/>
      <c r="I91" s="1007"/>
      <c r="J91" s="1007"/>
      <c r="K91" s="1007"/>
      <c r="L91" s="1006"/>
      <c r="M91" s="1007"/>
      <c r="N91" s="1007"/>
      <c r="O91" s="1007"/>
      <c r="P91" s="1006"/>
      <c r="Q91" s="1007"/>
      <c r="R91" s="1007"/>
      <c r="S91" s="1007"/>
      <c r="T91" s="1033"/>
      <c r="U91" s="1033"/>
      <c r="V91" s="1033"/>
      <c r="W91" s="1033"/>
      <c r="X91" s="1033" t="s">
        <v>4909</v>
      </c>
      <c r="Y91" s="1033"/>
      <c r="Z91" s="1033"/>
      <c r="AA91" s="1033"/>
      <c r="AB91" s="1025">
        <v>4</v>
      </c>
      <c r="AC91" s="685">
        <v>0</v>
      </c>
      <c r="AD91" s="685">
        <v>0</v>
      </c>
      <c r="AE91" s="687"/>
    </row>
    <row r="92" spans="2:31" ht="15" customHeight="1">
      <c r="B92" s="1019"/>
      <c r="D92" s="990"/>
      <c r="E92" s="1007"/>
      <c r="F92" s="1007"/>
      <c r="G92" s="1007"/>
      <c r="H92" s="1006"/>
      <c r="I92" s="1007"/>
      <c r="J92" s="1007"/>
      <c r="K92" s="1007"/>
      <c r="L92" s="1006"/>
      <c r="M92" s="1007"/>
      <c r="N92" s="1007"/>
      <c r="O92" s="1007"/>
      <c r="P92" s="1006"/>
      <c r="Q92" s="1007"/>
      <c r="R92" s="1007"/>
      <c r="S92" s="1007"/>
      <c r="T92" s="1033"/>
      <c r="U92" s="1033"/>
      <c r="V92" s="1033"/>
      <c r="W92" s="1033"/>
      <c r="X92" s="1033" t="s">
        <v>5650</v>
      </c>
      <c r="Y92" s="1033"/>
      <c r="Z92" s="1033"/>
      <c r="AA92" s="1033"/>
      <c r="AB92" s="1025">
        <v>4</v>
      </c>
      <c r="AC92" s="685">
        <v>0</v>
      </c>
      <c r="AD92" s="685">
        <v>0</v>
      </c>
      <c r="AE92" s="687"/>
    </row>
    <row r="93" spans="2:31" ht="15" customHeight="1">
      <c r="B93" s="1019"/>
      <c r="D93" s="990"/>
      <c r="E93" s="1007"/>
      <c r="F93" s="1007"/>
      <c r="G93" s="1007"/>
      <c r="H93" s="1006"/>
      <c r="I93" s="1007"/>
      <c r="J93" s="1007"/>
      <c r="K93" s="1007"/>
      <c r="L93" s="1006"/>
      <c r="M93" s="1007"/>
      <c r="N93" s="1007"/>
      <c r="O93" s="1007"/>
      <c r="P93" s="1006"/>
      <c r="Q93" s="1007"/>
      <c r="R93" s="1007"/>
      <c r="S93" s="1007"/>
      <c r="T93" s="1033"/>
      <c r="U93" s="1033"/>
      <c r="V93" s="1033"/>
      <c r="W93" s="1033"/>
      <c r="X93" s="1033" t="s">
        <v>5651</v>
      </c>
      <c r="Y93" s="1033"/>
      <c r="Z93" s="1033"/>
      <c r="AA93" s="1033"/>
      <c r="AB93" s="1025"/>
      <c r="AC93" s="685">
        <v>0</v>
      </c>
      <c r="AD93" s="685">
        <v>0</v>
      </c>
      <c r="AE93" s="687"/>
    </row>
    <row r="94" spans="2:31" ht="15" customHeight="1">
      <c r="B94" s="1019"/>
      <c r="D94" s="990"/>
      <c r="E94" s="1007"/>
      <c r="F94" s="1007"/>
      <c r="G94" s="1007"/>
      <c r="H94" s="1006"/>
      <c r="I94" s="1007"/>
      <c r="J94" s="1007"/>
      <c r="K94" s="1007"/>
      <c r="L94" s="1006"/>
      <c r="M94" s="1007"/>
      <c r="N94" s="1007"/>
      <c r="O94" s="1007"/>
      <c r="P94" s="1006"/>
      <c r="Q94" s="1007"/>
      <c r="R94" s="1007"/>
      <c r="S94" s="1007"/>
      <c r="T94" s="1033"/>
      <c r="U94" s="1033"/>
      <c r="V94" s="1033"/>
      <c r="W94" s="1033"/>
      <c r="X94" s="1033" t="s">
        <v>5652</v>
      </c>
      <c r="Y94" s="1033"/>
      <c r="Z94" s="1033"/>
      <c r="AA94" s="1033"/>
      <c r="AB94" s="1025"/>
      <c r="AC94" s="685">
        <v>0</v>
      </c>
      <c r="AD94" s="685">
        <v>0</v>
      </c>
      <c r="AE94" s="687"/>
    </row>
    <row r="95" spans="2:31" ht="15" customHeight="1">
      <c r="B95" s="1019"/>
      <c r="D95" s="990"/>
      <c r="E95" s="1007"/>
      <c r="F95" s="1007"/>
      <c r="G95" s="1007"/>
      <c r="H95" s="1006"/>
      <c r="I95" s="1007"/>
      <c r="J95" s="1007"/>
      <c r="K95" s="1007"/>
      <c r="L95" s="1006"/>
      <c r="M95" s="1007"/>
      <c r="N95" s="1007"/>
      <c r="O95" s="1007"/>
      <c r="P95" s="1006"/>
      <c r="Q95" s="1007"/>
      <c r="R95" s="1007"/>
      <c r="S95" s="1007"/>
      <c r="T95" s="1034"/>
      <c r="U95" s="1034"/>
      <c r="V95" s="1034"/>
      <c r="W95" s="1034"/>
      <c r="X95" s="1034" t="s">
        <v>5653</v>
      </c>
      <c r="Y95" s="1034"/>
      <c r="Z95" s="1034"/>
      <c r="AA95" s="1034"/>
      <c r="AB95" s="1025" t="s">
        <v>5654</v>
      </c>
      <c r="AC95" s="685">
        <v>0</v>
      </c>
      <c r="AD95" s="685">
        <v>0</v>
      </c>
      <c r="AE95" s="687"/>
    </row>
    <row r="96" spans="2:31" ht="15" customHeight="1">
      <c r="B96" s="1019"/>
      <c r="D96" s="990"/>
      <c r="E96" s="1007"/>
      <c r="F96" s="1007"/>
      <c r="G96" s="1007"/>
      <c r="H96" s="1006"/>
      <c r="I96" s="1007"/>
      <c r="J96" s="1007"/>
      <c r="K96" s="1007"/>
      <c r="L96" s="1006"/>
      <c r="M96" s="1007"/>
      <c r="N96" s="1007"/>
      <c r="O96" s="1007"/>
      <c r="P96" s="1006"/>
      <c r="Q96" s="1007"/>
      <c r="R96" s="1007"/>
      <c r="S96" s="1007"/>
      <c r="T96" s="1034"/>
      <c r="U96" s="1034"/>
      <c r="V96" s="1034"/>
      <c r="W96" s="1034"/>
      <c r="X96" s="1034" t="s">
        <v>5655</v>
      </c>
      <c r="Y96" s="1034"/>
      <c r="Z96" s="1034"/>
      <c r="AA96" s="1034"/>
      <c r="AB96" s="1025" t="s">
        <v>5654</v>
      </c>
      <c r="AC96" s="685">
        <v>0</v>
      </c>
      <c r="AD96" s="685">
        <v>0</v>
      </c>
      <c r="AE96" s="687"/>
    </row>
    <row r="97" spans="1:31" ht="15" customHeight="1">
      <c r="B97" s="1019"/>
      <c r="D97" s="990"/>
      <c r="E97" s="1007"/>
      <c r="F97" s="1007"/>
      <c r="G97" s="1007"/>
      <c r="H97" s="1006"/>
      <c r="I97" s="1007"/>
      <c r="J97" s="1007"/>
      <c r="K97" s="1007"/>
      <c r="L97" s="1006"/>
      <c r="M97" s="1007"/>
      <c r="N97" s="1007"/>
      <c r="O97" s="1007"/>
      <c r="P97" s="1006"/>
      <c r="Q97" s="1007"/>
      <c r="R97" s="1007"/>
      <c r="S97" s="1007"/>
      <c r="T97" s="1034"/>
      <c r="U97" s="1034"/>
      <c r="V97" s="1034"/>
      <c r="W97" s="1034"/>
      <c r="X97" s="1034" t="s">
        <v>5656</v>
      </c>
      <c r="Y97" s="1034"/>
      <c r="Z97" s="1034"/>
      <c r="AA97" s="1034"/>
      <c r="AB97" s="1025" t="s">
        <v>5657</v>
      </c>
      <c r="AC97" s="685">
        <v>0</v>
      </c>
      <c r="AD97" s="685">
        <v>0</v>
      </c>
      <c r="AE97" s="687"/>
    </row>
    <row r="98" spans="1:31" ht="15" customHeight="1">
      <c r="B98" s="1019"/>
      <c r="D98" s="990"/>
      <c r="E98" s="1007"/>
      <c r="F98" s="1007"/>
      <c r="G98" s="1007"/>
      <c r="H98" s="1006"/>
      <c r="I98" s="1007"/>
      <c r="J98" s="1007"/>
      <c r="K98" s="1007"/>
      <c r="L98" s="1006"/>
      <c r="M98" s="1007"/>
      <c r="N98" s="1007"/>
      <c r="O98" s="1007"/>
      <c r="P98" s="1006"/>
      <c r="Q98" s="1007"/>
      <c r="R98" s="1007"/>
      <c r="S98" s="1007"/>
      <c r="T98" s="1034"/>
      <c r="U98" s="1034"/>
      <c r="V98" s="1034"/>
      <c r="W98" s="1034"/>
      <c r="X98" s="1034" t="s">
        <v>5658</v>
      </c>
      <c r="Y98" s="1034"/>
      <c r="Z98" s="1034"/>
      <c r="AA98" s="1034"/>
      <c r="AB98" s="1025" t="s">
        <v>5659</v>
      </c>
      <c r="AC98" s="685">
        <v>0</v>
      </c>
      <c r="AD98" s="685">
        <v>0</v>
      </c>
      <c r="AE98" s="687"/>
    </row>
    <row r="99" spans="1:31" ht="15" customHeight="1">
      <c r="B99" s="1019"/>
      <c r="D99" s="990"/>
      <c r="E99" s="1007"/>
      <c r="F99" s="1007"/>
      <c r="G99" s="1007"/>
      <c r="H99" s="1006"/>
      <c r="I99" s="1007"/>
      <c r="J99" s="1007"/>
      <c r="K99" s="1007"/>
      <c r="L99" s="1006"/>
      <c r="M99" s="1007"/>
      <c r="N99" s="1007"/>
      <c r="O99" s="1007"/>
      <c r="P99" s="1006"/>
      <c r="Q99" s="1007"/>
      <c r="R99" s="1007"/>
      <c r="S99" s="1007"/>
      <c r="T99" s="1034"/>
      <c r="U99" s="1034"/>
      <c r="V99" s="1034"/>
      <c r="W99" s="1034"/>
      <c r="X99" s="1034" t="s">
        <v>5660</v>
      </c>
      <c r="Y99" s="1034"/>
      <c r="Z99" s="1034"/>
      <c r="AA99" s="1034"/>
      <c r="AB99" s="1025" t="s">
        <v>5661</v>
      </c>
      <c r="AC99" s="685">
        <v>0</v>
      </c>
      <c r="AD99" s="685">
        <v>0</v>
      </c>
      <c r="AE99" s="687"/>
    </row>
    <row r="100" spans="1:31" ht="15" customHeight="1">
      <c r="B100" s="1019"/>
      <c r="D100" s="990"/>
      <c r="E100" s="1007"/>
      <c r="F100" s="1007"/>
      <c r="G100" s="1007"/>
      <c r="H100" s="1006"/>
      <c r="I100" s="1007"/>
      <c r="J100" s="1007"/>
      <c r="K100" s="1007"/>
      <c r="L100" s="1006"/>
      <c r="M100" s="1007"/>
      <c r="N100" s="1007"/>
      <c r="O100" s="1007"/>
      <c r="P100" s="1006"/>
      <c r="Q100" s="1007"/>
      <c r="R100" s="1007"/>
      <c r="S100" s="1007"/>
      <c r="T100" s="1034"/>
      <c r="U100" s="1034"/>
      <c r="V100" s="1034"/>
      <c r="W100" s="1034"/>
      <c r="X100" s="1034" t="s">
        <v>5662</v>
      </c>
      <c r="Y100" s="1034"/>
      <c r="Z100" s="1034"/>
      <c r="AA100" s="1034"/>
      <c r="AB100" s="1025" t="s">
        <v>5654</v>
      </c>
      <c r="AC100" s="685">
        <v>0</v>
      </c>
      <c r="AD100" s="685">
        <v>0</v>
      </c>
      <c r="AE100" s="687"/>
    </row>
    <row r="101" spans="1:31" ht="15" customHeight="1">
      <c r="B101" s="1019"/>
      <c r="D101" s="990"/>
      <c r="E101" s="1007"/>
      <c r="F101" s="1007"/>
      <c r="G101" s="1007"/>
      <c r="H101" s="1006"/>
      <c r="I101" s="1007"/>
      <c r="J101" s="1007"/>
      <c r="K101" s="1007"/>
      <c r="L101" s="1006"/>
      <c r="M101" s="1007"/>
      <c r="N101" s="1007"/>
      <c r="O101" s="1007"/>
      <c r="P101" s="1006"/>
      <c r="Q101" s="1007"/>
      <c r="R101" s="1007"/>
      <c r="S101" s="1007"/>
      <c r="T101" s="1024"/>
      <c r="U101" s="1021"/>
      <c r="V101" s="1021"/>
      <c r="W101" s="687"/>
      <c r="X101" s="1034" t="s">
        <v>5663</v>
      </c>
      <c r="Y101" s="1021"/>
      <c r="Z101" s="1021"/>
      <c r="AA101" s="1021"/>
      <c r="AB101" s="1031" t="s">
        <v>5659</v>
      </c>
      <c r="AC101" s="685">
        <v>0</v>
      </c>
      <c r="AD101" s="685">
        <v>0</v>
      </c>
      <c r="AE101" s="687"/>
    </row>
    <row r="102" spans="1:31" ht="9.9499999999999993" customHeight="1">
      <c r="A102" s="992"/>
      <c r="B102" s="992"/>
      <c r="C102" s="992"/>
      <c r="D102" s="992"/>
      <c r="E102" s="796"/>
      <c r="F102" s="796"/>
      <c r="G102" s="796"/>
      <c r="H102" s="993"/>
      <c r="I102" s="796"/>
      <c r="J102" s="796"/>
      <c r="K102" s="796"/>
      <c r="L102" s="994"/>
      <c r="M102" s="796"/>
      <c r="N102" s="796"/>
      <c r="O102" s="796"/>
      <c r="P102" s="995"/>
      <c r="Q102" s="796"/>
      <c r="R102" s="796"/>
      <c r="S102" s="796"/>
      <c r="T102" s="995"/>
      <c r="U102" s="796"/>
      <c r="V102" s="796"/>
      <c r="W102" s="796"/>
      <c r="X102" s="995"/>
      <c r="Y102" s="796"/>
      <c r="Z102" s="796"/>
      <c r="AA102" s="796"/>
      <c r="AB102" s="995"/>
      <c r="AC102" s="685">
        <v>0</v>
      </c>
      <c r="AD102" s="685">
        <v>0</v>
      </c>
      <c r="AE102" s="687"/>
    </row>
    <row r="103" spans="1:31" ht="9.9499999999999993" customHeight="1">
      <c r="B103" s="4670">
        <v>3</v>
      </c>
      <c r="D103" s="4673" t="s">
        <v>4909</v>
      </c>
      <c r="E103" s="789"/>
      <c r="F103" s="789"/>
      <c r="G103" s="789"/>
      <c r="H103" s="4673" t="s">
        <v>5664</v>
      </c>
      <c r="I103" s="789"/>
      <c r="J103" s="789"/>
      <c r="K103" s="789"/>
      <c r="L103" s="4673" t="s">
        <v>5644</v>
      </c>
      <c r="M103" s="789"/>
      <c r="N103" s="789"/>
      <c r="O103" s="789"/>
      <c r="P103" s="4673" t="s">
        <v>5665</v>
      </c>
      <c r="Q103" s="789"/>
      <c r="R103" s="789"/>
      <c r="S103" s="789"/>
      <c r="T103" s="4673" t="s">
        <v>5666</v>
      </c>
      <c r="U103" s="789"/>
      <c r="V103" s="789"/>
      <c r="W103" s="789"/>
      <c r="X103" s="4673" t="s">
        <v>5667</v>
      </c>
      <c r="Y103" s="789"/>
      <c r="Z103" s="789"/>
      <c r="AA103" s="789"/>
      <c r="AB103" s="4673" t="s">
        <v>5668</v>
      </c>
      <c r="AC103" s="685">
        <v>0</v>
      </c>
      <c r="AD103" s="685">
        <v>0</v>
      </c>
      <c r="AE103" s="687"/>
    </row>
    <row r="104" spans="1:31" ht="5.0999999999999996" customHeight="1">
      <c r="B104" s="4671"/>
      <c r="D104" s="4674"/>
      <c r="E104" s="730"/>
      <c r="F104" s="794"/>
      <c r="G104" s="730"/>
      <c r="H104" s="4674"/>
      <c r="I104" s="730"/>
      <c r="J104" s="794"/>
      <c r="K104" s="730"/>
      <c r="L104" s="4674"/>
      <c r="M104" s="730"/>
      <c r="N104" s="794"/>
      <c r="O104" s="730"/>
      <c r="P104" s="4674"/>
      <c r="Q104" s="730"/>
      <c r="R104" s="794"/>
      <c r="S104" s="730"/>
      <c r="T104" s="4674"/>
      <c r="U104" s="730"/>
      <c r="V104" s="794"/>
      <c r="W104" s="730"/>
      <c r="X104" s="4674"/>
      <c r="Y104" s="730"/>
      <c r="Z104" s="794"/>
      <c r="AA104" s="730"/>
      <c r="AB104" s="4674"/>
      <c r="AC104" s="685">
        <v>0</v>
      </c>
      <c r="AD104" s="685">
        <v>0</v>
      </c>
      <c r="AE104" s="687"/>
    </row>
    <row r="105" spans="1:31" ht="9.9499999999999993" customHeight="1">
      <c r="B105" s="4672"/>
      <c r="D105" s="4675"/>
      <c r="E105" s="789"/>
      <c r="F105" s="789"/>
      <c r="G105" s="789"/>
      <c r="H105" s="4675"/>
      <c r="I105" s="789"/>
      <c r="J105" s="789"/>
      <c r="K105" s="789"/>
      <c r="L105" s="4675"/>
      <c r="M105" s="789"/>
      <c r="N105" s="789"/>
      <c r="O105" s="789"/>
      <c r="P105" s="4675"/>
      <c r="Q105" s="789"/>
      <c r="R105" s="789"/>
      <c r="S105" s="789"/>
      <c r="T105" s="4675"/>
      <c r="U105" s="789"/>
      <c r="V105" s="789"/>
      <c r="W105" s="789"/>
      <c r="X105" s="4675"/>
      <c r="Y105" s="789"/>
      <c r="Z105" s="789"/>
      <c r="AA105" s="789"/>
      <c r="AB105" s="4675"/>
      <c r="AC105" s="685">
        <v>0</v>
      </c>
      <c r="AD105" s="685">
        <v>0</v>
      </c>
      <c r="AE105" s="687"/>
    </row>
    <row r="106" spans="1:31" ht="9.9499999999999993" customHeight="1">
      <c r="A106" s="992"/>
      <c r="B106" s="992"/>
      <c r="C106" s="992"/>
      <c r="D106" s="992"/>
      <c r="E106" s="796"/>
      <c r="F106" s="796"/>
      <c r="G106" s="796"/>
      <c r="H106" s="993"/>
      <c r="I106" s="796"/>
      <c r="J106" s="796"/>
      <c r="K106" s="796"/>
      <c r="L106" s="994"/>
      <c r="M106" s="796"/>
      <c r="N106" s="796"/>
      <c r="O106" s="796"/>
      <c r="P106" s="995"/>
      <c r="Q106" s="796"/>
      <c r="R106" s="796"/>
      <c r="S106" s="796"/>
      <c r="T106" s="995"/>
      <c r="U106" s="796"/>
      <c r="V106" s="796"/>
      <c r="W106" s="796"/>
      <c r="X106" s="995"/>
      <c r="Y106" s="796"/>
      <c r="Z106" s="796"/>
      <c r="AA106" s="796"/>
      <c r="AB106" s="995"/>
      <c r="AC106" s="685">
        <v>0</v>
      </c>
      <c r="AD106" s="685">
        <v>0</v>
      </c>
      <c r="AE106" s="687"/>
    </row>
    <row r="107" spans="1:31" ht="9.9499999999999993" customHeight="1">
      <c r="B107" s="4670">
        <v>3</v>
      </c>
      <c r="D107" s="4673" t="s">
        <v>5650</v>
      </c>
      <c r="E107" s="789"/>
      <c r="F107" s="789"/>
      <c r="G107" s="789"/>
      <c r="H107" s="4673" t="s">
        <v>5669</v>
      </c>
      <c r="I107" s="789"/>
      <c r="J107" s="789"/>
      <c r="K107" s="789"/>
      <c r="L107" s="4602"/>
      <c r="M107" s="789"/>
      <c r="N107" s="789"/>
      <c r="O107" s="789"/>
      <c r="P107" s="4602"/>
      <c r="Q107" s="789"/>
      <c r="R107" s="789"/>
      <c r="S107" s="789"/>
      <c r="T107" s="4602"/>
      <c r="U107" s="789"/>
      <c r="V107" s="789"/>
      <c r="W107" s="789"/>
      <c r="X107" s="4602"/>
      <c r="Y107" s="789"/>
      <c r="Z107" s="789"/>
      <c r="AA107" s="789"/>
      <c r="AB107" s="4602"/>
      <c r="AC107" s="685">
        <v>0</v>
      </c>
      <c r="AD107" s="685">
        <v>0</v>
      </c>
      <c r="AE107" s="687"/>
    </row>
    <row r="108" spans="1:31" ht="5.0999999999999996" customHeight="1">
      <c r="B108" s="4671"/>
      <c r="D108" s="4674"/>
      <c r="E108" s="730"/>
      <c r="F108" s="794"/>
      <c r="G108" s="730"/>
      <c r="H108" s="4674"/>
      <c r="I108" s="730"/>
      <c r="J108" s="794"/>
      <c r="K108" s="730"/>
      <c r="L108" s="4603"/>
      <c r="M108" s="730"/>
      <c r="N108" s="794"/>
      <c r="O108" s="730"/>
      <c r="P108" s="4603"/>
      <c r="Q108" s="730"/>
      <c r="R108" s="794"/>
      <c r="S108" s="730"/>
      <c r="T108" s="4603"/>
      <c r="U108" s="730"/>
      <c r="V108" s="794"/>
      <c r="W108" s="730"/>
      <c r="X108" s="4603"/>
      <c r="Y108" s="730"/>
      <c r="Z108" s="794"/>
      <c r="AA108" s="730"/>
      <c r="AB108" s="4603"/>
      <c r="AC108" s="685">
        <v>0</v>
      </c>
      <c r="AD108" s="685">
        <v>0</v>
      </c>
      <c r="AE108" s="687"/>
    </row>
    <row r="109" spans="1:31" ht="9.9499999999999993" customHeight="1">
      <c r="B109" s="4672"/>
      <c r="D109" s="4675"/>
      <c r="E109" s="789"/>
      <c r="F109" s="789"/>
      <c r="G109" s="789"/>
      <c r="H109" s="4675"/>
      <c r="I109" s="789"/>
      <c r="J109" s="789"/>
      <c r="K109" s="789"/>
      <c r="L109" s="4604"/>
      <c r="M109" s="789"/>
      <c r="N109" s="789"/>
      <c r="O109" s="789"/>
      <c r="P109" s="4604"/>
      <c r="Q109" s="789"/>
      <c r="R109" s="789"/>
      <c r="S109" s="789"/>
      <c r="T109" s="4604"/>
      <c r="U109" s="789"/>
      <c r="V109" s="789"/>
      <c r="W109" s="789"/>
      <c r="X109" s="4604"/>
      <c r="Y109" s="789"/>
      <c r="Z109" s="789"/>
      <c r="AA109" s="789"/>
      <c r="AB109" s="4604"/>
      <c r="AC109" s="685">
        <v>0</v>
      </c>
      <c r="AD109" s="685">
        <v>0</v>
      </c>
      <c r="AE109" s="687"/>
    </row>
    <row r="110" spans="1:31" ht="9.9499999999999993" customHeight="1">
      <c r="B110" s="992"/>
      <c r="D110" s="992"/>
      <c r="E110" s="796"/>
      <c r="F110" s="796"/>
      <c r="G110" s="796"/>
      <c r="H110" s="993"/>
      <c r="I110" s="796"/>
      <c r="J110" s="796"/>
      <c r="K110" s="796"/>
      <c r="L110" s="994"/>
      <c r="M110" s="796"/>
      <c r="N110" s="796"/>
      <c r="O110" s="796"/>
      <c r="P110" s="995"/>
      <c r="Q110" s="796"/>
      <c r="R110" s="796"/>
      <c r="S110" s="796"/>
      <c r="T110" s="995"/>
      <c r="U110" s="796"/>
      <c r="V110" s="796"/>
      <c r="W110" s="796"/>
      <c r="X110" s="995"/>
      <c r="Y110" s="796"/>
      <c r="Z110" s="796"/>
      <c r="AA110" s="796"/>
      <c r="AB110" s="995"/>
      <c r="AC110" s="685">
        <v>0</v>
      </c>
      <c r="AD110" s="685">
        <v>0</v>
      </c>
      <c r="AE110" s="687"/>
    </row>
    <row r="111" spans="1:31" ht="9.9499999999999993" customHeight="1">
      <c r="B111" s="4670">
        <v>3</v>
      </c>
      <c r="D111" s="4625" t="s">
        <v>5653</v>
      </c>
      <c r="E111" s="789"/>
      <c r="F111" s="789"/>
      <c r="G111" s="789"/>
      <c r="H111" s="4625" t="s">
        <v>5655</v>
      </c>
      <c r="I111" s="789"/>
      <c r="J111" s="789"/>
      <c r="K111" s="789"/>
      <c r="L111" s="4625" t="s">
        <v>5670</v>
      </c>
      <c r="M111" s="789"/>
      <c r="N111" s="789"/>
      <c r="O111" s="789"/>
      <c r="P111" s="4625" t="s">
        <v>5662</v>
      </c>
      <c r="Q111" s="789"/>
      <c r="R111" s="789"/>
      <c r="S111" s="789"/>
      <c r="T111" s="4625" t="s">
        <v>5671</v>
      </c>
      <c r="U111" s="789"/>
      <c r="V111" s="789"/>
      <c r="W111" s="789"/>
      <c r="X111" s="4625" t="s">
        <v>5658</v>
      </c>
      <c r="Y111" s="789"/>
      <c r="Z111" s="789"/>
      <c r="AA111" s="789"/>
      <c r="AB111" s="4625" t="s">
        <v>5669</v>
      </c>
      <c r="AC111" s="685">
        <v>0</v>
      </c>
      <c r="AD111" s="685">
        <v>0</v>
      </c>
      <c r="AE111" s="687"/>
    </row>
    <row r="112" spans="1:31" ht="5.0999999999999996" customHeight="1">
      <c r="B112" s="4671"/>
      <c r="D112" s="4626"/>
      <c r="E112" s="730"/>
      <c r="F112" s="794"/>
      <c r="G112" s="730"/>
      <c r="H112" s="4626"/>
      <c r="I112" s="730"/>
      <c r="J112" s="794"/>
      <c r="K112" s="730"/>
      <c r="L112" s="4626"/>
      <c r="M112" s="730"/>
      <c r="N112" s="794"/>
      <c r="O112" s="730"/>
      <c r="P112" s="4626"/>
      <c r="Q112" s="730"/>
      <c r="R112" s="794"/>
      <c r="S112" s="730"/>
      <c r="T112" s="4626"/>
      <c r="U112" s="730"/>
      <c r="V112" s="794"/>
      <c r="W112" s="730"/>
      <c r="X112" s="4626"/>
      <c r="Y112" s="730"/>
      <c r="Z112" s="794"/>
      <c r="AA112" s="730"/>
      <c r="AB112" s="4626"/>
      <c r="AC112" s="685">
        <v>0</v>
      </c>
      <c r="AD112" s="685">
        <v>0</v>
      </c>
      <c r="AE112" s="687"/>
    </row>
    <row r="113" spans="1:31" ht="9.9499999999999993" customHeight="1">
      <c r="B113" s="4672"/>
      <c r="D113" s="4627"/>
      <c r="E113" s="789"/>
      <c r="F113" s="789"/>
      <c r="G113" s="789"/>
      <c r="H113" s="4627"/>
      <c r="I113" s="789"/>
      <c r="J113" s="789"/>
      <c r="K113" s="789"/>
      <c r="L113" s="4627"/>
      <c r="M113" s="789"/>
      <c r="N113" s="789"/>
      <c r="O113" s="789"/>
      <c r="P113" s="4627"/>
      <c r="Q113" s="789"/>
      <c r="R113" s="789"/>
      <c r="S113" s="789"/>
      <c r="T113" s="4627"/>
      <c r="U113" s="789"/>
      <c r="V113" s="789"/>
      <c r="W113" s="789"/>
      <c r="X113" s="4627"/>
      <c r="Y113" s="789"/>
      <c r="Z113" s="789"/>
      <c r="AA113" s="789"/>
      <c r="AB113" s="4627"/>
      <c r="AC113" s="685">
        <v>0</v>
      </c>
      <c r="AD113" s="685">
        <v>0</v>
      </c>
      <c r="AE113" s="687"/>
    </row>
    <row r="114" spans="1:31" ht="9.9499999999999993" customHeight="1">
      <c r="A114" s="992"/>
      <c r="B114" s="992"/>
      <c r="C114" s="992"/>
      <c r="D114" s="992"/>
      <c r="E114" s="796"/>
      <c r="F114" s="796"/>
      <c r="G114" s="796"/>
      <c r="H114" s="993"/>
      <c r="I114" s="796"/>
      <c r="J114" s="796"/>
      <c r="K114" s="796"/>
      <c r="L114" s="994"/>
      <c r="M114" s="796"/>
      <c r="N114" s="796"/>
      <c r="O114" s="796"/>
      <c r="P114" s="995"/>
      <c r="Q114" s="796"/>
      <c r="R114" s="796"/>
      <c r="S114" s="796"/>
      <c r="T114" s="995"/>
      <c r="U114" s="796"/>
      <c r="V114" s="796"/>
      <c r="W114" s="796"/>
      <c r="X114" s="995"/>
      <c r="Y114" s="796"/>
      <c r="Z114" s="796"/>
      <c r="AA114" s="796"/>
      <c r="AB114" s="995"/>
      <c r="AC114" s="685">
        <v>0</v>
      </c>
      <c r="AD114" s="685">
        <v>0</v>
      </c>
      <c r="AE114" s="687"/>
    </row>
    <row r="115" spans="1:31" ht="9.9499999999999993" customHeight="1">
      <c r="B115" s="4670">
        <v>3</v>
      </c>
      <c r="D115" s="4625" t="s">
        <v>5663</v>
      </c>
      <c r="E115" s="789"/>
      <c r="F115" s="789"/>
      <c r="G115" s="789"/>
      <c r="H115" s="4602"/>
      <c r="I115" s="789"/>
      <c r="J115" s="789"/>
      <c r="K115" s="789"/>
      <c r="L115" s="4602"/>
      <c r="M115" s="789"/>
      <c r="N115" s="789"/>
      <c r="O115" s="789"/>
      <c r="P115" s="4602"/>
      <c r="Q115" s="789"/>
      <c r="R115" s="789"/>
      <c r="S115" s="789"/>
      <c r="T115" s="4602"/>
      <c r="U115" s="789"/>
      <c r="V115" s="789"/>
      <c r="W115" s="789"/>
      <c r="X115" s="4602"/>
      <c r="Y115" s="789"/>
      <c r="Z115" s="789"/>
      <c r="AA115" s="789"/>
      <c r="AB115" s="4602"/>
      <c r="AC115" s="685">
        <v>0</v>
      </c>
      <c r="AD115" s="685">
        <v>0</v>
      </c>
      <c r="AE115" s="687"/>
    </row>
    <row r="116" spans="1:31" ht="5.0999999999999996" customHeight="1">
      <c r="B116" s="4671"/>
      <c r="D116" s="4626"/>
      <c r="E116" s="730"/>
      <c r="F116" s="794"/>
      <c r="G116" s="730"/>
      <c r="H116" s="4603"/>
      <c r="I116" s="730"/>
      <c r="J116" s="794"/>
      <c r="K116" s="730"/>
      <c r="L116" s="4603"/>
      <c r="M116" s="730"/>
      <c r="N116" s="794"/>
      <c r="O116" s="730"/>
      <c r="P116" s="4603"/>
      <c r="Q116" s="730"/>
      <c r="R116" s="794"/>
      <c r="S116" s="730"/>
      <c r="T116" s="4603"/>
      <c r="U116" s="730"/>
      <c r="V116" s="794"/>
      <c r="W116" s="730"/>
      <c r="X116" s="4603"/>
      <c r="Y116" s="730"/>
      <c r="Z116" s="794"/>
      <c r="AA116" s="730"/>
      <c r="AB116" s="4603"/>
      <c r="AC116" s="685">
        <v>0</v>
      </c>
      <c r="AD116" s="685">
        <v>0</v>
      </c>
      <c r="AE116" s="687"/>
    </row>
    <row r="117" spans="1:31" ht="9.9499999999999993" customHeight="1">
      <c r="B117" s="4672"/>
      <c r="D117" s="4627"/>
      <c r="E117" s="789"/>
      <c r="F117" s="789"/>
      <c r="G117" s="789"/>
      <c r="H117" s="4604"/>
      <c r="I117" s="789"/>
      <c r="J117" s="789"/>
      <c r="K117" s="789"/>
      <c r="L117" s="4604"/>
      <c r="M117" s="789"/>
      <c r="N117" s="789"/>
      <c r="O117" s="789"/>
      <c r="P117" s="4604"/>
      <c r="Q117" s="789"/>
      <c r="R117" s="789"/>
      <c r="S117" s="789"/>
      <c r="T117" s="4604"/>
      <c r="U117" s="789"/>
      <c r="V117" s="789"/>
      <c r="W117" s="789"/>
      <c r="X117" s="4604"/>
      <c r="Y117" s="789"/>
      <c r="Z117" s="789"/>
      <c r="AA117" s="789"/>
      <c r="AB117" s="4604"/>
      <c r="AC117" s="685">
        <v>0</v>
      </c>
      <c r="AD117" s="685">
        <v>0</v>
      </c>
      <c r="AE117" s="687"/>
    </row>
    <row r="118" spans="1:31" ht="9.9499999999999993" customHeight="1">
      <c r="B118" s="992"/>
      <c r="D118" s="993"/>
      <c r="E118" s="796"/>
      <c r="F118" s="796"/>
      <c r="G118" s="796"/>
      <c r="H118" s="992"/>
      <c r="I118" s="796"/>
      <c r="J118" s="796"/>
      <c r="K118" s="796"/>
      <c r="L118" s="994"/>
      <c r="M118" s="707"/>
      <c r="N118" s="789"/>
      <c r="O118" s="789"/>
      <c r="P118" s="995"/>
      <c r="Q118" s="796"/>
      <c r="R118" s="796"/>
      <c r="S118" s="796"/>
      <c r="T118" s="995"/>
      <c r="U118" s="796"/>
      <c r="V118" s="796"/>
      <c r="X118" s="995"/>
      <c r="Y118" s="796"/>
      <c r="Z118" s="796"/>
      <c r="AA118" s="796"/>
      <c r="AB118" s="995"/>
      <c r="AC118" s="685">
        <v>0</v>
      </c>
      <c r="AD118" s="685">
        <v>0</v>
      </c>
      <c r="AE118" s="687"/>
    </row>
    <row r="119" spans="1:31" ht="9.9499999999999993" customHeight="1">
      <c r="B119" s="4670">
        <v>3</v>
      </c>
      <c r="D119" s="4705" t="s">
        <v>5644</v>
      </c>
      <c r="E119" s="789"/>
      <c r="F119" s="789"/>
      <c r="G119" s="789"/>
      <c r="H119" s="4705" t="s">
        <v>5647</v>
      </c>
      <c r="I119" s="789"/>
      <c r="J119" s="789"/>
      <c r="K119" s="789"/>
      <c r="L119" s="4705" t="s">
        <v>5648</v>
      </c>
      <c r="M119" s="789"/>
      <c r="N119" s="789"/>
      <c r="O119" s="789"/>
      <c r="P119" s="4705" t="s">
        <v>5649</v>
      </c>
      <c r="Q119" s="789"/>
      <c r="R119" s="789"/>
      <c r="S119" s="789"/>
      <c r="T119" s="4705" t="s">
        <v>5669</v>
      </c>
      <c r="U119" s="789"/>
      <c r="V119" s="789"/>
      <c r="W119" s="789"/>
      <c r="X119" s="4602"/>
      <c r="Y119" s="789"/>
      <c r="Z119" s="789"/>
      <c r="AA119" s="789"/>
      <c r="AB119" s="4602"/>
      <c r="AC119" s="685">
        <v>0</v>
      </c>
      <c r="AD119" s="685">
        <v>0</v>
      </c>
      <c r="AE119" s="687"/>
    </row>
    <row r="120" spans="1:31" ht="5.0999999999999996" customHeight="1">
      <c r="B120" s="4671"/>
      <c r="D120" s="4706"/>
      <c r="E120" s="730"/>
      <c r="F120" s="794"/>
      <c r="G120" s="730"/>
      <c r="H120" s="4706"/>
      <c r="I120" s="730"/>
      <c r="J120" s="794"/>
      <c r="K120" s="730"/>
      <c r="L120" s="4706"/>
      <c r="M120" s="730"/>
      <c r="N120" s="794"/>
      <c r="O120" s="730"/>
      <c r="P120" s="4706"/>
      <c r="Q120" s="730"/>
      <c r="R120" s="794"/>
      <c r="S120" s="730"/>
      <c r="T120" s="4706"/>
      <c r="U120" s="730"/>
      <c r="V120" s="794"/>
      <c r="W120" s="730"/>
      <c r="X120" s="4603"/>
      <c r="Y120" s="730"/>
      <c r="Z120" s="794"/>
      <c r="AA120" s="730"/>
      <c r="AB120" s="4603"/>
      <c r="AC120" s="685">
        <v>0</v>
      </c>
      <c r="AD120" s="685">
        <v>0</v>
      </c>
      <c r="AE120" s="687"/>
    </row>
    <row r="121" spans="1:31" ht="9.9499999999999993" customHeight="1">
      <c r="B121" s="4672"/>
      <c r="D121" s="4707"/>
      <c r="E121" s="789"/>
      <c r="F121" s="789"/>
      <c r="G121" s="789"/>
      <c r="H121" s="4707"/>
      <c r="I121" s="789"/>
      <c r="J121" s="789"/>
      <c r="K121" s="789"/>
      <c r="L121" s="4707"/>
      <c r="M121" s="789"/>
      <c r="N121" s="789"/>
      <c r="O121" s="789"/>
      <c r="P121" s="4707"/>
      <c r="Q121" s="789"/>
      <c r="R121" s="789"/>
      <c r="S121" s="789"/>
      <c r="T121" s="4707"/>
      <c r="U121" s="789"/>
      <c r="V121" s="789"/>
      <c r="W121" s="789"/>
      <c r="X121" s="4604"/>
      <c r="Y121" s="789"/>
      <c r="Z121" s="789"/>
      <c r="AA121" s="789"/>
      <c r="AB121" s="4604"/>
      <c r="AC121" s="685">
        <v>0</v>
      </c>
      <c r="AD121" s="685">
        <v>0</v>
      </c>
      <c r="AE121" s="687"/>
    </row>
    <row r="122" spans="1:31" ht="9.9499999999999993" customHeight="1">
      <c r="B122" s="992"/>
      <c r="D122" s="993"/>
      <c r="E122" s="796"/>
      <c r="F122" s="796"/>
      <c r="G122" s="796"/>
      <c r="H122" s="992"/>
      <c r="I122" s="796"/>
      <c r="J122" s="796"/>
      <c r="K122" s="796"/>
      <c r="L122" s="994"/>
      <c r="M122" s="707"/>
      <c r="N122" s="789"/>
      <c r="O122" s="789"/>
      <c r="P122" s="995"/>
      <c r="Q122" s="796"/>
      <c r="R122" s="796"/>
      <c r="S122" s="796"/>
      <c r="T122" s="995"/>
      <c r="U122" s="796"/>
      <c r="V122" s="796"/>
      <c r="X122" s="995"/>
      <c r="Y122" s="796"/>
      <c r="Z122" s="796"/>
      <c r="AA122" s="796"/>
      <c r="AB122" s="995"/>
      <c r="AC122" s="685">
        <v>0</v>
      </c>
      <c r="AD122" s="685">
        <v>0</v>
      </c>
      <c r="AE122" s="687"/>
    </row>
    <row r="123" spans="1:31" ht="9.9499999999999993" customHeight="1">
      <c r="B123" s="4670">
        <v>3</v>
      </c>
      <c r="D123" s="4673" t="s">
        <v>5651</v>
      </c>
      <c r="E123" s="789"/>
      <c r="F123" s="789"/>
      <c r="G123" s="789"/>
      <c r="H123" s="4673" t="s">
        <v>5672</v>
      </c>
      <c r="I123" s="789"/>
      <c r="J123" s="789"/>
      <c r="K123" s="789"/>
      <c r="L123" s="4602"/>
      <c r="M123" s="789"/>
      <c r="N123" s="789"/>
      <c r="O123" s="789"/>
      <c r="P123" s="4602"/>
      <c r="Q123" s="789"/>
      <c r="R123" s="789"/>
      <c r="S123" s="789"/>
      <c r="T123" s="4602"/>
      <c r="U123" s="789"/>
      <c r="V123" s="789"/>
      <c r="W123" s="789"/>
      <c r="X123" s="4602"/>
      <c r="Y123" s="789"/>
      <c r="Z123" s="789"/>
      <c r="AA123" s="789"/>
      <c r="AB123" s="4602"/>
      <c r="AC123" s="685">
        <v>0</v>
      </c>
      <c r="AD123" s="685">
        <v>0</v>
      </c>
      <c r="AE123" s="687"/>
    </row>
    <row r="124" spans="1:31" ht="5.0999999999999996" customHeight="1">
      <c r="B124" s="4671"/>
      <c r="D124" s="4674"/>
      <c r="E124" s="730"/>
      <c r="F124" s="794"/>
      <c r="G124" s="730"/>
      <c r="H124" s="4674"/>
      <c r="I124" s="730"/>
      <c r="J124" s="794"/>
      <c r="K124" s="730"/>
      <c r="L124" s="4603"/>
      <c r="M124" s="730"/>
      <c r="N124" s="794"/>
      <c r="O124" s="730"/>
      <c r="P124" s="4603"/>
      <c r="Q124" s="730"/>
      <c r="R124" s="794"/>
      <c r="S124" s="730"/>
      <c r="T124" s="4603"/>
      <c r="U124" s="730"/>
      <c r="V124" s="794"/>
      <c r="W124" s="730"/>
      <c r="X124" s="4603"/>
      <c r="Y124" s="730"/>
      <c r="Z124" s="794"/>
      <c r="AA124" s="730"/>
      <c r="AB124" s="4603"/>
      <c r="AC124" s="685">
        <v>0</v>
      </c>
      <c r="AD124" s="685">
        <v>0</v>
      </c>
      <c r="AE124" s="687"/>
    </row>
    <row r="125" spans="1:31" ht="9.9499999999999993" customHeight="1">
      <c r="B125" s="4672"/>
      <c r="D125" s="4675"/>
      <c r="E125" s="789"/>
      <c r="F125" s="789"/>
      <c r="G125" s="789"/>
      <c r="H125" s="4675"/>
      <c r="I125" s="789"/>
      <c r="J125" s="789"/>
      <c r="K125" s="789"/>
      <c r="L125" s="4604"/>
      <c r="M125" s="789"/>
      <c r="N125" s="789"/>
      <c r="O125" s="789"/>
      <c r="P125" s="4604"/>
      <c r="Q125" s="789"/>
      <c r="R125" s="789"/>
      <c r="S125" s="789"/>
      <c r="T125" s="4604"/>
      <c r="U125" s="789"/>
      <c r="V125" s="789"/>
      <c r="W125" s="789"/>
      <c r="X125" s="4604"/>
      <c r="Y125" s="789"/>
      <c r="Z125" s="789"/>
      <c r="AA125" s="789"/>
      <c r="AB125" s="4604"/>
      <c r="AC125" s="685">
        <v>0</v>
      </c>
      <c r="AD125" s="685">
        <v>0</v>
      </c>
      <c r="AE125" s="687"/>
    </row>
    <row r="126" spans="1:31" ht="9.9499999999999993" customHeight="1">
      <c r="B126" s="992"/>
      <c r="D126" s="992"/>
      <c r="E126" s="796"/>
      <c r="F126" s="796"/>
      <c r="G126" s="796"/>
      <c r="H126" s="993"/>
      <c r="I126" s="796"/>
      <c r="J126" s="796"/>
      <c r="K126" s="796"/>
      <c r="L126" s="994"/>
      <c r="M126" s="796"/>
      <c r="N126" s="796"/>
      <c r="O126" s="796"/>
      <c r="P126" s="995"/>
      <c r="Q126" s="796"/>
      <c r="R126" s="796"/>
      <c r="S126" s="796"/>
      <c r="T126" s="995"/>
      <c r="U126" s="796"/>
      <c r="V126" s="796"/>
      <c r="W126" s="796"/>
      <c r="X126" s="995"/>
      <c r="Y126" s="796"/>
      <c r="Z126" s="796"/>
      <c r="AA126" s="796"/>
      <c r="AB126" s="995"/>
      <c r="AC126" s="685">
        <v>0</v>
      </c>
      <c r="AD126" s="685">
        <v>0</v>
      </c>
      <c r="AE126" s="687"/>
    </row>
    <row r="127" spans="1:31" ht="23.25">
      <c r="B127" s="1036">
        <v>4</v>
      </c>
      <c r="D127" s="1037" t="s">
        <v>5673</v>
      </c>
      <c r="E127" s="1038"/>
      <c r="F127" s="1038"/>
      <c r="G127" s="1038"/>
      <c r="H127" s="1038"/>
      <c r="I127" s="1038"/>
      <c r="J127" s="1038"/>
      <c r="K127" s="1038"/>
      <c r="L127" s="1038"/>
      <c r="M127" s="1038"/>
      <c r="N127" s="1038"/>
      <c r="O127" s="1038"/>
      <c r="P127" s="1038"/>
      <c r="Q127" s="1038"/>
      <c r="R127" s="1038"/>
      <c r="S127" s="1038"/>
      <c r="T127" s="1038"/>
      <c r="U127" s="1038"/>
      <c r="V127" s="1038"/>
      <c r="W127" s="1038"/>
      <c r="X127" s="1038"/>
      <c r="Y127" s="1038"/>
      <c r="Z127" s="1038"/>
      <c r="AA127" s="1038"/>
      <c r="AB127" s="1039">
        <v>4</v>
      </c>
      <c r="AC127" s="685">
        <v>0</v>
      </c>
      <c r="AD127" s="685">
        <v>0</v>
      </c>
      <c r="AE127" s="983"/>
    </row>
    <row r="128" spans="1:31" ht="9.9499999999999993" customHeight="1">
      <c r="B128" s="992"/>
      <c r="C128" s="992"/>
      <c r="D128" s="992"/>
      <c r="E128" s="796"/>
      <c r="F128" s="796"/>
      <c r="G128" s="796"/>
      <c r="H128" s="993"/>
      <c r="I128" s="796"/>
      <c r="J128" s="796"/>
      <c r="K128" s="796"/>
      <c r="L128" s="994"/>
      <c r="M128" s="796"/>
      <c r="N128" s="796"/>
      <c r="O128" s="796"/>
      <c r="P128" s="995"/>
      <c r="Q128" s="796"/>
      <c r="R128" s="796"/>
      <c r="S128" s="796"/>
      <c r="T128" s="995"/>
      <c r="U128" s="796"/>
      <c r="V128" s="796"/>
      <c r="W128" s="796"/>
      <c r="X128" s="995"/>
      <c r="Y128" s="796"/>
      <c r="Z128" s="796"/>
      <c r="AA128" s="796"/>
      <c r="AB128" s="995"/>
      <c r="AC128" s="685">
        <v>0</v>
      </c>
      <c r="AD128" s="685">
        <v>0</v>
      </c>
      <c r="AE128" s="687"/>
    </row>
    <row r="129" spans="1:31" ht="15" customHeight="1">
      <c r="B129" s="1040"/>
      <c r="D129" s="1041" t="s">
        <v>5674</v>
      </c>
      <c r="E129" s="1042"/>
      <c r="F129" s="1042"/>
      <c r="G129" s="1042"/>
      <c r="H129" s="1043"/>
      <c r="I129" s="1042"/>
      <c r="J129" s="1042"/>
      <c r="K129" s="1042"/>
      <c r="L129" s="1044"/>
      <c r="M129" s="1042"/>
      <c r="N129" s="1042"/>
      <c r="O129" s="1042"/>
      <c r="P129" s="1045"/>
      <c r="Q129" s="1042"/>
      <c r="R129" s="1042"/>
      <c r="S129" s="1042"/>
      <c r="T129" s="1045"/>
      <c r="U129" s="1042"/>
      <c r="V129" s="1042"/>
      <c r="W129" s="1042"/>
      <c r="X129" s="1045"/>
      <c r="Y129" s="1042"/>
      <c r="Z129" s="1042"/>
      <c r="AA129" s="1042"/>
      <c r="AB129" s="4704" t="s">
        <v>5593</v>
      </c>
      <c r="AC129" s="685">
        <v>0</v>
      </c>
      <c r="AD129" s="685">
        <v>0</v>
      </c>
      <c r="AE129" s="687"/>
    </row>
    <row r="130" spans="1:31" ht="15" customHeight="1">
      <c r="B130" s="1040"/>
      <c r="D130" s="1047" t="s">
        <v>5675</v>
      </c>
      <c r="E130" s="1042"/>
      <c r="F130" s="1042"/>
      <c r="G130" s="1042"/>
      <c r="H130" s="1043"/>
      <c r="I130" s="1042"/>
      <c r="J130" s="1042"/>
      <c r="K130" s="1042"/>
      <c r="L130" s="1044"/>
      <c r="M130" s="1042"/>
      <c r="N130" s="1042"/>
      <c r="O130" s="1042"/>
      <c r="P130" s="1045"/>
      <c r="Q130" s="1042"/>
      <c r="R130" s="1042"/>
      <c r="S130" s="1042"/>
      <c r="T130" s="1045"/>
      <c r="U130" s="1042"/>
      <c r="V130" s="1042"/>
      <c r="W130" s="1042"/>
      <c r="X130" s="1045"/>
      <c r="Y130" s="1042"/>
      <c r="Z130" s="1042"/>
      <c r="AA130" s="1042"/>
      <c r="AB130" s="4704"/>
      <c r="AC130" s="685">
        <v>0</v>
      </c>
      <c r="AD130" s="685">
        <v>0</v>
      </c>
      <c r="AE130" s="687"/>
    </row>
    <row r="131" spans="1:31" ht="15" customHeight="1">
      <c r="B131" s="1040"/>
      <c r="D131" s="1048" t="s">
        <v>4109</v>
      </c>
      <c r="E131" s="1042"/>
      <c r="F131" s="1042"/>
      <c r="G131" s="1042"/>
      <c r="H131" s="1043"/>
      <c r="I131" s="1042"/>
      <c r="J131" s="1042"/>
      <c r="K131" s="1042"/>
      <c r="L131" s="1044"/>
      <c r="M131" s="1042"/>
      <c r="N131" s="1042"/>
      <c r="O131" s="1042"/>
      <c r="P131" s="1045"/>
      <c r="Q131" s="1042"/>
      <c r="R131" s="1042"/>
      <c r="S131" s="1042"/>
      <c r="T131" s="1045"/>
      <c r="U131" s="1042"/>
      <c r="V131" s="1042"/>
      <c r="W131" s="1042"/>
      <c r="X131" s="1045"/>
      <c r="Y131" s="1042"/>
      <c r="Z131" s="1042"/>
      <c r="AA131" s="1042"/>
      <c r="AB131" s="1045"/>
      <c r="AC131" s="685">
        <v>0</v>
      </c>
      <c r="AD131" s="685">
        <v>0</v>
      </c>
      <c r="AE131" s="687"/>
    </row>
    <row r="132" spans="1:31" ht="15" customHeight="1">
      <c r="B132" s="1040"/>
      <c r="D132" s="1049"/>
      <c r="E132" s="1042"/>
      <c r="F132" s="1042"/>
      <c r="G132" s="1042"/>
      <c r="H132" s="1043"/>
      <c r="I132" s="1042"/>
      <c r="J132" s="1042"/>
      <c r="K132" s="1042"/>
      <c r="L132" s="1044"/>
      <c r="M132" s="1042"/>
      <c r="N132" s="1042"/>
      <c r="O132" s="1042"/>
      <c r="P132" s="1045"/>
      <c r="Q132" s="1042"/>
      <c r="R132" s="1042"/>
      <c r="S132" s="1042"/>
      <c r="T132" s="1045"/>
      <c r="U132" s="1042"/>
      <c r="V132" s="1042"/>
      <c r="W132" s="1042"/>
      <c r="X132" s="1045"/>
      <c r="Y132" s="1042"/>
      <c r="Z132" s="1042"/>
      <c r="AA132" s="1042"/>
      <c r="AB132" s="1045"/>
      <c r="AC132" s="685">
        <v>0</v>
      </c>
      <c r="AD132" s="685">
        <v>0</v>
      </c>
      <c r="AE132" s="687"/>
    </row>
    <row r="133" spans="1:31" ht="15" customHeight="1">
      <c r="B133" s="1040"/>
      <c r="D133" s="1050"/>
      <c r="E133" s="1051"/>
      <c r="F133" s="1051"/>
      <c r="G133" s="1051"/>
      <c r="H133" s="1052"/>
      <c r="I133" s="1051"/>
      <c r="J133" s="1051"/>
      <c r="K133" s="1051"/>
      <c r="L133" s="1052"/>
      <c r="M133" s="1051"/>
      <c r="N133" s="1051"/>
      <c r="O133" s="1051"/>
      <c r="P133" s="1052"/>
      <c r="Q133" s="1051"/>
      <c r="R133" s="1051"/>
      <c r="S133" s="1051"/>
      <c r="T133" s="1045"/>
      <c r="U133" s="1042"/>
      <c r="V133" s="1042"/>
      <c r="W133" s="1042"/>
      <c r="X133" s="1053" t="s">
        <v>5676</v>
      </c>
      <c r="Y133" s="1042"/>
      <c r="Z133" s="1042"/>
      <c r="AA133" s="1042"/>
      <c r="AB133" s="1045"/>
      <c r="AC133" s="685">
        <v>0</v>
      </c>
      <c r="AD133" s="685">
        <v>0</v>
      </c>
      <c r="AE133" s="687"/>
    </row>
    <row r="134" spans="1:31" ht="15" customHeight="1">
      <c r="B134" s="1040"/>
      <c r="D134" s="1050"/>
      <c r="E134" s="1051"/>
      <c r="F134" s="1051"/>
      <c r="G134" s="1051"/>
      <c r="H134" s="1052"/>
      <c r="I134" s="1051"/>
      <c r="J134" s="1051"/>
      <c r="K134" s="1051"/>
      <c r="L134" s="1052"/>
      <c r="M134" s="1051"/>
      <c r="N134" s="1051"/>
      <c r="O134" s="1051"/>
      <c r="P134" s="1052"/>
      <c r="Q134" s="1051"/>
      <c r="R134" s="1051"/>
      <c r="S134" s="1051"/>
      <c r="T134" s="1045"/>
      <c r="U134" s="1042"/>
      <c r="V134" s="1042"/>
      <c r="W134" s="1042"/>
      <c r="X134" s="1053" t="s">
        <v>5677</v>
      </c>
      <c r="Y134" s="1042"/>
      <c r="Z134" s="1042"/>
      <c r="AA134" s="1042"/>
      <c r="AB134" s="1045"/>
      <c r="AC134" s="685">
        <v>0</v>
      </c>
      <c r="AD134" s="685">
        <v>0</v>
      </c>
      <c r="AE134" s="687"/>
    </row>
    <row r="135" spans="1:31" ht="15" customHeight="1">
      <c r="B135" s="1040"/>
      <c r="D135" s="1050"/>
      <c r="E135" s="1051"/>
      <c r="F135" s="1051"/>
      <c r="G135" s="1051"/>
      <c r="H135" s="1052"/>
      <c r="I135" s="1051"/>
      <c r="J135" s="1051"/>
      <c r="K135" s="1051"/>
      <c r="L135" s="1052"/>
      <c r="M135" s="1051"/>
      <c r="N135" s="1051"/>
      <c r="O135" s="1051"/>
      <c r="P135" s="1052"/>
      <c r="Q135" s="1051"/>
      <c r="R135" s="1051"/>
      <c r="S135" s="1051"/>
      <c r="T135" s="1045"/>
      <c r="U135" s="1042"/>
      <c r="V135" s="1042"/>
      <c r="W135" s="1042"/>
      <c r="X135" s="1053" t="s">
        <v>5678</v>
      </c>
      <c r="Y135" s="1042"/>
      <c r="Z135" s="1042"/>
      <c r="AA135" s="1042"/>
      <c r="AB135" s="1046"/>
      <c r="AC135" s="685">
        <v>0</v>
      </c>
      <c r="AD135" s="685">
        <v>0</v>
      </c>
      <c r="AE135" s="687"/>
    </row>
    <row r="136" spans="1:31" ht="15" customHeight="1">
      <c r="B136" s="1040"/>
      <c r="D136" s="1050"/>
      <c r="E136" s="1051"/>
      <c r="F136" s="1051"/>
      <c r="G136" s="1051"/>
      <c r="H136" s="1052"/>
      <c r="I136" s="1051"/>
      <c r="J136" s="1051"/>
      <c r="K136" s="1051"/>
      <c r="L136" s="1052"/>
      <c r="M136" s="1051"/>
      <c r="N136" s="1051"/>
      <c r="O136" s="1051"/>
      <c r="P136" s="1052"/>
      <c r="Q136" s="1051"/>
      <c r="R136" s="1051"/>
      <c r="S136" s="1051"/>
      <c r="T136" s="1045"/>
      <c r="U136" s="1042"/>
      <c r="V136" s="1042"/>
      <c r="W136" s="1042"/>
      <c r="X136" s="1053" t="s">
        <v>5679</v>
      </c>
      <c r="Y136" s="1042"/>
      <c r="Z136" s="1042"/>
      <c r="AA136" s="1042"/>
      <c r="AB136" s="1046"/>
      <c r="AC136" s="685">
        <v>0</v>
      </c>
      <c r="AD136" s="685">
        <v>0</v>
      </c>
      <c r="AE136" s="687"/>
    </row>
    <row r="137" spans="1:31" ht="15" customHeight="1">
      <c r="B137" s="1040"/>
      <c r="D137" s="1050"/>
      <c r="E137" s="1051"/>
      <c r="F137" s="1051"/>
      <c r="G137" s="1051"/>
      <c r="H137" s="1052"/>
      <c r="I137" s="1051"/>
      <c r="J137" s="1051"/>
      <c r="K137" s="1051"/>
      <c r="L137" s="1052"/>
      <c r="M137" s="1051"/>
      <c r="N137" s="1051"/>
      <c r="O137" s="1051"/>
      <c r="P137" s="1052"/>
      <c r="Q137" s="1051"/>
      <c r="R137" s="1051"/>
      <c r="S137" s="1051"/>
      <c r="T137" s="1045"/>
      <c r="U137" s="1042"/>
      <c r="V137" s="1042"/>
      <c r="W137" s="1042"/>
      <c r="X137" s="1053" t="s">
        <v>5680</v>
      </c>
      <c r="Y137" s="1042"/>
      <c r="Z137" s="1042"/>
      <c r="AA137" s="1042"/>
      <c r="AB137" s="1046" t="s">
        <v>5681</v>
      </c>
      <c r="AC137" s="685">
        <v>0</v>
      </c>
      <c r="AD137" s="685">
        <v>0</v>
      </c>
      <c r="AE137" s="687"/>
    </row>
    <row r="138" spans="1:31" ht="15" customHeight="1">
      <c r="B138" s="1040"/>
      <c r="D138" s="1050"/>
      <c r="E138" s="1051"/>
      <c r="F138" s="1051"/>
      <c r="G138" s="1051"/>
      <c r="H138" s="1052"/>
      <c r="I138" s="1051"/>
      <c r="J138" s="1051"/>
      <c r="K138" s="1051"/>
      <c r="L138" s="1052"/>
      <c r="M138" s="1051"/>
      <c r="N138" s="1051"/>
      <c r="O138" s="1051"/>
      <c r="P138" s="1052"/>
      <c r="Q138" s="1051"/>
      <c r="R138" s="1051"/>
      <c r="S138" s="1051"/>
      <c r="T138" s="1045"/>
      <c r="U138" s="1042"/>
      <c r="V138" s="1042"/>
      <c r="W138" s="1042"/>
      <c r="X138" s="1053" t="s">
        <v>5682</v>
      </c>
      <c r="Y138" s="1042"/>
      <c r="Z138" s="1042"/>
      <c r="AA138" s="1042"/>
      <c r="AB138" s="1046" t="s">
        <v>5683</v>
      </c>
      <c r="AC138" s="685">
        <v>0</v>
      </c>
      <c r="AD138" s="685">
        <v>0</v>
      </c>
      <c r="AE138" s="687"/>
    </row>
    <row r="139" spans="1:31" ht="15" customHeight="1">
      <c r="B139" s="1040"/>
      <c r="D139" s="1050"/>
      <c r="E139" s="1051"/>
      <c r="F139" s="1051"/>
      <c r="G139" s="1051"/>
      <c r="H139" s="1052"/>
      <c r="I139" s="1051"/>
      <c r="J139" s="1051"/>
      <c r="K139" s="1051"/>
      <c r="L139" s="1052"/>
      <c r="M139" s="1051"/>
      <c r="N139" s="1051"/>
      <c r="O139" s="1051"/>
      <c r="P139" s="1052"/>
      <c r="Q139" s="1051"/>
      <c r="R139" s="1051"/>
      <c r="S139" s="1051"/>
      <c r="T139" s="1045"/>
      <c r="U139" s="1042"/>
      <c r="V139" s="1042"/>
      <c r="W139" s="1042"/>
      <c r="X139" s="1053" t="s">
        <v>5684</v>
      </c>
      <c r="Y139" s="1042"/>
      <c r="Z139" s="1042"/>
      <c r="AA139" s="1042"/>
      <c r="AB139" s="1046" t="s">
        <v>5685</v>
      </c>
      <c r="AC139" s="685">
        <v>0</v>
      </c>
      <c r="AD139" s="685">
        <v>0</v>
      </c>
      <c r="AE139" s="687"/>
    </row>
    <row r="140" spans="1:31" ht="15" customHeight="1">
      <c r="B140" s="1040"/>
      <c r="D140" s="1050"/>
      <c r="E140" s="1051"/>
      <c r="F140" s="1051"/>
      <c r="G140" s="1051"/>
      <c r="H140" s="1052"/>
      <c r="I140" s="1051"/>
      <c r="J140" s="1051"/>
      <c r="K140" s="1051"/>
      <c r="L140" s="1052"/>
      <c r="M140" s="1051"/>
      <c r="N140" s="1051"/>
      <c r="O140" s="1051"/>
      <c r="P140" s="1052"/>
      <c r="Q140" s="1051"/>
      <c r="R140" s="1051"/>
      <c r="S140" s="1051"/>
      <c r="T140" s="1045"/>
      <c r="U140" s="1042"/>
      <c r="V140" s="1042"/>
      <c r="W140" s="1042"/>
      <c r="X140" s="1053" t="s">
        <v>5686</v>
      </c>
      <c r="Y140" s="1042"/>
      <c r="Z140" s="1042"/>
      <c r="AA140" s="1042"/>
      <c r="AB140" s="1046" t="s">
        <v>5687</v>
      </c>
      <c r="AC140" s="685">
        <v>0</v>
      </c>
      <c r="AD140" s="685">
        <v>0</v>
      </c>
      <c r="AE140" s="687"/>
    </row>
    <row r="141" spans="1:31" ht="9.9499999999999993" customHeight="1">
      <c r="A141" s="992"/>
      <c r="B141" s="992"/>
      <c r="C141" s="992"/>
      <c r="D141" s="992"/>
      <c r="E141" s="796"/>
      <c r="F141" s="796"/>
      <c r="G141" s="796"/>
      <c r="H141" s="993"/>
      <c r="I141" s="796"/>
      <c r="J141" s="796"/>
      <c r="K141" s="796"/>
      <c r="L141" s="994"/>
      <c r="M141" s="796"/>
      <c r="N141" s="796"/>
      <c r="O141" s="796"/>
      <c r="P141" s="995"/>
      <c r="Q141" s="796"/>
      <c r="R141" s="796"/>
      <c r="S141" s="796"/>
      <c r="T141" s="995"/>
      <c r="U141" s="796"/>
      <c r="V141" s="796"/>
      <c r="W141" s="796"/>
      <c r="X141" s="995"/>
      <c r="Y141" s="796"/>
      <c r="Z141" s="796"/>
      <c r="AA141" s="796"/>
      <c r="AB141" s="995"/>
      <c r="AC141" s="685">
        <v>0</v>
      </c>
      <c r="AD141" s="685">
        <v>0</v>
      </c>
      <c r="AE141" s="687"/>
    </row>
    <row r="142" spans="1:31" ht="9.9499999999999993" customHeight="1">
      <c r="B142" s="4700">
        <v>4</v>
      </c>
      <c r="D142" s="4703" t="s">
        <v>5688</v>
      </c>
      <c r="E142" s="789"/>
      <c r="F142" s="789"/>
      <c r="G142" s="789"/>
      <c r="H142" s="4703" t="s">
        <v>5689</v>
      </c>
      <c r="I142" s="789"/>
      <c r="J142" s="789"/>
      <c r="K142" s="789"/>
      <c r="L142" s="4703" t="s">
        <v>5690</v>
      </c>
      <c r="M142" s="789"/>
      <c r="N142" s="789"/>
      <c r="O142" s="789"/>
      <c r="P142" s="4703" t="s">
        <v>5691</v>
      </c>
      <c r="Q142" s="789"/>
      <c r="R142" s="789"/>
      <c r="S142" s="789"/>
      <c r="T142" s="4703" t="s">
        <v>5692</v>
      </c>
      <c r="U142" s="789"/>
      <c r="V142" s="789"/>
      <c r="W142" s="789"/>
      <c r="X142" s="4703" t="s">
        <v>5693</v>
      </c>
      <c r="Y142" s="789"/>
      <c r="Z142" s="789"/>
      <c r="AA142" s="789"/>
      <c r="AB142" s="4703" t="s">
        <v>5694</v>
      </c>
      <c r="AC142" s="685">
        <v>0</v>
      </c>
      <c r="AD142" s="685">
        <v>0</v>
      </c>
      <c r="AE142" s="687"/>
    </row>
    <row r="143" spans="1:31" ht="5.0999999999999996" customHeight="1">
      <c r="B143" s="4701"/>
      <c r="D143" s="4471"/>
      <c r="E143" s="730"/>
      <c r="F143" s="794"/>
      <c r="G143" s="730"/>
      <c r="H143" s="4471"/>
      <c r="I143" s="730"/>
      <c r="J143" s="794"/>
      <c r="K143" s="730"/>
      <c r="L143" s="4471"/>
      <c r="M143" s="730"/>
      <c r="N143" s="794"/>
      <c r="O143" s="730"/>
      <c r="P143" s="4471"/>
      <c r="Q143" s="730"/>
      <c r="R143" s="794"/>
      <c r="S143" s="730"/>
      <c r="T143" s="4471"/>
      <c r="U143" s="730"/>
      <c r="V143" s="794"/>
      <c r="W143" s="730"/>
      <c r="X143" s="4471"/>
      <c r="Y143" s="730"/>
      <c r="Z143" s="794"/>
      <c r="AA143" s="730"/>
      <c r="AB143" s="4471"/>
      <c r="AC143" s="685">
        <v>0</v>
      </c>
      <c r="AD143" s="685">
        <v>0</v>
      </c>
      <c r="AE143" s="687"/>
    </row>
    <row r="144" spans="1:31" ht="9.9499999999999993" customHeight="1">
      <c r="B144" s="4702"/>
      <c r="D144" s="4472"/>
      <c r="E144" s="789"/>
      <c r="F144" s="789"/>
      <c r="G144" s="789"/>
      <c r="H144" s="4472"/>
      <c r="I144" s="789"/>
      <c r="J144" s="789"/>
      <c r="K144" s="789"/>
      <c r="L144" s="4472"/>
      <c r="M144" s="789"/>
      <c r="N144" s="789"/>
      <c r="O144" s="789"/>
      <c r="P144" s="4472"/>
      <c r="Q144" s="789"/>
      <c r="R144" s="789"/>
      <c r="S144" s="789"/>
      <c r="T144" s="4472"/>
      <c r="U144" s="789"/>
      <c r="V144" s="789"/>
      <c r="W144" s="789"/>
      <c r="X144" s="4472"/>
      <c r="Y144" s="789"/>
      <c r="Z144" s="789"/>
      <c r="AA144" s="789"/>
      <c r="AB144" s="4472"/>
      <c r="AC144" s="685">
        <v>0</v>
      </c>
      <c r="AD144" s="685">
        <v>0</v>
      </c>
      <c r="AE144" s="687"/>
    </row>
    <row r="145" spans="1:31" ht="9.9499999999999993" customHeight="1">
      <c r="B145" s="992"/>
      <c r="D145" s="992"/>
      <c r="E145" s="796"/>
      <c r="F145" s="796"/>
      <c r="G145" s="796"/>
      <c r="H145" s="993"/>
      <c r="I145" s="796"/>
      <c r="J145" s="796"/>
      <c r="K145" s="796"/>
      <c r="L145" s="994"/>
      <c r="M145" s="796"/>
      <c r="N145" s="796"/>
      <c r="O145" s="796"/>
      <c r="P145" s="995"/>
      <c r="Q145" s="796"/>
      <c r="R145" s="796"/>
      <c r="S145" s="796"/>
      <c r="T145" s="995"/>
      <c r="U145" s="796"/>
      <c r="V145" s="796"/>
      <c r="W145" s="796"/>
      <c r="X145" s="995"/>
      <c r="Y145" s="796"/>
      <c r="Z145" s="796"/>
      <c r="AA145" s="796"/>
      <c r="AB145" s="995"/>
      <c r="AC145" s="685">
        <v>0</v>
      </c>
      <c r="AD145" s="685">
        <v>0</v>
      </c>
      <c r="AE145" s="687"/>
    </row>
    <row r="146" spans="1:31" ht="9.9499999999999993" customHeight="1">
      <c r="B146" s="4700">
        <v>4</v>
      </c>
      <c r="D146" s="4703" t="s">
        <v>5695</v>
      </c>
      <c r="E146" s="789"/>
      <c r="F146" s="789"/>
      <c r="G146" s="789"/>
      <c r="H146" s="4703" t="s">
        <v>5696</v>
      </c>
      <c r="I146" s="789"/>
      <c r="J146" s="789"/>
      <c r="K146" s="789"/>
      <c r="L146" s="4703" t="s">
        <v>5697</v>
      </c>
      <c r="M146" s="789"/>
      <c r="N146" s="789"/>
      <c r="O146" s="789"/>
      <c r="P146" s="4703" t="s">
        <v>5698</v>
      </c>
      <c r="Q146" s="789"/>
      <c r="R146" s="789"/>
      <c r="S146" s="789"/>
      <c r="T146" s="4703" t="s">
        <v>5699</v>
      </c>
      <c r="U146" s="789"/>
      <c r="V146" s="789"/>
      <c r="W146" s="789"/>
      <c r="X146" s="4703" t="s">
        <v>5700</v>
      </c>
      <c r="Y146" s="789"/>
      <c r="Z146" s="789"/>
      <c r="AA146" s="789"/>
      <c r="AB146" s="4602"/>
      <c r="AC146" s="685">
        <v>0</v>
      </c>
      <c r="AD146" s="685">
        <v>0</v>
      </c>
      <c r="AE146" s="687"/>
    </row>
    <row r="147" spans="1:31" ht="5.0999999999999996" customHeight="1">
      <c r="B147" s="4701"/>
      <c r="D147" s="4471"/>
      <c r="E147" s="730"/>
      <c r="F147" s="794"/>
      <c r="G147" s="730"/>
      <c r="H147" s="4471"/>
      <c r="I147" s="730"/>
      <c r="J147" s="794"/>
      <c r="K147" s="730"/>
      <c r="L147" s="4471"/>
      <c r="M147" s="730"/>
      <c r="N147" s="794"/>
      <c r="O147" s="730"/>
      <c r="P147" s="4471"/>
      <c r="Q147" s="730"/>
      <c r="R147" s="794"/>
      <c r="S147" s="730"/>
      <c r="T147" s="4471"/>
      <c r="U147" s="730"/>
      <c r="V147" s="794"/>
      <c r="W147" s="730"/>
      <c r="X147" s="4471"/>
      <c r="Y147" s="730"/>
      <c r="Z147" s="794"/>
      <c r="AA147" s="730"/>
      <c r="AB147" s="4603"/>
      <c r="AC147" s="685">
        <v>0</v>
      </c>
      <c r="AD147" s="685">
        <v>0</v>
      </c>
      <c r="AE147" s="687"/>
    </row>
    <row r="148" spans="1:31" ht="9.9499999999999993" customHeight="1">
      <c r="B148" s="4702"/>
      <c r="D148" s="4472"/>
      <c r="E148" s="789"/>
      <c r="F148" s="789"/>
      <c r="G148" s="789"/>
      <c r="H148" s="4472"/>
      <c r="I148" s="789"/>
      <c r="J148" s="789"/>
      <c r="K148" s="789"/>
      <c r="L148" s="4472"/>
      <c r="M148" s="789"/>
      <c r="N148" s="789"/>
      <c r="O148" s="789"/>
      <c r="P148" s="4472"/>
      <c r="Q148" s="789"/>
      <c r="R148" s="789"/>
      <c r="S148" s="789"/>
      <c r="T148" s="4472"/>
      <c r="U148" s="789"/>
      <c r="V148" s="789"/>
      <c r="W148" s="789"/>
      <c r="X148" s="4472"/>
      <c r="Y148" s="789"/>
      <c r="Z148" s="789"/>
      <c r="AA148" s="789"/>
      <c r="AB148" s="4604"/>
      <c r="AC148" s="685">
        <v>0</v>
      </c>
      <c r="AD148" s="685">
        <v>0</v>
      </c>
      <c r="AE148" s="687"/>
    </row>
    <row r="149" spans="1:31" ht="9.9499999999999993" customHeight="1">
      <c r="A149" s="992"/>
      <c r="B149" s="992"/>
      <c r="C149" s="992"/>
      <c r="D149" s="992"/>
      <c r="E149" s="796"/>
      <c r="F149" s="796"/>
      <c r="G149" s="796"/>
      <c r="H149" s="993"/>
      <c r="I149" s="796"/>
      <c r="J149" s="796"/>
      <c r="K149" s="796"/>
      <c r="L149" s="994"/>
      <c r="M149" s="796"/>
      <c r="N149" s="796"/>
      <c r="O149" s="796"/>
      <c r="P149" s="995"/>
      <c r="Q149" s="796"/>
      <c r="R149" s="796"/>
      <c r="S149" s="796"/>
      <c r="T149" s="995"/>
      <c r="U149" s="796"/>
      <c r="V149" s="796"/>
      <c r="W149" s="796"/>
      <c r="X149" s="995"/>
      <c r="Y149" s="796"/>
      <c r="Z149" s="796"/>
      <c r="AA149" s="796"/>
      <c r="AB149" s="995"/>
      <c r="AC149" s="685">
        <v>0</v>
      </c>
      <c r="AD149" s="685">
        <v>0</v>
      </c>
      <c r="AE149" s="687"/>
    </row>
    <row r="150" spans="1:31" ht="23.25">
      <c r="B150" s="1036">
        <v>5</v>
      </c>
      <c r="D150" s="1037" t="s">
        <v>5701</v>
      </c>
      <c r="E150" s="1038"/>
      <c r="F150" s="1038"/>
      <c r="G150" s="1038"/>
      <c r="H150" s="1038"/>
      <c r="I150" s="1038"/>
      <c r="J150" s="1038"/>
      <c r="K150" s="1038"/>
      <c r="L150" s="1038"/>
      <c r="M150" s="1038"/>
      <c r="N150" s="1038"/>
      <c r="O150" s="1038"/>
      <c r="P150" s="1038"/>
      <c r="Q150" s="1038"/>
      <c r="R150" s="1038"/>
      <c r="S150" s="1038"/>
      <c r="T150" s="1038"/>
      <c r="U150" s="1038"/>
      <c r="V150" s="1038"/>
      <c r="W150" s="1038"/>
      <c r="X150" s="1038"/>
      <c r="Y150" s="1038"/>
      <c r="Z150" s="1038"/>
      <c r="AA150" s="1038"/>
      <c r="AB150" s="1039">
        <v>5</v>
      </c>
      <c r="AC150" s="685">
        <v>0</v>
      </c>
      <c r="AD150" s="685">
        <v>0</v>
      </c>
      <c r="AE150" s="983"/>
    </row>
    <row r="151" spans="1:31" ht="9.9499999999999993" customHeight="1">
      <c r="B151" s="992"/>
      <c r="C151" s="992"/>
      <c r="D151" s="992"/>
      <c r="E151" s="796"/>
      <c r="F151" s="796"/>
      <c r="G151" s="796"/>
      <c r="H151" s="993"/>
      <c r="I151" s="796"/>
      <c r="J151" s="796"/>
      <c r="K151" s="796"/>
      <c r="L151" s="994"/>
      <c r="M151" s="796"/>
      <c r="N151" s="796"/>
      <c r="O151" s="796"/>
      <c r="P151" s="995"/>
      <c r="Q151" s="796"/>
      <c r="R151" s="796"/>
      <c r="S151" s="796"/>
      <c r="T151" s="995"/>
      <c r="U151" s="796"/>
      <c r="V151" s="796"/>
      <c r="W151" s="796"/>
      <c r="X151" s="995"/>
      <c r="Y151" s="796"/>
      <c r="Z151" s="796"/>
      <c r="AA151" s="796"/>
      <c r="AB151" s="995"/>
      <c r="AC151" s="685">
        <v>0</v>
      </c>
      <c r="AD151" s="685">
        <v>0</v>
      </c>
      <c r="AE151" s="687"/>
    </row>
    <row r="152" spans="1:31" ht="15" customHeight="1">
      <c r="B152" s="1040"/>
      <c r="D152" s="1055" t="s">
        <v>5674</v>
      </c>
      <c r="E152" s="1042"/>
      <c r="F152" s="1042"/>
      <c r="G152" s="1042"/>
      <c r="H152" s="1043"/>
      <c r="I152" s="1042"/>
      <c r="J152" s="1042"/>
      <c r="K152" s="1042"/>
      <c r="L152" s="1044"/>
      <c r="M152" s="1042"/>
      <c r="N152" s="1042"/>
      <c r="O152" s="1042"/>
      <c r="P152" s="1045"/>
      <c r="Q152" s="1042"/>
      <c r="R152" s="1042"/>
      <c r="S152" s="1042"/>
      <c r="T152" s="1045"/>
      <c r="U152" s="1042"/>
      <c r="V152" s="1042"/>
      <c r="W152" s="1042"/>
      <c r="X152" s="1045"/>
      <c r="Y152" s="1042"/>
      <c r="Z152" s="1042"/>
      <c r="AA152" s="1042"/>
      <c r="AB152" s="4704" t="s">
        <v>5593</v>
      </c>
      <c r="AC152" s="685">
        <v>0</v>
      </c>
      <c r="AD152" s="685">
        <v>0</v>
      </c>
      <c r="AE152" s="687"/>
    </row>
    <row r="153" spans="1:31" ht="15" customHeight="1">
      <c r="B153" s="1040"/>
      <c r="D153" s="1047" t="s">
        <v>5702</v>
      </c>
      <c r="E153" s="1042"/>
      <c r="F153" s="1042"/>
      <c r="G153" s="1042"/>
      <c r="H153" s="1043"/>
      <c r="I153" s="1042"/>
      <c r="J153" s="1042"/>
      <c r="K153" s="1042"/>
      <c r="L153" s="1044"/>
      <c r="M153" s="1042"/>
      <c r="N153" s="1042"/>
      <c r="O153" s="1042"/>
      <c r="P153" s="1045"/>
      <c r="Q153" s="1042"/>
      <c r="R153" s="1042"/>
      <c r="S153" s="1042"/>
      <c r="T153" s="1045"/>
      <c r="U153" s="1042"/>
      <c r="V153" s="1042"/>
      <c r="W153" s="1042"/>
      <c r="X153" s="1045"/>
      <c r="Y153" s="1042"/>
      <c r="Z153" s="1042"/>
      <c r="AA153" s="1042"/>
      <c r="AB153" s="4704"/>
      <c r="AC153" s="685">
        <v>0</v>
      </c>
      <c r="AD153" s="685">
        <v>0</v>
      </c>
      <c r="AE153" s="687"/>
    </row>
    <row r="154" spans="1:31" ht="15" customHeight="1">
      <c r="B154" s="1040"/>
      <c r="D154" s="1047" t="s">
        <v>5703</v>
      </c>
      <c r="E154" s="1042"/>
      <c r="F154" s="1042"/>
      <c r="G154" s="1042"/>
      <c r="H154" s="1043"/>
      <c r="I154" s="1042"/>
      <c r="J154" s="1042"/>
      <c r="K154" s="1042"/>
      <c r="L154" s="1044"/>
      <c r="M154" s="1042"/>
      <c r="N154" s="1042"/>
      <c r="O154" s="1042"/>
      <c r="P154" s="1045"/>
      <c r="Q154" s="1042"/>
      <c r="R154" s="1042"/>
      <c r="S154" s="1042"/>
      <c r="T154" s="1045"/>
      <c r="U154" s="1042"/>
      <c r="V154" s="1042"/>
      <c r="W154" s="1042"/>
      <c r="X154" s="1045"/>
      <c r="Y154" s="1042"/>
      <c r="Z154" s="1042"/>
      <c r="AA154" s="1042"/>
      <c r="AB154" s="1046"/>
      <c r="AC154" s="685">
        <v>0</v>
      </c>
      <c r="AD154" s="685">
        <v>0</v>
      </c>
      <c r="AE154" s="687"/>
    </row>
    <row r="155" spans="1:31" ht="15" customHeight="1">
      <c r="B155" s="1040"/>
      <c r="D155" s="1056" t="s">
        <v>5704</v>
      </c>
      <c r="E155" s="1042"/>
      <c r="F155" s="1042"/>
      <c r="G155" s="1042"/>
      <c r="H155" s="1043"/>
      <c r="I155" s="1042"/>
      <c r="J155" s="1042"/>
      <c r="K155" s="1042"/>
      <c r="L155" s="1044"/>
      <c r="M155" s="1042"/>
      <c r="N155" s="1042"/>
      <c r="O155" s="1042"/>
      <c r="P155" s="1045"/>
      <c r="Q155" s="1042"/>
      <c r="R155" s="1042"/>
      <c r="S155" s="1042"/>
      <c r="T155" s="1045"/>
      <c r="U155" s="1042"/>
      <c r="V155" s="1042"/>
      <c r="W155" s="1042"/>
      <c r="X155" s="1045"/>
      <c r="Y155" s="1042"/>
      <c r="Z155" s="1042"/>
      <c r="AA155" s="1042"/>
      <c r="AB155" s="1046"/>
      <c r="AC155" s="685">
        <v>0</v>
      </c>
      <c r="AD155" s="685">
        <v>0</v>
      </c>
      <c r="AE155" s="687"/>
    </row>
    <row r="156" spans="1:31" ht="15" customHeight="1">
      <c r="B156" s="1040"/>
      <c r="D156" s="1056" t="s">
        <v>5705</v>
      </c>
      <c r="E156" s="1042"/>
      <c r="F156" s="1042"/>
      <c r="G156" s="1042"/>
      <c r="H156" s="1043"/>
      <c r="I156" s="1042"/>
      <c r="J156" s="1042"/>
      <c r="K156" s="1042"/>
      <c r="L156" s="1044"/>
      <c r="M156" s="1042"/>
      <c r="N156" s="1042"/>
      <c r="O156" s="1042"/>
      <c r="P156" s="1045"/>
      <c r="Q156" s="1042"/>
      <c r="R156" s="1042"/>
      <c r="S156" s="1042"/>
      <c r="T156" s="1045"/>
      <c r="U156" s="1042"/>
      <c r="V156" s="1042"/>
      <c r="W156" s="1042"/>
      <c r="X156" s="1045"/>
      <c r="Y156" s="1042"/>
      <c r="Z156" s="1042"/>
      <c r="AA156" s="1042"/>
      <c r="AB156" s="1046"/>
      <c r="AC156" s="685">
        <v>0</v>
      </c>
      <c r="AD156" s="685">
        <v>0</v>
      </c>
      <c r="AE156" s="687"/>
    </row>
    <row r="157" spans="1:31" ht="15" customHeight="1">
      <c r="B157" s="1040"/>
      <c r="D157" s="1057" t="s">
        <v>5706</v>
      </c>
      <c r="E157" s="1042"/>
      <c r="F157" s="1042"/>
      <c r="G157" s="1042"/>
      <c r="H157" s="1043"/>
      <c r="I157" s="1042"/>
      <c r="J157" s="1042"/>
      <c r="K157" s="1042"/>
      <c r="L157" s="1044"/>
      <c r="M157" s="1042"/>
      <c r="N157" s="1042"/>
      <c r="O157" s="1042"/>
      <c r="P157" s="1045"/>
      <c r="Q157" s="1042"/>
      <c r="R157" s="1042"/>
      <c r="S157" s="1042"/>
      <c r="T157" s="1045"/>
      <c r="U157" s="1042"/>
      <c r="V157" s="1042"/>
      <c r="W157" s="1042"/>
      <c r="X157" s="1045"/>
      <c r="Y157" s="1042"/>
      <c r="Z157" s="1042"/>
      <c r="AA157" s="1042"/>
      <c r="AB157" s="1046"/>
      <c r="AC157" s="685">
        <v>0</v>
      </c>
      <c r="AD157" s="685">
        <v>0</v>
      </c>
      <c r="AE157" s="687"/>
    </row>
    <row r="158" spans="1:31" ht="15" customHeight="1">
      <c r="B158" s="1040"/>
      <c r="D158" s="1056" t="s">
        <v>5707</v>
      </c>
      <c r="E158" s="1042"/>
      <c r="F158" s="1042"/>
      <c r="G158" s="1042"/>
      <c r="H158" s="1043"/>
      <c r="I158" s="1042"/>
      <c r="J158" s="1042"/>
      <c r="K158" s="1042"/>
      <c r="L158" s="1044"/>
      <c r="M158" s="1042"/>
      <c r="N158" s="1042"/>
      <c r="O158" s="1042"/>
      <c r="P158" s="1045"/>
      <c r="Q158" s="1042"/>
      <c r="R158" s="1042"/>
      <c r="S158" s="1042"/>
      <c r="T158" s="1045"/>
      <c r="U158" s="1042"/>
      <c r="V158" s="1042"/>
      <c r="W158" s="1042"/>
      <c r="X158" s="1045"/>
      <c r="Y158" s="1042"/>
      <c r="Z158" s="1042"/>
      <c r="AA158" s="1042"/>
      <c r="AB158" s="1046"/>
      <c r="AC158" s="685">
        <v>0</v>
      </c>
      <c r="AD158" s="685">
        <v>0</v>
      </c>
      <c r="AE158" s="687"/>
    </row>
    <row r="159" spans="1:31" ht="15" customHeight="1">
      <c r="B159" s="1040"/>
      <c r="D159" s="1056" t="s">
        <v>5708</v>
      </c>
      <c r="E159" s="1042"/>
      <c r="F159" s="1042"/>
      <c r="G159" s="1042"/>
      <c r="H159" s="1043"/>
      <c r="I159" s="1042"/>
      <c r="J159" s="1042"/>
      <c r="K159" s="1042"/>
      <c r="L159" s="1044"/>
      <c r="M159" s="1042"/>
      <c r="N159" s="1042"/>
      <c r="O159" s="1042"/>
      <c r="P159" s="1045"/>
      <c r="Q159" s="1042"/>
      <c r="R159" s="1042"/>
      <c r="S159" s="1042"/>
      <c r="T159" s="1045"/>
      <c r="U159" s="1042"/>
      <c r="V159" s="1042"/>
      <c r="W159" s="1042"/>
      <c r="X159" s="1045"/>
      <c r="Y159" s="1042"/>
      <c r="Z159" s="1042"/>
      <c r="AA159" s="1042"/>
      <c r="AB159" s="1046"/>
      <c r="AC159" s="685">
        <v>0</v>
      </c>
      <c r="AD159" s="685">
        <v>0</v>
      </c>
      <c r="AE159" s="687"/>
    </row>
    <row r="160" spans="1:31" ht="15" customHeight="1">
      <c r="B160" s="1040"/>
      <c r="D160" s="1056" t="s">
        <v>5709</v>
      </c>
      <c r="E160" s="1042"/>
      <c r="F160" s="1042"/>
      <c r="G160" s="1042"/>
      <c r="H160" s="1043"/>
      <c r="I160" s="1042"/>
      <c r="J160" s="1042"/>
      <c r="K160" s="1042"/>
      <c r="L160" s="1044"/>
      <c r="M160" s="1042"/>
      <c r="N160" s="1042"/>
      <c r="O160" s="1042"/>
      <c r="P160" s="1045"/>
      <c r="Q160" s="1042"/>
      <c r="R160" s="1042"/>
      <c r="S160" s="1042"/>
      <c r="T160" s="1045"/>
      <c r="U160" s="1042"/>
      <c r="V160" s="1042"/>
      <c r="W160" s="1042"/>
      <c r="X160" s="1045"/>
      <c r="Y160" s="1042"/>
      <c r="Z160" s="1042"/>
      <c r="AA160" s="1042"/>
      <c r="AB160" s="1046"/>
      <c r="AC160" s="685">
        <v>0</v>
      </c>
      <c r="AD160" s="685">
        <v>0</v>
      </c>
      <c r="AE160" s="687"/>
    </row>
    <row r="161" spans="2:31" ht="15" customHeight="1">
      <c r="B161" s="1040"/>
      <c r="D161" s="1056" t="s">
        <v>5710</v>
      </c>
      <c r="E161" s="1042"/>
      <c r="F161" s="1042"/>
      <c r="G161" s="1042"/>
      <c r="H161" s="1043"/>
      <c r="I161" s="1042"/>
      <c r="J161" s="1042"/>
      <c r="K161" s="1042"/>
      <c r="L161" s="1044"/>
      <c r="M161" s="1042"/>
      <c r="N161" s="1042"/>
      <c r="O161" s="1042"/>
      <c r="P161" s="1045"/>
      <c r="Q161" s="1042"/>
      <c r="R161" s="1042"/>
      <c r="S161" s="1042"/>
      <c r="T161" s="1045"/>
      <c r="U161" s="1042"/>
      <c r="V161" s="1042"/>
      <c r="W161" s="1042"/>
      <c r="X161" s="1045"/>
      <c r="Y161" s="1042"/>
      <c r="Z161" s="1042"/>
      <c r="AA161" s="1042"/>
      <c r="AB161" s="1046"/>
      <c r="AC161" s="685">
        <v>0</v>
      </c>
      <c r="AD161" s="685">
        <v>0</v>
      </c>
      <c r="AE161" s="687"/>
    </row>
    <row r="162" spans="2:31" ht="15" customHeight="1">
      <c r="B162" s="1040"/>
      <c r="D162" s="1010"/>
      <c r="E162" s="1007"/>
      <c r="F162" s="1007"/>
      <c r="G162" s="1007"/>
      <c r="H162" s="1006"/>
      <c r="I162" s="1007"/>
      <c r="J162" s="1007"/>
      <c r="K162" s="1007"/>
      <c r="L162" s="1006"/>
      <c r="M162" s="1007"/>
      <c r="N162" s="1007"/>
      <c r="O162" s="1007"/>
      <c r="P162" s="1006"/>
      <c r="Q162" s="1007"/>
      <c r="R162" s="1007"/>
      <c r="S162" s="1007"/>
      <c r="T162" s="1045"/>
      <c r="U162" s="1042"/>
      <c r="V162" s="1042"/>
      <c r="W162" s="1042"/>
      <c r="X162" s="1053" t="s">
        <v>5711</v>
      </c>
      <c r="Y162" s="1042"/>
      <c r="Z162" s="1042"/>
      <c r="AA162" s="1042"/>
      <c r="AB162" s="1046"/>
      <c r="AC162" s="685">
        <v>0</v>
      </c>
      <c r="AD162" s="685">
        <v>0</v>
      </c>
      <c r="AE162" s="687"/>
    </row>
    <row r="163" spans="2:31" ht="15" customHeight="1">
      <c r="B163" s="1040"/>
      <c r="D163" s="1010"/>
      <c r="E163" s="1007"/>
      <c r="F163" s="1007"/>
      <c r="G163" s="1007"/>
      <c r="H163" s="1006"/>
      <c r="I163" s="1007"/>
      <c r="J163" s="1007"/>
      <c r="K163" s="1007"/>
      <c r="L163" s="1006"/>
      <c r="M163" s="1007"/>
      <c r="N163" s="1007"/>
      <c r="O163" s="1007"/>
      <c r="P163" s="1006"/>
      <c r="Q163" s="1007"/>
      <c r="R163" s="1007"/>
      <c r="S163" s="1007"/>
      <c r="T163" s="1045"/>
      <c r="U163" s="1042"/>
      <c r="V163" s="1042"/>
      <c r="W163" s="1042"/>
      <c r="X163" s="1053" t="s">
        <v>5712</v>
      </c>
      <c r="Y163" s="1042"/>
      <c r="Z163" s="1042"/>
      <c r="AA163" s="1042"/>
      <c r="AB163" s="1046" t="s">
        <v>5685</v>
      </c>
      <c r="AC163" s="685">
        <v>0</v>
      </c>
      <c r="AD163" s="685">
        <v>0</v>
      </c>
      <c r="AE163" s="687"/>
    </row>
    <row r="164" spans="2:31" ht="15" customHeight="1">
      <c r="B164" s="1040"/>
      <c r="D164" s="1010"/>
      <c r="E164" s="1007"/>
      <c r="F164" s="1007"/>
      <c r="G164" s="1007"/>
      <c r="H164" s="1006"/>
      <c r="I164" s="1007"/>
      <c r="J164" s="1007"/>
      <c r="K164" s="1007"/>
      <c r="L164" s="1006"/>
      <c r="M164" s="1007"/>
      <c r="N164" s="1007"/>
      <c r="O164" s="1007"/>
      <c r="P164" s="1006"/>
      <c r="Q164" s="1007"/>
      <c r="R164" s="1007"/>
      <c r="S164" s="1007"/>
      <c r="T164" s="1045"/>
      <c r="U164" s="1042"/>
      <c r="V164" s="1042"/>
      <c r="W164" s="1042"/>
      <c r="X164" s="1053" t="s">
        <v>5713</v>
      </c>
      <c r="Y164" s="1042"/>
      <c r="Z164" s="1042"/>
      <c r="AA164" s="1042"/>
      <c r="AB164" s="1046"/>
      <c r="AC164" s="685">
        <v>0</v>
      </c>
      <c r="AD164" s="685">
        <v>0</v>
      </c>
      <c r="AE164" s="687"/>
    </row>
    <row r="165" spans="2:31" ht="15" customHeight="1">
      <c r="B165" s="1040"/>
      <c r="D165" s="1010"/>
      <c r="E165" s="1007"/>
      <c r="F165" s="1007"/>
      <c r="G165" s="1007"/>
      <c r="H165" s="1006"/>
      <c r="I165" s="1007"/>
      <c r="J165" s="1007"/>
      <c r="K165" s="1007"/>
      <c r="L165" s="1006"/>
      <c r="M165" s="1007"/>
      <c r="N165" s="1007"/>
      <c r="O165" s="1007"/>
      <c r="P165" s="1006"/>
      <c r="Q165" s="1007"/>
      <c r="R165" s="1007"/>
      <c r="S165" s="1007"/>
      <c r="T165" s="1045"/>
      <c r="U165" s="1042"/>
      <c r="V165" s="1042"/>
      <c r="W165" s="1042"/>
      <c r="X165" s="1053" t="s">
        <v>5714</v>
      </c>
      <c r="Y165" s="1042"/>
      <c r="Z165" s="1042"/>
      <c r="AA165" s="1042"/>
      <c r="AB165" s="1046"/>
      <c r="AC165" s="685">
        <v>0</v>
      </c>
      <c r="AD165" s="685">
        <v>0</v>
      </c>
      <c r="AE165" s="687"/>
    </row>
    <row r="166" spans="2:31" ht="15" customHeight="1">
      <c r="B166" s="1040"/>
      <c r="D166" s="1010"/>
      <c r="E166" s="1007"/>
      <c r="F166" s="1007"/>
      <c r="G166" s="1007"/>
      <c r="H166" s="1006"/>
      <c r="I166" s="1007"/>
      <c r="J166" s="1007"/>
      <c r="K166" s="1007"/>
      <c r="L166" s="1006"/>
      <c r="M166" s="1007"/>
      <c r="N166" s="1007"/>
      <c r="O166" s="1007"/>
      <c r="P166" s="1006"/>
      <c r="Q166" s="1007"/>
      <c r="R166" s="1007"/>
      <c r="S166" s="1007"/>
      <c r="T166" s="1045"/>
      <c r="U166" s="1042"/>
      <c r="V166" s="1042"/>
      <c r="W166" s="1042"/>
      <c r="X166" s="1058" t="s">
        <v>5715</v>
      </c>
      <c r="Y166" s="1042"/>
      <c r="Z166" s="1042"/>
      <c r="AA166" s="1042"/>
      <c r="AB166" s="1046" t="s">
        <v>5685</v>
      </c>
      <c r="AC166" s="685">
        <v>0</v>
      </c>
      <c r="AD166" s="685">
        <v>0</v>
      </c>
      <c r="AE166" s="687"/>
    </row>
    <row r="167" spans="2:31" ht="15" customHeight="1">
      <c r="B167" s="1040"/>
      <c r="D167" s="1010"/>
      <c r="E167" s="1007"/>
      <c r="F167" s="1007"/>
      <c r="G167" s="1007"/>
      <c r="H167" s="1006"/>
      <c r="I167" s="1007"/>
      <c r="J167" s="1007"/>
      <c r="K167" s="1007"/>
      <c r="L167" s="1006"/>
      <c r="M167" s="1007"/>
      <c r="N167" s="1007"/>
      <c r="O167" s="1007"/>
      <c r="P167" s="1006"/>
      <c r="Q167" s="1007"/>
      <c r="R167" s="1007"/>
      <c r="S167" s="1007"/>
      <c r="T167" s="1045"/>
      <c r="U167" s="1042"/>
      <c r="V167" s="1042"/>
      <c r="W167" s="1042"/>
      <c r="X167" s="1058" t="s">
        <v>5716</v>
      </c>
      <c r="Y167" s="1042"/>
      <c r="Z167" s="1042"/>
      <c r="AA167" s="1042"/>
      <c r="AB167" s="1046" t="s">
        <v>5717</v>
      </c>
      <c r="AC167" s="685">
        <v>0</v>
      </c>
      <c r="AD167" s="685">
        <v>0</v>
      </c>
      <c r="AE167" s="687"/>
    </row>
    <row r="168" spans="2:31" ht="15" customHeight="1">
      <c r="B168" s="1040"/>
      <c r="D168" s="1010"/>
      <c r="E168" s="1007"/>
      <c r="F168" s="1007"/>
      <c r="G168" s="1007"/>
      <c r="H168" s="1006"/>
      <c r="I168" s="1007"/>
      <c r="J168" s="1007"/>
      <c r="K168" s="1007"/>
      <c r="L168" s="1006"/>
      <c r="M168" s="1007"/>
      <c r="N168" s="1007"/>
      <c r="O168" s="1007"/>
      <c r="P168" s="1006"/>
      <c r="Q168" s="1007"/>
      <c r="R168" s="1007"/>
      <c r="S168" s="1007"/>
      <c r="T168" s="1045"/>
      <c r="U168" s="1042"/>
      <c r="V168" s="1042"/>
      <c r="W168" s="1042"/>
      <c r="X168" s="1058" t="s">
        <v>5718</v>
      </c>
      <c r="Y168" s="1042"/>
      <c r="Z168" s="1042"/>
      <c r="AA168" s="1042"/>
      <c r="AB168" s="1046" t="s">
        <v>5717</v>
      </c>
      <c r="AC168" s="685">
        <v>0</v>
      </c>
      <c r="AD168" s="685">
        <v>0</v>
      </c>
      <c r="AE168" s="687"/>
    </row>
    <row r="169" spans="2:31" ht="15" customHeight="1">
      <c r="B169" s="1040"/>
      <c r="D169" s="1010"/>
      <c r="E169" s="1007"/>
      <c r="F169" s="1007"/>
      <c r="G169" s="1007"/>
      <c r="H169" s="1006"/>
      <c r="I169" s="1007"/>
      <c r="J169" s="1007"/>
      <c r="K169" s="1007"/>
      <c r="L169" s="1006"/>
      <c r="M169" s="1007"/>
      <c r="N169" s="1007"/>
      <c r="O169" s="1007"/>
      <c r="P169" s="1006"/>
      <c r="Q169" s="1007"/>
      <c r="R169" s="1007"/>
      <c r="S169" s="1007"/>
      <c r="T169" s="1045"/>
      <c r="U169" s="1042"/>
      <c r="V169" s="1042"/>
      <c r="W169" s="1042"/>
      <c r="X169" s="1058" t="s">
        <v>5719</v>
      </c>
      <c r="Y169" s="1042"/>
      <c r="Z169" s="1042"/>
      <c r="AA169" s="1042"/>
      <c r="AB169" s="1046" t="s">
        <v>5687</v>
      </c>
      <c r="AC169" s="685">
        <v>0</v>
      </c>
      <c r="AD169" s="685">
        <v>0</v>
      </c>
      <c r="AE169" s="687"/>
    </row>
    <row r="170" spans="2:31" ht="15" customHeight="1">
      <c r="B170" s="1040"/>
      <c r="D170" s="1010"/>
      <c r="E170" s="1007"/>
      <c r="F170" s="1007"/>
      <c r="G170" s="1007"/>
      <c r="H170" s="1006"/>
      <c r="I170" s="1007"/>
      <c r="J170" s="1007"/>
      <c r="K170" s="1007"/>
      <c r="L170" s="1006"/>
      <c r="M170" s="1007"/>
      <c r="N170" s="1007"/>
      <c r="O170" s="1007"/>
      <c r="P170" s="1006"/>
      <c r="Q170" s="1007"/>
      <c r="R170" s="1007"/>
      <c r="S170" s="1007"/>
      <c r="T170" s="1045"/>
      <c r="U170" s="1042"/>
      <c r="V170" s="1042"/>
      <c r="W170" s="1042"/>
      <c r="X170" s="1058" t="s">
        <v>5720</v>
      </c>
      <c r="Y170" s="1042"/>
      <c r="Z170" s="1042"/>
      <c r="AA170" s="1042"/>
      <c r="AB170" s="1046" t="s">
        <v>5685</v>
      </c>
      <c r="AC170" s="685">
        <v>0</v>
      </c>
      <c r="AD170" s="685">
        <v>0</v>
      </c>
      <c r="AE170" s="687"/>
    </row>
    <row r="171" spans="2:31" ht="15" customHeight="1">
      <c r="B171" s="1040"/>
      <c r="D171" s="1010"/>
      <c r="E171" s="1007"/>
      <c r="F171" s="1007"/>
      <c r="G171" s="1007"/>
      <c r="H171" s="1006"/>
      <c r="I171" s="1007"/>
      <c r="J171" s="1007"/>
      <c r="K171" s="1007"/>
      <c r="L171" s="1006"/>
      <c r="M171" s="1007"/>
      <c r="N171" s="1007"/>
      <c r="O171" s="1007"/>
      <c r="P171" s="1006"/>
      <c r="Q171" s="1007"/>
      <c r="R171" s="1007"/>
      <c r="S171" s="1007"/>
      <c r="T171" s="1045"/>
      <c r="U171" s="1042"/>
      <c r="V171" s="1042"/>
      <c r="W171" s="1042"/>
      <c r="X171" s="1058" t="s">
        <v>5721</v>
      </c>
      <c r="Y171" s="1042"/>
      <c r="Z171" s="1042"/>
      <c r="AA171" s="1042"/>
      <c r="AB171" s="1046" t="s">
        <v>5685</v>
      </c>
      <c r="AC171" s="685">
        <v>0</v>
      </c>
      <c r="AD171" s="685">
        <v>0</v>
      </c>
      <c r="AE171" s="687"/>
    </row>
    <row r="172" spans="2:31" ht="15" customHeight="1">
      <c r="B172" s="1040"/>
      <c r="D172" s="1010"/>
      <c r="E172" s="1007"/>
      <c r="F172" s="1007"/>
      <c r="G172" s="1007"/>
      <c r="H172" s="1006"/>
      <c r="I172" s="1007"/>
      <c r="J172" s="1007"/>
      <c r="K172" s="1007"/>
      <c r="L172" s="1006"/>
      <c r="M172" s="1007"/>
      <c r="N172" s="1007"/>
      <c r="O172" s="1007"/>
      <c r="P172" s="1006"/>
      <c r="Q172" s="1007"/>
      <c r="R172" s="1007"/>
      <c r="S172" s="1007"/>
      <c r="T172" s="1045"/>
      <c r="U172" s="1042"/>
      <c r="V172" s="1042"/>
      <c r="W172" s="1042"/>
      <c r="X172" s="1058" t="s">
        <v>5722</v>
      </c>
      <c r="Y172" s="1042"/>
      <c r="Z172" s="1042"/>
      <c r="AA172" s="1042"/>
      <c r="AB172" s="1046" t="s">
        <v>5717</v>
      </c>
      <c r="AC172" s="685">
        <v>0</v>
      </c>
      <c r="AD172" s="685">
        <v>0</v>
      </c>
      <c r="AE172" s="687"/>
    </row>
    <row r="173" spans="2:31" ht="15" customHeight="1">
      <c r="B173" s="1040"/>
      <c r="D173" s="1010"/>
      <c r="E173" s="1007"/>
      <c r="F173" s="1007"/>
      <c r="G173" s="1007"/>
      <c r="H173" s="1006"/>
      <c r="I173" s="1007"/>
      <c r="J173" s="1007"/>
      <c r="K173" s="1007"/>
      <c r="L173" s="1006"/>
      <c r="M173" s="1007"/>
      <c r="N173" s="1007"/>
      <c r="O173" s="1007"/>
      <c r="P173" s="1006"/>
      <c r="Q173" s="1007"/>
      <c r="R173" s="1007"/>
      <c r="S173" s="1007"/>
      <c r="T173" s="1045"/>
      <c r="U173" s="1042"/>
      <c r="V173" s="1042"/>
      <c r="W173" s="1042"/>
      <c r="X173" s="1058" t="s">
        <v>5723</v>
      </c>
      <c r="Y173" s="1042"/>
      <c r="Z173" s="1042"/>
      <c r="AA173" s="1042"/>
      <c r="AB173" s="1046" t="s">
        <v>5685</v>
      </c>
      <c r="AC173" s="685">
        <v>0</v>
      </c>
      <c r="AD173" s="685">
        <v>0</v>
      </c>
      <c r="AE173" s="687"/>
    </row>
    <row r="174" spans="2:31" ht="15" customHeight="1">
      <c r="B174" s="1040"/>
      <c r="D174" s="1010"/>
      <c r="E174" s="1010"/>
      <c r="F174" s="1010"/>
      <c r="G174" s="1010"/>
      <c r="H174" s="1010"/>
      <c r="I174" s="1010"/>
      <c r="J174" s="1010"/>
      <c r="K174" s="1010"/>
      <c r="L174" s="1010"/>
      <c r="M174" s="1010"/>
      <c r="N174" s="1010"/>
      <c r="O174" s="1010"/>
      <c r="P174" s="1010"/>
      <c r="Q174" s="1010"/>
      <c r="R174" s="1010"/>
      <c r="S174" s="1010"/>
      <c r="T174" s="839"/>
      <c r="U174" s="839"/>
      <c r="V174" s="839"/>
      <c r="W174" s="839"/>
      <c r="X174" s="1053" t="s">
        <v>5724</v>
      </c>
      <c r="Y174" s="839"/>
      <c r="Z174" s="839"/>
      <c r="AA174" s="839"/>
      <c r="AB174" s="839"/>
      <c r="AC174" s="685">
        <v>0</v>
      </c>
      <c r="AD174" s="685">
        <v>0</v>
      </c>
      <c r="AE174" s="687"/>
    </row>
    <row r="175" spans="2:31" ht="15" customHeight="1">
      <c r="B175" s="1040"/>
      <c r="D175" s="1010"/>
      <c r="E175" s="1010"/>
      <c r="F175" s="1010"/>
      <c r="G175" s="1010"/>
      <c r="H175" s="1010"/>
      <c r="I175" s="1010"/>
      <c r="J175" s="1010"/>
      <c r="K175" s="1010"/>
      <c r="L175" s="1010"/>
      <c r="M175" s="1010"/>
      <c r="N175" s="1010"/>
      <c r="O175" s="1010"/>
      <c r="P175" s="1010"/>
      <c r="Q175" s="1010"/>
      <c r="R175" s="1010"/>
      <c r="S175" s="1010"/>
      <c r="T175" s="839"/>
      <c r="U175" s="839"/>
      <c r="V175" s="839"/>
      <c r="W175" s="839"/>
      <c r="X175" s="1053" t="s">
        <v>5725</v>
      </c>
      <c r="Y175" s="839"/>
      <c r="Z175" s="839"/>
      <c r="AA175" s="839"/>
      <c r="AB175" s="839"/>
      <c r="AC175" s="685">
        <v>0</v>
      </c>
      <c r="AD175" s="685">
        <v>0</v>
      </c>
      <c r="AE175" s="687"/>
    </row>
    <row r="176" spans="2:31" ht="9.9499999999999993" customHeight="1">
      <c r="B176" s="992"/>
      <c r="D176" s="992"/>
      <c r="E176" s="796"/>
      <c r="F176" s="796"/>
      <c r="G176" s="796"/>
      <c r="H176" s="993"/>
      <c r="I176" s="796"/>
      <c r="J176" s="796"/>
      <c r="K176" s="796"/>
      <c r="L176" s="994"/>
      <c r="M176" s="796"/>
      <c r="N176" s="796"/>
      <c r="O176" s="796"/>
      <c r="P176" s="995"/>
      <c r="Q176" s="796"/>
      <c r="R176" s="796"/>
      <c r="S176" s="796"/>
      <c r="T176" s="995"/>
      <c r="U176" s="796"/>
      <c r="V176" s="796"/>
      <c r="W176" s="796"/>
      <c r="X176" s="995"/>
      <c r="Y176" s="796"/>
      <c r="Z176" s="796"/>
      <c r="AA176" s="796"/>
      <c r="AB176" s="995"/>
      <c r="AC176" s="685">
        <v>0</v>
      </c>
      <c r="AD176" s="685">
        <v>0</v>
      </c>
      <c r="AE176" s="687"/>
    </row>
    <row r="177" spans="1:31" ht="9.9499999999999993" customHeight="1">
      <c r="B177" s="4700">
        <v>5</v>
      </c>
      <c r="D177" s="4703" t="s">
        <v>5711</v>
      </c>
      <c r="E177" s="789"/>
      <c r="F177" s="789"/>
      <c r="G177" s="789"/>
      <c r="H177" s="4703" t="s">
        <v>5712</v>
      </c>
      <c r="I177" s="789"/>
      <c r="J177" s="789"/>
      <c r="K177" s="789"/>
      <c r="L177" s="4703" t="s">
        <v>5713</v>
      </c>
      <c r="M177" s="789"/>
      <c r="N177" s="789"/>
      <c r="O177" s="789"/>
      <c r="P177" s="4703" t="s">
        <v>5714</v>
      </c>
      <c r="Q177" s="789"/>
      <c r="R177" s="789"/>
      <c r="S177" s="789"/>
      <c r="T177" s="4703" t="s">
        <v>5715</v>
      </c>
      <c r="U177" s="789"/>
      <c r="V177" s="789"/>
      <c r="W177" s="789"/>
      <c r="X177" s="4703" t="s">
        <v>5716</v>
      </c>
      <c r="Y177" s="789"/>
      <c r="Z177" s="789"/>
      <c r="AA177" s="789"/>
      <c r="AB177" s="4703" t="s">
        <v>5718</v>
      </c>
      <c r="AC177" s="685">
        <v>0</v>
      </c>
      <c r="AD177" s="685">
        <v>0</v>
      </c>
      <c r="AE177" s="687"/>
    </row>
    <row r="178" spans="1:31" ht="5.0999999999999996" customHeight="1">
      <c r="B178" s="4701"/>
      <c r="D178" s="4471"/>
      <c r="E178" s="730"/>
      <c r="F178" s="794"/>
      <c r="G178" s="730"/>
      <c r="H178" s="4471"/>
      <c r="I178" s="730"/>
      <c r="J178" s="794"/>
      <c r="K178" s="730"/>
      <c r="L178" s="4471"/>
      <c r="M178" s="730"/>
      <c r="N178" s="794"/>
      <c r="O178" s="730"/>
      <c r="P178" s="4471"/>
      <c r="Q178" s="730"/>
      <c r="R178" s="794"/>
      <c r="S178" s="730"/>
      <c r="T178" s="4471"/>
      <c r="U178" s="730"/>
      <c r="V178" s="794"/>
      <c r="W178" s="730"/>
      <c r="X178" s="4471"/>
      <c r="Y178" s="730"/>
      <c r="Z178" s="794"/>
      <c r="AA178" s="730"/>
      <c r="AB178" s="4471"/>
      <c r="AC178" s="685">
        <v>0</v>
      </c>
      <c r="AD178" s="685">
        <v>0</v>
      </c>
      <c r="AE178" s="687"/>
    </row>
    <row r="179" spans="1:31" ht="9.9499999999999993" customHeight="1">
      <c r="B179" s="4702"/>
      <c r="D179" s="4472"/>
      <c r="E179" s="789"/>
      <c r="F179" s="789"/>
      <c r="G179" s="789"/>
      <c r="H179" s="4472"/>
      <c r="I179" s="789"/>
      <c r="J179" s="789"/>
      <c r="K179" s="789"/>
      <c r="L179" s="4472"/>
      <c r="M179" s="789"/>
      <c r="N179" s="789"/>
      <c r="O179" s="789"/>
      <c r="P179" s="4472"/>
      <c r="Q179" s="789"/>
      <c r="R179" s="789"/>
      <c r="S179" s="789"/>
      <c r="T179" s="4472"/>
      <c r="U179" s="789"/>
      <c r="V179" s="789"/>
      <c r="W179" s="789"/>
      <c r="X179" s="4472"/>
      <c r="Y179" s="789"/>
      <c r="Z179" s="789"/>
      <c r="AA179" s="789"/>
      <c r="AB179" s="4472"/>
      <c r="AC179" s="685">
        <v>0</v>
      </c>
      <c r="AD179" s="685">
        <v>0</v>
      </c>
      <c r="AE179" s="687"/>
    </row>
    <row r="180" spans="1:31" ht="9.9499999999999993" customHeight="1">
      <c r="B180" s="992"/>
      <c r="D180" s="992"/>
      <c r="E180" s="796"/>
      <c r="F180" s="796"/>
      <c r="G180" s="796"/>
      <c r="H180" s="993"/>
      <c r="I180" s="796"/>
      <c r="J180" s="796"/>
      <c r="K180" s="796"/>
      <c r="L180" s="994"/>
      <c r="M180" s="796"/>
      <c r="N180" s="796"/>
      <c r="O180" s="796"/>
      <c r="P180" s="995"/>
      <c r="Q180" s="796"/>
      <c r="R180" s="796"/>
      <c r="S180" s="796"/>
      <c r="T180" s="995"/>
      <c r="U180" s="796"/>
      <c r="V180" s="796"/>
      <c r="W180" s="796"/>
      <c r="X180" s="995"/>
      <c r="Y180" s="796"/>
      <c r="Z180" s="796"/>
      <c r="AA180" s="796"/>
      <c r="AB180" s="995"/>
      <c r="AC180" s="685">
        <v>0</v>
      </c>
      <c r="AD180" s="685">
        <v>0</v>
      </c>
      <c r="AE180" s="687"/>
    </row>
    <row r="181" spans="1:31" ht="9.9499999999999993" customHeight="1">
      <c r="B181" s="4700">
        <v>5</v>
      </c>
      <c r="D181" s="4703" t="s">
        <v>5719</v>
      </c>
      <c r="E181" s="789"/>
      <c r="F181" s="789"/>
      <c r="G181" s="789"/>
      <c r="H181" s="4703" t="s">
        <v>5720</v>
      </c>
      <c r="I181" s="789"/>
      <c r="J181" s="789"/>
      <c r="K181" s="789"/>
      <c r="L181" s="4703" t="s">
        <v>5721</v>
      </c>
      <c r="M181" s="789"/>
      <c r="N181" s="789"/>
      <c r="O181" s="789"/>
      <c r="P181" s="4703" t="s">
        <v>5722</v>
      </c>
      <c r="Q181" s="789"/>
      <c r="R181" s="789"/>
      <c r="S181" s="789"/>
      <c r="T181" s="4703" t="s">
        <v>5726</v>
      </c>
      <c r="U181" s="789"/>
      <c r="V181" s="789"/>
      <c r="W181" s="789"/>
      <c r="X181" s="4703" t="s">
        <v>5727</v>
      </c>
      <c r="Y181" s="789"/>
      <c r="Z181" s="789"/>
      <c r="AA181" s="789"/>
      <c r="AB181" s="4703" t="s">
        <v>5728</v>
      </c>
      <c r="AC181" s="685">
        <v>0</v>
      </c>
      <c r="AD181" s="685">
        <v>0</v>
      </c>
      <c r="AE181" s="687"/>
    </row>
    <row r="182" spans="1:31" ht="5.0999999999999996" customHeight="1">
      <c r="B182" s="4701"/>
      <c r="D182" s="4471"/>
      <c r="E182" s="730"/>
      <c r="F182" s="794"/>
      <c r="G182" s="730"/>
      <c r="H182" s="4471"/>
      <c r="I182" s="730"/>
      <c r="J182" s="794"/>
      <c r="K182" s="730"/>
      <c r="L182" s="4471"/>
      <c r="M182" s="730"/>
      <c r="N182" s="794"/>
      <c r="O182" s="730"/>
      <c r="P182" s="4471"/>
      <c r="Q182" s="730"/>
      <c r="R182" s="794"/>
      <c r="S182" s="730"/>
      <c r="T182" s="4471"/>
      <c r="U182" s="730"/>
      <c r="V182" s="794"/>
      <c r="W182" s="730"/>
      <c r="X182" s="4471"/>
      <c r="Y182" s="730"/>
      <c r="Z182" s="794"/>
      <c r="AA182" s="730"/>
      <c r="AB182" s="4471"/>
      <c r="AC182" s="685">
        <v>0</v>
      </c>
      <c r="AD182" s="685">
        <v>0</v>
      </c>
      <c r="AE182" s="687"/>
    </row>
    <row r="183" spans="1:31" ht="9.9499999999999993" customHeight="1">
      <c r="B183" s="4702"/>
      <c r="D183" s="4472"/>
      <c r="E183" s="789"/>
      <c r="F183" s="789"/>
      <c r="G183" s="789"/>
      <c r="H183" s="4472"/>
      <c r="I183" s="789"/>
      <c r="J183" s="789"/>
      <c r="K183" s="789"/>
      <c r="L183" s="4472"/>
      <c r="M183" s="789"/>
      <c r="N183" s="789"/>
      <c r="O183" s="789"/>
      <c r="P183" s="4472"/>
      <c r="Q183" s="789"/>
      <c r="R183" s="789"/>
      <c r="S183" s="789"/>
      <c r="T183" s="4472"/>
      <c r="U183" s="789"/>
      <c r="V183" s="789"/>
      <c r="W183" s="789"/>
      <c r="X183" s="4472"/>
      <c r="Y183" s="789"/>
      <c r="Z183" s="789"/>
      <c r="AA183" s="789"/>
      <c r="AB183" s="4472"/>
      <c r="AC183" s="685">
        <v>0</v>
      </c>
      <c r="AD183" s="685">
        <v>0</v>
      </c>
      <c r="AE183" s="687"/>
    </row>
    <row r="184" spans="1:31" ht="9.9499999999999993" customHeight="1">
      <c r="B184" s="992"/>
      <c r="D184" s="992"/>
      <c r="E184" s="796"/>
      <c r="F184" s="796"/>
      <c r="G184" s="796"/>
      <c r="H184" s="993"/>
      <c r="I184" s="796"/>
      <c r="J184" s="796"/>
      <c r="K184" s="796"/>
      <c r="L184" s="994"/>
      <c r="M184" s="796"/>
      <c r="N184" s="796"/>
      <c r="O184" s="796"/>
      <c r="P184" s="995"/>
      <c r="Q184" s="796"/>
      <c r="R184" s="796"/>
      <c r="S184" s="796"/>
      <c r="T184" s="995"/>
      <c r="U184" s="796"/>
      <c r="V184" s="796"/>
      <c r="W184" s="796"/>
      <c r="X184" s="995"/>
      <c r="Y184" s="796"/>
      <c r="Z184" s="796"/>
      <c r="AA184" s="796"/>
      <c r="AB184" s="995"/>
      <c r="AC184" s="685">
        <v>0</v>
      </c>
      <c r="AD184" s="685">
        <v>0</v>
      </c>
      <c r="AE184" s="687"/>
    </row>
    <row r="185" spans="1:31" ht="9.9499999999999993" customHeight="1">
      <c r="B185" s="4700">
        <v>5</v>
      </c>
      <c r="D185" s="4703" t="s">
        <v>5724</v>
      </c>
      <c r="E185" s="789"/>
      <c r="F185" s="789"/>
      <c r="G185" s="789"/>
      <c r="H185" s="4703" t="s">
        <v>5725</v>
      </c>
      <c r="I185" s="789"/>
      <c r="J185" s="789"/>
      <c r="K185" s="789"/>
      <c r="L185" s="4703" t="s">
        <v>5729</v>
      </c>
      <c r="M185" s="789"/>
      <c r="N185" s="789"/>
      <c r="O185" s="789"/>
      <c r="P185" s="4703" t="s">
        <v>5730</v>
      </c>
      <c r="Q185" s="789"/>
      <c r="R185" s="789"/>
      <c r="S185" s="789"/>
      <c r="T185" s="4602"/>
      <c r="U185" s="789"/>
      <c r="V185" s="789"/>
      <c r="W185" s="789"/>
      <c r="X185" s="4602"/>
      <c r="Y185" s="789"/>
      <c r="Z185" s="789"/>
      <c r="AA185" s="789"/>
      <c r="AB185" s="4602"/>
      <c r="AC185" s="685">
        <v>0</v>
      </c>
      <c r="AD185" s="685">
        <v>0</v>
      </c>
      <c r="AE185" s="687"/>
    </row>
    <row r="186" spans="1:31" ht="5.0999999999999996" customHeight="1">
      <c r="B186" s="4701"/>
      <c r="D186" s="4471"/>
      <c r="E186" s="730"/>
      <c r="F186" s="794"/>
      <c r="G186" s="730"/>
      <c r="H186" s="4471"/>
      <c r="I186" s="730"/>
      <c r="J186" s="794"/>
      <c r="K186" s="730"/>
      <c r="L186" s="4471"/>
      <c r="M186" s="730"/>
      <c r="N186" s="794"/>
      <c r="O186" s="730"/>
      <c r="P186" s="4471"/>
      <c r="Q186" s="730"/>
      <c r="R186" s="794"/>
      <c r="S186" s="730"/>
      <c r="T186" s="4603"/>
      <c r="U186" s="730"/>
      <c r="V186" s="794"/>
      <c r="W186" s="730"/>
      <c r="X186" s="4603"/>
      <c r="Y186" s="730"/>
      <c r="Z186" s="794"/>
      <c r="AA186" s="730"/>
      <c r="AB186" s="4603"/>
      <c r="AC186" s="685">
        <v>0</v>
      </c>
      <c r="AD186" s="685">
        <v>0</v>
      </c>
      <c r="AE186" s="687"/>
    </row>
    <row r="187" spans="1:31" ht="9.9499999999999993" customHeight="1">
      <c r="B187" s="4702"/>
      <c r="D187" s="4472"/>
      <c r="E187" s="789"/>
      <c r="F187" s="789"/>
      <c r="G187" s="789"/>
      <c r="H187" s="4472"/>
      <c r="I187" s="789"/>
      <c r="J187" s="789"/>
      <c r="K187" s="789"/>
      <c r="L187" s="4472"/>
      <c r="M187" s="789"/>
      <c r="N187" s="789"/>
      <c r="O187" s="789"/>
      <c r="P187" s="4472"/>
      <c r="Q187" s="789"/>
      <c r="R187" s="789"/>
      <c r="S187" s="789"/>
      <c r="T187" s="4604"/>
      <c r="U187" s="789"/>
      <c r="V187" s="789"/>
      <c r="W187" s="789"/>
      <c r="X187" s="4604"/>
      <c r="Y187" s="789"/>
      <c r="Z187" s="789"/>
      <c r="AA187" s="789"/>
      <c r="AB187" s="4604"/>
      <c r="AC187" s="685">
        <v>0</v>
      </c>
      <c r="AD187" s="685">
        <v>0</v>
      </c>
      <c r="AE187" s="687"/>
    </row>
    <row r="188" spans="1:31" ht="9.9499999999999993" customHeight="1">
      <c r="B188" s="992"/>
      <c r="C188" s="992"/>
      <c r="D188" s="992"/>
      <c r="E188" s="796"/>
      <c r="F188" s="796"/>
      <c r="G188" s="796"/>
      <c r="H188" s="993"/>
      <c r="I188" s="796"/>
      <c r="J188" s="796"/>
      <c r="K188" s="796"/>
      <c r="L188" s="994"/>
      <c r="M188" s="796"/>
      <c r="N188" s="796"/>
      <c r="O188" s="796"/>
      <c r="P188" s="995"/>
      <c r="Q188" s="796"/>
      <c r="R188" s="796"/>
      <c r="S188" s="796"/>
      <c r="T188" s="995"/>
      <c r="U188" s="796"/>
      <c r="V188" s="796"/>
      <c r="W188" s="796"/>
      <c r="X188" s="995"/>
      <c r="Y188" s="796"/>
      <c r="Z188" s="796"/>
      <c r="AA188" s="796"/>
      <c r="AB188" s="995"/>
      <c r="AC188" s="685">
        <v>0</v>
      </c>
      <c r="AD188" s="685">
        <v>0</v>
      </c>
      <c r="AE188" s="687"/>
    </row>
    <row r="189" spans="1:31" ht="23.25" customHeight="1">
      <c r="B189" s="4690">
        <v>6</v>
      </c>
      <c r="D189" s="4693" t="s">
        <v>5731</v>
      </c>
      <c r="E189" s="4694"/>
      <c r="F189" s="4694"/>
      <c r="G189" s="4694"/>
      <c r="H189" s="4694"/>
      <c r="I189" s="4694"/>
      <c r="J189" s="4694"/>
      <c r="K189" s="4694"/>
      <c r="L189" s="4694"/>
      <c r="M189" s="4694"/>
      <c r="N189" s="4694"/>
      <c r="O189" s="4694"/>
      <c r="P189" s="4694"/>
      <c r="Q189" s="4694"/>
      <c r="R189" s="4694"/>
      <c r="S189" s="4694"/>
      <c r="T189" s="4694"/>
      <c r="U189" s="4694"/>
      <c r="V189" s="4694"/>
      <c r="W189" s="4694"/>
      <c r="X189" s="4694"/>
      <c r="Y189" s="4694"/>
      <c r="Z189" s="4694"/>
      <c r="AA189" s="4694"/>
      <c r="AB189" s="4697">
        <v>6</v>
      </c>
      <c r="AC189" s="685">
        <v>0</v>
      </c>
      <c r="AD189" s="685">
        <v>0</v>
      </c>
      <c r="AE189" s="983"/>
    </row>
    <row r="190" spans="1:31" ht="23.25" customHeight="1">
      <c r="B190" s="4692"/>
      <c r="D190" s="4695"/>
      <c r="E190" s="4696"/>
      <c r="F190" s="4696"/>
      <c r="G190" s="4696"/>
      <c r="H190" s="4696"/>
      <c r="I190" s="4696"/>
      <c r="J190" s="4696"/>
      <c r="K190" s="4696"/>
      <c r="L190" s="4696"/>
      <c r="M190" s="4696"/>
      <c r="N190" s="4696"/>
      <c r="O190" s="4696"/>
      <c r="P190" s="4696"/>
      <c r="Q190" s="4696"/>
      <c r="R190" s="4696"/>
      <c r="S190" s="4696"/>
      <c r="T190" s="4696"/>
      <c r="U190" s="4696"/>
      <c r="V190" s="4696"/>
      <c r="W190" s="4696"/>
      <c r="X190" s="4696"/>
      <c r="Y190" s="4696"/>
      <c r="Z190" s="4696"/>
      <c r="AA190" s="4696"/>
      <c r="AB190" s="4698"/>
      <c r="AC190" s="685">
        <v>0</v>
      </c>
      <c r="AD190" s="685">
        <v>0</v>
      </c>
      <c r="AE190" s="983"/>
    </row>
    <row r="191" spans="1:31" ht="9.9499999999999993" customHeight="1">
      <c r="A191" s="992"/>
      <c r="B191" s="992"/>
      <c r="C191" s="992"/>
      <c r="D191" s="992"/>
      <c r="E191" s="796"/>
      <c r="F191" s="796"/>
      <c r="G191" s="796"/>
      <c r="H191" s="993"/>
      <c r="I191" s="796"/>
      <c r="J191" s="796"/>
      <c r="K191" s="796"/>
      <c r="L191" s="994"/>
      <c r="M191" s="796"/>
      <c r="N191" s="796"/>
      <c r="O191" s="796"/>
      <c r="P191" s="995"/>
      <c r="Q191" s="796"/>
      <c r="R191" s="796"/>
      <c r="S191" s="796"/>
      <c r="T191" s="995"/>
      <c r="U191" s="796"/>
      <c r="V191" s="796"/>
      <c r="W191" s="796"/>
      <c r="X191" s="995"/>
      <c r="Y191" s="796"/>
      <c r="Z191" s="796"/>
      <c r="AA191" s="796"/>
      <c r="AB191" s="995"/>
      <c r="AC191" s="685">
        <v>0</v>
      </c>
      <c r="AD191" s="685">
        <v>0</v>
      </c>
      <c r="AE191" s="687"/>
    </row>
    <row r="192" spans="1:31" ht="15" customHeight="1">
      <c r="B192" s="1059"/>
      <c r="D192" s="1060" t="s">
        <v>5674</v>
      </c>
      <c r="E192" s="1061"/>
      <c r="F192" s="1061"/>
      <c r="G192" s="1061"/>
      <c r="H192" s="1062"/>
      <c r="I192" s="1061"/>
      <c r="J192" s="1061"/>
      <c r="K192" s="1061"/>
      <c r="L192" s="1063"/>
      <c r="M192" s="1061"/>
      <c r="N192" s="1061"/>
      <c r="O192" s="1061"/>
      <c r="P192" s="1064"/>
      <c r="Q192" s="1061"/>
      <c r="R192" s="1061"/>
      <c r="S192" s="1061"/>
      <c r="T192" s="1064"/>
      <c r="U192" s="1061"/>
      <c r="V192" s="1061"/>
      <c r="W192" s="1061"/>
      <c r="X192" s="1064"/>
      <c r="Y192" s="1061"/>
      <c r="Z192" s="1061"/>
      <c r="AA192" s="1061"/>
      <c r="AB192" s="1065"/>
      <c r="AC192" s="685">
        <v>0</v>
      </c>
      <c r="AD192" s="685">
        <v>0</v>
      </c>
      <c r="AE192" s="687"/>
    </row>
    <row r="193" spans="2:31" ht="15" customHeight="1">
      <c r="B193" s="1059"/>
      <c r="D193" s="1066" t="s">
        <v>5731</v>
      </c>
      <c r="E193" s="1061"/>
      <c r="F193" s="1061"/>
      <c r="G193" s="1061"/>
      <c r="H193" s="1062"/>
      <c r="I193" s="1061"/>
      <c r="J193" s="1061"/>
      <c r="K193" s="1061"/>
      <c r="L193" s="1063"/>
      <c r="M193" s="1061"/>
      <c r="N193" s="1061"/>
      <c r="O193" s="1061"/>
      <c r="P193" s="1064"/>
      <c r="Q193" s="1061"/>
      <c r="R193" s="1061"/>
      <c r="S193" s="1061"/>
      <c r="T193" s="1064"/>
      <c r="U193" s="1061"/>
      <c r="V193" s="1061"/>
      <c r="W193" s="1061"/>
      <c r="X193" s="1064"/>
      <c r="Y193" s="1061"/>
      <c r="Z193" s="1061"/>
      <c r="AA193" s="1061"/>
      <c r="AB193" s="1065"/>
      <c r="AC193" s="685">
        <v>0</v>
      </c>
      <c r="AD193" s="685">
        <v>0</v>
      </c>
      <c r="AE193" s="687"/>
    </row>
    <row r="194" spans="2:31" ht="15" customHeight="1">
      <c r="B194" s="1059"/>
      <c r="D194" s="1066" t="s">
        <v>5732</v>
      </c>
      <c r="E194" s="1061"/>
      <c r="F194" s="1061"/>
      <c r="G194" s="1061"/>
      <c r="H194" s="1062"/>
      <c r="I194" s="1061"/>
      <c r="J194" s="1061"/>
      <c r="K194" s="1061"/>
      <c r="L194" s="1063"/>
      <c r="M194" s="1061"/>
      <c r="N194" s="1061"/>
      <c r="O194" s="1061"/>
      <c r="P194" s="1064"/>
      <c r="Q194" s="1061"/>
      <c r="R194" s="1061"/>
      <c r="S194" s="1061"/>
      <c r="T194" s="1064"/>
      <c r="U194" s="1061"/>
      <c r="V194" s="1061"/>
      <c r="W194" s="1061"/>
      <c r="X194" s="1064"/>
      <c r="Y194" s="1061"/>
      <c r="Z194" s="1061"/>
      <c r="AA194" s="1061"/>
      <c r="AB194" s="1067"/>
      <c r="AC194" s="685">
        <v>0</v>
      </c>
      <c r="AD194" s="685">
        <v>0</v>
      </c>
      <c r="AE194" s="687"/>
    </row>
    <row r="195" spans="2:31" ht="15" customHeight="1">
      <c r="B195" s="1059"/>
      <c r="D195" s="1066" t="s">
        <v>5733</v>
      </c>
      <c r="E195" s="1061"/>
      <c r="F195" s="1061"/>
      <c r="G195" s="1061"/>
      <c r="H195" s="1062"/>
      <c r="I195" s="1061"/>
      <c r="J195" s="1061"/>
      <c r="K195" s="1061"/>
      <c r="L195" s="1063"/>
      <c r="M195" s="1061"/>
      <c r="N195" s="1061"/>
      <c r="O195" s="1061"/>
      <c r="P195" s="1064"/>
      <c r="Q195" s="1061"/>
      <c r="R195" s="1061"/>
      <c r="S195" s="1061"/>
      <c r="T195" s="1064"/>
      <c r="U195" s="1061"/>
      <c r="V195" s="1061"/>
      <c r="W195" s="1061"/>
      <c r="X195" s="1064"/>
      <c r="Y195" s="1061"/>
      <c r="Z195" s="1061"/>
      <c r="AA195" s="1061"/>
      <c r="AB195" s="1067"/>
      <c r="AC195" s="685">
        <v>0</v>
      </c>
      <c r="AD195" s="685">
        <v>0</v>
      </c>
      <c r="AE195" s="687"/>
    </row>
    <row r="196" spans="2:31" ht="15" customHeight="1">
      <c r="B196" s="1059"/>
      <c r="D196" s="1066" t="s">
        <v>5734</v>
      </c>
      <c r="E196" s="1061"/>
      <c r="F196" s="1061"/>
      <c r="G196" s="1061"/>
      <c r="H196" s="1062"/>
      <c r="I196" s="1061"/>
      <c r="J196" s="1061"/>
      <c r="K196" s="1061"/>
      <c r="L196" s="1063"/>
      <c r="M196" s="1061"/>
      <c r="N196" s="1061"/>
      <c r="O196" s="1061"/>
      <c r="P196" s="1064"/>
      <c r="Q196" s="1061"/>
      <c r="R196" s="1061"/>
      <c r="S196" s="1061"/>
      <c r="T196" s="1064"/>
      <c r="U196" s="1061"/>
      <c r="V196" s="1061"/>
      <c r="W196" s="1061"/>
      <c r="X196" s="1064"/>
      <c r="Y196" s="1061"/>
      <c r="Z196" s="1061"/>
      <c r="AA196" s="1061"/>
      <c r="AB196" s="1068"/>
      <c r="AC196" s="685">
        <v>0</v>
      </c>
      <c r="AD196" s="685">
        <v>0</v>
      </c>
      <c r="AE196" s="687"/>
    </row>
    <row r="197" spans="2:31" ht="15" customHeight="1">
      <c r="B197" s="1059"/>
      <c r="D197" s="1066" t="s">
        <v>5735</v>
      </c>
      <c r="E197" s="1061"/>
      <c r="F197" s="1061"/>
      <c r="G197" s="1061"/>
      <c r="H197" s="1062"/>
      <c r="I197" s="1061"/>
      <c r="J197" s="1061"/>
      <c r="K197" s="1061"/>
      <c r="L197" s="1063"/>
      <c r="M197" s="1061"/>
      <c r="N197" s="1061"/>
      <c r="O197" s="1061"/>
      <c r="P197" s="1064"/>
      <c r="Q197" s="1061"/>
      <c r="R197" s="1061"/>
      <c r="S197" s="1061"/>
      <c r="T197" s="1064"/>
      <c r="U197" s="1061"/>
      <c r="V197" s="1061"/>
      <c r="W197" s="1061"/>
      <c r="X197" s="1064"/>
      <c r="Y197" s="1061"/>
      <c r="Z197" s="1061"/>
      <c r="AA197" s="1061"/>
      <c r="AB197" s="1068"/>
      <c r="AC197" s="685">
        <v>0</v>
      </c>
      <c r="AD197" s="685">
        <v>0</v>
      </c>
      <c r="AE197" s="687"/>
    </row>
    <row r="198" spans="2:31" ht="15" customHeight="1">
      <c r="B198" s="1059"/>
      <c r="D198" s="1066" t="s">
        <v>5736</v>
      </c>
      <c r="E198" s="1061"/>
      <c r="F198" s="1061"/>
      <c r="G198" s="1061"/>
      <c r="H198" s="1062"/>
      <c r="I198" s="1061"/>
      <c r="J198" s="1061"/>
      <c r="K198" s="1061"/>
      <c r="L198" s="1063"/>
      <c r="M198" s="1061"/>
      <c r="N198" s="1061"/>
      <c r="O198" s="1061"/>
      <c r="P198" s="1064"/>
      <c r="Q198" s="1061"/>
      <c r="R198" s="1061"/>
      <c r="S198" s="1061"/>
      <c r="T198" s="1064"/>
      <c r="U198" s="1061"/>
      <c r="V198" s="1061"/>
      <c r="W198" s="1061"/>
      <c r="X198" s="1064"/>
      <c r="Y198" s="1061"/>
      <c r="Z198" s="1061"/>
      <c r="AA198" s="1061"/>
      <c r="AB198" s="1068"/>
      <c r="AC198" s="685">
        <v>0</v>
      </c>
      <c r="AD198" s="685">
        <v>0</v>
      </c>
      <c r="AE198" s="687"/>
    </row>
    <row r="199" spans="2:31" ht="15" customHeight="1">
      <c r="B199" s="1059"/>
      <c r="D199" s="1066" t="s">
        <v>5737</v>
      </c>
      <c r="E199" s="1061"/>
      <c r="F199" s="1061"/>
      <c r="G199" s="1061"/>
      <c r="H199" s="1062"/>
      <c r="I199" s="1061"/>
      <c r="J199" s="1061"/>
      <c r="K199" s="1061"/>
      <c r="L199" s="1063"/>
      <c r="M199" s="1061"/>
      <c r="N199" s="1061"/>
      <c r="O199" s="1061"/>
      <c r="P199" s="1064"/>
      <c r="Q199" s="1061"/>
      <c r="R199" s="1061"/>
      <c r="S199" s="1061"/>
      <c r="T199" s="1064"/>
      <c r="U199" s="1061"/>
      <c r="V199" s="1061"/>
      <c r="W199" s="1061"/>
      <c r="X199" s="1064"/>
      <c r="Y199" s="1061"/>
      <c r="Z199" s="1061"/>
      <c r="AA199" s="1061"/>
      <c r="AB199" s="1068"/>
      <c r="AC199" s="685">
        <v>0</v>
      </c>
      <c r="AD199" s="685">
        <v>0</v>
      </c>
      <c r="AE199" s="687"/>
    </row>
    <row r="200" spans="2:31" ht="15" customHeight="1">
      <c r="B200" s="1059"/>
      <c r="D200" s="1066" t="s">
        <v>5738</v>
      </c>
      <c r="E200" s="1061"/>
      <c r="F200" s="1061"/>
      <c r="G200" s="1061"/>
      <c r="H200" s="1062"/>
      <c r="I200" s="1061"/>
      <c r="J200" s="1061"/>
      <c r="K200" s="1061"/>
      <c r="L200" s="1063"/>
      <c r="M200" s="1061"/>
      <c r="N200" s="1061"/>
      <c r="O200" s="1061"/>
      <c r="P200" s="1064"/>
      <c r="Q200" s="1061"/>
      <c r="R200" s="1061"/>
      <c r="S200" s="1061"/>
      <c r="T200" s="1064"/>
      <c r="U200" s="1061"/>
      <c r="V200" s="1061"/>
      <c r="W200" s="1061"/>
      <c r="X200" s="1064"/>
      <c r="Y200" s="1061"/>
      <c r="Z200" s="1061"/>
      <c r="AA200" s="1061"/>
      <c r="AB200" s="1068"/>
      <c r="AC200" s="685">
        <v>0</v>
      </c>
      <c r="AD200" s="685">
        <v>0</v>
      </c>
      <c r="AE200" s="687"/>
    </row>
    <row r="201" spans="2:31" ht="15" customHeight="1">
      <c r="B201" s="1059"/>
      <c r="D201" s="1066" t="s">
        <v>5739</v>
      </c>
      <c r="E201" s="1061"/>
      <c r="F201" s="1061"/>
      <c r="G201" s="1061"/>
      <c r="H201" s="1062"/>
      <c r="I201" s="1061"/>
      <c r="J201" s="1061"/>
      <c r="K201" s="1061"/>
      <c r="L201" s="1063"/>
      <c r="M201" s="1061"/>
      <c r="N201" s="1061"/>
      <c r="O201" s="1061"/>
      <c r="P201" s="1064"/>
      <c r="Q201" s="1061"/>
      <c r="R201" s="1061"/>
      <c r="S201" s="1061"/>
      <c r="T201" s="1064"/>
      <c r="U201" s="1061"/>
      <c r="V201" s="1061"/>
      <c r="W201" s="1061"/>
      <c r="X201" s="1064"/>
      <c r="Y201" s="1061"/>
      <c r="Z201" s="1061"/>
      <c r="AA201" s="1061"/>
      <c r="AB201" s="1067"/>
      <c r="AC201" s="685">
        <v>0</v>
      </c>
      <c r="AD201" s="685">
        <v>0</v>
      </c>
      <c r="AE201" s="687"/>
    </row>
    <row r="202" spans="2:31" ht="15" customHeight="1">
      <c r="B202" s="1059"/>
      <c r="D202" s="1066"/>
      <c r="E202" s="1061"/>
      <c r="F202" s="1061"/>
      <c r="G202" s="1061"/>
      <c r="H202" s="1062"/>
      <c r="I202" s="1061"/>
      <c r="J202" s="1061"/>
      <c r="K202" s="1061"/>
      <c r="L202" s="1063"/>
      <c r="M202" s="1061"/>
      <c r="N202" s="1061"/>
      <c r="O202" s="1061"/>
      <c r="P202" s="1064"/>
      <c r="Q202" s="1061"/>
      <c r="R202" s="1061"/>
      <c r="S202" s="1061"/>
      <c r="T202" s="1064"/>
      <c r="U202" s="1061"/>
      <c r="V202" s="1061"/>
      <c r="W202" s="1061"/>
      <c r="X202" s="1064"/>
      <c r="Y202" s="1061"/>
      <c r="Z202" s="1061"/>
      <c r="AA202" s="1061"/>
      <c r="AB202" s="4699" t="s">
        <v>5593</v>
      </c>
      <c r="AC202" s="685">
        <v>0</v>
      </c>
      <c r="AD202" s="685">
        <v>0</v>
      </c>
      <c r="AE202" s="687"/>
    </row>
    <row r="203" spans="2:31" ht="15" customHeight="1">
      <c r="B203" s="1059"/>
      <c r="D203" s="1066"/>
      <c r="E203" s="1061"/>
      <c r="F203" s="1061"/>
      <c r="G203" s="1061"/>
      <c r="H203" s="1062"/>
      <c r="I203" s="1061"/>
      <c r="J203" s="1061"/>
      <c r="K203" s="1061"/>
      <c r="L203" s="1063"/>
      <c r="M203" s="1061"/>
      <c r="N203" s="1061"/>
      <c r="O203" s="1061"/>
      <c r="P203" s="1064"/>
      <c r="Q203" s="1061"/>
      <c r="R203" s="1061"/>
      <c r="S203" s="1061"/>
      <c r="T203" s="1064"/>
      <c r="U203" s="1061"/>
      <c r="V203" s="1061"/>
      <c r="W203" s="1061"/>
      <c r="X203" s="1064"/>
      <c r="Y203" s="1061"/>
      <c r="Z203" s="1061"/>
      <c r="AA203" s="1061"/>
      <c r="AB203" s="4699"/>
      <c r="AC203" s="685">
        <v>0</v>
      </c>
      <c r="AD203" s="685">
        <v>0</v>
      </c>
      <c r="AE203" s="687"/>
    </row>
    <row r="204" spans="2:31" ht="15" customHeight="1">
      <c r="B204" s="1059"/>
      <c r="D204" s="1069" t="s">
        <v>5740</v>
      </c>
      <c r="E204" s="1061"/>
      <c r="F204" s="1061"/>
      <c r="G204" s="1061"/>
      <c r="H204" s="1062"/>
      <c r="I204" s="1061"/>
      <c r="J204" s="1061"/>
      <c r="K204" s="1061"/>
      <c r="L204" s="1063"/>
      <c r="M204" s="1061"/>
      <c r="N204" s="1061"/>
      <c r="O204" s="1061"/>
      <c r="P204" s="1064"/>
      <c r="Q204" s="1061"/>
      <c r="R204" s="1061"/>
      <c r="S204" s="1061"/>
      <c r="T204" s="1064"/>
      <c r="U204" s="1061"/>
      <c r="V204" s="1061"/>
      <c r="W204" s="1061"/>
      <c r="X204" s="1064"/>
      <c r="Y204" s="1061"/>
      <c r="Z204" s="1061"/>
      <c r="AA204" s="1061"/>
      <c r="AB204" s="1067"/>
      <c r="AC204" s="685">
        <v>0</v>
      </c>
      <c r="AD204" s="685">
        <v>0</v>
      </c>
      <c r="AE204" s="687"/>
    </row>
    <row r="205" spans="2:31" ht="15" customHeight="1">
      <c r="B205" s="1059"/>
      <c r="D205" s="1069" t="s">
        <v>5741</v>
      </c>
      <c r="E205" s="1061"/>
      <c r="F205" s="1061"/>
      <c r="G205" s="1061"/>
      <c r="H205" s="1062"/>
      <c r="I205" s="1061"/>
      <c r="J205" s="1061"/>
      <c r="K205" s="1061"/>
      <c r="L205" s="1063"/>
      <c r="M205" s="1061"/>
      <c r="N205" s="1061"/>
      <c r="O205" s="1061"/>
      <c r="P205" s="1064"/>
      <c r="Q205" s="1061"/>
      <c r="R205" s="1061"/>
      <c r="S205" s="1061"/>
      <c r="T205" s="1064"/>
      <c r="U205" s="1061"/>
      <c r="V205" s="1061"/>
      <c r="W205" s="1061"/>
      <c r="X205" s="1064"/>
      <c r="Y205" s="1061"/>
      <c r="Z205" s="1061"/>
      <c r="AA205" s="1061"/>
      <c r="AB205" s="1068" t="s">
        <v>5742</v>
      </c>
      <c r="AC205" s="685">
        <v>0</v>
      </c>
      <c r="AD205" s="685">
        <v>0</v>
      </c>
      <c r="AE205" s="687"/>
    </row>
    <row r="206" spans="2:31" ht="15" customHeight="1">
      <c r="B206" s="1059"/>
      <c r="D206" s="1010"/>
      <c r="E206" s="1007"/>
      <c r="F206" s="1007"/>
      <c r="G206" s="1007"/>
      <c r="H206" s="1006"/>
      <c r="I206" s="1007"/>
      <c r="J206" s="1007"/>
      <c r="K206" s="1007"/>
      <c r="L206" s="1006"/>
      <c r="M206" s="1007"/>
      <c r="N206" s="1007"/>
      <c r="O206" s="1007"/>
      <c r="P206" s="1006"/>
      <c r="Q206" s="1007"/>
      <c r="R206" s="1007"/>
      <c r="S206" s="1007"/>
      <c r="T206" s="1064"/>
      <c r="U206" s="1061"/>
      <c r="V206" s="1061"/>
      <c r="W206" s="1061"/>
      <c r="X206" s="1070" t="s">
        <v>5743</v>
      </c>
      <c r="Y206" s="1061"/>
      <c r="Z206" s="1061"/>
      <c r="AA206" s="1061"/>
      <c r="AB206" s="1067" t="s">
        <v>5744</v>
      </c>
      <c r="AC206" s="685">
        <v>0</v>
      </c>
      <c r="AD206" s="685">
        <v>0</v>
      </c>
      <c r="AE206" s="687"/>
    </row>
    <row r="207" spans="2:31" ht="15" customHeight="1">
      <c r="B207" s="1059"/>
      <c r="D207" s="1010"/>
      <c r="E207" s="1007"/>
      <c r="F207" s="1007"/>
      <c r="G207" s="1007"/>
      <c r="H207" s="1006"/>
      <c r="I207" s="1007"/>
      <c r="J207" s="1007"/>
      <c r="K207" s="1007"/>
      <c r="L207" s="1006"/>
      <c r="M207" s="1007"/>
      <c r="N207" s="1007"/>
      <c r="O207" s="1007"/>
      <c r="P207" s="1006"/>
      <c r="Q207" s="1007"/>
      <c r="R207" s="1007"/>
      <c r="S207" s="1007"/>
      <c r="T207" s="1064"/>
      <c r="U207" s="1061"/>
      <c r="V207" s="1061"/>
      <c r="W207" s="1061"/>
      <c r="X207" s="1070" t="s">
        <v>5745</v>
      </c>
      <c r="Y207" s="1061"/>
      <c r="Z207" s="1061"/>
      <c r="AA207" s="1061"/>
      <c r="AB207" s="1067" t="s">
        <v>5744</v>
      </c>
      <c r="AC207" s="685">
        <v>0</v>
      </c>
      <c r="AD207" s="685">
        <v>0</v>
      </c>
      <c r="AE207" s="687"/>
    </row>
    <row r="208" spans="2:31" ht="15" customHeight="1">
      <c r="B208" s="1059"/>
      <c r="D208" s="1010"/>
      <c r="E208" s="1007"/>
      <c r="F208" s="1007"/>
      <c r="G208" s="1007"/>
      <c r="H208" s="1006"/>
      <c r="I208" s="1007"/>
      <c r="J208" s="1007"/>
      <c r="K208" s="1007"/>
      <c r="L208" s="1006"/>
      <c r="M208" s="1007"/>
      <c r="N208" s="1007"/>
      <c r="O208" s="1007"/>
      <c r="P208" s="1006"/>
      <c r="Q208" s="1007"/>
      <c r="R208" s="1007"/>
      <c r="S208" s="1007"/>
      <c r="T208" s="1064"/>
      <c r="U208" s="1061"/>
      <c r="V208" s="1061"/>
      <c r="W208" s="1061"/>
      <c r="X208" s="1070" t="s">
        <v>5746</v>
      </c>
      <c r="Y208" s="1061"/>
      <c r="Z208" s="1061"/>
      <c r="AA208" s="1061"/>
      <c r="AB208" s="1067" t="s">
        <v>5744</v>
      </c>
      <c r="AC208" s="685">
        <v>0</v>
      </c>
      <c r="AD208" s="685">
        <v>0</v>
      </c>
      <c r="AE208" s="687"/>
    </row>
    <row r="209" spans="2:31" ht="15" customHeight="1">
      <c r="B209" s="1059"/>
      <c r="D209" s="1010"/>
      <c r="E209" s="1007"/>
      <c r="F209" s="1007"/>
      <c r="G209" s="1007"/>
      <c r="H209" s="1006"/>
      <c r="I209" s="1007"/>
      <c r="J209" s="1007"/>
      <c r="K209" s="1007"/>
      <c r="L209" s="1006"/>
      <c r="M209" s="1007"/>
      <c r="N209" s="1007"/>
      <c r="O209" s="1007"/>
      <c r="P209" s="1006"/>
      <c r="Q209" s="1007"/>
      <c r="R209" s="1007"/>
      <c r="S209" s="1007"/>
      <c r="T209" s="1064"/>
      <c r="U209" s="1061"/>
      <c r="V209" s="1061"/>
      <c r="W209" s="1061"/>
      <c r="X209" s="1070" t="s">
        <v>5747</v>
      </c>
      <c r="Y209" s="1061"/>
      <c r="Z209" s="1061"/>
      <c r="AA209" s="1061"/>
      <c r="AB209" s="1067" t="s">
        <v>5744</v>
      </c>
      <c r="AC209" s="685">
        <v>0</v>
      </c>
      <c r="AD209" s="685">
        <v>0</v>
      </c>
      <c r="AE209" s="687"/>
    </row>
    <row r="210" spans="2:31" ht="15" customHeight="1">
      <c r="B210" s="1059"/>
      <c r="D210" s="1010"/>
      <c r="E210" s="1007"/>
      <c r="F210" s="1007"/>
      <c r="G210" s="1007"/>
      <c r="H210" s="1006"/>
      <c r="I210" s="1007"/>
      <c r="J210" s="1007"/>
      <c r="K210" s="1007"/>
      <c r="L210" s="1006"/>
      <c r="M210" s="1007"/>
      <c r="N210" s="1007"/>
      <c r="O210" s="1007"/>
      <c r="P210" s="1006"/>
      <c r="Q210" s="1007"/>
      <c r="R210" s="1007"/>
      <c r="S210" s="1007"/>
      <c r="T210" s="1064"/>
      <c r="U210" s="1061"/>
      <c r="V210" s="1061"/>
      <c r="W210" s="1061"/>
      <c r="X210" s="1070" t="s">
        <v>5748</v>
      </c>
      <c r="Y210" s="1061"/>
      <c r="Z210" s="1061"/>
      <c r="AA210" s="1061"/>
      <c r="AB210" s="1067" t="s">
        <v>5744</v>
      </c>
      <c r="AC210" s="685">
        <v>0</v>
      </c>
      <c r="AD210" s="685">
        <v>0</v>
      </c>
      <c r="AE210" s="687"/>
    </row>
    <row r="211" spans="2:31" ht="15" customHeight="1">
      <c r="B211" s="1059"/>
      <c r="D211" s="1010"/>
      <c r="E211" s="1007"/>
      <c r="F211" s="1007"/>
      <c r="G211" s="1007"/>
      <c r="H211" s="1006"/>
      <c r="I211" s="1007"/>
      <c r="J211" s="1007"/>
      <c r="K211" s="1007"/>
      <c r="L211" s="1006"/>
      <c r="M211" s="1007"/>
      <c r="N211" s="1007"/>
      <c r="O211" s="1007"/>
      <c r="P211" s="1006"/>
      <c r="Q211" s="1007"/>
      <c r="R211" s="1007"/>
      <c r="S211" s="1007"/>
      <c r="T211" s="1064"/>
      <c r="U211" s="1061"/>
      <c r="V211" s="1061"/>
      <c r="W211" s="1061"/>
      <c r="X211" s="1070" t="s">
        <v>5749</v>
      </c>
      <c r="Y211" s="1061"/>
      <c r="Z211" s="1061"/>
      <c r="AA211" s="1061"/>
      <c r="AB211" s="1067" t="s">
        <v>5744</v>
      </c>
      <c r="AC211" s="685">
        <v>0</v>
      </c>
      <c r="AD211" s="685">
        <v>0</v>
      </c>
      <c r="AE211" s="687"/>
    </row>
    <row r="212" spans="2:31" ht="15" customHeight="1">
      <c r="B212" s="1059"/>
      <c r="D212" s="1010"/>
      <c r="E212" s="1007"/>
      <c r="F212" s="1007"/>
      <c r="G212" s="1007"/>
      <c r="H212" s="1006"/>
      <c r="I212" s="1007"/>
      <c r="J212" s="1007"/>
      <c r="K212" s="1007"/>
      <c r="L212" s="1006"/>
      <c r="M212" s="1007"/>
      <c r="N212" s="1007"/>
      <c r="O212" s="1007"/>
      <c r="P212" s="1006"/>
      <c r="Q212" s="1007"/>
      <c r="R212" s="1007"/>
      <c r="S212" s="1007"/>
      <c r="T212" s="1064"/>
      <c r="U212" s="1061"/>
      <c r="V212" s="1061"/>
      <c r="W212" s="1061"/>
      <c r="X212" s="1070" t="s">
        <v>5750</v>
      </c>
      <c r="Y212" s="1061"/>
      <c r="Z212" s="1061"/>
      <c r="AA212" s="1061"/>
      <c r="AB212" s="1067" t="s">
        <v>5744</v>
      </c>
      <c r="AC212" s="685">
        <v>0</v>
      </c>
      <c r="AD212" s="685">
        <v>0</v>
      </c>
      <c r="AE212" s="687"/>
    </row>
    <row r="213" spans="2:31" ht="15" customHeight="1">
      <c r="B213" s="1059"/>
      <c r="D213" s="1010"/>
      <c r="E213" s="1007"/>
      <c r="F213" s="1007"/>
      <c r="G213" s="1007"/>
      <c r="H213" s="1006"/>
      <c r="I213" s="1007"/>
      <c r="J213" s="1007"/>
      <c r="K213" s="1007"/>
      <c r="L213" s="1006"/>
      <c r="M213" s="1007"/>
      <c r="N213" s="1007"/>
      <c r="O213" s="1007"/>
      <c r="P213" s="1006"/>
      <c r="Q213" s="1007"/>
      <c r="R213" s="1007"/>
      <c r="S213" s="1007"/>
      <c r="T213" s="1064"/>
      <c r="U213" s="1061"/>
      <c r="V213" s="1061"/>
      <c r="W213" s="1061"/>
      <c r="X213" s="1070" t="s">
        <v>5751</v>
      </c>
      <c r="Y213" s="1061"/>
      <c r="Z213" s="1061"/>
      <c r="AA213" s="1061"/>
      <c r="AB213" s="1067" t="s">
        <v>5744</v>
      </c>
      <c r="AC213" s="685">
        <v>0</v>
      </c>
      <c r="AD213" s="685">
        <v>0</v>
      </c>
      <c r="AE213" s="687"/>
    </row>
    <row r="214" spans="2:31" ht="15" customHeight="1">
      <c r="B214" s="1059"/>
      <c r="D214" s="1010"/>
      <c r="E214" s="1007"/>
      <c r="F214" s="1007"/>
      <c r="G214" s="1007"/>
      <c r="H214" s="1006"/>
      <c r="I214" s="1007"/>
      <c r="J214" s="1007"/>
      <c r="K214" s="1007"/>
      <c r="L214" s="1006"/>
      <c r="M214" s="1007"/>
      <c r="N214" s="1007"/>
      <c r="O214" s="1007"/>
      <c r="P214" s="1006"/>
      <c r="Q214" s="1007"/>
      <c r="R214" s="1007"/>
      <c r="S214" s="1007"/>
      <c r="T214" s="1064"/>
      <c r="U214" s="1061"/>
      <c r="V214" s="1061"/>
      <c r="W214" s="1061"/>
      <c r="X214" s="1070" t="s">
        <v>5752</v>
      </c>
      <c r="Y214" s="1061"/>
      <c r="Z214" s="1061"/>
      <c r="AA214" s="1061"/>
      <c r="AB214" s="1067" t="s">
        <v>5744</v>
      </c>
      <c r="AC214" s="685">
        <v>0</v>
      </c>
      <c r="AD214" s="685">
        <v>0</v>
      </c>
      <c r="AE214" s="687"/>
    </row>
    <row r="215" spans="2:31" ht="15" customHeight="1">
      <c r="B215" s="1059"/>
      <c r="D215" s="1010"/>
      <c r="E215" s="1007"/>
      <c r="F215" s="1007"/>
      <c r="G215" s="1007"/>
      <c r="H215" s="1006"/>
      <c r="I215" s="1007"/>
      <c r="J215" s="1007"/>
      <c r="K215" s="1007"/>
      <c r="L215" s="1006"/>
      <c r="M215" s="1007"/>
      <c r="N215" s="1007"/>
      <c r="O215" s="1007"/>
      <c r="P215" s="1006"/>
      <c r="Q215" s="1007"/>
      <c r="R215" s="1007"/>
      <c r="S215" s="1007"/>
      <c r="T215" s="1064"/>
      <c r="U215" s="1061"/>
      <c r="V215" s="1061"/>
      <c r="W215" s="1061"/>
      <c r="X215" s="1070" t="s">
        <v>5753</v>
      </c>
      <c r="Y215" s="1061"/>
      <c r="Z215" s="1061"/>
      <c r="AA215" s="1061"/>
      <c r="AB215" s="1067" t="s">
        <v>5744</v>
      </c>
      <c r="AC215" s="685">
        <v>0</v>
      </c>
      <c r="AD215" s="685">
        <v>0</v>
      </c>
      <c r="AE215" s="687"/>
    </row>
    <row r="216" spans="2:31" ht="15" customHeight="1">
      <c r="B216" s="1059"/>
      <c r="D216" s="1010"/>
      <c r="E216" s="1007"/>
      <c r="F216" s="1007"/>
      <c r="G216" s="1007"/>
      <c r="H216" s="1006"/>
      <c r="I216" s="1007"/>
      <c r="J216" s="1007"/>
      <c r="K216" s="1007"/>
      <c r="L216" s="1006"/>
      <c r="M216" s="1007"/>
      <c r="N216" s="1007"/>
      <c r="O216" s="1007"/>
      <c r="P216" s="1006"/>
      <c r="Q216" s="1007"/>
      <c r="R216" s="1007"/>
      <c r="S216" s="1007"/>
      <c r="T216" s="1064"/>
      <c r="U216" s="1061"/>
      <c r="V216" s="1061"/>
      <c r="W216" s="1061"/>
      <c r="X216" s="1070" t="s">
        <v>5754</v>
      </c>
      <c r="Y216" s="1061"/>
      <c r="Z216" s="1061"/>
      <c r="AA216" s="1061"/>
      <c r="AB216" s="1067" t="s">
        <v>5744</v>
      </c>
      <c r="AC216" s="685">
        <v>0</v>
      </c>
      <c r="AD216" s="685">
        <v>0</v>
      </c>
      <c r="AE216" s="687"/>
    </row>
    <row r="217" spans="2:31" ht="15" customHeight="1">
      <c r="B217" s="1059"/>
      <c r="D217" s="1010"/>
      <c r="E217" s="1007"/>
      <c r="F217" s="1007"/>
      <c r="G217" s="1007"/>
      <c r="H217" s="1006"/>
      <c r="I217" s="1007"/>
      <c r="J217" s="1007"/>
      <c r="K217" s="1007"/>
      <c r="L217" s="1006"/>
      <c r="M217" s="1007"/>
      <c r="N217" s="1007"/>
      <c r="O217" s="1007"/>
      <c r="P217" s="1006"/>
      <c r="Q217" s="1007"/>
      <c r="R217" s="1007"/>
      <c r="S217" s="1007"/>
      <c r="T217" s="1064"/>
      <c r="U217" s="1061"/>
      <c r="V217" s="1061"/>
      <c r="W217" s="1061"/>
      <c r="X217" s="1070" t="s">
        <v>5755</v>
      </c>
      <c r="Y217" s="1061"/>
      <c r="Z217" s="1061"/>
      <c r="AA217" s="1061"/>
      <c r="AB217" s="1067"/>
      <c r="AC217" s="685">
        <v>0</v>
      </c>
      <c r="AD217" s="685">
        <v>0</v>
      </c>
      <c r="AE217" s="687"/>
    </row>
    <row r="218" spans="2:31" ht="15" customHeight="1">
      <c r="B218" s="1059"/>
      <c r="D218" s="1010"/>
      <c r="E218" s="1007"/>
      <c r="F218" s="1007"/>
      <c r="G218" s="1007"/>
      <c r="H218" s="1006"/>
      <c r="I218" s="1007"/>
      <c r="J218" s="1007"/>
      <c r="K218" s="1007"/>
      <c r="L218" s="1006"/>
      <c r="M218" s="1007"/>
      <c r="N218" s="1007"/>
      <c r="O218" s="1007"/>
      <c r="P218" s="1006"/>
      <c r="Q218" s="1007"/>
      <c r="R218" s="1007"/>
      <c r="S218" s="1007"/>
      <c r="T218" s="1064"/>
      <c r="U218" s="1061"/>
      <c r="V218" s="1061"/>
      <c r="W218" s="1061"/>
      <c r="X218" s="1070" t="s">
        <v>4974</v>
      </c>
      <c r="Y218" s="1061"/>
      <c r="Z218" s="1061"/>
      <c r="AA218" s="1061"/>
      <c r="AB218" s="1067" t="s">
        <v>5744</v>
      </c>
      <c r="AC218" s="685">
        <v>0</v>
      </c>
      <c r="AD218" s="685">
        <v>0</v>
      </c>
      <c r="AE218" s="687"/>
    </row>
    <row r="219" spans="2:31" ht="15" customHeight="1">
      <c r="B219" s="1059"/>
      <c r="D219" s="1010"/>
      <c r="E219" s="1007"/>
      <c r="F219" s="1007"/>
      <c r="G219" s="1007"/>
      <c r="H219" s="1006"/>
      <c r="I219" s="1007"/>
      <c r="J219" s="1007"/>
      <c r="K219" s="1007"/>
      <c r="L219" s="1006"/>
      <c r="M219" s="1007"/>
      <c r="N219" s="1007"/>
      <c r="O219" s="1007"/>
      <c r="P219" s="1006"/>
      <c r="Q219" s="1007"/>
      <c r="R219" s="1007"/>
      <c r="S219" s="1007"/>
      <c r="T219" s="1064"/>
      <c r="U219" s="1061"/>
      <c r="V219" s="1061"/>
      <c r="W219" s="1061"/>
      <c r="X219" s="1070" t="s">
        <v>5756</v>
      </c>
      <c r="Y219" s="1061"/>
      <c r="Z219" s="1061"/>
      <c r="AA219" s="1061"/>
      <c r="AB219" s="1067"/>
      <c r="AC219" s="685">
        <v>0</v>
      </c>
      <c r="AD219" s="685">
        <v>0</v>
      </c>
      <c r="AE219" s="687"/>
    </row>
    <row r="220" spans="2:31" ht="15" customHeight="1">
      <c r="B220" s="1059"/>
      <c r="D220" s="1010"/>
      <c r="E220" s="1007"/>
      <c r="F220" s="1007"/>
      <c r="G220" s="1007"/>
      <c r="H220" s="1006"/>
      <c r="I220" s="1007"/>
      <c r="J220" s="1007"/>
      <c r="K220" s="1007"/>
      <c r="L220" s="1006"/>
      <c r="M220" s="1007"/>
      <c r="N220" s="1007"/>
      <c r="O220" s="1007"/>
      <c r="P220" s="1006"/>
      <c r="Q220" s="1007"/>
      <c r="R220" s="1007"/>
      <c r="S220" s="1007"/>
      <c r="T220" s="1064"/>
      <c r="U220" s="1061"/>
      <c r="V220" s="1061"/>
      <c r="W220" s="1061"/>
      <c r="X220" s="1070" t="s">
        <v>5757</v>
      </c>
      <c r="Y220" s="1061"/>
      <c r="Z220" s="1061"/>
      <c r="AA220" s="1061"/>
      <c r="AB220" s="1067"/>
      <c r="AC220" s="685">
        <v>0</v>
      </c>
      <c r="AD220" s="685">
        <v>0</v>
      </c>
      <c r="AE220" s="687"/>
    </row>
    <row r="221" spans="2:31" ht="15" customHeight="1">
      <c r="B221" s="1059"/>
      <c r="D221" s="1010"/>
      <c r="E221" s="1007"/>
      <c r="F221" s="1007"/>
      <c r="G221" s="1007"/>
      <c r="H221" s="1006"/>
      <c r="I221" s="1007"/>
      <c r="J221" s="1007"/>
      <c r="K221" s="1007"/>
      <c r="L221" s="1006"/>
      <c r="M221" s="1007"/>
      <c r="N221" s="1007"/>
      <c r="O221" s="1007"/>
      <c r="P221" s="1006"/>
      <c r="Q221" s="1007"/>
      <c r="R221" s="1007"/>
      <c r="S221" s="1007"/>
      <c r="T221" s="1064"/>
      <c r="U221" s="1061"/>
      <c r="V221" s="1061"/>
      <c r="W221" s="1061"/>
      <c r="X221" s="1070" t="s">
        <v>5758</v>
      </c>
      <c r="Y221" s="1061"/>
      <c r="Z221" s="1061"/>
      <c r="AA221" s="1061"/>
      <c r="AB221" s="1067"/>
      <c r="AC221" s="685">
        <v>0</v>
      </c>
      <c r="AD221" s="685">
        <v>0</v>
      </c>
      <c r="AE221" s="687"/>
    </row>
    <row r="222" spans="2:31" ht="15" customHeight="1">
      <c r="B222" s="1059"/>
      <c r="D222" s="1010"/>
      <c r="E222" s="1007"/>
      <c r="F222" s="1007"/>
      <c r="G222" s="1007"/>
      <c r="H222" s="1006"/>
      <c r="I222" s="1007"/>
      <c r="J222" s="1007"/>
      <c r="K222" s="1007"/>
      <c r="L222" s="1006"/>
      <c r="M222" s="1007"/>
      <c r="N222" s="1007"/>
      <c r="O222" s="1007"/>
      <c r="P222" s="1006"/>
      <c r="Q222" s="1007"/>
      <c r="R222" s="1007"/>
      <c r="S222" s="1007"/>
      <c r="T222" s="1064"/>
      <c r="U222" s="1061"/>
      <c r="V222" s="1061"/>
      <c r="W222" s="1061"/>
      <c r="X222" s="1070" t="s">
        <v>5759</v>
      </c>
      <c r="Y222" s="1061"/>
      <c r="Z222" s="1061"/>
      <c r="AA222" s="1061"/>
      <c r="AB222" s="1067"/>
      <c r="AC222" s="685">
        <v>0</v>
      </c>
      <c r="AD222" s="685">
        <v>0</v>
      </c>
      <c r="AE222" s="687"/>
    </row>
    <row r="223" spans="2:31" ht="15" customHeight="1">
      <c r="B223" s="1059"/>
      <c r="D223" s="1010"/>
      <c r="E223" s="1007"/>
      <c r="F223" s="1007"/>
      <c r="G223" s="1007"/>
      <c r="H223" s="1006"/>
      <c r="I223" s="1007"/>
      <c r="J223" s="1007"/>
      <c r="K223" s="1007"/>
      <c r="L223" s="1006"/>
      <c r="M223" s="1007"/>
      <c r="N223" s="1007"/>
      <c r="O223" s="1007"/>
      <c r="P223" s="1006"/>
      <c r="Q223" s="1007"/>
      <c r="R223" s="1007"/>
      <c r="S223" s="1007"/>
      <c r="T223" s="1064"/>
      <c r="U223" s="1061"/>
      <c r="V223" s="1061"/>
      <c r="W223" s="1061"/>
      <c r="X223" s="1070" t="s">
        <v>5760</v>
      </c>
      <c r="Y223" s="1061"/>
      <c r="Z223" s="1061"/>
      <c r="AA223" s="1061"/>
      <c r="AB223" s="1067"/>
      <c r="AC223" s="685">
        <v>0</v>
      </c>
      <c r="AD223" s="685">
        <v>0</v>
      </c>
      <c r="AE223" s="687"/>
    </row>
    <row r="224" spans="2:31" ht="15" customHeight="1">
      <c r="B224" s="1059"/>
      <c r="D224" s="1010"/>
      <c r="E224" s="1007"/>
      <c r="F224" s="1007"/>
      <c r="G224" s="1007"/>
      <c r="H224" s="1006"/>
      <c r="I224" s="1007"/>
      <c r="J224" s="1007"/>
      <c r="K224" s="1007"/>
      <c r="L224" s="1006"/>
      <c r="M224" s="1007"/>
      <c r="N224" s="1007"/>
      <c r="O224" s="1007"/>
      <c r="P224" s="1006"/>
      <c r="Q224" s="1007"/>
      <c r="R224" s="1007"/>
      <c r="S224" s="1007"/>
      <c r="T224" s="1064"/>
      <c r="U224" s="1061"/>
      <c r="V224" s="1061"/>
      <c r="W224" s="1061"/>
      <c r="X224" s="1071" t="s">
        <v>5761</v>
      </c>
      <c r="Y224" s="1061"/>
      <c r="Z224" s="1061"/>
      <c r="AA224" s="1061"/>
      <c r="AB224" s="1067" t="s">
        <v>5744</v>
      </c>
      <c r="AC224" s="685">
        <v>0</v>
      </c>
      <c r="AD224" s="685">
        <v>0</v>
      </c>
      <c r="AE224" s="687"/>
    </row>
    <row r="225" spans="1:31" ht="9.9499999999999993" customHeight="1">
      <c r="A225" s="992"/>
      <c r="B225" s="992"/>
      <c r="C225" s="992"/>
      <c r="D225" s="992"/>
      <c r="E225" s="796"/>
      <c r="F225" s="796"/>
      <c r="G225" s="796"/>
      <c r="H225" s="993"/>
      <c r="I225" s="796"/>
      <c r="J225" s="796"/>
      <c r="K225" s="796"/>
      <c r="L225" s="994"/>
      <c r="M225" s="796"/>
      <c r="N225" s="796"/>
      <c r="O225" s="796"/>
      <c r="P225" s="995"/>
      <c r="Q225" s="796"/>
      <c r="R225" s="796"/>
      <c r="S225" s="796"/>
      <c r="T225" s="995"/>
      <c r="U225" s="796"/>
      <c r="V225" s="796"/>
      <c r="W225" s="796"/>
      <c r="X225" s="995"/>
      <c r="Y225" s="796"/>
      <c r="Z225" s="796"/>
      <c r="AA225" s="796"/>
      <c r="AB225" s="995"/>
      <c r="AC225" s="685">
        <v>0</v>
      </c>
      <c r="AD225" s="685">
        <v>0</v>
      </c>
      <c r="AE225" s="687"/>
    </row>
    <row r="226" spans="1:31" ht="9.9499999999999993" customHeight="1">
      <c r="B226" s="4690">
        <v>6</v>
      </c>
      <c r="D226" s="4684" t="s">
        <v>5749</v>
      </c>
      <c r="E226" s="789"/>
      <c r="F226" s="789"/>
      <c r="G226" s="789"/>
      <c r="H226" s="4684" t="s">
        <v>5743</v>
      </c>
      <c r="I226" s="789"/>
      <c r="J226" s="789"/>
      <c r="K226" s="789"/>
      <c r="L226" s="4684" t="s">
        <v>5759</v>
      </c>
      <c r="M226" s="789"/>
      <c r="N226" s="789"/>
      <c r="O226" s="789"/>
      <c r="P226" s="4684" t="s">
        <v>5760</v>
      </c>
      <c r="Q226" s="789"/>
      <c r="R226" s="789"/>
      <c r="S226" s="789"/>
      <c r="T226" s="4684" t="s">
        <v>5751</v>
      </c>
      <c r="U226" s="789"/>
      <c r="V226" s="789"/>
      <c r="W226" s="789"/>
      <c r="X226" s="4684" t="s">
        <v>5756</v>
      </c>
      <c r="Y226" s="789"/>
      <c r="Z226" s="789"/>
      <c r="AA226" s="789"/>
      <c r="AB226" s="4684" t="s">
        <v>5748</v>
      </c>
      <c r="AC226" s="685">
        <v>0</v>
      </c>
      <c r="AD226" s="685">
        <v>0</v>
      </c>
      <c r="AE226" s="687"/>
    </row>
    <row r="227" spans="1:31" ht="5.0999999999999996" customHeight="1">
      <c r="B227" s="4691"/>
      <c r="D227" s="4685"/>
      <c r="E227" s="730"/>
      <c r="F227" s="794"/>
      <c r="G227" s="730"/>
      <c r="H227" s="4685"/>
      <c r="I227" s="730"/>
      <c r="J227" s="794"/>
      <c r="K227" s="730"/>
      <c r="L227" s="4685"/>
      <c r="M227" s="730"/>
      <c r="N227" s="794"/>
      <c r="O227" s="730"/>
      <c r="P227" s="4685"/>
      <c r="Q227" s="730"/>
      <c r="R227" s="794"/>
      <c r="S227" s="730"/>
      <c r="T227" s="4685"/>
      <c r="U227" s="730"/>
      <c r="V227" s="794"/>
      <c r="W227" s="730"/>
      <c r="X227" s="4685"/>
      <c r="Y227" s="730"/>
      <c r="Z227" s="794"/>
      <c r="AA227" s="730"/>
      <c r="AB227" s="4685"/>
      <c r="AC227" s="685">
        <v>0</v>
      </c>
      <c r="AD227" s="685">
        <v>0</v>
      </c>
      <c r="AE227" s="687"/>
    </row>
    <row r="228" spans="1:31" ht="9.9499999999999993" customHeight="1">
      <c r="B228" s="4692"/>
      <c r="D228" s="4686"/>
      <c r="E228" s="789"/>
      <c r="F228" s="789"/>
      <c r="G228" s="789"/>
      <c r="H228" s="4686"/>
      <c r="I228" s="789"/>
      <c r="J228" s="789"/>
      <c r="K228" s="789"/>
      <c r="L228" s="4686"/>
      <c r="M228" s="789"/>
      <c r="N228" s="789"/>
      <c r="O228" s="789"/>
      <c r="P228" s="4686"/>
      <c r="Q228" s="789"/>
      <c r="R228" s="789"/>
      <c r="S228" s="789"/>
      <c r="T228" s="4686"/>
      <c r="U228" s="789"/>
      <c r="V228" s="789"/>
      <c r="W228" s="789"/>
      <c r="X228" s="4686"/>
      <c r="Y228" s="789"/>
      <c r="Z228" s="789"/>
      <c r="AA228" s="789"/>
      <c r="AB228" s="4686"/>
      <c r="AC228" s="685">
        <v>0</v>
      </c>
      <c r="AD228" s="685">
        <v>0</v>
      </c>
      <c r="AE228" s="687"/>
    </row>
    <row r="229" spans="1:31" ht="9.9499999999999993" customHeight="1">
      <c r="B229" s="992"/>
      <c r="D229" s="992"/>
      <c r="E229" s="796"/>
      <c r="F229" s="796"/>
      <c r="G229" s="796"/>
      <c r="H229" s="993"/>
      <c r="I229" s="796"/>
      <c r="J229" s="796"/>
      <c r="K229" s="796"/>
      <c r="L229" s="994"/>
      <c r="M229" s="796"/>
      <c r="N229" s="796"/>
      <c r="O229" s="796"/>
      <c r="P229" s="995"/>
      <c r="Q229" s="796"/>
      <c r="R229" s="796"/>
      <c r="S229" s="796"/>
      <c r="T229" s="995"/>
      <c r="U229" s="796"/>
      <c r="V229" s="796"/>
      <c r="W229" s="796"/>
      <c r="X229" s="995"/>
      <c r="Y229" s="796"/>
      <c r="Z229" s="796"/>
      <c r="AA229" s="796"/>
      <c r="AB229" s="995"/>
      <c r="AC229" s="685">
        <v>0</v>
      </c>
      <c r="AD229" s="685">
        <v>0</v>
      </c>
      <c r="AE229" s="687"/>
    </row>
    <row r="230" spans="1:31" ht="9.9499999999999993" customHeight="1">
      <c r="B230" s="4690">
        <v>6</v>
      </c>
      <c r="D230" s="4684" t="s">
        <v>5752</v>
      </c>
      <c r="E230" s="789"/>
      <c r="F230" s="789"/>
      <c r="G230" s="789"/>
      <c r="H230" s="4684" t="s">
        <v>5753</v>
      </c>
      <c r="I230" s="789"/>
      <c r="J230" s="789"/>
      <c r="K230" s="789"/>
      <c r="L230" s="4684" t="s">
        <v>5758</v>
      </c>
      <c r="M230" s="789"/>
      <c r="N230" s="789"/>
      <c r="O230" s="789"/>
      <c r="P230" s="4684" t="s">
        <v>5754</v>
      </c>
      <c r="Q230" s="789"/>
      <c r="R230" s="789"/>
      <c r="S230" s="789"/>
      <c r="T230" s="4684" t="s">
        <v>5762</v>
      </c>
      <c r="U230" s="789"/>
      <c r="V230" s="789"/>
      <c r="W230" s="789"/>
      <c r="X230" s="4684" t="s">
        <v>5750</v>
      </c>
      <c r="Y230" s="789"/>
      <c r="Z230" s="789"/>
      <c r="AA230" s="789"/>
      <c r="AB230" s="4684" t="s">
        <v>5747</v>
      </c>
      <c r="AC230" s="685">
        <v>0</v>
      </c>
      <c r="AD230" s="685">
        <v>0</v>
      </c>
      <c r="AE230" s="687"/>
    </row>
    <row r="231" spans="1:31" ht="5.0999999999999996" customHeight="1">
      <c r="B231" s="4691"/>
      <c r="D231" s="4685"/>
      <c r="E231" s="730"/>
      <c r="F231" s="794"/>
      <c r="G231" s="730"/>
      <c r="H231" s="4685"/>
      <c r="I231" s="730"/>
      <c r="J231" s="794"/>
      <c r="K231" s="730"/>
      <c r="L231" s="4685"/>
      <c r="M231" s="730"/>
      <c r="N231" s="794"/>
      <c r="O231" s="730"/>
      <c r="P231" s="4685"/>
      <c r="Q231" s="730"/>
      <c r="R231" s="794"/>
      <c r="S231" s="730"/>
      <c r="T231" s="4685"/>
      <c r="U231" s="730"/>
      <c r="V231" s="794"/>
      <c r="W231" s="730"/>
      <c r="X231" s="4685"/>
      <c r="Y231" s="730"/>
      <c r="Z231" s="794"/>
      <c r="AA231" s="730"/>
      <c r="AB231" s="4685"/>
      <c r="AC231" s="685">
        <v>0</v>
      </c>
      <c r="AD231" s="685">
        <v>0</v>
      </c>
      <c r="AE231" s="687"/>
    </row>
    <row r="232" spans="1:31" ht="9.9499999999999993" customHeight="1">
      <c r="B232" s="4692"/>
      <c r="D232" s="4686"/>
      <c r="E232" s="789"/>
      <c r="F232" s="789"/>
      <c r="G232" s="789"/>
      <c r="H232" s="4686"/>
      <c r="I232" s="789"/>
      <c r="J232" s="789"/>
      <c r="K232" s="789"/>
      <c r="L232" s="4686"/>
      <c r="M232" s="789"/>
      <c r="N232" s="789"/>
      <c r="O232" s="789"/>
      <c r="P232" s="4686"/>
      <c r="Q232" s="789"/>
      <c r="R232" s="789"/>
      <c r="S232" s="789"/>
      <c r="T232" s="4686"/>
      <c r="U232" s="789"/>
      <c r="V232" s="789"/>
      <c r="W232" s="789"/>
      <c r="X232" s="4686"/>
      <c r="Y232" s="789"/>
      <c r="Z232" s="789"/>
      <c r="AA232" s="789"/>
      <c r="AB232" s="4686"/>
      <c r="AC232" s="685">
        <v>0</v>
      </c>
      <c r="AD232" s="685">
        <v>0</v>
      </c>
      <c r="AE232" s="687"/>
    </row>
    <row r="233" spans="1:31" ht="9.9499999999999993" customHeight="1">
      <c r="B233" s="992"/>
      <c r="D233" s="992"/>
      <c r="E233" s="796"/>
      <c r="F233" s="796"/>
      <c r="G233" s="796"/>
      <c r="H233" s="993"/>
      <c r="I233" s="796"/>
      <c r="J233" s="796"/>
      <c r="K233" s="796"/>
      <c r="L233" s="994"/>
      <c r="M233" s="796"/>
      <c r="N233" s="796"/>
      <c r="O233" s="796"/>
      <c r="P233" s="995"/>
      <c r="Q233" s="796"/>
      <c r="R233" s="796"/>
      <c r="S233" s="796"/>
      <c r="T233" s="995"/>
      <c r="U233" s="796"/>
      <c r="V233" s="796"/>
      <c r="W233" s="796"/>
      <c r="X233" s="995"/>
      <c r="Y233" s="796"/>
      <c r="Z233" s="796"/>
      <c r="AA233" s="796"/>
      <c r="AB233" s="995"/>
      <c r="AC233" s="685">
        <v>0</v>
      </c>
      <c r="AD233" s="685">
        <v>0</v>
      </c>
      <c r="AE233" s="687"/>
    </row>
    <row r="234" spans="1:31" ht="9.9499999999999993" customHeight="1">
      <c r="B234" s="4690">
        <v>6</v>
      </c>
      <c r="D234" s="4684" t="s">
        <v>4974</v>
      </c>
      <c r="E234" s="789"/>
      <c r="F234" s="789"/>
      <c r="G234" s="789"/>
      <c r="H234" s="4684" t="s">
        <v>5745</v>
      </c>
      <c r="I234" s="789"/>
      <c r="J234" s="789"/>
      <c r="K234" s="789"/>
      <c r="L234" s="4684" t="s">
        <v>5757</v>
      </c>
      <c r="M234" s="789"/>
      <c r="N234" s="789"/>
      <c r="O234" s="789"/>
      <c r="P234" s="4684" t="s">
        <v>5755</v>
      </c>
      <c r="Q234" s="789"/>
      <c r="R234" s="789"/>
      <c r="S234" s="789"/>
      <c r="T234" s="4684" t="s">
        <v>5761</v>
      </c>
      <c r="U234" s="789"/>
      <c r="V234" s="789"/>
      <c r="W234" s="789"/>
      <c r="X234" s="4684" t="s">
        <v>5763</v>
      </c>
      <c r="Y234" s="789"/>
      <c r="Z234" s="789"/>
      <c r="AA234" s="789"/>
      <c r="AB234" s="4602"/>
      <c r="AC234" s="685">
        <v>0</v>
      </c>
      <c r="AD234" s="685">
        <v>0</v>
      </c>
      <c r="AE234" s="687"/>
    </row>
    <row r="235" spans="1:31" ht="5.0999999999999996" customHeight="1">
      <c r="B235" s="4691"/>
      <c r="D235" s="4685"/>
      <c r="E235" s="730"/>
      <c r="F235" s="794"/>
      <c r="G235" s="730"/>
      <c r="H235" s="4685"/>
      <c r="I235" s="730"/>
      <c r="J235" s="794"/>
      <c r="K235" s="730"/>
      <c r="L235" s="4685"/>
      <c r="M235" s="730"/>
      <c r="N235" s="794"/>
      <c r="O235" s="730"/>
      <c r="P235" s="4685"/>
      <c r="Q235" s="730"/>
      <c r="R235" s="794"/>
      <c r="S235" s="730"/>
      <c r="T235" s="4685"/>
      <c r="U235" s="730"/>
      <c r="V235" s="794"/>
      <c r="W235" s="730"/>
      <c r="X235" s="4685"/>
      <c r="Y235" s="730"/>
      <c r="Z235" s="794"/>
      <c r="AA235" s="730"/>
      <c r="AB235" s="4603"/>
      <c r="AC235" s="685">
        <v>0</v>
      </c>
      <c r="AD235" s="685">
        <v>0</v>
      </c>
      <c r="AE235" s="687"/>
    </row>
    <row r="236" spans="1:31" ht="9.9499999999999993" customHeight="1">
      <c r="B236" s="4692"/>
      <c r="D236" s="4686"/>
      <c r="E236" s="789"/>
      <c r="F236" s="789"/>
      <c r="G236" s="789"/>
      <c r="H236" s="4686"/>
      <c r="I236" s="789"/>
      <c r="J236" s="789"/>
      <c r="K236" s="789"/>
      <c r="L236" s="4686"/>
      <c r="M236" s="789"/>
      <c r="N236" s="789"/>
      <c r="O236" s="789"/>
      <c r="P236" s="4686"/>
      <c r="Q236" s="789"/>
      <c r="R236" s="789"/>
      <c r="S236" s="789"/>
      <c r="T236" s="4686"/>
      <c r="U236" s="789"/>
      <c r="V236" s="789"/>
      <c r="W236" s="789"/>
      <c r="X236" s="4686"/>
      <c r="Y236" s="789"/>
      <c r="Z236" s="789"/>
      <c r="AA236" s="789"/>
      <c r="AB236" s="4604"/>
      <c r="AC236" s="685">
        <v>0</v>
      </c>
      <c r="AD236" s="685">
        <v>0</v>
      </c>
      <c r="AE236" s="687"/>
    </row>
    <row r="237" spans="1:31" ht="9.9499999999999993" customHeight="1">
      <c r="A237" s="992"/>
      <c r="B237" s="992"/>
      <c r="C237" s="992"/>
      <c r="D237" s="992"/>
      <c r="E237" s="796"/>
      <c r="F237" s="796"/>
      <c r="G237" s="796"/>
      <c r="H237" s="993"/>
      <c r="I237" s="796"/>
      <c r="J237" s="796"/>
      <c r="K237" s="796"/>
      <c r="L237" s="994"/>
      <c r="M237" s="796"/>
      <c r="N237" s="796"/>
      <c r="O237" s="796"/>
      <c r="P237" s="995"/>
      <c r="Q237" s="796"/>
      <c r="R237" s="796"/>
      <c r="S237" s="796"/>
      <c r="T237" s="995"/>
      <c r="U237" s="796"/>
      <c r="V237" s="796"/>
      <c r="W237" s="796"/>
      <c r="X237" s="995"/>
      <c r="Y237" s="796"/>
      <c r="Z237" s="796"/>
      <c r="AA237" s="796"/>
      <c r="AB237" s="995"/>
      <c r="AC237" s="685">
        <v>0</v>
      </c>
      <c r="AD237" s="685">
        <v>0</v>
      </c>
      <c r="AE237" s="687"/>
    </row>
    <row r="238" spans="1:31" ht="23.25">
      <c r="B238" s="1072">
        <v>7</v>
      </c>
      <c r="D238" s="1073" t="s">
        <v>5764</v>
      </c>
      <c r="E238" s="1074"/>
      <c r="F238" s="1074"/>
      <c r="G238" s="1074"/>
      <c r="H238" s="1074"/>
      <c r="I238" s="1074"/>
      <c r="J238" s="1074"/>
      <c r="K238" s="1074"/>
      <c r="L238" s="1074"/>
      <c r="M238" s="1074"/>
      <c r="N238" s="1074"/>
      <c r="O238" s="1074"/>
      <c r="P238" s="1074"/>
      <c r="Q238" s="1074"/>
      <c r="R238" s="1074"/>
      <c r="S238" s="1074"/>
      <c r="T238" s="1074"/>
      <c r="U238" s="1074"/>
      <c r="V238" s="1074"/>
      <c r="W238" s="1074"/>
      <c r="X238" s="1074"/>
      <c r="Y238" s="1074"/>
      <c r="Z238" s="1074"/>
      <c r="AA238" s="1074"/>
      <c r="AB238" s="1075">
        <v>7</v>
      </c>
      <c r="AC238" s="685">
        <v>0</v>
      </c>
      <c r="AD238" s="685">
        <v>0</v>
      </c>
      <c r="AE238" s="983"/>
    </row>
    <row r="239" spans="1:31" ht="9.9499999999999993" customHeight="1">
      <c r="B239" s="992"/>
      <c r="C239" s="992"/>
      <c r="D239" s="992"/>
      <c r="E239" s="796"/>
      <c r="F239" s="796"/>
      <c r="G239" s="796"/>
      <c r="H239" s="993"/>
      <c r="I239" s="796"/>
      <c r="J239" s="796"/>
      <c r="K239" s="796"/>
      <c r="L239" s="994"/>
      <c r="M239" s="796"/>
      <c r="N239" s="796"/>
      <c r="O239" s="796"/>
      <c r="P239" s="995"/>
      <c r="Q239" s="796"/>
      <c r="R239" s="796"/>
      <c r="S239" s="796"/>
      <c r="T239" s="995"/>
      <c r="U239" s="796"/>
      <c r="V239" s="796"/>
      <c r="W239" s="796"/>
      <c r="X239" s="995"/>
      <c r="Y239" s="796"/>
      <c r="Z239" s="796"/>
      <c r="AA239" s="796"/>
      <c r="AB239" s="995"/>
      <c r="AC239" s="685">
        <v>0</v>
      </c>
      <c r="AD239" s="685">
        <v>0</v>
      </c>
      <c r="AE239" s="687"/>
    </row>
    <row r="240" spans="1:31" ht="15" customHeight="1">
      <c r="B240" s="1076"/>
      <c r="D240" s="1077" t="s">
        <v>5640</v>
      </c>
      <c r="E240" s="1078"/>
      <c r="F240" s="1078"/>
      <c r="G240" s="1078"/>
      <c r="H240" s="1079"/>
      <c r="I240" s="1078"/>
      <c r="J240" s="1078"/>
      <c r="K240" s="1078"/>
      <c r="L240" s="1080"/>
      <c r="M240" s="1078"/>
      <c r="N240" s="1078"/>
      <c r="O240" s="1078"/>
      <c r="P240" s="1081"/>
      <c r="Q240" s="1078"/>
      <c r="R240" s="1078"/>
      <c r="S240" s="1078"/>
      <c r="T240" s="1081"/>
      <c r="U240" s="1078"/>
      <c r="V240" s="1078"/>
      <c r="W240" s="1078"/>
      <c r="X240" s="1081"/>
      <c r="Y240" s="1078"/>
      <c r="Z240" s="1078"/>
      <c r="AA240" s="1078"/>
      <c r="AB240" s="1082"/>
      <c r="AC240" s="685">
        <v>0</v>
      </c>
      <c r="AD240" s="685">
        <v>0</v>
      </c>
      <c r="AE240" s="687"/>
    </row>
    <row r="241" spans="2:31" ht="15" customHeight="1">
      <c r="B241" s="1076"/>
      <c r="D241" s="1083" t="s">
        <v>5765</v>
      </c>
      <c r="E241" s="1078"/>
      <c r="F241" s="1078"/>
      <c r="G241" s="1078"/>
      <c r="H241" s="1079"/>
      <c r="I241" s="1078"/>
      <c r="J241" s="1078"/>
      <c r="K241" s="1078"/>
      <c r="L241" s="1080"/>
      <c r="M241" s="1078"/>
      <c r="N241" s="1078"/>
      <c r="O241" s="1078"/>
      <c r="P241" s="1081"/>
      <c r="Q241" s="1078"/>
      <c r="R241" s="1078"/>
      <c r="S241" s="1078"/>
      <c r="T241" s="1081"/>
      <c r="U241" s="1078"/>
      <c r="V241" s="1078"/>
      <c r="W241" s="1078"/>
      <c r="X241" s="1081"/>
      <c r="Y241" s="1078"/>
      <c r="Z241" s="1078"/>
      <c r="AA241" s="1078"/>
      <c r="AB241" s="1082"/>
      <c r="AC241" s="685">
        <v>0</v>
      </c>
      <c r="AD241" s="685">
        <v>0</v>
      </c>
      <c r="AE241" s="687"/>
    </row>
    <row r="242" spans="2:31" ht="15" customHeight="1">
      <c r="B242" s="1076"/>
      <c r="D242" s="1083" t="s">
        <v>5766</v>
      </c>
      <c r="E242" s="1078"/>
      <c r="F242" s="1078"/>
      <c r="G242" s="1078"/>
      <c r="H242" s="1079"/>
      <c r="I242" s="1078"/>
      <c r="J242" s="1078"/>
      <c r="K242" s="1078"/>
      <c r="L242" s="1080"/>
      <c r="M242" s="1078"/>
      <c r="N242" s="1078"/>
      <c r="O242" s="1078"/>
      <c r="P242" s="1081"/>
      <c r="Q242" s="1078"/>
      <c r="R242" s="1078"/>
      <c r="S242" s="1078"/>
      <c r="T242" s="1081"/>
      <c r="U242" s="1078"/>
      <c r="V242" s="1078"/>
      <c r="W242" s="1078"/>
      <c r="X242" s="1081"/>
      <c r="Y242" s="1078"/>
      <c r="Z242" s="1078"/>
      <c r="AA242" s="1078"/>
      <c r="AB242" s="1082"/>
      <c r="AC242" s="685">
        <v>0</v>
      </c>
      <c r="AD242" s="685">
        <v>0</v>
      </c>
      <c r="AE242" s="687"/>
    </row>
    <row r="243" spans="2:31" ht="15" customHeight="1">
      <c r="B243" s="1076"/>
      <c r="D243" s="1083" t="s">
        <v>5767</v>
      </c>
      <c r="E243" s="1078"/>
      <c r="F243" s="1078"/>
      <c r="G243" s="1078"/>
      <c r="H243" s="1079"/>
      <c r="I243" s="1078"/>
      <c r="J243" s="1078"/>
      <c r="K243" s="1078"/>
      <c r="L243" s="1080"/>
      <c r="M243" s="1078"/>
      <c r="N243" s="1078"/>
      <c r="O243" s="1078"/>
      <c r="P243" s="1081"/>
      <c r="Q243" s="1078"/>
      <c r="R243" s="1078"/>
      <c r="S243" s="1078"/>
      <c r="T243" s="1081"/>
      <c r="U243" s="1078"/>
      <c r="V243" s="1078"/>
      <c r="W243" s="1078"/>
      <c r="X243" s="1081"/>
      <c r="Y243" s="1078"/>
      <c r="Z243" s="1078"/>
      <c r="AA243" s="1078"/>
      <c r="AB243" s="1082"/>
      <c r="AC243" s="685">
        <v>0</v>
      </c>
      <c r="AD243" s="685">
        <v>0</v>
      </c>
      <c r="AE243" s="687"/>
    </row>
    <row r="244" spans="2:31" ht="15" customHeight="1">
      <c r="B244" s="1076"/>
      <c r="D244" s="1083"/>
      <c r="E244" s="1078"/>
      <c r="F244" s="1078"/>
      <c r="G244" s="1078"/>
      <c r="H244" s="1079"/>
      <c r="I244" s="1078"/>
      <c r="J244" s="1078"/>
      <c r="K244" s="1078"/>
      <c r="L244" s="1080"/>
      <c r="M244" s="1078"/>
      <c r="N244" s="1078"/>
      <c r="O244" s="1078"/>
      <c r="P244" s="1081"/>
      <c r="Q244" s="1078"/>
      <c r="R244" s="1078"/>
      <c r="S244" s="1078"/>
      <c r="T244" s="1081"/>
      <c r="U244" s="1078"/>
      <c r="V244" s="1078"/>
      <c r="W244" s="1078"/>
      <c r="X244" s="1081"/>
      <c r="Y244" s="1078"/>
      <c r="Z244" s="1078"/>
      <c r="AA244" s="1078"/>
      <c r="AB244" s="4624" t="s">
        <v>5593</v>
      </c>
      <c r="AC244" s="685">
        <v>0</v>
      </c>
      <c r="AD244" s="685">
        <v>0</v>
      </c>
      <c r="AE244" s="687"/>
    </row>
    <row r="245" spans="2:31" ht="15" customHeight="1">
      <c r="B245" s="1076"/>
      <c r="D245" s="1083"/>
      <c r="E245" s="1078"/>
      <c r="F245" s="1078"/>
      <c r="G245" s="1078"/>
      <c r="H245" s="1079"/>
      <c r="I245" s="1078"/>
      <c r="J245" s="1078"/>
      <c r="K245" s="1078"/>
      <c r="L245" s="1080"/>
      <c r="M245" s="1078"/>
      <c r="N245" s="1078"/>
      <c r="O245" s="1078"/>
      <c r="P245" s="1081"/>
      <c r="Q245" s="1078"/>
      <c r="R245" s="1078"/>
      <c r="S245" s="1078"/>
      <c r="T245" s="1081"/>
      <c r="U245" s="1078"/>
      <c r="V245" s="1078"/>
      <c r="W245" s="1078"/>
      <c r="X245" s="1081"/>
      <c r="Y245" s="1078"/>
      <c r="Z245" s="1078"/>
      <c r="AA245" s="1078"/>
      <c r="AB245" s="4624"/>
      <c r="AC245" s="685">
        <v>0</v>
      </c>
      <c r="AD245" s="685">
        <v>0</v>
      </c>
      <c r="AE245" s="687"/>
    </row>
    <row r="246" spans="2:31" ht="15" customHeight="1">
      <c r="B246" s="1076"/>
      <c r="D246" s="1010"/>
      <c r="E246" s="1007"/>
      <c r="F246" s="1007"/>
      <c r="G246" s="1007"/>
      <c r="H246" s="1006"/>
      <c r="I246" s="1007"/>
      <c r="J246" s="1007"/>
      <c r="K246" s="1007"/>
      <c r="L246" s="1006"/>
      <c r="M246" s="1007"/>
      <c r="N246" s="1007"/>
      <c r="O246" s="1007"/>
      <c r="P246" s="1006"/>
      <c r="Q246" s="1007"/>
      <c r="R246" s="1007"/>
      <c r="S246" s="1007"/>
      <c r="T246" s="1081"/>
      <c r="U246" s="1078"/>
      <c r="V246" s="1078"/>
      <c r="W246" s="1078"/>
      <c r="X246" s="1085" t="s">
        <v>5768</v>
      </c>
      <c r="Y246" s="1078"/>
      <c r="Z246" s="1078"/>
      <c r="AA246" s="1078"/>
      <c r="AB246" s="1082" t="s">
        <v>5769</v>
      </c>
      <c r="AC246" s="685">
        <v>0</v>
      </c>
      <c r="AD246" s="685">
        <v>0</v>
      </c>
      <c r="AE246" s="687"/>
    </row>
    <row r="247" spans="2:31" ht="15" customHeight="1">
      <c r="B247" s="1076"/>
      <c r="D247" s="1010"/>
      <c r="E247" s="1007"/>
      <c r="F247" s="1007"/>
      <c r="G247" s="1007"/>
      <c r="H247" s="1006"/>
      <c r="I247" s="1007"/>
      <c r="J247" s="1007"/>
      <c r="K247" s="1007"/>
      <c r="L247" s="1006"/>
      <c r="M247" s="1007"/>
      <c r="N247" s="1007"/>
      <c r="O247" s="1007"/>
      <c r="P247" s="1006"/>
      <c r="Q247" s="1007"/>
      <c r="R247" s="1007"/>
      <c r="S247" s="1007"/>
      <c r="T247" s="1081"/>
      <c r="U247" s="1078"/>
      <c r="V247" s="1078"/>
      <c r="W247" s="1078"/>
      <c r="X247" s="1085" t="s">
        <v>5770</v>
      </c>
      <c r="Y247" s="1078"/>
      <c r="Z247" s="1078"/>
      <c r="AA247" s="1078"/>
      <c r="AB247" s="1082"/>
      <c r="AC247" s="685">
        <v>0</v>
      </c>
      <c r="AD247" s="685">
        <v>0</v>
      </c>
      <c r="AE247" s="687"/>
    </row>
    <row r="248" spans="2:31" ht="15" customHeight="1">
      <c r="B248" s="1076"/>
      <c r="D248" s="1010"/>
      <c r="E248" s="1007"/>
      <c r="F248" s="1007"/>
      <c r="G248" s="1007"/>
      <c r="H248" s="1006"/>
      <c r="I248" s="1007"/>
      <c r="J248" s="1007"/>
      <c r="K248" s="1007"/>
      <c r="L248" s="1006"/>
      <c r="M248" s="1007"/>
      <c r="N248" s="1007"/>
      <c r="O248" s="1007"/>
      <c r="P248" s="1006"/>
      <c r="Q248" s="1007"/>
      <c r="R248" s="1007"/>
      <c r="S248" s="1007"/>
      <c r="T248" s="1081"/>
      <c r="U248" s="1078"/>
      <c r="V248" s="1078"/>
      <c r="W248" s="1078"/>
      <c r="X248" s="1085" t="s">
        <v>5771</v>
      </c>
      <c r="Y248" s="1078"/>
      <c r="Z248" s="1078"/>
      <c r="AA248" s="1078"/>
      <c r="AB248" s="1082" t="s">
        <v>5772</v>
      </c>
      <c r="AC248" s="685">
        <v>0</v>
      </c>
      <c r="AD248" s="685">
        <v>0</v>
      </c>
      <c r="AE248" s="687"/>
    </row>
    <row r="249" spans="2:31" ht="15" customHeight="1">
      <c r="B249" s="1076"/>
      <c r="D249" s="1010"/>
      <c r="E249" s="1007"/>
      <c r="F249" s="1007"/>
      <c r="G249" s="1007"/>
      <c r="H249" s="1006"/>
      <c r="I249" s="1007"/>
      <c r="J249" s="1007"/>
      <c r="K249" s="1007"/>
      <c r="L249" s="1006"/>
      <c r="M249" s="1007"/>
      <c r="N249" s="1007"/>
      <c r="O249" s="1007"/>
      <c r="P249" s="1006"/>
      <c r="Q249" s="1007"/>
      <c r="R249" s="1007"/>
      <c r="S249" s="1007"/>
      <c r="T249" s="1081"/>
      <c r="U249" s="1078"/>
      <c r="V249" s="1078"/>
      <c r="W249" s="1078"/>
      <c r="X249" s="1085" t="s">
        <v>5773</v>
      </c>
      <c r="Y249" s="1078"/>
      <c r="Z249" s="1078"/>
      <c r="AA249" s="1078"/>
      <c r="AB249" s="1082" t="s">
        <v>5772</v>
      </c>
      <c r="AC249" s="685">
        <v>0</v>
      </c>
      <c r="AD249" s="685">
        <v>0</v>
      </c>
      <c r="AE249" s="687"/>
    </row>
    <row r="250" spans="2:31" ht="15" customHeight="1">
      <c r="B250" s="1076"/>
      <c r="D250" s="1010"/>
      <c r="E250" s="1007"/>
      <c r="F250" s="1007"/>
      <c r="G250" s="1007"/>
      <c r="H250" s="1006"/>
      <c r="I250" s="1007"/>
      <c r="J250" s="1007"/>
      <c r="K250" s="1007"/>
      <c r="L250" s="1006"/>
      <c r="M250" s="1007"/>
      <c r="N250" s="1007"/>
      <c r="O250" s="1007"/>
      <c r="P250" s="1006"/>
      <c r="Q250" s="1007"/>
      <c r="R250" s="1007"/>
      <c r="S250" s="1007"/>
      <c r="T250" s="1081"/>
      <c r="U250" s="1078"/>
      <c r="V250" s="1078"/>
      <c r="W250" s="1078"/>
      <c r="X250" s="1085" t="s">
        <v>5774</v>
      </c>
      <c r="Y250" s="1078"/>
      <c r="Z250" s="1078"/>
      <c r="AA250" s="1078"/>
      <c r="AB250" s="1082">
        <v>2</v>
      </c>
      <c r="AC250" s="685">
        <v>0</v>
      </c>
      <c r="AD250" s="685">
        <v>0</v>
      </c>
      <c r="AE250" s="687"/>
    </row>
    <row r="251" spans="2:31" ht="15" customHeight="1">
      <c r="B251" s="1076"/>
      <c r="D251" s="1010"/>
      <c r="E251" s="1007"/>
      <c r="F251" s="1007"/>
      <c r="G251" s="1007"/>
      <c r="H251" s="1006"/>
      <c r="I251" s="1007"/>
      <c r="J251" s="1007"/>
      <c r="K251" s="1007"/>
      <c r="L251" s="1006"/>
      <c r="M251" s="1007"/>
      <c r="N251" s="1007"/>
      <c r="O251" s="1007"/>
      <c r="P251" s="1006"/>
      <c r="Q251" s="1007"/>
      <c r="R251" s="1007"/>
      <c r="S251" s="1007"/>
      <c r="T251" s="1081"/>
      <c r="U251" s="1078"/>
      <c r="V251" s="1078"/>
      <c r="W251" s="1078"/>
      <c r="X251" s="1085" t="s">
        <v>5775</v>
      </c>
      <c r="Y251" s="1078"/>
      <c r="Z251" s="1078"/>
      <c r="AA251" s="1078"/>
      <c r="AB251" s="1082" t="s">
        <v>5657</v>
      </c>
      <c r="AC251" s="685">
        <v>0</v>
      </c>
      <c r="AD251" s="685">
        <v>0</v>
      </c>
      <c r="AE251" s="687"/>
    </row>
    <row r="252" spans="2:31" ht="15" customHeight="1">
      <c r="B252" s="1076"/>
      <c r="D252" s="1010"/>
      <c r="E252" s="1007"/>
      <c r="F252" s="1007"/>
      <c r="G252" s="1007"/>
      <c r="H252" s="1006"/>
      <c r="I252" s="1007"/>
      <c r="J252" s="1007"/>
      <c r="K252" s="1007"/>
      <c r="L252" s="1006"/>
      <c r="M252" s="1007"/>
      <c r="N252" s="1007"/>
      <c r="O252" s="1007"/>
      <c r="P252" s="1006"/>
      <c r="Q252" s="1007"/>
      <c r="R252" s="1007"/>
      <c r="S252" s="1007"/>
      <c r="T252" s="1081"/>
      <c r="U252" s="1078"/>
      <c r="V252" s="1078"/>
      <c r="W252" s="1078"/>
      <c r="X252" s="1085" t="s">
        <v>5776</v>
      </c>
      <c r="Y252" s="1078"/>
      <c r="Z252" s="1078"/>
      <c r="AA252" s="1078"/>
      <c r="AB252" s="1082" t="s">
        <v>5777</v>
      </c>
      <c r="AC252" s="685">
        <v>0</v>
      </c>
      <c r="AD252" s="685">
        <v>0</v>
      </c>
      <c r="AE252" s="687"/>
    </row>
    <row r="253" spans="2:31" ht="15" customHeight="1">
      <c r="B253" s="1076"/>
      <c r="D253" s="1010"/>
      <c r="E253" s="1007"/>
      <c r="F253" s="1007"/>
      <c r="G253" s="1007"/>
      <c r="H253" s="1006"/>
      <c r="I253" s="1007"/>
      <c r="J253" s="1007"/>
      <c r="K253" s="1007"/>
      <c r="L253" s="1006"/>
      <c r="M253" s="1007"/>
      <c r="N253" s="1007"/>
      <c r="O253" s="1007"/>
      <c r="P253" s="1006"/>
      <c r="Q253" s="1007"/>
      <c r="R253" s="1007"/>
      <c r="S253" s="1007"/>
      <c r="T253" s="1081"/>
      <c r="U253" s="1078"/>
      <c r="V253" s="1078"/>
      <c r="W253" s="1078"/>
      <c r="X253" s="1085" t="s">
        <v>5778</v>
      </c>
      <c r="Y253" s="1078"/>
      <c r="Z253" s="1078"/>
      <c r="AA253" s="1078"/>
      <c r="AB253" s="1082" t="s">
        <v>5772</v>
      </c>
      <c r="AC253" s="685">
        <v>0</v>
      </c>
      <c r="AD253" s="685">
        <v>0</v>
      </c>
      <c r="AE253" s="687"/>
    </row>
    <row r="254" spans="2:31" ht="15" customHeight="1">
      <c r="B254" s="1076"/>
      <c r="D254" s="1010"/>
      <c r="E254" s="1007"/>
      <c r="F254" s="1007"/>
      <c r="G254" s="1007"/>
      <c r="H254" s="1006"/>
      <c r="I254" s="1007"/>
      <c r="J254" s="1007"/>
      <c r="K254" s="1007"/>
      <c r="L254" s="1006"/>
      <c r="M254" s="1007"/>
      <c r="N254" s="1007"/>
      <c r="O254" s="1007"/>
      <c r="P254" s="1006"/>
      <c r="Q254" s="1007"/>
      <c r="R254" s="1007"/>
      <c r="S254" s="1007"/>
      <c r="T254" s="1081"/>
      <c r="U254" s="1078"/>
      <c r="V254" s="1078"/>
      <c r="W254" s="1078"/>
      <c r="X254" s="1085" t="s">
        <v>5779</v>
      </c>
      <c r="Y254" s="1078"/>
      <c r="Z254" s="1078"/>
      <c r="AA254" s="1078"/>
      <c r="AB254" s="1082" t="s">
        <v>5777</v>
      </c>
      <c r="AC254" s="685">
        <v>0</v>
      </c>
      <c r="AD254" s="685">
        <v>0</v>
      </c>
      <c r="AE254" s="687"/>
    </row>
    <row r="255" spans="2:31" ht="15" customHeight="1">
      <c r="B255" s="1076"/>
      <c r="D255" s="1010"/>
      <c r="E255" s="1007"/>
      <c r="F255" s="1007"/>
      <c r="G255" s="1007"/>
      <c r="H255" s="1006"/>
      <c r="I255" s="1007"/>
      <c r="J255" s="1007"/>
      <c r="K255" s="1007"/>
      <c r="L255" s="1006"/>
      <c r="M255" s="1007"/>
      <c r="N255" s="1007"/>
      <c r="O255" s="1007"/>
      <c r="P255" s="1006"/>
      <c r="Q255" s="1007"/>
      <c r="R255" s="1007"/>
      <c r="S255" s="1007"/>
      <c r="T255" s="1081"/>
      <c r="U255" s="1078"/>
      <c r="V255" s="1078"/>
      <c r="W255" s="1078"/>
      <c r="X255" s="1085" t="s">
        <v>5780</v>
      </c>
      <c r="Y255" s="1078"/>
      <c r="Z255" s="1078"/>
      <c r="AA255" s="1078"/>
      <c r="AB255" s="1082" t="s">
        <v>5657</v>
      </c>
      <c r="AC255" s="685">
        <v>0</v>
      </c>
      <c r="AD255" s="685">
        <v>0</v>
      </c>
      <c r="AE255" s="687"/>
    </row>
    <row r="256" spans="2:31" ht="15" customHeight="1">
      <c r="B256" s="1076"/>
      <c r="D256" s="1010"/>
      <c r="E256" s="1007"/>
      <c r="F256" s="1007"/>
      <c r="G256" s="1007"/>
      <c r="H256" s="1006"/>
      <c r="I256" s="1007"/>
      <c r="J256" s="1007"/>
      <c r="K256" s="1007"/>
      <c r="L256" s="1006"/>
      <c r="M256" s="1007"/>
      <c r="N256" s="1007"/>
      <c r="O256" s="1007"/>
      <c r="P256" s="1006"/>
      <c r="Q256" s="1007"/>
      <c r="R256" s="1007"/>
      <c r="S256" s="1007"/>
      <c r="T256" s="1081"/>
      <c r="U256" s="1078"/>
      <c r="V256" s="1078"/>
      <c r="W256" s="1078"/>
      <c r="X256" s="1085" t="s">
        <v>5757</v>
      </c>
      <c r="Y256" s="1078"/>
      <c r="Z256" s="1078"/>
      <c r="AA256" s="1078"/>
      <c r="AB256" s="1082" t="s">
        <v>5657</v>
      </c>
      <c r="AC256" s="685">
        <v>0</v>
      </c>
      <c r="AD256" s="685">
        <v>0</v>
      </c>
      <c r="AE256" s="687"/>
    </row>
    <row r="257" spans="2:31" ht="15" customHeight="1">
      <c r="B257" s="1076"/>
      <c r="D257" s="1010"/>
      <c r="E257" s="1007"/>
      <c r="F257" s="1007"/>
      <c r="G257" s="1007"/>
      <c r="H257" s="1006"/>
      <c r="I257" s="1007"/>
      <c r="J257" s="1007"/>
      <c r="K257" s="1007"/>
      <c r="L257" s="1006"/>
      <c r="M257" s="1007"/>
      <c r="N257" s="1007"/>
      <c r="O257" s="1007"/>
      <c r="P257" s="1006"/>
      <c r="Q257" s="1007"/>
      <c r="R257" s="1007"/>
      <c r="S257" s="1007"/>
      <c r="T257" s="1081"/>
      <c r="U257" s="1078"/>
      <c r="V257" s="1078"/>
      <c r="W257" s="1078"/>
      <c r="X257" s="1085" t="s">
        <v>5781</v>
      </c>
      <c r="Y257" s="1078"/>
      <c r="Z257" s="1078"/>
      <c r="AA257" s="1078"/>
      <c r="AB257" s="1082" t="s">
        <v>5777</v>
      </c>
      <c r="AC257" s="685">
        <v>0</v>
      </c>
      <c r="AD257" s="685">
        <v>0</v>
      </c>
      <c r="AE257" s="687"/>
    </row>
    <row r="258" spans="2:31" ht="15" customHeight="1">
      <c r="B258" s="1076"/>
      <c r="D258" s="1010"/>
      <c r="E258" s="1007"/>
      <c r="F258" s="1007"/>
      <c r="G258" s="1007"/>
      <c r="H258" s="1006"/>
      <c r="I258" s="1007"/>
      <c r="J258" s="1007"/>
      <c r="K258" s="1007"/>
      <c r="L258" s="1006"/>
      <c r="M258" s="1007"/>
      <c r="N258" s="1007"/>
      <c r="O258" s="1007"/>
      <c r="P258" s="1006"/>
      <c r="Q258" s="1007"/>
      <c r="R258" s="1007"/>
      <c r="S258" s="1007"/>
      <c r="T258" s="1081"/>
      <c r="U258" s="1078"/>
      <c r="V258" s="1078"/>
      <c r="W258" s="1078"/>
      <c r="X258" s="1085" t="s">
        <v>5782</v>
      </c>
      <c r="Y258" s="1078"/>
      <c r="Z258" s="1078"/>
      <c r="AA258" s="1078"/>
      <c r="AB258" s="1082" t="s">
        <v>5783</v>
      </c>
      <c r="AC258" s="685">
        <v>0</v>
      </c>
      <c r="AD258" s="685">
        <v>0</v>
      </c>
      <c r="AE258" s="687"/>
    </row>
    <row r="259" spans="2:31" ht="9.9499999999999993" customHeight="1">
      <c r="B259" s="992"/>
      <c r="D259" s="992"/>
      <c r="E259" s="796"/>
      <c r="F259" s="796"/>
      <c r="G259" s="796"/>
      <c r="H259" s="993"/>
      <c r="I259" s="796"/>
      <c r="J259" s="796"/>
      <c r="K259" s="796"/>
      <c r="L259" s="994"/>
      <c r="M259" s="796"/>
      <c r="N259" s="796"/>
      <c r="O259" s="796"/>
      <c r="P259" s="995"/>
      <c r="Q259" s="796"/>
      <c r="R259" s="796"/>
      <c r="S259" s="796"/>
      <c r="T259" s="995"/>
      <c r="U259" s="796"/>
      <c r="V259" s="796"/>
      <c r="W259" s="796"/>
      <c r="X259" s="995"/>
      <c r="Y259" s="796"/>
      <c r="Z259" s="796"/>
      <c r="AA259" s="796"/>
      <c r="AB259" s="995"/>
      <c r="AC259" s="685">
        <v>0</v>
      </c>
      <c r="AD259" s="685">
        <v>0</v>
      </c>
      <c r="AE259" s="687"/>
    </row>
    <row r="260" spans="2:31" ht="9.9499999999999993" customHeight="1">
      <c r="B260" s="4678">
        <v>7</v>
      </c>
      <c r="D260" s="4681" t="s">
        <v>5776</v>
      </c>
      <c r="E260" s="789"/>
      <c r="F260" s="789"/>
      <c r="G260" s="789"/>
      <c r="H260" s="4681" t="s">
        <v>5784</v>
      </c>
      <c r="I260" s="789"/>
      <c r="J260" s="789"/>
      <c r="K260" s="789"/>
      <c r="L260" s="4681" t="s">
        <v>5785</v>
      </c>
      <c r="M260" s="789"/>
      <c r="N260" s="789"/>
      <c r="O260" s="789"/>
      <c r="P260" s="4687" t="s">
        <v>5786</v>
      </c>
      <c r="Q260" s="789"/>
      <c r="R260" s="789"/>
      <c r="S260" s="789"/>
      <c r="T260" s="4681" t="s">
        <v>5778</v>
      </c>
      <c r="U260" s="789"/>
      <c r="V260" s="789"/>
      <c r="W260" s="789"/>
      <c r="X260" s="4687" t="s">
        <v>5787</v>
      </c>
      <c r="Y260" s="789"/>
      <c r="Z260" s="789"/>
      <c r="AA260" s="789"/>
      <c r="AB260" s="4681" t="s">
        <v>5779</v>
      </c>
      <c r="AC260" s="685">
        <v>0</v>
      </c>
      <c r="AD260" s="685">
        <v>0</v>
      </c>
      <c r="AE260" s="687"/>
    </row>
    <row r="261" spans="2:31" ht="5.0999999999999996" customHeight="1">
      <c r="B261" s="4679"/>
      <c r="D261" s="4682"/>
      <c r="E261" s="730"/>
      <c r="F261" s="794"/>
      <c r="G261" s="730"/>
      <c r="H261" s="4682"/>
      <c r="I261" s="730"/>
      <c r="J261" s="794"/>
      <c r="K261" s="730"/>
      <c r="L261" s="4682"/>
      <c r="M261" s="730"/>
      <c r="N261" s="794"/>
      <c r="O261" s="730"/>
      <c r="P261" s="4688"/>
      <c r="Q261" s="730"/>
      <c r="R261" s="794"/>
      <c r="S261" s="730"/>
      <c r="T261" s="4682"/>
      <c r="U261" s="730"/>
      <c r="V261" s="794"/>
      <c r="W261" s="730"/>
      <c r="X261" s="4688"/>
      <c r="Y261" s="730"/>
      <c r="Z261" s="794"/>
      <c r="AA261" s="730"/>
      <c r="AB261" s="4682"/>
      <c r="AC261" s="685">
        <v>0</v>
      </c>
      <c r="AD261" s="685">
        <v>0</v>
      </c>
      <c r="AE261" s="687"/>
    </row>
    <row r="262" spans="2:31" ht="9.9499999999999993" customHeight="1">
      <c r="B262" s="4680"/>
      <c r="D262" s="4683"/>
      <c r="E262" s="789"/>
      <c r="F262" s="789"/>
      <c r="G262" s="789"/>
      <c r="H262" s="4683"/>
      <c r="I262" s="789"/>
      <c r="J262" s="789"/>
      <c r="K262" s="789"/>
      <c r="L262" s="4683"/>
      <c r="M262" s="789"/>
      <c r="N262" s="789"/>
      <c r="O262" s="789"/>
      <c r="P262" s="4689"/>
      <c r="Q262" s="789"/>
      <c r="R262" s="789"/>
      <c r="S262" s="789"/>
      <c r="T262" s="4683"/>
      <c r="U262" s="789"/>
      <c r="V262" s="789"/>
      <c r="W262" s="789"/>
      <c r="X262" s="4689"/>
      <c r="Y262" s="789"/>
      <c r="Z262" s="789"/>
      <c r="AA262" s="789"/>
      <c r="AB262" s="4683"/>
      <c r="AC262" s="685">
        <v>0</v>
      </c>
      <c r="AD262" s="685">
        <v>0</v>
      </c>
      <c r="AE262" s="687"/>
    </row>
    <row r="263" spans="2:31" ht="9.9499999999999993" customHeight="1">
      <c r="B263" s="992"/>
      <c r="D263" s="992"/>
      <c r="E263" s="796"/>
      <c r="F263" s="796"/>
      <c r="G263" s="796"/>
      <c r="H263" s="993"/>
      <c r="I263" s="796"/>
      <c r="J263" s="796"/>
      <c r="K263" s="796"/>
      <c r="L263" s="994"/>
      <c r="M263" s="796"/>
      <c r="N263" s="796"/>
      <c r="O263" s="796"/>
      <c r="P263" s="995"/>
      <c r="Q263" s="796"/>
      <c r="R263" s="796"/>
      <c r="S263" s="796"/>
      <c r="T263" s="995"/>
      <c r="U263" s="796"/>
      <c r="V263" s="796"/>
      <c r="W263" s="796"/>
      <c r="X263" s="995"/>
      <c r="Y263" s="796"/>
      <c r="Z263" s="796"/>
      <c r="AA263" s="796"/>
      <c r="AB263" s="995"/>
      <c r="AC263" s="685">
        <v>0</v>
      </c>
      <c r="AD263" s="685">
        <v>0</v>
      </c>
      <c r="AE263" s="687"/>
    </row>
    <row r="264" spans="2:31" ht="9.9499999999999993" customHeight="1">
      <c r="B264" s="4678">
        <v>7</v>
      </c>
      <c r="D264" s="4681"/>
      <c r="E264" s="789"/>
      <c r="F264" s="789"/>
      <c r="G264" s="789"/>
      <c r="H264" s="4681" t="s">
        <v>5788</v>
      </c>
      <c r="I264" s="789"/>
      <c r="J264" s="789"/>
      <c r="K264" s="789"/>
      <c r="L264" s="4681" t="s">
        <v>5789</v>
      </c>
      <c r="M264" s="789"/>
      <c r="N264" s="789"/>
      <c r="O264" s="789"/>
      <c r="P264" s="4681" t="s">
        <v>5790</v>
      </c>
      <c r="Q264" s="789"/>
      <c r="R264" s="789"/>
      <c r="S264" s="789"/>
      <c r="T264" s="4681" t="s">
        <v>5791</v>
      </c>
      <c r="U264" s="789"/>
      <c r="V264" s="789"/>
      <c r="W264" s="789"/>
      <c r="X264" s="4681" t="s">
        <v>5780</v>
      </c>
      <c r="Y264" s="789"/>
      <c r="Z264" s="789"/>
      <c r="AA264" s="789"/>
      <c r="AB264" s="4681" t="s">
        <v>5757</v>
      </c>
      <c r="AC264" s="685">
        <v>0</v>
      </c>
      <c r="AD264" s="685">
        <v>0</v>
      </c>
      <c r="AE264" s="687"/>
    </row>
    <row r="265" spans="2:31" ht="5.0999999999999996" customHeight="1">
      <c r="B265" s="4679"/>
      <c r="D265" s="4682"/>
      <c r="E265" s="730"/>
      <c r="F265" s="794"/>
      <c r="G265" s="730"/>
      <c r="H265" s="4682"/>
      <c r="I265" s="730"/>
      <c r="J265" s="794"/>
      <c r="K265" s="730"/>
      <c r="L265" s="4682"/>
      <c r="M265" s="730"/>
      <c r="N265" s="794"/>
      <c r="O265" s="730"/>
      <c r="P265" s="4682"/>
      <c r="Q265" s="730"/>
      <c r="R265" s="794"/>
      <c r="S265" s="730"/>
      <c r="T265" s="4682"/>
      <c r="U265" s="730"/>
      <c r="V265" s="794"/>
      <c r="W265" s="730"/>
      <c r="X265" s="4682"/>
      <c r="Y265" s="730"/>
      <c r="Z265" s="794"/>
      <c r="AA265" s="730"/>
      <c r="AB265" s="4682"/>
      <c r="AC265" s="685">
        <v>0</v>
      </c>
      <c r="AD265" s="685">
        <v>0</v>
      </c>
      <c r="AE265" s="687"/>
    </row>
    <row r="266" spans="2:31" ht="9.9499999999999993" customHeight="1">
      <c r="B266" s="4680"/>
      <c r="D266" s="4683"/>
      <c r="E266" s="789"/>
      <c r="F266" s="789"/>
      <c r="G266" s="789"/>
      <c r="H266" s="4683"/>
      <c r="I266" s="789"/>
      <c r="J266" s="789"/>
      <c r="K266" s="789"/>
      <c r="L266" s="4683"/>
      <c r="M266" s="789"/>
      <c r="N266" s="789"/>
      <c r="O266" s="789"/>
      <c r="P266" s="4683"/>
      <c r="Q266" s="789"/>
      <c r="R266" s="789"/>
      <c r="S266" s="789"/>
      <c r="T266" s="4683"/>
      <c r="U266" s="789"/>
      <c r="V266" s="789"/>
      <c r="W266" s="789"/>
      <c r="X266" s="4683"/>
      <c r="Y266" s="789"/>
      <c r="Z266" s="789"/>
      <c r="AA266" s="789"/>
      <c r="AB266" s="4683"/>
      <c r="AC266" s="685">
        <v>0</v>
      </c>
      <c r="AD266" s="685">
        <v>0</v>
      </c>
      <c r="AE266" s="687"/>
    </row>
    <row r="267" spans="2:31" ht="9.9499999999999993" customHeight="1">
      <c r="B267" s="992"/>
      <c r="D267" s="992"/>
      <c r="E267" s="796"/>
      <c r="F267" s="796"/>
      <c r="G267" s="796"/>
      <c r="H267" s="993"/>
      <c r="I267" s="796"/>
      <c r="J267" s="796"/>
      <c r="K267" s="796"/>
      <c r="L267" s="994"/>
      <c r="M267" s="796"/>
      <c r="N267" s="796"/>
      <c r="O267" s="796"/>
      <c r="P267" s="995"/>
      <c r="Q267" s="796"/>
      <c r="R267" s="796"/>
      <c r="S267" s="796"/>
      <c r="T267" s="995"/>
      <c r="U267" s="796"/>
      <c r="V267" s="796"/>
      <c r="W267" s="796"/>
      <c r="X267" s="995"/>
      <c r="Y267" s="796"/>
      <c r="Z267" s="796"/>
      <c r="AA267" s="796"/>
      <c r="AB267" s="995"/>
      <c r="AC267" s="685">
        <v>0</v>
      </c>
      <c r="AD267" s="685">
        <v>0</v>
      </c>
      <c r="AE267" s="687"/>
    </row>
    <row r="268" spans="2:31" ht="9.9499999999999993" customHeight="1">
      <c r="B268" s="4678">
        <v>7</v>
      </c>
      <c r="D268" s="4681" t="s">
        <v>5781</v>
      </c>
      <c r="E268" s="789"/>
      <c r="F268" s="789"/>
      <c r="G268" s="789"/>
      <c r="H268" s="4681" t="s">
        <v>5782</v>
      </c>
      <c r="I268" s="789"/>
      <c r="J268" s="789"/>
      <c r="K268" s="789"/>
      <c r="L268" s="4681" t="s">
        <v>5792</v>
      </c>
      <c r="M268" s="789"/>
      <c r="N268" s="789"/>
      <c r="O268" s="789"/>
      <c r="P268" s="4681" t="s">
        <v>5793</v>
      </c>
      <c r="Q268" s="789"/>
      <c r="R268" s="789"/>
      <c r="S268" s="789"/>
      <c r="T268" s="4681" t="s">
        <v>5794</v>
      </c>
      <c r="U268" s="789"/>
      <c r="V268" s="789"/>
      <c r="W268" s="789"/>
      <c r="X268" s="4681"/>
      <c r="Y268" s="789"/>
      <c r="Z268" s="789"/>
      <c r="AA268" s="789"/>
      <c r="AB268" s="4681"/>
      <c r="AC268" s="685">
        <v>0</v>
      </c>
      <c r="AD268" s="685">
        <v>0</v>
      </c>
      <c r="AE268" s="687"/>
    </row>
    <row r="269" spans="2:31" ht="5.0999999999999996" customHeight="1">
      <c r="B269" s="4679"/>
      <c r="D269" s="4682"/>
      <c r="E269" s="730"/>
      <c r="F269" s="794"/>
      <c r="G269" s="730"/>
      <c r="H269" s="4682"/>
      <c r="I269" s="730"/>
      <c r="J269" s="794"/>
      <c r="K269" s="730"/>
      <c r="L269" s="4682"/>
      <c r="M269" s="730"/>
      <c r="N269" s="794"/>
      <c r="O269" s="730"/>
      <c r="P269" s="4682"/>
      <c r="Q269" s="730"/>
      <c r="R269" s="794"/>
      <c r="S269" s="730"/>
      <c r="T269" s="4682"/>
      <c r="U269" s="730"/>
      <c r="V269" s="794"/>
      <c r="W269" s="730"/>
      <c r="X269" s="4682"/>
      <c r="Y269" s="730"/>
      <c r="Z269" s="794"/>
      <c r="AA269" s="730"/>
      <c r="AB269" s="4682"/>
      <c r="AC269" s="685">
        <v>0</v>
      </c>
      <c r="AD269" s="685">
        <v>0</v>
      </c>
      <c r="AE269" s="687"/>
    </row>
    <row r="270" spans="2:31" ht="9.9499999999999993" customHeight="1">
      <c r="B270" s="4680"/>
      <c r="D270" s="4683"/>
      <c r="E270" s="789"/>
      <c r="F270" s="789"/>
      <c r="G270" s="789"/>
      <c r="H270" s="4683"/>
      <c r="I270" s="789"/>
      <c r="J270" s="789"/>
      <c r="K270" s="789"/>
      <c r="L270" s="4683"/>
      <c r="M270" s="789"/>
      <c r="N270" s="789"/>
      <c r="O270" s="789"/>
      <c r="P270" s="4683"/>
      <c r="Q270" s="789"/>
      <c r="R270" s="789"/>
      <c r="S270" s="789"/>
      <c r="T270" s="4683"/>
      <c r="U270" s="789"/>
      <c r="V270" s="789"/>
      <c r="W270" s="789"/>
      <c r="X270" s="4683"/>
      <c r="Y270" s="789"/>
      <c r="Z270" s="789"/>
      <c r="AA270" s="789"/>
      <c r="AB270" s="4683"/>
      <c r="AC270" s="685">
        <v>0</v>
      </c>
      <c r="AD270" s="685">
        <v>0</v>
      </c>
      <c r="AE270" s="687"/>
    </row>
    <row r="271" spans="2:31" ht="9.9499999999999993" customHeight="1">
      <c r="B271" s="706"/>
      <c r="D271" s="993"/>
      <c r="E271" s="796"/>
      <c r="F271" s="796"/>
      <c r="G271" s="796"/>
      <c r="H271" s="992"/>
      <c r="I271" s="796"/>
      <c r="J271" s="796"/>
      <c r="K271" s="796"/>
      <c r="L271" s="994"/>
      <c r="M271" s="707"/>
      <c r="N271" s="789"/>
      <c r="O271" s="789"/>
      <c r="P271" s="995"/>
      <c r="Q271" s="796"/>
      <c r="R271" s="796"/>
      <c r="S271" s="796"/>
      <c r="T271" s="995"/>
      <c r="U271" s="796"/>
      <c r="V271" s="796"/>
      <c r="X271" s="995"/>
      <c r="Y271" s="796"/>
      <c r="Z271" s="796"/>
      <c r="AA271" s="796"/>
      <c r="AB271" s="995"/>
      <c r="AC271" s="685">
        <v>0</v>
      </c>
      <c r="AD271" s="685">
        <v>0</v>
      </c>
      <c r="AE271" s="687"/>
    </row>
    <row r="272" spans="2:31" ht="23.25">
      <c r="B272" s="1086">
        <v>8</v>
      </c>
      <c r="D272" s="1087" t="s">
        <v>5795</v>
      </c>
      <c r="E272" s="1088"/>
      <c r="F272" s="1088"/>
      <c r="G272" s="1088"/>
      <c r="H272" s="1088"/>
      <c r="I272" s="1088"/>
      <c r="J272" s="1088"/>
      <c r="K272" s="1088"/>
      <c r="L272" s="1088"/>
      <c r="M272" s="1088"/>
      <c r="N272" s="1088"/>
      <c r="O272" s="1088"/>
      <c r="P272" s="1088"/>
      <c r="Q272" s="1088"/>
      <c r="R272" s="1088"/>
      <c r="S272" s="1088"/>
      <c r="T272" s="1088"/>
      <c r="U272" s="1088"/>
      <c r="V272" s="1088"/>
      <c r="W272" s="1088"/>
      <c r="X272" s="1088"/>
      <c r="Y272" s="1088"/>
      <c r="Z272" s="1088"/>
      <c r="AA272" s="1088"/>
      <c r="AB272" s="1089">
        <v>8</v>
      </c>
      <c r="AC272" s="685">
        <v>0</v>
      </c>
      <c r="AD272" s="685">
        <v>0</v>
      </c>
      <c r="AE272" s="983"/>
    </row>
    <row r="273" spans="2:31" ht="9.9499999999999993" customHeight="1">
      <c r="B273" s="992"/>
      <c r="C273" s="992"/>
      <c r="D273" s="993"/>
      <c r="E273" s="796"/>
      <c r="F273" s="796"/>
      <c r="G273" s="796"/>
      <c r="H273" s="992"/>
      <c r="I273" s="796"/>
      <c r="J273" s="796"/>
      <c r="K273" s="796"/>
      <c r="L273" s="994"/>
      <c r="M273" s="707"/>
      <c r="N273" s="789"/>
      <c r="O273" s="789"/>
      <c r="P273" s="995"/>
      <c r="Q273" s="796"/>
      <c r="R273" s="796"/>
      <c r="S273" s="796"/>
      <c r="T273" s="995"/>
      <c r="U273" s="796"/>
      <c r="V273" s="796"/>
      <c r="X273" s="995"/>
      <c r="Y273" s="796"/>
      <c r="Z273" s="796"/>
      <c r="AA273" s="796"/>
      <c r="AB273" s="995"/>
      <c r="AC273" s="685">
        <v>0</v>
      </c>
      <c r="AD273" s="685">
        <v>0</v>
      </c>
      <c r="AE273" s="687"/>
    </row>
    <row r="274" spans="2:31" ht="15" customHeight="1">
      <c r="B274" s="739"/>
      <c r="D274" s="1026" t="s">
        <v>5640</v>
      </c>
      <c r="E274" s="1021"/>
      <c r="F274" s="1021"/>
      <c r="G274" s="1021"/>
      <c r="H274" s="1090"/>
      <c r="I274" s="1021"/>
      <c r="J274" s="1021"/>
      <c r="K274" s="1021"/>
      <c r="L274" s="1023"/>
      <c r="M274" s="983"/>
      <c r="N274" s="1091"/>
      <c r="O274" s="1091"/>
      <c r="P274" s="1024"/>
      <c r="Q274" s="1021"/>
      <c r="R274" s="1021"/>
      <c r="S274" s="1021"/>
      <c r="T274" s="1024"/>
      <c r="U274" s="1021"/>
      <c r="V274" s="1021"/>
      <c r="W274" s="687"/>
      <c r="X274" s="1024"/>
      <c r="Y274" s="1021"/>
      <c r="Z274" s="1021"/>
      <c r="AA274" s="1021"/>
      <c r="AB274" s="4677" t="s">
        <v>5593</v>
      </c>
      <c r="AC274" s="685">
        <v>0</v>
      </c>
      <c r="AD274" s="685">
        <v>0</v>
      </c>
      <c r="AE274" s="687"/>
    </row>
    <row r="275" spans="2:31" ht="15" customHeight="1">
      <c r="B275" s="739"/>
      <c r="D275" s="1026" t="s">
        <v>5796</v>
      </c>
      <c r="E275" s="1021"/>
      <c r="F275" s="1021"/>
      <c r="G275" s="1021"/>
      <c r="H275" s="1090"/>
      <c r="I275" s="1021"/>
      <c r="J275" s="1021"/>
      <c r="K275" s="1021"/>
      <c r="L275" s="1023"/>
      <c r="M275" s="983"/>
      <c r="N275" s="1091"/>
      <c r="O275" s="1091"/>
      <c r="P275" s="1024"/>
      <c r="Q275" s="1021"/>
      <c r="R275" s="1021"/>
      <c r="S275" s="1021"/>
      <c r="T275" s="1024"/>
      <c r="U275" s="1021"/>
      <c r="V275" s="1021"/>
      <c r="W275" s="687"/>
      <c r="X275" s="1024"/>
      <c r="Y275" s="1021"/>
      <c r="Z275" s="1021"/>
      <c r="AA275" s="1021"/>
      <c r="AB275" s="4677"/>
      <c r="AC275" s="685">
        <v>0</v>
      </c>
      <c r="AD275" s="685">
        <v>0</v>
      </c>
      <c r="AE275" s="687"/>
    </row>
    <row r="276" spans="2:31" ht="15" customHeight="1">
      <c r="B276" s="739"/>
      <c r="D276" s="1026" t="s">
        <v>5797</v>
      </c>
      <c r="E276" s="1021"/>
      <c r="F276" s="1021"/>
      <c r="G276" s="1021"/>
      <c r="H276" s="1090"/>
      <c r="I276" s="1021"/>
      <c r="J276" s="1021"/>
      <c r="K276" s="1021"/>
      <c r="L276" s="1023"/>
      <c r="M276" s="983"/>
      <c r="N276" s="1091"/>
      <c r="O276" s="1091"/>
      <c r="P276" s="1024"/>
      <c r="Q276" s="1021"/>
      <c r="R276" s="1021"/>
      <c r="S276" s="1021"/>
      <c r="T276" s="1024"/>
      <c r="U276" s="1021"/>
      <c r="V276" s="1021"/>
      <c r="W276" s="687"/>
      <c r="X276" s="1024"/>
      <c r="Y276" s="1021"/>
      <c r="Z276" s="1021"/>
      <c r="AA276" s="1021"/>
      <c r="AB276" s="1025"/>
      <c r="AC276" s="685">
        <v>0</v>
      </c>
      <c r="AD276" s="685">
        <v>0</v>
      </c>
      <c r="AE276" s="687"/>
    </row>
    <row r="277" spans="2:31" ht="15" customHeight="1">
      <c r="B277" s="739"/>
      <c r="D277" s="1010"/>
      <c r="E277" s="1007"/>
      <c r="F277" s="1007"/>
      <c r="G277" s="1007"/>
      <c r="H277" s="1092"/>
      <c r="I277" s="1007"/>
      <c r="J277" s="1007"/>
      <c r="K277" s="1007"/>
      <c r="L277" s="1006"/>
      <c r="M277" s="1006"/>
      <c r="N277" s="1093"/>
      <c r="O277" s="1093"/>
      <c r="P277" s="1006"/>
      <c r="Q277" s="1007"/>
      <c r="R277" s="1007"/>
      <c r="S277" s="1007"/>
      <c r="T277" s="1024"/>
      <c r="U277" s="1021"/>
      <c r="V277" s="1021"/>
      <c r="W277" s="687"/>
      <c r="X277" s="1033" t="s">
        <v>5798</v>
      </c>
      <c r="Y277" s="1021"/>
      <c r="Z277" s="1021"/>
      <c r="AA277" s="1021"/>
      <c r="AB277" s="1025" t="s">
        <v>5645</v>
      </c>
      <c r="AC277" s="685">
        <v>0</v>
      </c>
      <c r="AD277" s="685">
        <v>0</v>
      </c>
      <c r="AE277" s="687"/>
    </row>
    <row r="278" spans="2:31" ht="15" customHeight="1">
      <c r="B278" s="739"/>
      <c r="D278" s="1010"/>
      <c r="E278" s="1007"/>
      <c r="F278" s="1007"/>
      <c r="G278" s="1007"/>
      <c r="H278" s="1092"/>
      <c r="I278" s="1007"/>
      <c r="J278" s="1007"/>
      <c r="K278" s="1007"/>
      <c r="L278" s="1006"/>
      <c r="M278" s="1006"/>
      <c r="N278" s="1093"/>
      <c r="O278" s="1093"/>
      <c r="P278" s="1006"/>
      <c r="Q278" s="1007"/>
      <c r="R278" s="1007"/>
      <c r="S278" s="1007"/>
      <c r="T278" s="1024"/>
      <c r="U278" s="1021"/>
      <c r="V278" s="1021"/>
      <c r="W278" s="687"/>
      <c r="X278" s="1033" t="s">
        <v>5799</v>
      </c>
      <c r="Y278" s="1021"/>
      <c r="Z278" s="1021"/>
      <c r="AA278" s="1021"/>
      <c r="AB278" s="1025" t="s">
        <v>5800</v>
      </c>
      <c r="AC278" s="685">
        <v>0</v>
      </c>
      <c r="AD278" s="685">
        <v>0</v>
      </c>
      <c r="AE278" s="687"/>
    </row>
    <row r="279" spans="2:31" ht="15" customHeight="1">
      <c r="B279" s="739"/>
      <c r="D279" s="1010"/>
      <c r="E279" s="1007"/>
      <c r="F279" s="1007"/>
      <c r="G279" s="1007"/>
      <c r="H279" s="1092"/>
      <c r="I279" s="1007"/>
      <c r="J279" s="1007"/>
      <c r="K279" s="1007"/>
      <c r="L279" s="1006"/>
      <c r="M279" s="1006"/>
      <c r="N279" s="1093"/>
      <c r="O279" s="1093"/>
      <c r="P279" s="1006"/>
      <c r="Q279" s="1007"/>
      <c r="R279" s="1007"/>
      <c r="S279" s="1007"/>
      <c r="T279" s="1024"/>
      <c r="U279" s="1021"/>
      <c r="V279" s="1021"/>
      <c r="W279" s="687"/>
      <c r="X279" s="1033" t="s">
        <v>5801</v>
      </c>
      <c r="Y279" s="1021"/>
      <c r="Z279" s="1021"/>
      <c r="AA279" s="1021"/>
      <c r="AB279" s="1025" t="s">
        <v>5744</v>
      </c>
      <c r="AC279" s="685">
        <v>0</v>
      </c>
      <c r="AD279" s="685">
        <v>0</v>
      </c>
      <c r="AE279" s="687"/>
    </row>
    <row r="280" spans="2:31" ht="15" customHeight="1">
      <c r="B280" s="739"/>
      <c r="D280" s="1010"/>
      <c r="E280" s="1007"/>
      <c r="F280" s="1007"/>
      <c r="G280" s="1007"/>
      <c r="H280" s="1092"/>
      <c r="I280" s="1007"/>
      <c r="J280" s="1007"/>
      <c r="K280" s="1007"/>
      <c r="L280" s="1006"/>
      <c r="M280" s="1006"/>
      <c r="N280" s="1093"/>
      <c r="O280" s="1093"/>
      <c r="P280" s="1006"/>
      <c r="Q280" s="1007"/>
      <c r="R280" s="1007"/>
      <c r="S280" s="1007"/>
      <c r="T280" s="1024"/>
      <c r="U280" s="1021"/>
      <c r="V280" s="1021"/>
      <c r="W280" s="687"/>
      <c r="X280" s="1033" t="s">
        <v>5802</v>
      </c>
      <c r="Y280" s="1021"/>
      <c r="Z280" s="1021"/>
      <c r="AA280" s="1021"/>
      <c r="AB280" s="1025" t="s">
        <v>5657</v>
      </c>
      <c r="AC280" s="685">
        <v>0</v>
      </c>
      <c r="AD280" s="685">
        <v>0</v>
      </c>
      <c r="AE280" s="687"/>
    </row>
    <row r="281" spans="2:31" ht="15" customHeight="1">
      <c r="B281" s="739"/>
      <c r="D281" s="1010"/>
      <c r="E281" s="1007"/>
      <c r="F281" s="1007"/>
      <c r="G281" s="1007"/>
      <c r="H281" s="1092"/>
      <c r="I281" s="1007"/>
      <c r="J281" s="1007"/>
      <c r="K281" s="1007"/>
      <c r="L281" s="1006"/>
      <c r="M281" s="1006"/>
      <c r="N281" s="1093"/>
      <c r="O281" s="1093"/>
      <c r="P281" s="1006"/>
      <c r="Q281" s="1007"/>
      <c r="R281" s="1007"/>
      <c r="S281" s="1007"/>
      <c r="T281" s="1024"/>
      <c r="U281" s="1021"/>
      <c r="V281" s="1021"/>
      <c r="W281" s="687"/>
      <c r="X281" s="1033" t="s">
        <v>5803</v>
      </c>
      <c r="Y281" s="1021"/>
      <c r="Z281" s="1021"/>
      <c r="AA281" s="1021"/>
      <c r="AB281" s="1025" t="s">
        <v>5804</v>
      </c>
      <c r="AC281" s="685">
        <v>0</v>
      </c>
      <c r="AD281" s="685">
        <v>0</v>
      </c>
      <c r="AE281" s="687"/>
    </row>
    <row r="282" spans="2:31" ht="15" customHeight="1">
      <c r="B282" s="739"/>
      <c r="D282" s="1010"/>
      <c r="E282" s="1007"/>
      <c r="F282" s="1007"/>
      <c r="G282" s="1007"/>
      <c r="H282" s="1092"/>
      <c r="I282" s="1007"/>
      <c r="J282" s="1007"/>
      <c r="K282" s="1007"/>
      <c r="L282" s="1006"/>
      <c r="M282" s="1006"/>
      <c r="N282" s="1093"/>
      <c r="O282" s="1093"/>
      <c r="P282" s="1006"/>
      <c r="Q282" s="1007"/>
      <c r="R282" s="1007"/>
      <c r="S282" s="1007"/>
      <c r="T282" s="1024"/>
      <c r="U282" s="1021"/>
      <c r="V282" s="1021"/>
      <c r="W282" s="687"/>
      <c r="X282" s="1033" t="s">
        <v>5805</v>
      </c>
      <c r="Y282" s="1021"/>
      <c r="Z282" s="1021"/>
      <c r="AA282" s="1021"/>
      <c r="AB282" s="1025" t="s">
        <v>5744</v>
      </c>
      <c r="AC282" s="685">
        <v>0</v>
      </c>
      <c r="AD282" s="685">
        <v>0</v>
      </c>
      <c r="AE282" s="687"/>
    </row>
    <row r="283" spans="2:31" ht="15" customHeight="1">
      <c r="B283" s="739"/>
      <c r="D283" s="1010"/>
      <c r="E283" s="1007"/>
      <c r="F283" s="1007"/>
      <c r="G283" s="1007"/>
      <c r="H283" s="1092"/>
      <c r="I283" s="1007"/>
      <c r="J283" s="1007"/>
      <c r="K283" s="1007"/>
      <c r="L283" s="1006"/>
      <c r="M283" s="1006"/>
      <c r="N283" s="1093"/>
      <c r="O283" s="1093"/>
      <c r="P283" s="1006"/>
      <c r="Q283" s="1007"/>
      <c r="R283" s="1007"/>
      <c r="S283" s="1007"/>
      <c r="T283" s="1024"/>
      <c r="U283" s="1021"/>
      <c r="V283" s="1021"/>
      <c r="W283" s="687"/>
      <c r="X283" s="1033" t="s">
        <v>5806</v>
      </c>
      <c r="Y283" s="1021"/>
      <c r="Z283" s="1021"/>
      <c r="AA283" s="1021"/>
      <c r="AB283" s="1025" t="s">
        <v>5744</v>
      </c>
      <c r="AC283" s="685">
        <v>0</v>
      </c>
      <c r="AD283" s="685">
        <v>0</v>
      </c>
      <c r="AE283" s="687"/>
    </row>
    <row r="284" spans="2:31" ht="15" customHeight="1">
      <c r="B284" s="739"/>
      <c r="D284" s="1010"/>
      <c r="E284" s="1007"/>
      <c r="F284" s="1007"/>
      <c r="G284" s="1007"/>
      <c r="H284" s="1092"/>
      <c r="I284" s="1007"/>
      <c r="J284" s="1007"/>
      <c r="K284" s="1007"/>
      <c r="L284" s="1006"/>
      <c r="M284" s="1006"/>
      <c r="N284" s="1093"/>
      <c r="O284" s="1093"/>
      <c r="P284" s="1006"/>
      <c r="Q284" s="1007"/>
      <c r="R284" s="1007"/>
      <c r="S284" s="1007"/>
      <c r="T284" s="1024"/>
      <c r="U284" s="1021"/>
      <c r="V284" s="1021"/>
      <c r="W284" s="687"/>
      <c r="X284" s="1033" t="s">
        <v>5807</v>
      </c>
      <c r="Y284" s="1021"/>
      <c r="Z284" s="1021"/>
      <c r="AA284" s="1021"/>
      <c r="AB284" s="1025" t="s">
        <v>5783</v>
      </c>
      <c r="AC284" s="685">
        <v>0</v>
      </c>
      <c r="AD284" s="685">
        <v>0</v>
      </c>
      <c r="AE284" s="687"/>
    </row>
    <row r="285" spans="2:31" ht="15" customHeight="1">
      <c r="B285" s="739"/>
      <c r="D285" s="1010"/>
      <c r="E285" s="1007"/>
      <c r="F285" s="1007"/>
      <c r="G285" s="1007"/>
      <c r="H285" s="1092"/>
      <c r="I285" s="1007"/>
      <c r="J285" s="1007"/>
      <c r="K285" s="1007"/>
      <c r="L285" s="1006"/>
      <c r="M285" s="1006"/>
      <c r="N285" s="1093"/>
      <c r="O285" s="1093"/>
      <c r="P285" s="1006"/>
      <c r="Q285" s="1007"/>
      <c r="R285" s="1007"/>
      <c r="S285" s="1007"/>
      <c r="T285" s="1024"/>
      <c r="U285" s="1021"/>
      <c r="V285" s="1021"/>
      <c r="W285" s="687"/>
      <c r="X285" s="1033" t="s">
        <v>5808</v>
      </c>
      <c r="Y285" s="1021"/>
      <c r="Z285" s="1021"/>
      <c r="AA285" s="1021"/>
      <c r="AB285" s="1025"/>
      <c r="AC285" s="685">
        <v>0</v>
      </c>
      <c r="AD285" s="685">
        <v>0</v>
      </c>
      <c r="AE285" s="687"/>
    </row>
    <row r="286" spans="2:31" ht="15" customHeight="1">
      <c r="B286" s="739"/>
      <c r="D286" s="1010"/>
      <c r="E286" s="1007"/>
      <c r="F286" s="1007"/>
      <c r="G286" s="1007"/>
      <c r="H286" s="1092"/>
      <c r="I286" s="1007"/>
      <c r="J286" s="1007"/>
      <c r="K286" s="1007"/>
      <c r="L286" s="1006"/>
      <c r="M286" s="1006"/>
      <c r="N286" s="1093"/>
      <c r="O286" s="1093"/>
      <c r="P286" s="1006"/>
      <c r="Q286" s="1007"/>
      <c r="R286" s="1007"/>
      <c r="S286" s="1007"/>
      <c r="T286" s="1024"/>
      <c r="U286" s="1021"/>
      <c r="V286" s="1021"/>
      <c r="W286" s="687"/>
      <c r="X286" s="1033" t="s">
        <v>5809</v>
      </c>
      <c r="Y286" s="1021"/>
      <c r="Z286" s="1021"/>
      <c r="AA286" s="1021"/>
      <c r="AB286" s="1025"/>
      <c r="AC286" s="685">
        <v>0</v>
      </c>
      <c r="AD286" s="685">
        <v>0</v>
      </c>
      <c r="AE286" s="687"/>
    </row>
    <row r="287" spans="2:31" ht="15" customHeight="1">
      <c r="B287" s="739"/>
      <c r="D287" s="1010"/>
      <c r="E287" s="1007"/>
      <c r="F287" s="1007"/>
      <c r="G287" s="1007"/>
      <c r="H287" s="1092"/>
      <c r="I287" s="1007"/>
      <c r="J287" s="1007"/>
      <c r="K287" s="1007"/>
      <c r="L287" s="1006"/>
      <c r="M287" s="1006"/>
      <c r="N287" s="1093"/>
      <c r="O287" s="1093"/>
      <c r="P287" s="1006"/>
      <c r="Q287" s="1007"/>
      <c r="R287" s="1007"/>
      <c r="S287" s="1007"/>
      <c r="T287" s="1024"/>
      <c r="U287" s="1021"/>
      <c r="V287" s="1021"/>
      <c r="W287" s="687"/>
      <c r="X287" s="1033" t="s">
        <v>5810</v>
      </c>
      <c r="Y287" s="1021"/>
      <c r="Z287" s="1021"/>
      <c r="AA287" s="1021"/>
      <c r="AB287" s="1025"/>
      <c r="AC287" s="685">
        <v>0</v>
      </c>
      <c r="AD287" s="685">
        <v>0</v>
      </c>
      <c r="AE287" s="687"/>
    </row>
    <row r="288" spans="2:31" ht="9.9499999999999993" customHeight="1">
      <c r="B288" s="706"/>
      <c r="D288" s="993"/>
      <c r="E288" s="796"/>
      <c r="F288" s="796"/>
      <c r="G288" s="796"/>
      <c r="H288" s="992"/>
      <c r="I288" s="796"/>
      <c r="J288" s="796"/>
      <c r="K288" s="796"/>
      <c r="L288" s="994"/>
      <c r="M288" s="707"/>
      <c r="N288" s="789"/>
      <c r="O288" s="789"/>
      <c r="P288" s="995"/>
      <c r="Q288" s="796"/>
      <c r="R288" s="796"/>
      <c r="S288" s="796"/>
      <c r="T288" s="995"/>
      <c r="U288" s="796"/>
      <c r="V288" s="796"/>
      <c r="X288" s="995"/>
      <c r="Y288" s="796"/>
      <c r="Z288" s="796"/>
      <c r="AA288" s="796"/>
      <c r="AB288" s="995"/>
      <c r="AC288" s="685">
        <v>0</v>
      </c>
      <c r="AD288" s="685">
        <v>0</v>
      </c>
      <c r="AE288" s="687"/>
    </row>
    <row r="289" spans="2:31" ht="9.9499999999999993" customHeight="1">
      <c r="B289" s="4670">
        <v>8</v>
      </c>
      <c r="D289" s="4673" t="s">
        <v>5798</v>
      </c>
      <c r="E289" s="789"/>
      <c r="F289" s="789"/>
      <c r="G289" s="789"/>
      <c r="H289" s="4673" t="s">
        <v>5811</v>
      </c>
      <c r="I289" s="789"/>
      <c r="J289" s="789"/>
      <c r="K289" s="789"/>
      <c r="L289" s="4673" t="s">
        <v>5812</v>
      </c>
      <c r="M289" s="789"/>
      <c r="N289" s="789"/>
      <c r="O289" s="789"/>
      <c r="P289" s="4673" t="s">
        <v>5799</v>
      </c>
      <c r="Q289" s="789"/>
      <c r="R289" s="789"/>
      <c r="S289" s="789"/>
      <c r="T289" s="4673" t="s">
        <v>5813</v>
      </c>
      <c r="U289" s="789"/>
      <c r="V289" s="789"/>
      <c r="W289" s="789"/>
      <c r="X289" s="4673" t="s">
        <v>5805</v>
      </c>
      <c r="Y289" s="789"/>
      <c r="Z289" s="789"/>
      <c r="AA289" s="789"/>
      <c r="AB289" s="4673" t="s">
        <v>5806</v>
      </c>
      <c r="AC289" s="685">
        <v>0</v>
      </c>
      <c r="AD289" s="685">
        <v>0</v>
      </c>
      <c r="AE289" s="687"/>
    </row>
    <row r="290" spans="2:31" ht="5.0999999999999996" customHeight="1">
      <c r="B290" s="4671"/>
      <c r="D290" s="4674"/>
      <c r="E290" s="730"/>
      <c r="F290" s="794"/>
      <c r="G290" s="730"/>
      <c r="H290" s="4674"/>
      <c r="I290" s="730"/>
      <c r="J290" s="794"/>
      <c r="K290" s="730"/>
      <c r="L290" s="4674"/>
      <c r="M290" s="730"/>
      <c r="N290" s="794"/>
      <c r="O290" s="730"/>
      <c r="P290" s="4674"/>
      <c r="Q290" s="730"/>
      <c r="R290" s="794"/>
      <c r="S290" s="730"/>
      <c r="T290" s="4674"/>
      <c r="U290" s="730"/>
      <c r="V290" s="794"/>
      <c r="W290" s="730"/>
      <c r="X290" s="4674"/>
      <c r="Y290" s="730"/>
      <c r="Z290" s="794"/>
      <c r="AA290" s="730"/>
      <c r="AB290" s="4674"/>
      <c r="AC290" s="685">
        <v>0</v>
      </c>
      <c r="AD290" s="685">
        <v>0</v>
      </c>
      <c r="AE290" s="687"/>
    </row>
    <row r="291" spans="2:31" ht="9.9499999999999993" customHeight="1">
      <c r="B291" s="4672"/>
      <c r="D291" s="4675"/>
      <c r="E291" s="789"/>
      <c r="F291" s="789"/>
      <c r="G291" s="789"/>
      <c r="H291" s="4675"/>
      <c r="I291" s="789"/>
      <c r="J291" s="789"/>
      <c r="K291" s="789"/>
      <c r="L291" s="4675"/>
      <c r="M291" s="789"/>
      <c r="N291" s="789"/>
      <c r="O291" s="789"/>
      <c r="P291" s="4675"/>
      <c r="Q291" s="789"/>
      <c r="R291" s="789"/>
      <c r="S291" s="789"/>
      <c r="T291" s="4675"/>
      <c r="U291" s="789"/>
      <c r="V291" s="789"/>
      <c r="W291" s="789"/>
      <c r="X291" s="4675"/>
      <c r="Y291" s="789"/>
      <c r="Z291" s="789"/>
      <c r="AA291" s="789"/>
      <c r="AB291" s="4675"/>
      <c r="AC291" s="685">
        <v>0</v>
      </c>
      <c r="AD291" s="685">
        <v>0</v>
      </c>
      <c r="AE291" s="687"/>
    </row>
    <row r="292" spans="2:31" ht="9.9499999999999993" customHeight="1">
      <c r="B292" s="706"/>
      <c r="D292" s="993"/>
      <c r="E292" s="796"/>
      <c r="F292" s="796"/>
      <c r="G292" s="796"/>
      <c r="H292" s="992"/>
      <c r="I292" s="796"/>
      <c r="J292" s="796"/>
      <c r="K292" s="796"/>
      <c r="L292" s="994"/>
      <c r="M292" s="707"/>
      <c r="N292" s="789"/>
      <c r="O292" s="789"/>
      <c r="P292" s="995"/>
      <c r="Q292" s="796"/>
      <c r="R292" s="796"/>
      <c r="S292" s="796"/>
      <c r="T292" s="995"/>
      <c r="U292" s="796"/>
      <c r="V292" s="796"/>
      <c r="X292" s="995"/>
      <c r="Y292" s="796"/>
      <c r="Z292" s="796"/>
      <c r="AA292" s="796"/>
      <c r="AB292" s="995"/>
      <c r="AC292" s="685">
        <v>0</v>
      </c>
      <c r="AD292" s="685">
        <v>0</v>
      </c>
      <c r="AE292" s="687"/>
    </row>
    <row r="293" spans="2:31" ht="9.9499999999999993" customHeight="1">
      <c r="B293" s="4670">
        <v>8</v>
      </c>
      <c r="D293" s="4673" t="s">
        <v>5814</v>
      </c>
      <c r="E293" s="789"/>
      <c r="F293" s="789"/>
      <c r="G293" s="789"/>
      <c r="H293" s="4673" t="s">
        <v>5815</v>
      </c>
      <c r="I293" s="789"/>
      <c r="J293" s="789"/>
      <c r="K293" s="789"/>
      <c r="L293" s="4673" t="s">
        <v>5810</v>
      </c>
      <c r="M293" s="789"/>
      <c r="N293" s="789"/>
      <c r="O293" s="789"/>
      <c r="P293" s="4673" t="s">
        <v>5233</v>
      </c>
      <c r="Q293" s="789"/>
      <c r="R293" s="789"/>
      <c r="S293" s="789"/>
      <c r="T293" s="4602"/>
      <c r="U293" s="789"/>
      <c r="V293" s="789"/>
      <c r="W293" s="789"/>
      <c r="X293" s="4602"/>
      <c r="Y293" s="789"/>
      <c r="Z293" s="789"/>
      <c r="AA293" s="789"/>
      <c r="AB293" s="4602"/>
      <c r="AC293" s="685">
        <v>0</v>
      </c>
      <c r="AD293" s="685">
        <v>0</v>
      </c>
      <c r="AE293" s="687"/>
    </row>
    <row r="294" spans="2:31" ht="5.0999999999999996" customHeight="1">
      <c r="B294" s="4671"/>
      <c r="D294" s="4674"/>
      <c r="E294" s="730"/>
      <c r="F294" s="794"/>
      <c r="G294" s="730"/>
      <c r="H294" s="4674"/>
      <c r="I294" s="730"/>
      <c r="J294" s="794"/>
      <c r="K294" s="730"/>
      <c r="L294" s="4674"/>
      <c r="M294" s="730"/>
      <c r="N294" s="794"/>
      <c r="O294" s="730"/>
      <c r="P294" s="4674"/>
      <c r="Q294" s="730"/>
      <c r="R294" s="794"/>
      <c r="S294" s="730"/>
      <c r="T294" s="4603"/>
      <c r="U294" s="730"/>
      <c r="V294" s="794"/>
      <c r="W294" s="730"/>
      <c r="X294" s="4603"/>
      <c r="Y294" s="730"/>
      <c r="Z294" s="794"/>
      <c r="AA294" s="730"/>
      <c r="AB294" s="4603"/>
      <c r="AC294" s="685">
        <v>0</v>
      </c>
      <c r="AD294" s="685">
        <v>0</v>
      </c>
      <c r="AE294" s="687"/>
    </row>
    <row r="295" spans="2:31" ht="9.9499999999999993" customHeight="1">
      <c r="B295" s="4672"/>
      <c r="D295" s="4675"/>
      <c r="E295" s="789"/>
      <c r="F295" s="789"/>
      <c r="G295" s="789"/>
      <c r="H295" s="4675"/>
      <c r="I295" s="789"/>
      <c r="J295" s="789"/>
      <c r="K295" s="789"/>
      <c r="L295" s="4675"/>
      <c r="M295" s="789"/>
      <c r="N295" s="789"/>
      <c r="O295" s="789"/>
      <c r="P295" s="4675"/>
      <c r="Q295" s="789"/>
      <c r="R295" s="789"/>
      <c r="S295" s="789"/>
      <c r="T295" s="4604"/>
      <c r="U295" s="789"/>
      <c r="V295" s="789"/>
      <c r="W295" s="789"/>
      <c r="X295" s="4604"/>
      <c r="Y295" s="789"/>
      <c r="Z295" s="789"/>
      <c r="AA295" s="789"/>
      <c r="AB295" s="4604"/>
      <c r="AC295" s="685">
        <v>0</v>
      </c>
      <c r="AD295" s="685">
        <v>0</v>
      </c>
      <c r="AE295" s="687"/>
    </row>
    <row r="296" spans="2:31" ht="9.9499999999999993" customHeight="1">
      <c r="B296" s="706"/>
      <c r="D296" s="993"/>
      <c r="E296" s="796"/>
      <c r="F296" s="796"/>
      <c r="G296" s="796"/>
      <c r="H296" s="992"/>
      <c r="I296" s="796"/>
      <c r="J296" s="796"/>
      <c r="K296" s="796"/>
      <c r="L296" s="994"/>
      <c r="M296" s="707"/>
      <c r="N296" s="789"/>
      <c r="O296" s="789"/>
      <c r="P296" s="995"/>
      <c r="Q296" s="796"/>
      <c r="R296" s="796"/>
      <c r="S296" s="796"/>
      <c r="T296" s="995"/>
      <c r="U296" s="796"/>
      <c r="V296" s="796"/>
      <c r="X296" s="995"/>
      <c r="Y296" s="796"/>
      <c r="Z296" s="796"/>
      <c r="AA296" s="796"/>
      <c r="AB296" s="995"/>
      <c r="AC296" s="685">
        <v>0</v>
      </c>
      <c r="AD296" s="685">
        <v>0</v>
      </c>
      <c r="AE296" s="687"/>
    </row>
    <row r="297" spans="2:31" ht="23.25">
      <c r="B297" s="1094">
        <v>9</v>
      </c>
      <c r="D297" s="1095" t="s">
        <v>5816</v>
      </c>
      <c r="E297" s="1096"/>
      <c r="F297" s="1096"/>
      <c r="G297" s="1096"/>
      <c r="H297" s="1096"/>
      <c r="I297" s="1096"/>
      <c r="J297" s="1096"/>
      <c r="K297" s="1096"/>
      <c r="L297" s="1096"/>
      <c r="M297" s="1096"/>
      <c r="N297" s="1096"/>
      <c r="O297" s="1096"/>
      <c r="P297" s="1096"/>
      <c r="Q297" s="1096"/>
      <c r="R297" s="1096"/>
      <c r="S297" s="1096"/>
      <c r="T297" s="1096"/>
      <c r="U297" s="1096"/>
      <c r="V297" s="1096"/>
      <c r="W297" s="1096"/>
      <c r="X297" s="1096"/>
      <c r="Y297" s="1096"/>
      <c r="Z297" s="1096"/>
      <c r="AA297" s="1096"/>
      <c r="AB297" s="1097">
        <v>9</v>
      </c>
      <c r="AC297" s="685">
        <v>0</v>
      </c>
      <c r="AD297" s="685">
        <v>0</v>
      </c>
      <c r="AE297" s="983"/>
    </row>
    <row r="298" spans="2:31" ht="9.9499999999999993" customHeight="1">
      <c r="B298" s="992"/>
      <c r="C298" s="992"/>
      <c r="D298" s="993"/>
      <c r="E298" s="796"/>
      <c r="F298" s="796"/>
      <c r="G298" s="796"/>
      <c r="H298" s="992"/>
      <c r="I298" s="796"/>
      <c r="J298" s="796"/>
      <c r="K298" s="796"/>
      <c r="L298" s="994"/>
      <c r="M298" s="707"/>
      <c r="N298" s="789"/>
      <c r="O298" s="789"/>
      <c r="P298" s="995"/>
      <c r="Q298" s="796"/>
      <c r="R298" s="796"/>
      <c r="S298" s="796"/>
      <c r="T298" s="995"/>
      <c r="U298" s="796"/>
      <c r="V298" s="796"/>
      <c r="X298" s="995"/>
      <c r="Y298" s="796"/>
      <c r="Z298" s="796"/>
      <c r="AA298" s="796"/>
      <c r="AB298" s="995"/>
      <c r="AC298" s="685">
        <v>0</v>
      </c>
      <c r="AD298" s="685">
        <v>0</v>
      </c>
      <c r="AE298" s="687"/>
    </row>
    <row r="299" spans="2:31" ht="15" customHeight="1">
      <c r="B299" s="706"/>
      <c r="D299" s="1098" t="s">
        <v>5229</v>
      </c>
      <c r="E299" s="1099"/>
      <c r="F299" s="1099"/>
      <c r="G299" s="1099"/>
      <c r="H299" s="1100"/>
      <c r="I299" s="1099"/>
      <c r="J299" s="1099"/>
      <c r="K299" s="1099"/>
      <c r="L299" s="1101"/>
      <c r="M299" s="1102"/>
      <c r="N299" s="1103"/>
      <c r="O299" s="1103"/>
      <c r="P299" s="1104"/>
      <c r="Q299" s="1099"/>
      <c r="R299" s="1099"/>
      <c r="S299" s="1099"/>
      <c r="T299" s="1104"/>
      <c r="U299" s="1099"/>
      <c r="V299" s="1099"/>
      <c r="W299" s="1105"/>
      <c r="X299" s="1104"/>
      <c r="Y299" s="1099"/>
      <c r="Z299" s="1099"/>
      <c r="AA299" s="1099"/>
      <c r="AB299" s="4676" t="s">
        <v>5593</v>
      </c>
      <c r="AC299" s="685">
        <v>0</v>
      </c>
      <c r="AD299" s="685">
        <v>0</v>
      </c>
      <c r="AE299" s="687"/>
    </row>
    <row r="300" spans="2:31" ht="15" customHeight="1">
      <c r="B300" s="706"/>
      <c r="D300" s="1107" t="s">
        <v>5817</v>
      </c>
      <c r="E300" s="1099"/>
      <c r="F300" s="1099"/>
      <c r="G300" s="1099"/>
      <c r="H300" s="1100"/>
      <c r="I300" s="1099"/>
      <c r="J300" s="1099"/>
      <c r="K300" s="1099"/>
      <c r="L300" s="1101"/>
      <c r="M300" s="1102"/>
      <c r="N300" s="1103"/>
      <c r="O300" s="1103"/>
      <c r="P300" s="1104"/>
      <c r="Q300" s="1099"/>
      <c r="R300" s="1099"/>
      <c r="S300" s="1099"/>
      <c r="T300" s="1104"/>
      <c r="U300" s="1099"/>
      <c r="V300" s="1099"/>
      <c r="W300" s="1105"/>
      <c r="X300" s="1104"/>
      <c r="Y300" s="1099"/>
      <c r="Z300" s="1099"/>
      <c r="AA300" s="1099"/>
      <c r="AB300" s="4676"/>
      <c r="AC300" s="685">
        <v>0</v>
      </c>
      <c r="AD300" s="685">
        <v>0</v>
      </c>
      <c r="AE300" s="687"/>
    </row>
    <row r="301" spans="2:31" ht="15" customHeight="1">
      <c r="B301" s="706"/>
      <c r="D301" s="1107" t="s">
        <v>5818</v>
      </c>
      <c r="E301" s="1099"/>
      <c r="F301" s="1099"/>
      <c r="G301" s="1099"/>
      <c r="H301" s="1100"/>
      <c r="I301" s="1099"/>
      <c r="J301" s="1099"/>
      <c r="K301" s="1099"/>
      <c r="L301" s="1101"/>
      <c r="M301" s="1102"/>
      <c r="N301" s="1103"/>
      <c r="O301" s="1103"/>
      <c r="P301" s="1104"/>
      <c r="Q301" s="1099"/>
      <c r="R301" s="1099"/>
      <c r="S301" s="1099"/>
      <c r="T301" s="1104"/>
      <c r="U301" s="1099"/>
      <c r="V301" s="1099"/>
      <c r="W301" s="1105"/>
      <c r="X301" s="1104"/>
      <c r="Y301" s="1099"/>
      <c r="Z301" s="1099"/>
      <c r="AA301" s="1099"/>
      <c r="AB301" s="1108"/>
      <c r="AC301" s="685">
        <v>0</v>
      </c>
      <c r="AD301" s="685">
        <v>0</v>
      </c>
      <c r="AE301" s="687"/>
    </row>
    <row r="302" spans="2:31" ht="15" customHeight="1">
      <c r="B302" s="706"/>
      <c r="D302" s="1109" t="s">
        <v>5819</v>
      </c>
      <c r="E302" s="1099"/>
      <c r="F302" s="1099"/>
      <c r="G302" s="1099"/>
      <c r="H302" s="1100"/>
      <c r="I302" s="1099"/>
      <c r="J302" s="1099"/>
      <c r="K302" s="1099"/>
      <c r="L302" s="1101"/>
      <c r="M302" s="1102"/>
      <c r="N302" s="1103"/>
      <c r="O302" s="1103"/>
      <c r="P302" s="1104"/>
      <c r="Q302" s="1099"/>
      <c r="R302" s="1099"/>
      <c r="S302" s="1099"/>
      <c r="T302" s="1104"/>
      <c r="U302" s="1099"/>
      <c r="V302" s="1099"/>
      <c r="W302" s="1105"/>
      <c r="X302" s="1104"/>
      <c r="Y302" s="1099"/>
      <c r="Z302" s="1099"/>
      <c r="AA302" s="1099"/>
      <c r="AB302" s="1106" t="s">
        <v>5820</v>
      </c>
      <c r="AC302" s="685">
        <v>0</v>
      </c>
      <c r="AD302" s="685">
        <v>0</v>
      </c>
      <c r="AE302" s="687"/>
    </row>
    <row r="303" spans="2:31" ht="15" customHeight="1">
      <c r="B303" s="706"/>
      <c r="D303" s="1109" t="s">
        <v>5821</v>
      </c>
      <c r="E303" s="1099"/>
      <c r="F303" s="1099"/>
      <c r="G303" s="1099"/>
      <c r="H303" s="1100"/>
      <c r="I303" s="1099"/>
      <c r="J303" s="1099"/>
      <c r="K303" s="1099"/>
      <c r="L303" s="1101"/>
      <c r="M303" s="1102"/>
      <c r="N303" s="1103"/>
      <c r="O303" s="1103"/>
      <c r="P303" s="1104"/>
      <c r="Q303" s="1099"/>
      <c r="R303" s="1099"/>
      <c r="S303" s="1099"/>
      <c r="T303" s="1104"/>
      <c r="U303" s="1099"/>
      <c r="V303" s="1099"/>
      <c r="W303" s="1105"/>
      <c r="X303" s="1104"/>
      <c r="Y303" s="1099"/>
      <c r="Z303" s="1099"/>
      <c r="AA303" s="1099"/>
      <c r="AB303" s="1106"/>
      <c r="AC303" s="685">
        <v>0</v>
      </c>
      <c r="AD303" s="685">
        <v>0</v>
      </c>
      <c r="AE303" s="687"/>
    </row>
    <row r="304" spans="2:31" ht="15" customHeight="1">
      <c r="B304" s="706"/>
      <c r="D304" s="1109" t="s">
        <v>5822</v>
      </c>
      <c r="E304" s="1099"/>
      <c r="F304" s="1099"/>
      <c r="G304" s="1099"/>
      <c r="H304" s="1100"/>
      <c r="I304" s="1099"/>
      <c r="J304" s="1099"/>
      <c r="K304" s="1099"/>
      <c r="L304" s="1101"/>
      <c r="M304" s="1102"/>
      <c r="N304" s="1103"/>
      <c r="O304" s="1103"/>
      <c r="P304" s="1104"/>
      <c r="Q304" s="1099"/>
      <c r="R304" s="1099"/>
      <c r="S304" s="1099"/>
      <c r="T304" s="1104"/>
      <c r="U304" s="1099"/>
      <c r="V304" s="1099"/>
      <c r="W304" s="1105"/>
      <c r="X304" s="1104"/>
      <c r="Y304" s="1099"/>
      <c r="Z304" s="1099"/>
      <c r="AA304" s="1099"/>
      <c r="AB304" s="1110" t="s">
        <v>5823</v>
      </c>
      <c r="AC304" s="685">
        <v>0</v>
      </c>
      <c r="AD304" s="685">
        <v>0</v>
      </c>
      <c r="AE304" s="687"/>
    </row>
    <row r="305" spans="2:31" ht="15" customHeight="1">
      <c r="B305" s="706"/>
      <c r="D305" s="1109" t="s">
        <v>5824</v>
      </c>
      <c r="E305" s="1099"/>
      <c r="F305" s="1099"/>
      <c r="G305" s="1099"/>
      <c r="H305" s="1100"/>
      <c r="I305" s="1099"/>
      <c r="J305" s="1099"/>
      <c r="K305" s="1099"/>
      <c r="L305" s="1101"/>
      <c r="M305" s="1102"/>
      <c r="N305" s="1103"/>
      <c r="O305" s="1103"/>
      <c r="P305" s="1104"/>
      <c r="Q305" s="1099"/>
      <c r="R305" s="1099"/>
      <c r="S305" s="1099"/>
      <c r="T305" s="1104"/>
      <c r="U305" s="1099"/>
      <c r="V305" s="1099"/>
      <c r="W305" s="1105"/>
      <c r="X305" s="1104"/>
      <c r="Y305" s="1099"/>
      <c r="Z305" s="1099"/>
      <c r="AA305" s="1099"/>
      <c r="AB305" s="1110"/>
      <c r="AC305" s="685">
        <v>0</v>
      </c>
      <c r="AD305" s="685">
        <v>0</v>
      </c>
      <c r="AE305" s="687"/>
    </row>
    <row r="306" spans="2:31" ht="15" customHeight="1">
      <c r="B306" s="706"/>
      <c r="D306" s="1109" t="s">
        <v>5825</v>
      </c>
      <c r="E306" s="1099"/>
      <c r="F306" s="1099"/>
      <c r="G306" s="1099"/>
      <c r="H306" s="1100"/>
      <c r="I306" s="1099"/>
      <c r="J306" s="1099"/>
      <c r="K306" s="1099"/>
      <c r="L306" s="1101"/>
      <c r="M306" s="1102"/>
      <c r="N306" s="1103"/>
      <c r="O306" s="1103"/>
      <c r="P306" s="1104"/>
      <c r="Q306" s="1099"/>
      <c r="R306" s="1099"/>
      <c r="S306" s="1099"/>
      <c r="T306" s="1104"/>
      <c r="U306" s="1099"/>
      <c r="V306" s="1099"/>
      <c r="W306" s="1105"/>
      <c r="X306" s="1104"/>
      <c r="Y306" s="1099"/>
      <c r="Z306" s="1099"/>
      <c r="AA306" s="1099"/>
      <c r="AB306" s="1110"/>
      <c r="AC306" s="685">
        <v>0</v>
      </c>
      <c r="AD306" s="685">
        <v>0</v>
      </c>
      <c r="AE306" s="687"/>
    </row>
    <row r="307" spans="2:31" ht="15" customHeight="1">
      <c r="B307" s="706"/>
      <c r="D307" s="1010"/>
      <c r="E307" s="1007"/>
      <c r="F307" s="1007"/>
      <c r="G307" s="1007"/>
      <c r="H307" s="1092"/>
      <c r="I307" s="1007"/>
      <c r="J307" s="1007"/>
      <c r="K307" s="1007"/>
      <c r="L307" s="1006"/>
      <c r="M307" s="1006"/>
      <c r="N307" s="1093"/>
      <c r="O307" s="1093"/>
      <c r="P307" s="1006"/>
      <c r="Q307" s="1007"/>
      <c r="R307" s="1007"/>
      <c r="S307" s="1007"/>
      <c r="T307" s="1104"/>
      <c r="U307" s="1099"/>
      <c r="V307" s="1099"/>
      <c r="W307" s="1105"/>
      <c r="X307" s="1111" t="s">
        <v>5826</v>
      </c>
      <c r="Y307" s="1099"/>
      <c r="Z307" s="1099"/>
      <c r="AA307" s="1099"/>
      <c r="AB307" s="1106" t="s">
        <v>5597</v>
      </c>
      <c r="AC307" s="685">
        <v>0</v>
      </c>
      <c r="AD307" s="685">
        <v>0</v>
      </c>
      <c r="AE307" s="687"/>
    </row>
    <row r="308" spans="2:31" ht="15" customHeight="1">
      <c r="B308" s="706"/>
      <c r="D308" s="1010"/>
      <c r="E308" s="1007"/>
      <c r="F308" s="1007"/>
      <c r="G308" s="1007"/>
      <c r="H308" s="1092"/>
      <c r="I308" s="1007"/>
      <c r="J308" s="1007"/>
      <c r="K308" s="1007"/>
      <c r="L308" s="1006"/>
      <c r="M308" s="1006"/>
      <c r="N308" s="1093"/>
      <c r="O308" s="1093"/>
      <c r="P308" s="1006"/>
      <c r="Q308" s="1007"/>
      <c r="R308" s="1007"/>
      <c r="S308" s="1007"/>
      <c r="T308" s="1104"/>
      <c r="U308" s="1099"/>
      <c r="V308" s="1099"/>
      <c r="W308" s="1105"/>
      <c r="X308" s="1111" t="s">
        <v>5827</v>
      </c>
      <c r="Y308" s="1099"/>
      <c r="Z308" s="1099"/>
      <c r="AA308" s="1099"/>
      <c r="AB308" s="1108" t="s">
        <v>5597</v>
      </c>
      <c r="AC308" s="685">
        <v>0</v>
      </c>
      <c r="AD308" s="685">
        <v>0</v>
      </c>
      <c r="AE308" s="687"/>
    </row>
    <row r="309" spans="2:31" ht="15" customHeight="1">
      <c r="B309" s="706"/>
      <c r="D309" s="1010"/>
      <c r="E309" s="1007"/>
      <c r="F309" s="1007"/>
      <c r="G309" s="1007"/>
      <c r="H309" s="1092"/>
      <c r="I309" s="1007"/>
      <c r="J309" s="1007"/>
      <c r="K309" s="1007"/>
      <c r="L309" s="1006"/>
      <c r="M309" s="1006"/>
      <c r="N309" s="1093"/>
      <c r="O309" s="1093"/>
      <c r="P309" s="1006"/>
      <c r="Q309" s="1007"/>
      <c r="R309" s="1007"/>
      <c r="S309" s="1007"/>
      <c r="T309" s="1104"/>
      <c r="U309" s="1099"/>
      <c r="V309" s="1099"/>
      <c r="W309" s="1105"/>
      <c r="X309" s="1111" t="s">
        <v>5828</v>
      </c>
      <c r="Y309" s="1099"/>
      <c r="Z309" s="1099"/>
      <c r="AA309" s="1099"/>
      <c r="AB309" s="1106" t="s">
        <v>5829</v>
      </c>
      <c r="AC309" s="685">
        <v>0</v>
      </c>
      <c r="AD309" s="685">
        <v>0</v>
      </c>
      <c r="AE309" s="687"/>
    </row>
    <row r="310" spans="2:31" ht="15" customHeight="1">
      <c r="B310" s="706"/>
      <c r="D310" s="1010"/>
      <c r="E310" s="1007"/>
      <c r="F310" s="1007"/>
      <c r="G310" s="1007"/>
      <c r="H310" s="1092"/>
      <c r="I310" s="1007"/>
      <c r="J310" s="1007"/>
      <c r="K310" s="1007"/>
      <c r="L310" s="1006"/>
      <c r="M310" s="1006"/>
      <c r="N310" s="1093"/>
      <c r="O310" s="1093"/>
      <c r="P310" s="1006"/>
      <c r="Q310" s="1007"/>
      <c r="R310" s="1007"/>
      <c r="S310" s="1007"/>
      <c r="T310" s="1104"/>
      <c r="U310" s="1099"/>
      <c r="V310" s="1099"/>
      <c r="W310" s="1105"/>
      <c r="X310" s="1111" t="s">
        <v>5830</v>
      </c>
      <c r="Y310" s="1099"/>
      <c r="Z310" s="1099"/>
      <c r="AA310" s="1099"/>
      <c r="AB310" s="1106" t="s">
        <v>5829</v>
      </c>
      <c r="AC310" s="685">
        <v>0</v>
      </c>
      <c r="AD310" s="685">
        <v>0</v>
      </c>
      <c r="AE310" s="687"/>
    </row>
    <row r="311" spans="2:31" ht="15" customHeight="1">
      <c r="B311" s="706"/>
      <c r="D311" s="1010"/>
      <c r="E311" s="1007"/>
      <c r="F311" s="1007"/>
      <c r="G311" s="1007"/>
      <c r="H311" s="1092"/>
      <c r="I311" s="1007"/>
      <c r="J311" s="1007"/>
      <c r="K311" s="1007"/>
      <c r="L311" s="1006"/>
      <c r="M311" s="1006"/>
      <c r="N311" s="1093"/>
      <c r="O311" s="1093"/>
      <c r="P311" s="1006"/>
      <c r="Q311" s="1007"/>
      <c r="R311" s="1007"/>
      <c r="S311" s="1007"/>
      <c r="T311" s="1104"/>
      <c r="U311" s="1099"/>
      <c r="V311" s="1099"/>
      <c r="W311" s="1105"/>
      <c r="X311" s="1111" t="s">
        <v>5831</v>
      </c>
      <c r="Y311" s="1099"/>
      <c r="Z311" s="1099"/>
      <c r="AA311" s="1099"/>
      <c r="AB311" s="1106" t="s">
        <v>5829</v>
      </c>
      <c r="AC311" s="685">
        <v>0</v>
      </c>
      <c r="AD311" s="685">
        <v>0</v>
      </c>
      <c r="AE311" s="687"/>
    </row>
    <row r="312" spans="2:31" ht="15" customHeight="1">
      <c r="B312" s="706"/>
      <c r="D312" s="1010"/>
      <c r="E312" s="1007"/>
      <c r="F312" s="1007"/>
      <c r="G312" s="1007"/>
      <c r="H312" s="1092"/>
      <c r="I312" s="1007"/>
      <c r="J312" s="1007"/>
      <c r="K312" s="1007"/>
      <c r="L312" s="1006"/>
      <c r="M312" s="1006"/>
      <c r="N312" s="1093"/>
      <c r="O312" s="1093"/>
      <c r="P312" s="1006"/>
      <c r="Q312" s="1007"/>
      <c r="R312" s="1007"/>
      <c r="S312" s="1007"/>
      <c r="T312" s="1104"/>
      <c r="U312" s="1099"/>
      <c r="V312" s="1099"/>
      <c r="W312" s="1105"/>
      <c r="X312" s="1111" t="s">
        <v>5832</v>
      </c>
      <c r="Y312" s="1099"/>
      <c r="Z312" s="1099"/>
      <c r="AA312" s="1099"/>
      <c r="AB312" s="1106" t="s">
        <v>5829</v>
      </c>
      <c r="AC312" s="685">
        <v>0</v>
      </c>
      <c r="AD312" s="685">
        <v>0</v>
      </c>
      <c r="AE312" s="687"/>
    </row>
    <row r="313" spans="2:31" ht="15" customHeight="1">
      <c r="B313" s="706"/>
      <c r="D313" s="1010"/>
      <c r="E313" s="1007"/>
      <c r="F313" s="1007"/>
      <c r="G313" s="1007"/>
      <c r="H313" s="1092"/>
      <c r="I313" s="1007"/>
      <c r="J313" s="1007"/>
      <c r="K313" s="1007"/>
      <c r="L313" s="1006"/>
      <c r="M313" s="1006"/>
      <c r="N313" s="1093"/>
      <c r="O313" s="1093"/>
      <c r="P313" s="1006"/>
      <c r="Q313" s="1007"/>
      <c r="R313" s="1007"/>
      <c r="S313" s="1007"/>
      <c r="T313" s="1104"/>
      <c r="U313" s="1099"/>
      <c r="V313" s="1099"/>
      <c r="W313" s="1105"/>
      <c r="X313" s="1111" t="s">
        <v>5833</v>
      </c>
      <c r="Y313" s="1099"/>
      <c r="Z313" s="1099"/>
      <c r="AA313" s="1099"/>
      <c r="AB313" s="1108" t="s">
        <v>5823</v>
      </c>
      <c r="AC313" s="685">
        <v>0</v>
      </c>
      <c r="AD313" s="685">
        <v>0</v>
      </c>
      <c r="AE313" s="687"/>
    </row>
    <row r="314" spans="2:31" ht="15" customHeight="1">
      <c r="B314" s="706"/>
      <c r="D314" s="1010"/>
      <c r="E314" s="1007"/>
      <c r="F314" s="1007"/>
      <c r="G314" s="1007"/>
      <c r="H314" s="1092"/>
      <c r="I314" s="1007"/>
      <c r="J314" s="1007"/>
      <c r="K314" s="1007"/>
      <c r="L314" s="1006"/>
      <c r="M314" s="1006"/>
      <c r="N314" s="1093"/>
      <c r="O314" s="1093"/>
      <c r="P314" s="1006"/>
      <c r="Q314" s="1007"/>
      <c r="R314" s="1007"/>
      <c r="S314" s="1007"/>
      <c r="T314" s="1104"/>
      <c r="U314" s="1099"/>
      <c r="V314" s="1099"/>
      <c r="W314" s="1105"/>
      <c r="X314" s="1111" t="s">
        <v>5834</v>
      </c>
      <c r="Y314" s="1099"/>
      <c r="Z314" s="1099"/>
      <c r="AA314" s="1099"/>
      <c r="AB314" s="1108"/>
      <c r="AC314" s="685">
        <v>0</v>
      </c>
      <c r="AD314" s="685">
        <v>0</v>
      </c>
      <c r="AE314" s="687"/>
    </row>
    <row r="315" spans="2:31" ht="15" customHeight="1">
      <c r="B315" s="706"/>
      <c r="D315" s="1010"/>
      <c r="E315" s="1007"/>
      <c r="F315" s="1007"/>
      <c r="G315" s="1007"/>
      <c r="H315" s="1092"/>
      <c r="I315" s="1007"/>
      <c r="J315" s="1007"/>
      <c r="K315" s="1007"/>
      <c r="L315" s="1006"/>
      <c r="M315" s="1006"/>
      <c r="N315" s="1093"/>
      <c r="O315" s="1093"/>
      <c r="P315" s="1006"/>
      <c r="Q315" s="1007"/>
      <c r="R315" s="1007"/>
      <c r="S315" s="1007"/>
      <c r="T315" s="1104"/>
      <c r="U315" s="1099"/>
      <c r="V315" s="1099"/>
      <c r="W315" s="1105"/>
      <c r="X315" s="1111" t="s">
        <v>5835</v>
      </c>
      <c r="Y315" s="1099"/>
      <c r="Z315" s="1099"/>
      <c r="AA315" s="1099"/>
      <c r="AB315" s="1108" t="s">
        <v>5597</v>
      </c>
      <c r="AC315" s="685">
        <v>0</v>
      </c>
      <c r="AD315" s="685">
        <v>0</v>
      </c>
      <c r="AE315" s="687"/>
    </row>
    <row r="316" spans="2:31" ht="15" customHeight="1">
      <c r="B316" s="706"/>
      <c r="D316" s="1010"/>
      <c r="E316" s="1007"/>
      <c r="F316" s="1007"/>
      <c r="G316" s="1007"/>
      <c r="H316" s="1092"/>
      <c r="I316" s="1007"/>
      <c r="J316" s="1007"/>
      <c r="K316" s="1007"/>
      <c r="L316" s="1006"/>
      <c r="M316" s="1006"/>
      <c r="N316" s="1093"/>
      <c r="O316" s="1093"/>
      <c r="P316" s="1006"/>
      <c r="Q316" s="1007"/>
      <c r="R316" s="1007"/>
      <c r="S316" s="1007"/>
      <c r="T316" s="1104"/>
      <c r="U316" s="1099"/>
      <c r="V316" s="1099"/>
      <c r="W316" s="1105"/>
      <c r="X316" s="1111" t="s">
        <v>5836</v>
      </c>
      <c r="Y316" s="1099"/>
      <c r="Z316" s="1099"/>
      <c r="AA316" s="1099"/>
      <c r="AB316" s="1106" t="s">
        <v>5597</v>
      </c>
      <c r="AC316" s="685">
        <v>0</v>
      </c>
      <c r="AD316" s="685">
        <v>0</v>
      </c>
      <c r="AE316" s="687"/>
    </row>
    <row r="317" spans="2:31" ht="15" customHeight="1">
      <c r="B317" s="706"/>
      <c r="D317" s="1010"/>
      <c r="E317" s="1007"/>
      <c r="F317" s="1007"/>
      <c r="G317" s="1007"/>
      <c r="H317" s="1092"/>
      <c r="I317" s="1007"/>
      <c r="J317" s="1007"/>
      <c r="K317" s="1007"/>
      <c r="L317" s="1006"/>
      <c r="M317" s="1006"/>
      <c r="N317" s="1093"/>
      <c r="O317" s="1093"/>
      <c r="P317" s="1006"/>
      <c r="Q317" s="1007"/>
      <c r="R317" s="1007"/>
      <c r="S317" s="1007"/>
      <c r="T317" s="1104"/>
      <c r="U317" s="1099"/>
      <c r="V317" s="1099"/>
      <c r="W317" s="1105"/>
      <c r="X317" s="1111" t="s">
        <v>5837</v>
      </c>
      <c r="Y317" s="1099"/>
      <c r="Z317" s="1099"/>
      <c r="AA317" s="1099"/>
      <c r="AB317" s="1106" t="s">
        <v>5820</v>
      </c>
      <c r="AC317" s="685">
        <v>0</v>
      </c>
      <c r="AD317" s="685">
        <v>0</v>
      </c>
      <c r="AE317" s="687"/>
    </row>
    <row r="318" spans="2:31" ht="15" customHeight="1">
      <c r="B318" s="706"/>
      <c r="D318" s="1010"/>
      <c r="E318" s="1007"/>
      <c r="F318" s="1007"/>
      <c r="G318" s="1007"/>
      <c r="H318" s="1092"/>
      <c r="I318" s="1007"/>
      <c r="J318" s="1007"/>
      <c r="K318" s="1007"/>
      <c r="L318" s="1006"/>
      <c r="M318" s="1006"/>
      <c r="N318" s="1093"/>
      <c r="O318" s="1093"/>
      <c r="P318" s="1006"/>
      <c r="Q318" s="1007"/>
      <c r="R318" s="1007"/>
      <c r="S318" s="1007"/>
      <c r="T318" s="1104"/>
      <c r="U318" s="1099"/>
      <c r="V318" s="1099"/>
      <c r="W318" s="1105"/>
      <c r="X318" s="1111" t="s">
        <v>5838</v>
      </c>
      <c r="Y318" s="1099"/>
      <c r="Z318" s="1099"/>
      <c r="AA318" s="1099"/>
      <c r="AB318" s="1106" t="s">
        <v>5597</v>
      </c>
      <c r="AC318" s="685">
        <v>0</v>
      </c>
      <c r="AD318" s="685">
        <v>0</v>
      </c>
      <c r="AE318" s="687"/>
    </row>
    <row r="319" spans="2:31" ht="15" customHeight="1">
      <c r="B319" s="706"/>
      <c r="D319" s="1010"/>
      <c r="E319" s="1007"/>
      <c r="F319" s="1007"/>
      <c r="G319" s="1007"/>
      <c r="H319" s="1092"/>
      <c r="I319" s="1007"/>
      <c r="J319" s="1007"/>
      <c r="K319" s="1007"/>
      <c r="L319" s="1006"/>
      <c r="M319" s="1006"/>
      <c r="N319" s="1093"/>
      <c r="O319" s="1093"/>
      <c r="P319" s="1006"/>
      <c r="Q319" s="1007"/>
      <c r="R319" s="1007"/>
      <c r="S319" s="1007"/>
      <c r="T319" s="1104"/>
      <c r="U319" s="1099"/>
      <c r="V319" s="1099"/>
      <c r="W319" s="1105"/>
      <c r="X319" s="1111" t="s">
        <v>5839</v>
      </c>
      <c r="Y319" s="1099"/>
      <c r="Z319" s="1099"/>
      <c r="AA319" s="1099"/>
      <c r="AB319" s="1108">
        <v>10</v>
      </c>
      <c r="AC319" s="685">
        <v>0</v>
      </c>
      <c r="AD319" s="685">
        <v>0</v>
      </c>
      <c r="AE319" s="687"/>
    </row>
    <row r="320" spans="2:31" ht="15" customHeight="1">
      <c r="B320" s="706"/>
      <c r="D320" s="1010"/>
      <c r="E320" s="1007"/>
      <c r="F320" s="1007"/>
      <c r="G320" s="1007"/>
      <c r="H320" s="1092"/>
      <c r="I320" s="1007"/>
      <c r="J320" s="1007"/>
      <c r="K320" s="1007"/>
      <c r="L320" s="1006"/>
      <c r="M320" s="1006"/>
      <c r="N320" s="1093"/>
      <c r="O320" s="1093"/>
      <c r="P320" s="1006"/>
      <c r="Q320" s="1007"/>
      <c r="R320" s="1007"/>
      <c r="S320" s="1007"/>
      <c r="T320" s="1104"/>
      <c r="U320" s="1099"/>
      <c r="V320" s="1099"/>
      <c r="W320" s="1105"/>
      <c r="X320" s="1111" t="s">
        <v>5840</v>
      </c>
      <c r="Y320" s="1099"/>
      <c r="Z320" s="1099"/>
      <c r="AA320" s="1099"/>
      <c r="AB320" s="1106" t="s">
        <v>5597</v>
      </c>
      <c r="AC320" s="685">
        <v>0</v>
      </c>
      <c r="AD320" s="685">
        <v>0</v>
      </c>
      <c r="AE320" s="687"/>
    </row>
    <row r="321" spans="1:31" ht="15" customHeight="1">
      <c r="B321" s="706"/>
      <c r="D321" s="1010"/>
      <c r="E321" s="1007"/>
      <c r="F321" s="1007"/>
      <c r="G321" s="1007"/>
      <c r="H321" s="1092"/>
      <c r="I321" s="1007"/>
      <c r="J321" s="1007"/>
      <c r="K321" s="1007"/>
      <c r="L321" s="1006"/>
      <c r="M321" s="1006"/>
      <c r="N321" s="1093"/>
      <c r="O321" s="1093"/>
      <c r="P321" s="1006"/>
      <c r="Q321" s="1007"/>
      <c r="R321" s="1007"/>
      <c r="S321" s="1007"/>
      <c r="T321" s="1104"/>
      <c r="U321" s="1099"/>
      <c r="V321" s="1099"/>
      <c r="W321" s="1105"/>
      <c r="X321" s="1111" t="s">
        <v>5841</v>
      </c>
      <c r="Y321" s="1099"/>
      <c r="Z321" s="1099"/>
      <c r="AA321" s="1099"/>
      <c r="AB321" s="1108" t="s">
        <v>5597</v>
      </c>
      <c r="AC321" s="685">
        <v>0</v>
      </c>
      <c r="AD321" s="685">
        <v>0</v>
      </c>
      <c r="AE321" s="687"/>
    </row>
    <row r="322" spans="1:31" ht="15" customHeight="1">
      <c r="B322" s="706"/>
      <c r="D322" s="1010"/>
      <c r="E322" s="1007"/>
      <c r="F322" s="1007"/>
      <c r="G322" s="1007"/>
      <c r="H322" s="1092"/>
      <c r="I322" s="1007"/>
      <c r="J322" s="1007"/>
      <c r="K322" s="1007"/>
      <c r="L322" s="1006"/>
      <c r="M322" s="1006"/>
      <c r="N322" s="1093"/>
      <c r="O322" s="1093"/>
      <c r="P322" s="1006"/>
      <c r="Q322" s="1007"/>
      <c r="R322" s="1007"/>
      <c r="S322" s="1007"/>
      <c r="T322" s="1104"/>
      <c r="U322" s="1099"/>
      <c r="V322" s="1099"/>
      <c r="W322" s="1105"/>
      <c r="X322" s="1111" t="s">
        <v>5842</v>
      </c>
      <c r="Y322" s="1099"/>
      <c r="Z322" s="1099"/>
      <c r="AA322" s="1099"/>
      <c r="AB322" s="1106" t="s">
        <v>5597</v>
      </c>
      <c r="AC322" s="685">
        <v>0</v>
      </c>
      <c r="AD322" s="685">
        <v>0</v>
      </c>
      <c r="AE322" s="687"/>
    </row>
    <row r="323" spans="1:31" ht="15" customHeight="1">
      <c r="B323" s="706"/>
      <c r="D323" s="1010"/>
      <c r="E323" s="1007"/>
      <c r="F323" s="1007"/>
      <c r="G323" s="1007"/>
      <c r="H323" s="1092"/>
      <c r="I323" s="1007"/>
      <c r="J323" s="1007"/>
      <c r="K323" s="1007"/>
      <c r="L323" s="1006"/>
      <c r="M323" s="1006"/>
      <c r="N323" s="1093"/>
      <c r="O323" s="1093"/>
      <c r="P323" s="1006"/>
      <c r="Q323" s="1007"/>
      <c r="R323" s="1007"/>
      <c r="S323" s="1007"/>
      <c r="T323" s="1104"/>
      <c r="U323" s="1099"/>
      <c r="V323" s="1099"/>
      <c r="W323" s="1105"/>
      <c r="X323" s="1111" t="s">
        <v>5843</v>
      </c>
      <c r="Y323" s="1099"/>
      <c r="Z323" s="1099"/>
      <c r="AA323" s="1099"/>
      <c r="AB323" s="1108" t="s">
        <v>5597</v>
      </c>
      <c r="AC323" s="685">
        <v>0</v>
      </c>
      <c r="AD323" s="685">
        <v>0</v>
      </c>
      <c r="AE323" s="687"/>
    </row>
    <row r="324" spans="1:31" ht="9.9499999999999993" customHeight="1">
      <c r="B324" s="706"/>
      <c r="D324" s="993"/>
      <c r="E324" s="796"/>
      <c r="F324" s="796"/>
      <c r="G324" s="796"/>
      <c r="H324" s="992"/>
      <c r="I324" s="796"/>
      <c r="J324" s="796"/>
      <c r="K324" s="796"/>
      <c r="L324" s="994"/>
      <c r="M324" s="707"/>
      <c r="N324" s="789"/>
      <c r="O324" s="789"/>
      <c r="P324" s="995"/>
      <c r="Q324" s="796"/>
      <c r="R324" s="796"/>
      <c r="S324" s="796"/>
      <c r="T324" s="995"/>
      <c r="U324" s="796"/>
      <c r="V324" s="796"/>
      <c r="X324" s="995"/>
      <c r="Y324" s="796"/>
      <c r="Z324" s="796"/>
      <c r="AA324" s="796"/>
      <c r="AB324" s="995"/>
      <c r="AC324" s="685">
        <v>0</v>
      </c>
      <c r="AD324" s="685">
        <v>0</v>
      </c>
      <c r="AE324" s="687"/>
    </row>
    <row r="325" spans="1:31" ht="9.9499999999999993" customHeight="1">
      <c r="B325" s="4664">
        <v>9</v>
      </c>
      <c r="D325" s="4667" t="s">
        <v>5826</v>
      </c>
      <c r="E325" s="789"/>
      <c r="F325" s="789"/>
      <c r="G325" s="789"/>
      <c r="H325" s="4667" t="s">
        <v>5827</v>
      </c>
      <c r="I325" s="789"/>
      <c r="J325" s="789"/>
      <c r="K325" s="789"/>
      <c r="L325" s="4667" t="s">
        <v>5828</v>
      </c>
      <c r="M325" s="789"/>
      <c r="N325" s="789"/>
      <c r="O325" s="789"/>
      <c r="P325" s="4667" t="s">
        <v>5830</v>
      </c>
      <c r="Q325" s="789"/>
      <c r="R325" s="789"/>
      <c r="S325" s="789"/>
      <c r="T325" s="4667" t="s">
        <v>5831</v>
      </c>
      <c r="U325" s="789"/>
      <c r="V325" s="789"/>
      <c r="W325" s="789"/>
      <c r="X325" s="4667" t="s">
        <v>5832</v>
      </c>
      <c r="Y325" s="789"/>
      <c r="Z325" s="789"/>
      <c r="AA325" s="789"/>
      <c r="AB325" s="4667" t="s">
        <v>5844</v>
      </c>
      <c r="AC325" s="685">
        <v>0</v>
      </c>
      <c r="AD325" s="685">
        <v>0</v>
      </c>
      <c r="AE325" s="687"/>
    </row>
    <row r="326" spans="1:31" ht="5.0999999999999996" customHeight="1">
      <c r="B326" s="4665"/>
      <c r="D326" s="4668"/>
      <c r="E326" s="730"/>
      <c r="F326" s="794"/>
      <c r="G326" s="730"/>
      <c r="H326" s="4668"/>
      <c r="I326" s="730"/>
      <c r="J326" s="794"/>
      <c r="K326" s="730"/>
      <c r="L326" s="4668"/>
      <c r="M326" s="730"/>
      <c r="N326" s="794"/>
      <c r="O326" s="730"/>
      <c r="P326" s="4668"/>
      <c r="Q326" s="730"/>
      <c r="R326" s="794"/>
      <c r="S326" s="730"/>
      <c r="T326" s="4668"/>
      <c r="U326" s="730"/>
      <c r="V326" s="794"/>
      <c r="W326" s="730"/>
      <c r="X326" s="4668"/>
      <c r="Y326" s="730"/>
      <c r="Z326" s="794"/>
      <c r="AA326" s="730"/>
      <c r="AB326" s="4668"/>
      <c r="AC326" s="685">
        <v>0</v>
      </c>
      <c r="AD326" s="685">
        <v>0</v>
      </c>
      <c r="AE326" s="687"/>
    </row>
    <row r="327" spans="1:31" ht="9.9499999999999993" customHeight="1">
      <c r="B327" s="4666"/>
      <c r="D327" s="4669"/>
      <c r="E327" s="789"/>
      <c r="F327" s="789"/>
      <c r="G327" s="789"/>
      <c r="H327" s="4669"/>
      <c r="I327" s="789"/>
      <c r="J327" s="789"/>
      <c r="K327" s="789"/>
      <c r="L327" s="4669"/>
      <c r="M327" s="789"/>
      <c r="N327" s="789"/>
      <c r="O327" s="789"/>
      <c r="P327" s="4669"/>
      <c r="Q327" s="789"/>
      <c r="R327" s="789"/>
      <c r="S327" s="789"/>
      <c r="T327" s="4669"/>
      <c r="U327" s="789"/>
      <c r="V327" s="789"/>
      <c r="W327" s="789"/>
      <c r="X327" s="4669"/>
      <c r="Y327" s="789"/>
      <c r="Z327" s="789"/>
      <c r="AA327" s="789"/>
      <c r="AB327" s="4669"/>
      <c r="AC327" s="685">
        <v>0</v>
      </c>
      <c r="AD327" s="685">
        <v>0</v>
      </c>
      <c r="AE327" s="687"/>
    </row>
    <row r="328" spans="1:31" ht="9.9499999999999993" customHeight="1">
      <c r="B328" s="706"/>
      <c r="D328" s="993"/>
      <c r="E328" s="796"/>
      <c r="F328" s="796"/>
      <c r="G328" s="796"/>
      <c r="H328" s="992"/>
      <c r="I328" s="796"/>
      <c r="J328" s="796"/>
      <c r="K328" s="796"/>
      <c r="L328" s="994"/>
      <c r="M328" s="707"/>
      <c r="N328" s="789"/>
      <c r="O328" s="789"/>
      <c r="P328" s="995"/>
      <c r="Q328" s="796"/>
      <c r="R328" s="796"/>
      <c r="S328" s="796"/>
      <c r="T328" s="995"/>
      <c r="U328" s="796"/>
      <c r="V328" s="796"/>
      <c r="X328" s="995"/>
      <c r="Y328" s="796"/>
      <c r="Z328" s="796"/>
      <c r="AA328" s="796"/>
      <c r="AB328" s="995"/>
      <c r="AC328" s="685">
        <v>0</v>
      </c>
      <c r="AD328" s="685">
        <v>0</v>
      </c>
      <c r="AE328" s="687"/>
    </row>
    <row r="329" spans="1:31" ht="9.9499999999999993" customHeight="1">
      <c r="B329" s="4664">
        <v>9</v>
      </c>
      <c r="D329" s="4667" t="s">
        <v>5802</v>
      </c>
      <c r="E329" s="789"/>
      <c r="F329" s="789"/>
      <c r="G329" s="789"/>
      <c r="H329" s="4667" t="s">
        <v>5839</v>
      </c>
      <c r="I329" s="789"/>
      <c r="J329" s="789"/>
      <c r="K329" s="789"/>
      <c r="L329" s="4667" t="s">
        <v>5834</v>
      </c>
      <c r="M329" s="789"/>
      <c r="N329" s="789"/>
      <c r="O329" s="789"/>
      <c r="P329" s="4667" t="s">
        <v>5838</v>
      </c>
      <c r="Q329" s="789"/>
      <c r="R329" s="789"/>
      <c r="S329" s="789"/>
      <c r="T329" s="4667" t="s">
        <v>5836</v>
      </c>
      <c r="U329" s="789"/>
      <c r="V329" s="789"/>
      <c r="W329" s="789"/>
      <c r="X329" s="4667" t="s">
        <v>5837</v>
      </c>
      <c r="Y329" s="789"/>
      <c r="Z329" s="789"/>
      <c r="AA329" s="789"/>
      <c r="AB329" s="4667" t="s">
        <v>5845</v>
      </c>
      <c r="AC329" s="685">
        <v>0</v>
      </c>
      <c r="AD329" s="685">
        <v>0</v>
      </c>
      <c r="AE329" s="687"/>
    </row>
    <row r="330" spans="1:31" ht="5.0999999999999996" customHeight="1">
      <c r="B330" s="4665"/>
      <c r="D330" s="4668"/>
      <c r="E330" s="730"/>
      <c r="F330" s="794"/>
      <c r="G330" s="730"/>
      <c r="H330" s="4668"/>
      <c r="I330" s="730"/>
      <c r="J330" s="794"/>
      <c r="K330" s="730"/>
      <c r="L330" s="4668"/>
      <c r="M330" s="730"/>
      <c r="N330" s="794"/>
      <c r="O330" s="730"/>
      <c r="P330" s="4668"/>
      <c r="Q330" s="730"/>
      <c r="R330" s="794"/>
      <c r="S330" s="730"/>
      <c r="T330" s="4668"/>
      <c r="U330" s="730"/>
      <c r="V330" s="794"/>
      <c r="W330" s="730"/>
      <c r="X330" s="4668"/>
      <c r="Y330" s="730"/>
      <c r="Z330" s="794"/>
      <c r="AA330" s="730"/>
      <c r="AB330" s="4668"/>
      <c r="AC330" s="685">
        <v>0</v>
      </c>
      <c r="AD330" s="685">
        <v>0</v>
      </c>
      <c r="AE330" s="687"/>
    </row>
    <row r="331" spans="1:31" ht="9.9499999999999993" customHeight="1">
      <c r="B331" s="4666"/>
      <c r="D331" s="4669"/>
      <c r="E331" s="789"/>
      <c r="F331" s="789"/>
      <c r="G331" s="789"/>
      <c r="H331" s="4669"/>
      <c r="I331" s="789"/>
      <c r="J331" s="789"/>
      <c r="K331" s="789"/>
      <c r="L331" s="4669"/>
      <c r="M331" s="789"/>
      <c r="N331" s="789"/>
      <c r="O331" s="789"/>
      <c r="P331" s="4669"/>
      <c r="Q331" s="789"/>
      <c r="R331" s="789"/>
      <c r="S331" s="789"/>
      <c r="T331" s="4669"/>
      <c r="U331" s="789"/>
      <c r="V331" s="789"/>
      <c r="W331" s="789"/>
      <c r="X331" s="4669"/>
      <c r="Y331" s="789"/>
      <c r="Z331" s="789"/>
      <c r="AA331" s="789"/>
      <c r="AB331" s="4669"/>
      <c r="AC331" s="685">
        <v>0</v>
      </c>
      <c r="AD331" s="685">
        <v>0</v>
      </c>
      <c r="AE331" s="687"/>
    </row>
    <row r="332" spans="1:31" ht="9.9499999999999993" customHeight="1">
      <c r="B332" s="706"/>
      <c r="D332" s="993"/>
      <c r="E332" s="796"/>
      <c r="F332" s="796"/>
      <c r="G332" s="796"/>
      <c r="H332" s="992"/>
      <c r="I332" s="796"/>
      <c r="J332" s="796"/>
      <c r="K332" s="796"/>
      <c r="L332" s="994"/>
      <c r="M332" s="707"/>
      <c r="N332" s="789"/>
      <c r="O332" s="789"/>
      <c r="P332" s="995"/>
      <c r="Q332" s="796"/>
      <c r="R332" s="796"/>
      <c r="S332" s="796"/>
      <c r="T332" s="995"/>
      <c r="U332" s="796"/>
      <c r="V332" s="796"/>
      <c r="X332" s="995"/>
      <c r="Y332" s="796"/>
      <c r="Z332" s="796"/>
      <c r="AA332" s="796"/>
      <c r="AB332" s="995"/>
      <c r="AC332" s="685">
        <v>0</v>
      </c>
      <c r="AD332" s="685">
        <v>0</v>
      </c>
      <c r="AE332" s="687"/>
    </row>
    <row r="333" spans="1:31" ht="9.9499999999999993" customHeight="1">
      <c r="B333" s="4664">
        <v>9</v>
      </c>
      <c r="D333" s="4667" t="s">
        <v>5840</v>
      </c>
      <c r="E333" s="789"/>
      <c r="F333" s="789"/>
      <c r="G333" s="789"/>
      <c r="H333" s="4667" t="s">
        <v>5841</v>
      </c>
      <c r="I333" s="789"/>
      <c r="J333" s="789"/>
      <c r="K333" s="789"/>
      <c r="L333" s="4667" t="s">
        <v>5842</v>
      </c>
      <c r="M333" s="789"/>
      <c r="N333" s="789"/>
      <c r="O333" s="789"/>
      <c r="P333" s="4667" t="s">
        <v>5843</v>
      </c>
      <c r="Q333" s="789"/>
      <c r="R333" s="789"/>
      <c r="S333" s="789"/>
      <c r="T333" s="4667" t="s">
        <v>5846</v>
      </c>
      <c r="U333" s="789"/>
      <c r="V333" s="789"/>
      <c r="W333" s="789"/>
      <c r="X333" s="4602"/>
      <c r="Y333" s="789"/>
      <c r="Z333" s="789"/>
      <c r="AA333" s="789"/>
      <c r="AB333" s="4602"/>
      <c r="AC333" s="685">
        <v>0</v>
      </c>
      <c r="AD333" s="685">
        <v>0</v>
      </c>
      <c r="AE333" s="687"/>
    </row>
    <row r="334" spans="1:31" ht="5.0999999999999996" customHeight="1">
      <c r="B334" s="4665"/>
      <c r="D334" s="4668"/>
      <c r="E334" s="730"/>
      <c r="F334" s="794"/>
      <c r="G334" s="730"/>
      <c r="H334" s="4668"/>
      <c r="I334" s="730"/>
      <c r="J334" s="794"/>
      <c r="K334" s="730"/>
      <c r="L334" s="4668"/>
      <c r="M334" s="730"/>
      <c r="N334" s="794"/>
      <c r="O334" s="730"/>
      <c r="P334" s="4668"/>
      <c r="Q334" s="730"/>
      <c r="R334" s="794"/>
      <c r="S334" s="730"/>
      <c r="T334" s="4668"/>
      <c r="U334" s="730"/>
      <c r="V334" s="794"/>
      <c r="W334" s="730"/>
      <c r="X334" s="4603"/>
      <c r="Y334" s="730"/>
      <c r="Z334" s="794"/>
      <c r="AA334" s="730"/>
      <c r="AB334" s="4603"/>
      <c r="AC334" s="685">
        <v>0</v>
      </c>
      <c r="AD334" s="685">
        <v>0</v>
      </c>
      <c r="AE334" s="687"/>
    </row>
    <row r="335" spans="1:31" ht="9.9499999999999993" customHeight="1">
      <c r="B335" s="4666"/>
      <c r="D335" s="4669"/>
      <c r="E335" s="789"/>
      <c r="F335" s="789"/>
      <c r="G335" s="789"/>
      <c r="H335" s="4669"/>
      <c r="I335" s="789"/>
      <c r="J335" s="789"/>
      <c r="K335" s="789"/>
      <c r="L335" s="4669"/>
      <c r="M335" s="789"/>
      <c r="N335" s="789"/>
      <c r="O335" s="789"/>
      <c r="P335" s="4669"/>
      <c r="Q335" s="789"/>
      <c r="R335" s="789"/>
      <c r="S335" s="789"/>
      <c r="T335" s="4669"/>
      <c r="U335" s="789"/>
      <c r="V335" s="789"/>
      <c r="W335" s="789"/>
      <c r="X335" s="4604"/>
      <c r="Y335" s="789"/>
      <c r="Z335" s="789"/>
      <c r="AA335" s="789"/>
      <c r="AB335" s="4604"/>
      <c r="AC335" s="685">
        <v>0</v>
      </c>
      <c r="AD335" s="685">
        <v>0</v>
      </c>
      <c r="AE335" s="687"/>
    </row>
    <row r="336" spans="1:31" ht="9.9499999999999993" customHeight="1">
      <c r="A336" s="992"/>
      <c r="B336" s="992"/>
      <c r="C336" s="992"/>
      <c r="D336" s="992"/>
      <c r="E336" s="796"/>
      <c r="F336" s="796"/>
      <c r="G336" s="796"/>
      <c r="H336" s="993"/>
      <c r="I336" s="796"/>
      <c r="J336" s="796"/>
      <c r="K336" s="796"/>
      <c r="L336" s="994"/>
      <c r="M336" s="796"/>
      <c r="N336" s="796"/>
      <c r="O336" s="796"/>
      <c r="P336" s="995"/>
      <c r="Q336" s="796"/>
      <c r="R336" s="796"/>
      <c r="S336" s="796"/>
      <c r="T336" s="995"/>
      <c r="U336" s="796"/>
      <c r="V336" s="796"/>
      <c r="W336" s="796"/>
      <c r="X336" s="995"/>
      <c r="Y336" s="796"/>
      <c r="Z336" s="796"/>
      <c r="AA336" s="796"/>
      <c r="AB336" s="995"/>
      <c r="AC336" s="685">
        <v>0</v>
      </c>
      <c r="AD336" s="685">
        <v>0</v>
      </c>
      <c r="AE336" s="687"/>
    </row>
    <row r="337" spans="1:31" ht="23.25">
      <c r="B337" s="1113">
        <v>10</v>
      </c>
      <c r="D337" s="1114" t="s">
        <v>5847</v>
      </c>
      <c r="E337" s="1115"/>
      <c r="F337" s="1115"/>
      <c r="G337" s="1115"/>
      <c r="H337" s="1115"/>
      <c r="I337" s="1115"/>
      <c r="J337" s="1115"/>
      <c r="K337" s="1115"/>
      <c r="L337" s="1115"/>
      <c r="M337" s="1115"/>
      <c r="N337" s="1115"/>
      <c r="O337" s="1115"/>
      <c r="P337" s="1115"/>
      <c r="Q337" s="1115"/>
      <c r="R337" s="1115"/>
      <c r="S337" s="1115"/>
      <c r="T337" s="1115"/>
      <c r="U337" s="1115"/>
      <c r="V337" s="1115"/>
      <c r="W337" s="1115"/>
      <c r="X337" s="1115"/>
      <c r="Y337" s="1115"/>
      <c r="Z337" s="1115"/>
      <c r="AA337" s="1115"/>
      <c r="AB337" s="1116">
        <v>10</v>
      </c>
      <c r="AC337" s="685">
        <v>0</v>
      </c>
      <c r="AD337" s="685">
        <v>0</v>
      </c>
      <c r="AE337" s="983"/>
    </row>
    <row r="338" spans="1:31" ht="9.9499999999999993" customHeight="1">
      <c r="B338" s="992"/>
      <c r="C338" s="992"/>
      <c r="D338" s="992"/>
      <c r="E338" s="796"/>
      <c r="F338" s="796"/>
      <c r="G338" s="796"/>
      <c r="H338" s="993"/>
      <c r="I338" s="796"/>
      <c r="J338" s="796"/>
      <c r="K338" s="796"/>
      <c r="L338" s="994"/>
      <c r="M338" s="796"/>
      <c r="N338" s="796"/>
      <c r="O338" s="796"/>
      <c r="P338" s="995"/>
      <c r="Q338" s="796"/>
      <c r="R338" s="796"/>
      <c r="S338" s="796"/>
      <c r="T338" s="995"/>
      <c r="U338" s="796"/>
      <c r="V338" s="796"/>
      <c r="W338" s="796"/>
      <c r="X338" s="995"/>
      <c r="Y338" s="796"/>
      <c r="Z338" s="796"/>
      <c r="AA338" s="796"/>
      <c r="AB338" s="995"/>
      <c r="AC338" s="685">
        <v>0</v>
      </c>
      <c r="AD338" s="685">
        <v>0</v>
      </c>
      <c r="AE338" s="687"/>
    </row>
    <row r="339" spans="1:31" ht="9.75" customHeight="1">
      <c r="B339" s="1117"/>
      <c r="D339" s="992"/>
      <c r="E339" s="796"/>
      <c r="F339" s="796"/>
      <c r="G339" s="796"/>
      <c r="H339" s="993"/>
      <c r="I339" s="796"/>
      <c r="J339" s="796"/>
      <c r="K339" s="796"/>
      <c r="L339" s="994"/>
      <c r="M339" s="796"/>
      <c r="N339" s="796"/>
      <c r="O339" s="796"/>
      <c r="P339" s="995"/>
      <c r="Q339" s="796"/>
      <c r="R339" s="796"/>
      <c r="S339" s="796"/>
      <c r="T339" s="995"/>
      <c r="U339" s="796"/>
      <c r="V339" s="796"/>
      <c r="W339" s="796"/>
      <c r="X339" s="995"/>
      <c r="Y339" s="796"/>
      <c r="Z339" s="796"/>
      <c r="AA339" s="796"/>
      <c r="AB339" s="995"/>
      <c r="AC339" s="685">
        <v>0</v>
      </c>
      <c r="AD339" s="685">
        <v>0</v>
      </c>
      <c r="AE339" s="687"/>
    </row>
    <row r="340" spans="1:31" ht="15" customHeight="1">
      <c r="B340" s="1117"/>
      <c r="D340" s="1118" t="s">
        <v>5848</v>
      </c>
      <c r="E340" s="1118"/>
      <c r="F340" s="1118"/>
      <c r="G340" s="1118"/>
      <c r="H340" s="1118"/>
      <c r="I340" s="1118"/>
      <c r="J340" s="1118"/>
      <c r="K340" s="1118"/>
      <c r="L340" s="1118"/>
      <c r="M340" s="1118"/>
      <c r="N340" s="1118"/>
      <c r="O340" s="1118"/>
      <c r="P340" s="1118"/>
      <c r="Q340" s="1118"/>
      <c r="R340" s="1118"/>
      <c r="S340" s="1118"/>
      <c r="T340" s="1118"/>
      <c r="U340" s="1118"/>
      <c r="V340" s="1118"/>
      <c r="W340" s="1118"/>
      <c r="X340" s="1118"/>
      <c r="Y340" s="1119"/>
      <c r="Z340" s="1119"/>
      <c r="AA340" s="1119"/>
      <c r="AB340" s="4662" t="s">
        <v>5593</v>
      </c>
      <c r="AC340" s="685">
        <v>0</v>
      </c>
      <c r="AD340" s="685">
        <v>0</v>
      </c>
      <c r="AE340" s="687"/>
    </row>
    <row r="341" spans="1:31" ht="15" customHeight="1">
      <c r="B341" s="1117"/>
      <c r="D341" s="1118" t="s">
        <v>5849</v>
      </c>
      <c r="E341" s="1118"/>
      <c r="F341" s="1118"/>
      <c r="G341" s="1118"/>
      <c r="H341" s="1118"/>
      <c r="I341" s="1118"/>
      <c r="J341" s="1118"/>
      <c r="K341" s="1118"/>
      <c r="L341" s="1118"/>
      <c r="M341" s="1118"/>
      <c r="N341" s="1118"/>
      <c r="O341" s="1118"/>
      <c r="P341" s="1118"/>
      <c r="Q341" s="1118"/>
      <c r="R341" s="1118"/>
      <c r="S341" s="1118"/>
      <c r="T341" s="1118"/>
      <c r="U341" s="1118"/>
      <c r="V341" s="1118"/>
      <c r="W341" s="1118"/>
      <c r="X341" s="1118"/>
      <c r="Y341" s="1119"/>
      <c r="Z341" s="1119"/>
      <c r="AA341" s="1119"/>
      <c r="AB341" s="4662"/>
      <c r="AC341" s="685">
        <v>0</v>
      </c>
      <c r="AD341" s="685">
        <v>0</v>
      </c>
      <c r="AE341" s="687"/>
    </row>
    <row r="342" spans="1:31" ht="15" customHeight="1">
      <c r="B342" s="1117"/>
      <c r="D342" s="1118" t="s">
        <v>5850</v>
      </c>
      <c r="E342" s="1118"/>
      <c r="F342" s="1118"/>
      <c r="G342" s="1118"/>
      <c r="H342" s="1118"/>
      <c r="I342" s="1118"/>
      <c r="J342" s="1118"/>
      <c r="K342" s="1118"/>
      <c r="L342" s="1118"/>
      <c r="M342" s="1118"/>
      <c r="N342" s="1118"/>
      <c r="O342" s="1118"/>
      <c r="P342" s="1118"/>
      <c r="Q342" s="1118"/>
      <c r="R342" s="1118"/>
      <c r="S342" s="1118"/>
      <c r="T342" s="1118"/>
      <c r="U342" s="1118"/>
      <c r="V342" s="1118"/>
      <c r="W342" s="1118"/>
      <c r="X342" s="1118"/>
      <c r="Y342" s="1118"/>
      <c r="Z342" s="1118"/>
      <c r="AA342" s="1118"/>
      <c r="AB342" s="1120">
        <v>4</v>
      </c>
      <c r="AC342" s="685">
        <v>0</v>
      </c>
      <c r="AD342" s="685">
        <v>0</v>
      </c>
      <c r="AE342" s="687"/>
    </row>
    <row r="343" spans="1:31" ht="15" customHeight="1">
      <c r="B343" s="1117"/>
      <c r="D343" s="1118"/>
      <c r="E343" s="1118"/>
      <c r="F343" s="1118"/>
      <c r="G343" s="1118"/>
      <c r="H343" s="1118"/>
      <c r="I343" s="1118"/>
      <c r="J343" s="1118"/>
      <c r="K343" s="1118"/>
      <c r="L343" s="1118"/>
      <c r="M343" s="1118"/>
      <c r="N343" s="1118"/>
      <c r="O343" s="1118"/>
      <c r="P343" s="1118"/>
      <c r="Q343" s="1118"/>
      <c r="R343" s="1118"/>
      <c r="S343" s="1118"/>
      <c r="T343" s="1118"/>
      <c r="U343" s="1118"/>
      <c r="V343" s="1118"/>
      <c r="W343" s="1118"/>
      <c r="X343" s="1118"/>
      <c r="Y343" s="1118"/>
      <c r="Z343" s="1118"/>
      <c r="AA343" s="1118"/>
      <c r="AB343" s="1120"/>
      <c r="AC343" s="685">
        <v>0</v>
      </c>
      <c r="AD343" s="685">
        <v>0</v>
      </c>
      <c r="AE343" s="687"/>
    </row>
    <row r="344" spans="1:31" ht="9.9499999999999993" customHeight="1">
      <c r="A344" s="994"/>
      <c r="B344" s="994"/>
      <c r="C344" s="994"/>
      <c r="D344" s="994"/>
      <c r="E344" s="994"/>
      <c r="F344" s="994"/>
      <c r="G344" s="994"/>
      <c r="H344" s="994"/>
      <c r="I344" s="994"/>
      <c r="J344" s="994"/>
      <c r="K344" s="994"/>
      <c r="L344" s="994"/>
      <c r="M344" s="796"/>
      <c r="N344" s="796"/>
      <c r="O344" s="796"/>
      <c r="P344" s="995"/>
      <c r="Q344" s="796"/>
      <c r="R344" s="796"/>
      <c r="S344" s="796"/>
      <c r="T344" s="995"/>
      <c r="U344" s="796"/>
      <c r="V344" s="796"/>
      <c r="W344" s="796"/>
      <c r="X344" s="995"/>
      <c r="Y344" s="796"/>
      <c r="Z344" s="796"/>
      <c r="AA344" s="796"/>
      <c r="AB344" s="995"/>
      <c r="AC344" s="685">
        <v>0</v>
      </c>
      <c r="AD344" s="685">
        <v>0</v>
      </c>
      <c r="AE344" s="687"/>
    </row>
    <row r="345" spans="1:31" ht="23.25">
      <c r="B345" s="1121">
        <v>11</v>
      </c>
      <c r="D345" s="1122" t="s">
        <v>5851</v>
      </c>
      <c r="E345" s="1123"/>
      <c r="F345" s="1123"/>
      <c r="G345" s="1123"/>
      <c r="H345" s="1123"/>
      <c r="I345" s="1123"/>
      <c r="J345" s="1123"/>
      <c r="K345" s="1123"/>
      <c r="L345" s="1123"/>
      <c r="M345" s="1123"/>
      <c r="N345" s="1123"/>
      <c r="O345" s="1123"/>
      <c r="P345" s="1123"/>
      <c r="Q345" s="1123"/>
      <c r="R345" s="1123"/>
      <c r="S345" s="1123"/>
      <c r="T345" s="1123"/>
      <c r="U345" s="1123"/>
      <c r="V345" s="1123"/>
      <c r="W345" s="1123"/>
      <c r="X345" s="1123"/>
      <c r="Y345" s="1123"/>
      <c r="Z345" s="1123"/>
      <c r="AA345" s="1123"/>
      <c r="AB345" s="1124">
        <v>11</v>
      </c>
      <c r="AC345" s="685">
        <v>0</v>
      </c>
      <c r="AD345" s="685">
        <v>0</v>
      </c>
      <c r="AE345" s="983"/>
    </row>
    <row r="346" spans="1:31" ht="9.9499999999999993" customHeight="1">
      <c r="B346" s="992"/>
      <c r="C346" s="992"/>
      <c r="D346" s="1125"/>
      <c r="E346" s="796"/>
      <c r="F346" s="796"/>
      <c r="G346" s="796"/>
      <c r="H346" s="993"/>
      <c r="I346" s="796"/>
      <c r="J346" s="796"/>
      <c r="K346" s="796"/>
      <c r="L346" s="994"/>
      <c r="M346" s="796"/>
      <c r="N346" s="796"/>
      <c r="O346" s="796"/>
      <c r="P346" s="995"/>
      <c r="Q346" s="796"/>
      <c r="R346" s="796"/>
      <c r="S346" s="796"/>
      <c r="T346" s="995"/>
      <c r="U346" s="796"/>
      <c r="V346" s="796"/>
      <c r="W346" s="796"/>
      <c r="X346" s="995"/>
      <c r="Y346" s="796"/>
      <c r="Z346" s="796"/>
      <c r="AA346" s="796"/>
      <c r="AB346" s="995"/>
      <c r="AC346" s="685">
        <v>0</v>
      </c>
      <c r="AD346" s="685">
        <v>0</v>
      </c>
      <c r="AE346" s="687"/>
    </row>
    <row r="347" spans="1:31" ht="15" customHeight="1">
      <c r="B347" s="1126"/>
      <c r="D347" s="1127" t="s">
        <v>5309</v>
      </c>
      <c r="E347" s="1128"/>
      <c r="F347" s="1129"/>
      <c r="G347" s="1129"/>
      <c r="H347" s="1129"/>
      <c r="I347" s="1129"/>
      <c r="J347" s="1129"/>
      <c r="K347" s="1129"/>
      <c r="L347" s="1129"/>
      <c r="M347" s="1129"/>
      <c r="N347" s="1129"/>
      <c r="O347" s="1129"/>
      <c r="P347" s="1129"/>
      <c r="Q347" s="1129"/>
      <c r="R347" s="1129"/>
      <c r="S347" s="1129"/>
      <c r="T347" s="1129"/>
      <c r="U347" s="1129"/>
      <c r="V347" s="1129"/>
      <c r="W347" s="1129"/>
      <c r="X347" s="1129"/>
      <c r="Y347" s="1129"/>
      <c r="Z347" s="1129"/>
      <c r="AA347" s="1129"/>
      <c r="AB347" s="4663" t="s">
        <v>5593</v>
      </c>
      <c r="AC347" s="685">
        <v>0</v>
      </c>
      <c r="AD347" s="685">
        <v>0</v>
      </c>
      <c r="AE347" s="687"/>
    </row>
    <row r="348" spans="1:31" ht="15" customHeight="1">
      <c r="B348" s="1126"/>
      <c r="D348" s="1129" t="s">
        <v>4104</v>
      </c>
      <c r="E348" s="1128"/>
      <c r="F348" s="1129"/>
      <c r="G348" s="1129"/>
      <c r="H348" s="1129"/>
      <c r="I348" s="1129"/>
      <c r="J348" s="1129"/>
      <c r="K348" s="1129"/>
      <c r="L348" s="1129"/>
      <c r="M348" s="1129"/>
      <c r="N348" s="1129"/>
      <c r="O348" s="1129"/>
      <c r="P348" s="1129"/>
      <c r="Q348" s="1129"/>
      <c r="R348" s="1129"/>
      <c r="S348" s="1129"/>
      <c r="T348" s="1129"/>
      <c r="U348" s="1129"/>
      <c r="V348" s="1129"/>
      <c r="W348" s="1129"/>
      <c r="X348" s="1129"/>
      <c r="Y348" s="1129"/>
      <c r="Z348" s="1129"/>
      <c r="AA348" s="1129"/>
      <c r="AB348" s="4663"/>
      <c r="AC348" s="685">
        <v>0</v>
      </c>
      <c r="AD348" s="685">
        <v>0</v>
      </c>
      <c r="AE348" s="687"/>
    </row>
    <row r="349" spans="1:31" ht="15" customHeight="1">
      <c r="B349" s="1126"/>
      <c r="D349" s="1129"/>
      <c r="E349" s="1128"/>
      <c r="F349" s="1129"/>
      <c r="G349" s="1129"/>
      <c r="H349" s="1129"/>
      <c r="I349" s="1129"/>
      <c r="J349" s="1129"/>
      <c r="K349" s="1129"/>
      <c r="L349" s="1129"/>
      <c r="M349" s="1129"/>
      <c r="N349" s="1129"/>
      <c r="O349" s="1129"/>
      <c r="P349" s="1129"/>
      <c r="Q349" s="1129"/>
      <c r="R349" s="1129"/>
      <c r="S349" s="1129"/>
      <c r="T349" s="1129"/>
      <c r="U349" s="1129"/>
      <c r="V349" s="1129"/>
      <c r="W349" s="1129"/>
      <c r="X349" s="1129"/>
      <c r="Y349" s="1129"/>
      <c r="Z349" s="1129"/>
      <c r="AA349" s="1129"/>
      <c r="AB349" s="1130"/>
      <c r="AC349" s="685">
        <v>0</v>
      </c>
      <c r="AD349" s="685">
        <v>0</v>
      </c>
      <c r="AE349" s="687"/>
    </row>
    <row r="350" spans="1:31" ht="15" customHeight="1">
      <c r="B350" s="1126"/>
      <c r="D350" s="1010"/>
      <c r="E350" s="1007"/>
      <c r="F350" s="990"/>
      <c r="G350" s="990"/>
      <c r="H350" s="990"/>
      <c r="I350" s="990"/>
      <c r="J350" s="990"/>
      <c r="K350" s="990"/>
      <c r="L350" s="990"/>
      <c r="M350" s="990"/>
      <c r="N350" s="990"/>
      <c r="O350" s="990"/>
      <c r="P350" s="990"/>
      <c r="Q350" s="990"/>
      <c r="R350" s="990"/>
      <c r="S350" s="990"/>
      <c r="T350" s="1131"/>
      <c r="U350" s="1131"/>
      <c r="V350" s="1131"/>
      <c r="W350" s="1131"/>
      <c r="X350" s="1132" t="s">
        <v>5852</v>
      </c>
      <c r="Y350" s="1131"/>
      <c r="Z350" s="1131"/>
      <c r="AA350" s="1131"/>
      <c r="AB350" s="1130"/>
      <c r="AC350" s="685">
        <v>0</v>
      </c>
      <c r="AD350" s="685">
        <v>0</v>
      </c>
      <c r="AE350" s="687"/>
    </row>
    <row r="351" spans="1:31" ht="15" customHeight="1">
      <c r="B351" s="1126"/>
      <c r="D351" s="1010"/>
      <c r="E351" s="1007"/>
      <c r="F351" s="990"/>
      <c r="G351" s="990"/>
      <c r="H351" s="990"/>
      <c r="I351" s="990"/>
      <c r="J351" s="990"/>
      <c r="K351" s="990"/>
      <c r="L351" s="990"/>
      <c r="M351" s="990"/>
      <c r="N351" s="990"/>
      <c r="O351" s="990"/>
      <c r="P351" s="990"/>
      <c r="Q351" s="990"/>
      <c r="R351" s="990"/>
      <c r="S351" s="990"/>
      <c r="T351" s="1131"/>
      <c r="U351" s="1131"/>
      <c r="V351" s="1131"/>
      <c r="W351" s="1131"/>
      <c r="X351" s="1132" t="s">
        <v>5853</v>
      </c>
      <c r="Y351" s="1131"/>
      <c r="Z351" s="1131"/>
      <c r="AA351" s="1131"/>
      <c r="AB351" s="1130"/>
      <c r="AC351" s="685">
        <v>0</v>
      </c>
      <c r="AD351" s="685">
        <v>0</v>
      </c>
      <c r="AE351" s="687"/>
    </row>
    <row r="352" spans="1:31" ht="15" customHeight="1">
      <c r="B352" s="1126"/>
      <c r="D352" s="1010"/>
      <c r="E352" s="1007"/>
      <c r="F352" s="990"/>
      <c r="G352" s="990"/>
      <c r="H352" s="990"/>
      <c r="I352" s="990"/>
      <c r="J352" s="990"/>
      <c r="K352" s="990"/>
      <c r="L352" s="990"/>
      <c r="M352" s="990"/>
      <c r="N352" s="990"/>
      <c r="O352" s="990"/>
      <c r="P352" s="990"/>
      <c r="Q352" s="990"/>
      <c r="R352" s="990"/>
      <c r="S352" s="990"/>
      <c r="T352" s="1131"/>
      <c r="U352" s="1131"/>
      <c r="V352" s="1131"/>
      <c r="W352" s="1131"/>
      <c r="X352" s="1132" t="s">
        <v>5854</v>
      </c>
      <c r="Y352" s="1131"/>
      <c r="Z352" s="1131"/>
      <c r="AA352" s="1131"/>
      <c r="AB352" s="1130" t="s">
        <v>5855</v>
      </c>
      <c r="AC352" s="685">
        <v>0</v>
      </c>
      <c r="AD352" s="685">
        <v>0</v>
      </c>
      <c r="AE352" s="687"/>
    </row>
    <row r="353" spans="2:31" ht="15" customHeight="1">
      <c r="B353" s="1126"/>
      <c r="D353" s="1010"/>
      <c r="E353" s="1007"/>
      <c r="F353" s="990"/>
      <c r="G353" s="990"/>
      <c r="H353" s="990"/>
      <c r="I353" s="990"/>
      <c r="J353" s="990"/>
      <c r="K353" s="990"/>
      <c r="L353" s="990"/>
      <c r="M353" s="990"/>
      <c r="N353" s="990"/>
      <c r="O353" s="990"/>
      <c r="P353" s="990"/>
      <c r="Q353" s="990"/>
      <c r="R353" s="990"/>
      <c r="S353" s="990"/>
      <c r="T353" s="1131"/>
      <c r="U353" s="1131"/>
      <c r="V353" s="1131"/>
      <c r="W353" s="1131"/>
      <c r="X353" s="1132" t="s">
        <v>5856</v>
      </c>
      <c r="Y353" s="1131"/>
      <c r="Z353" s="1131"/>
      <c r="AA353" s="1131"/>
      <c r="AB353" s="1130"/>
      <c r="AC353" s="685">
        <v>0</v>
      </c>
      <c r="AD353" s="685">
        <v>0</v>
      </c>
      <c r="AE353" s="687"/>
    </row>
    <row r="354" spans="2:31" ht="15" customHeight="1">
      <c r="B354" s="1126"/>
      <c r="D354" s="1010"/>
      <c r="E354" s="1007"/>
      <c r="F354" s="990"/>
      <c r="G354" s="990"/>
      <c r="H354" s="990"/>
      <c r="I354" s="990"/>
      <c r="J354" s="990"/>
      <c r="K354" s="990"/>
      <c r="L354" s="990"/>
      <c r="M354" s="990"/>
      <c r="N354" s="990"/>
      <c r="O354" s="990"/>
      <c r="P354" s="990"/>
      <c r="Q354" s="990"/>
      <c r="R354" s="990"/>
      <c r="S354" s="990"/>
      <c r="T354" s="1131"/>
      <c r="U354" s="1131"/>
      <c r="V354" s="1131"/>
      <c r="W354" s="1131"/>
      <c r="X354" s="1132" t="s">
        <v>5857</v>
      </c>
      <c r="Y354" s="1131"/>
      <c r="Z354" s="1131"/>
      <c r="AA354" s="1131"/>
      <c r="AB354" s="1130"/>
      <c r="AC354" s="685">
        <v>0</v>
      </c>
      <c r="AD354" s="685">
        <v>0</v>
      </c>
      <c r="AE354" s="687"/>
    </row>
    <row r="355" spans="2:31" ht="15" customHeight="1">
      <c r="B355" s="1126"/>
      <c r="D355" s="1010"/>
      <c r="E355" s="1007"/>
      <c r="F355" s="990"/>
      <c r="G355" s="990"/>
      <c r="H355" s="990"/>
      <c r="I355" s="990"/>
      <c r="J355" s="990"/>
      <c r="K355" s="990"/>
      <c r="L355" s="990"/>
      <c r="M355" s="990"/>
      <c r="N355" s="990"/>
      <c r="O355" s="990"/>
      <c r="P355" s="990"/>
      <c r="Q355" s="990"/>
      <c r="R355" s="990"/>
      <c r="S355" s="990"/>
      <c r="T355" s="1131"/>
      <c r="U355" s="1131"/>
      <c r="V355" s="1131"/>
      <c r="W355" s="1131"/>
      <c r="X355" s="1132" t="s">
        <v>5858</v>
      </c>
      <c r="Y355" s="1131"/>
      <c r="Z355" s="1131"/>
      <c r="AA355" s="1131"/>
      <c r="AB355" s="1130"/>
      <c r="AC355" s="685">
        <v>0</v>
      </c>
      <c r="AD355" s="685">
        <v>0</v>
      </c>
      <c r="AE355" s="687"/>
    </row>
    <row r="356" spans="2:31" ht="15" customHeight="1">
      <c r="B356" s="1126"/>
      <c r="D356" s="1010"/>
      <c r="E356" s="1007"/>
      <c r="F356" s="990"/>
      <c r="G356" s="990"/>
      <c r="H356" s="990"/>
      <c r="I356" s="990"/>
      <c r="J356" s="990"/>
      <c r="K356" s="990"/>
      <c r="L356" s="990"/>
      <c r="M356" s="990"/>
      <c r="N356" s="990"/>
      <c r="O356" s="990"/>
      <c r="P356" s="990"/>
      <c r="Q356" s="990"/>
      <c r="R356" s="990"/>
      <c r="S356" s="990"/>
      <c r="T356" s="1131"/>
      <c r="U356" s="1131"/>
      <c r="V356" s="1131"/>
      <c r="W356" s="1131"/>
      <c r="X356" s="1132" t="s">
        <v>5859</v>
      </c>
      <c r="Y356" s="1131"/>
      <c r="Z356" s="1131"/>
      <c r="AA356" s="1131"/>
      <c r="AB356" s="1130"/>
      <c r="AC356" s="685">
        <v>0</v>
      </c>
      <c r="AD356" s="685">
        <v>0</v>
      </c>
      <c r="AE356" s="687"/>
    </row>
    <row r="357" spans="2:31" ht="15" customHeight="1">
      <c r="B357" s="1126"/>
      <c r="D357" s="1010"/>
      <c r="E357" s="1007"/>
      <c r="F357" s="990"/>
      <c r="G357" s="990"/>
      <c r="H357" s="990"/>
      <c r="I357" s="990"/>
      <c r="J357" s="990"/>
      <c r="K357" s="990"/>
      <c r="L357" s="990"/>
      <c r="M357" s="990"/>
      <c r="N357" s="990"/>
      <c r="O357" s="990"/>
      <c r="P357" s="990"/>
      <c r="Q357" s="990"/>
      <c r="R357" s="990"/>
      <c r="S357" s="990"/>
      <c r="T357" s="1131"/>
      <c r="U357" s="1131"/>
      <c r="V357" s="1131"/>
      <c r="W357" s="1131"/>
      <c r="X357" s="1132" t="s">
        <v>5860</v>
      </c>
      <c r="Y357" s="1131"/>
      <c r="Z357" s="1131"/>
      <c r="AA357" s="1131"/>
      <c r="AB357" s="1130"/>
      <c r="AC357" s="685">
        <v>0</v>
      </c>
      <c r="AD357" s="685">
        <v>0</v>
      </c>
      <c r="AE357" s="687"/>
    </row>
    <row r="358" spans="2:31" ht="9.9499999999999993" customHeight="1">
      <c r="B358" s="706"/>
      <c r="D358" s="992"/>
      <c r="E358" s="796"/>
      <c r="F358" s="796"/>
      <c r="G358" s="796"/>
      <c r="H358" s="993"/>
      <c r="I358" s="796"/>
      <c r="J358" s="796"/>
      <c r="K358" s="796"/>
      <c r="L358" s="994"/>
      <c r="M358" s="796"/>
      <c r="N358" s="796"/>
      <c r="O358" s="796"/>
      <c r="P358" s="995"/>
      <c r="Q358" s="796"/>
      <c r="R358" s="796"/>
      <c r="S358" s="796"/>
      <c r="T358" s="995"/>
      <c r="U358" s="796"/>
      <c r="V358" s="796"/>
      <c r="W358" s="796"/>
      <c r="X358" s="995"/>
      <c r="Y358" s="796"/>
      <c r="Z358" s="796"/>
      <c r="AA358" s="796"/>
      <c r="AB358" s="995"/>
      <c r="AC358" s="685">
        <v>0</v>
      </c>
      <c r="AD358" s="685">
        <v>0</v>
      </c>
      <c r="AE358" s="687"/>
    </row>
    <row r="359" spans="2:31" ht="9.9499999999999993" customHeight="1">
      <c r="B359" s="4656">
        <v>11</v>
      </c>
      <c r="D359" s="4659" t="s">
        <v>5852</v>
      </c>
      <c r="E359" s="789"/>
      <c r="F359" s="789"/>
      <c r="G359" s="789"/>
      <c r="H359" s="4659" t="s">
        <v>5853</v>
      </c>
      <c r="I359" s="789"/>
      <c r="J359" s="789"/>
      <c r="K359" s="789"/>
      <c r="L359" s="4659" t="s">
        <v>5854</v>
      </c>
      <c r="M359" s="789"/>
      <c r="N359" s="789"/>
      <c r="O359" s="789"/>
      <c r="P359" s="4659" t="s">
        <v>5856</v>
      </c>
      <c r="Q359" s="789"/>
      <c r="R359" s="789"/>
      <c r="S359" s="789"/>
      <c r="T359" s="4659" t="s">
        <v>5857</v>
      </c>
      <c r="U359" s="789"/>
      <c r="V359" s="789"/>
      <c r="W359" s="789"/>
      <c r="X359" s="4659" t="s">
        <v>5858</v>
      </c>
      <c r="Y359" s="789"/>
      <c r="Z359" s="789"/>
      <c r="AA359" s="789"/>
      <c r="AB359" s="4659" t="s">
        <v>5859</v>
      </c>
      <c r="AC359" s="685">
        <v>0</v>
      </c>
      <c r="AD359" s="685">
        <v>0</v>
      </c>
      <c r="AE359" s="687"/>
    </row>
    <row r="360" spans="2:31" ht="5.0999999999999996" customHeight="1">
      <c r="B360" s="4657"/>
      <c r="D360" s="4660"/>
      <c r="E360" s="730"/>
      <c r="F360" s="794"/>
      <c r="G360" s="730"/>
      <c r="H360" s="4660"/>
      <c r="I360" s="730"/>
      <c r="J360" s="794"/>
      <c r="K360" s="730"/>
      <c r="L360" s="4660"/>
      <c r="M360" s="730"/>
      <c r="N360" s="794"/>
      <c r="O360" s="730"/>
      <c r="P360" s="4660"/>
      <c r="Q360" s="730"/>
      <c r="R360" s="794"/>
      <c r="S360" s="730"/>
      <c r="T360" s="4660"/>
      <c r="U360" s="730"/>
      <c r="V360" s="794"/>
      <c r="W360" s="730"/>
      <c r="X360" s="4660"/>
      <c r="Y360" s="730"/>
      <c r="Z360" s="794"/>
      <c r="AA360" s="730"/>
      <c r="AB360" s="4660"/>
      <c r="AC360" s="685">
        <v>0</v>
      </c>
      <c r="AD360" s="685">
        <v>0</v>
      </c>
      <c r="AE360" s="687"/>
    </row>
    <row r="361" spans="2:31" ht="9.9499999999999993" customHeight="1">
      <c r="B361" s="4658"/>
      <c r="D361" s="4661"/>
      <c r="E361" s="789"/>
      <c r="F361" s="789"/>
      <c r="G361" s="789"/>
      <c r="H361" s="4661"/>
      <c r="I361" s="789"/>
      <c r="J361" s="789"/>
      <c r="K361" s="789"/>
      <c r="L361" s="4661"/>
      <c r="M361" s="789"/>
      <c r="N361" s="789"/>
      <c r="O361" s="789"/>
      <c r="P361" s="4661"/>
      <c r="Q361" s="789"/>
      <c r="R361" s="789"/>
      <c r="S361" s="789"/>
      <c r="T361" s="4661"/>
      <c r="U361" s="789"/>
      <c r="V361" s="789"/>
      <c r="W361" s="789"/>
      <c r="X361" s="4661"/>
      <c r="Y361" s="789"/>
      <c r="Z361" s="789"/>
      <c r="AA361" s="789"/>
      <c r="AB361" s="4661"/>
      <c r="AC361" s="685">
        <v>0</v>
      </c>
      <c r="AD361" s="685">
        <v>0</v>
      </c>
      <c r="AE361" s="687"/>
    </row>
    <row r="362" spans="2:31" ht="9.9499999999999993" customHeight="1">
      <c r="B362" s="706"/>
      <c r="D362" s="992"/>
      <c r="E362" s="796"/>
      <c r="F362" s="796"/>
      <c r="G362" s="796"/>
      <c r="H362" s="993"/>
      <c r="I362" s="796"/>
      <c r="J362" s="796"/>
      <c r="K362" s="796"/>
      <c r="L362" s="994"/>
      <c r="M362" s="796"/>
      <c r="N362" s="796"/>
      <c r="O362" s="796"/>
      <c r="P362" s="995"/>
      <c r="Q362" s="796"/>
      <c r="R362" s="796"/>
      <c r="S362" s="796"/>
      <c r="T362" s="995"/>
      <c r="U362" s="796"/>
      <c r="V362" s="796"/>
      <c r="W362" s="796"/>
      <c r="X362" s="995"/>
      <c r="Y362" s="796"/>
      <c r="Z362" s="796"/>
      <c r="AA362" s="796"/>
      <c r="AB362" s="995"/>
      <c r="AC362" s="685">
        <v>0</v>
      </c>
      <c r="AD362" s="685">
        <v>0</v>
      </c>
      <c r="AE362" s="687"/>
    </row>
    <row r="363" spans="2:31" ht="9.9499999999999993" customHeight="1">
      <c r="B363" s="4656">
        <v>11</v>
      </c>
      <c r="D363" s="4659" t="s">
        <v>5860</v>
      </c>
      <c r="E363" s="789"/>
      <c r="F363" s="789"/>
      <c r="G363" s="789"/>
      <c r="H363" s="4659" t="s">
        <v>5861</v>
      </c>
      <c r="I363" s="789"/>
      <c r="J363" s="789"/>
      <c r="K363" s="789"/>
      <c r="L363" s="4602"/>
      <c r="M363" s="789"/>
      <c r="N363" s="789"/>
      <c r="O363" s="789"/>
      <c r="P363" s="4602"/>
      <c r="Q363" s="789"/>
      <c r="R363" s="789"/>
      <c r="S363" s="789"/>
      <c r="T363" s="4602"/>
      <c r="U363" s="789"/>
      <c r="V363" s="789"/>
      <c r="W363" s="789"/>
      <c r="X363" s="4602"/>
      <c r="Y363" s="789"/>
      <c r="Z363" s="789"/>
      <c r="AA363" s="789"/>
      <c r="AB363" s="4602"/>
      <c r="AC363" s="685">
        <v>0</v>
      </c>
      <c r="AD363" s="685">
        <v>0</v>
      </c>
      <c r="AE363" s="687"/>
    </row>
    <row r="364" spans="2:31" ht="5.0999999999999996" customHeight="1">
      <c r="B364" s="4657"/>
      <c r="D364" s="4660"/>
      <c r="E364" s="730"/>
      <c r="F364" s="794"/>
      <c r="G364" s="730"/>
      <c r="H364" s="4660"/>
      <c r="I364" s="730"/>
      <c r="J364" s="794"/>
      <c r="K364" s="730"/>
      <c r="L364" s="4603"/>
      <c r="M364" s="730"/>
      <c r="N364" s="794"/>
      <c r="O364" s="730"/>
      <c r="P364" s="4603"/>
      <c r="Q364" s="730"/>
      <c r="R364" s="794"/>
      <c r="S364" s="730"/>
      <c r="T364" s="4603"/>
      <c r="U364" s="730"/>
      <c r="V364" s="794"/>
      <c r="W364" s="730"/>
      <c r="X364" s="4603"/>
      <c r="Y364" s="730"/>
      <c r="Z364" s="794"/>
      <c r="AA364" s="730"/>
      <c r="AB364" s="4603"/>
      <c r="AC364" s="685">
        <v>0</v>
      </c>
      <c r="AD364" s="685">
        <v>0</v>
      </c>
      <c r="AE364" s="687"/>
    </row>
    <row r="365" spans="2:31" ht="9.9499999999999993" customHeight="1">
      <c r="B365" s="4658"/>
      <c r="D365" s="4661"/>
      <c r="E365" s="789"/>
      <c r="F365" s="789"/>
      <c r="G365" s="789"/>
      <c r="H365" s="4661"/>
      <c r="I365" s="789"/>
      <c r="J365" s="789"/>
      <c r="K365" s="789"/>
      <c r="L365" s="4604"/>
      <c r="M365" s="789"/>
      <c r="N365" s="789"/>
      <c r="O365" s="789"/>
      <c r="P365" s="4604"/>
      <c r="Q365" s="789"/>
      <c r="R365" s="789"/>
      <c r="S365" s="789"/>
      <c r="T365" s="4604"/>
      <c r="U365" s="789"/>
      <c r="V365" s="789"/>
      <c r="W365" s="789"/>
      <c r="X365" s="4604"/>
      <c r="Y365" s="789"/>
      <c r="Z365" s="789"/>
      <c r="AA365" s="789"/>
      <c r="AB365" s="4604"/>
      <c r="AC365" s="685">
        <v>0</v>
      </c>
      <c r="AD365" s="685">
        <v>0</v>
      </c>
      <c r="AE365" s="687"/>
    </row>
    <row r="366" spans="2:31" ht="9.9499999999999993" customHeight="1">
      <c r="B366" s="706"/>
      <c r="D366" s="992"/>
      <c r="E366" s="796"/>
      <c r="F366" s="796"/>
      <c r="G366" s="796"/>
      <c r="H366" s="993"/>
      <c r="I366" s="796"/>
      <c r="J366" s="796"/>
      <c r="K366" s="796"/>
      <c r="L366" s="994"/>
      <c r="M366" s="796"/>
      <c r="N366" s="796"/>
      <c r="O366" s="796"/>
      <c r="P366" s="995"/>
      <c r="Q366" s="796"/>
      <c r="R366" s="796"/>
      <c r="S366" s="796"/>
      <c r="T366" s="995"/>
      <c r="U366" s="796"/>
      <c r="V366" s="796"/>
      <c r="W366" s="796"/>
      <c r="X366" s="995"/>
      <c r="Y366" s="796"/>
      <c r="Z366" s="796"/>
      <c r="AA366" s="796"/>
      <c r="AB366" s="995"/>
      <c r="AC366" s="685">
        <v>0</v>
      </c>
      <c r="AD366" s="685">
        <v>0</v>
      </c>
      <c r="AE366" s="687"/>
    </row>
    <row r="367" spans="2:31" ht="23.25">
      <c r="B367" s="1133">
        <v>12</v>
      </c>
      <c r="D367" s="1134" t="s">
        <v>5862</v>
      </c>
      <c r="E367" s="1135"/>
      <c r="F367" s="1135"/>
      <c r="G367" s="1135"/>
      <c r="H367" s="1135"/>
      <c r="I367" s="1135"/>
      <c r="J367" s="1135"/>
      <c r="K367" s="1135"/>
      <c r="L367" s="1135"/>
      <c r="M367" s="1135"/>
      <c r="N367" s="1135"/>
      <c r="O367" s="1135"/>
      <c r="P367" s="1135"/>
      <c r="Q367" s="1135"/>
      <c r="R367" s="1135"/>
      <c r="S367" s="1135"/>
      <c r="T367" s="1135"/>
      <c r="U367" s="1135"/>
      <c r="V367" s="1135"/>
      <c r="W367" s="1135"/>
      <c r="X367" s="1135"/>
      <c r="Y367" s="1135"/>
      <c r="Z367" s="1135"/>
      <c r="AA367" s="1135"/>
      <c r="AB367" s="1136">
        <v>12</v>
      </c>
      <c r="AC367" s="685">
        <v>0</v>
      </c>
      <c r="AD367" s="685">
        <v>0</v>
      </c>
      <c r="AE367" s="983"/>
    </row>
    <row r="368" spans="2:31" ht="9.9499999999999993" customHeight="1">
      <c r="B368" s="992"/>
      <c r="C368" s="992"/>
      <c r="D368" s="992"/>
      <c r="E368" s="796"/>
      <c r="F368" s="796"/>
      <c r="G368" s="796"/>
      <c r="H368" s="993"/>
      <c r="I368" s="796"/>
      <c r="J368" s="796"/>
      <c r="K368" s="796"/>
      <c r="L368" s="994"/>
      <c r="M368" s="796"/>
      <c r="N368" s="796"/>
      <c r="O368" s="796"/>
      <c r="P368" s="995"/>
      <c r="Q368" s="796"/>
      <c r="R368" s="796"/>
      <c r="S368" s="796"/>
      <c r="T368" s="995"/>
      <c r="U368" s="796"/>
      <c r="V368" s="796"/>
      <c r="W368" s="796"/>
      <c r="X368" s="995"/>
      <c r="Y368" s="796"/>
      <c r="Z368" s="796"/>
      <c r="AA368" s="796"/>
      <c r="AB368" s="995"/>
      <c r="AC368" s="685">
        <v>0</v>
      </c>
      <c r="AD368" s="685">
        <v>0</v>
      </c>
      <c r="AE368" s="687"/>
    </row>
    <row r="369" spans="2:31" ht="15" customHeight="1">
      <c r="B369" s="1137"/>
      <c r="D369" s="1138" t="s">
        <v>5862</v>
      </c>
      <c r="E369" s="1139"/>
      <c r="F369" s="1139"/>
      <c r="G369" s="1139"/>
      <c r="H369" s="1140"/>
      <c r="I369" s="1139"/>
      <c r="J369" s="1139"/>
      <c r="K369" s="1139"/>
      <c r="L369" s="1141"/>
      <c r="M369" s="1139"/>
      <c r="N369" s="1139"/>
      <c r="O369" s="1139"/>
      <c r="P369" s="1142"/>
      <c r="Q369" s="1139"/>
      <c r="R369" s="1139"/>
      <c r="S369" s="1139"/>
      <c r="T369" s="1142"/>
      <c r="U369" s="1139"/>
      <c r="V369" s="1139"/>
      <c r="W369" s="1139"/>
      <c r="X369" s="1142"/>
      <c r="Y369" s="1139"/>
      <c r="Z369" s="1139"/>
      <c r="AA369" s="1139"/>
      <c r="AB369" s="4655" t="s">
        <v>5593</v>
      </c>
      <c r="AC369" s="685">
        <v>0</v>
      </c>
      <c r="AD369" s="685">
        <v>0</v>
      </c>
      <c r="AE369" s="687"/>
    </row>
    <row r="370" spans="2:31" ht="15" customHeight="1">
      <c r="B370" s="1137"/>
      <c r="D370" s="1138" t="s">
        <v>5863</v>
      </c>
      <c r="E370" s="1139"/>
      <c r="F370" s="1139"/>
      <c r="G370" s="1139"/>
      <c r="H370" s="1140"/>
      <c r="I370" s="1139"/>
      <c r="J370" s="1139"/>
      <c r="K370" s="1139"/>
      <c r="L370" s="1141"/>
      <c r="M370" s="1139"/>
      <c r="N370" s="1139"/>
      <c r="O370" s="1139"/>
      <c r="P370" s="1142"/>
      <c r="Q370" s="1139"/>
      <c r="R370" s="1139"/>
      <c r="S370" s="1139"/>
      <c r="T370" s="1142"/>
      <c r="U370" s="1139"/>
      <c r="V370" s="1139"/>
      <c r="W370" s="1139"/>
      <c r="X370" s="1142"/>
      <c r="Y370" s="1139"/>
      <c r="Z370" s="1139"/>
      <c r="AA370" s="1139"/>
      <c r="AB370" s="4655"/>
      <c r="AC370" s="685">
        <v>0</v>
      </c>
      <c r="AD370" s="685">
        <v>0</v>
      </c>
      <c r="AE370" s="687"/>
    </row>
    <row r="371" spans="2:31" ht="15" customHeight="1">
      <c r="B371" s="1137"/>
      <c r="D371" s="1143"/>
      <c r="E371" s="1139"/>
      <c r="F371" s="1139"/>
      <c r="G371" s="1139"/>
      <c r="H371" s="1140"/>
      <c r="I371" s="1139"/>
      <c r="J371" s="1139"/>
      <c r="K371" s="1139"/>
      <c r="L371" s="1141"/>
      <c r="M371" s="1139"/>
      <c r="N371" s="1139"/>
      <c r="O371" s="1139"/>
      <c r="P371" s="1142"/>
      <c r="Q371" s="1139"/>
      <c r="R371" s="1139"/>
      <c r="S371" s="1139"/>
      <c r="T371" s="1142"/>
      <c r="U371" s="1139"/>
      <c r="V371" s="1139"/>
      <c r="W371" s="1139"/>
      <c r="X371" s="1142"/>
      <c r="Y371" s="1139"/>
      <c r="Z371" s="1139"/>
      <c r="AA371" s="1139"/>
      <c r="AB371" s="1144"/>
      <c r="AC371" s="685">
        <v>0</v>
      </c>
      <c r="AD371" s="685">
        <v>0</v>
      </c>
      <c r="AE371" s="687"/>
    </row>
    <row r="372" spans="2:31" ht="15" customHeight="1">
      <c r="B372" s="1137"/>
      <c r="D372" s="1010"/>
      <c r="E372" s="1007"/>
      <c r="F372" s="1007"/>
      <c r="G372" s="1007"/>
      <c r="H372" s="1006"/>
      <c r="I372" s="1007"/>
      <c r="J372" s="1007"/>
      <c r="K372" s="1007"/>
      <c r="L372" s="1006"/>
      <c r="M372" s="1007"/>
      <c r="N372" s="1007"/>
      <c r="O372" s="1007"/>
      <c r="P372" s="1142"/>
      <c r="Q372" s="1139"/>
      <c r="R372" s="1139"/>
      <c r="S372" s="1139"/>
      <c r="T372" s="1142"/>
      <c r="U372" s="1139"/>
      <c r="V372" s="1139"/>
      <c r="W372" s="1139"/>
      <c r="X372" s="1145" t="s">
        <v>5388</v>
      </c>
      <c r="Y372" s="1139"/>
      <c r="Z372" s="1139"/>
      <c r="AA372" s="1139"/>
      <c r="AB372" s="1144" t="s">
        <v>5632</v>
      </c>
      <c r="AC372" s="685">
        <v>0</v>
      </c>
      <c r="AD372" s="685">
        <v>0</v>
      </c>
      <c r="AE372" s="687"/>
    </row>
    <row r="373" spans="2:31" ht="15" customHeight="1">
      <c r="B373" s="1137"/>
      <c r="D373" s="1010"/>
      <c r="E373" s="1007"/>
      <c r="F373" s="1007"/>
      <c r="G373" s="1007"/>
      <c r="H373" s="1006"/>
      <c r="I373" s="1007"/>
      <c r="J373" s="1007"/>
      <c r="K373" s="1007"/>
      <c r="L373" s="1006"/>
      <c r="M373" s="1007"/>
      <c r="N373" s="1007"/>
      <c r="O373" s="1007"/>
      <c r="P373" s="1142"/>
      <c r="Q373" s="1139"/>
      <c r="R373" s="1139"/>
      <c r="S373" s="1139"/>
      <c r="T373" s="1142"/>
      <c r="U373" s="1139"/>
      <c r="V373" s="1139"/>
      <c r="W373" s="1139"/>
      <c r="X373" s="1145" t="s">
        <v>5864</v>
      </c>
      <c r="Y373" s="1139"/>
      <c r="Z373" s="1139"/>
      <c r="AA373" s="1139"/>
      <c r="AB373" s="1144" t="s">
        <v>5865</v>
      </c>
      <c r="AC373" s="685">
        <v>0</v>
      </c>
      <c r="AD373" s="685">
        <v>0</v>
      </c>
      <c r="AE373" s="687"/>
    </row>
    <row r="374" spans="2:31" ht="15" customHeight="1">
      <c r="B374" s="1137"/>
      <c r="D374" s="1010"/>
      <c r="E374" s="1007"/>
      <c r="F374" s="1007"/>
      <c r="G374" s="1007"/>
      <c r="H374" s="1006"/>
      <c r="I374" s="1007"/>
      <c r="J374" s="1007"/>
      <c r="K374" s="1007"/>
      <c r="L374" s="1006"/>
      <c r="M374" s="1007"/>
      <c r="N374" s="1007"/>
      <c r="O374" s="1007"/>
      <c r="P374" s="1142"/>
      <c r="Q374" s="1139"/>
      <c r="R374" s="1139"/>
      <c r="S374" s="1139"/>
      <c r="T374" s="1142"/>
      <c r="U374" s="1139"/>
      <c r="V374" s="1139"/>
      <c r="W374" s="1139"/>
      <c r="X374" s="1145" t="s">
        <v>5866</v>
      </c>
      <c r="Y374" s="1139"/>
      <c r="Z374" s="1139"/>
      <c r="AA374" s="1139"/>
      <c r="AB374" s="1144" t="s">
        <v>5637</v>
      </c>
      <c r="AC374" s="685">
        <v>0</v>
      </c>
      <c r="AD374" s="685">
        <v>0</v>
      </c>
      <c r="AE374" s="687"/>
    </row>
    <row r="375" spans="2:31" ht="15" customHeight="1">
      <c r="B375" s="1137"/>
      <c r="D375" s="1010"/>
      <c r="E375" s="1007"/>
      <c r="F375" s="1007"/>
      <c r="G375" s="1007"/>
      <c r="H375" s="1006"/>
      <c r="I375" s="1007"/>
      <c r="J375" s="1007"/>
      <c r="K375" s="1007"/>
      <c r="L375" s="1006"/>
      <c r="M375" s="1007"/>
      <c r="N375" s="1007"/>
      <c r="O375" s="1007"/>
      <c r="P375" s="1142"/>
      <c r="Q375" s="1139"/>
      <c r="R375" s="1139"/>
      <c r="S375" s="1139"/>
      <c r="T375" s="1142"/>
      <c r="U375" s="1139"/>
      <c r="V375" s="1139"/>
      <c r="W375" s="1139"/>
      <c r="X375" s="1145" t="s">
        <v>5867</v>
      </c>
      <c r="Y375" s="1139"/>
      <c r="Z375" s="1139"/>
      <c r="AA375" s="1139"/>
      <c r="AB375" s="1144" t="s">
        <v>5685</v>
      </c>
      <c r="AC375" s="685">
        <v>0</v>
      </c>
      <c r="AD375" s="685">
        <v>0</v>
      </c>
      <c r="AE375" s="687"/>
    </row>
    <row r="376" spans="2:31" ht="15" customHeight="1">
      <c r="B376" s="1137"/>
      <c r="D376" s="1010"/>
      <c r="E376" s="1007"/>
      <c r="F376" s="1007"/>
      <c r="G376" s="1007"/>
      <c r="H376" s="1006"/>
      <c r="I376" s="1007"/>
      <c r="J376" s="1007"/>
      <c r="K376" s="1007"/>
      <c r="L376" s="1006"/>
      <c r="M376" s="1007"/>
      <c r="N376" s="1007"/>
      <c r="O376" s="1007"/>
      <c r="P376" s="1142"/>
      <c r="Q376" s="1139"/>
      <c r="R376" s="1139"/>
      <c r="S376" s="1139"/>
      <c r="T376" s="1142"/>
      <c r="U376" s="1139"/>
      <c r="V376" s="1139"/>
      <c r="W376" s="1139"/>
      <c r="X376" s="1145" t="s">
        <v>5868</v>
      </c>
      <c r="Y376" s="1139"/>
      <c r="Z376" s="1139"/>
      <c r="AA376" s="1139"/>
      <c r="AB376" s="1144" t="s">
        <v>5869</v>
      </c>
      <c r="AC376" s="685">
        <v>0</v>
      </c>
      <c r="AD376" s="685">
        <v>0</v>
      </c>
      <c r="AE376" s="687"/>
    </row>
    <row r="377" spans="2:31" ht="15" customHeight="1">
      <c r="B377" s="1137"/>
      <c r="D377" s="1010"/>
      <c r="E377" s="1007"/>
      <c r="F377" s="1007"/>
      <c r="G377" s="1007"/>
      <c r="H377" s="1006"/>
      <c r="I377" s="1007"/>
      <c r="J377" s="1007"/>
      <c r="K377" s="1007"/>
      <c r="L377" s="1006"/>
      <c r="M377" s="1007"/>
      <c r="N377" s="1007"/>
      <c r="O377" s="1007"/>
      <c r="P377" s="1142"/>
      <c r="Q377" s="1139"/>
      <c r="R377" s="1139"/>
      <c r="S377" s="1139"/>
      <c r="T377" s="1142"/>
      <c r="U377" s="1139"/>
      <c r="V377" s="1139"/>
      <c r="W377" s="1139"/>
      <c r="X377" s="1145" t="s">
        <v>5870</v>
      </c>
      <c r="Y377" s="1139"/>
      <c r="Z377" s="1139"/>
      <c r="AA377" s="1139"/>
      <c r="AB377" s="1146" t="s">
        <v>5871</v>
      </c>
      <c r="AC377" s="685">
        <v>0</v>
      </c>
      <c r="AD377" s="685">
        <v>0</v>
      </c>
      <c r="AE377" s="687"/>
    </row>
    <row r="378" spans="2:31" ht="15" customHeight="1">
      <c r="B378" s="1137"/>
      <c r="D378" s="1010"/>
      <c r="E378" s="1007"/>
      <c r="F378" s="1007"/>
      <c r="G378" s="1007"/>
      <c r="H378" s="1006"/>
      <c r="I378" s="1007"/>
      <c r="J378" s="1007"/>
      <c r="K378" s="1007"/>
      <c r="L378" s="1006"/>
      <c r="M378" s="1007"/>
      <c r="N378" s="1007"/>
      <c r="O378" s="1007"/>
      <c r="P378" s="1142"/>
      <c r="Q378" s="1139"/>
      <c r="R378" s="1139"/>
      <c r="S378" s="1139"/>
      <c r="T378" s="1142"/>
      <c r="U378" s="1139"/>
      <c r="V378" s="1139"/>
      <c r="W378" s="1139"/>
      <c r="X378" s="1145" t="s">
        <v>5872</v>
      </c>
      <c r="Y378" s="1139"/>
      <c r="Z378" s="1139"/>
      <c r="AA378" s="1139"/>
      <c r="AB378" s="1144" t="s">
        <v>5632</v>
      </c>
      <c r="AC378" s="685">
        <v>0</v>
      </c>
      <c r="AD378" s="685">
        <v>0</v>
      </c>
      <c r="AE378" s="687"/>
    </row>
    <row r="379" spans="2:31" ht="15" customHeight="1">
      <c r="B379" s="1137"/>
      <c r="D379" s="1010"/>
      <c r="E379" s="1007"/>
      <c r="F379" s="1007"/>
      <c r="G379" s="1007"/>
      <c r="H379" s="1006"/>
      <c r="I379" s="1007"/>
      <c r="J379" s="1007"/>
      <c r="K379" s="1007"/>
      <c r="L379" s="1006"/>
      <c r="M379" s="1007"/>
      <c r="N379" s="1007"/>
      <c r="O379" s="1007"/>
      <c r="P379" s="1142"/>
      <c r="Q379" s="1139"/>
      <c r="R379" s="1139"/>
      <c r="S379" s="1139"/>
      <c r="T379" s="1142"/>
      <c r="U379" s="1139"/>
      <c r="V379" s="1139"/>
      <c r="W379" s="1139"/>
      <c r="X379" s="1145" t="s">
        <v>5873</v>
      </c>
      <c r="Y379" s="1139"/>
      <c r="Z379" s="1139"/>
      <c r="AA379" s="1139"/>
      <c r="AB379" s="1146" t="s">
        <v>5871</v>
      </c>
      <c r="AC379" s="685">
        <v>0</v>
      </c>
      <c r="AD379" s="685">
        <v>0</v>
      </c>
      <c r="AE379" s="687"/>
    </row>
    <row r="380" spans="2:31" ht="15" customHeight="1">
      <c r="B380" s="1137"/>
      <c r="D380" s="1010"/>
      <c r="E380" s="1007"/>
      <c r="F380" s="1007"/>
      <c r="G380" s="1007"/>
      <c r="H380" s="1006"/>
      <c r="I380" s="1007"/>
      <c r="J380" s="1007"/>
      <c r="K380" s="1007"/>
      <c r="L380" s="1006"/>
      <c r="M380" s="1007"/>
      <c r="N380" s="1007"/>
      <c r="O380" s="1007"/>
      <c r="P380" s="1142"/>
      <c r="Q380" s="1139"/>
      <c r="R380" s="1139"/>
      <c r="S380" s="1139"/>
      <c r="T380" s="1142"/>
      <c r="U380" s="1139"/>
      <c r="V380" s="1139"/>
      <c r="W380" s="1139"/>
      <c r="X380" s="1145" t="s">
        <v>5874</v>
      </c>
      <c r="Y380" s="1139"/>
      <c r="Z380" s="1139"/>
      <c r="AA380" s="1139"/>
      <c r="AB380" s="1144" t="s">
        <v>5632</v>
      </c>
      <c r="AC380" s="685">
        <v>0</v>
      </c>
      <c r="AD380" s="685">
        <v>0</v>
      </c>
      <c r="AE380" s="687"/>
    </row>
    <row r="381" spans="2:31" ht="15" customHeight="1">
      <c r="B381" s="1137"/>
      <c r="D381" s="1010"/>
      <c r="E381" s="1007"/>
      <c r="F381" s="1007"/>
      <c r="G381" s="1007"/>
      <c r="H381" s="1006"/>
      <c r="I381" s="1007"/>
      <c r="J381" s="1007"/>
      <c r="K381" s="1007"/>
      <c r="L381" s="1006"/>
      <c r="M381" s="1007"/>
      <c r="N381" s="1007"/>
      <c r="O381" s="1007"/>
      <c r="P381" s="1142"/>
      <c r="Q381" s="1139"/>
      <c r="R381" s="1139"/>
      <c r="S381" s="1139"/>
      <c r="T381" s="1142"/>
      <c r="U381" s="1139"/>
      <c r="V381" s="1139"/>
      <c r="W381" s="1139"/>
      <c r="X381" s="1145" t="s">
        <v>5875</v>
      </c>
      <c r="Y381" s="1139"/>
      <c r="Z381" s="1139"/>
      <c r="AA381" s="1139"/>
      <c r="AB381" s="1144" t="s">
        <v>5865</v>
      </c>
      <c r="AC381" s="685">
        <v>0</v>
      </c>
      <c r="AD381" s="685">
        <v>0</v>
      </c>
      <c r="AE381" s="687"/>
    </row>
    <row r="382" spans="2:31" ht="15" customHeight="1">
      <c r="B382" s="1137"/>
      <c r="D382" s="1010"/>
      <c r="E382" s="1007"/>
      <c r="F382" s="1007"/>
      <c r="G382" s="1007"/>
      <c r="H382" s="1006"/>
      <c r="I382" s="1007"/>
      <c r="J382" s="1007"/>
      <c r="K382" s="1007"/>
      <c r="L382" s="1006"/>
      <c r="M382" s="1007"/>
      <c r="N382" s="1007"/>
      <c r="O382" s="1007"/>
      <c r="P382" s="1142"/>
      <c r="Q382" s="1139"/>
      <c r="R382" s="1139"/>
      <c r="S382" s="1139"/>
      <c r="T382" s="1142"/>
      <c r="U382" s="1139"/>
      <c r="V382" s="1139"/>
      <c r="W382" s="1139"/>
      <c r="X382" s="1145" t="s">
        <v>5876</v>
      </c>
      <c r="Y382" s="1139"/>
      <c r="Z382" s="1139"/>
      <c r="AA382" s="1139"/>
      <c r="AB382" s="1146" t="s">
        <v>5632</v>
      </c>
      <c r="AC382" s="685">
        <v>0</v>
      </c>
      <c r="AD382" s="685">
        <v>0</v>
      </c>
      <c r="AE382" s="687"/>
    </row>
    <row r="383" spans="2:31" ht="15" customHeight="1">
      <c r="B383" s="1137"/>
      <c r="D383" s="1010"/>
      <c r="E383" s="1007"/>
      <c r="F383" s="1007"/>
      <c r="G383" s="1007"/>
      <c r="H383" s="1006"/>
      <c r="I383" s="1007"/>
      <c r="J383" s="1007"/>
      <c r="K383" s="1007"/>
      <c r="L383" s="1006"/>
      <c r="M383" s="1007"/>
      <c r="N383" s="1007"/>
      <c r="O383" s="1007"/>
      <c r="P383" s="1142"/>
      <c r="Q383" s="1139"/>
      <c r="R383" s="1139"/>
      <c r="S383" s="1139"/>
      <c r="T383" s="1142"/>
      <c r="U383" s="1139"/>
      <c r="V383" s="1139"/>
      <c r="W383" s="1139"/>
      <c r="X383" s="1145" t="s">
        <v>5877</v>
      </c>
      <c r="Y383" s="1139"/>
      <c r="Z383" s="1139"/>
      <c r="AA383" s="1139"/>
      <c r="AB383" s="1144" t="s">
        <v>5865</v>
      </c>
      <c r="AC383" s="685">
        <v>0</v>
      </c>
      <c r="AD383" s="685">
        <v>0</v>
      </c>
      <c r="AE383" s="687"/>
    </row>
    <row r="384" spans="2:31" ht="15" customHeight="1">
      <c r="B384" s="1137"/>
      <c r="D384" s="1010"/>
      <c r="E384" s="1007"/>
      <c r="F384" s="1007"/>
      <c r="G384" s="1007"/>
      <c r="H384" s="1006"/>
      <c r="I384" s="1007"/>
      <c r="J384" s="1007"/>
      <c r="K384" s="1007"/>
      <c r="L384" s="1006"/>
      <c r="M384" s="1007"/>
      <c r="N384" s="1007"/>
      <c r="O384" s="1007"/>
      <c r="P384" s="1142"/>
      <c r="Q384" s="1139"/>
      <c r="R384" s="1139"/>
      <c r="S384" s="1139"/>
      <c r="T384" s="1142"/>
      <c r="U384" s="1139"/>
      <c r="V384" s="1139"/>
      <c r="W384" s="1139"/>
      <c r="X384" s="1145" t="s">
        <v>5878</v>
      </c>
      <c r="Y384" s="1139"/>
      <c r="Z384" s="1139"/>
      <c r="AA384" s="1139"/>
      <c r="AB384" s="1146" t="s">
        <v>5871</v>
      </c>
      <c r="AC384" s="685">
        <v>0</v>
      </c>
      <c r="AD384" s="685">
        <v>0</v>
      </c>
      <c r="AE384" s="687"/>
    </row>
    <row r="385" spans="2:31" ht="15" customHeight="1">
      <c r="B385" s="1137"/>
      <c r="D385" s="1010"/>
      <c r="E385" s="1007"/>
      <c r="F385" s="1007"/>
      <c r="G385" s="1007"/>
      <c r="H385" s="1006"/>
      <c r="I385" s="1007"/>
      <c r="J385" s="1007"/>
      <c r="K385" s="1007"/>
      <c r="L385" s="1006"/>
      <c r="M385" s="1007"/>
      <c r="N385" s="1007"/>
      <c r="O385" s="1007"/>
      <c r="P385" s="1142"/>
      <c r="Q385" s="1139"/>
      <c r="R385" s="1139"/>
      <c r="S385" s="1139"/>
      <c r="T385" s="1142"/>
      <c r="U385" s="1139"/>
      <c r="V385" s="1139"/>
      <c r="W385" s="1139"/>
      <c r="X385" s="1145" t="s">
        <v>5879</v>
      </c>
      <c r="Y385" s="1139"/>
      <c r="Z385" s="1139"/>
      <c r="AA385" s="1139"/>
      <c r="AB385" s="1146"/>
      <c r="AC385" s="685">
        <v>0</v>
      </c>
      <c r="AD385" s="685">
        <v>0</v>
      </c>
      <c r="AE385" s="687"/>
    </row>
    <row r="386" spans="2:31" ht="15" customHeight="1">
      <c r="B386" s="1137"/>
      <c r="D386" s="1010"/>
      <c r="E386" s="1007"/>
      <c r="F386" s="1007"/>
      <c r="G386" s="1007"/>
      <c r="H386" s="1006"/>
      <c r="I386" s="1007"/>
      <c r="J386" s="1007"/>
      <c r="K386" s="1007"/>
      <c r="L386" s="1006"/>
      <c r="M386" s="1007"/>
      <c r="N386" s="1007"/>
      <c r="O386" s="1007"/>
      <c r="P386" s="1142"/>
      <c r="Q386" s="1139"/>
      <c r="R386" s="1139"/>
      <c r="S386" s="1139"/>
      <c r="T386" s="1142"/>
      <c r="U386" s="1139"/>
      <c r="V386" s="1139"/>
      <c r="W386" s="1139"/>
      <c r="X386" s="1145" t="s">
        <v>5880</v>
      </c>
      <c r="Y386" s="1139"/>
      <c r="Z386" s="1139"/>
      <c r="AA386" s="1139"/>
      <c r="AB386" s="1144" t="s">
        <v>5869</v>
      </c>
      <c r="AC386" s="685">
        <v>0</v>
      </c>
      <c r="AD386" s="685">
        <v>0</v>
      </c>
      <c r="AE386" s="687"/>
    </row>
    <row r="387" spans="2:31" ht="15" customHeight="1">
      <c r="B387" s="1137"/>
      <c r="D387" s="1010"/>
      <c r="E387" s="1007"/>
      <c r="F387" s="1007"/>
      <c r="G387" s="1007"/>
      <c r="H387" s="1006"/>
      <c r="I387" s="1007"/>
      <c r="J387" s="1007"/>
      <c r="K387" s="1007"/>
      <c r="L387" s="1006"/>
      <c r="M387" s="1007"/>
      <c r="N387" s="1007"/>
      <c r="O387" s="1007"/>
      <c r="P387" s="1142"/>
      <c r="Q387" s="1139"/>
      <c r="R387" s="1139"/>
      <c r="S387" s="1139"/>
      <c r="T387" s="1142"/>
      <c r="U387" s="1139"/>
      <c r="V387" s="1139"/>
      <c r="W387" s="1139"/>
      <c r="X387" s="1145" t="s">
        <v>5881</v>
      </c>
      <c r="Y387" s="1139"/>
      <c r="Z387" s="1139"/>
      <c r="AA387" s="1139"/>
      <c r="AB387" s="1146" t="s">
        <v>5869</v>
      </c>
      <c r="AC387" s="685">
        <v>0</v>
      </c>
      <c r="AD387" s="685">
        <v>0</v>
      </c>
      <c r="AE387" s="687"/>
    </row>
    <row r="388" spans="2:31" ht="15" customHeight="1">
      <c r="B388" s="1137"/>
      <c r="D388" s="1010"/>
      <c r="E388" s="1007"/>
      <c r="F388" s="1007"/>
      <c r="G388" s="1007"/>
      <c r="H388" s="1006"/>
      <c r="I388" s="1007"/>
      <c r="J388" s="1007"/>
      <c r="K388" s="1007"/>
      <c r="L388" s="1006"/>
      <c r="M388" s="1007"/>
      <c r="N388" s="1007"/>
      <c r="O388" s="1007"/>
      <c r="P388" s="1142"/>
      <c r="Q388" s="1139"/>
      <c r="R388" s="1139"/>
      <c r="S388" s="1139"/>
      <c r="T388" s="1142"/>
      <c r="U388" s="1139"/>
      <c r="V388" s="1139"/>
      <c r="W388" s="1139"/>
      <c r="X388" s="1145" t="s">
        <v>5882</v>
      </c>
      <c r="Y388" s="1139"/>
      <c r="Z388" s="1139"/>
      <c r="AA388" s="1139"/>
      <c r="AB388" s="1144" t="s">
        <v>5632</v>
      </c>
      <c r="AC388" s="685">
        <v>0</v>
      </c>
      <c r="AD388" s="685">
        <v>0</v>
      </c>
      <c r="AE388" s="687"/>
    </row>
    <row r="389" spans="2:31" ht="15" customHeight="1">
      <c r="B389" s="1137"/>
      <c r="D389" s="1010"/>
      <c r="E389" s="1007"/>
      <c r="F389" s="1007"/>
      <c r="G389" s="1007"/>
      <c r="H389" s="1006"/>
      <c r="I389" s="1007"/>
      <c r="J389" s="1007"/>
      <c r="K389" s="1007"/>
      <c r="L389" s="1006"/>
      <c r="M389" s="1007"/>
      <c r="N389" s="1007"/>
      <c r="O389" s="1007"/>
      <c r="P389" s="1142"/>
      <c r="Q389" s="1139"/>
      <c r="R389" s="1139"/>
      <c r="S389" s="1139"/>
      <c r="T389" s="1142"/>
      <c r="U389" s="1139"/>
      <c r="V389" s="1139"/>
      <c r="W389" s="1139"/>
      <c r="X389" s="1145" t="s">
        <v>5883</v>
      </c>
      <c r="Y389" s="1139"/>
      <c r="Z389" s="1139"/>
      <c r="AA389" s="1139"/>
      <c r="AB389" s="1144" t="s">
        <v>5865</v>
      </c>
      <c r="AC389" s="685">
        <v>0</v>
      </c>
      <c r="AD389" s="685">
        <v>0</v>
      </c>
      <c r="AE389" s="687"/>
    </row>
    <row r="390" spans="2:31" ht="15" customHeight="1">
      <c r="B390" s="1137"/>
      <c r="D390" s="1010"/>
      <c r="E390" s="1007"/>
      <c r="F390" s="1007"/>
      <c r="G390" s="1007"/>
      <c r="H390" s="1006"/>
      <c r="I390" s="1007"/>
      <c r="J390" s="1007"/>
      <c r="K390" s="1007"/>
      <c r="L390" s="1006"/>
      <c r="M390" s="1007"/>
      <c r="N390" s="1007"/>
      <c r="O390" s="1007"/>
      <c r="P390" s="1142"/>
      <c r="Q390" s="1139"/>
      <c r="R390" s="1139"/>
      <c r="S390" s="1139"/>
      <c r="T390" s="1142"/>
      <c r="U390" s="1139"/>
      <c r="V390" s="1139"/>
      <c r="W390" s="1139"/>
      <c r="X390" s="1145" t="s">
        <v>5884</v>
      </c>
      <c r="Y390" s="1139"/>
      <c r="Z390" s="1139"/>
      <c r="AA390" s="1139"/>
      <c r="AB390" s="1146" t="s">
        <v>5632</v>
      </c>
      <c r="AC390" s="685">
        <v>0</v>
      </c>
      <c r="AD390" s="685">
        <v>0</v>
      </c>
      <c r="AE390" s="687"/>
    </row>
    <row r="391" spans="2:31" ht="15" customHeight="1">
      <c r="B391" s="1137"/>
      <c r="D391" s="1010"/>
      <c r="E391" s="1007"/>
      <c r="F391" s="1007"/>
      <c r="G391" s="1007"/>
      <c r="H391" s="1006"/>
      <c r="I391" s="1007"/>
      <c r="J391" s="1007"/>
      <c r="K391" s="1007"/>
      <c r="L391" s="1006"/>
      <c r="M391" s="1007"/>
      <c r="N391" s="1007"/>
      <c r="O391" s="1007"/>
      <c r="P391" s="1142"/>
      <c r="Q391" s="1139"/>
      <c r="R391" s="1139"/>
      <c r="S391" s="1139"/>
      <c r="T391" s="1142"/>
      <c r="U391" s="1139"/>
      <c r="V391" s="1139"/>
      <c r="W391" s="1139"/>
      <c r="X391" s="1145" t="s">
        <v>5885</v>
      </c>
      <c r="Y391" s="1139"/>
      <c r="Z391" s="1139"/>
      <c r="AA391" s="1139"/>
      <c r="AB391" s="1144" t="s">
        <v>5869</v>
      </c>
      <c r="AC391" s="685">
        <v>0</v>
      </c>
      <c r="AD391" s="685">
        <v>0</v>
      </c>
      <c r="AE391" s="687"/>
    </row>
    <row r="392" spans="2:31" ht="15" customHeight="1">
      <c r="B392" s="1137"/>
      <c r="D392" s="1010"/>
      <c r="E392" s="1007"/>
      <c r="F392" s="1007"/>
      <c r="G392" s="1007"/>
      <c r="H392" s="1006"/>
      <c r="I392" s="1007"/>
      <c r="J392" s="1007"/>
      <c r="K392" s="1007"/>
      <c r="L392" s="1006"/>
      <c r="M392" s="1007"/>
      <c r="N392" s="1007"/>
      <c r="O392" s="1007"/>
      <c r="P392" s="1142"/>
      <c r="Q392" s="1139"/>
      <c r="R392" s="1139"/>
      <c r="S392" s="1139"/>
      <c r="T392" s="1142"/>
      <c r="U392" s="1139"/>
      <c r="V392" s="1139"/>
      <c r="W392" s="1139"/>
      <c r="X392" s="1145" t="s">
        <v>5886</v>
      </c>
      <c r="Y392" s="1139"/>
      <c r="Z392" s="1139"/>
      <c r="AA392" s="1139"/>
      <c r="AB392" s="1146" t="s">
        <v>5632</v>
      </c>
      <c r="AC392" s="685">
        <v>0</v>
      </c>
      <c r="AD392" s="685">
        <v>0</v>
      </c>
      <c r="AE392" s="687"/>
    </row>
    <row r="393" spans="2:31" ht="15" customHeight="1">
      <c r="B393" s="1137"/>
      <c r="D393" s="1010"/>
      <c r="E393" s="1007"/>
      <c r="F393" s="1007"/>
      <c r="G393" s="1007"/>
      <c r="H393" s="1006"/>
      <c r="I393" s="1007"/>
      <c r="J393" s="1007"/>
      <c r="K393" s="1007"/>
      <c r="L393" s="1006"/>
      <c r="M393" s="1007"/>
      <c r="N393" s="1007"/>
      <c r="O393" s="1007"/>
      <c r="P393" s="1142"/>
      <c r="Q393" s="1139"/>
      <c r="R393" s="1139"/>
      <c r="S393" s="1139"/>
      <c r="T393" s="1142"/>
      <c r="U393" s="1139"/>
      <c r="V393" s="1139"/>
      <c r="W393" s="1139"/>
      <c r="X393" s="1145" t="s">
        <v>5887</v>
      </c>
      <c r="Y393" s="1139"/>
      <c r="Z393" s="1139"/>
      <c r="AA393" s="1139"/>
      <c r="AB393" s="1144" t="s">
        <v>5637</v>
      </c>
      <c r="AC393" s="685">
        <v>0</v>
      </c>
      <c r="AD393" s="685">
        <v>0</v>
      </c>
      <c r="AE393" s="687"/>
    </row>
    <row r="394" spans="2:31" ht="15" customHeight="1">
      <c r="B394" s="1137"/>
      <c r="D394" s="1010"/>
      <c r="E394" s="1007"/>
      <c r="F394" s="1007"/>
      <c r="G394" s="1007"/>
      <c r="H394" s="1006"/>
      <c r="I394" s="1007"/>
      <c r="J394" s="1007"/>
      <c r="K394" s="1007"/>
      <c r="L394" s="1006"/>
      <c r="M394" s="1007"/>
      <c r="N394" s="1007"/>
      <c r="O394" s="1007"/>
      <c r="P394" s="1142"/>
      <c r="Q394" s="1139"/>
      <c r="R394" s="1139"/>
      <c r="S394" s="1139"/>
      <c r="T394" s="1142"/>
      <c r="U394" s="1139"/>
      <c r="V394" s="1139"/>
      <c r="W394" s="1139"/>
      <c r="X394" s="1145" t="s">
        <v>5888</v>
      </c>
      <c r="Y394" s="1139"/>
      <c r="Z394" s="1139"/>
      <c r="AA394" s="1139"/>
      <c r="AB394" s="1146" t="s">
        <v>5871</v>
      </c>
      <c r="AC394" s="685">
        <v>0</v>
      </c>
      <c r="AD394" s="685">
        <v>0</v>
      </c>
      <c r="AE394" s="687"/>
    </row>
    <row r="395" spans="2:31" ht="15" customHeight="1">
      <c r="B395" s="1137"/>
      <c r="D395" s="1010"/>
      <c r="E395" s="1007"/>
      <c r="F395" s="1007"/>
      <c r="G395" s="1007"/>
      <c r="H395" s="1006"/>
      <c r="I395" s="1007"/>
      <c r="J395" s="1007"/>
      <c r="K395" s="1007"/>
      <c r="L395" s="1006"/>
      <c r="M395" s="1007"/>
      <c r="N395" s="1007"/>
      <c r="O395" s="1007"/>
      <c r="P395" s="1142"/>
      <c r="Q395" s="1139"/>
      <c r="R395" s="1139"/>
      <c r="S395" s="1139"/>
      <c r="T395" s="1142"/>
      <c r="U395" s="1139"/>
      <c r="V395" s="1139"/>
      <c r="W395" s="1139"/>
      <c r="X395" s="1145" t="s">
        <v>5889</v>
      </c>
      <c r="Y395" s="1139"/>
      <c r="Z395" s="1139"/>
      <c r="AA395" s="1139"/>
      <c r="AB395" s="1146" t="s">
        <v>5869</v>
      </c>
      <c r="AC395" s="685">
        <v>0</v>
      </c>
      <c r="AD395" s="685">
        <v>0</v>
      </c>
      <c r="AE395" s="687"/>
    </row>
    <row r="396" spans="2:31" ht="15" customHeight="1">
      <c r="B396" s="1137"/>
      <c r="D396" s="1010"/>
      <c r="E396" s="1007"/>
      <c r="F396" s="1007"/>
      <c r="G396" s="1007"/>
      <c r="H396" s="1006"/>
      <c r="I396" s="1007"/>
      <c r="J396" s="1007"/>
      <c r="K396" s="1007"/>
      <c r="L396" s="1006"/>
      <c r="M396" s="1007"/>
      <c r="N396" s="1007"/>
      <c r="O396" s="1007"/>
      <c r="P396" s="1142"/>
      <c r="Q396" s="1139"/>
      <c r="R396" s="1139"/>
      <c r="S396" s="1139"/>
      <c r="T396" s="1142"/>
      <c r="U396" s="1139"/>
      <c r="V396" s="1139"/>
      <c r="W396" s="1139"/>
      <c r="X396" s="1145" t="s">
        <v>5890</v>
      </c>
      <c r="Y396" s="1139"/>
      <c r="Z396" s="1139"/>
      <c r="AA396" s="1139"/>
      <c r="AB396" s="1144" t="s">
        <v>5869</v>
      </c>
      <c r="AC396" s="685">
        <v>0</v>
      </c>
      <c r="AD396" s="685">
        <v>0</v>
      </c>
      <c r="AE396" s="687"/>
    </row>
    <row r="397" spans="2:31" ht="15" customHeight="1">
      <c r="B397" s="1137"/>
      <c r="D397" s="1010"/>
      <c r="E397" s="1007"/>
      <c r="F397" s="1007"/>
      <c r="G397" s="1007"/>
      <c r="H397" s="1006"/>
      <c r="I397" s="1007"/>
      <c r="J397" s="1007"/>
      <c r="K397" s="1007"/>
      <c r="L397" s="1006"/>
      <c r="M397" s="1007"/>
      <c r="N397" s="1007"/>
      <c r="O397" s="1007"/>
      <c r="P397" s="1142"/>
      <c r="Q397" s="1139"/>
      <c r="R397" s="1139"/>
      <c r="S397" s="1139"/>
      <c r="T397" s="1142"/>
      <c r="U397" s="1139"/>
      <c r="V397" s="1139"/>
      <c r="W397" s="1139"/>
      <c r="X397" s="1145" t="s">
        <v>5891</v>
      </c>
      <c r="Y397" s="1139"/>
      <c r="Z397" s="1139"/>
      <c r="AA397" s="1139"/>
      <c r="AB397" s="1144" t="s">
        <v>5865</v>
      </c>
      <c r="AC397" s="685">
        <v>0</v>
      </c>
      <c r="AD397" s="685">
        <v>0</v>
      </c>
      <c r="AE397" s="687"/>
    </row>
    <row r="398" spans="2:31" ht="9.9499999999999993" customHeight="1">
      <c r="B398" s="706"/>
      <c r="D398" s="992"/>
      <c r="E398" s="796"/>
      <c r="F398" s="796"/>
      <c r="G398" s="796"/>
      <c r="H398" s="993"/>
      <c r="I398" s="796"/>
      <c r="J398" s="796"/>
      <c r="K398" s="796"/>
      <c r="L398" s="994"/>
      <c r="M398" s="796"/>
      <c r="N398" s="796"/>
      <c r="O398" s="796"/>
      <c r="P398" s="995"/>
      <c r="Q398" s="796"/>
      <c r="R398" s="796"/>
      <c r="S398" s="796"/>
      <c r="T398" s="995"/>
      <c r="U398" s="796"/>
      <c r="V398" s="796"/>
      <c r="W398" s="796"/>
      <c r="X398" s="995"/>
      <c r="Y398" s="796"/>
      <c r="Z398" s="796"/>
      <c r="AA398" s="796"/>
      <c r="AB398" s="995"/>
      <c r="AC398" s="685">
        <v>0</v>
      </c>
      <c r="AD398" s="685">
        <v>0</v>
      </c>
      <c r="AE398" s="687"/>
    </row>
    <row r="399" spans="2:31" ht="9.9499999999999993" customHeight="1">
      <c r="B399" s="4649">
        <v>12</v>
      </c>
      <c r="D399" s="4652" t="s">
        <v>5388</v>
      </c>
      <c r="E399" s="789"/>
      <c r="F399" s="789"/>
      <c r="G399" s="789"/>
      <c r="H399" s="4652" t="s">
        <v>5864</v>
      </c>
      <c r="I399" s="789"/>
      <c r="J399" s="789"/>
      <c r="K399" s="789"/>
      <c r="L399" s="4652" t="s">
        <v>5892</v>
      </c>
      <c r="M399" s="789"/>
      <c r="N399" s="789"/>
      <c r="O399" s="789"/>
      <c r="P399" s="4652" t="s">
        <v>5867</v>
      </c>
      <c r="Q399" s="789"/>
      <c r="R399" s="789"/>
      <c r="S399" s="789"/>
      <c r="T399" s="4652" t="s">
        <v>5868</v>
      </c>
      <c r="U399" s="789"/>
      <c r="V399" s="789"/>
      <c r="W399" s="789"/>
      <c r="X399" s="4652" t="s">
        <v>5893</v>
      </c>
      <c r="Y399" s="789"/>
      <c r="Z399" s="789"/>
      <c r="AA399" s="789"/>
      <c r="AB399" s="4652" t="s">
        <v>5872</v>
      </c>
      <c r="AC399" s="685">
        <v>0</v>
      </c>
      <c r="AD399" s="685">
        <v>0</v>
      </c>
      <c r="AE399" s="687"/>
    </row>
    <row r="400" spans="2:31" ht="5.0999999999999996" customHeight="1">
      <c r="B400" s="4650"/>
      <c r="D400" s="4653"/>
      <c r="E400" s="730"/>
      <c r="F400" s="794"/>
      <c r="G400" s="730"/>
      <c r="H400" s="4653"/>
      <c r="I400" s="730"/>
      <c r="J400" s="794"/>
      <c r="K400" s="730"/>
      <c r="L400" s="4653"/>
      <c r="M400" s="730"/>
      <c r="N400" s="794"/>
      <c r="O400" s="730"/>
      <c r="P400" s="4653"/>
      <c r="Q400" s="730"/>
      <c r="R400" s="794"/>
      <c r="S400" s="730"/>
      <c r="T400" s="4653"/>
      <c r="U400" s="730"/>
      <c r="V400" s="794"/>
      <c r="W400" s="730"/>
      <c r="X400" s="4653"/>
      <c r="Y400" s="730"/>
      <c r="Z400" s="794"/>
      <c r="AA400" s="730"/>
      <c r="AB400" s="4653"/>
      <c r="AC400" s="685">
        <v>0</v>
      </c>
      <c r="AD400" s="685">
        <v>0</v>
      </c>
      <c r="AE400" s="687"/>
    </row>
    <row r="401" spans="2:31" ht="9.9499999999999993" customHeight="1">
      <c r="B401" s="4651"/>
      <c r="D401" s="4654"/>
      <c r="E401" s="789"/>
      <c r="F401" s="789"/>
      <c r="G401" s="789"/>
      <c r="H401" s="4654"/>
      <c r="I401" s="789"/>
      <c r="J401" s="789"/>
      <c r="K401" s="789"/>
      <c r="L401" s="4654"/>
      <c r="M401" s="789"/>
      <c r="N401" s="789"/>
      <c r="O401" s="789"/>
      <c r="P401" s="4654"/>
      <c r="Q401" s="789"/>
      <c r="R401" s="789"/>
      <c r="S401" s="789"/>
      <c r="T401" s="4654"/>
      <c r="U401" s="789"/>
      <c r="V401" s="789"/>
      <c r="W401" s="789"/>
      <c r="X401" s="4654"/>
      <c r="Y401" s="789"/>
      <c r="Z401" s="789"/>
      <c r="AA401" s="789"/>
      <c r="AB401" s="4654"/>
      <c r="AC401" s="685">
        <v>0</v>
      </c>
      <c r="AD401" s="685">
        <v>0</v>
      </c>
      <c r="AE401" s="687"/>
    </row>
    <row r="402" spans="2:31" ht="9.9499999999999993" customHeight="1">
      <c r="B402" s="706"/>
      <c r="D402" s="992"/>
      <c r="E402" s="796"/>
      <c r="F402" s="796"/>
      <c r="G402" s="796"/>
      <c r="H402" s="993"/>
      <c r="I402" s="796"/>
      <c r="J402" s="796"/>
      <c r="K402" s="796"/>
      <c r="L402" s="994"/>
      <c r="M402" s="796"/>
      <c r="N402" s="796"/>
      <c r="O402" s="796"/>
      <c r="P402" s="995"/>
      <c r="Q402" s="796"/>
      <c r="R402" s="796"/>
      <c r="S402" s="796"/>
      <c r="T402" s="995"/>
      <c r="U402" s="796"/>
      <c r="V402" s="796"/>
      <c r="W402" s="796"/>
      <c r="X402" s="995"/>
      <c r="Y402" s="796"/>
      <c r="Z402" s="796"/>
      <c r="AA402" s="796"/>
      <c r="AB402" s="995"/>
      <c r="AC402" s="685">
        <v>0</v>
      </c>
      <c r="AD402" s="685">
        <v>0</v>
      </c>
      <c r="AE402" s="687"/>
    </row>
    <row r="403" spans="2:31" ht="9.9499999999999993" customHeight="1">
      <c r="B403" s="4649">
        <v>12</v>
      </c>
      <c r="D403" s="4652" t="s">
        <v>5894</v>
      </c>
      <c r="E403" s="789"/>
      <c r="F403" s="789"/>
      <c r="G403" s="789"/>
      <c r="H403" s="4652" t="s">
        <v>5874</v>
      </c>
      <c r="I403" s="789"/>
      <c r="J403" s="789"/>
      <c r="K403" s="789"/>
      <c r="L403" s="4652" t="s">
        <v>5895</v>
      </c>
      <c r="M403" s="789"/>
      <c r="N403" s="789"/>
      <c r="O403" s="789"/>
      <c r="P403" s="4652" t="s">
        <v>5876</v>
      </c>
      <c r="Q403" s="789"/>
      <c r="R403" s="789"/>
      <c r="S403" s="789"/>
      <c r="T403" s="4652" t="s">
        <v>5896</v>
      </c>
      <c r="U403" s="789"/>
      <c r="V403" s="789"/>
      <c r="W403" s="789"/>
      <c r="X403" s="4652" t="s">
        <v>5897</v>
      </c>
      <c r="Y403" s="789"/>
      <c r="Z403" s="789"/>
      <c r="AA403" s="789"/>
      <c r="AB403" s="4652" t="s">
        <v>5898</v>
      </c>
      <c r="AC403" s="685">
        <v>0</v>
      </c>
      <c r="AD403" s="685">
        <v>0</v>
      </c>
      <c r="AE403" s="687"/>
    </row>
    <row r="404" spans="2:31" ht="5.0999999999999996" customHeight="1">
      <c r="B404" s="4650"/>
      <c r="D404" s="4653"/>
      <c r="E404" s="730"/>
      <c r="F404" s="794"/>
      <c r="G404" s="730"/>
      <c r="H404" s="4653"/>
      <c r="I404" s="730"/>
      <c r="J404" s="794"/>
      <c r="K404" s="730"/>
      <c r="L404" s="4653"/>
      <c r="M404" s="730"/>
      <c r="N404" s="794"/>
      <c r="O404" s="730"/>
      <c r="P404" s="4653"/>
      <c r="Q404" s="730"/>
      <c r="R404" s="794"/>
      <c r="S404" s="730"/>
      <c r="T404" s="4653"/>
      <c r="U404" s="730"/>
      <c r="V404" s="794"/>
      <c r="W404" s="730"/>
      <c r="X404" s="4653"/>
      <c r="Y404" s="730"/>
      <c r="Z404" s="794"/>
      <c r="AA404" s="730"/>
      <c r="AB404" s="4653"/>
      <c r="AC404" s="685">
        <v>0</v>
      </c>
      <c r="AD404" s="685">
        <v>0</v>
      </c>
      <c r="AE404" s="687"/>
    </row>
    <row r="405" spans="2:31" ht="9.9499999999999993" customHeight="1">
      <c r="B405" s="4651"/>
      <c r="D405" s="4654"/>
      <c r="E405" s="789"/>
      <c r="F405" s="789"/>
      <c r="G405" s="789"/>
      <c r="H405" s="4654"/>
      <c r="I405" s="789"/>
      <c r="J405" s="789"/>
      <c r="K405" s="789"/>
      <c r="L405" s="4654"/>
      <c r="M405" s="789"/>
      <c r="N405" s="789"/>
      <c r="O405" s="789"/>
      <c r="P405" s="4654"/>
      <c r="Q405" s="789"/>
      <c r="R405" s="789"/>
      <c r="S405" s="789"/>
      <c r="T405" s="4654"/>
      <c r="U405" s="789"/>
      <c r="V405" s="789"/>
      <c r="W405" s="789"/>
      <c r="X405" s="4654"/>
      <c r="Y405" s="789"/>
      <c r="Z405" s="789"/>
      <c r="AA405" s="789"/>
      <c r="AB405" s="4654"/>
      <c r="AC405" s="685">
        <v>0</v>
      </c>
      <c r="AD405" s="685">
        <v>0</v>
      </c>
      <c r="AE405" s="687"/>
    </row>
    <row r="406" spans="2:31" ht="9.9499999999999993" customHeight="1">
      <c r="B406" s="706"/>
      <c r="D406" s="992"/>
      <c r="E406" s="796"/>
      <c r="F406" s="796"/>
      <c r="G406" s="796"/>
      <c r="H406" s="993"/>
      <c r="I406" s="796"/>
      <c r="J406" s="796"/>
      <c r="K406" s="796"/>
      <c r="L406" s="994"/>
      <c r="M406" s="796"/>
      <c r="N406" s="796"/>
      <c r="O406" s="796"/>
      <c r="P406" s="995"/>
      <c r="Q406" s="796"/>
      <c r="R406" s="796"/>
      <c r="S406" s="796"/>
      <c r="T406" s="995"/>
      <c r="U406" s="796"/>
      <c r="V406" s="796"/>
      <c r="W406" s="796"/>
      <c r="X406" s="995"/>
      <c r="Y406" s="796"/>
      <c r="Z406" s="796"/>
      <c r="AA406" s="796"/>
      <c r="AB406" s="995"/>
      <c r="AC406" s="685">
        <v>0</v>
      </c>
      <c r="AD406" s="685">
        <v>0</v>
      </c>
      <c r="AE406" s="687"/>
    </row>
    <row r="407" spans="2:31" ht="9.9499999999999993" customHeight="1">
      <c r="B407" s="4649">
        <v>12</v>
      </c>
      <c r="D407" s="4652" t="s">
        <v>5899</v>
      </c>
      <c r="E407" s="789"/>
      <c r="F407" s="789"/>
      <c r="G407" s="789"/>
      <c r="H407" s="4652" t="s">
        <v>5900</v>
      </c>
      <c r="I407" s="789"/>
      <c r="J407" s="789"/>
      <c r="K407" s="789"/>
      <c r="L407" s="4652" t="s">
        <v>5882</v>
      </c>
      <c r="M407" s="789"/>
      <c r="N407" s="789"/>
      <c r="O407" s="789"/>
      <c r="P407" s="4652" t="s">
        <v>5883</v>
      </c>
      <c r="Q407" s="789"/>
      <c r="R407" s="789"/>
      <c r="S407" s="789"/>
      <c r="T407" s="4652" t="s">
        <v>5901</v>
      </c>
      <c r="U407" s="789"/>
      <c r="V407" s="789"/>
      <c r="W407" s="789"/>
      <c r="X407" s="4652" t="s">
        <v>5902</v>
      </c>
      <c r="Y407" s="789"/>
      <c r="Z407" s="789"/>
      <c r="AA407" s="789"/>
      <c r="AB407" s="4652" t="s">
        <v>5886</v>
      </c>
      <c r="AC407" s="685">
        <v>0</v>
      </c>
      <c r="AD407" s="685">
        <v>0</v>
      </c>
      <c r="AE407" s="687"/>
    </row>
    <row r="408" spans="2:31" ht="5.0999999999999996" customHeight="1">
      <c r="B408" s="4650"/>
      <c r="D408" s="4653"/>
      <c r="E408" s="730"/>
      <c r="F408" s="794"/>
      <c r="G408" s="730"/>
      <c r="H408" s="4653"/>
      <c r="I408" s="730"/>
      <c r="J408" s="794"/>
      <c r="K408" s="730"/>
      <c r="L408" s="4653"/>
      <c r="M408" s="730"/>
      <c r="N408" s="794"/>
      <c r="O408" s="730"/>
      <c r="P408" s="4653"/>
      <c r="Q408" s="730"/>
      <c r="R408" s="794"/>
      <c r="S408" s="730"/>
      <c r="T408" s="4653"/>
      <c r="U408" s="730"/>
      <c r="V408" s="794"/>
      <c r="W408" s="730"/>
      <c r="X408" s="4653"/>
      <c r="Y408" s="730"/>
      <c r="Z408" s="794"/>
      <c r="AA408" s="730"/>
      <c r="AB408" s="4653"/>
      <c r="AC408" s="685">
        <v>0</v>
      </c>
      <c r="AD408" s="685">
        <v>0</v>
      </c>
      <c r="AE408" s="687"/>
    </row>
    <row r="409" spans="2:31" ht="9.9499999999999993" customHeight="1">
      <c r="B409" s="4651"/>
      <c r="D409" s="4654"/>
      <c r="E409" s="789"/>
      <c r="F409" s="789"/>
      <c r="G409" s="789"/>
      <c r="H409" s="4654"/>
      <c r="I409" s="789"/>
      <c r="J409" s="789"/>
      <c r="K409" s="789"/>
      <c r="L409" s="4654"/>
      <c r="M409" s="789"/>
      <c r="N409" s="789"/>
      <c r="O409" s="789"/>
      <c r="P409" s="4654"/>
      <c r="Q409" s="789"/>
      <c r="R409" s="789"/>
      <c r="S409" s="789"/>
      <c r="T409" s="4654"/>
      <c r="U409" s="789"/>
      <c r="V409" s="789"/>
      <c r="W409" s="789"/>
      <c r="X409" s="4654"/>
      <c r="Y409" s="789"/>
      <c r="Z409" s="789"/>
      <c r="AA409" s="789"/>
      <c r="AB409" s="4654"/>
      <c r="AC409" s="685">
        <v>0</v>
      </c>
      <c r="AD409" s="685">
        <v>0</v>
      </c>
      <c r="AE409" s="687"/>
    </row>
    <row r="410" spans="2:31" ht="9.9499999999999993" customHeight="1">
      <c r="B410" s="706"/>
      <c r="D410" s="992"/>
      <c r="E410" s="796"/>
      <c r="F410" s="796"/>
      <c r="G410" s="796"/>
      <c r="H410" s="993"/>
      <c r="I410" s="796"/>
      <c r="J410" s="796"/>
      <c r="K410" s="796"/>
      <c r="L410" s="994"/>
      <c r="M410" s="796"/>
      <c r="N410" s="796"/>
      <c r="O410" s="796"/>
      <c r="P410" s="995"/>
      <c r="Q410" s="796"/>
      <c r="R410" s="796"/>
      <c r="S410" s="796"/>
      <c r="T410" s="995"/>
      <c r="U410" s="796"/>
      <c r="V410" s="796"/>
      <c r="W410" s="796"/>
      <c r="X410" s="995"/>
      <c r="Y410" s="796"/>
      <c r="Z410" s="796"/>
      <c r="AA410" s="796"/>
      <c r="AB410" s="995"/>
      <c r="AC410" s="685">
        <v>0</v>
      </c>
      <c r="AD410" s="685">
        <v>0</v>
      </c>
      <c r="AE410" s="687"/>
    </row>
    <row r="411" spans="2:31" ht="9.9499999999999993" customHeight="1">
      <c r="B411" s="4649">
        <v>12</v>
      </c>
      <c r="D411" s="4652" t="s">
        <v>5887</v>
      </c>
      <c r="E411" s="789"/>
      <c r="F411" s="789"/>
      <c r="G411" s="789"/>
      <c r="H411" s="4652" t="s">
        <v>5903</v>
      </c>
      <c r="I411" s="789"/>
      <c r="J411" s="789"/>
      <c r="K411" s="789"/>
      <c r="L411" s="4652" t="s">
        <v>5904</v>
      </c>
      <c r="M411" s="789"/>
      <c r="N411" s="789"/>
      <c r="O411" s="789"/>
      <c r="P411" s="4652" t="s">
        <v>5905</v>
      </c>
      <c r="Q411" s="789"/>
      <c r="R411" s="789"/>
      <c r="S411" s="789"/>
      <c r="T411" s="4652" t="s">
        <v>5891</v>
      </c>
      <c r="U411" s="789"/>
      <c r="V411" s="789"/>
      <c r="W411" s="789"/>
      <c r="X411" s="4652" t="s">
        <v>5906</v>
      </c>
      <c r="Y411" s="789"/>
      <c r="Z411" s="789"/>
      <c r="AA411" s="789"/>
      <c r="AB411" s="4602"/>
      <c r="AC411" s="685">
        <v>0</v>
      </c>
      <c r="AD411" s="685">
        <v>0</v>
      </c>
      <c r="AE411" s="687"/>
    </row>
    <row r="412" spans="2:31" ht="5.0999999999999996" customHeight="1">
      <c r="B412" s="4650"/>
      <c r="D412" s="4653"/>
      <c r="E412" s="730"/>
      <c r="F412" s="794"/>
      <c r="G412" s="730"/>
      <c r="H412" s="4653"/>
      <c r="I412" s="730"/>
      <c r="J412" s="794"/>
      <c r="K412" s="730"/>
      <c r="L412" s="4653"/>
      <c r="M412" s="730"/>
      <c r="N412" s="794"/>
      <c r="O412" s="730"/>
      <c r="P412" s="4653"/>
      <c r="Q412" s="730"/>
      <c r="R412" s="794"/>
      <c r="S412" s="730"/>
      <c r="T412" s="4653"/>
      <c r="U412" s="730"/>
      <c r="V412" s="794"/>
      <c r="W412" s="730"/>
      <c r="X412" s="4653"/>
      <c r="Y412" s="730"/>
      <c r="Z412" s="794"/>
      <c r="AA412" s="730"/>
      <c r="AB412" s="4603"/>
      <c r="AC412" s="685">
        <v>0</v>
      </c>
      <c r="AD412" s="685">
        <v>0</v>
      </c>
      <c r="AE412" s="687"/>
    </row>
    <row r="413" spans="2:31" ht="9.9499999999999993" customHeight="1">
      <c r="B413" s="4651"/>
      <c r="D413" s="4654"/>
      <c r="E413" s="789"/>
      <c r="F413" s="789"/>
      <c r="G413" s="789"/>
      <c r="H413" s="4654"/>
      <c r="I413" s="789"/>
      <c r="J413" s="789"/>
      <c r="K413" s="789"/>
      <c r="L413" s="4654"/>
      <c r="M413" s="789"/>
      <c r="N413" s="789"/>
      <c r="O413" s="789"/>
      <c r="P413" s="4654"/>
      <c r="Q413" s="789"/>
      <c r="R413" s="789"/>
      <c r="S413" s="789"/>
      <c r="T413" s="4654"/>
      <c r="U413" s="789"/>
      <c r="V413" s="789"/>
      <c r="W413" s="789"/>
      <c r="X413" s="4654"/>
      <c r="Y413" s="789"/>
      <c r="Z413" s="789"/>
      <c r="AA413" s="789"/>
      <c r="AB413" s="4604"/>
      <c r="AC413" s="685">
        <v>0</v>
      </c>
      <c r="AD413" s="685">
        <v>0</v>
      </c>
      <c r="AE413" s="687"/>
    </row>
    <row r="414" spans="2:31" ht="9.9499999999999993" customHeight="1">
      <c r="B414" s="706"/>
      <c r="D414" s="992"/>
      <c r="E414" s="796"/>
      <c r="F414" s="796"/>
      <c r="G414" s="796"/>
      <c r="H414" s="993"/>
      <c r="I414" s="796"/>
      <c r="J414" s="796"/>
      <c r="K414" s="796"/>
      <c r="L414" s="994"/>
      <c r="M414" s="796"/>
      <c r="N414" s="796"/>
      <c r="O414" s="796"/>
      <c r="P414" s="995"/>
      <c r="Q414" s="796"/>
      <c r="R414" s="796"/>
      <c r="S414" s="796"/>
      <c r="T414" s="995"/>
      <c r="U414" s="796"/>
      <c r="V414" s="796"/>
      <c r="W414" s="796"/>
      <c r="X414" s="995"/>
      <c r="Y414" s="796"/>
      <c r="Z414" s="796"/>
      <c r="AA414" s="796"/>
      <c r="AB414" s="995"/>
      <c r="AC414" s="685">
        <v>0</v>
      </c>
      <c r="AD414" s="685">
        <v>0</v>
      </c>
      <c r="AE414" s="687"/>
    </row>
    <row r="415" spans="2:31" ht="23.25">
      <c r="B415" s="1147">
        <v>13</v>
      </c>
      <c r="D415" s="1148" t="s">
        <v>5907</v>
      </c>
      <c r="E415" s="1149"/>
      <c r="F415" s="1149"/>
      <c r="G415" s="1149"/>
      <c r="H415" s="1149"/>
      <c r="I415" s="1149"/>
      <c r="J415" s="1149"/>
      <c r="K415" s="1149"/>
      <c r="L415" s="1149"/>
      <c r="M415" s="1149"/>
      <c r="N415" s="1149"/>
      <c r="O415" s="1149"/>
      <c r="P415" s="1149"/>
      <c r="Q415" s="1149"/>
      <c r="R415" s="1149"/>
      <c r="S415" s="1149"/>
      <c r="T415" s="1149"/>
      <c r="U415" s="1149"/>
      <c r="V415" s="1149"/>
      <c r="W415" s="1149"/>
      <c r="X415" s="1149"/>
      <c r="Y415" s="1149"/>
      <c r="Z415" s="1149"/>
      <c r="AA415" s="1149"/>
      <c r="AB415" s="1150">
        <v>13</v>
      </c>
      <c r="AC415" s="685">
        <v>0</v>
      </c>
      <c r="AD415" s="685">
        <v>0</v>
      </c>
      <c r="AE415" s="983"/>
    </row>
    <row r="416" spans="2:31" ht="9.9499999999999993" customHeight="1">
      <c r="B416" s="992"/>
      <c r="C416" s="992"/>
      <c r="D416" s="992"/>
      <c r="E416" s="796"/>
      <c r="F416" s="796"/>
      <c r="G416" s="796"/>
      <c r="H416" s="993"/>
      <c r="I416" s="796"/>
      <c r="J416" s="796"/>
      <c r="K416" s="796"/>
      <c r="L416" s="994"/>
      <c r="M416" s="796"/>
      <c r="N416" s="796"/>
      <c r="O416" s="796"/>
      <c r="P416" s="995"/>
      <c r="Q416" s="796"/>
      <c r="R416" s="796"/>
      <c r="S416" s="796"/>
      <c r="T416" s="995"/>
      <c r="U416" s="796"/>
      <c r="V416" s="796"/>
      <c r="W416" s="796"/>
      <c r="X416" s="995"/>
      <c r="Y416" s="796"/>
      <c r="Z416" s="796"/>
      <c r="AA416" s="796"/>
      <c r="AB416" s="995"/>
      <c r="AC416" s="685">
        <v>0</v>
      </c>
      <c r="AD416" s="685">
        <v>0</v>
      </c>
      <c r="AE416" s="687"/>
    </row>
    <row r="417" spans="2:31" ht="15" customHeight="1">
      <c r="B417" s="1151"/>
      <c r="D417" s="1152" t="s">
        <v>5309</v>
      </c>
      <c r="E417" s="1153"/>
      <c r="F417" s="1153"/>
      <c r="G417" s="1153"/>
      <c r="H417" s="1154"/>
      <c r="I417" s="1153"/>
      <c r="J417" s="1153"/>
      <c r="K417" s="1153"/>
      <c r="L417" s="1155"/>
      <c r="M417" s="1153"/>
      <c r="N417" s="1153"/>
      <c r="O417" s="1153"/>
      <c r="P417" s="1156"/>
      <c r="Q417" s="1153"/>
      <c r="R417" s="1153"/>
      <c r="S417" s="1153"/>
      <c r="T417" s="1156"/>
      <c r="U417" s="1153"/>
      <c r="V417" s="1153"/>
      <c r="W417" s="1153"/>
      <c r="X417" s="1156"/>
      <c r="Y417" s="1153"/>
      <c r="Z417" s="1153"/>
      <c r="AA417" s="1153"/>
      <c r="AB417" s="4645" t="s">
        <v>5593</v>
      </c>
      <c r="AC417" s="685">
        <v>0</v>
      </c>
      <c r="AD417" s="685">
        <v>0</v>
      </c>
      <c r="AE417" s="687"/>
    </row>
    <row r="418" spans="2:31" ht="15" customHeight="1">
      <c r="B418" s="1151"/>
      <c r="D418" s="1158" t="s">
        <v>5908</v>
      </c>
      <c r="E418" s="1153"/>
      <c r="F418" s="1153"/>
      <c r="G418" s="1153"/>
      <c r="H418" s="1154"/>
      <c r="I418" s="1153"/>
      <c r="J418" s="1153"/>
      <c r="K418" s="1153"/>
      <c r="L418" s="1155"/>
      <c r="M418" s="1153"/>
      <c r="N418" s="1153"/>
      <c r="O418" s="1153"/>
      <c r="P418" s="1156"/>
      <c r="Q418" s="1153"/>
      <c r="R418" s="1153"/>
      <c r="S418" s="1153"/>
      <c r="T418" s="1156"/>
      <c r="U418" s="1153"/>
      <c r="V418" s="1153"/>
      <c r="W418" s="1153"/>
      <c r="X418" s="1156"/>
      <c r="Y418" s="1153"/>
      <c r="Z418" s="1153"/>
      <c r="AA418" s="1153"/>
      <c r="AB418" s="4645"/>
      <c r="AC418" s="685">
        <v>0</v>
      </c>
      <c r="AD418" s="685">
        <v>0</v>
      </c>
      <c r="AE418" s="687"/>
    </row>
    <row r="419" spans="2:31" ht="15" customHeight="1">
      <c r="B419" s="1151"/>
      <c r="D419" s="1159"/>
      <c r="E419" s="1153"/>
      <c r="F419" s="1153"/>
      <c r="G419" s="1153"/>
      <c r="H419" s="1154"/>
      <c r="I419" s="1153"/>
      <c r="J419" s="1153"/>
      <c r="K419" s="1153"/>
      <c r="L419" s="1155"/>
      <c r="M419" s="1153"/>
      <c r="N419" s="1153"/>
      <c r="O419" s="1153"/>
      <c r="P419" s="1156"/>
      <c r="Q419" s="1153"/>
      <c r="R419" s="1153"/>
      <c r="S419" s="1153"/>
      <c r="T419" s="1156"/>
      <c r="U419" s="1153"/>
      <c r="V419" s="1153"/>
      <c r="W419" s="1153"/>
      <c r="X419" s="1156"/>
      <c r="Y419" s="1153"/>
      <c r="Z419" s="1153"/>
      <c r="AA419" s="1153"/>
      <c r="AB419" s="1160"/>
      <c r="AC419" s="685">
        <v>0</v>
      </c>
      <c r="AD419" s="685">
        <v>0</v>
      </c>
      <c r="AE419" s="687"/>
    </row>
    <row r="420" spans="2:31" ht="15" customHeight="1">
      <c r="B420" s="1151"/>
      <c r="D420" s="816"/>
      <c r="E420" s="1007"/>
      <c r="F420" s="1007"/>
      <c r="G420" s="1007"/>
      <c r="H420" s="1161"/>
      <c r="I420" s="1007"/>
      <c r="J420" s="1007"/>
      <c r="K420" s="1007"/>
      <c r="L420" s="1161"/>
      <c r="M420" s="1007"/>
      <c r="N420" s="1007"/>
      <c r="O420" s="1007"/>
      <c r="P420" s="1161"/>
      <c r="Q420" s="1007"/>
      <c r="R420" s="1007"/>
      <c r="S420" s="1007"/>
      <c r="T420" s="1156"/>
      <c r="U420" s="1153"/>
      <c r="V420" s="1153"/>
      <c r="W420" s="1153"/>
      <c r="X420" s="1162" t="s">
        <v>5909</v>
      </c>
      <c r="Y420" s="1153"/>
      <c r="Z420" s="1153"/>
      <c r="AA420" s="1153"/>
      <c r="AB420" s="1160" t="s">
        <v>5744</v>
      </c>
      <c r="AC420" s="685">
        <v>0</v>
      </c>
      <c r="AD420" s="685">
        <v>0</v>
      </c>
      <c r="AE420" s="687"/>
    </row>
    <row r="421" spans="2:31" ht="15" customHeight="1">
      <c r="B421" s="1151"/>
      <c r="D421" s="816"/>
      <c r="E421" s="1007"/>
      <c r="F421" s="1007"/>
      <c r="G421" s="1007"/>
      <c r="H421" s="1161"/>
      <c r="I421" s="1007"/>
      <c r="J421" s="1007"/>
      <c r="K421" s="1007"/>
      <c r="L421" s="1161"/>
      <c r="M421" s="1007"/>
      <c r="N421" s="1007"/>
      <c r="O421" s="1007"/>
      <c r="P421" s="1161"/>
      <c r="Q421" s="1007"/>
      <c r="R421" s="1007"/>
      <c r="S421" s="1007"/>
      <c r="T421" s="1156"/>
      <c r="U421" s="1153"/>
      <c r="V421" s="1153"/>
      <c r="W421" s="1153"/>
      <c r="X421" s="1162" t="s">
        <v>5910</v>
      </c>
      <c r="Y421" s="1153"/>
      <c r="Z421" s="1153"/>
      <c r="AA421" s="1153"/>
      <c r="AB421" s="1160" t="s">
        <v>5911</v>
      </c>
      <c r="AC421" s="685">
        <v>0</v>
      </c>
      <c r="AD421" s="685">
        <v>0</v>
      </c>
      <c r="AE421" s="687"/>
    </row>
    <row r="422" spans="2:31" ht="15" customHeight="1">
      <c r="B422" s="1151"/>
      <c r="D422" s="816"/>
      <c r="E422" s="1007"/>
      <c r="F422" s="1007"/>
      <c r="G422" s="1007"/>
      <c r="H422" s="1161"/>
      <c r="I422" s="1007"/>
      <c r="J422" s="1007"/>
      <c r="K422" s="1007"/>
      <c r="L422" s="1161"/>
      <c r="M422" s="1007"/>
      <c r="N422" s="1007"/>
      <c r="O422" s="1007"/>
      <c r="P422" s="1161"/>
      <c r="Q422" s="1007"/>
      <c r="R422" s="1007"/>
      <c r="S422" s="1007"/>
      <c r="T422" s="1156"/>
      <c r="U422" s="1153"/>
      <c r="V422" s="1153"/>
      <c r="W422" s="1153"/>
      <c r="X422" s="1162" t="s">
        <v>5912</v>
      </c>
      <c r="Y422" s="1153"/>
      <c r="Z422" s="1153"/>
      <c r="AA422" s="1153"/>
      <c r="AB422" s="1160" t="s">
        <v>5681</v>
      </c>
      <c r="AC422" s="685">
        <v>0</v>
      </c>
      <c r="AD422" s="685">
        <v>0</v>
      </c>
      <c r="AE422" s="687"/>
    </row>
    <row r="423" spans="2:31" ht="15" customHeight="1">
      <c r="B423" s="1151"/>
      <c r="D423" s="816"/>
      <c r="E423" s="1007"/>
      <c r="F423" s="1007"/>
      <c r="G423" s="1007"/>
      <c r="H423" s="1161"/>
      <c r="I423" s="1007"/>
      <c r="J423" s="1007"/>
      <c r="K423" s="1007"/>
      <c r="L423" s="1161"/>
      <c r="M423" s="1007"/>
      <c r="N423" s="1007"/>
      <c r="O423" s="1007"/>
      <c r="P423" s="1161"/>
      <c r="Q423" s="1007"/>
      <c r="R423" s="1007"/>
      <c r="S423" s="1007"/>
      <c r="T423" s="1156"/>
      <c r="U423" s="1153"/>
      <c r="V423" s="1153"/>
      <c r="W423" s="1153"/>
      <c r="X423" s="1162" t="s">
        <v>5913</v>
      </c>
      <c r="Y423" s="1153"/>
      <c r="Z423" s="1153"/>
      <c r="AA423" s="1153"/>
      <c r="AB423" s="1160" t="s">
        <v>5911</v>
      </c>
      <c r="AC423" s="685">
        <v>0</v>
      </c>
      <c r="AD423" s="685">
        <v>0</v>
      </c>
      <c r="AE423" s="687"/>
    </row>
    <row r="424" spans="2:31" ht="15" customHeight="1">
      <c r="B424" s="1151"/>
      <c r="D424" s="816"/>
      <c r="E424" s="1007"/>
      <c r="F424" s="1007"/>
      <c r="G424" s="1007"/>
      <c r="H424" s="1161"/>
      <c r="I424" s="1007"/>
      <c r="J424" s="1007"/>
      <c r="K424" s="1007"/>
      <c r="L424" s="1161"/>
      <c r="M424" s="1007"/>
      <c r="N424" s="1007"/>
      <c r="O424" s="1007"/>
      <c r="P424" s="1161"/>
      <c r="Q424" s="1007"/>
      <c r="R424" s="1007"/>
      <c r="S424" s="1007"/>
      <c r="T424" s="1156"/>
      <c r="U424" s="1153"/>
      <c r="V424" s="1153"/>
      <c r="W424" s="1153"/>
      <c r="X424" s="1162" t="s">
        <v>5914</v>
      </c>
      <c r="Y424" s="1153"/>
      <c r="Z424" s="1153"/>
      <c r="AA424" s="1153"/>
      <c r="AB424" s="1157" t="s">
        <v>5628</v>
      </c>
      <c r="AC424" s="685">
        <v>0</v>
      </c>
      <c r="AD424" s="685">
        <v>0</v>
      </c>
      <c r="AE424" s="687"/>
    </row>
    <row r="425" spans="2:31" ht="15" customHeight="1">
      <c r="B425" s="1151"/>
      <c r="D425" s="816"/>
      <c r="E425" s="1007"/>
      <c r="F425" s="1007"/>
      <c r="G425" s="1007"/>
      <c r="H425" s="1161"/>
      <c r="I425" s="1007"/>
      <c r="J425" s="1007"/>
      <c r="K425" s="1007"/>
      <c r="L425" s="1161"/>
      <c r="M425" s="1007"/>
      <c r="N425" s="1007"/>
      <c r="O425" s="1007"/>
      <c r="P425" s="1161"/>
      <c r="Q425" s="1007"/>
      <c r="R425" s="1007"/>
      <c r="S425" s="1007"/>
      <c r="T425" s="1156"/>
      <c r="U425" s="1153"/>
      <c r="V425" s="1153"/>
      <c r="W425" s="1153"/>
      <c r="X425" s="1162" t="s">
        <v>5915</v>
      </c>
      <c r="Y425" s="1153"/>
      <c r="Z425" s="1153"/>
      <c r="AA425" s="1153"/>
      <c r="AB425" s="1160" t="s">
        <v>5911</v>
      </c>
      <c r="AC425" s="685">
        <v>0</v>
      </c>
      <c r="AD425" s="685">
        <v>0</v>
      </c>
      <c r="AE425" s="687"/>
    </row>
    <row r="426" spans="2:31" ht="15" customHeight="1">
      <c r="B426" s="1151"/>
      <c r="D426" s="816"/>
      <c r="E426" s="1007"/>
      <c r="F426" s="1007"/>
      <c r="G426" s="1007"/>
      <c r="H426" s="1161"/>
      <c r="I426" s="1007"/>
      <c r="J426" s="1007"/>
      <c r="K426" s="1007"/>
      <c r="L426" s="1161"/>
      <c r="M426" s="1007"/>
      <c r="N426" s="1007"/>
      <c r="O426" s="1007"/>
      <c r="P426" s="1161"/>
      <c r="Q426" s="1007"/>
      <c r="R426" s="1007"/>
      <c r="S426" s="1007"/>
      <c r="T426" s="1156"/>
      <c r="U426" s="1153"/>
      <c r="V426" s="1153"/>
      <c r="W426" s="1153"/>
      <c r="X426" s="1162" t="s">
        <v>5916</v>
      </c>
      <c r="Y426" s="1153"/>
      <c r="Z426" s="1153"/>
      <c r="AA426" s="1153"/>
      <c r="AB426" s="1160"/>
      <c r="AC426" s="685">
        <v>0</v>
      </c>
      <c r="AD426" s="685">
        <v>0</v>
      </c>
      <c r="AE426" s="687"/>
    </row>
    <row r="427" spans="2:31" ht="15" customHeight="1">
      <c r="B427" s="1151"/>
      <c r="D427" s="816"/>
      <c r="E427" s="1007"/>
      <c r="F427" s="1007"/>
      <c r="G427" s="1007"/>
      <c r="H427" s="1161"/>
      <c r="I427" s="1007"/>
      <c r="J427" s="1007"/>
      <c r="K427" s="1007"/>
      <c r="L427" s="1161"/>
      <c r="M427" s="1007"/>
      <c r="N427" s="1007"/>
      <c r="O427" s="1007"/>
      <c r="P427" s="1161"/>
      <c r="Q427" s="1007"/>
      <c r="R427" s="1007"/>
      <c r="S427" s="1007"/>
      <c r="T427" s="1156"/>
      <c r="U427" s="1153"/>
      <c r="V427" s="1153"/>
      <c r="W427" s="1153"/>
      <c r="X427" s="1162" t="s">
        <v>5917</v>
      </c>
      <c r="Y427" s="1153"/>
      <c r="Z427" s="1153"/>
      <c r="AA427" s="1153"/>
      <c r="AB427" s="1160" t="s">
        <v>5628</v>
      </c>
      <c r="AC427" s="685">
        <v>0</v>
      </c>
      <c r="AD427" s="685">
        <v>0</v>
      </c>
      <c r="AE427" s="687"/>
    </row>
    <row r="428" spans="2:31" ht="15" customHeight="1">
      <c r="B428" s="1151"/>
      <c r="D428" s="816"/>
      <c r="E428" s="1007"/>
      <c r="F428" s="1007"/>
      <c r="G428" s="1007"/>
      <c r="H428" s="1161"/>
      <c r="I428" s="1007"/>
      <c r="J428" s="1007"/>
      <c r="K428" s="1007"/>
      <c r="L428" s="1161"/>
      <c r="M428" s="1007"/>
      <c r="N428" s="1007"/>
      <c r="O428" s="1007"/>
      <c r="P428" s="1161"/>
      <c r="Q428" s="1007"/>
      <c r="R428" s="1007"/>
      <c r="S428" s="1007"/>
      <c r="T428" s="1156"/>
      <c r="U428" s="1153"/>
      <c r="V428" s="1153"/>
      <c r="W428" s="1153"/>
      <c r="X428" s="1162" t="s">
        <v>5918</v>
      </c>
      <c r="Y428" s="1153"/>
      <c r="Z428" s="1153"/>
      <c r="AA428" s="1153"/>
      <c r="AB428" s="1160"/>
      <c r="AC428" s="685">
        <v>0</v>
      </c>
      <c r="AD428" s="685">
        <v>0</v>
      </c>
      <c r="AE428" s="687"/>
    </row>
    <row r="429" spans="2:31" ht="15" customHeight="1">
      <c r="B429" s="1151"/>
      <c r="D429" s="816"/>
      <c r="E429" s="1007"/>
      <c r="F429" s="1007"/>
      <c r="G429" s="1007"/>
      <c r="H429" s="1161"/>
      <c r="I429" s="1007"/>
      <c r="J429" s="1007"/>
      <c r="K429" s="1007"/>
      <c r="L429" s="1161"/>
      <c r="M429" s="1007"/>
      <c r="N429" s="1007"/>
      <c r="O429" s="1007"/>
      <c r="P429" s="1161"/>
      <c r="Q429" s="1007"/>
      <c r="R429" s="1007"/>
      <c r="S429" s="1007"/>
      <c r="T429" s="1156"/>
      <c r="U429" s="1153"/>
      <c r="V429" s="1153"/>
      <c r="W429" s="1153"/>
      <c r="X429" s="1162" t="s">
        <v>5919</v>
      </c>
      <c r="Y429" s="1153"/>
      <c r="Z429" s="1153"/>
      <c r="AA429" s="1153"/>
      <c r="AB429" s="1157" t="s">
        <v>5855</v>
      </c>
      <c r="AC429" s="685">
        <v>0</v>
      </c>
      <c r="AD429" s="685">
        <v>0</v>
      </c>
      <c r="AE429" s="687"/>
    </row>
    <row r="430" spans="2:31" ht="15" customHeight="1">
      <c r="B430" s="1151"/>
      <c r="D430" s="816"/>
      <c r="E430" s="1007"/>
      <c r="F430" s="1007"/>
      <c r="G430" s="1007"/>
      <c r="H430" s="1161"/>
      <c r="I430" s="1007"/>
      <c r="J430" s="1007"/>
      <c r="K430" s="1007"/>
      <c r="L430" s="1161"/>
      <c r="M430" s="1007"/>
      <c r="N430" s="1007"/>
      <c r="O430" s="1007"/>
      <c r="P430" s="1161"/>
      <c r="Q430" s="1007"/>
      <c r="R430" s="1007"/>
      <c r="S430" s="1007"/>
      <c r="T430" s="1156"/>
      <c r="U430" s="1153"/>
      <c r="V430" s="1153"/>
      <c r="W430" s="1153"/>
      <c r="X430" s="1162" t="s">
        <v>5920</v>
      </c>
      <c r="Y430" s="1153"/>
      <c r="Z430" s="1153"/>
      <c r="AA430" s="1153"/>
      <c r="AB430" s="1157" t="s">
        <v>5855</v>
      </c>
      <c r="AC430" s="685">
        <v>0</v>
      </c>
      <c r="AD430" s="685">
        <v>0</v>
      </c>
      <c r="AE430" s="687"/>
    </row>
    <row r="431" spans="2:31" ht="15" customHeight="1">
      <c r="B431" s="1151"/>
      <c r="D431" s="816"/>
      <c r="E431" s="1007"/>
      <c r="F431" s="1007"/>
      <c r="G431" s="1007"/>
      <c r="H431" s="1161"/>
      <c r="I431" s="1007"/>
      <c r="J431" s="1007"/>
      <c r="K431" s="1007"/>
      <c r="L431" s="1161"/>
      <c r="M431" s="1007"/>
      <c r="N431" s="1007"/>
      <c r="O431" s="1007"/>
      <c r="P431" s="1161"/>
      <c r="Q431" s="1007"/>
      <c r="R431" s="1007"/>
      <c r="S431" s="1007"/>
      <c r="T431" s="1156"/>
      <c r="U431" s="1153"/>
      <c r="V431" s="1153"/>
      <c r="W431" s="1153"/>
      <c r="X431" s="1162" t="s">
        <v>5921</v>
      </c>
      <c r="Y431" s="1153"/>
      <c r="Z431" s="1153"/>
      <c r="AA431" s="1153"/>
      <c r="AB431" s="1157" t="s">
        <v>5855</v>
      </c>
      <c r="AC431" s="685">
        <v>0</v>
      </c>
      <c r="AD431" s="685">
        <v>0</v>
      </c>
      <c r="AE431" s="687"/>
    </row>
    <row r="432" spans="2:31" ht="15" customHeight="1">
      <c r="B432" s="1151"/>
      <c r="D432" s="816"/>
      <c r="E432" s="1007"/>
      <c r="F432" s="1007"/>
      <c r="G432" s="1007"/>
      <c r="H432" s="1161"/>
      <c r="I432" s="1007"/>
      <c r="J432" s="1007"/>
      <c r="K432" s="1007"/>
      <c r="L432" s="1161"/>
      <c r="M432" s="1007"/>
      <c r="N432" s="1007"/>
      <c r="O432" s="1007"/>
      <c r="P432" s="1161"/>
      <c r="Q432" s="1007"/>
      <c r="R432" s="1007"/>
      <c r="S432" s="1007"/>
      <c r="T432" s="1156"/>
      <c r="U432" s="1153"/>
      <c r="V432" s="1153"/>
      <c r="W432" s="1153"/>
      <c r="X432" s="1162" t="s">
        <v>5922</v>
      </c>
      <c r="Y432" s="1153"/>
      <c r="Z432" s="1153"/>
      <c r="AA432" s="1153"/>
      <c r="AB432" s="1157" t="s">
        <v>5923</v>
      </c>
      <c r="AC432" s="685">
        <v>0</v>
      </c>
      <c r="AD432" s="685">
        <v>0</v>
      </c>
      <c r="AE432" s="687"/>
    </row>
    <row r="433" spans="2:31" ht="9.9499999999999993" customHeight="1">
      <c r="B433" s="706"/>
      <c r="D433" s="992"/>
      <c r="E433" s="796"/>
      <c r="F433" s="796"/>
      <c r="G433" s="796"/>
      <c r="H433" s="993"/>
      <c r="I433" s="796"/>
      <c r="J433" s="796"/>
      <c r="K433" s="796"/>
      <c r="L433" s="994"/>
      <c r="M433" s="796"/>
      <c r="N433" s="796"/>
      <c r="O433" s="796"/>
      <c r="P433" s="995"/>
      <c r="Q433" s="796"/>
      <c r="R433" s="796"/>
      <c r="S433" s="796"/>
      <c r="T433" s="995"/>
      <c r="U433" s="796"/>
      <c r="V433" s="796"/>
      <c r="W433" s="796"/>
      <c r="X433" s="995"/>
      <c r="Y433" s="796"/>
      <c r="Z433" s="796"/>
      <c r="AA433" s="796"/>
      <c r="AB433" s="995"/>
      <c r="AC433" s="685">
        <v>0</v>
      </c>
      <c r="AD433" s="685">
        <v>0</v>
      </c>
      <c r="AE433" s="687"/>
    </row>
    <row r="434" spans="2:31" ht="9.9499999999999993" customHeight="1">
      <c r="B434" s="4642">
        <v>13</v>
      </c>
      <c r="D434" s="4639" t="s">
        <v>5924</v>
      </c>
      <c r="E434" s="789"/>
      <c r="F434" s="789"/>
      <c r="G434" s="789"/>
      <c r="H434" s="4639" t="s">
        <v>5925</v>
      </c>
      <c r="I434" s="789"/>
      <c r="J434" s="789"/>
      <c r="K434" s="789"/>
      <c r="L434" s="4639" t="s">
        <v>5912</v>
      </c>
      <c r="M434" s="789"/>
      <c r="N434" s="789"/>
      <c r="O434" s="789"/>
      <c r="P434" s="4646" t="s">
        <v>5926</v>
      </c>
      <c r="Q434" s="789"/>
      <c r="R434" s="789"/>
      <c r="S434" s="789"/>
      <c r="T434" s="4639" t="s">
        <v>5927</v>
      </c>
      <c r="U434" s="789"/>
      <c r="V434" s="789"/>
      <c r="W434" s="789"/>
      <c r="X434" s="4639" t="s">
        <v>5915</v>
      </c>
      <c r="Y434" s="789"/>
      <c r="Z434" s="789"/>
      <c r="AA434" s="789"/>
      <c r="AB434" s="4639" t="s">
        <v>5916</v>
      </c>
      <c r="AC434" s="685">
        <v>0</v>
      </c>
      <c r="AD434" s="685">
        <v>0</v>
      </c>
      <c r="AE434" s="687"/>
    </row>
    <row r="435" spans="2:31" ht="5.0999999999999996" customHeight="1">
      <c r="B435" s="4643"/>
      <c r="D435" s="4640"/>
      <c r="E435" s="730"/>
      <c r="F435" s="794"/>
      <c r="G435" s="730"/>
      <c r="H435" s="4640"/>
      <c r="I435" s="730"/>
      <c r="J435" s="794"/>
      <c r="K435" s="730"/>
      <c r="L435" s="4640"/>
      <c r="M435" s="730"/>
      <c r="N435" s="794"/>
      <c r="O435" s="730"/>
      <c r="P435" s="4647"/>
      <c r="Q435" s="730"/>
      <c r="R435" s="794"/>
      <c r="S435" s="730"/>
      <c r="T435" s="4640"/>
      <c r="U435" s="730"/>
      <c r="V435" s="794"/>
      <c r="W435" s="730"/>
      <c r="X435" s="4640"/>
      <c r="Y435" s="730"/>
      <c r="Z435" s="794"/>
      <c r="AA435" s="730"/>
      <c r="AB435" s="4640"/>
      <c r="AC435" s="685">
        <v>0</v>
      </c>
      <c r="AD435" s="685">
        <v>0</v>
      </c>
      <c r="AE435" s="687"/>
    </row>
    <row r="436" spans="2:31" ht="9.9499999999999993" customHeight="1">
      <c r="B436" s="4644"/>
      <c r="D436" s="4641"/>
      <c r="E436" s="789"/>
      <c r="F436" s="789"/>
      <c r="G436" s="789"/>
      <c r="H436" s="4641"/>
      <c r="I436" s="789"/>
      <c r="J436" s="789"/>
      <c r="K436" s="789"/>
      <c r="L436" s="4641"/>
      <c r="M436" s="789"/>
      <c r="N436" s="789"/>
      <c r="O436" s="789"/>
      <c r="P436" s="4648"/>
      <c r="Q436" s="789"/>
      <c r="R436" s="789"/>
      <c r="S436" s="789"/>
      <c r="T436" s="4641"/>
      <c r="U436" s="789"/>
      <c r="V436" s="789"/>
      <c r="W436" s="789"/>
      <c r="X436" s="4641"/>
      <c r="Y436" s="789"/>
      <c r="Z436" s="789"/>
      <c r="AA436" s="789"/>
      <c r="AB436" s="4641"/>
      <c r="AC436" s="685">
        <v>0</v>
      </c>
      <c r="AD436" s="685">
        <v>0</v>
      </c>
      <c r="AE436" s="687"/>
    </row>
    <row r="437" spans="2:31" ht="9.9499999999999993" customHeight="1">
      <c r="B437" s="706"/>
      <c r="D437" s="992"/>
      <c r="E437" s="796"/>
      <c r="F437" s="796"/>
      <c r="G437" s="796"/>
      <c r="H437" s="993"/>
      <c r="I437" s="796"/>
      <c r="J437" s="796"/>
      <c r="K437" s="796"/>
      <c r="L437" s="994"/>
      <c r="M437" s="796"/>
      <c r="N437" s="796"/>
      <c r="O437" s="796"/>
      <c r="P437" s="995"/>
      <c r="Q437" s="796"/>
      <c r="R437" s="796"/>
      <c r="S437" s="796"/>
      <c r="T437" s="995"/>
      <c r="U437" s="796"/>
      <c r="V437" s="796"/>
      <c r="W437" s="796"/>
      <c r="X437" s="995"/>
      <c r="Y437" s="796"/>
      <c r="Z437" s="796"/>
      <c r="AA437" s="796"/>
      <c r="AB437" s="995"/>
      <c r="AC437" s="685">
        <v>0</v>
      </c>
      <c r="AD437" s="685">
        <v>0</v>
      </c>
      <c r="AE437" s="687"/>
    </row>
    <row r="438" spans="2:31" ht="9.9499999999999993" customHeight="1">
      <c r="B438" s="4642">
        <v>13</v>
      </c>
      <c r="D438" s="4639" t="s">
        <v>5917</v>
      </c>
      <c r="E438" s="789"/>
      <c r="F438" s="789"/>
      <c r="G438" s="789"/>
      <c r="H438" s="4639" t="s">
        <v>5928</v>
      </c>
      <c r="I438" s="789"/>
      <c r="J438" s="789"/>
      <c r="K438" s="789"/>
      <c r="L438" s="4639" t="s">
        <v>5918</v>
      </c>
      <c r="M438" s="789"/>
      <c r="N438" s="789"/>
      <c r="O438" s="789"/>
      <c r="P438" s="4639" t="s">
        <v>5919</v>
      </c>
      <c r="Q438" s="789"/>
      <c r="R438" s="789"/>
      <c r="S438" s="789"/>
      <c r="T438" s="4639" t="s">
        <v>5920</v>
      </c>
      <c r="U438" s="789"/>
      <c r="V438" s="789"/>
      <c r="W438" s="789"/>
      <c r="X438" s="4639" t="s">
        <v>5921</v>
      </c>
      <c r="Y438" s="789"/>
      <c r="Z438" s="789"/>
      <c r="AA438" s="789"/>
      <c r="AB438" s="4639" t="s">
        <v>5922</v>
      </c>
      <c r="AC438" s="685">
        <v>0</v>
      </c>
      <c r="AD438" s="685">
        <v>0</v>
      </c>
      <c r="AE438" s="687"/>
    </row>
    <row r="439" spans="2:31" ht="5.0999999999999996" customHeight="1">
      <c r="B439" s="4643"/>
      <c r="D439" s="4640"/>
      <c r="E439" s="730"/>
      <c r="F439" s="794"/>
      <c r="G439" s="730"/>
      <c r="H439" s="4640"/>
      <c r="I439" s="730"/>
      <c r="J439" s="794"/>
      <c r="K439" s="730"/>
      <c r="L439" s="4640"/>
      <c r="M439" s="730"/>
      <c r="N439" s="794"/>
      <c r="O439" s="730"/>
      <c r="P439" s="4640"/>
      <c r="Q439" s="730"/>
      <c r="R439" s="794"/>
      <c r="S439" s="730"/>
      <c r="T439" s="4640"/>
      <c r="U439" s="730"/>
      <c r="V439" s="794"/>
      <c r="W439" s="730"/>
      <c r="X439" s="4640"/>
      <c r="Y439" s="730"/>
      <c r="Z439" s="794"/>
      <c r="AA439" s="730"/>
      <c r="AB439" s="4640"/>
      <c r="AC439" s="685">
        <v>0</v>
      </c>
      <c r="AD439" s="685">
        <v>0</v>
      </c>
      <c r="AE439" s="687"/>
    </row>
    <row r="440" spans="2:31" ht="9.9499999999999993" customHeight="1">
      <c r="B440" s="4644"/>
      <c r="D440" s="4641"/>
      <c r="E440" s="789"/>
      <c r="F440" s="789"/>
      <c r="G440" s="789"/>
      <c r="H440" s="4641"/>
      <c r="I440" s="789"/>
      <c r="J440" s="789"/>
      <c r="K440" s="789"/>
      <c r="L440" s="4641"/>
      <c r="M440" s="789"/>
      <c r="N440" s="789"/>
      <c r="O440" s="789"/>
      <c r="P440" s="4641"/>
      <c r="Q440" s="789"/>
      <c r="R440" s="789"/>
      <c r="S440" s="789"/>
      <c r="T440" s="4641"/>
      <c r="U440" s="789"/>
      <c r="V440" s="789"/>
      <c r="W440" s="789"/>
      <c r="X440" s="4641"/>
      <c r="Y440" s="789"/>
      <c r="Z440" s="789"/>
      <c r="AA440" s="789"/>
      <c r="AB440" s="4641"/>
      <c r="AC440" s="685">
        <v>0</v>
      </c>
      <c r="AD440" s="685">
        <v>0</v>
      </c>
      <c r="AE440" s="687"/>
    </row>
    <row r="441" spans="2:31" ht="9.9499999999999993" customHeight="1">
      <c r="B441" s="706"/>
      <c r="D441" s="992"/>
      <c r="E441" s="796"/>
      <c r="F441" s="796"/>
      <c r="G441" s="796"/>
      <c r="H441" s="993"/>
      <c r="I441" s="796"/>
      <c r="J441" s="796"/>
      <c r="K441" s="796"/>
      <c r="L441" s="994"/>
      <c r="M441" s="796"/>
      <c r="N441" s="796"/>
      <c r="O441" s="796"/>
      <c r="P441" s="995"/>
      <c r="Q441" s="796"/>
      <c r="R441" s="796"/>
      <c r="S441" s="796"/>
      <c r="T441" s="995"/>
      <c r="U441" s="796"/>
      <c r="V441" s="796"/>
      <c r="W441" s="796"/>
      <c r="X441" s="995"/>
      <c r="Y441" s="796"/>
      <c r="Z441" s="796"/>
      <c r="AA441" s="796"/>
      <c r="AB441" s="995"/>
      <c r="AC441" s="685">
        <v>0</v>
      </c>
      <c r="AD441" s="685">
        <v>0</v>
      </c>
      <c r="AE441" s="687"/>
    </row>
    <row r="442" spans="2:31" ht="9.9499999999999993" customHeight="1">
      <c r="B442" s="4642">
        <v>13</v>
      </c>
      <c r="D442" s="4639" t="s">
        <v>5929</v>
      </c>
      <c r="E442" s="789"/>
      <c r="F442" s="789"/>
      <c r="G442" s="789"/>
      <c r="H442" s="4602"/>
      <c r="I442" s="789"/>
      <c r="J442" s="789"/>
      <c r="K442" s="789"/>
      <c r="L442" s="4602"/>
      <c r="M442" s="789"/>
      <c r="N442" s="789"/>
      <c r="O442" s="789"/>
      <c r="P442" s="4602"/>
      <c r="Q442" s="789"/>
      <c r="R442" s="789"/>
      <c r="S442" s="789"/>
      <c r="T442" s="4602"/>
      <c r="U442" s="789"/>
      <c r="V442" s="789"/>
      <c r="W442" s="789"/>
      <c r="X442" s="4602"/>
      <c r="Y442" s="789"/>
      <c r="Z442" s="789"/>
      <c r="AA442" s="789"/>
      <c r="AB442" s="4602"/>
      <c r="AC442" s="685">
        <v>0</v>
      </c>
      <c r="AD442" s="685">
        <v>0</v>
      </c>
      <c r="AE442" s="687"/>
    </row>
    <row r="443" spans="2:31" ht="5.0999999999999996" customHeight="1">
      <c r="B443" s="4643"/>
      <c r="D443" s="4640"/>
      <c r="E443" s="730"/>
      <c r="F443" s="794"/>
      <c r="G443" s="730"/>
      <c r="H443" s="4603"/>
      <c r="I443" s="730"/>
      <c r="J443" s="794"/>
      <c r="K443" s="730"/>
      <c r="L443" s="4603"/>
      <c r="M443" s="730"/>
      <c r="N443" s="794"/>
      <c r="O443" s="730"/>
      <c r="P443" s="4603"/>
      <c r="Q443" s="730"/>
      <c r="R443" s="794"/>
      <c r="S443" s="730"/>
      <c r="T443" s="4603"/>
      <c r="U443" s="730"/>
      <c r="V443" s="794"/>
      <c r="W443" s="730"/>
      <c r="X443" s="4603"/>
      <c r="Y443" s="730"/>
      <c r="Z443" s="794"/>
      <c r="AA443" s="730"/>
      <c r="AB443" s="4603"/>
      <c r="AC443" s="685">
        <v>0</v>
      </c>
      <c r="AD443" s="685">
        <v>0</v>
      </c>
      <c r="AE443" s="687"/>
    </row>
    <row r="444" spans="2:31" ht="9.9499999999999993" customHeight="1">
      <c r="B444" s="4644"/>
      <c r="D444" s="4641"/>
      <c r="E444" s="789"/>
      <c r="F444" s="789"/>
      <c r="G444" s="789"/>
      <c r="H444" s="4604"/>
      <c r="I444" s="789"/>
      <c r="J444" s="789"/>
      <c r="K444" s="789"/>
      <c r="L444" s="4604"/>
      <c r="M444" s="789"/>
      <c r="N444" s="789"/>
      <c r="O444" s="789"/>
      <c r="P444" s="4604"/>
      <c r="Q444" s="789"/>
      <c r="R444" s="789"/>
      <c r="S444" s="789"/>
      <c r="T444" s="4604"/>
      <c r="U444" s="789"/>
      <c r="V444" s="789"/>
      <c r="W444" s="789"/>
      <c r="X444" s="4604"/>
      <c r="Y444" s="789"/>
      <c r="Z444" s="789"/>
      <c r="AA444" s="789"/>
      <c r="AB444" s="4604"/>
      <c r="AC444" s="685">
        <v>0</v>
      </c>
      <c r="AD444" s="685">
        <v>0</v>
      </c>
      <c r="AE444" s="687"/>
    </row>
    <row r="445" spans="2:31" ht="9.9499999999999993" customHeight="1">
      <c r="B445" s="706"/>
      <c r="D445" s="992"/>
      <c r="E445" s="796"/>
      <c r="F445" s="796"/>
      <c r="G445" s="796"/>
      <c r="H445" s="993"/>
      <c r="I445" s="796"/>
      <c r="J445" s="796"/>
      <c r="K445" s="796"/>
      <c r="L445" s="994"/>
      <c r="M445" s="796"/>
      <c r="N445" s="796"/>
      <c r="O445" s="796"/>
      <c r="P445" s="995"/>
      <c r="Q445" s="796"/>
      <c r="R445" s="796"/>
      <c r="S445" s="796"/>
      <c r="T445" s="995"/>
      <c r="U445" s="796"/>
      <c r="V445" s="796"/>
      <c r="W445" s="796"/>
      <c r="X445" s="995"/>
      <c r="Y445" s="796"/>
      <c r="Z445" s="796"/>
      <c r="AA445" s="796"/>
      <c r="AB445" s="995"/>
      <c r="AC445" s="685">
        <v>0</v>
      </c>
      <c r="AD445" s="685">
        <v>0</v>
      </c>
      <c r="AE445" s="687"/>
    </row>
    <row r="446" spans="2:31" ht="23.25">
      <c r="B446" s="1164">
        <v>14</v>
      </c>
      <c r="D446" s="1165" t="s">
        <v>5930</v>
      </c>
      <c r="E446" s="1166"/>
      <c r="F446" s="1166"/>
      <c r="G446" s="1166"/>
      <c r="H446" s="1166"/>
      <c r="I446" s="1166"/>
      <c r="J446" s="1166"/>
      <c r="K446" s="1166"/>
      <c r="L446" s="1166"/>
      <c r="M446" s="1166"/>
      <c r="N446" s="1166"/>
      <c r="O446" s="1166"/>
      <c r="P446" s="1166"/>
      <c r="Q446" s="1166"/>
      <c r="R446" s="1166"/>
      <c r="S446" s="1166"/>
      <c r="T446" s="1166"/>
      <c r="U446" s="1166"/>
      <c r="V446" s="1166"/>
      <c r="W446" s="1166"/>
      <c r="X446" s="1166"/>
      <c r="Y446" s="1166"/>
      <c r="Z446" s="1166"/>
      <c r="AA446" s="1166"/>
      <c r="AB446" s="1167">
        <v>14</v>
      </c>
      <c r="AC446" s="685">
        <v>0</v>
      </c>
      <c r="AD446" s="685">
        <v>0</v>
      </c>
      <c r="AE446" s="983"/>
    </row>
    <row r="447" spans="2:31" ht="9.9499999999999993" customHeight="1">
      <c r="B447" s="992"/>
      <c r="C447" s="992"/>
      <c r="D447" s="992"/>
      <c r="E447" s="796"/>
      <c r="F447" s="796"/>
      <c r="G447" s="796"/>
      <c r="H447" s="993"/>
      <c r="I447" s="796"/>
      <c r="J447" s="796"/>
      <c r="K447" s="796"/>
      <c r="L447" s="994"/>
      <c r="M447" s="796"/>
      <c r="N447" s="796"/>
      <c r="O447" s="796"/>
      <c r="P447" s="995"/>
      <c r="Q447" s="796"/>
      <c r="R447" s="796"/>
      <c r="S447" s="796"/>
      <c r="T447" s="995"/>
      <c r="U447" s="796"/>
      <c r="V447" s="796"/>
      <c r="W447" s="796"/>
      <c r="X447" s="995"/>
      <c r="Y447" s="796"/>
      <c r="Z447" s="796"/>
      <c r="AA447" s="796"/>
      <c r="AB447" s="995"/>
      <c r="AC447" s="685">
        <v>0</v>
      </c>
      <c r="AD447" s="685">
        <v>0</v>
      </c>
      <c r="AE447" s="687"/>
    </row>
    <row r="448" spans="2:31" ht="15" customHeight="1">
      <c r="B448" s="1168"/>
      <c r="D448" s="1169" t="s">
        <v>5931</v>
      </c>
      <c r="E448" s="1170"/>
      <c r="F448" s="1170"/>
      <c r="G448" s="1170"/>
      <c r="H448" s="1171"/>
      <c r="I448" s="1170"/>
      <c r="J448" s="1170"/>
      <c r="K448" s="1170"/>
      <c r="L448" s="1172"/>
      <c r="M448" s="1170"/>
      <c r="N448" s="1170"/>
      <c r="O448" s="1170"/>
      <c r="P448" s="1173"/>
      <c r="Q448" s="1170"/>
      <c r="R448" s="1170"/>
      <c r="S448" s="1170"/>
      <c r="T448" s="1173"/>
      <c r="U448" s="1170"/>
      <c r="V448" s="1170"/>
      <c r="W448" s="1170"/>
      <c r="X448" s="1173"/>
      <c r="Y448" s="1170"/>
      <c r="Z448" s="1170"/>
      <c r="AA448" s="1170"/>
      <c r="AB448" s="4638" t="s">
        <v>5593</v>
      </c>
      <c r="AC448" s="685">
        <v>0</v>
      </c>
      <c r="AD448" s="685">
        <v>0</v>
      </c>
      <c r="AE448" s="687"/>
    </row>
    <row r="449" spans="2:31" ht="15" customHeight="1">
      <c r="B449" s="1168"/>
      <c r="D449" s="1169" t="s">
        <v>5932</v>
      </c>
      <c r="E449" s="1170"/>
      <c r="F449" s="1170"/>
      <c r="G449" s="1170"/>
      <c r="H449" s="1171"/>
      <c r="I449" s="1170"/>
      <c r="J449" s="1170"/>
      <c r="K449" s="1170"/>
      <c r="L449" s="1172"/>
      <c r="M449" s="1170"/>
      <c r="N449" s="1170"/>
      <c r="O449" s="1170"/>
      <c r="P449" s="1173"/>
      <c r="Q449" s="1170"/>
      <c r="R449" s="1170"/>
      <c r="S449" s="1170"/>
      <c r="T449" s="1173"/>
      <c r="U449" s="1170"/>
      <c r="V449" s="1170"/>
      <c r="W449" s="1170"/>
      <c r="X449" s="1173"/>
      <c r="Y449" s="1170"/>
      <c r="Z449" s="1170"/>
      <c r="AA449" s="1170"/>
      <c r="AB449" s="4638"/>
      <c r="AC449" s="685">
        <v>0</v>
      </c>
      <c r="AD449" s="685">
        <v>0</v>
      </c>
      <c r="AE449" s="687"/>
    </row>
    <row r="450" spans="2:31" ht="15" customHeight="1">
      <c r="B450" s="1168"/>
      <c r="D450" s="1175" t="s">
        <v>5933</v>
      </c>
      <c r="E450" s="1170"/>
      <c r="F450" s="1170"/>
      <c r="G450" s="1170"/>
      <c r="H450" s="1171"/>
      <c r="I450" s="1170"/>
      <c r="J450" s="1170"/>
      <c r="K450" s="1170"/>
      <c r="L450" s="1172"/>
      <c r="M450" s="1170"/>
      <c r="N450" s="1170"/>
      <c r="O450" s="1170"/>
      <c r="P450" s="1173"/>
      <c r="Q450" s="1170"/>
      <c r="R450" s="1170"/>
      <c r="S450" s="1170"/>
      <c r="T450" s="1173"/>
      <c r="U450" s="1170"/>
      <c r="V450" s="1170"/>
      <c r="W450" s="1170"/>
      <c r="X450" s="1173"/>
      <c r="Y450" s="1170"/>
      <c r="Z450" s="1170"/>
      <c r="AA450" s="1170"/>
      <c r="AB450" s="1176" t="s">
        <v>5654</v>
      </c>
      <c r="AC450" s="685">
        <v>0</v>
      </c>
      <c r="AD450" s="685">
        <v>0</v>
      </c>
      <c r="AE450" s="687"/>
    </row>
    <row r="451" spans="2:31" ht="15" customHeight="1">
      <c r="B451" s="1168"/>
      <c r="D451" s="1175" t="s">
        <v>5934</v>
      </c>
      <c r="E451" s="1170"/>
      <c r="F451" s="1170"/>
      <c r="G451" s="1170"/>
      <c r="H451" s="1171"/>
      <c r="I451" s="1170"/>
      <c r="J451" s="1170"/>
      <c r="K451" s="1170"/>
      <c r="L451" s="1172"/>
      <c r="M451" s="1170"/>
      <c r="N451" s="1170"/>
      <c r="O451" s="1170"/>
      <c r="P451" s="1173"/>
      <c r="Q451" s="1170"/>
      <c r="R451" s="1170"/>
      <c r="S451" s="1170"/>
      <c r="T451" s="1173"/>
      <c r="U451" s="1170"/>
      <c r="V451" s="1170"/>
      <c r="W451" s="1170"/>
      <c r="X451" s="1173"/>
      <c r="Y451" s="1170"/>
      <c r="Z451" s="1170"/>
      <c r="AA451" s="1170"/>
      <c r="AB451" s="1173"/>
      <c r="AC451" s="685">
        <v>0</v>
      </c>
      <c r="AD451" s="685">
        <v>0</v>
      </c>
      <c r="AE451" s="687"/>
    </row>
    <row r="452" spans="2:31" ht="15" customHeight="1">
      <c r="B452" s="1168"/>
      <c r="D452" s="1010"/>
      <c r="E452" s="1007"/>
      <c r="F452" s="1007"/>
      <c r="G452" s="1007"/>
      <c r="H452" s="1006"/>
      <c r="I452" s="1007"/>
      <c r="J452" s="1007"/>
      <c r="K452" s="1007"/>
      <c r="L452" s="1006"/>
      <c r="M452" s="1007"/>
      <c r="N452" s="1007"/>
      <c r="O452" s="1007"/>
      <c r="P452" s="1006"/>
      <c r="Q452" s="1007"/>
      <c r="R452" s="1007"/>
      <c r="S452" s="1007"/>
      <c r="T452" s="1173"/>
      <c r="U452" s="1170"/>
      <c r="V452" s="1170"/>
      <c r="W452" s="1170"/>
      <c r="X452" s="1177" t="s">
        <v>5935</v>
      </c>
      <c r="Y452" s="1170"/>
      <c r="Z452" s="1170"/>
      <c r="AA452" s="1170"/>
      <c r="AB452" s="1174" t="s">
        <v>5654</v>
      </c>
      <c r="AC452" s="685">
        <v>0</v>
      </c>
      <c r="AD452" s="685">
        <v>0</v>
      </c>
      <c r="AE452" s="687"/>
    </row>
    <row r="453" spans="2:31" ht="15" customHeight="1">
      <c r="B453" s="1168"/>
      <c r="D453" s="1010"/>
      <c r="E453" s="1007"/>
      <c r="F453" s="1007"/>
      <c r="G453" s="1007"/>
      <c r="H453" s="1006"/>
      <c r="I453" s="1007"/>
      <c r="J453" s="1007"/>
      <c r="K453" s="1007"/>
      <c r="L453" s="1006"/>
      <c r="M453" s="1007"/>
      <c r="N453" s="1007"/>
      <c r="O453" s="1007"/>
      <c r="P453" s="1006"/>
      <c r="Q453" s="1007"/>
      <c r="R453" s="1007"/>
      <c r="S453" s="1007"/>
      <c r="T453" s="1173"/>
      <c r="U453" s="1170"/>
      <c r="V453" s="1170"/>
      <c r="W453" s="1170"/>
      <c r="X453" s="1177" t="s">
        <v>5936</v>
      </c>
      <c r="Y453" s="1170"/>
      <c r="Z453" s="1170"/>
      <c r="AA453" s="1170"/>
      <c r="AB453" s="1176" t="s">
        <v>5654</v>
      </c>
      <c r="AC453" s="685">
        <v>0</v>
      </c>
      <c r="AD453" s="685">
        <v>0</v>
      </c>
      <c r="AE453" s="687"/>
    </row>
    <row r="454" spans="2:31" ht="15" customHeight="1">
      <c r="B454" s="1168"/>
      <c r="D454" s="1010"/>
      <c r="E454" s="1007"/>
      <c r="F454" s="1007"/>
      <c r="G454" s="1007"/>
      <c r="H454" s="1006"/>
      <c r="I454" s="1007"/>
      <c r="J454" s="1007"/>
      <c r="K454" s="1007"/>
      <c r="L454" s="1006"/>
      <c r="M454" s="1007"/>
      <c r="N454" s="1007"/>
      <c r="O454" s="1007"/>
      <c r="P454" s="1006"/>
      <c r="Q454" s="1007"/>
      <c r="R454" s="1007"/>
      <c r="S454" s="1007"/>
      <c r="T454" s="1173"/>
      <c r="U454" s="1170"/>
      <c r="V454" s="1170"/>
      <c r="W454" s="1170"/>
      <c r="X454" s="1177" t="s">
        <v>5937</v>
      </c>
      <c r="Y454" s="1170"/>
      <c r="Z454" s="1170"/>
      <c r="AA454" s="1170"/>
      <c r="AB454" s="1176" t="s">
        <v>5654</v>
      </c>
      <c r="AC454" s="685">
        <v>0</v>
      </c>
      <c r="AD454" s="685">
        <v>0</v>
      </c>
      <c r="AE454" s="687"/>
    </row>
    <row r="455" spans="2:31" ht="15" customHeight="1">
      <c r="B455" s="1168"/>
      <c r="D455" s="1010"/>
      <c r="E455" s="1007"/>
      <c r="F455" s="1007"/>
      <c r="G455" s="1007"/>
      <c r="H455" s="1006"/>
      <c r="I455" s="1007"/>
      <c r="J455" s="1007"/>
      <c r="K455" s="1007"/>
      <c r="L455" s="1006"/>
      <c r="M455" s="1007"/>
      <c r="N455" s="1007"/>
      <c r="O455" s="1007"/>
      <c r="P455" s="1006"/>
      <c r="Q455" s="1007"/>
      <c r="R455" s="1007"/>
      <c r="S455" s="1007"/>
      <c r="T455" s="1173"/>
      <c r="U455" s="1170"/>
      <c r="V455" s="1170"/>
      <c r="W455" s="1170"/>
      <c r="X455" s="1177" t="s">
        <v>5938</v>
      </c>
      <c r="Y455" s="1170"/>
      <c r="Z455" s="1170"/>
      <c r="AA455" s="1170"/>
      <c r="AB455" s="1174" t="s">
        <v>5654</v>
      </c>
      <c r="AC455" s="685">
        <v>0</v>
      </c>
      <c r="AD455" s="685">
        <v>0</v>
      </c>
      <c r="AE455" s="687"/>
    </row>
    <row r="456" spans="2:31" ht="15" customHeight="1">
      <c r="B456" s="1168"/>
      <c r="D456" s="1010"/>
      <c r="E456" s="1007"/>
      <c r="F456" s="1007"/>
      <c r="G456" s="1007"/>
      <c r="H456" s="1006"/>
      <c r="I456" s="1007"/>
      <c r="J456" s="1007"/>
      <c r="K456" s="1007"/>
      <c r="L456" s="1006"/>
      <c r="M456" s="1007"/>
      <c r="N456" s="1007"/>
      <c r="O456" s="1007"/>
      <c r="P456" s="1006"/>
      <c r="Q456" s="1007"/>
      <c r="R456" s="1007"/>
      <c r="S456" s="1007"/>
      <c r="T456" s="1173"/>
      <c r="U456" s="1170"/>
      <c r="V456" s="1170"/>
      <c r="W456" s="1170"/>
      <c r="X456" s="1177" t="s">
        <v>5939</v>
      </c>
      <c r="Y456" s="1170"/>
      <c r="Z456" s="1170"/>
      <c r="AA456" s="1170"/>
      <c r="AB456" s="1176" t="s">
        <v>5654</v>
      </c>
      <c r="AC456" s="685">
        <v>0</v>
      </c>
      <c r="AD456" s="685">
        <v>0</v>
      </c>
      <c r="AE456" s="687"/>
    </row>
    <row r="457" spans="2:31" ht="15" customHeight="1">
      <c r="B457" s="1168"/>
      <c r="D457" s="1010"/>
      <c r="E457" s="1007"/>
      <c r="F457" s="1007"/>
      <c r="G457" s="1007"/>
      <c r="H457" s="1006"/>
      <c r="I457" s="1007"/>
      <c r="J457" s="1007"/>
      <c r="K457" s="1007"/>
      <c r="L457" s="1006"/>
      <c r="M457" s="1007"/>
      <c r="N457" s="1007"/>
      <c r="O457" s="1007"/>
      <c r="P457" s="1006"/>
      <c r="Q457" s="1007"/>
      <c r="R457" s="1007"/>
      <c r="S457" s="1007"/>
      <c r="T457" s="1173"/>
      <c r="U457" s="1170"/>
      <c r="V457" s="1170"/>
      <c r="W457" s="1170"/>
      <c r="X457" s="1177" t="s">
        <v>5940</v>
      </c>
      <c r="Y457" s="1170"/>
      <c r="Z457" s="1170"/>
      <c r="AA457" s="1170"/>
      <c r="AB457" s="1176" t="s">
        <v>5654</v>
      </c>
      <c r="AC457" s="685">
        <v>0</v>
      </c>
      <c r="AD457" s="685">
        <v>0</v>
      </c>
      <c r="AE457" s="687"/>
    </row>
    <row r="458" spans="2:31" ht="15" customHeight="1">
      <c r="B458" s="1168"/>
      <c r="D458" s="1010"/>
      <c r="E458" s="1007"/>
      <c r="F458" s="1007"/>
      <c r="G458" s="1007"/>
      <c r="H458" s="1006"/>
      <c r="I458" s="1007"/>
      <c r="J458" s="1007"/>
      <c r="K458" s="1007"/>
      <c r="L458" s="1006"/>
      <c r="M458" s="1007"/>
      <c r="N458" s="1007"/>
      <c r="O458" s="1007"/>
      <c r="P458" s="1006"/>
      <c r="Q458" s="1007"/>
      <c r="R458" s="1007"/>
      <c r="S458" s="1007"/>
      <c r="T458" s="1173"/>
      <c r="U458" s="1170"/>
      <c r="V458" s="1170"/>
      <c r="W458" s="1170"/>
      <c r="X458" s="1177" t="s">
        <v>5941</v>
      </c>
      <c r="Y458" s="1170"/>
      <c r="Z458" s="1170"/>
      <c r="AA458" s="1170"/>
      <c r="AB458" s="1174" t="s">
        <v>5654</v>
      </c>
      <c r="AC458" s="685">
        <v>0</v>
      </c>
      <c r="AD458" s="685">
        <v>0</v>
      </c>
      <c r="AE458" s="687"/>
    </row>
    <row r="459" spans="2:31" ht="15" customHeight="1">
      <c r="B459" s="1168"/>
      <c r="D459" s="1010"/>
      <c r="E459" s="1007"/>
      <c r="F459" s="1007"/>
      <c r="G459" s="1007"/>
      <c r="H459" s="1006"/>
      <c r="I459" s="1007"/>
      <c r="J459" s="1007"/>
      <c r="K459" s="1007"/>
      <c r="L459" s="1006"/>
      <c r="M459" s="1007"/>
      <c r="N459" s="1007"/>
      <c r="O459" s="1007"/>
      <c r="P459" s="1006"/>
      <c r="Q459" s="1007"/>
      <c r="R459" s="1007"/>
      <c r="S459" s="1007"/>
      <c r="T459" s="1173"/>
      <c r="U459" s="1170"/>
      <c r="V459" s="1170"/>
      <c r="W459" s="1170"/>
      <c r="X459" s="1177" t="s">
        <v>5942</v>
      </c>
      <c r="Y459" s="1170"/>
      <c r="Z459" s="1170"/>
      <c r="AA459" s="1170"/>
      <c r="AB459" s="1174" t="s">
        <v>5654</v>
      </c>
      <c r="AC459" s="685">
        <v>0</v>
      </c>
      <c r="AD459" s="685">
        <v>0</v>
      </c>
      <c r="AE459" s="687"/>
    </row>
    <row r="460" spans="2:31" ht="15" customHeight="1">
      <c r="B460" s="1168"/>
      <c r="D460" s="1010"/>
      <c r="E460" s="1007"/>
      <c r="F460" s="1007"/>
      <c r="G460" s="1007"/>
      <c r="H460" s="1006"/>
      <c r="I460" s="1007"/>
      <c r="J460" s="1007"/>
      <c r="K460" s="1007"/>
      <c r="L460" s="1006"/>
      <c r="M460" s="1007"/>
      <c r="N460" s="1007"/>
      <c r="O460" s="1007"/>
      <c r="P460" s="1006"/>
      <c r="Q460" s="1007"/>
      <c r="R460" s="1007"/>
      <c r="S460" s="1007"/>
      <c r="T460" s="1173"/>
      <c r="U460" s="1170"/>
      <c r="V460" s="1170"/>
      <c r="W460" s="1170"/>
      <c r="X460" s="1177" t="s">
        <v>5943</v>
      </c>
      <c r="Y460" s="1170"/>
      <c r="Z460" s="1170"/>
      <c r="AA460" s="1170"/>
      <c r="AB460" s="1174" t="s">
        <v>5654</v>
      </c>
      <c r="AC460" s="685">
        <v>0</v>
      </c>
      <c r="AD460" s="685">
        <v>0</v>
      </c>
      <c r="AE460" s="687"/>
    </row>
    <row r="461" spans="2:31" ht="15" customHeight="1">
      <c r="B461" s="1168"/>
      <c r="D461" s="1010"/>
      <c r="E461" s="1007"/>
      <c r="F461" s="1007"/>
      <c r="G461" s="1007"/>
      <c r="H461" s="1006"/>
      <c r="I461" s="1007"/>
      <c r="J461" s="1007"/>
      <c r="K461" s="1007"/>
      <c r="L461" s="1006"/>
      <c r="M461" s="1007"/>
      <c r="N461" s="1007"/>
      <c r="O461" s="1007"/>
      <c r="P461" s="1006"/>
      <c r="Q461" s="1007"/>
      <c r="R461" s="1007"/>
      <c r="S461" s="1007"/>
      <c r="T461" s="1173"/>
      <c r="U461" s="1170"/>
      <c r="V461" s="1170"/>
      <c r="W461" s="1170"/>
      <c r="X461" s="1177" t="s">
        <v>5944</v>
      </c>
      <c r="Y461" s="1170"/>
      <c r="Z461" s="1170"/>
      <c r="AA461" s="1170"/>
      <c r="AB461" s="1176" t="s">
        <v>5654</v>
      </c>
      <c r="AC461" s="685">
        <v>0</v>
      </c>
      <c r="AD461" s="685">
        <v>0</v>
      </c>
      <c r="AE461" s="687"/>
    </row>
    <row r="462" spans="2:31" ht="15" customHeight="1">
      <c r="B462" s="1168"/>
      <c r="D462" s="1010"/>
      <c r="E462" s="1007"/>
      <c r="F462" s="1007"/>
      <c r="G462" s="1007"/>
      <c r="H462" s="1006"/>
      <c r="I462" s="1007"/>
      <c r="J462" s="1007"/>
      <c r="K462" s="1007"/>
      <c r="L462" s="1006"/>
      <c r="M462" s="1007"/>
      <c r="N462" s="1007"/>
      <c r="O462" s="1007"/>
      <c r="P462" s="1006"/>
      <c r="Q462" s="1007"/>
      <c r="R462" s="1007"/>
      <c r="S462" s="1007"/>
      <c r="T462" s="1173"/>
      <c r="U462" s="1170"/>
      <c r="V462" s="1170"/>
      <c r="W462" s="1170"/>
      <c r="X462" s="1177" t="s">
        <v>5945</v>
      </c>
      <c r="Y462" s="1170"/>
      <c r="Z462" s="1170"/>
      <c r="AA462" s="1170"/>
      <c r="AB462" s="1176" t="s">
        <v>5654</v>
      </c>
      <c r="AC462" s="685">
        <v>0</v>
      </c>
      <c r="AD462" s="685">
        <v>0</v>
      </c>
      <c r="AE462" s="687"/>
    </row>
    <row r="463" spans="2:31" ht="15" customHeight="1">
      <c r="B463" s="1168"/>
      <c r="D463" s="1010"/>
      <c r="E463" s="1007"/>
      <c r="F463" s="1007"/>
      <c r="G463" s="1007"/>
      <c r="H463" s="1006"/>
      <c r="I463" s="1007"/>
      <c r="J463" s="1007"/>
      <c r="K463" s="1007"/>
      <c r="L463" s="1006"/>
      <c r="M463" s="1007"/>
      <c r="N463" s="1007"/>
      <c r="O463" s="1007"/>
      <c r="P463" s="1006"/>
      <c r="Q463" s="1007"/>
      <c r="R463" s="1007"/>
      <c r="S463" s="1007"/>
      <c r="T463" s="1173"/>
      <c r="U463" s="1170"/>
      <c r="V463" s="1170"/>
      <c r="W463" s="1170"/>
      <c r="X463" s="1177" t="s">
        <v>5916</v>
      </c>
      <c r="Y463" s="1170"/>
      <c r="Z463" s="1170"/>
      <c r="AA463" s="1170"/>
      <c r="AB463" s="1174" t="s">
        <v>5654</v>
      </c>
      <c r="AC463" s="685">
        <v>0</v>
      </c>
      <c r="AD463" s="685">
        <v>0</v>
      </c>
      <c r="AE463" s="687"/>
    </row>
    <row r="464" spans="2:31" ht="15" customHeight="1">
      <c r="B464" s="1168"/>
      <c r="D464" s="1010"/>
      <c r="E464" s="1007"/>
      <c r="F464" s="1007"/>
      <c r="G464" s="1007"/>
      <c r="H464" s="1006"/>
      <c r="I464" s="1007"/>
      <c r="J464" s="1007"/>
      <c r="K464" s="1007"/>
      <c r="L464" s="1006"/>
      <c r="M464" s="1007"/>
      <c r="N464" s="1007"/>
      <c r="O464" s="1007"/>
      <c r="P464" s="1006"/>
      <c r="Q464" s="1007"/>
      <c r="R464" s="1007"/>
      <c r="S464" s="1007"/>
      <c r="T464" s="1173"/>
      <c r="U464" s="1170"/>
      <c r="V464" s="1170"/>
      <c r="W464" s="1170"/>
      <c r="X464" s="1177" t="s">
        <v>5946</v>
      </c>
      <c r="Y464" s="1170"/>
      <c r="Z464" s="1170"/>
      <c r="AA464" s="1170"/>
      <c r="AB464" s="1174" t="s">
        <v>5654</v>
      </c>
      <c r="AC464" s="685">
        <v>0</v>
      </c>
      <c r="AD464" s="685">
        <v>0</v>
      </c>
      <c r="AE464" s="687"/>
    </row>
    <row r="465" spans="2:31" ht="15" customHeight="1">
      <c r="B465" s="1168"/>
      <c r="D465" s="1010"/>
      <c r="E465" s="1007"/>
      <c r="F465" s="1007"/>
      <c r="G465" s="1007"/>
      <c r="H465" s="1006"/>
      <c r="I465" s="1007"/>
      <c r="J465" s="1007"/>
      <c r="K465" s="1007"/>
      <c r="L465" s="1006"/>
      <c r="M465" s="1007"/>
      <c r="N465" s="1007"/>
      <c r="O465" s="1007"/>
      <c r="P465" s="1006"/>
      <c r="Q465" s="1007"/>
      <c r="R465" s="1007"/>
      <c r="S465" s="1007"/>
      <c r="T465" s="1173"/>
      <c r="U465" s="1170"/>
      <c r="V465" s="1170"/>
      <c r="W465" s="1170"/>
      <c r="X465" s="1177" t="s">
        <v>5947</v>
      </c>
      <c r="Y465" s="1170"/>
      <c r="Z465" s="1170"/>
      <c r="AA465" s="1170"/>
      <c r="AB465" s="1174"/>
      <c r="AC465" s="685">
        <v>0</v>
      </c>
      <c r="AD465" s="685">
        <v>0</v>
      </c>
      <c r="AE465" s="687"/>
    </row>
    <row r="466" spans="2:31" ht="9.9499999999999993" customHeight="1">
      <c r="B466" s="706"/>
      <c r="D466" s="992"/>
      <c r="E466" s="796"/>
      <c r="F466" s="796"/>
      <c r="G466" s="796"/>
      <c r="H466" s="993"/>
      <c r="I466" s="796"/>
      <c r="J466" s="796"/>
      <c r="K466" s="796"/>
      <c r="L466" s="994"/>
      <c r="M466" s="796"/>
      <c r="N466" s="796"/>
      <c r="O466" s="796"/>
      <c r="P466" s="995"/>
      <c r="Q466" s="796"/>
      <c r="R466" s="796"/>
      <c r="S466" s="796"/>
      <c r="T466" s="995"/>
      <c r="U466" s="796"/>
      <c r="V466" s="796"/>
      <c r="W466" s="796"/>
      <c r="X466" s="995"/>
      <c r="Y466" s="796"/>
      <c r="Z466" s="796"/>
      <c r="AA466" s="796"/>
      <c r="AB466" s="995"/>
      <c r="AC466" s="685">
        <v>0</v>
      </c>
      <c r="AD466" s="685">
        <v>0</v>
      </c>
      <c r="AE466" s="687"/>
    </row>
    <row r="467" spans="2:31" ht="9.9499999999999993" customHeight="1">
      <c r="B467" s="4635">
        <v>14</v>
      </c>
      <c r="D467" s="4632" t="s">
        <v>5935</v>
      </c>
      <c r="E467" s="789"/>
      <c r="F467" s="789"/>
      <c r="G467" s="789"/>
      <c r="H467" s="4632" t="s">
        <v>5936</v>
      </c>
      <c r="I467" s="789"/>
      <c r="J467" s="789"/>
      <c r="K467" s="789"/>
      <c r="L467" s="4632" t="s">
        <v>5937</v>
      </c>
      <c r="M467" s="789"/>
      <c r="N467" s="789"/>
      <c r="O467" s="789"/>
      <c r="P467" s="4632" t="s">
        <v>5938</v>
      </c>
      <c r="Q467" s="789"/>
      <c r="R467" s="789"/>
      <c r="S467" s="789"/>
      <c r="T467" s="4632" t="s">
        <v>5939</v>
      </c>
      <c r="U467" s="789"/>
      <c r="V467" s="789"/>
      <c r="W467" s="789"/>
      <c r="X467" s="4632" t="s">
        <v>5940</v>
      </c>
      <c r="Y467" s="789"/>
      <c r="Z467" s="789"/>
      <c r="AA467" s="789"/>
      <c r="AB467" s="4632" t="s">
        <v>5941</v>
      </c>
      <c r="AC467" s="685">
        <v>0</v>
      </c>
      <c r="AD467" s="685">
        <v>0</v>
      </c>
      <c r="AE467" s="687"/>
    </row>
    <row r="468" spans="2:31" ht="5.0999999999999996" customHeight="1">
      <c r="B468" s="4636"/>
      <c r="D468" s="4633"/>
      <c r="E468" s="730"/>
      <c r="F468" s="794"/>
      <c r="G468" s="730"/>
      <c r="H468" s="4633"/>
      <c r="I468" s="730"/>
      <c r="J468" s="794"/>
      <c r="K468" s="730"/>
      <c r="L468" s="4633"/>
      <c r="M468" s="730"/>
      <c r="N468" s="794"/>
      <c r="O468" s="730"/>
      <c r="P468" s="4633"/>
      <c r="Q468" s="730"/>
      <c r="R468" s="794"/>
      <c r="S468" s="730"/>
      <c r="T468" s="4633"/>
      <c r="U468" s="730"/>
      <c r="V468" s="794"/>
      <c r="W468" s="730"/>
      <c r="X468" s="4633"/>
      <c r="Y468" s="730"/>
      <c r="Z468" s="794"/>
      <c r="AA468" s="730"/>
      <c r="AB468" s="4633"/>
      <c r="AC468" s="685">
        <v>0</v>
      </c>
      <c r="AD468" s="685">
        <v>0</v>
      </c>
      <c r="AE468" s="687"/>
    </row>
    <row r="469" spans="2:31" ht="9.9499999999999993" customHeight="1">
      <c r="B469" s="4637"/>
      <c r="D469" s="4634"/>
      <c r="E469" s="789"/>
      <c r="F469" s="789"/>
      <c r="G469" s="789"/>
      <c r="H469" s="4634"/>
      <c r="I469" s="789"/>
      <c r="J469" s="789"/>
      <c r="K469" s="789"/>
      <c r="L469" s="4634"/>
      <c r="M469" s="789"/>
      <c r="N469" s="789"/>
      <c r="O469" s="789"/>
      <c r="P469" s="4634"/>
      <c r="Q469" s="789"/>
      <c r="R469" s="789"/>
      <c r="S469" s="789"/>
      <c r="T469" s="4634"/>
      <c r="U469" s="789"/>
      <c r="V469" s="789"/>
      <c r="W469" s="789"/>
      <c r="X469" s="4634"/>
      <c r="Y469" s="789"/>
      <c r="Z469" s="789"/>
      <c r="AA469" s="789"/>
      <c r="AB469" s="4634"/>
      <c r="AC469" s="685">
        <v>0</v>
      </c>
      <c r="AD469" s="685">
        <v>0</v>
      </c>
      <c r="AE469" s="687"/>
    </row>
    <row r="470" spans="2:31" ht="9.9499999999999993" customHeight="1">
      <c r="B470" s="706"/>
      <c r="D470" s="992"/>
      <c r="E470" s="796"/>
      <c r="F470" s="796"/>
      <c r="G470" s="796"/>
      <c r="H470" s="993"/>
      <c r="I470" s="796"/>
      <c r="J470" s="796"/>
      <c r="K470" s="796"/>
      <c r="L470" s="994"/>
      <c r="M470" s="796"/>
      <c r="N470" s="796"/>
      <c r="O470" s="796"/>
      <c r="P470" s="995"/>
      <c r="Q470" s="796"/>
      <c r="R470" s="796"/>
      <c r="S470" s="796"/>
      <c r="T470" s="995"/>
      <c r="U470" s="796"/>
      <c r="V470" s="796"/>
      <c r="W470" s="796"/>
      <c r="X470" s="995"/>
      <c r="Y470" s="796"/>
      <c r="Z470" s="796"/>
      <c r="AA470" s="796"/>
      <c r="AB470" s="995"/>
      <c r="AC470" s="685">
        <v>0</v>
      </c>
      <c r="AD470" s="685">
        <v>0</v>
      </c>
      <c r="AE470" s="687"/>
    </row>
    <row r="471" spans="2:31" ht="9.9499999999999993" customHeight="1">
      <c r="B471" s="4635">
        <v>14</v>
      </c>
      <c r="D471" s="4632" t="s">
        <v>5942</v>
      </c>
      <c r="E471" s="789"/>
      <c r="F471" s="789"/>
      <c r="G471" s="789"/>
      <c r="H471" s="4632" t="s">
        <v>5943</v>
      </c>
      <c r="I471" s="789"/>
      <c r="J471" s="789"/>
      <c r="K471" s="789"/>
      <c r="L471" s="4632" t="s">
        <v>5944</v>
      </c>
      <c r="M471" s="789"/>
      <c r="N471" s="789"/>
      <c r="O471" s="789"/>
      <c r="P471" s="4632" t="s">
        <v>5945</v>
      </c>
      <c r="Q471" s="789"/>
      <c r="R471" s="789"/>
      <c r="S471" s="789"/>
      <c r="T471" s="4632" t="s">
        <v>5916</v>
      </c>
      <c r="U471" s="789"/>
      <c r="V471" s="789"/>
      <c r="W471" s="789"/>
      <c r="X471" s="4632" t="s">
        <v>5946</v>
      </c>
      <c r="Y471" s="789"/>
      <c r="Z471" s="789"/>
      <c r="AA471" s="789"/>
      <c r="AB471" s="4632" t="s">
        <v>5928</v>
      </c>
      <c r="AC471" s="685">
        <v>0</v>
      </c>
      <c r="AD471" s="685">
        <v>0</v>
      </c>
      <c r="AE471" s="687"/>
    </row>
    <row r="472" spans="2:31" ht="5.0999999999999996" customHeight="1">
      <c r="B472" s="4636"/>
      <c r="D472" s="4633"/>
      <c r="E472" s="730"/>
      <c r="F472" s="794"/>
      <c r="G472" s="730"/>
      <c r="H472" s="4633"/>
      <c r="I472" s="730"/>
      <c r="J472" s="794"/>
      <c r="K472" s="730"/>
      <c r="L472" s="4633"/>
      <c r="M472" s="730"/>
      <c r="N472" s="794"/>
      <c r="O472" s="730"/>
      <c r="P472" s="4633"/>
      <c r="Q472" s="730"/>
      <c r="R472" s="794"/>
      <c r="S472" s="730"/>
      <c r="T472" s="4633"/>
      <c r="U472" s="730"/>
      <c r="V472" s="794"/>
      <c r="W472" s="730"/>
      <c r="X472" s="4633"/>
      <c r="Y472" s="730"/>
      <c r="Z472" s="794"/>
      <c r="AA472" s="730"/>
      <c r="AB472" s="4633"/>
      <c r="AC472" s="685">
        <v>0</v>
      </c>
      <c r="AD472" s="685">
        <v>0</v>
      </c>
      <c r="AE472" s="687"/>
    </row>
    <row r="473" spans="2:31" ht="9.9499999999999993" customHeight="1">
      <c r="B473" s="4637"/>
      <c r="D473" s="4634"/>
      <c r="E473" s="789"/>
      <c r="F473" s="789"/>
      <c r="G473" s="789"/>
      <c r="H473" s="4634"/>
      <c r="I473" s="789"/>
      <c r="J473" s="789"/>
      <c r="K473" s="789"/>
      <c r="L473" s="4634"/>
      <c r="M473" s="789"/>
      <c r="N473" s="789"/>
      <c r="O473" s="789"/>
      <c r="P473" s="4634"/>
      <c r="Q473" s="789"/>
      <c r="R473" s="789"/>
      <c r="S473" s="789"/>
      <c r="T473" s="4634"/>
      <c r="U473" s="789"/>
      <c r="V473" s="789"/>
      <c r="W473" s="789"/>
      <c r="X473" s="4634"/>
      <c r="Y473" s="789"/>
      <c r="Z473" s="789"/>
      <c r="AA473" s="789"/>
      <c r="AB473" s="4634"/>
      <c r="AC473" s="685">
        <v>0</v>
      </c>
      <c r="AD473" s="685">
        <v>0</v>
      </c>
      <c r="AE473" s="687"/>
    </row>
    <row r="474" spans="2:31" ht="9.9499999999999993" customHeight="1">
      <c r="B474" s="706"/>
      <c r="D474" s="992"/>
      <c r="E474" s="796"/>
      <c r="F474" s="796"/>
      <c r="G474" s="796"/>
      <c r="H474" s="993"/>
      <c r="I474" s="796"/>
      <c r="J474" s="796"/>
      <c r="K474" s="796"/>
      <c r="L474" s="994"/>
      <c r="M474" s="796"/>
      <c r="N474" s="796"/>
      <c r="O474" s="796"/>
      <c r="P474" s="995"/>
      <c r="Q474" s="796"/>
      <c r="R474" s="796"/>
      <c r="S474" s="796"/>
      <c r="T474" s="995"/>
      <c r="U474" s="796"/>
      <c r="V474" s="796"/>
      <c r="W474" s="796"/>
      <c r="X474" s="995"/>
      <c r="Y474" s="796"/>
      <c r="Z474" s="796"/>
      <c r="AA474" s="796"/>
      <c r="AB474" s="995"/>
      <c r="AC474" s="685">
        <v>0</v>
      </c>
      <c r="AD474" s="685">
        <v>0</v>
      </c>
      <c r="AE474" s="687"/>
    </row>
    <row r="475" spans="2:31" ht="9.9499999999999993" customHeight="1">
      <c r="B475" s="4635">
        <v>14</v>
      </c>
      <c r="D475" s="4632" t="s">
        <v>5948</v>
      </c>
      <c r="E475" s="789"/>
      <c r="F475" s="789"/>
      <c r="G475" s="789"/>
      <c r="H475" s="4632" t="s">
        <v>5947</v>
      </c>
      <c r="I475" s="789"/>
      <c r="J475" s="789"/>
      <c r="K475" s="789"/>
      <c r="L475" s="4632" t="s">
        <v>5949</v>
      </c>
      <c r="M475" s="789"/>
      <c r="N475" s="789"/>
      <c r="O475" s="789"/>
      <c r="P475" s="4602"/>
      <c r="Q475" s="789"/>
      <c r="R475" s="789"/>
      <c r="S475" s="789"/>
      <c r="T475" s="4602"/>
      <c r="U475" s="789"/>
      <c r="V475" s="789"/>
      <c r="W475" s="789"/>
      <c r="X475" s="4602"/>
      <c r="Y475" s="789"/>
      <c r="Z475" s="789"/>
      <c r="AA475" s="789"/>
      <c r="AB475" s="4602"/>
      <c r="AC475" s="685">
        <v>0</v>
      </c>
      <c r="AD475" s="685">
        <v>0</v>
      </c>
      <c r="AE475" s="687"/>
    </row>
    <row r="476" spans="2:31" ht="5.0999999999999996" customHeight="1">
      <c r="B476" s="4636"/>
      <c r="D476" s="4633"/>
      <c r="E476" s="730"/>
      <c r="F476" s="794"/>
      <c r="G476" s="730"/>
      <c r="H476" s="4633"/>
      <c r="I476" s="730"/>
      <c r="J476" s="794"/>
      <c r="K476" s="730"/>
      <c r="L476" s="4633"/>
      <c r="M476" s="730"/>
      <c r="N476" s="794"/>
      <c r="O476" s="730"/>
      <c r="P476" s="4603"/>
      <c r="Q476" s="730"/>
      <c r="R476" s="794"/>
      <c r="S476" s="730"/>
      <c r="T476" s="4603"/>
      <c r="U476" s="730"/>
      <c r="V476" s="794"/>
      <c r="W476" s="730"/>
      <c r="X476" s="4603"/>
      <c r="Y476" s="730"/>
      <c r="Z476" s="794"/>
      <c r="AA476" s="730"/>
      <c r="AB476" s="4603"/>
      <c r="AC476" s="685">
        <v>0</v>
      </c>
      <c r="AD476" s="685">
        <v>0</v>
      </c>
      <c r="AE476" s="687"/>
    </row>
    <row r="477" spans="2:31" ht="9.9499999999999993" customHeight="1">
      <c r="B477" s="4637"/>
      <c r="D477" s="4634"/>
      <c r="E477" s="789"/>
      <c r="F477" s="789"/>
      <c r="G477" s="789"/>
      <c r="H477" s="4634"/>
      <c r="I477" s="789"/>
      <c r="J477" s="789"/>
      <c r="K477" s="789"/>
      <c r="L477" s="4634"/>
      <c r="M477" s="789"/>
      <c r="N477" s="789"/>
      <c r="O477" s="789"/>
      <c r="P477" s="4604"/>
      <c r="Q477" s="789"/>
      <c r="R477" s="789"/>
      <c r="S477" s="789"/>
      <c r="T477" s="4604"/>
      <c r="U477" s="789"/>
      <c r="V477" s="789"/>
      <c r="W477" s="789"/>
      <c r="X477" s="4604"/>
      <c r="Y477" s="789"/>
      <c r="Z477" s="789"/>
      <c r="AA477" s="789"/>
      <c r="AB477" s="4604"/>
      <c r="AC477" s="685">
        <v>0</v>
      </c>
      <c r="AD477" s="685">
        <v>0</v>
      </c>
      <c r="AE477" s="687"/>
    </row>
    <row r="478" spans="2:31" ht="9.9499999999999993" customHeight="1">
      <c r="B478" s="706"/>
      <c r="D478" s="993"/>
      <c r="E478" s="796"/>
      <c r="F478" s="796"/>
      <c r="G478" s="796"/>
      <c r="H478" s="992"/>
      <c r="I478" s="796"/>
      <c r="J478" s="796"/>
      <c r="K478" s="796"/>
      <c r="L478" s="994"/>
      <c r="M478" s="707"/>
      <c r="N478" s="789"/>
      <c r="O478" s="789"/>
      <c r="P478" s="995"/>
      <c r="Q478" s="796"/>
      <c r="R478" s="796"/>
      <c r="S478" s="796"/>
      <c r="T478" s="995"/>
      <c r="U478" s="796"/>
      <c r="V478" s="796"/>
      <c r="X478" s="995"/>
      <c r="Y478" s="796"/>
      <c r="Z478" s="796"/>
      <c r="AA478" s="796"/>
      <c r="AB478" s="995"/>
      <c r="AC478" s="685">
        <v>0</v>
      </c>
      <c r="AD478" s="685">
        <v>0</v>
      </c>
      <c r="AE478" s="687"/>
    </row>
    <row r="479" spans="2:31" ht="23.25">
      <c r="B479" s="1179">
        <v>15</v>
      </c>
      <c r="D479" s="1180" t="s">
        <v>5950</v>
      </c>
      <c r="E479" s="1181"/>
      <c r="F479" s="1181"/>
      <c r="G479" s="1181"/>
      <c r="H479" s="1181"/>
      <c r="I479" s="1181"/>
      <c r="J479" s="1181"/>
      <c r="K479" s="1181"/>
      <c r="L479" s="1181"/>
      <c r="M479" s="1181"/>
      <c r="N479" s="1181"/>
      <c r="O479" s="1181"/>
      <c r="P479" s="1181"/>
      <c r="Q479" s="1181"/>
      <c r="R479" s="1181"/>
      <c r="S479" s="1181"/>
      <c r="T479" s="1181"/>
      <c r="U479" s="1181"/>
      <c r="V479" s="1181"/>
      <c r="W479" s="1181"/>
      <c r="X479" s="1181"/>
      <c r="Y479" s="1181"/>
      <c r="Z479" s="1181"/>
      <c r="AA479" s="1181"/>
      <c r="AB479" s="1182">
        <v>15</v>
      </c>
      <c r="AC479" s="685">
        <v>0</v>
      </c>
      <c r="AD479" s="685">
        <v>0</v>
      </c>
      <c r="AE479" s="983"/>
    </row>
    <row r="480" spans="2:31" ht="9.9499999999999993" customHeight="1">
      <c r="B480" s="992"/>
      <c r="C480" s="992"/>
      <c r="D480" s="993"/>
      <c r="E480" s="796"/>
      <c r="F480" s="796"/>
      <c r="G480" s="796"/>
      <c r="H480" s="992"/>
      <c r="I480" s="796"/>
      <c r="J480" s="796"/>
      <c r="K480" s="796"/>
      <c r="L480" s="994"/>
      <c r="M480" s="707"/>
      <c r="N480" s="789"/>
      <c r="O480" s="789"/>
      <c r="P480" s="995"/>
      <c r="Q480" s="796"/>
      <c r="R480" s="796"/>
      <c r="S480" s="796"/>
      <c r="T480" s="995"/>
      <c r="U480" s="796"/>
      <c r="V480" s="796"/>
      <c r="X480" s="995"/>
      <c r="Y480" s="796"/>
      <c r="Z480" s="796"/>
      <c r="AA480" s="796"/>
      <c r="AB480" s="995"/>
      <c r="AC480" s="685">
        <v>0</v>
      </c>
      <c r="AD480" s="685">
        <v>0</v>
      </c>
      <c r="AE480" s="687"/>
    </row>
    <row r="481" spans="2:31" ht="15" customHeight="1">
      <c r="B481" s="1183"/>
      <c r="D481" s="1184" t="s">
        <v>5950</v>
      </c>
      <c r="E481" s="1021"/>
      <c r="F481" s="1021"/>
      <c r="G481" s="1021"/>
      <c r="H481" s="1090"/>
      <c r="I481" s="1021"/>
      <c r="J481" s="1021"/>
      <c r="K481" s="1021"/>
      <c r="L481" s="1023"/>
      <c r="M481" s="983"/>
      <c r="N481" s="1091"/>
      <c r="O481" s="1091"/>
      <c r="P481" s="1024"/>
      <c r="Q481" s="1021"/>
      <c r="R481" s="1021"/>
      <c r="S481" s="1021"/>
      <c r="T481" s="1024"/>
      <c r="U481" s="1021"/>
      <c r="V481" s="1021"/>
      <c r="W481" s="687"/>
      <c r="X481" s="1024"/>
      <c r="Y481" s="1021"/>
      <c r="Z481" s="1021"/>
      <c r="AA481" s="1021"/>
      <c r="AB481" s="4631" t="s">
        <v>5593</v>
      </c>
      <c r="AC481" s="685">
        <v>0</v>
      </c>
      <c r="AD481" s="685">
        <v>0</v>
      </c>
      <c r="AE481" s="687"/>
    </row>
    <row r="482" spans="2:31" ht="15" customHeight="1">
      <c r="B482" s="1183"/>
      <c r="D482" s="1184" t="s">
        <v>5642</v>
      </c>
      <c r="E482" s="1021"/>
      <c r="F482" s="1021"/>
      <c r="G482" s="1021"/>
      <c r="H482" s="1090"/>
      <c r="I482" s="1021"/>
      <c r="J482" s="1021"/>
      <c r="K482" s="1021"/>
      <c r="L482" s="1023"/>
      <c r="M482" s="983"/>
      <c r="N482" s="1091"/>
      <c r="O482" s="1091"/>
      <c r="P482" s="1024"/>
      <c r="Q482" s="1021"/>
      <c r="R482" s="1021"/>
      <c r="S482" s="1021"/>
      <c r="T482" s="1024"/>
      <c r="U482" s="1021"/>
      <c r="V482" s="1021"/>
      <c r="W482" s="687"/>
      <c r="X482" s="1024"/>
      <c r="Y482" s="1021"/>
      <c r="Z482" s="1021"/>
      <c r="AA482" s="1021"/>
      <c r="AB482" s="4631"/>
      <c r="AC482" s="685">
        <v>0</v>
      </c>
      <c r="AD482" s="685">
        <v>0</v>
      </c>
      <c r="AE482" s="687"/>
    </row>
    <row r="483" spans="2:31" ht="15" customHeight="1">
      <c r="B483" s="1183"/>
      <c r="D483" s="1184"/>
      <c r="E483" s="1021"/>
      <c r="F483" s="1021"/>
      <c r="G483" s="1021"/>
      <c r="H483" s="1090"/>
      <c r="I483" s="1021"/>
      <c r="J483" s="1021"/>
      <c r="K483" s="1021"/>
      <c r="L483" s="1023"/>
      <c r="M483" s="983"/>
      <c r="N483" s="1091"/>
      <c r="O483" s="1091"/>
      <c r="P483" s="1024"/>
      <c r="Q483" s="1021"/>
      <c r="R483" s="1021"/>
      <c r="S483" s="1021"/>
      <c r="T483" s="1024"/>
      <c r="U483" s="1021"/>
      <c r="V483" s="1021"/>
      <c r="W483" s="687"/>
      <c r="X483" s="1024"/>
      <c r="Y483" s="1021"/>
      <c r="Z483" s="1021"/>
      <c r="AA483" s="1021"/>
      <c r="AB483" s="1185"/>
      <c r="AC483" s="685">
        <v>0</v>
      </c>
      <c r="AD483" s="685">
        <v>0</v>
      </c>
      <c r="AE483" s="687"/>
    </row>
    <row r="484" spans="2:31" ht="15" customHeight="1">
      <c r="B484" s="1183"/>
      <c r="D484" s="816"/>
      <c r="E484" s="1007"/>
      <c r="F484" s="1007"/>
      <c r="G484" s="1007"/>
      <c r="H484" s="1186"/>
      <c r="I484" s="1007"/>
      <c r="J484" s="1007"/>
      <c r="K484" s="1007"/>
      <c r="L484" s="1161"/>
      <c r="M484" s="1161"/>
      <c r="N484" s="1187"/>
      <c r="O484" s="1187"/>
      <c r="P484" s="1161"/>
      <c r="Q484" s="1007"/>
      <c r="R484" s="1007"/>
      <c r="S484" s="1007"/>
      <c r="T484" s="1024"/>
      <c r="U484" s="1021"/>
      <c r="V484" s="1021"/>
      <c r="W484" s="687"/>
      <c r="X484" s="1034" t="s">
        <v>5749</v>
      </c>
      <c r="Y484" s="1021"/>
      <c r="Z484" s="1021"/>
      <c r="AA484" s="1021"/>
      <c r="AB484" s="1031" t="s">
        <v>5951</v>
      </c>
      <c r="AC484" s="685">
        <v>0</v>
      </c>
      <c r="AD484" s="685">
        <v>0</v>
      </c>
      <c r="AE484" s="687"/>
    </row>
    <row r="485" spans="2:31" ht="15" customHeight="1">
      <c r="B485" s="1183"/>
      <c r="D485" s="816"/>
      <c r="E485" s="1007"/>
      <c r="F485" s="1007"/>
      <c r="G485" s="1007"/>
      <c r="H485" s="1186"/>
      <c r="I485" s="1007"/>
      <c r="J485" s="1007"/>
      <c r="K485" s="1007"/>
      <c r="L485" s="1161"/>
      <c r="M485" s="1161"/>
      <c r="N485" s="1187"/>
      <c r="O485" s="1187"/>
      <c r="P485" s="1161"/>
      <c r="Q485" s="1007"/>
      <c r="R485" s="1007"/>
      <c r="S485" s="1007"/>
      <c r="T485" s="1024"/>
      <c r="U485" s="1021"/>
      <c r="V485" s="1021"/>
      <c r="W485" s="687"/>
      <c r="X485" s="1034" t="s">
        <v>5952</v>
      </c>
      <c r="Y485" s="1021"/>
      <c r="Z485" s="1021"/>
      <c r="AA485" s="1021"/>
      <c r="AB485" s="1031" t="s">
        <v>5951</v>
      </c>
      <c r="AC485" s="685">
        <v>0</v>
      </c>
      <c r="AD485" s="685">
        <v>0</v>
      </c>
      <c r="AE485" s="687"/>
    </row>
    <row r="486" spans="2:31" ht="15" customHeight="1">
      <c r="B486" s="1183"/>
      <c r="D486" s="816"/>
      <c r="E486" s="1007"/>
      <c r="F486" s="1007"/>
      <c r="G486" s="1007"/>
      <c r="H486" s="1186"/>
      <c r="I486" s="1007"/>
      <c r="J486" s="1007"/>
      <c r="K486" s="1007"/>
      <c r="L486" s="1161"/>
      <c r="M486" s="1161"/>
      <c r="N486" s="1187"/>
      <c r="O486" s="1187"/>
      <c r="P486" s="1161"/>
      <c r="Q486" s="1007"/>
      <c r="R486" s="1007"/>
      <c r="S486" s="1007"/>
      <c r="T486" s="1024"/>
      <c r="U486" s="1021"/>
      <c r="V486" s="1021"/>
      <c r="W486" s="687"/>
      <c r="X486" s="1034" t="s">
        <v>5953</v>
      </c>
      <c r="Y486" s="1021"/>
      <c r="Z486" s="1021"/>
      <c r="AA486" s="1021"/>
      <c r="AB486" s="1031" t="s">
        <v>5645</v>
      </c>
      <c r="AC486" s="685">
        <v>0</v>
      </c>
      <c r="AD486" s="685">
        <v>0</v>
      </c>
      <c r="AE486" s="687"/>
    </row>
    <row r="487" spans="2:31" ht="15" customHeight="1">
      <c r="B487" s="1183"/>
      <c r="D487" s="816"/>
      <c r="E487" s="1007"/>
      <c r="F487" s="1007"/>
      <c r="G487" s="1007"/>
      <c r="H487" s="1186"/>
      <c r="I487" s="1007"/>
      <c r="J487" s="1007"/>
      <c r="K487" s="1007"/>
      <c r="L487" s="1161"/>
      <c r="M487" s="1161"/>
      <c r="N487" s="1187"/>
      <c r="O487" s="1187"/>
      <c r="P487" s="1161"/>
      <c r="Q487" s="1007"/>
      <c r="R487" s="1007"/>
      <c r="S487" s="1007"/>
      <c r="T487" s="1024"/>
      <c r="U487" s="1021"/>
      <c r="V487" s="1021"/>
      <c r="W487" s="687"/>
      <c r="X487" s="1034" t="s">
        <v>5954</v>
      </c>
      <c r="Y487" s="1021"/>
      <c r="Z487" s="1021"/>
      <c r="AA487" s="1021"/>
      <c r="AB487" s="1031" t="s">
        <v>5645</v>
      </c>
      <c r="AC487" s="685">
        <v>0</v>
      </c>
      <c r="AD487" s="685">
        <v>0</v>
      </c>
      <c r="AE487" s="687"/>
    </row>
    <row r="488" spans="2:31" ht="15" customHeight="1">
      <c r="B488" s="1183"/>
      <c r="D488" s="816"/>
      <c r="E488" s="1007"/>
      <c r="F488" s="1007"/>
      <c r="G488" s="1007"/>
      <c r="H488" s="1186"/>
      <c r="I488" s="1007"/>
      <c r="J488" s="1007"/>
      <c r="K488" s="1007"/>
      <c r="L488" s="1161"/>
      <c r="M488" s="1161"/>
      <c r="N488" s="1187"/>
      <c r="O488" s="1187"/>
      <c r="P488" s="1161"/>
      <c r="Q488" s="1007"/>
      <c r="R488" s="1007"/>
      <c r="S488" s="1007"/>
      <c r="T488" s="1024"/>
      <c r="U488" s="1021"/>
      <c r="V488" s="1021"/>
      <c r="W488" s="687"/>
      <c r="X488" s="1034" t="s">
        <v>5955</v>
      </c>
      <c r="Y488" s="1021"/>
      <c r="Z488" s="1021"/>
      <c r="AA488" s="1021"/>
      <c r="AB488" s="1031" t="s">
        <v>5951</v>
      </c>
      <c r="AC488" s="685">
        <v>0</v>
      </c>
      <c r="AD488" s="685">
        <v>0</v>
      </c>
      <c r="AE488" s="687"/>
    </row>
    <row r="489" spans="2:31" ht="15" customHeight="1">
      <c r="B489" s="1183"/>
      <c r="D489" s="816"/>
      <c r="E489" s="1007"/>
      <c r="F489" s="1007"/>
      <c r="G489" s="1007"/>
      <c r="H489" s="1186"/>
      <c r="I489" s="1007"/>
      <c r="J489" s="1007"/>
      <c r="K489" s="1007"/>
      <c r="L489" s="1161"/>
      <c r="M489" s="1161"/>
      <c r="N489" s="1187"/>
      <c r="O489" s="1187"/>
      <c r="P489" s="1161"/>
      <c r="Q489" s="1007"/>
      <c r="R489" s="1007"/>
      <c r="S489" s="1007"/>
      <c r="T489" s="1024"/>
      <c r="U489" s="1021"/>
      <c r="V489" s="1021"/>
      <c r="W489" s="687"/>
      <c r="X489" s="1034" t="s">
        <v>5956</v>
      </c>
      <c r="Y489" s="1021"/>
      <c r="Z489" s="1021"/>
      <c r="AA489" s="1021"/>
      <c r="AB489" s="1031" t="s">
        <v>5645</v>
      </c>
      <c r="AC489" s="685">
        <v>0</v>
      </c>
      <c r="AD489" s="685">
        <v>0</v>
      </c>
      <c r="AE489" s="687"/>
    </row>
    <row r="490" spans="2:31" ht="15" customHeight="1">
      <c r="B490" s="1183"/>
      <c r="D490" s="816"/>
      <c r="E490" s="1007"/>
      <c r="F490" s="1007"/>
      <c r="G490" s="1007"/>
      <c r="H490" s="1186"/>
      <c r="I490" s="1007"/>
      <c r="J490" s="1007"/>
      <c r="K490" s="1007"/>
      <c r="L490" s="1161"/>
      <c r="M490" s="1161"/>
      <c r="N490" s="1187"/>
      <c r="O490" s="1187"/>
      <c r="P490" s="1161"/>
      <c r="Q490" s="1007"/>
      <c r="R490" s="1007"/>
      <c r="S490" s="1007"/>
      <c r="T490" s="1024"/>
      <c r="U490" s="1021"/>
      <c r="V490" s="1021"/>
      <c r="W490" s="687"/>
      <c r="X490" s="1034" t="s">
        <v>5957</v>
      </c>
      <c r="Y490" s="1021"/>
      <c r="Z490" s="1021"/>
      <c r="AA490" s="1021"/>
      <c r="AB490" s="1031" t="s">
        <v>5661</v>
      </c>
      <c r="AC490" s="685">
        <v>0</v>
      </c>
      <c r="AD490" s="685">
        <v>0</v>
      </c>
      <c r="AE490" s="687"/>
    </row>
    <row r="491" spans="2:31" ht="15" customHeight="1">
      <c r="B491" s="1183"/>
      <c r="D491" s="816"/>
      <c r="E491" s="1007"/>
      <c r="F491" s="1007"/>
      <c r="G491" s="1007"/>
      <c r="H491" s="1186"/>
      <c r="I491" s="1007"/>
      <c r="J491" s="1007"/>
      <c r="K491" s="1007"/>
      <c r="L491" s="1161"/>
      <c r="M491" s="1161"/>
      <c r="N491" s="1187"/>
      <c r="O491" s="1187"/>
      <c r="P491" s="1161"/>
      <c r="Q491" s="1007"/>
      <c r="R491" s="1007"/>
      <c r="S491" s="1007"/>
      <c r="T491" s="1024"/>
      <c r="U491" s="1021"/>
      <c r="V491" s="1021"/>
      <c r="W491" s="687"/>
      <c r="X491" s="1034" t="s">
        <v>5958</v>
      </c>
      <c r="Y491" s="1021"/>
      <c r="Z491" s="1021"/>
      <c r="AA491" s="1021"/>
      <c r="AB491" s="1031" t="s">
        <v>5959</v>
      </c>
      <c r="AC491" s="685">
        <v>0</v>
      </c>
      <c r="AD491" s="685">
        <v>0</v>
      </c>
      <c r="AE491" s="687"/>
    </row>
    <row r="492" spans="2:31" ht="15" customHeight="1">
      <c r="B492" s="1183"/>
      <c r="D492" s="816"/>
      <c r="E492" s="1007"/>
      <c r="F492" s="1007"/>
      <c r="G492" s="1007"/>
      <c r="H492" s="1186"/>
      <c r="I492" s="1007"/>
      <c r="J492" s="1007"/>
      <c r="K492" s="1007"/>
      <c r="L492" s="1161"/>
      <c r="M492" s="1161"/>
      <c r="N492" s="1187"/>
      <c r="O492" s="1187"/>
      <c r="P492" s="1161"/>
      <c r="Q492" s="1007"/>
      <c r="R492" s="1007"/>
      <c r="S492" s="1007"/>
      <c r="T492" s="1024"/>
      <c r="U492" s="1021"/>
      <c r="V492" s="1021"/>
      <c r="W492" s="687"/>
      <c r="X492" s="1034" t="s">
        <v>5960</v>
      </c>
      <c r="Y492" s="1021"/>
      <c r="Z492" s="1021"/>
      <c r="AA492" s="1021"/>
      <c r="AB492" s="1031" t="s">
        <v>5951</v>
      </c>
      <c r="AC492" s="685">
        <v>0</v>
      </c>
      <c r="AD492" s="685">
        <v>0</v>
      </c>
      <c r="AE492" s="687"/>
    </row>
    <row r="493" spans="2:31" ht="15" customHeight="1">
      <c r="B493" s="1183"/>
      <c r="D493" s="816"/>
      <c r="E493" s="1007"/>
      <c r="F493" s="1007"/>
      <c r="G493" s="1007"/>
      <c r="H493" s="1186"/>
      <c r="I493" s="1007"/>
      <c r="J493" s="1007"/>
      <c r="K493" s="1007"/>
      <c r="L493" s="1161"/>
      <c r="M493" s="1161"/>
      <c r="N493" s="1187"/>
      <c r="O493" s="1187"/>
      <c r="P493" s="1161"/>
      <c r="Q493" s="1007"/>
      <c r="R493" s="1007"/>
      <c r="S493" s="1007"/>
      <c r="T493" s="1024"/>
      <c r="U493" s="1021"/>
      <c r="V493" s="1021"/>
      <c r="W493" s="687"/>
      <c r="X493" s="1034" t="s">
        <v>5961</v>
      </c>
      <c r="Y493" s="1021"/>
      <c r="Z493" s="1021"/>
      <c r="AA493" s="1021"/>
      <c r="AB493" s="1031" t="s">
        <v>5804</v>
      </c>
      <c r="AC493" s="685">
        <v>0</v>
      </c>
      <c r="AD493" s="685">
        <v>0</v>
      </c>
      <c r="AE493" s="687"/>
    </row>
    <row r="494" spans="2:31" ht="15" customHeight="1">
      <c r="B494" s="1183"/>
      <c r="D494" s="816"/>
      <c r="E494" s="1007"/>
      <c r="F494" s="1007"/>
      <c r="G494" s="1007"/>
      <c r="H494" s="1186"/>
      <c r="I494" s="1007"/>
      <c r="J494" s="1007"/>
      <c r="K494" s="1007"/>
      <c r="L494" s="1161"/>
      <c r="M494" s="1161"/>
      <c r="N494" s="1187"/>
      <c r="O494" s="1187"/>
      <c r="P494" s="1161"/>
      <c r="Q494" s="1007"/>
      <c r="R494" s="1007"/>
      <c r="S494" s="1007"/>
      <c r="T494" s="1024"/>
      <c r="U494" s="1021"/>
      <c r="V494" s="1021"/>
      <c r="W494" s="687"/>
      <c r="X494" s="1034" t="s">
        <v>5962</v>
      </c>
      <c r="Y494" s="1021"/>
      <c r="Z494" s="1021"/>
      <c r="AA494" s="1021"/>
      <c r="AB494" s="1031" t="s">
        <v>5959</v>
      </c>
      <c r="AC494" s="685">
        <v>0</v>
      </c>
      <c r="AD494" s="685">
        <v>0</v>
      </c>
      <c r="AE494" s="687"/>
    </row>
    <row r="495" spans="2:31" ht="15" customHeight="1">
      <c r="B495" s="1183"/>
      <c r="D495" s="816"/>
      <c r="E495" s="1007"/>
      <c r="F495" s="1007"/>
      <c r="G495" s="1007"/>
      <c r="H495" s="1186"/>
      <c r="I495" s="1007"/>
      <c r="J495" s="1007"/>
      <c r="K495" s="1007"/>
      <c r="L495" s="1161"/>
      <c r="M495" s="1161"/>
      <c r="N495" s="1187"/>
      <c r="O495" s="1187"/>
      <c r="P495" s="1161"/>
      <c r="Q495" s="1007"/>
      <c r="R495" s="1007"/>
      <c r="S495" s="1007"/>
      <c r="T495" s="1024"/>
      <c r="U495" s="1021"/>
      <c r="V495" s="1021"/>
      <c r="W495" s="687"/>
      <c r="X495" s="1034" t="s">
        <v>5963</v>
      </c>
      <c r="Y495" s="1021"/>
      <c r="Z495" s="1021"/>
      <c r="AA495" s="1021"/>
      <c r="AB495" s="1031" t="s">
        <v>5804</v>
      </c>
      <c r="AC495" s="685">
        <v>0</v>
      </c>
      <c r="AD495" s="685">
        <v>0</v>
      </c>
      <c r="AE495" s="687"/>
    </row>
    <row r="496" spans="2:31" ht="15" customHeight="1">
      <c r="B496" s="1183"/>
      <c r="D496" s="816"/>
      <c r="E496" s="1007"/>
      <c r="F496" s="1007"/>
      <c r="G496" s="1007"/>
      <c r="H496" s="1186"/>
      <c r="I496" s="1007"/>
      <c r="J496" s="1007"/>
      <c r="K496" s="1007"/>
      <c r="L496" s="1161"/>
      <c r="M496" s="1161"/>
      <c r="N496" s="1187"/>
      <c r="O496" s="1187"/>
      <c r="P496" s="1161"/>
      <c r="Q496" s="1007"/>
      <c r="R496" s="1007"/>
      <c r="S496" s="1007"/>
      <c r="T496" s="1024"/>
      <c r="U496" s="1021"/>
      <c r="V496" s="1021"/>
      <c r="W496" s="687"/>
      <c r="X496" s="1034" t="s">
        <v>5964</v>
      </c>
      <c r="Y496" s="1021"/>
      <c r="Z496" s="1021"/>
      <c r="AA496" s="1021"/>
      <c r="AB496" s="1031" t="s">
        <v>5959</v>
      </c>
      <c r="AC496" s="685">
        <v>0</v>
      </c>
      <c r="AD496" s="685">
        <v>0</v>
      </c>
      <c r="AE496" s="687"/>
    </row>
    <row r="497" spans="2:31" ht="15" customHeight="1">
      <c r="B497" s="1183"/>
      <c r="D497" s="816"/>
      <c r="E497" s="1007"/>
      <c r="F497" s="1007"/>
      <c r="G497" s="1007"/>
      <c r="H497" s="1186"/>
      <c r="I497" s="1007"/>
      <c r="J497" s="1007"/>
      <c r="K497" s="1007"/>
      <c r="L497" s="1161"/>
      <c r="M497" s="1161"/>
      <c r="N497" s="1187"/>
      <c r="O497" s="1187"/>
      <c r="P497" s="1161"/>
      <c r="Q497" s="1007"/>
      <c r="R497" s="1007"/>
      <c r="S497" s="1007"/>
      <c r="T497" s="1024"/>
      <c r="U497" s="1021"/>
      <c r="V497" s="1021"/>
      <c r="W497" s="687"/>
      <c r="X497" s="1034" t="s">
        <v>5965</v>
      </c>
      <c r="Y497" s="1021"/>
      <c r="Z497" s="1021"/>
      <c r="AA497" s="1021"/>
      <c r="AB497" s="1031" t="s">
        <v>5951</v>
      </c>
      <c r="AC497" s="685">
        <v>0</v>
      </c>
      <c r="AD497" s="685">
        <v>0</v>
      </c>
      <c r="AE497" s="687"/>
    </row>
    <row r="498" spans="2:31" ht="9.9499999999999993" customHeight="1">
      <c r="B498" s="706"/>
      <c r="D498" s="993"/>
      <c r="E498" s="796"/>
      <c r="F498" s="796"/>
      <c r="G498" s="796"/>
      <c r="H498" s="992"/>
      <c r="I498" s="796"/>
      <c r="J498" s="796"/>
      <c r="K498" s="796"/>
      <c r="L498" s="994"/>
      <c r="M498" s="707"/>
      <c r="N498" s="789"/>
      <c r="O498" s="789"/>
      <c r="P498" s="995"/>
      <c r="Q498" s="796"/>
      <c r="R498" s="796"/>
      <c r="S498" s="796"/>
      <c r="T498" s="995"/>
      <c r="U498" s="796"/>
      <c r="V498" s="796"/>
      <c r="X498" s="995"/>
      <c r="Y498" s="796"/>
      <c r="Z498" s="796"/>
      <c r="AA498" s="796"/>
      <c r="AB498" s="995"/>
      <c r="AC498" s="685">
        <v>0</v>
      </c>
      <c r="AD498" s="685">
        <v>0</v>
      </c>
      <c r="AE498" s="687"/>
    </row>
    <row r="499" spans="2:31" ht="9.9499999999999993" customHeight="1">
      <c r="B499" s="4628">
        <v>15</v>
      </c>
      <c r="D499" s="4625" t="s">
        <v>5749</v>
      </c>
      <c r="E499" s="789"/>
      <c r="F499" s="789"/>
      <c r="G499" s="789"/>
      <c r="H499" s="4625" t="s">
        <v>5952</v>
      </c>
      <c r="I499" s="789"/>
      <c r="J499" s="789"/>
      <c r="K499" s="789"/>
      <c r="L499" s="4625" t="s">
        <v>5953</v>
      </c>
      <c r="M499" s="789"/>
      <c r="N499" s="789"/>
      <c r="O499" s="789"/>
      <c r="P499" s="4625" t="s">
        <v>5954</v>
      </c>
      <c r="Q499" s="789"/>
      <c r="R499" s="789"/>
      <c r="S499" s="789"/>
      <c r="T499" s="4625" t="s">
        <v>5955</v>
      </c>
      <c r="U499" s="789"/>
      <c r="V499" s="789"/>
      <c r="W499" s="789"/>
      <c r="X499" s="4625" t="s">
        <v>5956</v>
      </c>
      <c r="Y499" s="789"/>
      <c r="Z499" s="789"/>
      <c r="AA499" s="789"/>
      <c r="AB499" s="4625" t="s">
        <v>5957</v>
      </c>
      <c r="AC499" s="685">
        <v>0</v>
      </c>
      <c r="AD499" s="685">
        <v>0</v>
      </c>
      <c r="AE499" s="687"/>
    </row>
    <row r="500" spans="2:31" ht="5.0999999999999996" customHeight="1">
      <c r="B500" s="4629"/>
      <c r="D500" s="4626"/>
      <c r="E500" s="730"/>
      <c r="F500" s="794"/>
      <c r="G500" s="730"/>
      <c r="H500" s="4626"/>
      <c r="I500" s="730"/>
      <c r="J500" s="794"/>
      <c r="K500" s="730"/>
      <c r="L500" s="4626"/>
      <c r="M500" s="730"/>
      <c r="N500" s="794"/>
      <c r="O500" s="730"/>
      <c r="P500" s="4626"/>
      <c r="Q500" s="730"/>
      <c r="R500" s="794"/>
      <c r="S500" s="730"/>
      <c r="T500" s="4626"/>
      <c r="U500" s="730"/>
      <c r="V500" s="794"/>
      <c r="W500" s="730"/>
      <c r="X500" s="4626"/>
      <c r="Y500" s="730"/>
      <c r="Z500" s="794"/>
      <c r="AA500" s="730"/>
      <c r="AB500" s="4626"/>
      <c r="AC500" s="685">
        <v>0</v>
      </c>
      <c r="AD500" s="685">
        <v>0</v>
      </c>
      <c r="AE500" s="687"/>
    </row>
    <row r="501" spans="2:31" ht="9.9499999999999993" customHeight="1">
      <c r="B501" s="4630"/>
      <c r="D501" s="4627"/>
      <c r="E501" s="789"/>
      <c r="F501" s="789"/>
      <c r="G501" s="789"/>
      <c r="H501" s="4627"/>
      <c r="I501" s="789"/>
      <c r="J501" s="789"/>
      <c r="K501" s="789"/>
      <c r="L501" s="4627"/>
      <c r="M501" s="789"/>
      <c r="N501" s="789"/>
      <c r="O501" s="789"/>
      <c r="P501" s="4627"/>
      <c r="Q501" s="789"/>
      <c r="R501" s="789"/>
      <c r="S501" s="789"/>
      <c r="T501" s="4627"/>
      <c r="U501" s="789"/>
      <c r="V501" s="789"/>
      <c r="W501" s="789"/>
      <c r="X501" s="4627"/>
      <c r="Y501" s="789"/>
      <c r="Z501" s="789"/>
      <c r="AA501" s="789"/>
      <c r="AB501" s="4627"/>
      <c r="AC501" s="685">
        <v>0</v>
      </c>
      <c r="AD501" s="685">
        <v>0</v>
      </c>
      <c r="AE501" s="687"/>
    </row>
    <row r="502" spans="2:31" ht="9.9499999999999993" customHeight="1">
      <c r="B502" s="706"/>
      <c r="D502" s="993"/>
      <c r="E502" s="796"/>
      <c r="F502" s="796"/>
      <c r="G502" s="796"/>
      <c r="H502" s="992"/>
      <c r="I502" s="796"/>
      <c r="J502" s="796"/>
      <c r="K502" s="796"/>
      <c r="L502" s="994"/>
      <c r="M502" s="796"/>
      <c r="N502" s="796"/>
      <c r="O502" s="796"/>
      <c r="P502" s="995"/>
      <c r="Q502" s="796"/>
      <c r="R502" s="796"/>
      <c r="S502" s="796"/>
      <c r="T502" s="995"/>
      <c r="U502" s="796"/>
      <c r="V502" s="796"/>
      <c r="W502" s="796"/>
      <c r="X502" s="995"/>
      <c r="Y502" s="796"/>
      <c r="Z502" s="796"/>
      <c r="AA502" s="796"/>
      <c r="AB502" s="995"/>
      <c r="AC502" s="685">
        <v>0</v>
      </c>
      <c r="AD502" s="685">
        <v>0</v>
      </c>
      <c r="AE502" s="687"/>
    </row>
    <row r="503" spans="2:31" ht="9.9499999999999993" customHeight="1">
      <c r="B503" s="4628">
        <v>15</v>
      </c>
      <c r="D503" s="4625" t="s">
        <v>5958</v>
      </c>
      <c r="E503" s="789"/>
      <c r="F503" s="789"/>
      <c r="G503" s="789"/>
      <c r="H503" s="4625" t="s">
        <v>5960</v>
      </c>
      <c r="I503" s="789"/>
      <c r="J503" s="789"/>
      <c r="K503" s="789"/>
      <c r="L503" s="4625" t="s">
        <v>5961</v>
      </c>
      <c r="M503" s="789"/>
      <c r="N503" s="789"/>
      <c r="O503" s="789"/>
      <c r="P503" s="4625" t="s">
        <v>5962</v>
      </c>
      <c r="Q503" s="789"/>
      <c r="R503" s="789"/>
      <c r="S503" s="789"/>
      <c r="T503" s="4625" t="s">
        <v>5963</v>
      </c>
      <c r="U503" s="789"/>
      <c r="V503" s="789"/>
      <c r="W503" s="789"/>
      <c r="X503" s="4625" t="s">
        <v>5964</v>
      </c>
      <c r="Y503" s="789"/>
      <c r="Z503" s="789"/>
      <c r="AA503" s="789"/>
      <c r="AB503" s="4625" t="s">
        <v>5965</v>
      </c>
      <c r="AC503" s="685">
        <v>0</v>
      </c>
      <c r="AD503" s="685">
        <v>0</v>
      </c>
      <c r="AE503" s="687"/>
    </row>
    <row r="504" spans="2:31" ht="5.0999999999999996" customHeight="1">
      <c r="B504" s="4629"/>
      <c r="D504" s="4626"/>
      <c r="E504" s="730"/>
      <c r="F504" s="794"/>
      <c r="G504" s="730"/>
      <c r="H504" s="4626"/>
      <c r="I504" s="730"/>
      <c r="J504" s="794"/>
      <c r="K504" s="730"/>
      <c r="L504" s="4626"/>
      <c r="M504" s="730"/>
      <c r="N504" s="794"/>
      <c r="O504" s="730"/>
      <c r="P504" s="4626"/>
      <c r="Q504" s="730"/>
      <c r="R504" s="794"/>
      <c r="S504" s="730"/>
      <c r="T504" s="4626"/>
      <c r="U504" s="730"/>
      <c r="V504" s="794"/>
      <c r="W504" s="730"/>
      <c r="X504" s="4626"/>
      <c r="Y504" s="730"/>
      <c r="Z504" s="794"/>
      <c r="AA504" s="730"/>
      <c r="AB504" s="4626"/>
      <c r="AC504" s="685">
        <v>0</v>
      </c>
      <c r="AD504" s="685">
        <v>0</v>
      </c>
      <c r="AE504" s="687"/>
    </row>
    <row r="505" spans="2:31" ht="9.9499999999999993" customHeight="1">
      <c r="B505" s="4630"/>
      <c r="D505" s="4627"/>
      <c r="E505" s="789"/>
      <c r="F505" s="789"/>
      <c r="G505" s="789"/>
      <c r="H505" s="4627"/>
      <c r="I505" s="789"/>
      <c r="J505" s="789"/>
      <c r="K505" s="789"/>
      <c r="L505" s="4627"/>
      <c r="M505" s="789"/>
      <c r="N505" s="789"/>
      <c r="O505" s="789"/>
      <c r="P505" s="4627"/>
      <c r="Q505" s="789"/>
      <c r="R505" s="789"/>
      <c r="S505" s="789"/>
      <c r="T505" s="4627"/>
      <c r="U505" s="789"/>
      <c r="V505" s="789"/>
      <c r="W505" s="789"/>
      <c r="X505" s="4627"/>
      <c r="Y505" s="789"/>
      <c r="Z505" s="789"/>
      <c r="AA505" s="789"/>
      <c r="AB505" s="4627"/>
      <c r="AC505" s="685">
        <v>0</v>
      </c>
      <c r="AD505" s="685">
        <v>0</v>
      </c>
      <c r="AE505" s="687"/>
    </row>
    <row r="506" spans="2:31" ht="9.9499999999999993" customHeight="1">
      <c r="B506" s="706"/>
      <c r="D506" s="993"/>
      <c r="E506" s="796"/>
      <c r="F506" s="796"/>
      <c r="G506" s="796"/>
      <c r="H506" s="992"/>
      <c r="I506" s="796"/>
      <c r="J506" s="796"/>
      <c r="K506" s="796"/>
      <c r="L506" s="994"/>
      <c r="M506" s="796"/>
      <c r="N506" s="796"/>
      <c r="O506" s="796"/>
      <c r="P506" s="995"/>
      <c r="Q506" s="796"/>
      <c r="R506" s="796"/>
      <c r="S506" s="796"/>
      <c r="T506" s="995"/>
      <c r="U506" s="796"/>
      <c r="V506" s="796"/>
      <c r="W506" s="796"/>
      <c r="X506" s="995"/>
      <c r="Y506" s="796"/>
      <c r="Z506" s="796"/>
      <c r="AA506" s="796"/>
      <c r="AB506" s="995"/>
      <c r="AC506" s="685">
        <v>0</v>
      </c>
      <c r="AD506" s="685">
        <v>0</v>
      </c>
      <c r="AE506" s="687"/>
    </row>
    <row r="507" spans="2:31" ht="9.9499999999999993" customHeight="1">
      <c r="B507" s="4628">
        <v>15</v>
      </c>
      <c r="D507" s="4625" t="s">
        <v>5966</v>
      </c>
      <c r="E507" s="789"/>
      <c r="F507" s="789"/>
      <c r="G507" s="789"/>
      <c r="H507" s="4602"/>
      <c r="I507" s="789"/>
      <c r="J507" s="789"/>
      <c r="K507" s="789"/>
      <c r="L507" s="4602"/>
      <c r="M507" s="789"/>
      <c r="N507" s="789"/>
      <c r="O507" s="789"/>
      <c r="P507" s="4602"/>
      <c r="Q507" s="789"/>
      <c r="R507" s="789"/>
      <c r="S507" s="789"/>
      <c r="T507" s="4602"/>
      <c r="U507" s="789"/>
      <c r="V507" s="789"/>
      <c r="W507" s="789"/>
      <c r="X507" s="4602"/>
      <c r="Y507" s="789"/>
      <c r="Z507" s="789"/>
      <c r="AA507" s="789"/>
      <c r="AB507" s="4602"/>
      <c r="AC507" s="685">
        <v>0</v>
      </c>
      <c r="AD507" s="685">
        <v>0</v>
      </c>
      <c r="AE507" s="687"/>
    </row>
    <row r="508" spans="2:31" ht="5.0999999999999996" customHeight="1">
      <c r="B508" s="4629"/>
      <c r="D508" s="4626"/>
      <c r="E508" s="730"/>
      <c r="F508" s="794"/>
      <c r="G508" s="730"/>
      <c r="H508" s="4603"/>
      <c r="I508" s="730"/>
      <c r="J508" s="794"/>
      <c r="K508" s="730"/>
      <c r="L508" s="4603"/>
      <c r="M508" s="730"/>
      <c r="N508" s="794"/>
      <c r="O508" s="730"/>
      <c r="P508" s="4603"/>
      <c r="Q508" s="730"/>
      <c r="R508" s="794"/>
      <c r="S508" s="730"/>
      <c r="T508" s="4603"/>
      <c r="U508" s="730"/>
      <c r="V508" s="794"/>
      <c r="W508" s="730"/>
      <c r="X508" s="4603"/>
      <c r="Y508" s="730"/>
      <c r="Z508" s="794"/>
      <c r="AA508" s="730"/>
      <c r="AB508" s="4603"/>
      <c r="AC508" s="685">
        <v>0</v>
      </c>
      <c r="AD508" s="685">
        <v>0</v>
      </c>
      <c r="AE508" s="687"/>
    </row>
    <row r="509" spans="2:31" ht="9.9499999999999993" customHeight="1">
      <c r="B509" s="4630"/>
      <c r="D509" s="4627"/>
      <c r="E509" s="789"/>
      <c r="F509" s="789"/>
      <c r="G509" s="789"/>
      <c r="H509" s="4604"/>
      <c r="I509" s="789"/>
      <c r="J509" s="789"/>
      <c r="K509" s="789"/>
      <c r="L509" s="4604"/>
      <c r="M509" s="789"/>
      <c r="N509" s="789"/>
      <c r="O509" s="789"/>
      <c r="P509" s="4604"/>
      <c r="Q509" s="789"/>
      <c r="R509" s="789"/>
      <c r="S509" s="789"/>
      <c r="T509" s="4604"/>
      <c r="U509" s="789"/>
      <c r="V509" s="789"/>
      <c r="W509" s="789"/>
      <c r="X509" s="4604"/>
      <c r="Y509" s="789"/>
      <c r="Z509" s="789"/>
      <c r="AA509" s="789"/>
      <c r="AB509" s="4604"/>
      <c r="AC509" s="685">
        <v>0</v>
      </c>
      <c r="AD509" s="685">
        <v>0</v>
      </c>
      <c r="AE509" s="687"/>
    </row>
    <row r="510" spans="2:31" ht="9.9499999999999993" customHeight="1">
      <c r="B510" s="706"/>
      <c r="D510" s="993"/>
      <c r="E510" s="796"/>
      <c r="F510" s="796"/>
      <c r="G510" s="796"/>
      <c r="H510" s="992"/>
      <c r="I510" s="796"/>
      <c r="J510" s="796"/>
      <c r="K510" s="796"/>
      <c r="L510" s="994"/>
      <c r="M510" s="707"/>
      <c r="N510" s="789"/>
      <c r="O510" s="789"/>
      <c r="P510" s="995"/>
      <c r="Q510" s="796"/>
      <c r="R510" s="796"/>
      <c r="S510" s="796"/>
      <c r="T510" s="995"/>
      <c r="U510" s="796"/>
      <c r="V510" s="796"/>
      <c r="X510" s="995"/>
      <c r="Y510" s="796"/>
      <c r="Z510" s="796"/>
      <c r="AA510" s="796"/>
      <c r="AB510" s="995"/>
      <c r="AC510" s="685">
        <v>0</v>
      </c>
      <c r="AD510" s="685">
        <v>0</v>
      </c>
      <c r="AE510" s="687"/>
    </row>
    <row r="511" spans="2:31" ht="23.25">
      <c r="B511" s="1188">
        <v>16</v>
      </c>
      <c r="D511" s="1189" t="s">
        <v>5967</v>
      </c>
      <c r="E511" s="1074"/>
      <c r="F511" s="1074"/>
      <c r="G511" s="1074"/>
      <c r="H511" s="1074"/>
      <c r="I511" s="1074"/>
      <c r="J511" s="1074"/>
      <c r="K511" s="1074"/>
      <c r="L511" s="1074"/>
      <c r="M511" s="1074"/>
      <c r="N511" s="1074"/>
      <c r="O511" s="1074"/>
      <c r="P511" s="1074"/>
      <c r="Q511" s="1074"/>
      <c r="R511" s="1074"/>
      <c r="S511" s="1074"/>
      <c r="T511" s="1074"/>
      <c r="U511" s="1074"/>
      <c r="V511" s="1074"/>
      <c r="W511" s="1074"/>
      <c r="X511" s="1074"/>
      <c r="Y511" s="1074"/>
      <c r="Z511" s="1074"/>
      <c r="AA511" s="1074"/>
      <c r="AB511" s="1190">
        <v>16</v>
      </c>
      <c r="AC511" s="685">
        <v>0</v>
      </c>
      <c r="AD511" s="685">
        <v>0</v>
      </c>
      <c r="AE511" s="983"/>
    </row>
    <row r="512" spans="2:31" ht="9.9499999999999993" customHeight="1">
      <c r="B512" s="992"/>
      <c r="C512" s="992"/>
      <c r="D512" s="993"/>
      <c r="E512" s="796"/>
      <c r="F512" s="796"/>
      <c r="G512" s="796"/>
      <c r="H512" s="992"/>
      <c r="I512" s="796"/>
      <c r="J512" s="796"/>
      <c r="K512" s="796"/>
      <c r="L512" s="994"/>
      <c r="M512" s="707"/>
      <c r="N512" s="789"/>
      <c r="O512" s="789"/>
      <c r="P512" s="995"/>
      <c r="Q512" s="796"/>
      <c r="R512" s="796"/>
      <c r="S512" s="796"/>
      <c r="T512" s="995"/>
      <c r="U512" s="796"/>
      <c r="V512" s="796"/>
      <c r="X512" s="995"/>
      <c r="Y512" s="796"/>
      <c r="Z512" s="796"/>
      <c r="AA512" s="796"/>
      <c r="AB512" s="995"/>
      <c r="AC512" s="685">
        <v>0</v>
      </c>
      <c r="AD512" s="685">
        <v>0</v>
      </c>
      <c r="AE512" s="687"/>
    </row>
    <row r="513" spans="2:31" ht="15" customHeight="1">
      <c r="B513" s="1191"/>
      <c r="D513" s="959" t="s">
        <v>5968</v>
      </c>
      <c r="E513" s="1078"/>
      <c r="F513" s="1078"/>
      <c r="G513" s="1078"/>
      <c r="H513" s="1192"/>
      <c r="I513" s="1078"/>
      <c r="J513" s="1078"/>
      <c r="K513" s="1078"/>
      <c r="L513" s="1080"/>
      <c r="M513" s="1193"/>
      <c r="N513" s="1194"/>
      <c r="O513" s="1194"/>
      <c r="P513" s="1081"/>
      <c r="Q513" s="1078"/>
      <c r="R513" s="1078"/>
      <c r="S513" s="1078"/>
      <c r="T513" s="1081"/>
      <c r="U513" s="1078"/>
      <c r="V513" s="1078"/>
      <c r="W513" s="826"/>
      <c r="X513" s="1081"/>
      <c r="Y513" s="1078"/>
      <c r="Z513" s="1078"/>
      <c r="AA513" s="1078"/>
      <c r="AB513" s="4624" t="s">
        <v>5593</v>
      </c>
      <c r="AC513" s="685">
        <v>0</v>
      </c>
      <c r="AD513" s="685">
        <v>0</v>
      </c>
      <c r="AE513" s="687"/>
    </row>
    <row r="514" spans="2:31" ht="15" customHeight="1">
      <c r="B514" s="1191"/>
      <c r="D514" s="1195" t="s">
        <v>5969</v>
      </c>
      <c r="E514" s="1078"/>
      <c r="F514" s="1078"/>
      <c r="G514" s="1078"/>
      <c r="H514" s="1192"/>
      <c r="I514" s="1078"/>
      <c r="J514" s="1078"/>
      <c r="K514" s="1078"/>
      <c r="L514" s="1080"/>
      <c r="M514" s="1193"/>
      <c r="N514" s="1194"/>
      <c r="O514" s="1194"/>
      <c r="P514" s="1081"/>
      <c r="Q514" s="1078"/>
      <c r="R514" s="1078"/>
      <c r="S514" s="1078"/>
      <c r="T514" s="1081"/>
      <c r="U514" s="1078"/>
      <c r="V514" s="1078"/>
      <c r="W514" s="826"/>
      <c r="X514" s="1081"/>
      <c r="Y514" s="1078"/>
      <c r="Z514" s="1078"/>
      <c r="AA514" s="1078"/>
      <c r="AB514" s="4624"/>
      <c r="AC514" s="685">
        <v>0</v>
      </c>
      <c r="AD514" s="685">
        <v>0</v>
      </c>
      <c r="AE514" s="687"/>
    </row>
    <row r="515" spans="2:31" ht="15" customHeight="1">
      <c r="B515" s="1191"/>
      <c r="D515" s="959"/>
      <c r="E515" s="1078"/>
      <c r="F515" s="1078"/>
      <c r="G515" s="1078"/>
      <c r="H515" s="1192"/>
      <c r="I515" s="1078"/>
      <c r="J515" s="1078"/>
      <c r="K515" s="1078"/>
      <c r="L515" s="1080"/>
      <c r="M515" s="1193"/>
      <c r="N515" s="1194"/>
      <c r="O515" s="1194"/>
      <c r="P515" s="1081"/>
      <c r="Q515" s="1078"/>
      <c r="R515" s="1078"/>
      <c r="S515" s="1078"/>
      <c r="T515" s="1081"/>
      <c r="U515" s="1078"/>
      <c r="V515" s="1078"/>
      <c r="W515" s="826"/>
      <c r="X515" s="1081"/>
      <c r="Y515" s="1078"/>
      <c r="Z515" s="1078"/>
      <c r="AA515" s="1078"/>
      <c r="AB515" s="1084"/>
      <c r="AC515" s="685">
        <v>0</v>
      </c>
      <c r="AD515" s="685">
        <v>0</v>
      </c>
      <c r="AE515" s="687"/>
    </row>
    <row r="516" spans="2:31" ht="15" customHeight="1">
      <c r="B516" s="1191"/>
      <c r="C516" s="816"/>
      <c r="D516" s="816"/>
      <c r="E516" s="1007"/>
      <c r="F516" s="1007"/>
      <c r="G516" s="1007"/>
      <c r="H516" s="1186"/>
      <c r="I516" s="1007"/>
      <c r="J516" s="1007"/>
      <c r="K516" s="1007"/>
      <c r="L516" s="1161"/>
      <c r="M516" s="1161"/>
      <c r="N516" s="1187"/>
      <c r="O516" s="1187"/>
      <c r="P516" s="1161"/>
      <c r="Q516" s="1007"/>
      <c r="R516" s="1007"/>
      <c r="S516" s="1007"/>
      <c r="T516" s="1081"/>
      <c r="U516" s="1078"/>
      <c r="V516" s="1078"/>
      <c r="W516" s="826"/>
      <c r="X516" s="1196" t="s">
        <v>5970</v>
      </c>
      <c r="Y516" s="1078"/>
      <c r="Z516" s="1078"/>
      <c r="AA516" s="1078"/>
      <c r="AB516" s="1084">
        <v>3</v>
      </c>
      <c r="AC516" s="685">
        <v>0</v>
      </c>
      <c r="AD516" s="685">
        <v>0</v>
      </c>
      <c r="AE516" s="687"/>
    </row>
    <row r="517" spans="2:31" ht="15" customHeight="1">
      <c r="B517" s="1191"/>
      <c r="C517" s="816"/>
      <c r="D517" s="816"/>
      <c r="E517" s="1007"/>
      <c r="F517" s="1007"/>
      <c r="G517" s="1007"/>
      <c r="H517" s="1186"/>
      <c r="I517" s="1007"/>
      <c r="J517" s="1007"/>
      <c r="K517" s="1007"/>
      <c r="L517" s="1161"/>
      <c r="M517" s="1161"/>
      <c r="N517" s="1187"/>
      <c r="O517" s="1187"/>
      <c r="P517" s="1161"/>
      <c r="Q517" s="1007"/>
      <c r="R517" s="1007"/>
      <c r="S517" s="1007"/>
      <c r="T517" s="1081"/>
      <c r="U517" s="1078"/>
      <c r="V517" s="1078"/>
      <c r="W517" s="826"/>
      <c r="X517" s="1196" t="s">
        <v>5971</v>
      </c>
      <c r="Y517" s="1078"/>
      <c r="Z517" s="1078"/>
      <c r="AA517" s="1078"/>
      <c r="AB517" s="1084"/>
      <c r="AC517" s="685">
        <v>0</v>
      </c>
      <c r="AD517" s="685">
        <v>0</v>
      </c>
      <c r="AE517" s="687"/>
    </row>
    <row r="518" spans="2:31" ht="15" customHeight="1">
      <c r="B518" s="1191"/>
      <c r="C518" s="816"/>
      <c r="D518" s="816"/>
      <c r="E518" s="1007"/>
      <c r="F518" s="1007"/>
      <c r="G518" s="1007"/>
      <c r="H518" s="1186"/>
      <c r="I518" s="1007"/>
      <c r="J518" s="1007"/>
      <c r="K518" s="1007"/>
      <c r="L518" s="1161"/>
      <c r="M518" s="1161"/>
      <c r="N518" s="1187"/>
      <c r="O518" s="1187"/>
      <c r="P518" s="1161"/>
      <c r="Q518" s="1007"/>
      <c r="R518" s="1007"/>
      <c r="S518" s="1007"/>
      <c r="T518" s="1081"/>
      <c r="U518" s="1078"/>
      <c r="V518" s="1078"/>
      <c r="W518" s="826"/>
      <c r="X518" s="1196" t="s">
        <v>5972</v>
      </c>
      <c r="Y518" s="1078"/>
      <c r="Z518" s="1078"/>
      <c r="AA518" s="1078"/>
      <c r="AB518" s="1084"/>
      <c r="AC518" s="685">
        <v>0</v>
      </c>
      <c r="AD518" s="685">
        <v>0</v>
      </c>
      <c r="AE518" s="687"/>
    </row>
    <row r="519" spans="2:31" ht="15" customHeight="1">
      <c r="B519" s="1191"/>
      <c r="C519" s="816"/>
      <c r="D519" s="816"/>
      <c r="E519" s="1007"/>
      <c r="F519" s="1007"/>
      <c r="G519" s="1007"/>
      <c r="H519" s="1186"/>
      <c r="I519" s="1007"/>
      <c r="J519" s="1007"/>
      <c r="K519" s="1007"/>
      <c r="L519" s="1161"/>
      <c r="M519" s="1161"/>
      <c r="N519" s="1187"/>
      <c r="O519" s="1187"/>
      <c r="P519" s="1161"/>
      <c r="Q519" s="1007"/>
      <c r="R519" s="1007"/>
      <c r="S519" s="1007"/>
      <c r="T519" s="1081"/>
      <c r="U519" s="1078"/>
      <c r="V519" s="1078"/>
      <c r="W519" s="826"/>
      <c r="X519" s="1196" t="s">
        <v>5938</v>
      </c>
      <c r="Y519" s="1078"/>
      <c r="Z519" s="1078"/>
      <c r="AA519" s="1078"/>
      <c r="AB519" s="1084"/>
      <c r="AC519" s="685">
        <v>0</v>
      </c>
      <c r="AD519" s="685">
        <v>0</v>
      </c>
      <c r="AE519" s="687"/>
    </row>
    <row r="520" spans="2:31" ht="15" customHeight="1">
      <c r="B520" s="1191"/>
      <c r="C520" s="816"/>
      <c r="D520" s="816"/>
      <c r="E520" s="1007"/>
      <c r="F520" s="1007"/>
      <c r="G520" s="1007"/>
      <c r="H520" s="1186"/>
      <c r="I520" s="1007"/>
      <c r="J520" s="1007"/>
      <c r="K520" s="1007"/>
      <c r="L520" s="1161"/>
      <c r="M520" s="1161"/>
      <c r="N520" s="1187"/>
      <c r="O520" s="1187"/>
      <c r="P520" s="1161"/>
      <c r="Q520" s="1007"/>
      <c r="R520" s="1007"/>
      <c r="S520" s="1007"/>
      <c r="T520" s="1081"/>
      <c r="U520" s="1078"/>
      <c r="V520" s="1078"/>
      <c r="W520" s="826"/>
      <c r="X520" s="1196" t="s">
        <v>5940</v>
      </c>
      <c r="Y520" s="1078"/>
      <c r="Z520" s="1078"/>
      <c r="AA520" s="1078"/>
      <c r="AB520" s="1084">
        <v>4</v>
      </c>
      <c r="AC520" s="685">
        <v>0</v>
      </c>
      <c r="AD520" s="685">
        <v>0</v>
      </c>
      <c r="AE520" s="687"/>
    </row>
    <row r="521" spans="2:31" ht="15" customHeight="1">
      <c r="B521" s="1191"/>
      <c r="C521" s="816"/>
      <c r="D521" s="816"/>
      <c r="E521" s="1007"/>
      <c r="F521" s="1007"/>
      <c r="G521" s="1007"/>
      <c r="H521" s="1186"/>
      <c r="I521" s="1007"/>
      <c r="J521" s="1007"/>
      <c r="K521" s="1007"/>
      <c r="L521" s="1161"/>
      <c r="M521" s="1161"/>
      <c r="N521" s="1187"/>
      <c r="O521" s="1187"/>
      <c r="P521" s="1161"/>
      <c r="Q521" s="1007"/>
      <c r="R521" s="1007"/>
      <c r="S521" s="1007"/>
      <c r="T521" s="1081"/>
      <c r="U521" s="1078"/>
      <c r="V521" s="1078"/>
      <c r="W521" s="826"/>
      <c r="X521" s="1196" t="s">
        <v>5973</v>
      </c>
      <c r="Y521" s="1078"/>
      <c r="Z521" s="1078"/>
      <c r="AA521" s="1078"/>
      <c r="AB521" s="1084"/>
      <c r="AC521" s="685">
        <v>0</v>
      </c>
      <c r="AD521" s="685">
        <v>0</v>
      </c>
      <c r="AE521" s="687"/>
    </row>
    <row r="522" spans="2:31" ht="15" customHeight="1">
      <c r="B522" s="1191"/>
      <c r="C522" s="816"/>
      <c r="D522" s="816"/>
      <c r="E522" s="1007"/>
      <c r="F522" s="1007"/>
      <c r="G522" s="1007"/>
      <c r="H522" s="1186"/>
      <c r="I522" s="1007"/>
      <c r="J522" s="1007"/>
      <c r="K522" s="1007"/>
      <c r="L522" s="1161"/>
      <c r="M522" s="1161"/>
      <c r="N522" s="1187"/>
      <c r="O522" s="1187"/>
      <c r="P522" s="1161"/>
      <c r="Q522" s="1007"/>
      <c r="R522" s="1007"/>
      <c r="S522" s="1007"/>
      <c r="T522" s="1081"/>
      <c r="U522" s="1078"/>
      <c r="V522" s="1078"/>
      <c r="W522" s="826"/>
      <c r="X522" s="1196" t="s">
        <v>5974</v>
      </c>
      <c r="Y522" s="1078"/>
      <c r="Z522" s="1078"/>
      <c r="AA522" s="1078"/>
      <c r="AB522" s="1084"/>
      <c r="AC522" s="685">
        <v>0</v>
      </c>
      <c r="AD522" s="685">
        <v>0</v>
      </c>
      <c r="AE522" s="687"/>
    </row>
    <row r="523" spans="2:31" ht="15" customHeight="1">
      <c r="B523" s="1191"/>
      <c r="C523" s="816"/>
      <c r="D523" s="816"/>
      <c r="E523" s="1007"/>
      <c r="F523" s="1007"/>
      <c r="G523" s="1007"/>
      <c r="H523" s="1186"/>
      <c r="I523" s="1007"/>
      <c r="J523" s="1007"/>
      <c r="K523" s="1007"/>
      <c r="L523" s="1161"/>
      <c r="M523" s="1161"/>
      <c r="N523" s="1187"/>
      <c r="O523" s="1187"/>
      <c r="P523" s="1161"/>
      <c r="Q523" s="1007"/>
      <c r="R523" s="1007"/>
      <c r="S523" s="1007"/>
      <c r="T523" s="1081"/>
      <c r="U523" s="1078"/>
      <c r="V523" s="1078"/>
      <c r="W523" s="826"/>
      <c r="X523" s="1196" t="s">
        <v>5963</v>
      </c>
      <c r="Y523" s="1078"/>
      <c r="Z523" s="1078"/>
      <c r="AA523" s="1078"/>
      <c r="AB523" s="1084"/>
      <c r="AC523" s="685">
        <v>0</v>
      </c>
      <c r="AD523" s="685">
        <v>0</v>
      </c>
      <c r="AE523" s="687"/>
    </row>
    <row r="524" spans="2:31" ht="15" customHeight="1">
      <c r="B524" s="1191"/>
      <c r="C524" s="816"/>
      <c r="D524" s="816"/>
      <c r="E524" s="1007"/>
      <c r="F524" s="1007"/>
      <c r="G524" s="1007"/>
      <c r="H524" s="1186"/>
      <c r="I524" s="1007"/>
      <c r="J524" s="1007"/>
      <c r="K524" s="1007"/>
      <c r="L524" s="1161"/>
      <c r="M524" s="1161"/>
      <c r="N524" s="1187"/>
      <c r="O524" s="1187"/>
      <c r="P524" s="1161"/>
      <c r="Q524" s="1007"/>
      <c r="R524" s="1007"/>
      <c r="S524" s="1007"/>
      <c r="T524" s="1081"/>
      <c r="U524" s="1078"/>
      <c r="V524" s="1078"/>
      <c r="W524" s="826"/>
      <c r="X524" s="1196" t="s">
        <v>5975</v>
      </c>
      <c r="Y524" s="1078"/>
      <c r="Z524" s="1078"/>
      <c r="AA524" s="1078"/>
      <c r="AB524" s="1084"/>
      <c r="AC524" s="685">
        <v>0</v>
      </c>
      <c r="AD524" s="685">
        <v>0</v>
      </c>
      <c r="AE524" s="687"/>
    </row>
    <row r="525" spans="2:31" ht="15" customHeight="1">
      <c r="B525" s="1191"/>
      <c r="C525" s="816"/>
      <c r="D525" s="816"/>
      <c r="E525" s="1007"/>
      <c r="F525" s="1007"/>
      <c r="G525" s="1007"/>
      <c r="H525" s="1186"/>
      <c r="I525" s="1007"/>
      <c r="J525" s="1007"/>
      <c r="K525" s="1007"/>
      <c r="L525" s="1161"/>
      <c r="M525" s="1161"/>
      <c r="N525" s="1187"/>
      <c r="O525" s="1187"/>
      <c r="P525" s="1161"/>
      <c r="Q525" s="1007"/>
      <c r="R525" s="1007"/>
      <c r="S525" s="1007"/>
      <c r="T525" s="1081"/>
      <c r="U525" s="1078"/>
      <c r="V525" s="1078"/>
      <c r="W525" s="826"/>
      <c r="X525" s="1196" t="s">
        <v>5976</v>
      </c>
      <c r="Y525" s="1078"/>
      <c r="Z525" s="1078"/>
      <c r="AA525" s="1078"/>
      <c r="AB525" s="1084"/>
      <c r="AC525" s="685">
        <v>0</v>
      </c>
      <c r="AD525" s="685">
        <v>0</v>
      </c>
      <c r="AE525" s="687"/>
    </row>
    <row r="526" spans="2:31" ht="15" customHeight="1">
      <c r="B526" s="1191"/>
      <c r="C526" s="816"/>
      <c r="D526" s="816"/>
      <c r="E526" s="1007"/>
      <c r="F526" s="1007"/>
      <c r="G526" s="1007"/>
      <c r="H526" s="1186"/>
      <c r="I526" s="1007"/>
      <c r="J526" s="1007"/>
      <c r="K526" s="1007"/>
      <c r="L526" s="1161"/>
      <c r="M526" s="1161"/>
      <c r="N526" s="1187"/>
      <c r="O526" s="1187"/>
      <c r="P526" s="1161"/>
      <c r="Q526" s="1007"/>
      <c r="R526" s="1007"/>
      <c r="S526" s="1007"/>
      <c r="T526" s="1081"/>
      <c r="U526" s="1078"/>
      <c r="V526" s="1078"/>
      <c r="W526" s="826"/>
      <c r="X526" s="1196" t="s">
        <v>5977</v>
      </c>
      <c r="Y526" s="1078"/>
      <c r="Z526" s="1078"/>
      <c r="AA526" s="1078"/>
      <c r="AB526" s="1197" t="s">
        <v>5645</v>
      </c>
      <c r="AC526" s="685">
        <v>0</v>
      </c>
      <c r="AD526" s="685">
        <v>0</v>
      </c>
      <c r="AE526" s="687"/>
    </row>
    <row r="527" spans="2:31" ht="15" customHeight="1">
      <c r="B527" s="1191"/>
      <c r="C527" s="816"/>
      <c r="D527" s="816"/>
      <c r="E527" s="1007"/>
      <c r="F527" s="1007"/>
      <c r="G527" s="1007"/>
      <c r="H527" s="1186"/>
      <c r="I527" s="1007"/>
      <c r="J527" s="1007"/>
      <c r="K527" s="1007"/>
      <c r="L527" s="1161"/>
      <c r="M527" s="1161"/>
      <c r="N527" s="1187"/>
      <c r="O527" s="1187"/>
      <c r="P527" s="1161"/>
      <c r="Q527" s="1007"/>
      <c r="R527" s="1007"/>
      <c r="S527" s="1007"/>
      <c r="T527" s="1081"/>
      <c r="U527" s="1078"/>
      <c r="V527" s="1078"/>
      <c r="W527" s="826"/>
      <c r="X527" s="1196" t="s">
        <v>5978</v>
      </c>
      <c r="Y527" s="1078"/>
      <c r="Z527" s="1078"/>
      <c r="AA527" s="1078"/>
      <c r="AB527" s="1197" t="s">
        <v>5645</v>
      </c>
      <c r="AC527" s="685">
        <v>0</v>
      </c>
      <c r="AD527" s="685">
        <v>0</v>
      </c>
      <c r="AE527" s="687"/>
    </row>
    <row r="528" spans="2:31" ht="9.9499999999999993" customHeight="1">
      <c r="B528" s="706"/>
      <c r="D528" s="993"/>
      <c r="E528" s="796"/>
      <c r="F528" s="796"/>
      <c r="G528" s="796"/>
      <c r="H528" s="992"/>
      <c r="I528" s="796"/>
      <c r="J528" s="796"/>
      <c r="K528" s="796"/>
      <c r="L528" s="994"/>
      <c r="M528" s="707"/>
      <c r="N528" s="789"/>
      <c r="O528" s="789"/>
      <c r="P528" s="995"/>
      <c r="Q528" s="796"/>
      <c r="R528" s="796"/>
      <c r="S528" s="796"/>
      <c r="T528" s="995"/>
      <c r="U528" s="796"/>
      <c r="V528" s="796"/>
      <c r="X528" s="995"/>
      <c r="Y528" s="796"/>
      <c r="Z528" s="796"/>
      <c r="AA528" s="796"/>
      <c r="AB528" s="995"/>
      <c r="AC528" s="685">
        <v>0</v>
      </c>
      <c r="AD528" s="685">
        <v>0</v>
      </c>
      <c r="AE528" s="687"/>
    </row>
    <row r="529" spans="1:31" ht="9.9499999999999993" customHeight="1">
      <c r="B529" s="4621">
        <v>16</v>
      </c>
      <c r="D529" s="4615" t="s">
        <v>5970</v>
      </c>
      <c r="E529" s="789"/>
      <c r="F529" s="789"/>
      <c r="G529" s="789"/>
      <c r="H529" s="4615" t="s">
        <v>5971</v>
      </c>
      <c r="I529" s="789"/>
      <c r="J529" s="789"/>
      <c r="K529" s="789"/>
      <c r="L529" s="4615" t="s">
        <v>5972</v>
      </c>
      <c r="M529" s="789"/>
      <c r="N529" s="789"/>
      <c r="O529" s="789"/>
      <c r="P529" s="4615" t="s">
        <v>5938</v>
      </c>
      <c r="Q529" s="789"/>
      <c r="R529" s="789"/>
      <c r="S529" s="789"/>
      <c r="T529" s="4615" t="s">
        <v>5940</v>
      </c>
      <c r="U529" s="789"/>
      <c r="V529" s="789"/>
      <c r="W529" s="789"/>
      <c r="X529" s="4615" t="s">
        <v>5973</v>
      </c>
      <c r="Y529" s="789"/>
      <c r="Z529" s="789"/>
      <c r="AA529" s="789"/>
      <c r="AB529" s="4615" t="s">
        <v>5974</v>
      </c>
      <c r="AC529" s="685">
        <v>0</v>
      </c>
      <c r="AD529" s="685">
        <v>0</v>
      </c>
      <c r="AE529" s="687"/>
    </row>
    <row r="530" spans="1:31" ht="5.0999999999999996" customHeight="1">
      <c r="B530" s="4622"/>
      <c r="D530" s="4616"/>
      <c r="E530" s="730"/>
      <c r="F530" s="794"/>
      <c r="G530" s="730"/>
      <c r="H530" s="4616"/>
      <c r="I530" s="730"/>
      <c r="J530" s="794"/>
      <c r="K530" s="730"/>
      <c r="L530" s="4616"/>
      <c r="M530" s="730"/>
      <c r="N530" s="794"/>
      <c r="O530" s="730"/>
      <c r="P530" s="4616"/>
      <c r="Q530" s="730"/>
      <c r="R530" s="794"/>
      <c r="S530" s="730"/>
      <c r="T530" s="4616"/>
      <c r="U530" s="730"/>
      <c r="V530" s="794"/>
      <c r="W530" s="730"/>
      <c r="X530" s="4616"/>
      <c r="Y530" s="730"/>
      <c r="Z530" s="794"/>
      <c r="AA530" s="730"/>
      <c r="AB530" s="4616"/>
      <c r="AC530" s="685">
        <v>0</v>
      </c>
      <c r="AD530" s="685">
        <v>0</v>
      </c>
      <c r="AE530" s="687"/>
    </row>
    <row r="531" spans="1:31" ht="9.9499999999999993" customHeight="1">
      <c r="B531" s="4623"/>
      <c r="D531" s="4617"/>
      <c r="E531" s="789"/>
      <c r="F531" s="789"/>
      <c r="G531" s="789"/>
      <c r="H531" s="4617"/>
      <c r="I531" s="789"/>
      <c r="J531" s="789"/>
      <c r="K531" s="789"/>
      <c r="L531" s="4617"/>
      <c r="M531" s="789"/>
      <c r="N531" s="789"/>
      <c r="O531" s="789"/>
      <c r="P531" s="4617"/>
      <c r="Q531" s="789"/>
      <c r="R531" s="789"/>
      <c r="S531" s="789"/>
      <c r="T531" s="4617"/>
      <c r="U531" s="789"/>
      <c r="V531" s="789"/>
      <c r="W531" s="789"/>
      <c r="X531" s="4617"/>
      <c r="Y531" s="789"/>
      <c r="Z531" s="789"/>
      <c r="AA531" s="789"/>
      <c r="AB531" s="4617"/>
      <c r="AC531" s="685">
        <v>0</v>
      </c>
      <c r="AD531" s="685">
        <v>0</v>
      </c>
      <c r="AE531" s="687"/>
    </row>
    <row r="532" spans="1:31" ht="9.9499999999999993" customHeight="1">
      <c r="B532" s="706"/>
      <c r="D532" s="993"/>
      <c r="E532" s="796"/>
      <c r="F532" s="796"/>
      <c r="G532" s="796"/>
      <c r="H532" s="992"/>
      <c r="I532" s="796"/>
      <c r="J532" s="796"/>
      <c r="K532" s="796"/>
      <c r="L532" s="994"/>
      <c r="M532" s="796"/>
      <c r="N532" s="796"/>
      <c r="O532" s="796"/>
      <c r="P532" s="995"/>
      <c r="Q532" s="796"/>
      <c r="R532" s="796"/>
      <c r="S532" s="796"/>
      <c r="T532" s="995"/>
      <c r="U532" s="796"/>
      <c r="V532" s="796"/>
      <c r="X532" s="995"/>
      <c r="Y532" s="796"/>
      <c r="Z532" s="796"/>
      <c r="AA532" s="796"/>
      <c r="AB532" s="995"/>
      <c r="AC532" s="685">
        <v>0</v>
      </c>
      <c r="AD532" s="685">
        <v>0</v>
      </c>
      <c r="AE532" s="687"/>
    </row>
    <row r="533" spans="1:31" ht="9.9499999999999993" customHeight="1">
      <c r="B533" s="4621">
        <v>16</v>
      </c>
      <c r="D533" s="4615" t="s">
        <v>5963</v>
      </c>
      <c r="E533" s="789"/>
      <c r="F533" s="789"/>
      <c r="G533" s="789"/>
      <c r="H533" s="4615" t="s">
        <v>5975</v>
      </c>
      <c r="I533" s="789"/>
      <c r="J533" s="789"/>
      <c r="K533" s="789"/>
      <c r="L533" s="4615" t="s">
        <v>5976</v>
      </c>
      <c r="M533" s="789"/>
      <c r="N533" s="789"/>
      <c r="O533" s="789"/>
      <c r="P533" s="4615" t="s">
        <v>5977</v>
      </c>
      <c r="Q533" s="789"/>
      <c r="R533" s="789"/>
      <c r="S533" s="789"/>
      <c r="T533" s="4615" t="s">
        <v>5978</v>
      </c>
      <c r="U533" s="789"/>
      <c r="V533" s="789"/>
      <c r="W533" s="789"/>
      <c r="X533" s="4615" t="s">
        <v>5979</v>
      </c>
      <c r="Y533" s="789"/>
      <c r="Z533" s="789"/>
      <c r="AA533" s="789"/>
      <c r="AB533" s="4602"/>
      <c r="AC533" s="685">
        <v>0</v>
      </c>
      <c r="AD533" s="685">
        <v>0</v>
      </c>
      <c r="AE533" s="687"/>
    </row>
    <row r="534" spans="1:31" ht="5.0999999999999996" customHeight="1">
      <c r="B534" s="4622"/>
      <c r="D534" s="4616"/>
      <c r="E534" s="730"/>
      <c r="F534" s="794"/>
      <c r="G534" s="730"/>
      <c r="H534" s="4616"/>
      <c r="I534" s="730"/>
      <c r="J534" s="794"/>
      <c r="K534" s="730"/>
      <c r="L534" s="4616"/>
      <c r="M534" s="730"/>
      <c r="N534" s="794"/>
      <c r="O534" s="730"/>
      <c r="P534" s="4616"/>
      <c r="Q534" s="730"/>
      <c r="R534" s="794"/>
      <c r="S534" s="730"/>
      <c r="T534" s="4616"/>
      <c r="U534" s="730"/>
      <c r="V534" s="794"/>
      <c r="W534" s="730"/>
      <c r="X534" s="4616"/>
      <c r="Y534" s="730"/>
      <c r="Z534" s="794"/>
      <c r="AA534" s="730"/>
      <c r="AB534" s="4603"/>
      <c r="AC534" s="685">
        <v>0</v>
      </c>
      <c r="AD534" s="685">
        <v>0</v>
      </c>
      <c r="AE534" s="687"/>
    </row>
    <row r="535" spans="1:31" ht="9.9499999999999993" customHeight="1">
      <c r="B535" s="4623"/>
      <c r="D535" s="4617"/>
      <c r="E535" s="789"/>
      <c r="F535" s="789"/>
      <c r="G535" s="789"/>
      <c r="H535" s="4617"/>
      <c r="I535" s="789"/>
      <c r="J535" s="789"/>
      <c r="K535" s="789"/>
      <c r="L535" s="4617"/>
      <c r="M535" s="789"/>
      <c r="N535" s="789"/>
      <c r="O535" s="789"/>
      <c r="P535" s="4617"/>
      <c r="Q535" s="789"/>
      <c r="R535" s="789"/>
      <c r="S535" s="789"/>
      <c r="T535" s="4617"/>
      <c r="U535" s="789"/>
      <c r="V535" s="789"/>
      <c r="W535" s="789"/>
      <c r="X535" s="4617"/>
      <c r="Y535" s="789"/>
      <c r="Z535" s="789"/>
      <c r="AA535" s="789"/>
      <c r="AB535" s="4604"/>
      <c r="AC535" s="685">
        <v>0</v>
      </c>
      <c r="AD535" s="685">
        <v>0</v>
      </c>
      <c r="AE535" s="687"/>
    </row>
    <row r="536" spans="1:31" ht="9.9499999999999993" customHeight="1">
      <c r="A536" s="992"/>
      <c r="B536" s="992"/>
      <c r="C536" s="992"/>
      <c r="D536" s="992"/>
      <c r="E536" s="796"/>
      <c r="F536" s="796"/>
      <c r="G536" s="796"/>
      <c r="H536" s="993"/>
      <c r="I536" s="796"/>
      <c r="J536" s="796"/>
      <c r="K536" s="796"/>
      <c r="L536" s="994"/>
      <c r="M536" s="796"/>
      <c r="N536" s="796"/>
      <c r="O536" s="796"/>
      <c r="P536" s="995"/>
      <c r="Q536" s="796"/>
      <c r="R536" s="796"/>
      <c r="S536" s="796"/>
      <c r="T536" s="995"/>
      <c r="U536" s="796"/>
      <c r="V536" s="796"/>
      <c r="W536" s="796"/>
      <c r="X536" s="995"/>
      <c r="Y536" s="796"/>
      <c r="Z536" s="796"/>
      <c r="AA536" s="796"/>
      <c r="AB536" s="995"/>
      <c r="AC536" s="685">
        <v>0</v>
      </c>
      <c r="AD536" s="685">
        <v>0</v>
      </c>
      <c r="AE536" s="687"/>
    </row>
    <row r="537" spans="1:31">
      <c r="AC537" s="685">
        <v>0</v>
      </c>
      <c r="AD537" s="685">
        <v>0</v>
      </c>
      <c r="AE537" s="687"/>
    </row>
    <row r="538" spans="1:31" ht="23.25">
      <c r="B538" s="4618" t="s">
        <v>5575</v>
      </c>
      <c r="C538" s="4619"/>
      <c r="D538" s="4619"/>
      <c r="E538" s="4619"/>
      <c r="F538" s="4619"/>
      <c r="G538" s="4619"/>
      <c r="H538" s="4619"/>
      <c r="I538" s="4619"/>
      <c r="J538" s="4619"/>
      <c r="K538" s="4619"/>
      <c r="L538" s="4619"/>
      <c r="M538" s="4619"/>
      <c r="N538" s="4619"/>
      <c r="O538" s="4619"/>
      <c r="P538" s="4619"/>
      <c r="Q538" s="4619"/>
      <c r="R538" s="4619"/>
      <c r="S538" s="4619"/>
      <c r="T538" s="4619"/>
      <c r="U538" s="4619"/>
      <c r="V538" s="4619"/>
      <c r="W538" s="4619"/>
      <c r="X538" s="4619"/>
      <c r="Y538" s="4619"/>
      <c r="Z538" s="4619"/>
      <c r="AA538" s="4619"/>
      <c r="AB538" s="4620"/>
      <c r="AC538" s="685">
        <v>0</v>
      </c>
      <c r="AD538" s="685">
        <v>0</v>
      </c>
      <c r="AE538" s="983"/>
    </row>
    <row r="539" spans="1:31">
      <c r="AC539" s="685">
        <v>0</v>
      </c>
      <c r="AD539" s="685">
        <v>0</v>
      </c>
      <c r="AE539" s="687"/>
    </row>
    <row r="540" spans="1:31" ht="12.75">
      <c r="D540" s="1198" t="s">
        <v>5980</v>
      </c>
      <c r="E540" s="1199" t="s">
        <v>5981</v>
      </c>
      <c r="AC540" s="685">
        <v>0</v>
      </c>
      <c r="AD540" s="685">
        <v>0</v>
      </c>
      <c r="AE540" s="687"/>
    </row>
    <row r="541" spans="1:31" ht="12.75">
      <c r="D541" s="1198" t="s">
        <v>5982</v>
      </c>
      <c r="E541" s="1199" t="s">
        <v>5983</v>
      </c>
      <c r="AC541" s="685">
        <v>0</v>
      </c>
      <c r="AD541" s="685">
        <v>0</v>
      </c>
      <c r="AE541" s="687"/>
    </row>
    <row r="542" spans="1:31" ht="12.75">
      <c r="D542" s="1198" t="s">
        <v>5984</v>
      </c>
      <c r="E542" s="1200" t="s">
        <v>5985</v>
      </c>
      <c r="AC542" s="685">
        <v>0</v>
      </c>
      <c r="AD542" s="685">
        <v>0</v>
      </c>
      <c r="AE542" s="687"/>
    </row>
    <row r="543" spans="1:31" ht="12.75">
      <c r="D543" s="968"/>
      <c r="AC543" s="685">
        <v>0</v>
      </c>
      <c r="AD543" s="685">
        <v>0</v>
      </c>
      <c r="AE543" s="687"/>
    </row>
    <row r="544" spans="1:31" ht="12.75">
      <c r="A544" s="687"/>
      <c r="B544" s="687"/>
      <c r="C544" s="687"/>
      <c r="D544" s="1201"/>
      <c r="E544" s="687"/>
      <c r="F544" s="687"/>
      <c r="G544" s="687"/>
      <c r="H544" s="687"/>
      <c r="I544" s="687"/>
      <c r="J544" s="687"/>
      <c r="K544" s="687"/>
      <c r="L544" s="687"/>
      <c r="M544" s="687"/>
      <c r="N544" s="687"/>
      <c r="O544" s="687"/>
      <c r="P544" s="687"/>
      <c r="Q544" s="687"/>
      <c r="R544" s="687"/>
      <c r="S544" s="687"/>
      <c r="T544" s="687"/>
      <c r="U544" s="687"/>
      <c r="V544" s="687"/>
      <c r="W544" s="687"/>
      <c r="X544" s="687"/>
      <c r="Y544" s="687"/>
      <c r="Z544" s="687"/>
      <c r="AA544" s="687"/>
      <c r="AB544" s="687"/>
      <c r="AC544" s="687"/>
      <c r="AD544" s="687"/>
      <c r="AE544" s="977" t="s">
        <v>5582</v>
      </c>
    </row>
  </sheetData>
  <mergeCells count="381">
    <mergeCell ref="B2:G6"/>
    <mergeCell ref="H2:W4"/>
    <mergeCell ref="X2:AB2"/>
    <mergeCell ref="X3:AB3"/>
    <mergeCell ref="X4:AB4"/>
    <mergeCell ref="H5:W6"/>
    <mergeCell ref="X5:AB5"/>
    <mergeCell ref="X6:AB6"/>
    <mergeCell ref="X7:AB7"/>
    <mergeCell ref="AB17:AB18"/>
    <mergeCell ref="B32:B34"/>
    <mergeCell ref="D32:D34"/>
    <mergeCell ref="H32:H34"/>
    <mergeCell ref="L32:L34"/>
    <mergeCell ref="P32:P34"/>
    <mergeCell ref="T32:T34"/>
    <mergeCell ref="X32:X34"/>
    <mergeCell ref="AB32:AB34"/>
    <mergeCell ref="X36:X38"/>
    <mergeCell ref="AB36:AB38"/>
    <mergeCell ref="AB42:AB43"/>
    <mergeCell ref="B67:B69"/>
    <mergeCell ref="D67:D69"/>
    <mergeCell ref="H67:H69"/>
    <mergeCell ref="L67:L69"/>
    <mergeCell ref="P67:P69"/>
    <mergeCell ref="T67:T69"/>
    <mergeCell ref="X67:X69"/>
    <mergeCell ref="B36:B38"/>
    <mergeCell ref="D36:D38"/>
    <mergeCell ref="H36:H38"/>
    <mergeCell ref="L36:L38"/>
    <mergeCell ref="P36:P38"/>
    <mergeCell ref="T36:T38"/>
    <mergeCell ref="AB67:AB69"/>
    <mergeCell ref="B71:B73"/>
    <mergeCell ref="D71:D73"/>
    <mergeCell ref="H71:H73"/>
    <mergeCell ref="L71:L73"/>
    <mergeCell ref="P71:P73"/>
    <mergeCell ref="T71:T73"/>
    <mergeCell ref="X71:X73"/>
    <mergeCell ref="AB71:AB73"/>
    <mergeCell ref="X75:X77"/>
    <mergeCell ref="AB75:AB77"/>
    <mergeCell ref="AB81:AB82"/>
    <mergeCell ref="B103:B105"/>
    <mergeCell ref="D103:D105"/>
    <mergeCell ref="H103:H105"/>
    <mergeCell ref="L103:L105"/>
    <mergeCell ref="P103:P105"/>
    <mergeCell ref="T103:T105"/>
    <mergeCell ref="X103:X105"/>
    <mergeCell ref="B75:B77"/>
    <mergeCell ref="D75:D77"/>
    <mergeCell ref="H75:H77"/>
    <mergeCell ref="L75:L77"/>
    <mergeCell ref="P75:P77"/>
    <mergeCell ref="T75:T77"/>
    <mergeCell ref="AB103:AB105"/>
    <mergeCell ref="B107:B109"/>
    <mergeCell ref="D107:D109"/>
    <mergeCell ref="H107:H109"/>
    <mergeCell ref="L107:L109"/>
    <mergeCell ref="P107:P109"/>
    <mergeCell ref="T107:T109"/>
    <mergeCell ref="X107:X109"/>
    <mergeCell ref="AB107:AB109"/>
    <mergeCell ref="X111:X113"/>
    <mergeCell ref="AB111:AB113"/>
    <mergeCell ref="B115:B117"/>
    <mergeCell ref="D115:D117"/>
    <mergeCell ref="H115:H117"/>
    <mergeCell ref="L115:L117"/>
    <mergeCell ref="P115:P117"/>
    <mergeCell ref="T115:T117"/>
    <mergeCell ref="X115:X117"/>
    <mergeCell ref="AB115:AB117"/>
    <mergeCell ref="B111:B113"/>
    <mergeCell ref="D111:D113"/>
    <mergeCell ref="H111:H113"/>
    <mergeCell ref="L111:L113"/>
    <mergeCell ref="P111:P113"/>
    <mergeCell ref="T111:T113"/>
    <mergeCell ref="X119:X121"/>
    <mergeCell ref="AB119:AB121"/>
    <mergeCell ref="B123:B125"/>
    <mergeCell ref="D123:D125"/>
    <mergeCell ref="H123:H125"/>
    <mergeCell ref="L123:L125"/>
    <mergeCell ref="P123:P125"/>
    <mergeCell ref="T123:T125"/>
    <mergeCell ref="X123:X125"/>
    <mergeCell ref="AB123:AB125"/>
    <mergeCell ref="B119:B121"/>
    <mergeCell ref="D119:D121"/>
    <mergeCell ref="H119:H121"/>
    <mergeCell ref="L119:L121"/>
    <mergeCell ref="P119:P121"/>
    <mergeCell ref="T119:T121"/>
    <mergeCell ref="AB129:AB130"/>
    <mergeCell ref="B142:B144"/>
    <mergeCell ref="D142:D144"/>
    <mergeCell ref="H142:H144"/>
    <mergeCell ref="L142:L144"/>
    <mergeCell ref="P142:P144"/>
    <mergeCell ref="T142:T144"/>
    <mergeCell ref="X142:X144"/>
    <mergeCell ref="AB142:AB144"/>
    <mergeCell ref="X146:X148"/>
    <mergeCell ref="AB146:AB148"/>
    <mergeCell ref="AB152:AB153"/>
    <mergeCell ref="B177:B179"/>
    <mergeCell ref="D177:D179"/>
    <mergeCell ref="H177:H179"/>
    <mergeCell ref="L177:L179"/>
    <mergeCell ref="P177:P179"/>
    <mergeCell ref="T177:T179"/>
    <mergeCell ref="X177:X179"/>
    <mergeCell ref="B146:B148"/>
    <mergeCell ref="D146:D148"/>
    <mergeCell ref="H146:H148"/>
    <mergeCell ref="L146:L148"/>
    <mergeCell ref="P146:P148"/>
    <mergeCell ref="T146:T148"/>
    <mergeCell ref="AB177:AB179"/>
    <mergeCell ref="B181:B183"/>
    <mergeCell ref="D181:D183"/>
    <mergeCell ref="H181:H183"/>
    <mergeCell ref="L181:L183"/>
    <mergeCell ref="P181:P183"/>
    <mergeCell ref="T181:T183"/>
    <mergeCell ref="X181:X183"/>
    <mergeCell ref="AB181:AB183"/>
    <mergeCell ref="X185:X187"/>
    <mergeCell ref="AB185:AB187"/>
    <mergeCell ref="B189:B190"/>
    <mergeCell ref="D189:AA190"/>
    <mergeCell ref="AB189:AB190"/>
    <mergeCell ref="AB202:AB203"/>
    <mergeCell ref="B185:B187"/>
    <mergeCell ref="D185:D187"/>
    <mergeCell ref="H185:H187"/>
    <mergeCell ref="L185:L187"/>
    <mergeCell ref="P185:P187"/>
    <mergeCell ref="T185:T187"/>
    <mergeCell ref="X226:X228"/>
    <mergeCell ref="AB226:AB228"/>
    <mergeCell ref="B230:B232"/>
    <mergeCell ref="D230:D232"/>
    <mergeCell ref="H230:H232"/>
    <mergeCell ref="L230:L232"/>
    <mergeCell ref="P230:P232"/>
    <mergeCell ref="T230:T232"/>
    <mergeCell ref="X230:X232"/>
    <mergeCell ref="AB230:AB232"/>
    <mergeCell ref="B226:B228"/>
    <mergeCell ref="D226:D228"/>
    <mergeCell ref="H226:H228"/>
    <mergeCell ref="L226:L228"/>
    <mergeCell ref="P226:P228"/>
    <mergeCell ref="T226:T228"/>
    <mergeCell ref="X234:X236"/>
    <mergeCell ref="AB234:AB236"/>
    <mergeCell ref="AB244:AB245"/>
    <mergeCell ref="B260:B262"/>
    <mergeCell ref="D260:D262"/>
    <mergeCell ref="H260:H262"/>
    <mergeCell ref="L260:L262"/>
    <mergeCell ref="P260:P262"/>
    <mergeCell ref="T260:T262"/>
    <mergeCell ref="X260:X262"/>
    <mergeCell ref="B234:B236"/>
    <mergeCell ref="D234:D236"/>
    <mergeCell ref="H234:H236"/>
    <mergeCell ref="L234:L236"/>
    <mergeCell ref="P234:P236"/>
    <mergeCell ref="T234:T236"/>
    <mergeCell ref="AB260:AB262"/>
    <mergeCell ref="B264:B266"/>
    <mergeCell ref="D264:D266"/>
    <mergeCell ref="H264:H266"/>
    <mergeCell ref="L264:L266"/>
    <mergeCell ref="P264:P266"/>
    <mergeCell ref="T264:T266"/>
    <mergeCell ref="X264:X266"/>
    <mergeCell ref="AB264:AB266"/>
    <mergeCell ref="X268:X270"/>
    <mergeCell ref="AB268:AB270"/>
    <mergeCell ref="AB274:AB275"/>
    <mergeCell ref="B289:B291"/>
    <mergeCell ref="D289:D291"/>
    <mergeCell ref="H289:H291"/>
    <mergeCell ref="L289:L291"/>
    <mergeCell ref="P289:P291"/>
    <mergeCell ref="T289:T291"/>
    <mergeCell ref="X289:X291"/>
    <mergeCell ref="B268:B270"/>
    <mergeCell ref="D268:D270"/>
    <mergeCell ref="H268:H270"/>
    <mergeCell ref="L268:L270"/>
    <mergeCell ref="P268:P270"/>
    <mergeCell ref="T268:T270"/>
    <mergeCell ref="AB289:AB291"/>
    <mergeCell ref="B293:B295"/>
    <mergeCell ref="D293:D295"/>
    <mergeCell ref="H293:H295"/>
    <mergeCell ref="L293:L295"/>
    <mergeCell ref="P293:P295"/>
    <mergeCell ref="T293:T295"/>
    <mergeCell ref="X293:X295"/>
    <mergeCell ref="AB293:AB295"/>
    <mergeCell ref="AB299:AB300"/>
    <mergeCell ref="B325:B327"/>
    <mergeCell ref="D325:D327"/>
    <mergeCell ref="H325:H327"/>
    <mergeCell ref="L325:L327"/>
    <mergeCell ref="P325:P327"/>
    <mergeCell ref="T325:T327"/>
    <mergeCell ref="X325:X327"/>
    <mergeCell ref="AB325:AB327"/>
    <mergeCell ref="X329:X331"/>
    <mergeCell ref="AB329:AB331"/>
    <mergeCell ref="B333:B335"/>
    <mergeCell ref="D333:D335"/>
    <mergeCell ref="H333:H335"/>
    <mergeCell ref="L333:L335"/>
    <mergeCell ref="P333:P335"/>
    <mergeCell ref="T333:T335"/>
    <mergeCell ref="X333:X335"/>
    <mergeCell ref="AB333:AB335"/>
    <mergeCell ref="B329:B331"/>
    <mergeCell ref="D329:D331"/>
    <mergeCell ref="H329:H331"/>
    <mergeCell ref="L329:L331"/>
    <mergeCell ref="P329:P331"/>
    <mergeCell ref="T329:T331"/>
    <mergeCell ref="AB340:AB341"/>
    <mergeCell ref="AB347:AB348"/>
    <mergeCell ref="B359:B361"/>
    <mergeCell ref="D359:D361"/>
    <mergeCell ref="H359:H361"/>
    <mergeCell ref="L359:L361"/>
    <mergeCell ref="P359:P361"/>
    <mergeCell ref="T359:T361"/>
    <mergeCell ref="X359:X361"/>
    <mergeCell ref="AB359:AB361"/>
    <mergeCell ref="X363:X365"/>
    <mergeCell ref="AB363:AB365"/>
    <mergeCell ref="AB369:AB370"/>
    <mergeCell ref="B399:B401"/>
    <mergeCell ref="D399:D401"/>
    <mergeCell ref="H399:H401"/>
    <mergeCell ref="L399:L401"/>
    <mergeCell ref="P399:P401"/>
    <mergeCell ref="T399:T401"/>
    <mergeCell ref="X399:X401"/>
    <mergeCell ref="B363:B365"/>
    <mergeCell ref="D363:D365"/>
    <mergeCell ref="H363:H365"/>
    <mergeCell ref="L363:L365"/>
    <mergeCell ref="P363:P365"/>
    <mergeCell ref="T363:T365"/>
    <mergeCell ref="AB399:AB401"/>
    <mergeCell ref="B403:B405"/>
    <mergeCell ref="D403:D405"/>
    <mergeCell ref="H403:H405"/>
    <mergeCell ref="L403:L405"/>
    <mergeCell ref="P403:P405"/>
    <mergeCell ref="T403:T405"/>
    <mergeCell ref="X403:X405"/>
    <mergeCell ref="AB403:AB405"/>
    <mergeCell ref="X407:X409"/>
    <mergeCell ref="AB407:AB409"/>
    <mergeCell ref="B411:B413"/>
    <mergeCell ref="D411:D413"/>
    <mergeCell ref="H411:H413"/>
    <mergeCell ref="L411:L413"/>
    <mergeCell ref="P411:P413"/>
    <mergeCell ref="T411:T413"/>
    <mergeCell ref="X411:X413"/>
    <mergeCell ref="AB411:AB413"/>
    <mergeCell ref="B407:B409"/>
    <mergeCell ref="D407:D409"/>
    <mergeCell ref="H407:H409"/>
    <mergeCell ref="L407:L409"/>
    <mergeCell ref="P407:P409"/>
    <mergeCell ref="T407:T409"/>
    <mergeCell ref="AB417:AB418"/>
    <mergeCell ref="B434:B436"/>
    <mergeCell ref="D434:D436"/>
    <mergeCell ref="H434:H436"/>
    <mergeCell ref="L434:L436"/>
    <mergeCell ref="P434:P436"/>
    <mergeCell ref="T434:T436"/>
    <mergeCell ref="X434:X436"/>
    <mergeCell ref="AB434:AB436"/>
    <mergeCell ref="X438:X440"/>
    <mergeCell ref="AB438:AB440"/>
    <mergeCell ref="B442:B444"/>
    <mergeCell ref="D442:D444"/>
    <mergeCell ref="H442:H444"/>
    <mergeCell ref="L442:L444"/>
    <mergeCell ref="P442:P444"/>
    <mergeCell ref="T442:T444"/>
    <mergeCell ref="X442:X444"/>
    <mergeCell ref="AB442:AB444"/>
    <mergeCell ref="B438:B440"/>
    <mergeCell ref="D438:D440"/>
    <mergeCell ref="H438:H440"/>
    <mergeCell ref="L438:L440"/>
    <mergeCell ref="P438:P440"/>
    <mergeCell ref="T438:T440"/>
    <mergeCell ref="AB448:AB449"/>
    <mergeCell ref="B467:B469"/>
    <mergeCell ref="D467:D469"/>
    <mergeCell ref="H467:H469"/>
    <mergeCell ref="L467:L469"/>
    <mergeCell ref="P467:P469"/>
    <mergeCell ref="T467:T469"/>
    <mergeCell ref="X467:X469"/>
    <mergeCell ref="AB467:AB469"/>
    <mergeCell ref="X471:X473"/>
    <mergeCell ref="AB471:AB473"/>
    <mergeCell ref="B475:B477"/>
    <mergeCell ref="D475:D477"/>
    <mergeCell ref="H475:H477"/>
    <mergeCell ref="L475:L477"/>
    <mergeCell ref="P475:P477"/>
    <mergeCell ref="T475:T477"/>
    <mergeCell ref="X475:X477"/>
    <mergeCell ref="AB475:AB477"/>
    <mergeCell ref="B471:B473"/>
    <mergeCell ref="D471:D473"/>
    <mergeCell ref="H471:H473"/>
    <mergeCell ref="L471:L473"/>
    <mergeCell ref="P471:P473"/>
    <mergeCell ref="T471:T473"/>
    <mergeCell ref="AB481:AB482"/>
    <mergeCell ref="B499:B501"/>
    <mergeCell ref="D499:D501"/>
    <mergeCell ref="H499:H501"/>
    <mergeCell ref="L499:L501"/>
    <mergeCell ref="P499:P501"/>
    <mergeCell ref="T499:T501"/>
    <mergeCell ref="X499:X501"/>
    <mergeCell ref="AB499:AB501"/>
    <mergeCell ref="X503:X505"/>
    <mergeCell ref="AB503:AB505"/>
    <mergeCell ref="B507:B509"/>
    <mergeCell ref="D507:D509"/>
    <mergeCell ref="H507:H509"/>
    <mergeCell ref="L507:L509"/>
    <mergeCell ref="P507:P509"/>
    <mergeCell ref="T507:T509"/>
    <mergeCell ref="X507:X509"/>
    <mergeCell ref="AB507:AB509"/>
    <mergeCell ref="B503:B505"/>
    <mergeCell ref="D503:D505"/>
    <mergeCell ref="H503:H505"/>
    <mergeCell ref="L503:L505"/>
    <mergeCell ref="P503:P505"/>
    <mergeCell ref="T503:T505"/>
    <mergeCell ref="AB513:AB514"/>
    <mergeCell ref="B529:B531"/>
    <mergeCell ref="D529:D531"/>
    <mergeCell ref="H529:H531"/>
    <mergeCell ref="L529:L531"/>
    <mergeCell ref="P529:P531"/>
    <mergeCell ref="T529:T531"/>
    <mergeCell ref="X529:X531"/>
    <mergeCell ref="AB529:AB531"/>
    <mergeCell ref="X533:X535"/>
    <mergeCell ref="AB533:AB535"/>
    <mergeCell ref="B538:AB538"/>
    <mergeCell ref="B533:B535"/>
    <mergeCell ref="D533:D535"/>
    <mergeCell ref="H533:H535"/>
    <mergeCell ref="L533:L535"/>
    <mergeCell ref="P533:P535"/>
    <mergeCell ref="T533:T535"/>
  </mergeCells>
  <printOptions horizontalCentered="1"/>
  <pageMargins left="0" right="0" top="0.39370078740157483" bottom="0.39370078740157483" header="0" footer="0"/>
  <pageSetup paperSize="9" scale="50" pageOrder="overThenDown" orientation="portrait" r:id="rId1"/>
  <headerFooter alignWithMargins="0">
    <oddFooter>&amp;RImprimé le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7186-2917-44BB-A26B-D716C57D1E87}">
  <dimension ref="A1:F1123"/>
  <sheetViews>
    <sheetView workbookViewId="0">
      <selection activeCell="D4" sqref="D4"/>
    </sheetView>
  </sheetViews>
  <sheetFormatPr baseColWidth="10" defaultColWidth="9" defaultRowHeight="15"/>
  <cols>
    <col min="1" max="1" width="9" style="22"/>
    <col min="2" max="2" width="92" style="22" customWidth="1"/>
    <col min="3" max="3" width="55.375" style="22" customWidth="1"/>
    <col min="4" max="4" width="52" style="22" customWidth="1"/>
    <col min="5" max="5" width="9" style="22"/>
    <col min="6" max="6" width="7.625" style="674" customWidth="1"/>
    <col min="7" max="16384" width="9" style="22"/>
  </cols>
  <sheetData>
    <row r="1" spans="2:6">
      <c r="F1" s="671">
        <v>1</v>
      </c>
    </row>
    <row r="2" spans="2:6" ht="29.25" customHeight="1">
      <c r="B2" s="4270" t="s">
        <v>4068</v>
      </c>
      <c r="C2" s="4270"/>
      <c r="D2" s="4270"/>
      <c r="F2" s="671">
        <v>1</v>
      </c>
    </row>
    <row r="3" spans="2:6" ht="21">
      <c r="B3" s="684"/>
      <c r="C3" s="684"/>
      <c r="D3" s="683" t="s">
        <v>2948</v>
      </c>
      <c r="F3" s="671">
        <v>1</v>
      </c>
    </row>
    <row r="4" spans="2:6">
      <c r="B4" s="684"/>
      <c r="C4" s="684"/>
      <c r="D4" s="682" t="s">
        <v>2949</v>
      </c>
      <c r="F4" s="671">
        <v>1</v>
      </c>
    </row>
    <row r="5" spans="2:6">
      <c r="B5" s="684"/>
      <c r="C5" s="684"/>
      <c r="D5" s="684"/>
      <c r="F5" s="671">
        <v>1</v>
      </c>
    </row>
    <row r="6" spans="2:6" ht="27.95" customHeight="1">
      <c r="B6" s="21" t="s">
        <v>2950</v>
      </c>
      <c r="C6" s="21" t="s">
        <v>2951</v>
      </c>
      <c r="D6" s="21" t="s">
        <v>2952</v>
      </c>
      <c r="F6" s="671">
        <v>1</v>
      </c>
    </row>
    <row r="7" spans="2:6" ht="27.95" customHeight="1">
      <c r="B7" s="23" t="s">
        <v>2953</v>
      </c>
      <c r="C7" s="23"/>
      <c r="D7" s="23"/>
      <c r="E7" s="16"/>
      <c r="F7" s="671">
        <v>1</v>
      </c>
    </row>
    <row r="8" spans="2:6" ht="21.95" customHeight="1">
      <c r="B8" s="24" t="s">
        <v>2954</v>
      </c>
      <c r="C8" s="24"/>
      <c r="D8" s="24"/>
      <c r="E8" s="17"/>
      <c r="F8" s="671">
        <v>1</v>
      </c>
    </row>
    <row r="9" spans="2:6" ht="27.95" customHeight="1">
      <c r="B9" s="23" t="s">
        <v>2955</v>
      </c>
      <c r="C9" s="23"/>
      <c r="D9" s="23"/>
      <c r="F9" s="671">
        <v>1</v>
      </c>
    </row>
    <row r="10" spans="2:6" ht="21.95" customHeight="1">
      <c r="B10" s="24" t="s">
        <v>2956</v>
      </c>
      <c r="C10" s="24"/>
      <c r="D10" s="24"/>
      <c r="F10" s="671">
        <v>1</v>
      </c>
    </row>
    <row r="11" spans="2:6" ht="31.5" customHeight="1">
      <c r="B11" s="4271" t="s">
        <v>2957</v>
      </c>
      <c r="C11" s="4271"/>
      <c r="D11" s="4271"/>
      <c r="F11" s="671">
        <v>1</v>
      </c>
    </row>
    <row r="12" spans="2:6" ht="31.5" customHeight="1">
      <c r="B12" s="4269" t="s">
        <v>2958</v>
      </c>
      <c r="C12" s="4269"/>
      <c r="D12" s="4269"/>
      <c r="F12" s="671">
        <v>1</v>
      </c>
    </row>
    <row r="13" spans="2:6" ht="31.5" customHeight="1">
      <c r="B13" s="4271" t="s">
        <v>2959</v>
      </c>
      <c r="C13" s="4271"/>
      <c r="D13" s="4271"/>
      <c r="F13" s="671">
        <v>1</v>
      </c>
    </row>
    <row r="14" spans="2:6" ht="27.95" customHeight="1">
      <c r="B14" s="23" t="s">
        <v>2960</v>
      </c>
      <c r="C14" s="23"/>
      <c r="D14" s="23"/>
      <c r="F14" s="671">
        <v>1</v>
      </c>
    </row>
    <row r="15" spans="2:6" ht="15.75">
      <c r="B15" s="27" t="s">
        <v>2961</v>
      </c>
      <c r="C15" s="28"/>
      <c r="D15" s="28"/>
      <c r="F15" s="671">
        <v>1</v>
      </c>
    </row>
    <row r="16" spans="2:6" ht="42.95" customHeight="1">
      <c r="B16" s="4271" t="s">
        <v>2962</v>
      </c>
      <c r="C16" s="4271"/>
      <c r="D16" s="4271"/>
      <c r="F16" s="671">
        <v>1</v>
      </c>
    </row>
    <row r="17" spans="2:6" ht="15.75">
      <c r="B17" s="29"/>
      <c r="C17" s="29"/>
      <c r="D17" s="29"/>
      <c r="F17" s="671">
        <v>1</v>
      </c>
    </row>
    <row r="18" spans="2:6" ht="42.95" customHeight="1">
      <c r="B18" s="4271" t="s">
        <v>2963</v>
      </c>
      <c r="C18" s="4271"/>
      <c r="D18" s="4271"/>
      <c r="F18" s="671">
        <v>1</v>
      </c>
    </row>
    <row r="19" spans="2:6" ht="15.75">
      <c r="B19" s="29"/>
      <c r="C19" s="29"/>
      <c r="D19" s="29"/>
      <c r="F19" s="671">
        <v>1</v>
      </c>
    </row>
    <row r="20" spans="2:6" ht="42.95" customHeight="1">
      <c r="B20" s="4271" t="s">
        <v>2964</v>
      </c>
      <c r="C20" s="4271"/>
      <c r="D20" s="4271"/>
      <c r="F20" s="671">
        <v>1</v>
      </c>
    </row>
    <row r="21" spans="2:6" ht="15.75">
      <c r="B21" s="29"/>
      <c r="C21" s="29"/>
      <c r="D21" s="29"/>
      <c r="F21" s="671">
        <v>1</v>
      </c>
    </row>
    <row r="22" spans="2:6" ht="42.95" customHeight="1">
      <c r="B22" s="4271" t="s">
        <v>2965</v>
      </c>
      <c r="C22" s="4271"/>
      <c r="D22" s="4271"/>
      <c r="F22" s="671">
        <v>1</v>
      </c>
    </row>
    <row r="23" spans="2:6" ht="15.75">
      <c r="B23" s="29"/>
      <c r="C23" s="29"/>
      <c r="D23" s="29"/>
      <c r="F23" s="671">
        <v>1</v>
      </c>
    </row>
    <row r="24" spans="2:6" ht="42.95" customHeight="1">
      <c r="B24" s="4271" t="s">
        <v>2966</v>
      </c>
      <c r="C24" s="4271"/>
      <c r="D24" s="4271"/>
      <c r="F24" s="671">
        <v>1</v>
      </c>
    </row>
    <row r="25" spans="2:6" ht="15.75">
      <c r="B25" s="29"/>
      <c r="C25" s="29"/>
      <c r="D25" s="29"/>
      <c r="F25" s="671">
        <v>1</v>
      </c>
    </row>
    <row r="26" spans="2:6" ht="43.5" customHeight="1">
      <c r="B26" s="4271" t="s">
        <v>2967</v>
      </c>
      <c r="C26" s="4271"/>
      <c r="D26" s="4271"/>
      <c r="F26" s="671">
        <v>1</v>
      </c>
    </row>
    <row r="27" spans="2:6" ht="27.95" customHeight="1">
      <c r="B27" s="23" t="s">
        <v>2968</v>
      </c>
      <c r="C27" s="23"/>
      <c r="D27" s="23"/>
      <c r="F27" s="671">
        <v>1</v>
      </c>
    </row>
    <row r="28" spans="2:6" ht="15.75">
      <c r="B28" s="28" t="s">
        <v>2969</v>
      </c>
      <c r="C28" s="28"/>
      <c r="D28" s="28"/>
      <c r="F28" s="671">
        <v>1</v>
      </c>
    </row>
    <row r="29" spans="2:6" ht="15.75">
      <c r="B29" s="30" t="s">
        <v>2970</v>
      </c>
      <c r="C29" s="31"/>
      <c r="D29" s="31"/>
      <c r="F29" s="671">
        <v>1</v>
      </c>
    </row>
    <row r="30" spans="2:6" ht="15.75">
      <c r="B30" s="28" t="s">
        <v>2971</v>
      </c>
      <c r="C30" s="28"/>
      <c r="D30" s="28"/>
      <c r="F30" s="671">
        <v>1</v>
      </c>
    </row>
    <row r="31" spans="2:6" ht="15.75">
      <c r="B31" s="31" t="s">
        <v>2972</v>
      </c>
      <c r="C31" s="31"/>
      <c r="D31" s="31"/>
      <c r="F31" s="671">
        <v>1</v>
      </c>
    </row>
    <row r="32" spans="2:6" ht="15.75">
      <c r="B32" s="28" t="s">
        <v>2973</v>
      </c>
      <c r="C32" s="28"/>
      <c r="D32" s="28"/>
      <c r="F32" s="671">
        <v>1</v>
      </c>
    </row>
    <row r="33" spans="2:6" ht="15.75">
      <c r="B33" s="31" t="s">
        <v>2974</v>
      </c>
      <c r="C33" s="31"/>
      <c r="D33" s="31"/>
      <c r="F33" s="671">
        <v>1</v>
      </c>
    </row>
    <row r="34" spans="2:6" ht="15.75">
      <c r="B34" s="28" t="s">
        <v>2975</v>
      </c>
      <c r="C34" s="28"/>
      <c r="D34" s="28"/>
      <c r="F34" s="671">
        <v>1</v>
      </c>
    </row>
    <row r="35" spans="2:6" ht="15.75">
      <c r="B35" s="31" t="s">
        <v>2976</v>
      </c>
      <c r="C35" s="31"/>
      <c r="D35" s="31"/>
      <c r="F35" s="671">
        <v>1</v>
      </c>
    </row>
    <row r="36" spans="2:6" ht="15.75">
      <c r="B36" s="28" t="s">
        <v>2977</v>
      </c>
      <c r="C36" s="28"/>
      <c r="D36" s="28"/>
      <c r="F36" s="671">
        <v>1</v>
      </c>
    </row>
    <row r="37" spans="2:6" ht="27.95" customHeight="1">
      <c r="B37" s="23" t="s">
        <v>2978</v>
      </c>
      <c r="C37" s="23"/>
      <c r="D37" s="23"/>
      <c r="F37" s="671">
        <v>1</v>
      </c>
    </row>
    <row r="38" spans="2:6" ht="39.75" customHeight="1">
      <c r="B38" s="27" t="s">
        <v>2979</v>
      </c>
      <c r="C38" s="28"/>
      <c r="D38" s="28"/>
      <c r="F38" s="671">
        <v>1</v>
      </c>
    </row>
    <row r="39" spans="2:6" ht="21.95" customHeight="1">
      <c r="B39" s="24" t="s">
        <v>2980</v>
      </c>
      <c r="C39" s="24"/>
      <c r="D39" s="24"/>
      <c r="F39" s="671">
        <v>1</v>
      </c>
    </row>
    <row r="40" spans="2:6" ht="27.95" customHeight="1">
      <c r="B40" s="23" t="s">
        <v>2981</v>
      </c>
      <c r="C40" s="23"/>
      <c r="D40" s="23"/>
      <c r="F40" s="671">
        <v>1</v>
      </c>
    </row>
    <row r="41" spans="2:6" ht="27.95" customHeight="1">
      <c r="B41" s="23" t="s">
        <v>2982</v>
      </c>
      <c r="C41" s="23"/>
      <c r="D41" s="23"/>
      <c r="F41" s="671">
        <v>1</v>
      </c>
    </row>
    <row r="42" spans="2:6" ht="21.95" customHeight="1">
      <c r="B42" s="32" t="s">
        <v>2983</v>
      </c>
      <c r="C42" s="32"/>
      <c r="D42" s="32"/>
      <c r="F42" s="671">
        <v>1</v>
      </c>
    </row>
    <row r="43" spans="2:6" ht="35.1" customHeight="1">
      <c r="B43" s="30" t="s">
        <v>2984</v>
      </c>
      <c r="C43" s="33" t="s">
        <v>2951</v>
      </c>
      <c r="D43" s="34" t="s">
        <v>2952</v>
      </c>
      <c r="F43" s="671">
        <v>1</v>
      </c>
    </row>
    <row r="44" spans="2:6" ht="35.1" customHeight="1">
      <c r="B44" s="23" t="s">
        <v>2985</v>
      </c>
      <c r="C44" s="35" t="s">
        <v>2986</v>
      </c>
      <c r="D44" s="36" t="s">
        <v>2987</v>
      </c>
      <c r="F44" s="671">
        <v>1</v>
      </c>
    </row>
    <row r="45" spans="2:6" ht="35.1" customHeight="1">
      <c r="B45" s="23" t="s">
        <v>2988</v>
      </c>
      <c r="C45" s="35" t="s">
        <v>2989</v>
      </c>
      <c r="D45" s="36" t="s">
        <v>2990</v>
      </c>
      <c r="F45" s="671">
        <v>1</v>
      </c>
    </row>
    <row r="46" spans="2:6" ht="35.1" customHeight="1">
      <c r="B46" s="37" t="s">
        <v>2991</v>
      </c>
      <c r="C46" s="35" t="s">
        <v>2992</v>
      </c>
      <c r="D46" s="36" t="s">
        <v>2993</v>
      </c>
      <c r="F46" s="671">
        <v>1</v>
      </c>
    </row>
    <row r="47" spans="2:6" ht="35.1" customHeight="1">
      <c r="B47" s="37" t="s">
        <v>2994</v>
      </c>
      <c r="C47" s="35" t="s">
        <v>2995</v>
      </c>
      <c r="D47" s="36" t="s">
        <v>2996</v>
      </c>
      <c r="F47" s="671">
        <v>1</v>
      </c>
    </row>
    <row r="48" spans="2:6" ht="35.1" customHeight="1">
      <c r="B48" s="37" t="s">
        <v>2997</v>
      </c>
      <c r="C48" s="35" t="s">
        <v>2998</v>
      </c>
      <c r="D48" s="36" t="s">
        <v>2999</v>
      </c>
      <c r="F48" s="671">
        <v>1</v>
      </c>
    </row>
    <row r="49" spans="2:6" ht="35.1" customHeight="1">
      <c r="B49" s="37" t="s">
        <v>3000</v>
      </c>
      <c r="C49" s="38" t="s">
        <v>3001</v>
      </c>
      <c r="D49" s="39" t="s">
        <v>3002</v>
      </c>
      <c r="F49" s="671">
        <v>1</v>
      </c>
    </row>
    <row r="50" spans="2:6" ht="35.1" customHeight="1">
      <c r="B50" s="37" t="s">
        <v>3003</v>
      </c>
      <c r="C50" s="38" t="s">
        <v>3004</v>
      </c>
      <c r="D50" s="39" t="s">
        <v>3005</v>
      </c>
      <c r="F50" s="671">
        <v>1</v>
      </c>
    </row>
    <row r="51" spans="2:6" ht="21" customHeight="1">
      <c r="B51" s="37" t="s">
        <v>3006</v>
      </c>
      <c r="C51" s="31"/>
      <c r="D51" s="31"/>
      <c r="F51" s="671">
        <v>1</v>
      </c>
    </row>
    <row r="52" spans="2:6" ht="21" customHeight="1">
      <c r="B52" s="37" t="s">
        <v>3007</v>
      </c>
      <c r="C52" s="28"/>
      <c r="D52" s="28"/>
      <c r="F52" s="671">
        <v>1</v>
      </c>
    </row>
    <row r="53" spans="2:6" ht="21" customHeight="1">
      <c r="B53" s="37" t="s">
        <v>3008</v>
      </c>
      <c r="C53" s="31"/>
      <c r="D53" s="31"/>
      <c r="F53" s="671">
        <v>1</v>
      </c>
    </row>
    <row r="54" spans="2:6" ht="21" customHeight="1">
      <c r="B54" s="37" t="s">
        <v>3009</v>
      </c>
      <c r="C54" s="28"/>
      <c r="D54" s="28"/>
      <c r="F54" s="671">
        <v>1</v>
      </c>
    </row>
    <row r="55" spans="2:6" ht="21" customHeight="1">
      <c r="B55" s="37" t="s">
        <v>3010</v>
      </c>
      <c r="C55" s="31"/>
      <c r="D55" s="31"/>
      <c r="F55" s="671">
        <v>1</v>
      </c>
    </row>
    <row r="56" spans="2:6" ht="21" customHeight="1">
      <c r="B56" s="37" t="s">
        <v>3011</v>
      </c>
      <c r="C56" s="28"/>
      <c r="D56" s="28"/>
      <c r="F56" s="671">
        <v>1</v>
      </c>
    </row>
    <row r="57" spans="2:6" ht="21" customHeight="1">
      <c r="B57" s="37" t="s">
        <v>3012</v>
      </c>
      <c r="C57" s="31"/>
      <c r="D57" s="31"/>
      <c r="F57" s="671">
        <v>1</v>
      </c>
    </row>
    <row r="58" spans="2:6" ht="27.95" customHeight="1">
      <c r="B58" s="23" t="s">
        <v>3013</v>
      </c>
      <c r="C58" s="23"/>
      <c r="D58" s="23"/>
      <c r="F58" s="671">
        <v>1</v>
      </c>
    </row>
    <row r="59" spans="2:6" ht="33" customHeight="1">
      <c r="B59" s="30" t="s">
        <v>3014</v>
      </c>
      <c r="C59" s="31"/>
      <c r="D59" s="31"/>
      <c r="F59" s="671">
        <v>1</v>
      </c>
    </row>
    <row r="60" spans="2:6" ht="27.95" customHeight="1">
      <c r="B60" s="23" t="s">
        <v>3015</v>
      </c>
      <c r="C60" s="23"/>
      <c r="D60" s="23"/>
      <c r="F60" s="671">
        <v>1</v>
      </c>
    </row>
    <row r="61" spans="2:6" ht="15.75">
      <c r="B61" s="31" t="s">
        <v>3016</v>
      </c>
      <c r="C61" s="31"/>
      <c r="D61" s="31"/>
      <c r="F61" s="671">
        <v>1</v>
      </c>
    </row>
    <row r="62" spans="2:6" ht="15.75">
      <c r="B62" s="28" t="s">
        <v>3017</v>
      </c>
      <c r="C62" s="28"/>
      <c r="D62" s="28"/>
      <c r="F62" s="671">
        <v>1</v>
      </c>
    </row>
    <row r="63" spans="2:6" ht="15.75">
      <c r="B63" s="31" t="s">
        <v>3018</v>
      </c>
      <c r="C63" s="31"/>
      <c r="D63" s="31"/>
      <c r="F63" s="671">
        <v>1</v>
      </c>
    </row>
    <row r="64" spans="2:6" ht="15.75">
      <c r="B64" s="28" t="s">
        <v>3019</v>
      </c>
      <c r="C64" s="28"/>
      <c r="D64" s="28"/>
      <c r="F64" s="671">
        <v>1</v>
      </c>
    </row>
    <row r="65" spans="2:6" ht="15.75">
      <c r="B65" s="31" t="s">
        <v>3020</v>
      </c>
      <c r="C65" s="31"/>
      <c r="D65" s="31"/>
      <c r="F65" s="671">
        <v>1</v>
      </c>
    </row>
    <row r="66" spans="2:6" ht="15.75">
      <c r="B66" s="28" t="s">
        <v>3021</v>
      </c>
      <c r="C66" s="28"/>
      <c r="D66" s="28"/>
      <c r="F66" s="671">
        <v>1</v>
      </c>
    </row>
    <row r="67" spans="2:6" ht="15.75">
      <c r="B67" s="31" t="s">
        <v>3022</v>
      </c>
      <c r="C67" s="31"/>
      <c r="D67" s="31"/>
      <c r="F67" s="671">
        <v>1</v>
      </c>
    </row>
    <row r="68" spans="2:6" ht="15.75">
      <c r="B68" s="28" t="s">
        <v>3023</v>
      </c>
      <c r="C68" s="28"/>
      <c r="D68" s="28"/>
      <c r="F68" s="671">
        <v>1</v>
      </c>
    </row>
    <row r="69" spans="2:6" ht="15.75">
      <c r="B69" s="31" t="s">
        <v>3024</v>
      </c>
      <c r="C69" s="31"/>
      <c r="D69" s="31"/>
      <c r="F69" s="671">
        <v>1</v>
      </c>
    </row>
    <row r="70" spans="2:6" ht="15.75">
      <c r="B70" s="28" t="s">
        <v>3025</v>
      </c>
      <c r="C70" s="28"/>
      <c r="D70" s="28"/>
      <c r="F70" s="671">
        <v>1</v>
      </c>
    </row>
    <row r="71" spans="2:6" ht="27.95" customHeight="1">
      <c r="B71" s="23" t="s">
        <v>3026</v>
      </c>
      <c r="C71" s="23"/>
      <c r="D71" s="23"/>
      <c r="F71" s="671">
        <v>1</v>
      </c>
    </row>
    <row r="72" spans="2:6" ht="21" customHeight="1">
      <c r="B72" s="28" t="s">
        <v>3027</v>
      </c>
      <c r="C72" s="28"/>
      <c r="D72" s="28"/>
      <c r="F72" s="671">
        <v>1</v>
      </c>
    </row>
    <row r="73" spans="2:6" ht="21" customHeight="1">
      <c r="B73" s="24" t="s">
        <v>3028</v>
      </c>
      <c r="C73" s="24"/>
      <c r="D73" s="24"/>
      <c r="F73" s="671">
        <v>1</v>
      </c>
    </row>
    <row r="74" spans="2:6" ht="21" customHeight="1">
      <c r="B74" s="28" t="s">
        <v>3029</v>
      </c>
      <c r="C74" s="28"/>
      <c r="D74" s="28"/>
      <c r="F74" s="671">
        <v>1</v>
      </c>
    </row>
    <row r="75" spans="2:6" ht="21" customHeight="1">
      <c r="B75" s="31" t="s">
        <v>3030</v>
      </c>
      <c r="C75" s="31"/>
      <c r="D75" s="31"/>
      <c r="F75" s="671">
        <v>1</v>
      </c>
    </row>
    <row r="76" spans="2:6" ht="21" customHeight="1">
      <c r="B76" s="28" t="s">
        <v>3031</v>
      </c>
      <c r="C76" s="28"/>
      <c r="D76" s="28"/>
      <c r="F76" s="671">
        <v>1</v>
      </c>
    </row>
    <row r="77" spans="2:6" ht="21" customHeight="1">
      <c r="B77" s="31" t="s">
        <v>3032</v>
      </c>
      <c r="C77" s="31"/>
      <c r="D77" s="31"/>
      <c r="F77" s="671">
        <v>1</v>
      </c>
    </row>
    <row r="78" spans="2:6" ht="21" customHeight="1">
      <c r="B78" s="28" t="s">
        <v>3033</v>
      </c>
      <c r="C78" s="28"/>
      <c r="D78" s="28"/>
      <c r="F78" s="671">
        <v>1</v>
      </c>
    </row>
    <row r="79" spans="2:6" ht="21" customHeight="1">
      <c r="B79" s="31" t="s">
        <v>3034</v>
      </c>
      <c r="C79" s="31"/>
      <c r="D79" s="31"/>
      <c r="F79" s="671">
        <v>1</v>
      </c>
    </row>
    <row r="80" spans="2:6" ht="21" customHeight="1">
      <c r="B80" s="28" t="s">
        <v>3035</v>
      </c>
      <c r="C80" s="28"/>
      <c r="D80" s="28"/>
      <c r="F80" s="671">
        <v>1</v>
      </c>
    </row>
    <row r="81" spans="2:6" ht="21" customHeight="1">
      <c r="B81" s="31" t="s">
        <v>3036</v>
      </c>
      <c r="C81" s="31"/>
      <c r="D81" s="31"/>
      <c r="F81" s="671">
        <v>1</v>
      </c>
    </row>
    <row r="82" spans="2:6" ht="21" customHeight="1">
      <c r="B82" s="28" t="s">
        <v>3037</v>
      </c>
      <c r="C82" s="28"/>
      <c r="D82" s="28"/>
      <c r="F82" s="671">
        <v>1</v>
      </c>
    </row>
    <row r="83" spans="2:6" ht="21" customHeight="1">
      <c r="B83" s="31" t="s">
        <v>3038</v>
      </c>
      <c r="C83" s="31"/>
      <c r="D83" s="31"/>
      <c r="F83" s="671">
        <v>1</v>
      </c>
    </row>
    <row r="84" spans="2:6" ht="27.95" customHeight="1">
      <c r="B84" s="23" t="s">
        <v>3039</v>
      </c>
      <c r="C84" s="23"/>
      <c r="D84" s="23"/>
      <c r="F84" s="671">
        <v>1</v>
      </c>
    </row>
    <row r="85" spans="2:6" ht="21.95" customHeight="1">
      <c r="B85" s="24" t="s">
        <v>3040</v>
      </c>
      <c r="C85" s="24"/>
      <c r="D85" s="24"/>
      <c r="F85" s="671">
        <v>1</v>
      </c>
    </row>
    <row r="86" spans="2:6" ht="42" customHeight="1">
      <c r="B86" s="28" t="s">
        <v>3041</v>
      </c>
      <c r="C86" s="28"/>
      <c r="D86" s="28"/>
      <c r="F86" s="671">
        <v>1</v>
      </c>
    </row>
    <row r="87" spans="2:6" ht="27.95" customHeight="1">
      <c r="B87" s="23" t="s">
        <v>3042</v>
      </c>
      <c r="C87" s="23"/>
      <c r="D87" s="23"/>
      <c r="F87" s="671">
        <v>1</v>
      </c>
    </row>
    <row r="88" spans="2:6" ht="21.95" customHeight="1">
      <c r="B88" s="24" t="s">
        <v>3043</v>
      </c>
      <c r="C88" s="40"/>
      <c r="D88" s="40"/>
      <c r="F88" s="671">
        <v>1</v>
      </c>
    </row>
    <row r="89" spans="2:6" ht="21.95" customHeight="1">
      <c r="B89" s="24" t="s">
        <v>3044</v>
      </c>
      <c r="C89" s="40"/>
      <c r="D89" s="40"/>
      <c r="F89" s="671">
        <v>1</v>
      </c>
    </row>
    <row r="90" spans="2:6" ht="21.95" customHeight="1">
      <c r="B90" s="24" t="s">
        <v>3045</v>
      </c>
      <c r="C90" s="40"/>
      <c r="D90" s="40"/>
      <c r="F90" s="671">
        <v>1</v>
      </c>
    </row>
    <row r="91" spans="2:6" ht="27.95" customHeight="1">
      <c r="B91" s="23" t="s">
        <v>3046</v>
      </c>
      <c r="C91" s="41"/>
      <c r="D91" s="41"/>
      <c r="F91" s="671">
        <v>1</v>
      </c>
    </row>
    <row r="92" spans="2:6" ht="27.95" customHeight="1">
      <c r="B92" s="23" t="s">
        <v>3047</v>
      </c>
      <c r="C92" s="41"/>
      <c r="D92" s="41"/>
      <c r="F92" s="671">
        <v>1</v>
      </c>
    </row>
    <row r="93" spans="2:6" ht="27.95" customHeight="1">
      <c r="B93" s="23" t="s">
        <v>3048</v>
      </c>
      <c r="C93" s="41"/>
      <c r="D93" s="41"/>
      <c r="F93" s="671">
        <v>1</v>
      </c>
    </row>
    <row r="94" spans="2:6" ht="27.95" customHeight="1">
      <c r="B94" s="23" t="s">
        <v>3049</v>
      </c>
      <c r="C94" s="41"/>
      <c r="D94" s="41"/>
      <c r="F94" s="671">
        <v>1</v>
      </c>
    </row>
    <row r="95" spans="2:6" ht="27.95" customHeight="1">
      <c r="B95" s="23" t="s">
        <v>3050</v>
      </c>
      <c r="C95" s="41"/>
      <c r="D95" s="41"/>
      <c r="F95" s="671">
        <v>1</v>
      </c>
    </row>
    <row r="96" spans="2:6" ht="27.95" customHeight="1">
      <c r="B96" s="23" t="s">
        <v>3051</v>
      </c>
      <c r="C96" s="42" t="s">
        <v>3052</v>
      </c>
      <c r="D96" s="42"/>
      <c r="F96" s="671">
        <v>1</v>
      </c>
    </row>
    <row r="97" spans="2:6" ht="27.95" customHeight="1">
      <c r="B97" s="23" t="s">
        <v>3053</v>
      </c>
      <c r="C97" s="42" t="s">
        <v>3054</v>
      </c>
      <c r="D97" s="42"/>
      <c r="F97" s="671">
        <v>1</v>
      </c>
    </row>
    <row r="98" spans="2:6" ht="27.95" customHeight="1">
      <c r="B98" s="23" t="s">
        <v>3055</v>
      </c>
      <c r="C98" s="42" t="s">
        <v>3056</v>
      </c>
      <c r="D98" s="42"/>
      <c r="F98" s="671">
        <v>1</v>
      </c>
    </row>
    <row r="99" spans="2:6" ht="27.95" customHeight="1">
      <c r="B99" s="23" t="s">
        <v>3057</v>
      </c>
      <c r="C99" s="42" t="s">
        <v>3058</v>
      </c>
      <c r="D99" s="42"/>
      <c r="F99" s="671">
        <v>1</v>
      </c>
    </row>
    <row r="100" spans="2:6" ht="27.95" customHeight="1">
      <c r="B100" s="23" t="s">
        <v>3059</v>
      </c>
      <c r="C100" s="42" t="s">
        <v>3060</v>
      </c>
      <c r="D100" s="42"/>
      <c r="F100" s="671">
        <v>1</v>
      </c>
    </row>
    <row r="101" spans="2:6" ht="15.75">
      <c r="B101" s="31" t="s">
        <v>3061</v>
      </c>
      <c r="C101" s="43" t="s">
        <v>3062</v>
      </c>
      <c r="D101" s="43"/>
      <c r="F101" s="671">
        <v>1</v>
      </c>
    </row>
    <row r="102" spans="2:6" ht="15.75">
      <c r="B102" s="28"/>
      <c r="C102" s="43" t="s">
        <v>3063</v>
      </c>
      <c r="D102" s="43"/>
      <c r="F102" s="671">
        <v>1</v>
      </c>
    </row>
    <row r="103" spans="2:6" ht="15.75">
      <c r="B103" s="31"/>
      <c r="C103" s="43" t="s">
        <v>3064</v>
      </c>
      <c r="D103" s="43"/>
      <c r="F103" s="671">
        <v>1</v>
      </c>
    </row>
    <row r="104" spans="2:6" ht="15.75">
      <c r="B104" s="28"/>
      <c r="C104" s="43" t="s">
        <v>3065</v>
      </c>
      <c r="D104" s="43"/>
      <c r="F104" s="671">
        <v>1</v>
      </c>
    </row>
    <row r="105" spans="2:6" ht="27.95" customHeight="1">
      <c r="B105" s="23" t="s">
        <v>3066</v>
      </c>
      <c r="C105" s="42" t="s">
        <v>3067</v>
      </c>
      <c r="D105" s="42"/>
      <c r="F105" s="671">
        <v>1</v>
      </c>
    </row>
    <row r="106" spans="2:6" ht="27.95" customHeight="1">
      <c r="B106" s="23" t="s">
        <v>3068</v>
      </c>
      <c r="C106" s="42" t="s">
        <v>3069</v>
      </c>
      <c r="D106" s="42"/>
      <c r="F106" s="671">
        <v>1</v>
      </c>
    </row>
    <row r="107" spans="2:6" ht="27.95" customHeight="1">
      <c r="B107" s="23" t="s">
        <v>3070</v>
      </c>
      <c r="C107" s="41"/>
      <c r="D107" s="41"/>
      <c r="F107" s="671">
        <v>1</v>
      </c>
    </row>
    <row r="108" spans="2:6" ht="42.75" customHeight="1">
      <c r="B108" s="28" t="s">
        <v>3071</v>
      </c>
      <c r="C108" s="28"/>
      <c r="D108" s="28"/>
      <c r="F108" s="671">
        <v>1</v>
      </c>
    </row>
    <row r="109" spans="2:6" ht="47.25">
      <c r="B109" s="31" t="s">
        <v>3072</v>
      </c>
      <c r="C109" s="31"/>
      <c r="D109" s="31"/>
      <c r="F109" s="671">
        <v>1</v>
      </c>
    </row>
    <row r="110" spans="2:6" ht="45" customHeight="1">
      <c r="B110" s="28" t="s">
        <v>3073</v>
      </c>
      <c r="C110" s="28"/>
      <c r="D110" s="28"/>
      <c r="F110" s="671">
        <v>1</v>
      </c>
    </row>
    <row r="111" spans="2:6" ht="21.95" customHeight="1">
      <c r="B111" s="24" t="s">
        <v>3074</v>
      </c>
      <c r="C111" s="24"/>
      <c r="D111" s="24"/>
      <c r="F111" s="671">
        <v>1</v>
      </c>
    </row>
    <row r="112" spans="2:6" ht="15.75">
      <c r="B112" s="28" t="s">
        <v>3075</v>
      </c>
      <c r="C112" s="28"/>
      <c r="D112" s="28"/>
      <c r="F112" s="671">
        <v>1</v>
      </c>
    </row>
    <row r="113" spans="2:6" ht="27.95" customHeight="1">
      <c r="B113" s="23" t="s">
        <v>3076</v>
      </c>
      <c r="C113" s="23"/>
      <c r="D113" s="23"/>
      <c r="F113" s="671">
        <v>1</v>
      </c>
    </row>
    <row r="114" spans="2:6" ht="21" customHeight="1">
      <c r="B114" s="28" t="s">
        <v>3077</v>
      </c>
      <c r="C114" s="28"/>
      <c r="D114" s="28"/>
      <c r="F114" s="671">
        <v>1</v>
      </c>
    </row>
    <row r="115" spans="2:6" ht="21" customHeight="1">
      <c r="B115" s="24" t="s">
        <v>3078</v>
      </c>
      <c r="C115" s="24"/>
      <c r="D115" s="24"/>
      <c r="F115" s="671">
        <v>1</v>
      </c>
    </row>
    <row r="116" spans="2:6" ht="21" customHeight="1">
      <c r="B116" s="28" t="s">
        <v>3079</v>
      </c>
      <c r="C116" s="28"/>
      <c r="D116" s="28"/>
      <c r="F116" s="671">
        <v>1</v>
      </c>
    </row>
    <row r="117" spans="2:6" ht="21" customHeight="1">
      <c r="B117" s="31" t="s">
        <v>3080</v>
      </c>
      <c r="C117" s="31"/>
      <c r="D117" s="31"/>
      <c r="F117" s="671">
        <v>1</v>
      </c>
    </row>
    <row r="118" spans="2:6" ht="21" customHeight="1">
      <c r="B118" s="28" t="s">
        <v>3081</v>
      </c>
      <c r="C118" s="28"/>
      <c r="D118" s="28"/>
      <c r="F118" s="671">
        <v>1</v>
      </c>
    </row>
    <row r="119" spans="2:6" ht="21" customHeight="1">
      <c r="B119" s="31" t="s">
        <v>3082</v>
      </c>
      <c r="C119" s="31"/>
      <c r="D119" s="31"/>
      <c r="F119" s="671">
        <v>1</v>
      </c>
    </row>
    <row r="120" spans="2:6" ht="21" customHeight="1">
      <c r="B120" s="28" t="s">
        <v>3083</v>
      </c>
      <c r="C120" s="28"/>
      <c r="D120" s="28"/>
      <c r="F120" s="671">
        <v>1</v>
      </c>
    </row>
    <row r="121" spans="2:6" ht="21" customHeight="1">
      <c r="B121" s="31" t="s">
        <v>3084</v>
      </c>
      <c r="C121" s="31"/>
      <c r="D121" s="31"/>
      <c r="F121" s="671">
        <v>1</v>
      </c>
    </row>
    <row r="122" spans="2:6" ht="21" customHeight="1">
      <c r="B122" s="28" t="s">
        <v>3085</v>
      </c>
      <c r="C122" s="28"/>
      <c r="D122" s="28"/>
      <c r="F122" s="671">
        <v>1</v>
      </c>
    </row>
    <row r="123" spans="2:6" ht="21" customHeight="1">
      <c r="B123" s="31" t="s">
        <v>3086</v>
      </c>
      <c r="C123" s="31"/>
      <c r="D123" s="31"/>
      <c r="F123" s="671">
        <v>1</v>
      </c>
    </row>
    <row r="124" spans="2:6" ht="21" customHeight="1">
      <c r="B124" s="28" t="s">
        <v>3087</v>
      </c>
      <c r="C124" s="28"/>
      <c r="D124" s="28"/>
      <c r="F124" s="671">
        <v>1</v>
      </c>
    </row>
    <row r="125" spans="2:6" ht="21" customHeight="1">
      <c r="B125" s="31" t="s">
        <v>3088</v>
      </c>
      <c r="C125" s="31"/>
      <c r="D125" s="31"/>
      <c r="F125" s="671">
        <v>1</v>
      </c>
    </row>
    <row r="126" spans="2:6" ht="21" customHeight="1">
      <c r="B126" s="28" t="s">
        <v>3089</v>
      </c>
      <c r="C126" s="28"/>
      <c r="D126" s="28"/>
      <c r="F126" s="671">
        <v>1</v>
      </c>
    </row>
    <row r="127" spans="2:6" ht="38.25" customHeight="1">
      <c r="B127" s="31" t="s">
        <v>3090</v>
      </c>
      <c r="C127" s="31"/>
      <c r="D127" s="31"/>
      <c r="F127" s="671">
        <v>1</v>
      </c>
    </row>
    <row r="128" spans="2:6" ht="21" customHeight="1">
      <c r="B128" s="24" t="s">
        <v>3091</v>
      </c>
      <c r="C128" s="24"/>
      <c r="D128" s="24"/>
      <c r="F128" s="671">
        <v>1</v>
      </c>
    </row>
    <row r="129" spans="2:6" ht="21" customHeight="1">
      <c r="B129" s="31" t="s">
        <v>3092</v>
      </c>
      <c r="C129" s="31"/>
      <c r="D129" s="31"/>
      <c r="F129" s="671">
        <v>1</v>
      </c>
    </row>
    <row r="130" spans="2:6" ht="21" customHeight="1">
      <c r="B130" s="28" t="s">
        <v>3093</v>
      </c>
      <c r="C130" s="28"/>
      <c r="D130" s="28"/>
      <c r="F130" s="671">
        <v>1</v>
      </c>
    </row>
    <row r="131" spans="2:6" ht="21" customHeight="1">
      <c r="B131" s="31" t="s">
        <v>3094</v>
      </c>
      <c r="C131" s="31"/>
      <c r="D131" s="31"/>
      <c r="F131" s="671">
        <v>1</v>
      </c>
    </row>
    <row r="132" spans="2:6" ht="31.5">
      <c r="B132" s="28" t="s">
        <v>3095</v>
      </c>
      <c r="C132" s="28"/>
      <c r="D132" s="28"/>
      <c r="F132" s="671">
        <v>1</v>
      </c>
    </row>
    <row r="133" spans="2:6" ht="21" customHeight="1">
      <c r="B133" s="31" t="s">
        <v>3096</v>
      </c>
      <c r="C133" s="31"/>
      <c r="D133" s="31"/>
      <c r="F133" s="671">
        <v>1</v>
      </c>
    </row>
    <row r="134" spans="2:6" ht="21" customHeight="1">
      <c r="B134" s="28" t="s">
        <v>3097</v>
      </c>
      <c r="C134" s="28"/>
      <c r="D134" s="28"/>
      <c r="F134" s="671">
        <v>1</v>
      </c>
    </row>
    <row r="135" spans="2:6" ht="27.95" customHeight="1">
      <c r="B135" s="23" t="s">
        <v>3098</v>
      </c>
      <c r="C135" s="23"/>
      <c r="D135" s="23"/>
      <c r="F135" s="671">
        <v>1</v>
      </c>
    </row>
    <row r="136" spans="2:6" ht="21" customHeight="1">
      <c r="B136" s="28" t="s">
        <v>3099</v>
      </c>
      <c r="C136" s="28"/>
      <c r="D136" s="28"/>
      <c r="F136" s="671">
        <v>1</v>
      </c>
    </row>
    <row r="137" spans="2:6" ht="21" customHeight="1">
      <c r="B137" s="24" t="s">
        <v>3100</v>
      </c>
      <c r="C137" s="24"/>
      <c r="D137" s="24"/>
      <c r="F137" s="671">
        <v>1</v>
      </c>
    </row>
    <row r="138" spans="2:6" ht="21" customHeight="1">
      <c r="B138" s="24" t="s">
        <v>3101</v>
      </c>
      <c r="C138" s="24"/>
      <c r="D138" s="24"/>
      <c r="F138" s="671">
        <v>1</v>
      </c>
    </row>
    <row r="139" spans="2:6" ht="21" customHeight="1">
      <c r="B139" s="31" t="s">
        <v>3102</v>
      </c>
      <c r="C139" s="31"/>
      <c r="D139" s="31"/>
      <c r="F139" s="671">
        <v>1</v>
      </c>
    </row>
    <row r="140" spans="2:6" ht="21" customHeight="1">
      <c r="B140" s="24" t="s">
        <v>3103</v>
      </c>
      <c r="C140" s="24"/>
      <c r="D140" s="24"/>
      <c r="F140" s="671">
        <v>1</v>
      </c>
    </row>
    <row r="141" spans="2:6" ht="21" customHeight="1">
      <c r="B141" s="31" t="s">
        <v>3104</v>
      </c>
      <c r="C141" s="31"/>
      <c r="D141" s="31"/>
      <c r="F141" s="671">
        <v>1</v>
      </c>
    </row>
    <row r="142" spans="2:6" ht="21" customHeight="1">
      <c r="B142" s="28" t="s">
        <v>3105</v>
      </c>
      <c r="C142" s="28"/>
      <c r="D142" s="28"/>
      <c r="F142" s="671">
        <v>1</v>
      </c>
    </row>
    <row r="143" spans="2:6" ht="21" customHeight="1">
      <c r="B143" s="31" t="s">
        <v>3106</v>
      </c>
      <c r="C143" s="31"/>
      <c r="D143" s="31"/>
      <c r="F143" s="671">
        <v>1</v>
      </c>
    </row>
    <row r="144" spans="2:6" ht="21" customHeight="1">
      <c r="B144" s="28" t="s">
        <v>3107</v>
      </c>
      <c r="C144" s="28"/>
      <c r="D144" s="28"/>
      <c r="F144" s="671">
        <v>1</v>
      </c>
    </row>
    <row r="145" spans="2:6" ht="21" customHeight="1">
      <c r="B145" s="31" t="s">
        <v>3108</v>
      </c>
      <c r="C145" s="31"/>
      <c r="D145" s="31"/>
      <c r="F145" s="671">
        <v>1</v>
      </c>
    </row>
    <row r="146" spans="2:6" ht="21" customHeight="1">
      <c r="B146" s="28" t="s">
        <v>3109</v>
      </c>
      <c r="C146" s="28"/>
      <c r="D146" s="28"/>
      <c r="F146" s="671">
        <v>1</v>
      </c>
    </row>
    <row r="147" spans="2:6" ht="21" customHeight="1">
      <c r="B147" s="31" t="s">
        <v>3110</v>
      </c>
      <c r="C147" s="31"/>
      <c r="D147" s="31"/>
      <c r="F147" s="671">
        <v>1</v>
      </c>
    </row>
    <row r="148" spans="2:6" ht="21" customHeight="1">
      <c r="B148" s="28" t="s">
        <v>3111</v>
      </c>
      <c r="C148" s="28"/>
      <c r="D148" s="28"/>
      <c r="F148" s="671">
        <v>1</v>
      </c>
    </row>
    <row r="149" spans="2:6" ht="21" customHeight="1">
      <c r="B149" s="31" t="s">
        <v>3112</v>
      </c>
      <c r="C149" s="31"/>
      <c r="D149" s="31"/>
      <c r="F149" s="671">
        <v>1</v>
      </c>
    </row>
    <row r="150" spans="2:6" ht="21" customHeight="1">
      <c r="B150" s="28" t="s">
        <v>3113</v>
      </c>
      <c r="C150" s="28"/>
      <c r="D150" s="28"/>
      <c r="F150" s="671">
        <v>1</v>
      </c>
    </row>
    <row r="151" spans="2:6" ht="21" customHeight="1">
      <c r="B151" s="24" t="s">
        <v>3114</v>
      </c>
      <c r="C151" s="24"/>
      <c r="D151" s="24"/>
      <c r="F151" s="671">
        <v>1</v>
      </c>
    </row>
    <row r="152" spans="2:6" ht="21" customHeight="1">
      <c r="B152" s="28" t="s">
        <v>3115</v>
      </c>
      <c r="C152" s="28"/>
      <c r="D152" s="28"/>
      <c r="F152" s="671">
        <v>1</v>
      </c>
    </row>
    <row r="153" spans="2:6" ht="21" customHeight="1">
      <c r="B153" s="24" t="s">
        <v>3116</v>
      </c>
      <c r="C153" s="24"/>
      <c r="D153" s="24"/>
      <c r="F153" s="671">
        <v>1</v>
      </c>
    </row>
    <row r="154" spans="2:6" ht="21" customHeight="1">
      <c r="B154" s="28" t="s">
        <v>3117</v>
      </c>
      <c r="C154" s="28"/>
      <c r="D154" s="28"/>
      <c r="F154" s="671">
        <v>1</v>
      </c>
    </row>
    <row r="155" spans="2:6" ht="21" customHeight="1">
      <c r="B155" s="31" t="s">
        <v>3118</v>
      </c>
      <c r="C155" s="31"/>
      <c r="D155" s="31"/>
      <c r="F155" s="671">
        <v>1</v>
      </c>
    </row>
    <row r="156" spans="2:6" ht="21" customHeight="1">
      <c r="B156" s="28" t="s">
        <v>3119</v>
      </c>
      <c r="C156" s="28"/>
      <c r="D156" s="28"/>
      <c r="F156" s="671">
        <v>1</v>
      </c>
    </row>
    <row r="157" spans="2:6" ht="21" customHeight="1">
      <c r="B157" s="31" t="s">
        <v>3120</v>
      </c>
      <c r="C157" s="31"/>
      <c r="D157" s="31"/>
      <c r="F157" s="671">
        <v>1</v>
      </c>
    </row>
    <row r="158" spans="2:6" ht="21" customHeight="1">
      <c r="B158" s="28" t="s">
        <v>3121</v>
      </c>
      <c r="C158" s="28"/>
      <c r="D158" s="28"/>
      <c r="F158" s="671">
        <v>1</v>
      </c>
    </row>
    <row r="159" spans="2:6" ht="21" customHeight="1">
      <c r="B159" s="31" t="s">
        <v>3122</v>
      </c>
      <c r="C159" s="31"/>
      <c r="D159" s="31"/>
      <c r="F159" s="671">
        <v>1</v>
      </c>
    </row>
    <row r="160" spans="2:6" ht="21" customHeight="1">
      <c r="B160" s="28" t="s">
        <v>3123</v>
      </c>
      <c r="C160" s="28"/>
      <c r="D160" s="28"/>
      <c r="F160" s="671">
        <v>1</v>
      </c>
    </row>
    <row r="161" spans="2:6" ht="21" customHeight="1">
      <c r="B161" s="31" t="s">
        <v>3124</v>
      </c>
      <c r="C161" s="31"/>
      <c r="D161" s="31"/>
      <c r="F161" s="671">
        <v>1</v>
      </c>
    </row>
    <row r="162" spans="2:6" ht="21" customHeight="1">
      <c r="B162" s="28" t="s">
        <v>3125</v>
      </c>
      <c r="C162" s="28"/>
      <c r="D162" s="28"/>
      <c r="F162" s="671">
        <v>1</v>
      </c>
    </row>
    <row r="163" spans="2:6" ht="21" customHeight="1">
      <c r="B163" s="24" t="s">
        <v>3126</v>
      </c>
      <c r="C163" s="24"/>
      <c r="D163" s="24"/>
      <c r="F163" s="671">
        <v>1</v>
      </c>
    </row>
    <row r="164" spans="2:6" ht="27.95" customHeight="1">
      <c r="B164" s="23" t="s">
        <v>3127</v>
      </c>
      <c r="C164" s="23"/>
      <c r="D164" s="23"/>
      <c r="F164" s="671">
        <v>1</v>
      </c>
    </row>
    <row r="165" spans="2:6" ht="21" customHeight="1">
      <c r="B165" s="24" t="s">
        <v>3128</v>
      </c>
      <c r="C165" s="24"/>
      <c r="D165" s="24"/>
      <c r="F165" s="671">
        <v>1</v>
      </c>
    </row>
    <row r="166" spans="2:6" ht="21" customHeight="1">
      <c r="B166" s="28" t="s">
        <v>3129</v>
      </c>
      <c r="C166" s="28"/>
      <c r="D166" s="28"/>
      <c r="F166" s="671">
        <v>1</v>
      </c>
    </row>
    <row r="167" spans="2:6" ht="21" customHeight="1">
      <c r="B167" s="31" t="s">
        <v>3130</v>
      </c>
      <c r="C167" s="31"/>
      <c r="D167" s="31"/>
      <c r="F167" s="671">
        <v>1</v>
      </c>
    </row>
    <row r="168" spans="2:6" ht="21" customHeight="1">
      <c r="B168" s="28" t="s">
        <v>3131</v>
      </c>
      <c r="C168" s="28"/>
      <c r="D168" s="28"/>
      <c r="F168" s="671">
        <v>1</v>
      </c>
    </row>
    <row r="169" spans="2:6" ht="21" customHeight="1">
      <c r="B169" s="31" t="s">
        <v>3132</v>
      </c>
      <c r="C169" s="31"/>
      <c r="D169" s="31"/>
      <c r="F169" s="671">
        <v>1</v>
      </c>
    </row>
    <row r="170" spans="2:6" ht="21" customHeight="1">
      <c r="B170" s="28" t="s">
        <v>3133</v>
      </c>
      <c r="C170" s="28"/>
      <c r="D170" s="28"/>
      <c r="F170" s="671">
        <v>1</v>
      </c>
    </row>
    <row r="171" spans="2:6" ht="21" customHeight="1">
      <c r="B171" s="31" t="s">
        <v>3134</v>
      </c>
      <c r="C171" s="31"/>
      <c r="D171" s="31"/>
      <c r="F171" s="671">
        <v>1</v>
      </c>
    </row>
    <row r="172" spans="2:6" ht="21" customHeight="1">
      <c r="B172" s="28" t="s">
        <v>3135</v>
      </c>
      <c r="C172" s="28"/>
      <c r="D172" s="28"/>
      <c r="F172" s="671">
        <v>1</v>
      </c>
    </row>
    <row r="173" spans="2:6" ht="21" customHeight="1">
      <c r="B173" s="31" t="s">
        <v>3136</v>
      </c>
      <c r="C173" s="31"/>
      <c r="D173" s="31"/>
      <c r="F173" s="671">
        <v>1</v>
      </c>
    </row>
    <row r="174" spans="2:6" ht="21" customHeight="1">
      <c r="B174" s="28" t="s">
        <v>3137</v>
      </c>
      <c r="C174" s="28"/>
      <c r="D174" s="28"/>
      <c r="F174" s="671">
        <v>1</v>
      </c>
    </row>
    <row r="175" spans="2:6" ht="21" customHeight="1">
      <c r="B175" s="31" t="s">
        <v>3138</v>
      </c>
      <c r="C175" s="31"/>
      <c r="D175" s="31"/>
      <c r="F175" s="671">
        <v>1</v>
      </c>
    </row>
    <row r="176" spans="2:6" ht="21" customHeight="1">
      <c r="B176" s="24" t="s">
        <v>3139</v>
      </c>
      <c r="C176" s="24"/>
      <c r="D176" s="24"/>
      <c r="F176" s="671">
        <v>1</v>
      </c>
    </row>
    <row r="177" spans="2:6" ht="21" customHeight="1">
      <c r="B177" s="31" t="s">
        <v>3140</v>
      </c>
      <c r="C177" s="31"/>
      <c r="D177" s="31"/>
      <c r="F177" s="671">
        <v>1</v>
      </c>
    </row>
    <row r="178" spans="2:6" ht="21" customHeight="1">
      <c r="B178" s="28" t="s">
        <v>3141</v>
      </c>
      <c r="C178" s="28"/>
      <c r="D178" s="28"/>
      <c r="F178" s="671">
        <v>1</v>
      </c>
    </row>
    <row r="179" spans="2:6" ht="21" customHeight="1">
      <c r="B179" s="24" t="s">
        <v>3142</v>
      </c>
      <c r="C179" s="24"/>
      <c r="D179" s="24"/>
      <c r="F179" s="671">
        <v>1</v>
      </c>
    </row>
    <row r="180" spans="2:6" ht="21" customHeight="1">
      <c r="B180" s="28" t="s">
        <v>3143</v>
      </c>
      <c r="C180" s="28"/>
      <c r="D180" s="28"/>
      <c r="F180" s="671">
        <v>1</v>
      </c>
    </row>
    <row r="181" spans="2:6" ht="21" customHeight="1">
      <c r="B181" s="24" t="s">
        <v>3144</v>
      </c>
      <c r="C181" s="24"/>
      <c r="D181" s="24"/>
      <c r="F181" s="671">
        <v>1</v>
      </c>
    </row>
    <row r="182" spans="2:6" ht="27.95" customHeight="1">
      <c r="B182" s="23" t="s">
        <v>3145</v>
      </c>
      <c r="C182" s="23"/>
      <c r="D182" s="23"/>
      <c r="F182" s="671">
        <v>1</v>
      </c>
    </row>
    <row r="183" spans="2:6" ht="21" customHeight="1">
      <c r="B183" s="24" t="s">
        <v>3146</v>
      </c>
      <c r="C183" s="24"/>
      <c r="D183" s="24"/>
      <c r="F183" s="671">
        <v>1</v>
      </c>
    </row>
    <row r="184" spans="2:6" ht="21" customHeight="1">
      <c r="B184" s="28" t="s">
        <v>3147</v>
      </c>
      <c r="C184" s="28"/>
      <c r="D184" s="28"/>
      <c r="F184" s="671">
        <v>1</v>
      </c>
    </row>
    <row r="185" spans="2:6" ht="21" customHeight="1">
      <c r="B185" s="31" t="s">
        <v>3148</v>
      </c>
      <c r="C185" s="31"/>
      <c r="D185" s="31"/>
      <c r="F185" s="671">
        <v>1</v>
      </c>
    </row>
    <row r="186" spans="2:6" ht="21" customHeight="1">
      <c r="B186" s="28" t="s">
        <v>3149</v>
      </c>
      <c r="C186" s="28"/>
      <c r="D186" s="28"/>
      <c r="F186" s="671">
        <v>1</v>
      </c>
    </row>
    <row r="187" spans="2:6" ht="21" customHeight="1">
      <c r="B187" s="31" t="s">
        <v>3150</v>
      </c>
      <c r="C187" s="31"/>
      <c r="D187" s="31"/>
      <c r="F187" s="671">
        <v>1</v>
      </c>
    </row>
    <row r="188" spans="2:6" ht="21" customHeight="1">
      <c r="B188" s="28" t="s">
        <v>3151</v>
      </c>
      <c r="C188" s="28"/>
      <c r="D188" s="28"/>
      <c r="F188" s="671">
        <v>1</v>
      </c>
    </row>
    <row r="189" spans="2:6" ht="21" customHeight="1">
      <c r="B189" s="31" t="s">
        <v>3152</v>
      </c>
      <c r="C189" s="31"/>
      <c r="D189" s="31"/>
      <c r="F189" s="671">
        <v>1</v>
      </c>
    </row>
    <row r="190" spans="2:6" ht="21" customHeight="1">
      <c r="B190" s="28" t="s">
        <v>3153</v>
      </c>
      <c r="C190" s="28"/>
      <c r="D190" s="28"/>
      <c r="F190" s="671">
        <v>1</v>
      </c>
    </row>
    <row r="191" spans="2:6" ht="21" customHeight="1">
      <c r="B191" s="31" t="s">
        <v>3154</v>
      </c>
      <c r="C191" s="31"/>
      <c r="D191" s="31"/>
      <c r="F191" s="671">
        <v>1</v>
      </c>
    </row>
    <row r="192" spans="2:6" ht="21" customHeight="1">
      <c r="B192" s="28" t="s">
        <v>3155</v>
      </c>
      <c r="C192" s="28"/>
      <c r="D192" s="28"/>
      <c r="F192" s="671">
        <v>1</v>
      </c>
    </row>
    <row r="193" spans="2:6" ht="21" customHeight="1">
      <c r="B193" s="31" t="s">
        <v>3156</v>
      </c>
      <c r="C193" s="31"/>
      <c r="D193" s="31"/>
      <c r="F193" s="671">
        <v>1</v>
      </c>
    </row>
    <row r="194" spans="2:6" ht="21" customHeight="1">
      <c r="B194" s="28" t="s">
        <v>3157</v>
      </c>
      <c r="C194" s="28"/>
      <c r="D194" s="28"/>
      <c r="F194" s="671">
        <v>1</v>
      </c>
    </row>
    <row r="195" spans="2:6" ht="21" customHeight="1">
      <c r="B195" s="31" t="s">
        <v>3158</v>
      </c>
      <c r="C195" s="31"/>
      <c r="D195" s="31"/>
      <c r="F195" s="671">
        <v>1</v>
      </c>
    </row>
    <row r="196" spans="2:6" ht="21" customHeight="1">
      <c r="B196" s="24" t="s">
        <v>3159</v>
      </c>
      <c r="C196" s="24"/>
      <c r="D196" s="24"/>
      <c r="F196" s="671">
        <v>1</v>
      </c>
    </row>
    <row r="197" spans="2:6" ht="27.95" customHeight="1">
      <c r="B197" s="23" t="s">
        <v>3160</v>
      </c>
      <c r="C197" s="23"/>
      <c r="D197" s="23"/>
      <c r="F197" s="671">
        <v>1</v>
      </c>
    </row>
    <row r="198" spans="2:6" ht="21" customHeight="1">
      <c r="B198" s="24" t="s">
        <v>3161</v>
      </c>
      <c r="C198" s="24"/>
      <c r="D198" s="24"/>
      <c r="F198" s="671">
        <v>1</v>
      </c>
    </row>
    <row r="199" spans="2:6" ht="21" customHeight="1">
      <c r="B199" s="31" t="s">
        <v>3162</v>
      </c>
      <c r="C199" s="31"/>
      <c r="D199" s="31"/>
      <c r="F199" s="671">
        <v>1</v>
      </c>
    </row>
    <row r="200" spans="2:6" ht="21" customHeight="1">
      <c r="B200" s="28" t="s">
        <v>3163</v>
      </c>
      <c r="C200" s="28"/>
      <c r="D200" s="28"/>
      <c r="F200" s="671">
        <v>1</v>
      </c>
    </row>
    <row r="201" spans="2:6" ht="21" customHeight="1">
      <c r="B201" s="31" t="s">
        <v>3164</v>
      </c>
      <c r="C201" s="31"/>
      <c r="D201" s="31"/>
      <c r="F201" s="671">
        <v>1</v>
      </c>
    </row>
    <row r="202" spans="2:6" ht="21" customHeight="1">
      <c r="B202" s="28" t="s">
        <v>3165</v>
      </c>
      <c r="C202" s="28"/>
      <c r="D202" s="28"/>
      <c r="F202" s="671">
        <v>1</v>
      </c>
    </row>
    <row r="203" spans="2:6" ht="21" customHeight="1">
      <c r="B203" s="31" t="s">
        <v>3166</v>
      </c>
      <c r="C203" s="31"/>
      <c r="D203" s="31"/>
      <c r="F203" s="671">
        <v>1</v>
      </c>
    </row>
    <row r="204" spans="2:6" ht="21" customHeight="1">
      <c r="B204" s="28" t="s">
        <v>3167</v>
      </c>
      <c r="C204" s="28"/>
      <c r="D204" s="28"/>
      <c r="F204" s="671">
        <v>1</v>
      </c>
    </row>
    <row r="205" spans="2:6" ht="21" customHeight="1">
      <c r="B205" s="31" t="s">
        <v>3168</v>
      </c>
      <c r="C205" s="31"/>
      <c r="D205" s="31"/>
      <c r="F205" s="671">
        <v>1</v>
      </c>
    </row>
    <row r="206" spans="2:6" ht="21" customHeight="1">
      <c r="B206" s="28" t="s">
        <v>3169</v>
      </c>
      <c r="C206" s="28"/>
      <c r="D206" s="28"/>
      <c r="F206" s="671">
        <v>1</v>
      </c>
    </row>
    <row r="207" spans="2:6" ht="21" customHeight="1">
      <c r="B207" s="31" t="s">
        <v>3170</v>
      </c>
      <c r="C207" s="31"/>
      <c r="D207" s="31"/>
      <c r="F207" s="671">
        <v>1</v>
      </c>
    </row>
    <row r="208" spans="2:6" ht="21" customHeight="1">
      <c r="B208" s="28" t="s">
        <v>3171</v>
      </c>
      <c r="C208" s="28"/>
      <c r="D208" s="28"/>
      <c r="F208" s="671">
        <v>1</v>
      </c>
    </row>
    <row r="209" spans="2:6" ht="21" customHeight="1">
      <c r="B209" s="31" t="s">
        <v>3172</v>
      </c>
      <c r="C209" s="31"/>
      <c r="D209" s="31"/>
      <c r="F209" s="671">
        <v>1</v>
      </c>
    </row>
    <row r="210" spans="2:6" ht="21" customHeight="1">
      <c r="B210" s="28" t="s">
        <v>3173</v>
      </c>
      <c r="C210" s="28"/>
      <c r="D210" s="28"/>
      <c r="F210" s="671">
        <v>1</v>
      </c>
    </row>
    <row r="211" spans="2:6" ht="27.95" customHeight="1">
      <c r="B211" s="23" t="s">
        <v>3174</v>
      </c>
      <c r="C211" s="23"/>
      <c r="D211" s="23"/>
      <c r="F211" s="671">
        <v>1</v>
      </c>
    </row>
    <row r="212" spans="2:6" ht="21.95" customHeight="1">
      <c r="B212" s="24" t="s">
        <v>3175</v>
      </c>
      <c r="C212" s="24"/>
      <c r="D212" s="24"/>
      <c r="F212" s="671">
        <v>1</v>
      </c>
    </row>
    <row r="213" spans="2:6" ht="21.95" customHeight="1">
      <c r="B213" s="24" t="s">
        <v>3176</v>
      </c>
      <c r="C213" s="24"/>
      <c r="D213" s="24"/>
      <c r="F213" s="671">
        <v>1</v>
      </c>
    </row>
    <row r="214" spans="2:6" ht="21" customHeight="1">
      <c r="B214" s="28" t="s">
        <v>3177</v>
      </c>
      <c r="C214" s="28"/>
      <c r="D214" s="28"/>
      <c r="F214" s="671">
        <v>1</v>
      </c>
    </row>
    <row r="215" spans="2:6" ht="21" customHeight="1">
      <c r="B215" s="31" t="s">
        <v>3178</v>
      </c>
      <c r="C215" s="31"/>
      <c r="D215" s="31"/>
      <c r="F215" s="671">
        <v>1</v>
      </c>
    </row>
    <row r="216" spans="2:6" ht="21" customHeight="1">
      <c r="B216" s="28" t="s">
        <v>3179</v>
      </c>
      <c r="C216" s="28"/>
      <c r="D216" s="28"/>
      <c r="F216" s="671">
        <v>1</v>
      </c>
    </row>
    <row r="217" spans="2:6" ht="21" customHeight="1">
      <c r="B217" s="31" t="s">
        <v>3180</v>
      </c>
      <c r="C217" s="31"/>
      <c r="D217" s="31"/>
      <c r="F217" s="671">
        <v>1</v>
      </c>
    </row>
    <row r="218" spans="2:6" ht="21" customHeight="1">
      <c r="B218" s="28" t="s">
        <v>3181</v>
      </c>
      <c r="C218" s="28"/>
      <c r="D218" s="28"/>
      <c r="F218" s="671">
        <v>1</v>
      </c>
    </row>
    <row r="219" spans="2:6" ht="21" customHeight="1">
      <c r="B219" s="31" t="s">
        <v>3182</v>
      </c>
      <c r="C219" s="31"/>
      <c r="D219" s="31"/>
      <c r="F219" s="671">
        <v>1</v>
      </c>
    </row>
    <row r="220" spans="2:6" ht="21" customHeight="1">
      <c r="B220" s="28" t="s">
        <v>3183</v>
      </c>
      <c r="C220" s="28"/>
      <c r="D220" s="28"/>
      <c r="F220" s="671">
        <v>1</v>
      </c>
    </row>
    <row r="221" spans="2:6" ht="21" customHeight="1">
      <c r="B221" s="31" t="s">
        <v>3184</v>
      </c>
      <c r="C221" s="31"/>
      <c r="D221" s="31"/>
      <c r="F221" s="671">
        <v>1</v>
      </c>
    </row>
    <row r="222" spans="2:6" ht="21" customHeight="1">
      <c r="B222" s="28" t="s">
        <v>3185</v>
      </c>
      <c r="C222" s="28"/>
      <c r="D222" s="28"/>
      <c r="F222" s="671">
        <v>1</v>
      </c>
    </row>
    <row r="223" spans="2:6" ht="21.95" customHeight="1">
      <c r="B223" s="24" t="s">
        <v>3186</v>
      </c>
      <c r="C223" s="24"/>
      <c r="D223" s="24"/>
      <c r="F223" s="671">
        <v>1</v>
      </c>
    </row>
    <row r="224" spans="2:6" ht="27.75" customHeight="1">
      <c r="B224" s="28" t="s">
        <v>3187</v>
      </c>
      <c r="C224" s="28"/>
      <c r="D224" s="28"/>
      <c r="F224" s="671">
        <v>1</v>
      </c>
    </row>
    <row r="225" spans="2:6" ht="21.95" customHeight="1">
      <c r="B225" s="24" t="s">
        <v>3188</v>
      </c>
      <c r="C225" s="24"/>
      <c r="D225" s="24"/>
      <c r="F225" s="671">
        <v>1</v>
      </c>
    </row>
    <row r="226" spans="2:6" ht="21" customHeight="1">
      <c r="B226" s="28" t="s">
        <v>3189</v>
      </c>
      <c r="C226" s="28"/>
      <c r="D226" s="28"/>
      <c r="F226" s="671">
        <v>1</v>
      </c>
    </row>
    <row r="227" spans="2:6" ht="21" customHeight="1">
      <c r="B227" s="31" t="s">
        <v>3190</v>
      </c>
      <c r="C227" s="31"/>
      <c r="D227" s="31"/>
      <c r="F227" s="671">
        <v>1</v>
      </c>
    </row>
    <row r="228" spans="2:6" ht="21" customHeight="1">
      <c r="B228" s="28" t="s">
        <v>3191</v>
      </c>
      <c r="C228" s="28"/>
      <c r="D228" s="28"/>
      <c r="F228" s="671">
        <v>1</v>
      </c>
    </row>
    <row r="229" spans="2:6" ht="21" customHeight="1">
      <c r="B229" s="31" t="s">
        <v>3192</v>
      </c>
      <c r="C229" s="31"/>
      <c r="D229" s="31"/>
      <c r="F229" s="671">
        <v>1</v>
      </c>
    </row>
    <row r="230" spans="2:6" ht="21" customHeight="1">
      <c r="B230" s="28" t="s">
        <v>3193</v>
      </c>
      <c r="C230" s="28"/>
      <c r="D230" s="28"/>
      <c r="F230" s="671">
        <v>1</v>
      </c>
    </row>
    <row r="231" spans="2:6" ht="21" customHeight="1">
      <c r="B231" s="31" t="s">
        <v>3194</v>
      </c>
      <c r="C231" s="31"/>
      <c r="D231" s="31"/>
      <c r="F231" s="671">
        <v>1</v>
      </c>
    </row>
    <row r="232" spans="2:6" ht="21" customHeight="1">
      <c r="B232" s="28" t="s">
        <v>3195</v>
      </c>
      <c r="C232" s="28"/>
      <c r="D232" s="28"/>
      <c r="F232" s="671">
        <v>1</v>
      </c>
    </row>
    <row r="233" spans="2:6" ht="21" customHeight="1">
      <c r="B233" s="31" t="s">
        <v>3196</v>
      </c>
      <c r="C233" s="31"/>
      <c r="D233" s="31"/>
      <c r="F233" s="671">
        <v>1</v>
      </c>
    </row>
    <row r="234" spans="2:6" ht="21" customHeight="1">
      <c r="B234" s="28" t="s">
        <v>3197</v>
      </c>
      <c r="C234" s="28"/>
      <c r="D234" s="28"/>
      <c r="F234" s="671">
        <v>1</v>
      </c>
    </row>
    <row r="235" spans="2:6" ht="21.95" customHeight="1">
      <c r="B235" s="24" t="s">
        <v>3198</v>
      </c>
      <c r="C235" s="24"/>
      <c r="D235" s="24"/>
      <c r="F235" s="671">
        <v>1</v>
      </c>
    </row>
    <row r="236" spans="2:6" ht="21" customHeight="1">
      <c r="B236" s="28" t="s">
        <v>3199</v>
      </c>
      <c r="C236" s="28"/>
      <c r="D236" s="28"/>
      <c r="F236" s="671">
        <v>1</v>
      </c>
    </row>
    <row r="237" spans="2:6" ht="21" customHeight="1">
      <c r="B237" s="31" t="s">
        <v>3200</v>
      </c>
      <c r="C237" s="31"/>
      <c r="D237" s="31"/>
      <c r="F237" s="671">
        <v>1</v>
      </c>
    </row>
    <row r="238" spans="2:6" ht="21" customHeight="1">
      <c r="B238" s="28" t="s">
        <v>3201</v>
      </c>
      <c r="C238" s="28"/>
      <c r="D238" s="28"/>
      <c r="F238" s="671">
        <v>1</v>
      </c>
    </row>
    <row r="239" spans="2:6" ht="21" customHeight="1">
      <c r="B239" s="31" t="s">
        <v>3202</v>
      </c>
      <c r="C239" s="31"/>
      <c r="D239" s="31"/>
      <c r="F239" s="671">
        <v>1</v>
      </c>
    </row>
    <row r="240" spans="2:6" ht="21" customHeight="1">
      <c r="B240" s="28" t="s">
        <v>3203</v>
      </c>
      <c r="C240" s="28"/>
      <c r="D240" s="28"/>
      <c r="F240" s="671">
        <v>1</v>
      </c>
    </row>
    <row r="241" spans="2:6" ht="21" customHeight="1">
      <c r="B241" s="31" t="s">
        <v>3204</v>
      </c>
      <c r="C241" s="31"/>
      <c r="D241" s="31"/>
      <c r="F241" s="671">
        <v>1</v>
      </c>
    </row>
    <row r="242" spans="2:6" ht="21" customHeight="1">
      <c r="B242" s="28" t="s">
        <v>3205</v>
      </c>
      <c r="C242" s="28"/>
      <c r="D242" s="28"/>
      <c r="F242" s="671">
        <v>1</v>
      </c>
    </row>
    <row r="243" spans="2:6" ht="21" customHeight="1">
      <c r="B243" s="31" t="s">
        <v>3206</v>
      </c>
      <c r="C243" s="31"/>
      <c r="D243" s="31"/>
      <c r="F243" s="671">
        <v>1</v>
      </c>
    </row>
    <row r="244" spans="2:6" ht="21" customHeight="1">
      <c r="B244" s="28" t="s">
        <v>3207</v>
      </c>
      <c r="C244" s="28"/>
      <c r="D244" s="28"/>
      <c r="F244" s="671">
        <v>1</v>
      </c>
    </row>
    <row r="245" spans="2:6" ht="21" customHeight="1">
      <c r="B245" s="24" t="s">
        <v>3208</v>
      </c>
      <c r="C245" s="24"/>
      <c r="D245" s="24"/>
      <c r="F245" s="671">
        <v>1</v>
      </c>
    </row>
    <row r="246" spans="2:6" ht="21" customHeight="1">
      <c r="B246" s="28" t="s">
        <v>3209</v>
      </c>
      <c r="C246" s="28"/>
      <c r="D246" s="28"/>
      <c r="F246" s="671">
        <v>1</v>
      </c>
    </row>
    <row r="247" spans="2:6" ht="21" customHeight="1">
      <c r="B247" s="31" t="s">
        <v>3210</v>
      </c>
      <c r="C247" s="31"/>
      <c r="D247" s="31"/>
      <c r="F247" s="671">
        <v>1</v>
      </c>
    </row>
    <row r="248" spans="2:6" ht="21" customHeight="1">
      <c r="B248" s="28" t="s">
        <v>3211</v>
      </c>
      <c r="C248" s="28"/>
      <c r="D248" s="28"/>
      <c r="F248" s="671">
        <v>1</v>
      </c>
    </row>
    <row r="249" spans="2:6" ht="21" customHeight="1">
      <c r="B249" s="31" t="s">
        <v>3212</v>
      </c>
      <c r="C249" s="31"/>
      <c r="D249" s="31"/>
      <c r="F249" s="671">
        <v>1</v>
      </c>
    </row>
    <row r="250" spans="2:6" ht="21" customHeight="1">
      <c r="B250" s="28" t="s">
        <v>3213</v>
      </c>
      <c r="C250" s="28"/>
      <c r="D250" s="28"/>
      <c r="F250" s="671">
        <v>1</v>
      </c>
    </row>
    <row r="251" spans="2:6" ht="21" customHeight="1">
      <c r="B251" s="31" t="s">
        <v>3214</v>
      </c>
      <c r="C251" s="31"/>
      <c r="D251" s="31"/>
      <c r="F251" s="671">
        <v>1</v>
      </c>
    </row>
    <row r="252" spans="2:6" ht="21" customHeight="1">
      <c r="B252" s="28" t="s">
        <v>3215</v>
      </c>
      <c r="C252" s="28"/>
      <c r="D252" s="28"/>
      <c r="F252" s="671">
        <v>1</v>
      </c>
    </row>
    <row r="253" spans="2:6" ht="21" customHeight="1">
      <c r="B253" s="31" t="s">
        <v>3216</v>
      </c>
      <c r="C253" s="31"/>
      <c r="D253" s="31"/>
      <c r="F253" s="671">
        <v>1</v>
      </c>
    </row>
    <row r="254" spans="2:6" ht="21" customHeight="1">
      <c r="B254" s="28" t="s">
        <v>3217</v>
      </c>
      <c r="C254" s="28"/>
      <c r="D254" s="28"/>
      <c r="F254" s="671">
        <v>1</v>
      </c>
    </row>
    <row r="255" spans="2:6" ht="21" customHeight="1">
      <c r="B255" s="24" t="s">
        <v>3218</v>
      </c>
      <c r="C255" s="24"/>
      <c r="D255" s="24"/>
      <c r="F255" s="671">
        <v>1</v>
      </c>
    </row>
    <row r="256" spans="2:6" ht="21" customHeight="1">
      <c r="B256" s="28" t="s">
        <v>3219</v>
      </c>
      <c r="C256" s="28"/>
      <c r="D256" s="28"/>
      <c r="F256" s="671">
        <v>1</v>
      </c>
    </row>
    <row r="257" spans="2:6" ht="21" customHeight="1">
      <c r="B257" s="31" t="s">
        <v>3220</v>
      </c>
      <c r="C257" s="31"/>
      <c r="D257" s="31"/>
      <c r="F257" s="671">
        <v>1</v>
      </c>
    </row>
    <row r="258" spans="2:6" ht="21" customHeight="1">
      <c r="B258" s="28" t="s">
        <v>3221</v>
      </c>
      <c r="C258" s="28"/>
      <c r="D258" s="28"/>
      <c r="F258" s="671">
        <v>1</v>
      </c>
    </row>
    <row r="259" spans="2:6" ht="21" customHeight="1">
      <c r="B259" s="31" t="s">
        <v>3222</v>
      </c>
      <c r="C259" s="31"/>
      <c r="D259" s="31"/>
      <c r="F259" s="671">
        <v>1</v>
      </c>
    </row>
    <row r="260" spans="2:6" ht="21" customHeight="1">
      <c r="B260" s="28" t="s">
        <v>3223</v>
      </c>
      <c r="C260" s="28"/>
      <c r="D260" s="28"/>
      <c r="F260" s="671">
        <v>1</v>
      </c>
    </row>
    <row r="261" spans="2:6" ht="21" customHeight="1">
      <c r="B261" s="31" t="s">
        <v>3224</v>
      </c>
      <c r="C261" s="31"/>
      <c r="D261" s="31"/>
      <c r="F261" s="671">
        <v>1</v>
      </c>
    </row>
    <row r="262" spans="2:6" ht="21" customHeight="1">
      <c r="B262" s="28" t="s">
        <v>3225</v>
      </c>
      <c r="C262" s="28"/>
      <c r="D262" s="28"/>
      <c r="F262" s="671">
        <v>1</v>
      </c>
    </row>
    <row r="263" spans="2:6" ht="21" customHeight="1">
      <c r="B263" s="31" t="s">
        <v>3226</v>
      </c>
      <c r="C263" s="31"/>
      <c r="D263" s="31"/>
      <c r="F263" s="671">
        <v>1</v>
      </c>
    </row>
    <row r="264" spans="2:6" ht="21" customHeight="1">
      <c r="B264" s="24" t="s">
        <v>3227</v>
      </c>
      <c r="C264" s="24"/>
      <c r="D264" s="24"/>
      <c r="F264" s="671">
        <v>1</v>
      </c>
    </row>
    <row r="265" spans="2:6" ht="21" customHeight="1">
      <c r="B265" s="31" t="s">
        <v>3228</v>
      </c>
      <c r="C265" s="31"/>
      <c r="D265" s="31"/>
      <c r="F265" s="671">
        <v>1</v>
      </c>
    </row>
    <row r="266" spans="2:6" ht="21" customHeight="1">
      <c r="B266" s="28" t="s">
        <v>3229</v>
      </c>
      <c r="C266" s="28"/>
      <c r="D266" s="28"/>
      <c r="F266" s="671">
        <v>1</v>
      </c>
    </row>
    <row r="267" spans="2:6" ht="21" customHeight="1">
      <c r="B267" s="31" t="s">
        <v>3230</v>
      </c>
      <c r="C267" s="31"/>
      <c r="D267" s="31"/>
      <c r="F267" s="671">
        <v>1</v>
      </c>
    </row>
    <row r="268" spans="2:6" ht="21" customHeight="1">
      <c r="B268" s="28" t="s">
        <v>3231</v>
      </c>
      <c r="C268" s="28"/>
      <c r="D268" s="28"/>
      <c r="F268" s="671">
        <v>1</v>
      </c>
    </row>
    <row r="269" spans="2:6" ht="21" customHeight="1">
      <c r="B269" s="31" t="s">
        <v>3232</v>
      </c>
      <c r="C269" s="31"/>
      <c r="D269" s="31"/>
      <c r="F269" s="671">
        <v>1</v>
      </c>
    </row>
    <row r="270" spans="2:6" ht="21" customHeight="1">
      <c r="B270" s="28" t="s">
        <v>3233</v>
      </c>
      <c r="C270" s="28"/>
      <c r="D270" s="28"/>
      <c r="F270" s="671">
        <v>1</v>
      </c>
    </row>
    <row r="271" spans="2:6" ht="21" customHeight="1">
      <c r="B271" s="31" t="s">
        <v>3234</v>
      </c>
      <c r="C271" s="31"/>
      <c r="D271" s="31"/>
      <c r="F271" s="671">
        <v>1</v>
      </c>
    </row>
    <row r="272" spans="2:6" ht="21" customHeight="1">
      <c r="B272" s="28" t="s">
        <v>3235</v>
      </c>
      <c r="C272" s="28"/>
      <c r="D272" s="28"/>
      <c r="F272" s="671">
        <v>1</v>
      </c>
    </row>
    <row r="273" spans="2:6" ht="21" customHeight="1">
      <c r="B273" s="31" t="s">
        <v>3236</v>
      </c>
      <c r="C273" s="31"/>
      <c r="D273" s="31"/>
      <c r="F273" s="671">
        <v>1</v>
      </c>
    </row>
    <row r="274" spans="2:6" ht="21" customHeight="1">
      <c r="B274" s="28" t="s">
        <v>3237</v>
      </c>
      <c r="C274" s="28"/>
      <c r="D274" s="28"/>
      <c r="F274" s="671">
        <v>1</v>
      </c>
    </row>
    <row r="275" spans="2:6" ht="21" customHeight="1">
      <c r="B275" s="31" t="s">
        <v>3238</v>
      </c>
      <c r="C275" s="31"/>
      <c r="D275" s="31"/>
      <c r="F275" s="671">
        <v>1</v>
      </c>
    </row>
    <row r="276" spans="2:6" ht="21" customHeight="1">
      <c r="B276" s="24" t="s">
        <v>3239</v>
      </c>
      <c r="C276" s="24"/>
      <c r="D276" s="24"/>
      <c r="F276" s="671">
        <v>1</v>
      </c>
    </row>
    <row r="277" spans="2:6" ht="21" customHeight="1">
      <c r="B277" s="31" t="s">
        <v>3240</v>
      </c>
      <c r="C277" s="31"/>
      <c r="D277" s="31"/>
      <c r="F277" s="671">
        <v>1</v>
      </c>
    </row>
    <row r="278" spans="2:6" ht="21" customHeight="1">
      <c r="B278" s="28" t="s">
        <v>3241</v>
      </c>
      <c r="C278" s="28"/>
      <c r="D278" s="28"/>
      <c r="F278" s="671">
        <v>1</v>
      </c>
    </row>
    <row r="279" spans="2:6" ht="21" customHeight="1">
      <c r="B279" s="31" t="s">
        <v>3242</v>
      </c>
      <c r="C279" s="31"/>
      <c r="D279" s="31"/>
      <c r="F279" s="671">
        <v>1</v>
      </c>
    </row>
    <row r="280" spans="2:6" ht="21" customHeight="1">
      <c r="B280" s="28" t="s">
        <v>3243</v>
      </c>
      <c r="C280" s="28"/>
      <c r="D280" s="28"/>
      <c r="F280" s="671">
        <v>1</v>
      </c>
    </row>
    <row r="281" spans="2:6" ht="21" customHeight="1">
      <c r="B281" s="31" t="s">
        <v>3244</v>
      </c>
      <c r="C281" s="31"/>
      <c r="D281" s="31"/>
      <c r="F281" s="671">
        <v>1</v>
      </c>
    </row>
    <row r="282" spans="2:6" ht="21" customHeight="1">
      <c r="B282" s="28" t="s">
        <v>3245</v>
      </c>
      <c r="C282" s="28"/>
      <c r="D282" s="28"/>
      <c r="F282" s="671">
        <v>1</v>
      </c>
    </row>
    <row r="283" spans="2:6" ht="21" customHeight="1">
      <c r="B283" s="31" t="s">
        <v>3246</v>
      </c>
      <c r="C283" s="31"/>
      <c r="D283" s="31"/>
      <c r="F283" s="671">
        <v>1</v>
      </c>
    </row>
    <row r="284" spans="2:6" ht="21" customHeight="1">
      <c r="B284" s="28" t="s">
        <v>3247</v>
      </c>
      <c r="C284" s="28"/>
      <c r="D284" s="28"/>
      <c r="F284" s="671">
        <v>1</v>
      </c>
    </row>
    <row r="285" spans="2:6" ht="21" customHeight="1">
      <c r="B285" s="31" t="s">
        <v>3248</v>
      </c>
      <c r="C285" s="31"/>
      <c r="D285" s="31"/>
      <c r="F285" s="671">
        <v>1</v>
      </c>
    </row>
    <row r="286" spans="2:6" ht="21" customHeight="1">
      <c r="B286" s="28" t="s">
        <v>3249</v>
      </c>
      <c r="C286" s="28"/>
      <c r="D286" s="28"/>
      <c r="F286" s="671">
        <v>1</v>
      </c>
    </row>
    <row r="287" spans="2:6" ht="21" customHeight="1">
      <c r="B287" s="31" t="s">
        <v>3250</v>
      </c>
      <c r="C287" s="31"/>
      <c r="D287" s="31"/>
      <c r="F287" s="671">
        <v>1</v>
      </c>
    </row>
    <row r="288" spans="2:6" ht="21" customHeight="1">
      <c r="B288" s="28" t="s">
        <v>3251</v>
      </c>
      <c r="C288" s="28"/>
      <c r="D288" s="28"/>
      <c r="F288" s="671">
        <v>1</v>
      </c>
    </row>
    <row r="289" spans="2:6" ht="21" customHeight="1">
      <c r="B289" s="31" t="s">
        <v>3252</v>
      </c>
      <c r="C289" s="31"/>
      <c r="D289" s="31"/>
      <c r="F289" s="671">
        <v>1</v>
      </c>
    </row>
    <row r="290" spans="2:6" ht="27.95" customHeight="1">
      <c r="B290" s="23" t="s">
        <v>3253</v>
      </c>
      <c r="C290" s="23"/>
      <c r="D290" s="23"/>
      <c r="F290" s="671">
        <v>1</v>
      </c>
    </row>
    <row r="291" spans="2:6" ht="21" customHeight="1">
      <c r="B291" s="24" t="s">
        <v>3254</v>
      </c>
      <c r="C291" s="24"/>
      <c r="D291" s="24"/>
      <c r="F291" s="671">
        <v>1</v>
      </c>
    </row>
    <row r="292" spans="2:6" ht="21" customHeight="1">
      <c r="B292" s="24" t="s">
        <v>3255</v>
      </c>
      <c r="C292" s="24"/>
      <c r="D292" s="24"/>
      <c r="F292" s="671">
        <v>1</v>
      </c>
    </row>
    <row r="293" spans="2:6" ht="21" customHeight="1">
      <c r="B293" s="31" t="s">
        <v>3256</v>
      </c>
      <c r="C293" s="31"/>
      <c r="D293" s="31"/>
      <c r="F293" s="671">
        <v>1</v>
      </c>
    </row>
    <row r="294" spans="2:6" ht="21" customHeight="1">
      <c r="B294" s="28" t="s">
        <v>3257</v>
      </c>
      <c r="C294" s="28"/>
      <c r="D294" s="28"/>
      <c r="F294" s="671">
        <v>1</v>
      </c>
    </row>
    <row r="295" spans="2:6" ht="21" customHeight="1">
      <c r="B295" s="31" t="s">
        <v>3258</v>
      </c>
      <c r="C295" s="31"/>
      <c r="D295" s="31"/>
      <c r="F295" s="671">
        <v>1</v>
      </c>
    </row>
    <row r="296" spans="2:6" ht="21" customHeight="1">
      <c r="B296" s="28" t="s">
        <v>3259</v>
      </c>
      <c r="C296" s="28"/>
      <c r="D296" s="28"/>
      <c r="F296" s="671">
        <v>1</v>
      </c>
    </row>
    <row r="297" spans="2:6" ht="21" customHeight="1">
      <c r="B297" s="31" t="s">
        <v>3260</v>
      </c>
      <c r="C297" s="31"/>
      <c r="D297" s="31"/>
      <c r="F297" s="671">
        <v>1</v>
      </c>
    </row>
    <row r="298" spans="2:6" ht="21" customHeight="1">
      <c r="B298" s="28" t="s">
        <v>3261</v>
      </c>
      <c r="C298" s="28"/>
      <c r="D298" s="28"/>
      <c r="F298" s="671">
        <v>1</v>
      </c>
    </row>
    <row r="299" spans="2:6" ht="21" customHeight="1">
      <c r="B299" s="31" t="s">
        <v>3262</v>
      </c>
      <c r="C299" s="31"/>
      <c r="D299" s="31"/>
      <c r="F299" s="671">
        <v>1</v>
      </c>
    </row>
    <row r="300" spans="2:6" ht="21" customHeight="1">
      <c r="B300" s="28" t="s">
        <v>3263</v>
      </c>
      <c r="C300" s="28"/>
      <c r="D300" s="28"/>
      <c r="F300" s="671">
        <v>1</v>
      </c>
    </row>
    <row r="301" spans="2:6" ht="21" customHeight="1">
      <c r="B301" s="31" t="s">
        <v>3264</v>
      </c>
      <c r="C301" s="31"/>
      <c r="D301" s="31"/>
      <c r="F301" s="671">
        <v>1</v>
      </c>
    </row>
    <row r="302" spans="2:6" ht="21" customHeight="1">
      <c r="B302" s="24" t="s">
        <v>3265</v>
      </c>
      <c r="C302" s="24"/>
      <c r="D302" s="24"/>
      <c r="F302" s="671">
        <v>1</v>
      </c>
    </row>
    <row r="303" spans="2:6" ht="21" customHeight="1">
      <c r="B303" s="31" t="s">
        <v>3266</v>
      </c>
      <c r="C303" s="31"/>
      <c r="D303" s="31"/>
      <c r="F303" s="671">
        <v>1</v>
      </c>
    </row>
    <row r="304" spans="2:6" ht="21" customHeight="1">
      <c r="B304" s="24" t="s">
        <v>3267</v>
      </c>
      <c r="C304" s="24"/>
      <c r="D304" s="24"/>
      <c r="F304" s="671">
        <v>1</v>
      </c>
    </row>
    <row r="305" spans="2:6" ht="21" customHeight="1">
      <c r="B305" s="31" t="s">
        <v>3268</v>
      </c>
      <c r="C305" s="31"/>
      <c r="D305" s="31"/>
      <c r="F305" s="671">
        <v>1</v>
      </c>
    </row>
    <row r="306" spans="2:6" ht="21" customHeight="1">
      <c r="B306" s="28" t="s">
        <v>3269</v>
      </c>
      <c r="C306" s="28"/>
      <c r="D306" s="28"/>
      <c r="F306" s="671">
        <v>1</v>
      </c>
    </row>
    <row r="307" spans="2:6" ht="21" customHeight="1">
      <c r="B307" s="31" t="s">
        <v>3270</v>
      </c>
      <c r="C307" s="31"/>
      <c r="D307" s="31"/>
      <c r="F307" s="671">
        <v>1</v>
      </c>
    </row>
    <row r="308" spans="2:6" ht="21" customHeight="1">
      <c r="B308" s="28" t="s">
        <v>3271</v>
      </c>
      <c r="C308" s="28"/>
      <c r="D308" s="28"/>
      <c r="F308" s="671">
        <v>1</v>
      </c>
    </row>
    <row r="309" spans="2:6" ht="21" customHeight="1">
      <c r="B309" s="31" t="s">
        <v>3272</v>
      </c>
      <c r="C309" s="31"/>
      <c r="D309" s="31"/>
      <c r="F309" s="671">
        <v>1</v>
      </c>
    </row>
    <row r="310" spans="2:6" ht="21" customHeight="1">
      <c r="B310" s="28" t="s">
        <v>3273</v>
      </c>
      <c r="C310" s="28"/>
      <c r="D310" s="28"/>
      <c r="F310" s="671">
        <v>1</v>
      </c>
    </row>
    <row r="311" spans="2:6" ht="21" customHeight="1">
      <c r="B311" s="31" t="s">
        <v>3274</v>
      </c>
      <c r="C311" s="31"/>
      <c r="D311" s="31"/>
      <c r="F311" s="671">
        <v>1</v>
      </c>
    </row>
    <row r="312" spans="2:6" ht="21" customHeight="1">
      <c r="B312" s="28" t="s">
        <v>3275</v>
      </c>
      <c r="C312" s="28"/>
      <c r="D312" s="28"/>
      <c r="F312" s="671">
        <v>1</v>
      </c>
    </row>
    <row r="313" spans="2:6" ht="21" customHeight="1">
      <c r="B313" s="24" t="s">
        <v>3276</v>
      </c>
      <c r="C313" s="24"/>
      <c r="D313" s="24"/>
      <c r="F313" s="671">
        <v>1</v>
      </c>
    </row>
    <row r="314" spans="2:6" ht="21" customHeight="1">
      <c r="B314" s="28" t="s">
        <v>3277</v>
      </c>
      <c r="C314" s="28"/>
      <c r="D314" s="28"/>
      <c r="F314" s="671">
        <v>1</v>
      </c>
    </row>
    <row r="315" spans="2:6" ht="21" customHeight="1">
      <c r="B315" s="31" t="s">
        <v>3278</v>
      </c>
      <c r="C315" s="31"/>
      <c r="D315" s="31"/>
      <c r="F315" s="671">
        <v>1</v>
      </c>
    </row>
    <row r="316" spans="2:6" ht="21" customHeight="1">
      <c r="B316" s="28" t="s">
        <v>3279</v>
      </c>
      <c r="C316" s="28"/>
      <c r="D316" s="28"/>
      <c r="F316" s="671">
        <v>1</v>
      </c>
    </row>
    <row r="317" spans="2:6" ht="21" customHeight="1">
      <c r="B317" s="31" t="s">
        <v>3280</v>
      </c>
      <c r="C317" s="31"/>
      <c r="D317" s="31"/>
      <c r="F317" s="671">
        <v>1</v>
      </c>
    </row>
    <row r="318" spans="2:6" ht="21" customHeight="1">
      <c r="B318" s="28" t="s">
        <v>3281</v>
      </c>
      <c r="C318" s="28"/>
      <c r="D318" s="28"/>
      <c r="F318" s="671">
        <v>1</v>
      </c>
    </row>
    <row r="319" spans="2:6" ht="21" customHeight="1">
      <c r="B319" s="31" t="s">
        <v>3282</v>
      </c>
      <c r="C319" s="31"/>
      <c r="D319" s="31"/>
      <c r="F319" s="671">
        <v>1</v>
      </c>
    </row>
    <row r="320" spans="2:6" ht="21" customHeight="1">
      <c r="B320" s="24" t="s">
        <v>3283</v>
      </c>
      <c r="C320" s="24"/>
      <c r="D320" s="24"/>
      <c r="F320" s="671">
        <v>1</v>
      </c>
    </row>
    <row r="321" spans="2:6" ht="21" customHeight="1">
      <c r="B321" s="31" t="s">
        <v>3284</v>
      </c>
      <c r="C321" s="31"/>
      <c r="D321" s="31"/>
      <c r="F321" s="671">
        <v>1</v>
      </c>
    </row>
    <row r="322" spans="2:6" ht="21" customHeight="1">
      <c r="B322" s="28" t="s">
        <v>3285</v>
      </c>
      <c r="C322" s="28"/>
      <c r="D322" s="28"/>
      <c r="F322" s="671">
        <v>1</v>
      </c>
    </row>
    <row r="323" spans="2:6" ht="21" customHeight="1">
      <c r="B323" s="31" t="s">
        <v>3286</v>
      </c>
      <c r="C323" s="31"/>
      <c r="D323" s="31"/>
      <c r="F323" s="671">
        <v>1</v>
      </c>
    </row>
    <row r="324" spans="2:6" ht="21" customHeight="1">
      <c r="B324" s="28" t="s">
        <v>3287</v>
      </c>
      <c r="C324" s="28"/>
      <c r="D324" s="28"/>
      <c r="F324" s="671">
        <v>1</v>
      </c>
    </row>
    <row r="325" spans="2:6" ht="21" customHeight="1">
      <c r="B325" s="31" t="s">
        <v>3288</v>
      </c>
      <c r="C325" s="31"/>
      <c r="D325" s="31"/>
      <c r="F325" s="671">
        <v>1</v>
      </c>
    </row>
    <row r="326" spans="2:6" ht="21" customHeight="1">
      <c r="B326" s="28" t="s">
        <v>3289</v>
      </c>
      <c r="C326" s="28"/>
      <c r="D326" s="28"/>
      <c r="F326" s="671">
        <v>1</v>
      </c>
    </row>
    <row r="327" spans="2:6" ht="21" customHeight="1">
      <c r="B327" s="31" t="s">
        <v>3290</v>
      </c>
      <c r="C327" s="31"/>
      <c r="D327" s="31"/>
      <c r="F327" s="671">
        <v>1</v>
      </c>
    </row>
    <row r="328" spans="2:6" ht="21" customHeight="1">
      <c r="B328" s="24" t="s">
        <v>3291</v>
      </c>
      <c r="C328" s="24"/>
      <c r="D328" s="24"/>
      <c r="F328" s="671">
        <v>1</v>
      </c>
    </row>
    <row r="329" spans="2:6" ht="21" customHeight="1">
      <c r="B329" s="31" t="s">
        <v>3292</v>
      </c>
      <c r="C329" s="31"/>
      <c r="D329" s="31"/>
      <c r="F329" s="671">
        <v>1</v>
      </c>
    </row>
    <row r="330" spans="2:6" ht="21" customHeight="1">
      <c r="B330" s="28" t="s">
        <v>3293</v>
      </c>
      <c r="C330" s="28"/>
      <c r="D330" s="28"/>
      <c r="F330" s="671">
        <v>1</v>
      </c>
    </row>
    <row r="331" spans="2:6" ht="21" customHeight="1">
      <c r="B331" s="31" t="s">
        <v>3294</v>
      </c>
      <c r="C331" s="31"/>
      <c r="D331" s="31"/>
      <c r="F331" s="671">
        <v>1</v>
      </c>
    </row>
    <row r="332" spans="2:6" ht="21" customHeight="1">
      <c r="B332" s="28" t="s">
        <v>3295</v>
      </c>
      <c r="C332" s="28"/>
      <c r="D332" s="28"/>
      <c r="F332" s="671">
        <v>1</v>
      </c>
    </row>
    <row r="333" spans="2:6" ht="21" customHeight="1">
      <c r="B333" s="31" t="s">
        <v>3296</v>
      </c>
      <c r="C333" s="31"/>
      <c r="D333" s="31"/>
      <c r="F333" s="671">
        <v>1</v>
      </c>
    </row>
    <row r="334" spans="2:6" ht="21" customHeight="1">
      <c r="B334" s="28" t="s">
        <v>3297</v>
      </c>
      <c r="C334" s="28"/>
      <c r="D334" s="28"/>
      <c r="F334" s="671">
        <v>1</v>
      </c>
    </row>
    <row r="335" spans="2:6" ht="21" customHeight="1">
      <c r="B335" s="31" t="s">
        <v>3298</v>
      </c>
      <c r="C335" s="31"/>
      <c r="D335" s="31"/>
      <c r="F335" s="671">
        <v>1</v>
      </c>
    </row>
    <row r="336" spans="2:6" ht="21" customHeight="1">
      <c r="B336" s="28" t="s">
        <v>3299</v>
      </c>
      <c r="C336" s="28"/>
      <c r="D336" s="28"/>
      <c r="F336" s="671">
        <v>1</v>
      </c>
    </row>
    <row r="337" spans="2:6" ht="21" customHeight="1">
      <c r="B337" s="31" t="s">
        <v>3300</v>
      </c>
      <c r="C337" s="31"/>
      <c r="D337" s="31"/>
      <c r="F337" s="671">
        <v>1</v>
      </c>
    </row>
    <row r="338" spans="2:6" ht="21" customHeight="1">
      <c r="B338" s="28" t="s">
        <v>3301</v>
      </c>
      <c r="C338" s="28"/>
      <c r="D338" s="28"/>
      <c r="F338" s="671">
        <v>1</v>
      </c>
    </row>
    <row r="339" spans="2:6" ht="21" customHeight="1">
      <c r="B339" s="31" t="s">
        <v>3302</v>
      </c>
      <c r="C339" s="31"/>
      <c r="D339" s="31"/>
      <c r="F339" s="671">
        <v>1</v>
      </c>
    </row>
    <row r="340" spans="2:6" ht="21" customHeight="1">
      <c r="B340" s="28" t="s">
        <v>3303</v>
      </c>
      <c r="C340" s="28"/>
      <c r="D340" s="28"/>
      <c r="F340" s="671">
        <v>1</v>
      </c>
    </row>
    <row r="341" spans="2:6" ht="21" customHeight="1">
      <c r="B341" s="31" t="s">
        <v>3304</v>
      </c>
      <c r="C341" s="31"/>
      <c r="D341" s="31"/>
      <c r="F341" s="671">
        <v>1</v>
      </c>
    </row>
    <row r="342" spans="2:6" ht="21" customHeight="1">
      <c r="B342" s="28" t="s">
        <v>3305</v>
      </c>
      <c r="C342" s="28"/>
      <c r="D342" s="28"/>
      <c r="F342" s="671">
        <v>1</v>
      </c>
    </row>
    <row r="343" spans="2:6" ht="21" customHeight="1">
      <c r="B343" s="31" t="s">
        <v>3306</v>
      </c>
      <c r="C343" s="31"/>
      <c r="D343" s="31"/>
      <c r="F343" s="671">
        <v>1</v>
      </c>
    </row>
    <row r="344" spans="2:6" ht="21" customHeight="1">
      <c r="B344" s="28" t="s">
        <v>3307</v>
      </c>
      <c r="C344" s="28"/>
      <c r="D344" s="28"/>
      <c r="F344" s="671">
        <v>1</v>
      </c>
    </row>
    <row r="345" spans="2:6" ht="21" customHeight="1">
      <c r="B345" s="31" t="s">
        <v>3308</v>
      </c>
      <c r="C345" s="31"/>
      <c r="D345" s="31"/>
      <c r="F345" s="671">
        <v>1</v>
      </c>
    </row>
    <row r="346" spans="2:6" ht="21" customHeight="1">
      <c r="B346" s="24" t="s">
        <v>3309</v>
      </c>
      <c r="C346" s="24"/>
      <c r="D346" s="24"/>
      <c r="F346" s="671">
        <v>1</v>
      </c>
    </row>
    <row r="347" spans="2:6" ht="21" customHeight="1">
      <c r="B347" s="31" t="s">
        <v>3310</v>
      </c>
      <c r="C347" s="31"/>
      <c r="D347" s="31"/>
      <c r="F347" s="671">
        <v>1</v>
      </c>
    </row>
    <row r="348" spans="2:6" ht="21" customHeight="1">
      <c r="B348" s="28" t="s">
        <v>3311</v>
      </c>
      <c r="C348" s="28"/>
      <c r="D348" s="28"/>
      <c r="F348" s="671">
        <v>1</v>
      </c>
    </row>
    <row r="349" spans="2:6" ht="21" customHeight="1">
      <c r="B349" s="31" t="s">
        <v>3312</v>
      </c>
      <c r="C349" s="31"/>
      <c r="D349" s="31"/>
      <c r="F349" s="671">
        <v>1</v>
      </c>
    </row>
    <row r="350" spans="2:6" ht="21" customHeight="1">
      <c r="B350" s="28" t="s">
        <v>3313</v>
      </c>
      <c r="C350" s="28"/>
      <c r="D350" s="28"/>
      <c r="F350" s="671">
        <v>1</v>
      </c>
    </row>
    <row r="351" spans="2:6" ht="21" customHeight="1">
      <c r="B351" s="31" t="s">
        <v>3314</v>
      </c>
      <c r="C351" s="31"/>
      <c r="D351" s="31"/>
      <c r="F351" s="671">
        <v>1</v>
      </c>
    </row>
    <row r="352" spans="2:6" ht="27.95" customHeight="1">
      <c r="B352" s="23" t="s">
        <v>3315</v>
      </c>
      <c r="C352" s="23"/>
      <c r="D352" s="23"/>
      <c r="F352" s="671">
        <v>1</v>
      </c>
    </row>
    <row r="353" spans="2:6" ht="21" customHeight="1">
      <c r="B353" s="24" t="s">
        <v>3316</v>
      </c>
      <c r="C353" s="24"/>
      <c r="D353" s="24"/>
      <c r="F353" s="671">
        <v>1</v>
      </c>
    </row>
    <row r="354" spans="2:6" ht="21" customHeight="1">
      <c r="B354" s="28" t="s">
        <v>3317</v>
      </c>
      <c r="C354" s="28"/>
      <c r="D354" s="28"/>
      <c r="F354" s="671">
        <v>1</v>
      </c>
    </row>
    <row r="355" spans="2:6" ht="21" customHeight="1">
      <c r="B355" s="24" t="s">
        <v>3318</v>
      </c>
      <c r="C355" s="24"/>
      <c r="D355" s="24"/>
      <c r="F355" s="671">
        <v>1</v>
      </c>
    </row>
    <row r="356" spans="2:6" ht="21" customHeight="1">
      <c r="B356" s="28" t="s">
        <v>3319</v>
      </c>
      <c r="C356" s="28"/>
      <c r="D356" s="28"/>
      <c r="F356" s="671">
        <v>1</v>
      </c>
    </row>
    <row r="357" spans="2:6" ht="21" customHeight="1">
      <c r="B357" s="31" t="s">
        <v>3320</v>
      </c>
      <c r="C357" s="31"/>
      <c r="D357" s="31"/>
      <c r="F357" s="671">
        <v>1</v>
      </c>
    </row>
    <row r="358" spans="2:6" ht="21" customHeight="1">
      <c r="B358" s="28" t="s">
        <v>3321</v>
      </c>
      <c r="C358" s="28"/>
      <c r="D358" s="28"/>
      <c r="F358" s="671">
        <v>1</v>
      </c>
    </row>
    <row r="359" spans="2:6" ht="21" customHeight="1">
      <c r="B359" s="31" t="s">
        <v>3322</v>
      </c>
      <c r="C359" s="31"/>
      <c r="D359" s="31"/>
      <c r="F359" s="671">
        <v>1</v>
      </c>
    </row>
    <row r="360" spans="2:6" ht="21" customHeight="1">
      <c r="B360" s="28" t="s">
        <v>3323</v>
      </c>
      <c r="C360" s="28"/>
      <c r="D360" s="28"/>
      <c r="F360" s="671">
        <v>1</v>
      </c>
    </row>
    <row r="361" spans="2:6" ht="21" customHeight="1">
      <c r="B361" s="31" t="s">
        <v>3324</v>
      </c>
      <c r="C361" s="31"/>
      <c r="D361" s="31"/>
      <c r="F361" s="671">
        <v>1</v>
      </c>
    </row>
    <row r="362" spans="2:6" ht="21" customHeight="1">
      <c r="B362" s="28" t="s">
        <v>3325</v>
      </c>
      <c r="C362" s="28"/>
      <c r="D362" s="28"/>
      <c r="F362" s="671">
        <v>1</v>
      </c>
    </row>
    <row r="363" spans="2:6" ht="21" customHeight="1">
      <c r="B363" s="31" t="s">
        <v>3326</v>
      </c>
      <c r="C363" s="31"/>
      <c r="D363" s="31"/>
      <c r="F363" s="671">
        <v>1</v>
      </c>
    </row>
    <row r="364" spans="2:6" ht="21" customHeight="1">
      <c r="B364" s="24" t="s">
        <v>3327</v>
      </c>
      <c r="C364" s="24"/>
      <c r="D364" s="24"/>
      <c r="F364" s="671">
        <v>1</v>
      </c>
    </row>
    <row r="365" spans="2:6" ht="21" customHeight="1">
      <c r="B365" s="31" t="s">
        <v>3328</v>
      </c>
      <c r="C365" s="31"/>
      <c r="D365" s="31"/>
      <c r="F365" s="671">
        <v>1</v>
      </c>
    </row>
    <row r="366" spans="2:6" ht="21" customHeight="1">
      <c r="B366" s="28" t="s">
        <v>3329</v>
      </c>
      <c r="C366" s="28"/>
      <c r="D366" s="28"/>
      <c r="F366" s="671">
        <v>1</v>
      </c>
    </row>
    <row r="367" spans="2:6" ht="21" customHeight="1">
      <c r="B367" s="31" t="s">
        <v>3330</v>
      </c>
      <c r="C367" s="31"/>
      <c r="D367" s="31"/>
      <c r="F367" s="671">
        <v>1</v>
      </c>
    </row>
    <row r="368" spans="2:6" ht="21" customHeight="1">
      <c r="B368" s="28" t="s">
        <v>3331</v>
      </c>
      <c r="C368" s="28"/>
      <c r="D368" s="28"/>
      <c r="F368" s="671">
        <v>1</v>
      </c>
    </row>
    <row r="369" spans="2:6" ht="21" customHeight="1">
      <c r="B369" s="31" t="s">
        <v>3332</v>
      </c>
      <c r="C369" s="31"/>
      <c r="D369" s="31"/>
      <c r="F369" s="671">
        <v>1</v>
      </c>
    </row>
    <row r="370" spans="2:6" ht="21" customHeight="1">
      <c r="B370" s="24" t="s">
        <v>3333</v>
      </c>
      <c r="C370" s="24"/>
      <c r="D370" s="24"/>
      <c r="F370" s="671">
        <v>1</v>
      </c>
    </row>
    <row r="371" spans="2:6" ht="21" customHeight="1">
      <c r="B371" s="31" t="s">
        <v>3334</v>
      </c>
      <c r="C371" s="31"/>
      <c r="D371" s="31"/>
      <c r="F371" s="671">
        <v>1</v>
      </c>
    </row>
    <row r="372" spans="2:6" ht="21" customHeight="1">
      <c r="B372" s="28" t="s">
        <v>3335</v>
      </c>
      <c r="C372" s="28"/>
      <c r="D372" s="28"/>
      <c r="F372" s="671">
        <v>1</v>
      </c>
    </row>
    <row r="373" spans="2:6" ht="21" customHeight="1">
      <c r="B373" s="31" t="s">
        <v>3336</v>
      </c>
      <c r="C373" s="31"/>
      <c r="D373" s="31"/>
      <c r="F373" s="671">
        <v>1</v>
      </c>
    </row>
    <row r="374" spans="2:6" ht="21" customHeight="1">
      <c r="B374" s="28" t="s">
        <v>3337</v>
      </c>
      <c r="C374" s="28"/>
      <c r="D374" s="28"/>
      <c r="F374" s="671">
        <v>1</v>
      </c>
    </row>
    <row r="375" spans="2:6" ht="21" customHeight="1">
      <c r="B375" s="31" t="s">
        <v>3338</v>
      </c>
      <c r="C375" s="31"/>
      <c r="D375" s="31"/>
      <c r="F375" s="671">
        <v>1</v>
      </c>
    </row>
    <row r="376" spans="2:6" ht="21" customHeight="1">
      <c r="B376" s="28" t="s">
        <v>3339</v>
      </c>
      <c r="C376" s="28"/>
      <c r="D376" s="28"/>
      <c r="F376" s="671">
        <v>1</v>
      </c>
    </row>
    <row r="377" spans="2:6" ht="21" customHeight="1">
      <c r="B377" s="31" t="s">
        <v>3340</v>
      </c>
      <c r="C377" s="31"/>
      <c r="D377" s="31"/>
      <c r="F377" s="671">
        <v>1</v>
      </c>
    </row>
    <row r="378" spans="2:6" ht="21" customHeight="1">
      <c r="B378" s="28" t="s">
        <v>3341</v>
      </c>
      <c r="C378" s="28"/>
      <c r="D378" s="28"/>
      <c r="F378" s="671">
        <v>1</v>
      </c>
    </row>
    <row r="379" spans="2:6" ht="21" customHeight="1">
      <c r="B379" s="24" t="s">
        <v>3342</v>
      </c>
      <c r="C379" s="24"/>
      <c r="D379" s="24"/>
      <c r="F379" s="671">
        <v>1</v>
      </c>
    </row>
    <row r="380" spans="2:6" ht="21" customHeight="1">
      <c r="B380" s="28" t="s">
        <v>3343</v>
      </c>
      <c r="C380" s="28"/>
      <c r="D380" s="28"/>
      <c r="F380" s="671">
        <v>1</v>
      </c>
    </row>
    <row r="381" spans="2:6" ht="21" customHeight="1">
      <c r="B381" s="31" t="s">
        <v>3344</v>
      </c>
      <c r="C381" s="31"/>
      <c r="D381" s="31"/>
      <c r="F381" s="671">
        <v>1</v>
      </c>
    </row>
    <row r="382" spans="2:6" ht="21" customHeight="1">
      <c r="B382" s="28" t="s">
        <v>3345</v>
      </c>
      <c r="C382" s="28"/>
      <c r="D382" s="28"/>
      <c r="F382" s="671">
        <v>1</v>
      </c>
    </row>
    <row r="383" spans="2:6" ht="21" customHeight="1">
      <c r="B383" s="31" t="s">
        <v>3346</v>
      </c>
      <c r="C383" s="31"/>
      <c r="D383" s="31"/>
      <c r="F383" s="671">
        <v>1</v>
      </c>
    </row>
    <row r="384" spans="2:6" ht="21" customHeight="1">
      <c r="B384" s="24" t="s">
        <v>3347</v>
      </c>
      <c r="C384" s="24"/>
      <c r="D384" s="24"/>
      <c r="F384" s="671">
        <v>1</v>
      </c>
    </row>
    <row r="385" spans="2:6" ht="21" customHeight="1">
      <c r="B385" s="31" t="s">
        <v>3348</v>
      </c>
      <c r="C385" s="31"/>
      <c r="D385" s="31"/>
      <c r="F385" s="671">
        <v>1</v>
      </c>
    </row>
    <row r="386" spans="2:6" ht="21" customHeight="1">
      <c r="B386" s="24" t="s">
        <v>3349</v>
      </c>
      <c r="C386" s="24"/>
      <c r="D386" s="24"/>
      <c r="F386" s="671">
        <v>1</v>
      </c>
    </row>
    <row r="387" spans="2:6" ht="21" customHeight="1">
      <c r="B387" s="31" t="s">
        <v>3350</v>
      </c>
      <c r="C387" s="31"/>
      <c r="D387" s="31"/>
      <c r="F387" s="671">
        <v>1</v>
      </c>
    </row>
    <row r="388" spans="2:6" ht="21" customHeight="1">
      <c r="B388" s="28" t="s">
        <v>3351</v>
      </c>
      <c r="C388" s="28"/>
      <c r="D388" s="28"/>
      <c r="F388" s="671">
        <v>1</v>
      </c>
    </row>
    <row r="389" spans="2:6" ht="21" customHeight="1">
      <c r="B389" s="31" t="s">
        <v>3352</v>
      </c>
      <c r="C389" s="31"/>
      <c r="D389" s="31"/>
      <c r="F389" s="671">
        <v>1</v>
      </c>
    </row>
    <row r="390" spans="2:6" ht="21" customHeight="1">
      <c r="B390" s="28" t="s">
        <v>3353</v>
      </c>
      <c r="C390" s="28"/>
      <c r="D390" s="28"/>
      <c r="F390" s="671">
        <v>1</v>
      </c>
    </row>
    <row r="391" spans="2:6" ht="21" customHeight="1">
      <c r="B391" s="31" t="s">
        <v>3354</v>
      </c>
      <c r="C391" s="31"/>
      <c r="D391" s="31"/>
      <c r="F391" s="671">
        <v>1</v>
      </c>
    </row>
    <row r="392" spans="2:6" ht="21" customHeight="1">
      <c r="B392" s="28" t="s">
        <v>3355</v>
      </c>
      <c r="C392" s="28"/>
      <c r="D392" s="28"/>
      <c r="F392" s="671">
        <v>1</v>
      </c>
    </row>
    <row r="393" spans="2:6" ht="38.25" customHeight="1">
      <c r="B393" s="31" t="s">
        <v>3356</v>
      </c>
      <c r="C393" s="31"/>
      <c r="D393" s="31"/>
      <c r="F393" s="671">
        <v>1</v>
      </c>
    </row>
    <row r="394" spans="2:6" ht="21" customHeight="1">
      <c r="B394" s="24" t="s">
        <v>3357</v>
      </c>
      <c r="C394" s="24"/>
      <c r="D394" s="24"/>
      <c r="F394" s="671">
        <v>1</v>
      </c>
    </row>
    <row r="395" spans="2:6" ht="21" customHeight="1">
      <c r="B395" s="31" t="s">
        <v>3358</v>
      </c>
      <c r="C395" s="31"/>
      <c r="D395" s="31"/>
      <c r="F395" s="671">
        <v>1</v>
      </c>
    </row>
    <row r="396" spans="2:6" ht="21" customHeight="1">
      <c r="B396" s="24" t="s">
        <v>3359</v>
      </c>
      <c r="C396" s="24"/>
      <c r="D396" s="24"/>
      <c r="F396" s="671">
        <v>1</v>
      </c>
    </row>
    <row r="397" spans="2:6" ht="21" customHeight="1">
      <c r="B397" s="31" t="s">
        <v>3360</v>
      </c>
      <c r="C397" s="31"/>
      <c r="D397" s="31"/>
      <c r="F397" s="671">
        <v>1</v>
      </c>
    </row>
    <row r="398" spans="2:6" ht="21" customHeight="1">
      <c r="B398" s="28" t="s">
        <v>3361</v>
      </c>
      <c r="C398" s="28"/>
      <c r="D398" s="28"/>
      <c r="F398" s="671">
        <v>1</v>
      </c>
    </row>
    <row r="399" spans="2:6" ht="21" customHeight="1">
      <c r="B399" s="31" t="s">
        <v>3362</v>
      </c>
      <c r="C399" s="31"/>
      <c r="D399" s="31"/>
      <c r="F399" s="671">
        <v>1</v>
      </c>
    </row>
    <row r="400" spans="2:6" ht="21" customHeight="1">
      <c r="B400" s="28" t="s">
        <v>3363</v>
      </c>
      <c r="C400" s="28"/>
      <c r="D400" s="28"/>
      <c r="F400" s="671">
        <v>1</v>
      </c>
    </row>
    <row r="401" spans="2:6" ht="21" customHeight="1">
      <c r="B401" s="31" t="s">
        <v>3364</v>
      </c>
      <c r="C401" s="31"/>
      <c r="D401" s="31"/>
      <c r="F401" s="671">
        <v>1</v>
      </c>
    </row>
    <row r="402" spans="2:6" ht="21" customHeight="1">
      <c r="B402" s="28" t="s">
        <v>3365</v>
      </c>
      <c r="C402" s="28"/>
      <c r="D402" s="28"/>
      <c r="F402" s="671">
        <v>1</v>
      </c>
    </row>
    <row r="403" spans="2:6" ht="21" customHeight="1">
      <c r="B403" s="24" t="s">
        <v>3366</v>
      </c>
      <c r="C403" s="24"/>
      <c r="D403" s="24"/>
      <c r="F403" s="671">
        <v>1</v>
      </c>
    </row>
    <row r="404" spans="2:6" ht="21" customHeight="1">
      <c r="B404" s="28" t="s">
        <v>3367</v>
      </c>
      <c r="C404" s="28"/>
      <c r="D404" s="28"/>
      <c r="F404" s="671">
        <v>1</v>
      </c>
    </row>
    <row r="405" spans="2:6" ht="21" customHeight="1">
      <c r="B405" s="24" t="s">
        <v>3368</v>
      </c>
      <c r="C405" s="24"/>
      <c r="D405" s="24"/>
      <c r="F405" s="671">
        <v>1</v>
      </c>
    </row>
    <row r="406" spans="2:6" ht="21" customHeight="1">
      <c r="B406" s="28" t="s">
        <v>3369</v>
      </c>
      <c r="C406" s="28"/>
      <c r="D406" s="28"/>
      <c r="F406" s="671">
        <v>1</v>
      </c>
    </row>
    <row r="407" spans="2:6" ht="21" customHeight="1">
      <c r="B407" s="31" t="s">
        <v>3370</v>
      </c>
      <c r="C407" s="31"/>
      <c r="D407" s="31"/>
      <c r="F407" s="671">
        <v>1</v>
      </c>
    </row>
    <row r="408" spans="2:6" ht="21" customHeight="1">
      <c r="B408" s="28" t="s">
        <v>3371</v>
      </c>
      <c r="C408" s="28"/>
      <c r="D408" s="28"/>
      <c r="F408" s="671">
        <v>1</v>
      </c>
    </row>
    <row r="409" spans="2:6" ht="21" customHeight="1">
      <c r="B409" s="31" t="s">
        <v>3372</v>
      </c>
      <c r="C409" s="31"/>
      <c r="D409" s="31"/>
      <c r="F409" s="671">
        <v>1</v>
      </c>
    </row>
    <row r="410" spans="2:6" ht="21" customHeight="1">
      <c r="B410" s="28" t="s">
        <v>3373</v>
      </c>
      <c r="C410" s="28"/>
      <c r="D410" s="28"/>
      <c r="F410" s="671">
        <v>1</v>
      </c>
    </row>
    <row r="411" spans="2:6" ht="27.95" customHeight="1">
      <c r="B411" s="23" t="s">
        <v>3374</v>
      </c>
      <c r="C411" s="23"/>
      <c r="D411" s="23"/>
      <c r="F411" s="671">
        <v>1</v>
      </c>
    </row>
    <row r="412" spans="2:6" ht="21" customHeight="1">
      <c r="B412" s="28" t="s">
        <v>3375</v>
      </c>
      <c r="C412" s="28"/>
      <c r="D412" s="28"/>
      <c r="F412" s="671">
        <v>1</v>
      </c>
    </row>
    <row r="413" spans="2:6" ht="21" customHeight="1">
      <c r="B413" s="24" t="s">
        <v>3376</v>
      </c>
      <c r="C413" s="24"/>
      <c r="D413" s="24"/>
      <c r="F413" s="671">
        <v>1</v>
      </c>
    </row>
    <row r="414" spans="2:6" ht="21" customHeight="1">
      <c r="B414" s="24" t="s">
        <v>3377</v>
      </c>
      <c r="C414" s="24"/>
      <c r="D414" s="24"/>
      <c r="F414" s="671">
        <v>1</v>
      </c>
    </row>
    <row r="415" spans="2:6" ht="21" customHeight="1">
      <c r="B415" s="31" t="s">
        <v>3378</v>
      </c>
      <c r="C415" s="31"/>
      <c r="D415" s="31"/>
      <c r="F415" s="671">
        <v>1</v>
      </c>
    </row>
    <row r="416" spans="2:6" ht="21" customHeight="1">
      <c r="B416" s="28" t="s">
        <v>3379</v>
      </c>
      <c r="C416" s="28"/>
      <c r="D416" s="28"/>
      <c r="F416" s="671">
        <v>1</v>
      </c>
    </row>
    <row r="417" spans="2:6" ht="21" customHeight="1">
      <c r="B417" s="31" t="s">
        <v>3380</v>
      </c>
      <c r="C417" s="31"/>
      <c r="D417" s="31"/>
      <c r="F417" s="671">
        <v>1</v>
      </c>
    </row>
    <row r="418" spans="2:6" ht="21" customHeight="1">
      <c r="B418" s="28" t="s">
        <v>3381</v>
      </c>
      <c r="C418" s="28"/>
      <c r="D418" s="28"/>
      <c r="F418" s="671">
        <v>1</v>
      </c>
    </row>
    <row r="419" spans="2:6" ht="21" customHeight="1">
      <c r="B419" s="31" t="s">
        <v>3382</v>
      </c>
      <c r="C419" s="31"/>
      <c r="D419" s="31"/>
      <c r="F419" s="671">
        <v>1</v>
      </c>
    </row>
    <row r="420" spans="2:6" ht="21" customHeight="1">
      <c r="B420" s="28" t="s">
        <v>3383</v>
      </c>
      <c r="C420" s="28"/>
      <c r="D420" s="28"/>
      <c r="F420" s="671">
        <v>1</v>
      </c>
    </row>
    <row r="421" spans="2:6" ht="21" customHeight="1">
      <c r="B421" s="31" t="s">
        <v>3384</v>
      </c>
      <c r="C421" s="31"/>
      <c r="D421" s="31"/>
      <c r="F421" s="671">
        <v>1</v>
      </c>
    </row>
    <row r="422" spans="2:6" ht="21" customHeight="1">
      <c r="B422" s="28" t="s">
        <v>3385</v>
      </c>
      <c r="C422" s="28"/>
      <c r="D422" s="28"/>
      <c r="F422" s="671">
        <v>1</v>
      </c>
    </row>
    <row r="423" spans="2:6" ht="21" customHeight="1">
      <c r="B423" s="31" t="s">
        <v>3386</v>
      </c>
      <c r="C423" s="31"/>
      <c r="D423" s="31"/>
      <c r="F423" s="671">
        <v>1</v>
      </c>
    </row>
    <row r="424" spans="2:6" ht="21" customHeight="1">
      <c r="B424" s="28" t="s">
        <v>3387</v>
      </c>
      <c r="C424" s="28"/>
      <c r="D424" s="28"/>
      <c r="F424" s="671">
        <v>1</v>
      </c>
    </row>
    <row r="425" spans="2:6" ht="21" customHeight="1">
      <c r="B425" s="31" t="s">
        <v>3388</v>
      </c>
      <c r="C425" s="31"/>
      <c r="D425" s="31"/>
      <c r="F425" s="671">
        <v>1</v>
      </c>
    </row>
    <row r="426" spans="2:6" ht="21" customHeight="1">
      <c r="B426" s="28" t="s">
        <v>3389</v>
      </c>
      <c r="C426" s="28"/>
      <c r="D426" s="28"/>
      <c r="F426" s="671">
        <v>1</v>
      </c>
    </row>
    <row r="427" spans="2:6" ht="21" customHeight="1">
      <c r="B427" s="31" t="s">
        <v>3390</v>
      </c>
      <c r="C427" s="31"/>
      <c r="D427" s="31"/>
      <c r="F427" s="671">
        <v>1</v>
      </c>
    </row>
    <row r="428" spans="2:6" ht="21" customHeight="1">
      <c r="B428" s="24" t="s">
        <v>3391</v>
      </c>
      <c r="C428" s="24"/>
      <c r="D428" s="24"/>
      <c r="F428" s="671">
        <v>1</v>
      </c>
    </row>
    <row r="429" spans="2:6" ht="21" customHeight="1">
      <c r="B429" s="24" t="s">
        <v>3392</v>
      </c>
      <c r="C429" s="24"/>
      <c r="D429" s="24"/>
      <c r="F429" s="671">
        <v>1</v>
      </c>
    </row>
    <row r="430" spans="2:6" ht="21" customHeight="1">
      <c r="B430" s="28" t="s">
        <v>3393</v>
      </c>
      <c r="C430" s="28"/>
      <c r="D430" s="28"/>
      <c r="F430" s="671">
        <v>1</v>
      </c>
    </row>
    <row r="431" spans="2:6" ht="21" customHeight="1">
      <c r="B431" s="31" t="s">
        <v>3394</v>
      </c>
      <c r="C431" s="31"/>
      <c r="D431" s="31"/>
      <c r="F431" s="671">
        <v>1</v>
      </c>
    </row>
    <row r="432" spans="2:6" ht="21" customHeight="1">
      <c r="B432" s="28" t="s">
        <v>3395</v>
      </c>
      <c r="C432" s="28"/>
      <c r="D432" s="28"/>
      <c r="F432" s="671">
        <v>1</v>
      </c>
    </row>
    <row r="433" spans="2:6" ht="21" customHeight="1">
      <c r="B433" s="31" t="s">
        <v>3396</v>
      </c>
      <c r="C433" s="31"/>
      <c r="D433" s="31"/>
      <c r="F433" s="671">
        <v>1</v>
      </c>
    </row>
    <row r="434" spans="2:6" ht="21" customHeight="1">
      <c r="B434" s="28" t="s">
        <v>3397</v>
      </c>
      <c r="C434" s="28"/>
      <c r="D434" s="28"/>
      <c r="F434" s="671">
        <v>1</v>
      </c>
    </row>
    <row r="435" spans="2:6" ht="21" customHeight="1">
      <c r="B435" s="31" t="s">
        <v>3398</v>
      </c>
      <c r="C435" s="31"/>
      <c r="D435" s="31"/>
      <c r="F435" s="671">
        <v>1</v>
      </c>
    </row>
    <row r="436" spans="2:6" ht="21" customHeight="1">
      <c r="B436" s="28" t="s">
        <v>3399</v>
      </c>
      <c r="C436" s="28"/>
      <c r="D436" s="28"/>
      <c r="F436" s="671">
        <v>1</v>
      </c>
    </row>
    <row r="437" spans="2:6" ht="21" customHeight="1">
      <c r="B437" s="31" t="s">
        <v>3400</v>
      </c>
      <c r="C437" s="31"/>
      <c r="D437" s="31"/>
      <c r="F437" s="671">
        <v>1</v>
      </c>
    </row>
    <row r="438" spans="2:6" ht="21" customHeight="1">
      <c r="B438" s="28" t="s">
        <v>3401</v>
      </c>
      <c r="C438" s="28"/>
      <c r="D438" s="28"/>
      <c r="F438" s="671">
        <v>1</v>
      </c>
    </row>
    <row r="439" spans="2:6" ht="21" customHeight="1">
      <c r="B439" s="31" t="s">
        <v>3402</v>
      </c>
      <c r="C439" s="31"/>
      <c r="D439" s="31"/>
      <c r="F439" s="671">
        <v>1</v>
      </c>
    </row>
    <row r="440" spans="2:6" ht="21" customHeight="1">
      <c r="B440" s="24" t="s">
        <v>3403</v>
      </c>
      <c r="C440" s="24"/>
      <c r="D440" s="24"/>
      <c r="F440" s="671">
        <v>1</v>
      </c>
    </row>
    <row r="441" spans="2:6" ht="21" customHeight="1">
      <c r="B441" s="24" t="s">
        <v>3404</v>
      </c>
      <c r="C441" s="24"/>
      <c r="D441" s="24"/>
      <c r="F441" s="671">
        <v>1</v>
      </c>
    </row>
    <row r="442" spans="2:6" ht="21" customHeight="1">
      <c r="B442" s="28" t="s">
        <v>3405</v>
      </c>
      <c r="C442" s="28"/>
      <c r="D442" s="28"/>
      <c r="F442" s="671">
        <v>1</v>
      </c>
    </row>
    <row r="443" spans="2:6" ht="21" customHeight="1">
      <c r="B443" s="31" t="s">
        <v>3406</v>
      </c>
      <c r="C443" s="31"/>
      <c r="D443" s="31"/>
      <c r="F443" s="671">
        <v>1</v>
      </c>
    </row>
    <row r="444" spans="2:6" ht="21" customHeight="1">
      <c r="B444" s="28" t="s">
        <v>3407</v>
      </c>
      <c r="C444" s="28"/>
      <c r="D444" s="28"/>
      <c r="F444" s="671">
        <v>1</v>
      </c>
    </row>
    <row r="445" spans="2:6" ht="21" customHeight="1">
      <c r="B445" s="31" t="s">
        <v>3408</v>
      </c>
      <c r="C445" s="31"/>
      <c r="D445" s="31"/>
      <c r="F445" s="671">
        <v>1</v>
      </c>
    </row>
    <row r="446" spans="2:6" ht="21" customHeight="1">
      <c r="B446" s="28" t="s">
        <v>3409</v>
      </c>
      <c r="C446" s="28"/>
      <c r="D446" s="28"/>
      <c r="F446" s="671">
        <v>1</v>
      </c>
    </row>
    <row r="447" spans="2:6" ht="21" customHeight="1">
      <c r="B447" s="31" t="s">
        <v>3410</v>
      </c>
      <c r="C447" s="31"/>
      <c r="D447" s="31"/>
      <c r="F447" s="671">
        <v>1</v>
      </c>
    </row>
    <row r="448" spans="2:6" ht="21" customHeight="1">
      <c r="B448" s="28" t="s">
        <v>3411</v>
      </c>
      <c r="C448" s="28"/>
      <c r="D448" s="28"/>
      <c r="F448" s="671">
        <v>1</v>
      </c>
    </row>
    <row r="449" spans="2:6" ht="21" customHeight="1">
      <c r="B449" s="31" t="s">
        <v>3412</v>
      </c>
      <c r="C449" s="31"/>
      <c r="D449" s="31"/>
      <c r="F449" s="671">
        <v>1</v>
      </c>
    </row>
    <row r="450" spans="2:6" ht="21" customHeight="1">
      <c r="B450" s="28" t="s">
        <v>3413</v>
      </c>
      <c r="C450" s="28"/>
      <c r="D450" s="28"/>
      <c r="F450" s="671">
        <v>1</v>
      </c>
    </row>
    <row r="451" spans="2:6" ht="27.95" customHeight="1">
      <c r="B451" s="23" t="s">
        <v>3414</v>
      </c>
      <c r="C451" s="23"/>
      <c r="D451" s="23"/>
      <c r="F451" s="671">
        <v>1</v>
      </c>
    </row>
    <row r="452" spans="2:6" ht="31.5">
      <c r="B452" s="28" t="s">
        <v>3415</v>
      </c>
      <c r="C452" s="28"/>
      <c r="D452" s="28"/>
      <c r="F452" s="671">
        <v>1</v>
      </c>
    </row>
    <row r="453" spans="2:6" ht="21" customHeight="1">
      <c r="B453" s="24" t="s">
        <v>3416</v>
      </c>
      <c r="C453" s="24"/>
      <c r="D453" s="24"/>
      <c r="F453" s="671">
        <v>1</v>
      </c>
    </row>
    <row r="454" spans="2:6" ht="21" customHeight="1">
      <c r="B454" s="24" t="s">
        <v>3417</v>
      </c>
      <c r="C454" s="24"/>
      <c r="D454" s="24"/>
      <c r="F454" s="671">
        <v>1</v>
      </c>
    </row>
    <row r="455" spans="2:6" ht="21" customHeight="1">
      <c r="B455" s="24" t="s">
        <v>3418</v>
      </c>
      <c r="C455" s="24"/>
      <c r="D455" s="24"/>
      <c r="F455" s="671">
        <v>1</v>
      </c>
    </row>
    <row r="456" spans="2:6" ht="21" customHeight="1">
      <c r="B456" s="28" t="s">
        <v>3419</v>
      </c>
      <c r="C456" s="28"/>
      <c r="D456" s="28"/>
      <c r="F456" s="671">
        <v>1</v>
      </c>
    </row>
    <row r="457" spans="2:6" ht="21" customHeight="1">
      <c r="B457" s="31" t="s">
        <v>3420</v>
      </c>
      <c r="C457" s="31"/>
      <c r="D457" s="31"/>
      <c r="F457" s="671">
        <v>1</v>
      </c>
    </row>
    <row r="458" spans="2:6" ht="21" customHeight="1">
      <c r="B458" s="28" t="s">
        <v>3421</v>
      </c>
      <c r="C458" s="28"/>
      <c r="D458" s="28"/>
      <c r="F458" s="671">
        <v>1</v>
      </c>
    </row>
    <row r="459" spans="2:6" ht="21" customHeight="1">
      <c r="B459" s="31" t="s">
        <v>3422</v>
      </c>
      <c r="C459" s="31"/>
      <c r="D459" s="31"/>
      <c r="F459" s="671">
        <v>1</v>
      </c>
    </row>
    <row r="460" spans="2:6" ht="21" customHeight="1">
      <c r="B460" s="28" t="s">
        <v>3423</v>
      </c>
      <c r="C460" s="28"/>
      <c r="D460" s="28"/>
      <c r="F460" s="671">
        <v>1</v>
      </c>
    </row>
    <row r="461" spans="2:6" ht="21" customHeight="1">
      <c r="B461" s="31" t="s">
        <v>3424</v>
      </c>
      <c r="C461" s="31"/>
      <c r="D461" s="31"/>
      <c r="F461" s="671">
        <v>1</v>
      </c>
    </row>
    <row r="462" spans="2:6" ht="21" customHeight="1">
      <c r="B462" s="28" t="s">
        <v>3425</v>
      </c>
      <c r="C462" s="28"/>
      <c r="D462" s="28"/>
      <c r="F462" s="671">
        <v>1</v>
      </c>
    </row>
    <row r="463" spans="2:6" ht="21" customHeight="1">
      <c r="B463" s="24" t="s">
        <v>3426</v>
      </c>
      <c r="C463" s="24"/>
      <c r="D463" s="24"/>
      <c r="F463" s="671">
        <v>1</v>
      </c>
    </row>
    <row r="464" spans="2:6" ht="21" customHeight="1">
      <c r="B464" s="28" t="s">
        <v>3427</v>
      </c>
      <c r="C464" s="28"/>
      <c r="D464" s="28"/>
      <c r="F464" s="671">
        <v>1</v>
      </c>
    </row>
    <row r="465" spans="2:6" ht="21" customHeight="1">
      <c r="B465" s="31" t="s">
        <v>3428</v>
      </c>
      <c r="C465" s="31"/>
      <c r="D465" s="31"/>
      <c r="F465" s="671">
        <v>1</v>
      </c>
    </row>
    <row r="466" spans="2:6" ht="21" customHeight="1">
      <c r="B466" s="28" t="s">
        <v>3429</v>
      </c>
      <c r="C466" s="28"/>
      <c r="D466" s="28"/>
      <c r="F466" s="671">
        <v>1</v>
      </c>
    </row>
    <row r="467" spans="2:6" ht="21" customHeight="1">
      <c r="B467" s="31" t="s">
        <v>3430</v>
      </c>
      <c r="C467" s="31"/>
      <c r="D467" s="31"/>
      <c r="F467" s="671">
        <v>1</v>
      </c>
    </row>
    <row r="468" spans="2:6" ht="21" customHeight="1">
      <c r="B468" s="28" t="s">
        <v>3431</v>
      </c>
      <c r="C468" s="28"/>
      <c r="D468" s="28"/>
      <c r="F468" s="671">
        <v>1</v>
      </c>
    </row>
    <row r="469" spans="2:6" ht="21" customHeight="1">
      <c r="B469" s="31" t="s">
        <v>3432</v>
      </c>
      <c r="C469" s="31"/>
      <c r="D469" s="31"/>
      <c r="F469" s="671">
        <v>1</v>
      </c>
    </row>
    <row r="470" spans="2:6" ht="21" customHeight="1">
      <c r="B470" s="28" t="s">
        <v>3433</v>
      </c>
      <c r="C470" s="28"/>
      <c r="D470" s="28"/>
      <c r="F470" s="671">
        <v>1</v>
      </c>
    </row>
    <row r="471" spans="2:6" ht="21" customHeight="1">
      <c r="B471" s="31" t="s">
        <v>3434</v>
      </c>
      <c r="C471" s="31"/>
      <c r="D471" s="31"/>
      <c r="F471" s="671">
        <v>1</v>
      </c>
    </row>
    <row r="472" spans="2:6" ht="21" customHeight="1">
      <c r="B472" s="24" t="s">
        <v>3435</v>
      </c>
      <c r="C472" s="24"/>
      <c r="D472" s="24"/>
      <c r="F472" s="671">
        <v>1</v>
      </c>
    </row>
    <row r="473" spans="2:6" ht="21" customHeight="1">
      <c r="B473" s="31" t="s">
        <v>3436</v>
      </c>
      <c r="C473" s="31"/>
      <c r="D473" s="31"/>
      <c r="F473" s="671">
        <v>1</v>
      </c>
    </row>
    <row r="474" spans="2:6" ht="21" customHeight="1">
      <c r="B474" s="28" t="s">
        <v>3437</v>
      </c>
      <c r="C474" s="28"/>
      <c r="D474" s="28"/>
      <c r="F474" s="671">
        <v>1</v>
      </c>
    </row>
    <row r="475" spans="2:6" ht="21" customHeight="1">
      <c r="B475" s="31" t="s">
        <v>3438</v>
      </c>
      <c r="C475" s="31"/>
      <c r="D475" s="31"/>
      <c r="F475" s="671">
        <v>1</v>
      </c>
    </row>
    <row r="476" spans="2:6" ht="21" customHeight="1">
      <c r="B476" s="28" t="s">
        <v>3439</v>
      </c>
      <c r="C476" s="28"/>
      <c r="D476" s="28"/>
      <c r="F476" s="671">
        <v>1</v>
      </c>
    </row>
    <row r="477" spans="2:6" ht="21" customHeight="1">
      <c r="B477" s="31" t="s">
        <v>3440</v>
      </c>
      <c r="C477" s="31"/>
      <c r="D477" s="31"/>
      <c r="F477" s="671">
        <v>1</v>
      </c>
    </row>
    <row r="478" spans="2:6" ht="21" customHeight="1">
      <c r="B478" s="24" t="s">
        <v>3441</v>
      </c>
      <c r="C478" s="24"/>
      <c r="D478" s="24"/>
      <c r="F478" s="671">
        <v>1</v>
      </c>
    </row>
    <row r="479" spans="2:6" ht="21" customHeight="1">
      <c r="B479" s="31" t="s">
        <v>3442</v>
      </c>
      <c r="C479" s="31"/>
      <c r="D479" s="31"/>
      <c r="F479" s="671">
        <v>1</v>
      </c>
    </row>
    <row r="480" spans="2:6" ht="21" customHeight="1">
      <c r="B480" s="28" t="s">
        <v>3443</v>
      </c>
      <c r="C480" s="28"/>
      <c r="D480" s="28"/>
      <c r="F480" s="671">
        <v>1</v>
      </c>
    </row>
    <row r="481" spans="2:6" ht="21" customHeight="1">
      <c r="B481" s="31" t="s">
        <v>3444</v>
      </c>
      <c r="C481" s="31"/>
      <c r="D481" s="31"/>
      <c r="F481" s="671">
        <v>1</v>
      </c>
    </row>
    <row r="482" spans="2:6" ht="21" customHeight="1">
      <c r="B482" s="28" t="s">
        <v>3445</v>
      </c>
      <c r="C482" s="28"/>
      <c r="D482" s="28"/>
      <c r="F482" s="671">
        <v>1</v>
      </c>
    </row>
    <row r="483" spans="2:6" ht="21" customHeight="1">
      <c r="B483" s="31" t="s">
        <v>3446</v>
      </c>
      <c r="C483" s="31"/>
      <c r="D483" s="31"/>
      <c r="F483" s="671">
        <v>1</v>
      </c>
    </row>
    <row r="484" spans="2:6" ht="21" customHeight="1">
      <c r="B484" s="28" t="s">
        <v>3447</v>
      </c>
      <c r="C484" s="28"/>
      <c r="D484" s="28"/>
      <c r="F484" s="671">
        <v>1</v>
      </c>
    </row>
    <row r="485" spans="2:6" ht="21" customHeight="1">
      <c r="B485" s="31" t="s">
        <v>3448</v>
      </c>
      <c r="C485" s="31"/>
      <c r="D485" s="31"/>
      <c r="F485" s="671">
        <v>1</v>
      </c>
    </row>
    <row r="486" spans="2:6" ht="21" customHeight="1">
      <c r="B486" s="28" t="s">
        <v>3449</v>
      </c>
      <c r="C486" s="28"/>
      <c r="D486" s="28"/>
      <c r="F486" s="671">
        <v>1</v>
      </c>
    </row>
    <row r="487" spans="2:6" ht="21" customHeight="1">
      <c r="B487" s="24" t="s">
        <v>3450</v>
      </c>
      <c r="C487" s="24"/>
      <c r="D487" s="24"/>
      <c r="F487" s="671">
        <v>1</v>
      </c>
    </row>
    <row r="488" spans="2:6" ht="21" customHeight="1">
      <c r="B488" s="28" t="s">
        <v>3451</v>
      </c>
      <c r="C488" s="28"/>
      <c r="D488" s="28"/>
      <c r="F488" s="671">
        <v>1</v>
      </c>
    </row>
    <row r="489" spans="2:6" ht="21" customHeight="1">
      <c r="B489" s="31" t="s">
        <v>3452</v>
      </c>
      <c r="C489" s="31"/>
      <c r="D489" s="31"/>
      <c r="F489" s="671">
        <v>1</v>
      </c>
    </row>
    <row r="490" spans="2:6" ht="21" customHeight="1">
      <c r="B490" s="28" t="s">
        <v>3453</v>
      </c>
      <c r="C490" s="28"/>
      <c r="D490" s="28"/>
      <c r="F490" s="671">
        <v>1</v>
      </c>
    </row>
    <row r="491" spans="2:6" ht="21" customHeight="1">
      <c r="B491" s="31" t="s">
        <v>3454</v>
      </c>
      <c r="C491" s="31"/>
      <c r="D491" s="31"/>
      <c r="F491" s="671">
        <v>1</v>
      </c>
    </row>
    <row r="492" spans="2:6" ht="21" customHeight="1">
      <c r="B492" s="28" t="s">
        <v>3455</v>
      </c>
      <c r="C492" s="28"/>
      <c r="D492" s="28"/>
      <c r="F492" s="671">
        <v>1</v>
      </c>
    </row>
    <row r="493" spans="2:6" ht="27.95" customHeight="1">
      <c r="B493" s="23" t="s">
        <v>3456</v>
      </c>
      <c r="C493" s="23"/>
      <c r="D493" s="23"/>
      <c r="F493" s="671">
        <v>1</v>
      </c>
    </row>
    <row r="494" spans="2:6" ht="21.95" customHeight="1">
      <c r="B494" s="24" t="s">
        <v>3457</v>
      </c>
      <c r="C494" s="24"/>
      <c r="D494" s="24"/>
      <c r="F494" s="671">
        <v>1</v>
      </c>
    </row>
    <row r="495" spans="2:6" ht="21.95" customHeight="1">
      <c r="B495" s="24" t="s">
        <v>3458</v>
      </c>
      <c r="C495" s="24"/>
      <c r="D495" s="24"/>
      <c r="F495" s="671">
        <v>1</v>
      </c>
    </row>
    <row r="496" spans="2:6" ht="27.95" customHeight="1">
      <c r="B496" s="23" t="s">
        <v>3459</v>
      </c>
      <c r="C496" s="23"/>
      <c r="D496" s="23"/>
      <c r="F496" s="671">
        <v>1</v>
      </c>
    </row>
    <row r="497" spans="2:6" ht="21" customHeight="1">
      <c r="B497" s="24" t="s">
        <v>3460</v>
      </c>
      <c r="C497" s="24"/>
      <c r="D497" s="24"/>
      <c r="F497" s="671">
        <v>1</v>
      </c>
    </row>
    <row r="498" spans="2:6" ht="21" customHeight="1">
      <c r="B498" s="28" t="s">
        <v>3461</v>
      </c>
      <c r="C498" s="28"/>
      <c r="D498" s="28"/>
      <c r="F498" s="671">
        <v>1</v>
      </c>
    </row>
    <row r="499" spans="2:6" ht="21" customHeight="1">
      <c r="B499" s="24" t="s">
        <v>3462</v>
      </c>
      <c r="C499" s="24"/>
      <c r="D499" s="24"/>
      <c r="F499" s="671">
        <v>1</v>
      </c>
    </row>
    <row r="500" spans="2:6" ht="21" customHeight="1">
      <c r="B500" s="28" t="s">
        <v>3463</v>
      </c>
      <c r="C500" s="28"/>
      <c r="D500" s="28"/>
      <c r="F500" s="671">
        <v>1</v>
      </c>
    </row>
    <row r="501" spans="2:6" ht="21" customHeight="1">
      <c r="B501" s="31" t="s">
        <v>3464</v>
      </c>
      <c r="C501" s="31"/>
      <c r="D501" s="31"/>
      <c r="F501" s="671">
        <v>1</v>
      </c>
    </row>
    <row r="502" spans="2:6" ht="21" customHeight="1">
      <c r="B502" s="24" t="s">
        <v>3465</v>
      </c>
      <c r="C502" s="24"/>
      <c r="D502" s="24"/>
      <c r="F502" s="671">
        <v>1</v>
      </c>
    </row>
    <row r="503" spans="2:6" ht="21" customHeight="1">
      <c r="B503" s="31" t="s">
        <v>3466</v>
      </c>
      <c r="C503" s="31"/>
      <c r="D503" s="31"/>
      <c r="F503" s="671">
        <v>1</v>
      </c>
    </row>
    <row r="504" spans="2:6" ht="21" customHeight="1">
      <c r="B504" s="28" t="s">
        <v>3467</v>
      </c>
      <c r="C504" s="28"/>
      <c r="D504" s="28"/>
      <c r="F504" s="671">
        <v>1</v>
      </c>
    </row>
    <row r="505" spans="2:6" ht="21" customHeight="1">
      <c r="B505" s="24" t="s">
        <v>3468</v>
      </c>
      <c r="C505" s="24"/>
      <c r="D505" s="24"/>
      <c r="F505" s="671">
        <v>1</v>
      </c>
    </row>
    <row r="506" spans="2:6" ht="21" customHeight="1">
      <c r="B506" s="28" t="s">
        <v>3469</v>
      </c>
      <c r="C506" s="28"/>
      <c r="D506" s="28"/>
      <c r="F506" s="671">
        <v>1</v>
      </c>
    </row>
    <row r="507" spans="2:6" ht="21" customHeight="1">
      <c r="B507" s="31" t="s">
        <v>3470</v>
      </c>
      <c r="C507" s="31"/>
      <c r="D507" s="31"/>
      <c r="F507" s="671">
        <v>1</v>
      </c>
    </row>
    <row r="508" spans="2:6" ht="21" customHeight="1">
      <c r="B508" s="24" t="s">
        <v>3471</v>
      </c>
      <c r="C508" s="24"/>
      <c r="D508" s="24"/>
      <c r="F508" s="671">
        <v>1</v>
      </c>
    </row>
    <row r="509" spans="2:6" ht="21" customHeight="1">
      <c r="B509" s="31" t="s">
        <v>3472</v>
      </c>
      <c r="C509" s="31"/>
      <c r="D509" s="31"/>
      <c r="F509" s="671">
        <v>1</v>
      </c>
    </row>
    <row r="510" spans="2:6" ht="21" customHeight="1">
      <c r="B510" s="28" t="s">
        <v>3473</v>
      </c>
      <c r="C510" s="28"/>
      <c r="D510" s="28"/>
      <c r="F510" s="671">
        <v>1</v>
      </c>
    </row>
    <row r="511" spans="2:6" ht="21" customHeight="1">
      <c r="B511" s="24" t="s">
        <v>3474</v>
      </c>
      <c r="C511" s="24"/>
      <c r="D511" s="24"/>
      <c r="F511" s="671">
        <v>1</v>
      </c>
    </row>
    <row r="512" spans="2:6" ht="21" customHeight="1">
      <c r="B512" s="28" t="s">
        <v>3475</v>
      </c>
      <c r="C512" s="28"/>
      <c r="D512" s="28"/>
      <c r="F512" s="671">
        <v>1</v>
      </c>
    </row>
    <row r="513" spans="2:6" ht="21" customHeight="1">
      <c r="B513" s="31" t="s">
        <v>3476</v>
      </c>
      <c r="C513" s="31"/>
      <c r="D513" s="31"/>
      <c r="F513" s="671">
        <v>1</v>
      </c>
    </row>
    <row r="514" spans="2:6" ht="21" customHeight="1">
      <c r="B514" s="24" t="s">
        <v>3477</v>
      </c>
      <c r="C514" s="24"/>
      <c r="D514" s="24"/>
      <c r="F514" s="671">
        <v>1</v>
      </c>
    </row>
    <row r="515" spans="2:6" ht="21" customHeight="1">
      <c r="B515" s="31" t="s">
        <v>3478</v>
      </c>
      <c r="C515" s="31"/>
      <c r="D515" s="31"/>
      <c r="F515" s="671">
        <v>1</v>
      </c>
    </row>
    <row r="516" spans="2:6" ht="21" customHeight="1">
      <c r="B516" s="28" t="s">
        <v>3479</v>
      </c>
      <c r="C516" s="28"/>
      <c r="D516" s="28"/>
      <c r="F516" s="671">
        <v>1</v>
      </c>
    </row>
    <row r="517" spans="2:6" ht="21" customHeight="1">
      <c r="B517" s="24" t="s">
        <v>3480</v>
      </c>
      <c r="C517" s="24"/>
      <c r="D517" s="24"/>
      <c r="F517" s="671">
        <v>1</v>
      </c>
    </row>
    <row r="518" spans="2:6" ht="21" customHeight="1">
      <c r="B518" s="28" t="s">
        <v>3481</v>
      </c>
      <c r="C518" s="28"/>
      <c r="D518" s="28"/>
      <c r="F518" s="671">
        <v>1</v>
      </c>
    </row>
    <row r="519" spans="2:6" ht="21" customHeight="1">
      <c r="B519" s="31" t="s">
        <v>3482</v>
      </c>
      <c r="C519" s="31"/>
      <c r="D519" s="31"/>
      <c r="F519" s="671">
        <v>1</v>
      </c>
    </row>
    <row r="520" spans="2:6" ht="27.95" customHeight="1">
      <c r="B520" s="23" t="s">
        <v>3483</v>
      </c>
      <c r="C520" s="23"/>
      <c r="D520" s="23"/>
      <c r="F520" s="671">
        <v>1</v>
      </c>
    </row>
    <row r="521" spans="2:6" ht="21" customHeight="1">
      <c r="B521" s="31" t="s">
        <v>3484</v>
      </c>
      <c r="C521" s="31"/>
      <c r="D521" s="31"/>
      <c r="F521" s="671">
        <v>1</v>
      </c>
    </row>
    <row r="522" spans="2:6" ht="21" customHeight="1">
      <c r="B522" s="28" t="s">
        <v>2612</v>
      </c>
      <c r="C522" s="28"/>
      <c r="D522" s="28"/>
      <c r="F522" s="671">
        <v>1</v>
      </c>
    </row>
    <row r="523" spans="2:6" ht="21" customHeight="1">
      <c r="B523" s="24" t="s">
        <v>3485</v>
      </c>
      <c r="C523" s="24"/>
      <c r="D523" s="24"/>
      <c r="F523" s="671">
        <v>1</v>
      </c>
    </row>
    <row r="524" spans="2:6" ht="21" customHeight="1">
      <c r="B524" s="28" t="s">
        <v>1680</v>
      </c>
      <c r="C524" s="28"/>
      <c r="D524" s="28"/>
      <c r="F524" s="671">
        <v>1</v>
      </c>
    </row>
    <row r="525" spans="2:6" ht="21" customHeight="1">
      <c r="B525" s="31" t="s">
        <v>3486</v>
      </c>
      <c r="C525" s="31"/>
      <c r="D525" s="31"/>
      <c r="F525" s="671">
        <v>1</v>
      </c>
    </row>
    <row r="526" spans="2:6" ht="21" customHeight="1">
      <c r="B526" s="28" t="s">
        <v>3487</v>
      </c>
      <c r="C526" s="28"/>
      <c r="D526" s="28"/>
      <c r="F526" s="671">
        <v>1</v>
      </c>
    </row>
    <row r="527" spans="2:6" ht="21" customHeight="1">
      <c r="B527" s="31" t="s">
        <v>3488</v>
      </c>
      <c r="C527" s="31"/>
      <c r="D527" s="31"/>
      <c r="F527" s="671">
        <v>1</v>
      </c>
    </row>
    <row r="528" spans="2:6" ht="21" customHeight="1">
      <c r="B528" s="28" t="s">
        <v>3489</v>
      </c>
      <c r="C528" s="28"/>
      <c r="D528" s="28"/>
      <c r="F528" s="671">
        <v>1</v>
      </c>
    </row>
    <row r="529" spans="2:6" ht="21" customHeight="1">
      <c r="B529" s="31" t="s">
        <v>3490</v>
      </c>
      <c r="C529" s="31"/>
      <c r="D529" s="31"/>
      <c r="F529" s="671">
        <v>1</v>
      </c>
    </row>
    <row r="530" spans="2:6" ht="21" customHeight="1">
      <c r="B530" s="28" t="s">
        <v>3491</v>
      </c>
      <c r="C530" s="28"/>
      <c r="D530" s="28"/>
      <c r="F530" s="671">
        <v>1</v>
      </c>
    </row>
    <row r="531" spans="2:6" ht="21" customHeight="1">
      <c r="B531" s="31" t="s">
        <v>3492</v>
      </c>
      <c r="C531" s="31"/>
      <c r="D531" s="31"/>
      <c r="F531" s="671">
        <v>1</v>
      </c>
    </row>
    <row r="532" spans="2:6" ht="21" customHeight="1">
      <c r="B532" s="24" t="s">
        <v>3493</v>
      </c>
      <c r="C532" s="24"/>
      <c r="D532" s="24"/>
      <c r="F532" s="671">
        <v>1</v>
      </c>
    </row>
    <row r="533" spans="2:6" ht="21" customHeight="1">
      <c r="B533" s="31" t="s">
        <v>3494</v>
      </c>
      <c r="C533" s="31"/>
      <c r="D533" s="31"/>
      <c r="F533" s="671">
        <v>1</v>
      </c>
    </row>
    <row r="534" spans="2:6" ht="21" customHeight="1">
      <c r="B534" s="28" t="s">
        <v>3495</v>
      </c>
      <c r="C534" s="28"/>
      <c r="D534" s="28"/>
      <c r="F534" s="671">
        <v>1</v>
      </c>
    </row>
    <row r="535" spans="2:6" ht="21" customHeight="1">
      <c r="B535" s="31" t="s">
        <v>3496</v>
      </c>
      <c r="C535" s="31"/>
      <c r="D535" s="31"/>
      <c r="F535" s="671">
        <v>1</v>
      </c>
    </row>
    <row r="536" spans="2:6" ht="21" customHeight="1">
      <c r="B536" s="28" t="s">
        <v>3497</v>
      </c>
      <c r="C536" s="28"/>
      <c r="D536" s="28"/>
      <c r="F536" s="671">
        <v>1</v>
      </c>
    </row>
    <row r="537" spans="2:6" ht="21" customHeight="1">
      <c r="B537" s="31" t="s">
        <v>3498</v>
      </c>
      <c r="C537" s="31"/>
      <c r="D537" s="31"/>
      <c r="F537" s="671">
        <v>1</v>
      </c>
    </row>
    <row r="538" spans="2:6" ht="21" customHeight="1">
      <c r="B538" s="28" t="s">
        <v>3499</v>
      </c>
      <c r="C538" s="28"/>
      <c r="D538" s="28"/>
      <c r="F538" s="671">
        <v>1</v>
      </c>
    </row>
    <row r="539" spans="2:6" ht="21" customHeight="1">
      <c r="B539" s="31" t="s">
        <v>3500</v>
      </c>
      <c r="C539" s="31"/>
      <c r="D539" s="31"/>
      <c r="F539" s="671">
        <v>1</v>
      </c>
    </row>
    <row r="540" spans="2:6" ht="21" customHeight="1">
      <c r="B540" s="28" t="s">
        <v>3501</v>
      </c>
      <c r="C540" s="28"/>
      <c r="D540" s="28"/>
      <c r="F540" s="671">
        <v>1</v>
      </c>
    </row>
    <row r="541" spans="2:6" ht="21" customHeight="1">
      <c r="B541" s="31" t="s">
        <v>3502</v>
      </c>
      <c r="C541" s="31"/>
      <c r="D541" s="31"/>
      <c r="F541" s="671">
        <v>1</v>
      </c>
    </row>
    <row r="542" spans="2:6" ht="21" customHeight="1">
      <c r="B542" s="28" t="s">
        <v>3503</v>
      </c>
      <c r="C542" s="28"/>
      <c r="D542" s="28"/>
      <c r="F542" s="671">
        <v>1</v>
      </c>
    </row>
    <row r="543" spans="2:6" ht="21" customHeight="1">
      <c r="B543" s="31" t="s">
        <v>3504</v>
      </c>
      <c r="C543" s="31"/>
      <c r="D543" s="31"/>
      <c r="F543" s="671">
        <v>1</v>
      </c>
    </row>
    <row r="544" spans="2:6" ht="21" customHeight="1">
      <c r="B544" s="28" t="s">
        <v>3505</v>
      </c>
      <c r="C544" s="28"/>
      <c r="D544" s="28"/>
      <c r="F544" s="671">
        <v>1</v>
      </c>
    </row>
    <row r="545" spans="2:6" ht="21" customHeight="1">
      <c r="B545" s="31" t="s">
        <v>3506</v>
      </c>
      <c r="C545" s="31"/>
      <c r="D545" s="31"/>
      <c r="F545" s="671">
        <v>1</v>
      </c>
    </row>
    <row r="546" spans="2:6" ht="21" customHeight="1">
      <c r="B546" s="28" t="s">
        <v>3507</v>
      </c>
      <c r="C546" s="28"/>
      <c r="D546" s="28"/>
      <c r="F546" s="671">
        <v>1</v>
      </c>
    </row>
    <row r="547" spans="2:6" ht="21" customHeight="1">
      <c r="B547" s="31" t="s">
        <v>3508</v>
      </c>
      <c r="C547" s="31"/>
      <c r="D547" s="31"/>
      <c r="F547" s="671">
        <v>1</v>
      </c>
    </row>
    <row r="548" spans="2:6" ht="21" customHeight="1">
      <c r="B548" s="28" t="s">
        <v>3509</v>
      </c>
      <c r="C548" s="28"/>
      <c r="D548" s="28"/>
      <c r="F548" s="671">
        <v>1</v>
      </c>
    </row>
    <row r="549" spans="2:6" ht="21" customHeight="1">
      <c r="B549" s="31" t="s">
        <v>3510</v>
      </c>
      <c r="C549" s="31"/>
      <c r="D549" s="31"/>
      <c r="F549" s="671">
        <v>1</v>
      </c>
    </row>
    <row r="550" spans="2:6" ht="21" customHeight="1">
      <c r="B550" s="28" t="s">
        <v>3511</v>
      </c>
      <c r="C550" s="28"/>
      <c r="D550" s="28"/>
      <c r="F550" s="671">
        <v>1</v>
      </c>
    </row>
    <row r="551" spans="2:6" ht="21" customHeight="1">
      <c r="B551" s="31" t="s">
        <v>3512</v>
      </c>
      <c r="C551" s="31"/>
      <c r="D551" s="31"/>
      <c r="F551" s="671">
        <v>1</v>
      </c>
    </row>
    <row r="552" spans="2:6" ht="21" customHeight="1">
      <c r="B552" s="28" t="s">
        <v>2629</v>
      </c>
      <c r="C552" s="28"/>
      <c r="D552" s="28"/>
      <c r="F552" s="671">
        <v>1</v>
      </c>
    </row>
    <row r="553" spans="2:6" ht="21" customHeight="1">
      <c r="B553" s="31" t="s">
        <v>3513</v>
      </c>
      <c r="C553" s="31"/>
      <c r="D553" s="31"/>
      <c r="F553" s="671">
        <v>1</v>
      </c>
    </row>
    <row r="554" spans="2:6" ht="21" customHeight="1">
      <c r="B554" s="28" t="s">
        <v>3514</v>
      </c>
      <c r="C554" s="28"/>
      <c r="D554" s="28"/>
      <c r="F554" s="671">
        <v>1</v>
      </c>
    </row>
    <row r="555" spans="2:6" ht="21" customHeight="1">
      <c r="B555" s="31" t="s">
        <v>2631</v>
      </c>
      <c r="C555" s="31"/>
      <c r="D555" s="31"/>
      <c r="F555" s="671">
        <v>1</v>
      </c>
    </row>
    <row r="556" spans="2:6" ht="21" customHeight="1">
      <c r="B556" s="28" t="s">
        <v>3515</v>
      </c>
      <c r="C556" s="28"/>
      <c r="D556" s="28"/>
      <c r="F556" s="671">
        <v>1</v>
      </c>
    </row>
    <row r="557" spans="2:6" ht="21" customHeight="1">
      <c r="B557" s="31" t="s">
        <v>3516</v>
      </c>
      <c r="C557" s="31"/>
      <c r="D557" s="31"/>
      <c r="F557" s="671">
        <v>1</v>
      </c>
    </row>
    <row r="558" spans="2:6" ht="21" customHeight="1">
      <c r="B558" s="28" t="s">
        <v>3517</v>
      </c>
      <c r="C558" s="28"/>
      <c r="D558" s="28"/>
      <c r="F558" s="671">
        <v>1</v>
      </c>
    </row>
    <row r="559" spans="2:6" ht="27.95" customHeight="1">
      <c r="B559" s="23" t="s">
        <v>3518</v>
      </c>
      <c r="C559" s="23"/>
      <c r="D559" s="23"/>
      <c r="F559" s="671">
        <v>1</v>
      </c>
    </row>
    <row r="560" spans="2:6" ht="32.25" customHeight="1">
      <c r="B560" s="28" t="s">
        <v>3519</v>
      </c>
      <c r="C560" s="28"/>
      <c r="D560" s="28"/>
      <c r="F560" s="671">
        <v>1</v>
      </c>
    </row>
    <row r="561" spans="2:6" ht="27.95" customHeight="1">
      <c r="B561" s="23" t="s">
        <v>3520</v>
      </c>
      <c r="C561" s="23"/>
      <c r="D561" s="23"/>
      <c r="F561" s="671">
        <v>1</v>
      </c>
    </row>
    <row r="562" spans="2:6" ht="27.95" customHeight="1">
      <c r="B562" s="23" t="s">
        <v>3521</v>
      </c>
      <c r="C562" s="23"/>
      <c r="D562" s="23"/>
      <c r="F562" s="671">
        <v>1</v>
      </c>
    </row>
    <row r="563" spans="2:6" ht="27.95" customHeight="1">
      <c r="B563" s="23" t="s">
        <v>3522</v>
      </c>
      <c r="C563" s="23"/>
      <c r="D563" s="23"/>
      <c r="F563" s="671">
        <v>1</v>
      </c>
    </row>
    <row r="564" spans="2:6" ht="21" customHeight="1">
      <c r="B564" s="28" t="s">
        <v>3523</v>
      </c>
      <c r="C564" s="28"/>
      <c r="D564" s="28"/>
      <c r="F564" s="671">
        <v>1</v>
      </c>
    </row>
    <row r="565" spans="2:6" ht="21" customHeight="1">
      <c r="B565" s="31" t="s">
        <v>3524</v>
      </c>
      <c r="C565" s="31"/>
      <c r="D565" s="31"/>
      <c r="F565" s="671">
        <v>1</v>
      </c>
    </row>
    <row r="566" spans="2:6" ht="21" customHeight="1">
      <c r="B566" s="28" t="s">
        <v>3525</v>
      </c>
      <c r="C566" s="28"/>
      <c r="D566" s="28"/>
      <c r="F566" s="671">
        <v>1</v>
      </c>
    </row>
    <row r="567" spans="2:6" ht="21" customHeight="1">
      <c r="B567" s="31" t="s">
        <v>3526</v>
      </c>
      <c r="C567" s="31"/>
      <c r="D567" s="31"/>
      <c r="F567" s="671">
        <v>1</v>
      </c>
    </row>
    <row r="568" spans="2:6" ht="27.95" customHeight="1">
      <c r="B568" s="23" t="s">
        <v>3527</v>
      </c>
      <c r="C568" s="23"/>
      <c r="D568" s="23"/>
      <c r="F568" s="671">
        <v>1</v>
      </c>
    </row>
    <row r="569" spans="2:6" ht="24.75" customHeight="1">
      <c r="B569" s="31" t="s">
        <v>3528</v>
      </c>
      <c r="C569" s="31"/>
      <c r="D569" s="31"/>
      <c r="F569" s="671">
        <v>1</v>
      </c>
    </row>
    <row r="570" spans="2:6" ht="27.95" customHeight="1">
      <c r="B570" s="23" t="s">
        <v>3529</v>
      </c>
      <c r="C570" s="23"/>
      <c r="D570" s="23"/>
      <c r="F570" s="671">
        <v>1</v>
      </c>
    </row>
    <row r="571" spans="2:6" ht="27.95" customHeight="1">
      <c r="B571" s="23" t="s">
        <v>3530</v>
      </c>
      <c r="C571" s="23"/>
      <c r="D571" s="23"/>
      <c r="F571" s="671">
        <v>1</v>
      </c>
    </row>
    <row r="572" spans="2:6" ht="21" customHeight="1">
      <c r="B572" s="24" t="s">
        <v>3531</v>
      </c>
      <c r="C572" s="24"/>
      <c r="D572" s="24"/>
      <c r="F572" s="671">
        <v>1</v>
      </c>
    </row>
    <row r="573" spans="2:6" ht="21" customHeight="1">
      <c r="B573" s="31" t="s">
        <v>3532</v>
      </c>
      <c r="C573" s="31"/>
      <c r="D573" s="31"/>
      <c r="F573" s="671">
        <v>1</v>
      </c>
    </row>
    <row r="574" spans="2:6" ht="21" customHeight="1">
      <c r="B574" s="28" t="s">
        <v>3533</v>
      </c>
      <c r="C574" s="28"/>
      <c r="D574" s="28"/>
      <c r="F574" s="671">
        <v>1</v>
      </c>
    </row>
    <row r="575" spans="2:6" ht="21" customHeight="1">
      <c r="B575" s="31" t="s">
        <v>2321</v>
      </c>
      <c r="C575" s="31"/>
      <c r="D575" s="31"/>
      <c r="F575" s="671">
        <v>1</v>
      </c>
    </row>
    <row r="576" spans="2:6" ht="21" customHeight="1">
      <c r="B576" s="28" t="s">
        <v>1296</v>
      </c>
      <c r="C576" s="28"/>
      <c r="D576" s="28"/>
      <c r="F576" s="671">
        <v>1</v>
      </c>
    </row>
    <row r="577" spans="2:6" ht="21" customHeight="1">
      <c r="B577" s="31" t="s">
        <v>3534</v>
      </c>
      <c r="C577" s="31"/>
      <c r="D577" s="31"/>
      <c r="F577" s="671">
        <v>1</v>
      </c>
    </row>
    <row r="578" spans="2:6" ht="21" customHeight="1">
      <c r="B578" s="28" t="s">
        <v>3535</v>
      </c>
      <c r="C578" s="28"/>
      <c r="D578" s="28"/>
      <c r="F578" s="671">
        <v>1</v>
      </c>
    </row>
    <row r="579" spans="2:6" ht="21" customHeight="1">
      <c r="B579" s="31" t="s">
        <v>3536</v>
      </c>
      <c r="C579" s="31"/>
      <c r="D579" s="31"/>
      <c r="F579" s="671">
        <v>1</v>
      </c>
    </row>
    <row r="580" spans="2:6" ht="21" customHeight="1">
      <c r="B580" s="28" t="s">
        <v>3537</v>
      </c>
      <c r="C580" s="28"/>
      <c r="D580" s="28"/>
      <c r="F580" s="671">
        <v>1</v>
      </c>
    </row>
    <row r="581" spans="2:6" ht="21" customHeight="1">
      <c r="B581" s="31" t="s">
        <v>3538</v>
      </c>
      <c r="C581" s="31"/>
      <c r="D581" s="31"/>
      <c r="F581" s="671">
        <v>1</v>
      </c>
    </row>
    <row r="582" spans="2:6" ht="21" customHeight="1">
      <c r="B582" s="28" t="s">
        <v>3539</v>
      </c>
      <c r="C582" s="28"/>
      <c r="D582" s="28"/>
      <c r="F582" s="671">
        <v>1</v>
      </c>
    </row>
    <row r="583" spans="2:6" ht="21" customHeight="1">
      <c r="B583" s="24" t="s">
        <v>3540</v>
      </c>
      <c r="C583" s="24"/>
      <c r="D583" s="24"/>
      <c r="F583" s="671">
        <v>1</v>
      </c>
    </row>
    <row r="584" spans="2:6" ht="21" customHeight="1">
      <c r="B584" s="28" t="s">
        <v>3541</v>
      </c>
      <c r="C584" s="28"/>
      <c r="D584" s="28"/>
      <c r="F584" s="671">
        <v>1</v>
      </c>
    </row>
    <row r="585" spans="2:6" ht="21" customHeight="1">
      <c r="B585" s="31" t="s">
        <v>3542</v>
      </c>
      <c r="C585" s="31"/>
      <c r="D585" s="31"/>
      <c r="F585" s="671">
        <v>1</v>
      </c>
    </row>
    <row r="586" spans="2:6" ht="21" customHeight="1">
      <c r="B586" s="28" t="s">
        <v>2240</v>
      </c>
      <c r="C586" s="28"/>
      <c r="D586" s="28"/>
      <c r="F586" s="671">
        <v>1</v>
      </c>
    </row>
    <row r="587" spans="2:6" ht="21" customHeight="1">
      <c r="B587" s="31" t="s">
        <v>3543</v>
      </c>
      <c r="C587" s="31"/>
      <c r="D587" s="31"/>
      <c r="F587" s="671">
        <v>1</v>
      </c>
    </row>
    <row r="588" spans="2:6" ht="21" customHeight="1">
      <c r="B588" s="28" t="s">
        <v>2206</v>
      </c>
      <c r="C588" s="28"/>
      <c r="D588" s="28"/>
      <c r="F588" s="671">
        <v>1</v>
      </c>
    </row>
    <row r="589" spans="2:6" ht="21" customHeight="1">
      <c r="B589" s="24" t="s">
        <v>3544</v>
      </c>
      <c r="C589" s="24"/>
      <c r="D589" s="24"/>
      <c r="F589" s="671">
        <v>1</v>
      </c>
    </row>
    <row r="590" spans="2:6" ht="21" customHeight="1">
      <c r="B590" s="28" t="s">
        <v>3545</v>
      </c>
      <c r="C590" s="28"/>
      <c r="D590" s="28"/>
      <c r="F590" s="671">
        <v>1</v>
      </c>
    </row>
    <row r="591" spans="2:6" ht="21" customHeight="1">
      <c r="B591" s="31" t="s">
        <v>3546</v>
      </c>
      <c r="C591" s="31"/>
      <c r="D591" s="31"/>
      <c r="F591" s="671">
        <v>1</v>
      </c>
    </row>
    <row r="592" spans="2:6" ht="21" customHeight="1">
      <c r="B592" s="28" t="s">
        <v>3547</v>
      </c>
      <c r="C592" s="28"/>
      <c r="D592" s="28"/>
      <c r="F592" s="671">
        <v>1</v>
      </c>
    </row>
    <row r="593" spans="2:6" ht="21" customHeight="1">
      <c r="B593" s="31" t="s">
        <v>3548</v>
      </c>
      <c r="C593" s="31"/>
      <c r="D593" s="31"/>
      <c r="F593" s="671">
        <v>1</v>
      </c>
    </row>
    <row r="594" spans="2:6" ht="27.95" customHeight="1">
      <c r="B594" s="23" t="s">
        <v>3549</v>
      </c>
      <c r="C594" s="23"/>
      <c r="D594" s="23"/>
      <c r="F594" s="671">
        <v>1</v>
      </c>
    </row>
    <row r="595" spans="2:6" ht="21" customHeight="1">
      <c r="B595" s="31" t="s">
        <v>3550</v>
      </c>
      <c r="C595" s="31"/>
      <c r="D595" s="31"/>
      <c r="F595" s="671">
        <v>1</v>
      </c>
    </row>
    <row r="596" spans="2:6" ht="21" customHeight="1">
      <c r="B596" s="28" t="s">
        <v>3551</v>
      </c>
      <c r="C596" s="28"/>
      <c r="D596" s="28"/>
      <c r="F596" s="671">
        <v>1</v>
      </c>
    </row>
    <row r="597" spans="2:6" ht="21" customHeight="1">
      <c r="B597" s="31" t="s">
        <v>3552</v>
      </c>
      <c r="C597" s="31"/>
      <c r="D597" s="31"/>
      <c r="F597" s="671">
        <v>1</v>
      </c>
    </row>
    <row r="598" spans="2:6" ht="21" customHeight="1">
      <c r="B598" s="28" t="s">
        <v>455</v>
      </c>
      <c r="C598" s="28"/>
      <c r="D598" s="28"/>
      <c r="F598" s="671">
        <v>1</v>
      </c>
    </row>
    <row r="599" spans="2:6" ht="21" customHeight="1">
      <c r="B599" s="31" t="s">
        <v>3553</v>
      </c>
      <c r="C599" s="31"/>
      <c r="D599" s="31"/>
      <c r="F599" s="671">
        <v>1</v>
      </c>
    </row>
    <row r="600" spans="2:6" ht="21" customHeight="1">
      <c r="B600" s="28" t="s">
        <v>3554</v>
      </c>
      <c r="C600" s="28"/>
      <c r="D600" s="28"/>
      <c r="F600" s="671">
        <v>1</v>
      </c>
    </row>
    <row r="601" spans="2:6" ht="21" customHeight="1">
      <c r="B601" s="31" t="s">
        <v>3555</v>
      </c>
      <c r="C601" s="31"/>
      <c r="D601" s="31"/>
      <c r="F601" s="671">
        <v>1</v>
      </c>
    </row>
    <row r="602" spans="2:6" ht="21" customHeight="1">
      <c r="B602" s="28" t="s">
        <v>3556</v>
      </c>
      <c r="C602" s="28"/>
      <c r="D602" s="28"/>
      <c r="F602" s="671">
        <v>1</v>
      </c>
    </row>
    <row r="603" spans="2:6" ht="21" customHeight="1">
      <c r="B603" s="31" t="s">
        <v>3557</v>
      </c>
      <c r="C603" s="31"/>
      <c r="D603" s="31"/>
      <c r="F603" s="671">
        <v>1</v>
      </c>
    </row>
    <row r="604" spans="2:6" ht="21" customHeight="1">
      <c r="B604" s="28" t="s">
        <v>3558</v>
      </c>
      <c r="C604" s="28"/>
      <c r="D604" s="28"/>
      <c r="F604" s="671">
        <v>1</v>
      </c>
    </row>
    <row r="605" spans="2:6" ht="21" customHeight="1">
      <c r="B605" s="31" t="s">
        <v>3559</v>
      </c>
      <c r="C605" s="31"/>
      <c r="D605" s="31"/>
      <c r="F605" s="671">
        <v>1</v>
      </c>
    </row>
    <row r="606" spans="2:6" ht="21" customHeight="1">
      <c r="B606" s="28" t="s">
        <v>2203</v>
      </c>
      <c r="C606" s="28"/>
      <c r="D606" s="28"/>
      <c r="F606" s="671">
        <v>1</v>
      </c>
    </row>
    <row r="607" spans="2:6" ht="21" customHeight="1">
      <c r="B607" s="31" t="s">
        <v>3560</v>
      </c>
      <c r="C607" s="31"/>
      <c r="D607" s="31"/>
      <c r="F607" s="671">
        <v>1</v>
      </c>
    </row>
    <row r="608" spans="2:6" ht="21" customHeight="1">
      <c r="B608" s="28" t="s">
        <v>3561</v>
      </c>
      <c r="C608" s="28"/>
      <c r="D608" s="28"/>
      <c r="F608" s="671">
        <v>1</v>
      </c>
    </row>
    <row r="609" spans="2:6" ht="21" customHeight="1">
      <c r="B609" s="31" t="s">
        <v>3562</v>
      </c>
      <c r="C609" s="31"/>
      <c r="D609" s="31"/>
      <c r="F609" s="671">
        <v>1</v>
      </c>
    </row>
    <row r="610" spans="2:6" ht="21" customHeight="1">
      <c r="B610" s="28" t="s">
        <v>3563</v>
      </c>
      <c r="C610" s="28"/>
      <c r="D610" s="28"/>
      <c r="F610" s="671">
        <v>1</v>
      </c>
    </row>
    <row r="611" spans="2:6" ht="21" customHeight="1">
      <c r="B611" s="31" t="s">
        <v>3564</v>
      </c>
      <c r="C611" s="31"/>
      <c r="D611" s="31"/>
      <c r="F611" s="671">
        <v>1</v>
      </c>
    </row>
    <row r="612" spans="2:6" ht="27.95" customHeight="1">
      <c r="B612" s="23" t="s">
        <v>3565</v>
      </c>
      <c r="C612" s="23"/>
      <c r="D612" s="23"/>
      <c r="F612" s="671">
        <v>1</v>
      </c>
    </row>
    <row r="613" spans="2:6" ht="21" customHeight="1">
      <c r="B613" s="31" t="s">
        <v>3566</v>
      </c>
      <c r="C613" s="31"/>
      <c r="D613" s="31"/>
      <c r="F613" s="671">
        <v>1</v>
      </c>
    </row>
    <row r="614" spans="2:6" ht="21" customHeight="1">
      <c r="B614" s="28" t="s">
        <v>3567</v>
      </c>
      <c r="C614" s="28"/>
      <c r="D614" s="28"/>
      <c r="F614" s="671">
        <v>1</v>
      </c>
    </row>
    <row r="615" spans="2:6" ht="21" customHeight="1">
      <c r="B615" s="31" t="s">
        <v>3568</v>
      </c>
      <c r="C615" s="31"/>
      <c r="D615" s="31"/>
      <c r="F615" s="671">
        <v>1</v>
      </c>
    </row>
    <row r="616" spans="2:6" ht="21" customHeight="1">
      <c r="B616" s="28" t="s">
        <v>2218</v>
      </c>
      <c r="C616" s="28"/>
      <c r="D616" s="28"/>
      <c r="F616" s="671">
        <v>1</v>
      </c>
    </row>
    <row r="617" spans="2:6" ht="21" customHeight="1">
      <c r="B617" s="31" t="s">
        <v>3569</v>
      </c>
      <c r="C617" s="31"/>
      <c r="D617" s="31"/>
      <c r="F617" s="671">
        <v>1</v>
      </c>
    </row>
    <row r="618" spans="2:6" ht="21" customHeight="1">
      <c r="B618" s="28" t="s">
        <v>3570</v>
      </c>
      <c r="C618" s="28"/>
      <c r="D618" s="28"/>
      <c r="F618" s="671">
        <v>1</v>
      </c>
    </row>
    <row r="619" spans="2:6" ht="21" customHeight="1">
      <c r="B619" s="31" t="s">
        <v>3571</v>
      </c>
      <c r="C619" s="31"/>
      <c r="D619" s="31"/>
      <c r="F619" s="671">
        <v>1</v>
      </c>
    </row>
    <row r="620" spans="2:6" ht="21" customHeight="1">
      <c r="B620" s="28" t="s">
        <v>3572</v>
      </c>
      <c r="C620" s="28"/>
      <c r="D620" s="28"/>
      <c r="F620" s="671">
        <v>1</v>
      </c>
    </row>
    <row r="621" spans="2:6" ht="21" customHeight="1">
      <c r="B621" s="31" t="s">
        <v>3573</v>
      </c>
      <c r="C621" s="31"/>
      <c r="D621" s="31"/>
      <c r="F621" s="671">
        <v>1</v>
      </c>
    </row>
    <row r="622" spans="2:6" ht="21" customHeight="1">
      <c r="B622" s="28" t="s">
        <v>3574</v>
      </c>
      <c r="C622" s="28"/>
      <c r="D622" s="28"/>
      <c r="F622" s="671">
        <v>1</v>
      </c>
    </row>
    <row r="623" spans="2:6" ht="21" customHeight="1">
      <c r="B623" s="31" t="s">
        <v>3575</v>
      </c>
      <c r="C623" s="31"/>
      <c r="D623" s="31"/>
      <c r="F623" s="671">
        <v>1</v>
      </c>
    </row>
    <row r="624" spans="2:6" ht="21" customHeight="1">
      <c r="B624" s="28" t="s">
        <v>3576</v>
      </c>
      <c r="C624" s="28"/>
      <c r="D624" s="28"/>
      <c r="F624" s="671">
        <v>1</v>
      </c>
    </row>
    <row r="625" spans="2:6" ht="21" customHeight="1">
      <c r="B625" s="31" t="s">
        <v>3577</v>
      </c>
      <c r="C625" s="31"/>
      <c r="D625" s="31"/>
      <c r="F625" s="671">
        <v>1</v>
      </c>
    </row>
    <row r="626" spans="2:6" ht="21" customHeight="1">
      <c r="B626" s="28" t="s">
        <v>3578</v>
      </c>
      <c r="C626" s="28"/>
      <c r="D626" s="28"/>
      <c r="F626" s="671">
        <v>1</v>
      </c>
    </row>
    <row r="627" spans="2:6" ht="27.95" customHeight="1">
      <c r="B627" s="23" t="s">
        <v>3579</v>
      </c>
      <c r="C627" s="23"/>
      <c r="D627" s="23"/>
      <c r="F627" s="671">
        <v>1</v>
      </c>
    </row>
    <row r="628" spans="2:6" ht="21" customHeight="1">
      <c r="B628" s="28" t="s">
        <v>3580</v>
      </c>
      <c r="C628" s="28"/>
      <c r="D628" s="28"/>
      <c r="F628" s="671">
        <v>1</v>
      </c>
    </row>
    <row r="629" spans="2:6" ht="21" customHeight="1">
      <c r="B629" s="31" t="s">
        <v>3581</v>
      </c>
      <c r="C629" s="31"/>
      <c r="D629" s="31"/>
      <c r="F629" s="671">
        <v>1</v>
      </c>
    </row>
    <row r="630" spans="2:6" ht="21" customHeight="1">
      <c r="B630" s="28" t="s">
        <v>2331</v>
      </c>
      <c r="C630" s="28"/>
      <c r="D630" s="28"/>
      <c r="F630" s="671">
        <v>1</v>
      </c>
    </row>
    <row r="631" spans="2:6" ht="21" customHeight="1">
      <c r="B631" s="31" t="s">
        <v>1441</v>
      </c>
      <c r="C631" s="31"/>
      <c r="D631" s="31"/>
      <c r="F631" s="671">
        <v>1</v>
      </c>
    </row>
    <row r="632" spans="2:6" ht="21" customHeight="1">
      <c r="B632" s="28" t="s">
        <v>3582</v>
      </c>
      <c r="C632" s="28"/>
      <c r="D632" s="28"/>
      <c r="F632" s="671">
        <v>1</v>
      </c>
    </row>
    <row r="633" spans="2:6" ht="21" customHeight="1">
      <c r="B633" s="31" t="s">
        <v>3583</v>
      </c>
      <c r="C633" s="31"/>
      <c r="D633" s="31"/>
      <c r="F633" s="671">
        <v>1</v>
      </c>
    </row>
    <row r="634" spans="2:6" ht="21" customHeight="1">
      <c r="B634" s="28" t="s">
        <v>3584</v>
      </c>
      <c r="C634" s="28"/>
      <c r="D634" s="28"/>
      <c r="F634" s="671">
        <v>1</v>
      </c>
    </row>
    <row r="635" spans="2:6" ht="21" customHeight="1">
      <c r="B635" s="31" t="s">
        <v>3585</v>
      </c>
      <c r="C635" s="31"/>
      <c r="D635" s="31"/>
      <c r="F635" s="671">
        <v>1</v>
      </c>
    </row>
    <row r="636" spans="2:6" ht="21" customHeight="1">
      <c r="B636" s="28" t="s">
        <v>3586</v>
      </c>
      <c r="C636" s="28"/>
      <c r="D636" s="28"/>
      <c r="F636" s="671">
        <v>1</v>
      </c>
    </row>
    <row r="637" spans="2:6" ht="21" customHeight="1">
      <c r="B637" s="31" t="s">
        <v>3587</v>
      </c>
      <c r="C637" s="31"/>
      <c r="D637" s="31"/>
      <c r="F637" s="671">
        <v>1</v>
      </c>
    </row>
    <row r="638" spans="2:6" ht="21" customHeight="1">
      <c r="B638" s="28" t="s">
        <v>3588</v>
      </c>
      <c r="C638" s="28"/>
      <c r="D638" s="28"/>
      <c r="F638" s="671">
        <v>1</v>
      </c>
    </row>
    <row r="639" spans="2:6" ht="21" customHeight="1">
      <c r="B639" s="31" t="s">
        <v>3589</v>
      </c>
      <c r="C639" s="31"/>
      <c r="D639" s="31"/>
      <c r="F639" s="671">
        <v>1</v>
      </c>
    </row>
    <row r="640" spans="2:6" ht="21" customHeight="1">
      <c r="B640" s="28" t="s">
        <v>3590</v>
      </c>
      <c r="C640" s="28"/>
      <c r="D640" s="28"/>
      <c r="F640" s="671">
        <v>1</v>
      </c>
    </row>
    <row r="641" spans="2:6" ht="21" customHeight="1">
      <c r="B641" s="31" t="s">
        <v>3591</v>
      </c>
      <c r="C641" s="31"/>
      <c r="D641" s="31"/>
      <c r="F641" s="671">
        <v>1</v>
      </c>
    </row>
    <row r="642" spans="2:6" ht="21" customHeight="1">
      <c r="B642" s="28" t="s">
        <v>3592</v>
      </c>
      <c r="C642" s="28"/>
      <c r="D642" s="28"/>
      <c r="F642" s="671">
        <v>1</v>
      </c>
    </row>
    <row r="643" spans="2:6" ht="21" customHeight="1">
      <c r="B643" s="31" t="s">
        <v>3593</v>
      </c>
      <c r="C643" s="31"/>
      <c r="D643" s="31"/>
      <c r="F643" s="671">
        <v>1</v>
      </c>
    </row>
    <row r="644" spans="2:6" ht="27.95" customHeight="1">
      <c r="B644" s="23" t="s">
        <v>3594</v>
      </c>
      <c r="C644" s="23"/>
      <c r="D644" s="23"/>
      <c r="F644" s="671">
        <v>1</v>
      </c>
    </row>
    <row r="645" spans="2:6" ht="21" customHeight="1">
      <c r="B645" s="31" t="s">
        <v>1424</v>
      </c>
      <c r="C645" s="31"/>
      <c r="D645" s="31"/>
      <c r="F645" s="671">
        <v>1</v>
      </c>
    </row>
    <row r="646" spans="2:6" ht="21" customHeight="1">
      <c r="B646" s="28" t="s">
        <v>3595</v>
      </c>
      <c r="C646" s="28"/>
      <c r="D646" s="28"/>
      <c r="F646" s="671">
        <v>1</v>
      </c>
    </row>
    <row r="647" spans="2:6" ht="21" customHeight="1">
      <c r="B647" s="31" t="s">
        <v>3596</v>
      </c>
      <c r="C647" s="31"/>
      <c r="D647" s="31"/>
      <c r="F647" s="671">
        <v>1</v>
      </c>
    </row>
    <row r="648" spans="2:6" ht="21" customHeight="1">
      <c r="B648" s="28" t="s">
        <v>3597</v>
      </c>
      <c r="C648" s="28"/>
      <c r="D648" s="28"/>
      <c r="F648" s="671">
        <v>1</v>
      </c>
    </row>
    <row r="649" spans="2:6" ht="21" customHeight="1">
      <c r="B649" s="31" t="s">
        <v>1449</v>
      </c>
      <c r="C649" s="31"/>
      <c r="D649" s="31"/>
      <c r="F649" s="671">
        <v>1</v>
      </c>
    </row>
    <row r="650" spans="2:6" ht="21" customHeight="1">
      <c r="B650" s="28" t="s">
        <v>3598</v>
      </c>
      <c r="C650" s="28"/>
      <c r="D650" s="28"/>
      <c r="F650" s="671">
        <v>1</v>
      </c>
    </row>
    <row r="651" spans="2:6" ht="21" customHeight="1">
      <c r="B651" s="31" t="s">
        <v>3599</v>
      </c>
      <c r="C651" s="31"/>
      <c r="D651" s="31"/>
      <c r="F651" s="671">
        <v>1</v>
      </c>
    </row>
    <row r="652" spans="2:6" ht="21" customHeight="1">
      <c r="B652" s="28" t="s">
        <v>3600</v>
      </c>
      <c r="C652" s="28"/>
      <c r="D652" s="28"/>
      <c r="F652" s="671">
        <v>1</v>
      </c>
    </row>
    <row r="653" spans="2:6" ht="21" customHeight="1">
      <c r="B653" s="31" t="s">
        <v>3601</v>
      </c>
      <c r="C653" s="31"/>
      <c r="D653" s="31"/>
      <c r="F653" s="671">
        <v>1</v>
      </c>
    </row>
    <row r="654" spans="2:6" ht="21" customHeight="1">
      <c r="B654" s="28" t="s">
        <v>3602</v>
      </c>
      <c r="C654" s="28"/>
      <c r="D654" s="28"/>
      <c r="F654" s="671">
        <v>1</v>
      </c>
    </row>
    <row r="655" spans="2:6" ht="21" customHeight="1">
      <c r="B655" s="31" t="s">
        <v>3603</v>
      </c>
      <c r="C655" s="31"/>
      <c r="D655" s="31"/>
      <c r="F655" s="671">
        <v>1</v>
      </c>
    </row>
    <row r="656" spans="2:6" ht="21" customHeight="1">
      <c r="B656" s="28" t="s">
        <v>3604</v>
      </c>
      <c r="C656" s="28"/>
      <c r="D656" s="28"/>
      <c r="F656" s="671">
        <v>1</v>
      </c>
    </row>
    <row r="657" spans="2:6" ht="21" customHeight="1">
      <c r="B657" s="31" t="s">
        <v>3605</v>
      </c>
      <c r="C657" s="31"/>
      <c r="D657" s="31"/>
      <c r="F657" s="671">
        <v>1</v>
      </c>
    </row>
    <row r="658" spans="2:6" ht="21" customHeight="1">
      <c r="B658" s="28" t="s">
        <v>3606</v>
      </c>
      <c r="C658" s="28"/>
      <c r="D658" s="28"/>
      <c r="F658" s="671">
        <v>1</v>
      </c>
    </row>
    <row r="659" spans="2:6" ht="21" customHeight="1">
      <c r="B659" s="31" t="s">
        <v>3607</v>
      </c>
      <c r="C659" s="31"/>
      <c r="D659" s="31"/>
      <c r="F659" s="671">
        <v>1</v>
      </c>
    </row>
    <row r="660" spans="2:6" ht="21" customHeight="1">
      <c r="B660" s="28" t="s">
        <v>3608</v>
      </c>
      <c r="C660" s="28"/>
      <c r="D660" s="28"/>
      <c r="F660" s="671">
        <v>1</v>
      </c>
    </row>
    <row r="661" spans="2:6" ht="27.95" customHeight="1">
      <c r="B661" s="23" t="s">
        <v>3609</v>
      </c>
      <c r="C661" s="23"/>
      <c r="D661" s="23"/>
      <c r="F661" s="671">
        <v>1</v>
      </c>
    </row>
    <row r="662" spans="2:6" ht="15.75">
      <c r="B662" s="28" t="s">
        <v>3610</v>
      </c>
      <c r="C662" s="28"/>
      <c r="D662" s="28"/>
      <c r="F662" s="671">
        <v>1</v>
      </c>
    </row>
    <row r="663" spans="2:6" ht="27.95" customHeight="1">
      <c r="B663" s="23" t="s">
        <v>3611</v>
      </c>
      <c r="C663" s="23"/>
      <c r="D663" s="23"/>
      <c r="F663" s="671">
        <v>1</v>
      </c>
    </row>
    <row r="664" spans="2:6" ht="27.95" customHeight="1">
      <c r="B664" s="23" t="s">
        <v>3612</v>
      </c>
      <c r="C664" s="23"/>
      <c r="D664" s="23"/>
      <c r="F664" s="671">
        <v>1</v>
      </c>
    </row>
    <row r="665" spans="2:6" ht="27.95" customHeight="1">
      <c r="B665" s="23" t="s">
        <v>3613</v>
      </c>
      <c r="C665" s="23"/>
      <c r="D665" s="23"/>
      <c r="F665" s="671">
        <v>1</v>
      </c>
    </row>
    <row r="666" spans="2:6" ht="27.95" customHeight="1">
      <c r="B666" s="23" t="s">
        <v>3614</v>
      </c>
      <c r="C666" s="23"/>
      <c r="D666" s="23"/>
      <c r="F666" s="671">
        <v>1</v>
      </c>
    </row>
    <row r="667" spans="2:6" ht="27.95" customHeight="1">
      <c r="B667" s="23" t="s">
        <v>3615</v>
      </c>
      <c r="C667" s="23"/>
      <c r="D667" s="23"/>
      <c r="F667" s="671">
        <v>1</v>
      </c>
    </row>
    <row r="668" spans="2:6" ht="27.95" customHeight="1">
      <c r="B668" s="23" t="s">
        <v>3616</v>
      </c>
      <c r="C668" s="23"/>
      <c r="D668" s="23"/>
      <c r="F668" s="671">
        <v>1</v>
      </c>
    </row>
    <row r="669" spans="2:6" ht="27.95" customHeight="1">
      <c r="B669" s="23" t="s">
        <v>3617</v>
      </c>
      <c r="C669" s="23"/>
      <c r="D669" s="23"/>
      <c r="F669" s="671">
        <v>1</v>
      </c>
    </row>
    <row r="670" spans="2:6" ht="21.95" customHeight="1">
      <c r="B670" s="24" t="s">
        <v>3618</v>
      </c>
      <c r="C670" s="24"/>
      <c r="D670" s="24"/>
      <c r="F670" s="671">
        <v>1</v>
      </c>
    </row>
    <row r="671" spans="2:6" ht="27.95" customHeight="1">
      <c r="B671" s="23" t="s">
        <v>3619</v>
      </c>
      <c r="C671" s="23"/>
      <c r="D671" s="23"/>
      <c r="F671" s="671">
        <v>1</v>
      </c>
    </row>
    <row r="672" spans="2:6" ht="21" customHeight="1">
      <c r="B672" s="28" t="s">
        <v>3620</v>
      </c>
      <c r="C672" s="28"/>
      <c r="D672" s="28"/>
      <c r="F672" s="671">
        <v>1</v>
      </c>
    </row>
    <row r="673" spans="2:6" ht="21" customHeight="1">
      <c r="B673" s="31" t="s">
        <v>3621</v>
      </c>
      <c r="C673" s="31"/>
      <c r="D673" s="31"/>
      <c r="F673" s="671">
        <v>1</v>
      </c>
    </row>
    <row r="674" spans="2:6" ht="21" customHeight="1">
      <c r="B674" s="28" t="s">
        <v>3622</v>
      </c>
      <c r="C674" s="28"/>
      <c r="D674" s="28"/>
      <c r="F674" s="671">
        <v>1</v>
      </c>
    </row>
    <row r="675" spans="2:6" ht="21" customHeight="1">
      <c r="B675" s="31" t="s">
        <v>3623</v>
      </c>
      <c r="C675" s="31"/>
      <c r="D675" s="31"/>
      <c r="F675" s="671">
        <v>1</v>
      </c>
    </row>
    <row r="676" spans="2:6" ht="29.25" customHeight="1">
      <c r="B676" s="28" t="s">
        <v>3624</v>
      </c>
      <c r="C676" s="28"/>
      <c r="D676" s="28"/>
      <c r="F676" s="671">
        <v>1</v>
      </c>
    </row>
    <row r="677" spans="2:6" ht="21" customHeight="1">
      <c r="B677" s="31" t="s">
        <v>3625</v>
      </c>
      <c r="C677" s="31"/>
      <c r="D677" s="31"/>
      <c r="F677" s="671">
        <v>1</v>
      </c>
    </row>
    <row r="678" spans="2:6" ht="48.75" customHeight="1">
      <c r="B678" s="28" t="s">
        <v>3626</v>
      </c>
      <c r="C678" s="28"/>
      <c r="D678" s="28"/>
      <c r="F678" s="671">
        <v>1</v>
      </c>
    </row>
    <row r="679" spans="2:6" ht="78" customHeight="1">
      <c r="B679" s="31" t="s">
        <v>3627</v>
      </c>
      <c r="C679" s="31"/>
      <c r="D679" s="31"/>
      <c r="F679" s="671">
        <v>1</v>
      </c>
    </row>
    <row r="680" spans="2:6" ht="52.5" customHeight="1">
      <c r="B680" s="28" t="s">
        <v>3628</v>
      </c>
      <c r="C680" s="28"/>
      <c r="D680" s="28"/>
      <c r="F680" s="671">
        <v>1</v>
      </c>
    </row>
    <row r="681" spans="2:6" ht="21" customHeight="1">
      <c r="B681" s="31" t="s">
        <v>3629</v>
      </c>
      <c r="C681" s="31"/>
      <c r="D681" s="31"/>
      <c r="F681" s="671">
        <v>1</v>
      </c>
    </row>
    <row r="682" spans="2:6" ht="21.95" customHeight="1">
      <c r="B682" s="24" t="s">
        <v>3630</v>
      </c>
      <c r="C682" s="24"/>
      <c r="D682" s="24"/>
      <c r="F682" s="671">
        <v>1</v>
      </c>
    </row>
    <row r="683" spans="2:6" ht="27.95" customHeight="1">
      <c r="B683" s="23" t="s">
        <v>3631</v>
      </c>
      <c r="C683" s="23"/>
      <c r="D683" s="23"/>
      <c r="F683" s="671">
        <v>1</v>
      </c>
    </row>
    <row r="684" spans="2:6" ht="27.95" customHeight="1">
      <c r="B684" s="23" t="s">
        <v>3632</v>
      </c>
      <c r="C684" s="23"/>
      <c r="D684" s="23"/>
      <c r="F684" s="671">
        <v>1</v>
      </c>
    </row>
    <row r="685" spans="2:6" ht="27.95" customHeight="1">
      <c r="B685" s="23" t="s">
        <v>3633</v>
      </c>
      <c r="C685" s="23"/>
      <c r="D685" s="23"/>
      <c r="F685" s="671">
        <v>1</v>
      </c>
    </row>
    <row r="686" spans="2:6" ht="31.5">
      <c r="B686" s="28" t="s">
        <v>3634</v>
      </c>
      <c r="C686" s="28"/>
      <c r="D686" s="28"/>
      <c r="F686" s="671">
        <v>1</v>
      </c>
    </row>
    <row r="687" spans="2:6" ht="27.95" customHeight="1">
      <c r="B687" s="23" t="s">
        <v>3635</v>
      </c>
      <c r="C687" s="23"/>
      <c r="D687" s="23"/>
      <c r="F687" s="671">
        <v>1</v>
      </c>
    </row>
    <row r="688" spans="2:6" ht="21" customHeight="1">
      <c r="B688" s="28" t="s">
        <v>3636</v>
      </c>
      <c r="C688" s="28"/>
      <c r="D688" s="28"/>
      <c r="F688" s="671">
        <v>1</v>
      </c>
    </row>
    <row r="689" spans="2:6" ht="63" customHeight="1">
      <c r="B689" s="4269" t="s">
        <v>3637</v>
      </c>
      <c r="C689" s="4269"/>
      <c r="D689" s="4269"/>
      <c r="F689" s="671">
        <v>1</v>
      </c>
    </row>
    <row r="690" spans="2:6" ht="63" customHeight="1">
      <c r="B690" s="4271" t="s">
        <v>3638</v>
      </c>
      <c r="C690" s="4271"/>
      <c r="D690" s="4271"/>
      <c r="F690" s="671">
        <v>1</v>
      </c>
    </row>
    <row r="691" spans="2:6" ht="47.25" customHeight="1">
      <c r="B691" s="4269" t="s">
        <v>3639</v>
      </c>
      <c r="C691" s="4269"/>
      <c r="D691" s="4269"/>
      <c r="F691" s="671">
        <v>1</v>
      </c>
    </row>
    <row r="692" spans="2:6" ht="63" customHeight="1">
      <c r="B692" s="4271" t="s">
        <v>3640</v>
      </c>
      <c r="C692" s="4271"/>
      <c r="D692" s="4271"/>
      <c r="F692" s="671">
        <v>1</v>
      </c>
    </row>
    <row r="693" spans="2:6" ht="27.95" customHeight="1">
      <c r="B693" s="23" t="s">
        <v>3641</v>
      </c>
      <c r="C693" s="23"/>
      <c r="D693" s="23"/>
      <c r="F693" s="671">
        <v>1</v>
      </c>
    </row>
    <row r="694" spans="2:6" ht="47.25" customHeight="1">
      <c r="B694" s="4271" t="s">
        <v>3642</v>
      </c>
      <c r="C694" s="4271"/>
      <c r="D694" s="4271"/>
      <c r="F694" s="671">
        <v>1</v>
      </c>
    </row>
    <row r="695" spans="2:6" ht="31.5" customHeight="1">
      <c r="B695" s="4269" t="s">
        <v>3643</v>
      </c>
      <c r="C695" s="4269"/>
      <c r="D695" s="4269"/>
      <c r="F695" s="671">
        <v>1</v>
      </c>
    </row>
    <row r="696" spans="2:6" ht="21.95" customHeight="1">
      <c r="B696" s="24" t="s">
        <v>3644</v>
      </c>
      <c r="C696" s="24"/>
      <c r="D696" s="24"/>
      <c r="F696" s="671">
        <v>1</v>
      </c>
    </row>
    <row r="697" spans="2:6" ht="24" customHeight="1">
      <c r="B697" s="31" t="s">
        <v>3645</v>
      </c>
      <c r="C697" s="31"/>
      <c r="D697" s="31"/>
      <c r="F697" s="671">
        <v>1</v>
      </c>
    </row>
    <row r="698" spans="2:6" ht="27.95" customHeight="1">
      <c r="B698" s="23" t="s">
        <v>3646</v>
      </c>
      <c r="C698" s="23"/>
      <c r="D698" s="23"/>
      <c r="F698" s="671">
        <v>1</v>
      </c>
    </row>
    <row r="699" spans="2:6" ht="27.95" customHeight="1">
      <c r="B699" s="23" t="s">
        <v>3647</v>
      </c>
      <c r="C699" s="23"/>
      <c r="D699" s="23"/>
      <c r="F699" s="671">
        <v>1</v>
      </c>
    </row>
    <row r="700" spans="2:6" ht="47.25" customHeight="1">
      <c r="B700" s="4271" t="s">
        <v>3648</v>
      </c>
      <c r="C700" s="4271"/>
      <c r="D700" s="4271"/>
      <c r="F700" s="671">
        <v>1</v>
      </c>
    </row>
    <row r="701" spans="2:6" ht="15.75">
      <c r="B701" s="30" t="s">
        <v>3649</v>
      </c>
      <c r="C701" s="31"/>
      <c r="D701" s="31"/>
      <c r="F701" s="671">
        <v>1</v>
      </c>
    </row>
    <row r="702" spans="2:6" ht="39.950000000000003" customHeight="1">
      <c r="B702" s="4271" t="s">
        <v>3650</v>
      </c>
      <c r="C702" s="4271"/>
      <c r="D702" s="4271"/>
      <c r="F702" s="671">
        <v>1</v>
      </c>
    </row>
    <row r="703" spans="2:6" ht="15.75">
      <c r="B703" s="30" t="s">
        <v>3651</v>
      </c>
      <c r="C703" s="31"/>
      <c r="D703" s="31"/>
      <c r="F703" s="671">
        <v>1</v>
      </c>
    </row>
    <row r="704" spans="2:6" ht="47.25" customHeight="1">
      <c r="B704" s="4271" t="s">
        <v>3652</v>
      </c>
      <c r="C704" s="4271"/>
      <c r="D704" s="4271"/>
      <c r="F704" s="671">
        <v>1</v>
      </c>
    </row>
    <row r="705" spans="2:6" ht="15.75">
      <c r="B705" s="30" t="s">
        <v>3653</v>
      </c>
      <c r="C705" s="31"/>
      <c r="D705" s="31"/>
      <c r="F705" s="671">
        <v>1</v>
      </c>
    </row>
    <row r="706" spans="2:6" ht="47.25" customHeight="1">
      <c r="B706" s="4271" t="s">
        <v>3654</v>
      </c>
      <c r="C706" s="4271"/>
      <c r="D706" s="4271"/>
      <c r="F706" s="671">
        <v>1</v>
      </c>
    </row>
    <row r="707" spans="2:6" ht="15.75">
      <c r="B707" s="30" t="s">
        <v>3655</v>
      </c>
      <c r="C707" s="31"/>
      <c r="D707" s="31"/>
      <c r="F707" s="671">
        <v>1</v>
      </c>
    </row>
    <row r="708" spans="2:6" ht="47.25" customHeight="1">
      <c r="B708" s="4271" t="s">
        <v>3656</v>
      </c>
      <c r="C708" s="4271"/>
      <c r="D708" s="4271"/>
      <c r="F708" s="671">
        <v>1</v>
      </c>
    </row>
    <row r="709" spans="2:6" ht="15.75">
      <c r="B709" s="30" t="s">
        <v>3657</v>
      </c>
      <c r="C709" s="31"/>
      <c r="D709" s="31"/>
      <c r="F709" s="671">
        <v>1</v>
      </c>
    </row>
    <row r="710" spans="2:6" ht="63" customHeight="1">
      <c r="B710" s="4271" t="s">
        <v>3658</v>
      </c>
      <c r="C710" s="4271"/>
      <c r="D710" s="4271"/>
      <c r="F710" s="671">
        <v>1</v>
      </c>
    </row>
    <row r="711" spans="2:6" ht="15.75">
      <c r="B711" s="30" t="s">
        <v>3659</v>
      </c>
      <c r="C711" s="31"/>
      <c r="D711" s="31"/>
      <c r="F711" s="671">
        <v>1</v>
      </c>
    </row>
    <row r="712" spans="2:6" ht="47.25" customHeight="1">
      <c r="B712" s="4271" t="s">
        <v>3660</v>
      </c>
      <c r="C712" s="4271"/>
      <c r="D712" s="4271"/>
      <c r="F712" s="671">
        <v>1</v>
      </c>
    </row>
    <row r="713" spans="2:6" ht="27.95" customHeight="1">
      <c r="B713" s="23" t="s">
        <v>3661</v>
      </c>
      <c r="C713" s="23"/>
      <c r="D713" s="23"/>
      <c r="F713" s="671">
        <v>1</v>
      </c>
    </row>
    <row r="714" spans="2:6" ht="21.95" customHeight="1">
      <c r="B714" s="24" t="s">
        <v>3662</v>
      </c>
      <c r="C714" s="24"/>
      <c r="D714" s="24"/>
      <c r="F714" s="671">
        <v>1</v>
      </c>
    </row>
    <row r="715" spans="2:6" ht="21" customHeight="1">
      <c r="B715" s="31" t="s">
        <v>3663</v>
      </c>
      <c r="C715" s="31"/>
      <c r="D715" s="31"/>
      <c r="F715" s="671">
        <v>1</v>
      </c>
    </row>
    <row r="716" spans="2:6" ht="21" customHeight="1">
      <c r="B716" s="28" t="s">
        <v>137</v>
      </c>
      <c r="C716" s="28"/>
      <c r="D716" s="28"/>
      <c r="F716" s="671">
        <v>1</v>
      </c>
    </row>
    <row r="717" spans="2:6" ht="21" customHeight="1">
      <c r="B717" s="31" t="s">
        <v>736</v>
      </c>
      <c r="C717" s="31"/>
      <c r="D717" s="31"/>
      <c r="F717" s="671">
        <v>1</v>
      </c>
    </row>
    <row r="718" spans="2:6" ht="21" customHeight="1">
      <c r="B718" s="28" t="s">
        <v>2649</v>
      </c>
      <c r="C718" s="28"/>
      <c r="D718" s="28"/>
      <c r="F718" s="671">
        <v>1</v>
      </c>
    </row>
    <row r="719" spans="2:6" ht="21" customHeight="1">
      <c r="B719" s="31" t="s">
        <v>2637</v>
      </c>
      <c r="C719" s="31"/>
      <c r="D719" s="31"/>
      <c r="F719" s="671">
        <v>1</v>
      </c>
    </row>
    <row r="720" spans="2:6" ht="21" customHeight="1">
      <c r="B720" s="28" t="s">
        <v>140</v>
      </c>
      <c r="C720" s="28"/>
      <c r="D720" s="28"/>
      <c r="F720" s="671">
        <v>1</v>
      </c>
    </row>
    <row r="721" spans="2:6" ht="21" customHeight="1">
      <c r="B721" s="31" t="s">
        <v>2073</v>
      </c>
      <c r="C721" s="31"/>
      <c r="D721" s="31"/>
      <c r="F721" s="671">
        <v>1</v>
      </c>
    </row>
    <row r="722" spans="2:6" ht="27.95" customHeight="1">
      <c r="B722" s="23" t="s">
        <v>3664</v>
      </c>
      <c r="C722" s="23"/>
      <c r="D722" s="23"/>
      <c r="F722" s="671">
        <v>1</v>
      </c>
    </row>
    <row r="723" spans="2:6" ht="21" customHeight="1">
      <c r="B723" s="31" t="s">
        <v>3665</v>
      </c>
      <c r="C723" s="31"/>
      <c r="D723" s="31"/>
      <c r="F723" s="671">
        <v>1</v>
      </c>
    </row>
    <row r="724" spans="2:6" ht="21" customHeight="1">
      <c r="B724" s="28" t="s">
        <v>3666</v>
      </c>
      <c r="C724" s="28"/>
      <c r="D724" s="28"/>
      <c r="F724" s="671">
        <v>1</v>
      </c>
    </row>
    <row r="725" spans="2:6" ht="27.95" customHeight="1">
      <c r="B725" s="23" t="s">
        <v>3667</v>
      </c>
      <c r="C725" s="23"/>
      <c r="D725" s="23"/>
      <c r="F725" s="671">
        <v>1</v>
      </c>
    </row>
    <row r="726" spans="2:6" ht="21" customHeight="1">
      <c r="B726" s="28" t="s">
        <v>3668</v>
      </c>
      <c r="C726" s="28"/>
      <c r="D726" s="28"/>
      <c r="F726" s="671">
        <v>1</v>
      </c>
    </row>
    <row r="727" spans="2:6" ht="21" customHeight="1">
      <c r="B727" s="31" t="s">
        <v>3669</v>
      </c>
      <c r="C727" s="31"/>
      <c r="D727" s="31"/>
      <c r="F727" s="671">
        <v>1</v>
      </c>
    </row>
    <row r="728" spans="2:6" ht="21" customHeight="1">
      <c r="B728" s="24" t="s">
        <v>3670</v>
      </c>
      <c r="C728" s="24"/>
      <c r="D728" s="24"/>
      <c r="F728" s="671">
        <v>1</v>
      </c>
    </row>
    <row r="729" spans="2:6" ht="21" customHeight="1">
      <c r="B729" s="31" t="s">
        <v>3671</v>
      </c>
      <c r="C729" s="31"/>
      <c r="D729" s="31"/>
      <c r="F729" s="671">
        <v>1</v>
      </c>
    </row>
    <row r="730" spans="2:6" ht="21" customHeight="1">
      <c r="B730" s="28" t="s">
        <v>136</v>
      </c>
      <c r="C730" s="28"/>
      <c r="D730" s="28"/>
      <c r="F730" s="671">
        <v>1</v>
      </c>
    </row>
    <row r="731" spans="2:6" ht="21" customHeight="1">
      <c r="B731" s="31" t="s">
        <v>139</v>
      </c>
      <c r="C731" s="31"/>
      <c r="D731" s="31"/>
      <c r="F731" s="671">
        <v>1</v>
      </c>
    </row>
    <row r="732" spans="2:6" ht="21" customHeight="1">
      <c r="B732" s="28" t="s">
        <v>3672</v>
      </c>
      <c r="C732" s="28"/>
      <c r="D732" s="28"/>
      <c r="F732" s="671">
        <v>1</v>
      </c>
    </row>
    <row r="733" spans="2:6" ht="21" customHeight="1">
      <c r="B733" s="31" t="s">
        <v>1583</v>
      </c>
      <c r="C733" s="31"/>
      <c r="D733" s="31"/>
      <c r="F733" s="671">
        <v>1</v>
      </c>
    </row>
    <row r="734" spans="2:6" ht="27.95" customHeight="1">
      <c r="B734" s="23" t="s">
        <v>3673</v>
      </c>
      <c r="C734" s="23"/>
      <c r="D734" s="23"/>
      <c r="F734" s="671">
        <v>1</v>
      </c>
    </row>
    <row r="735" spans="2:6" ht="21" customHeight="1">
      <c r="B735" s="31" t="s">
        <v>3674</v>
      </c>
      <c r="C735" s="31"/>
      <c r="D735" s="31"/>
      <c r="F735" s="671">
        <v>1</v>
      </c>
    </row>
    <row r="736" spans="2:6" ht="21" customHeight="1">
      <c r="B736" s="28" t="s">
        <v>3675</v>
      </c>
      <c r="C736" s="28"/>
      <c r="D736" s="28"/>
      <c r="F736" s="671">
        <v>1</v>
      </c>
    </row>
    <row r="737" spans="2:6" ht="21" customHeight="1">
      <c r="B737" s="31" t="s">
        <v>3676</v>
      </c>
      <c r="C737" s="31"/>
      <c r="D737" s="31"/>
      <c r="F737" s="671">
        <v>1</v>
      </c>
    </row>
    <row r="738" spans="2:6" ht="27.95" customHeight="1">
      <c r="B738" s="23" t="s">
        <v>66</v>
      </c>
      <c r="C738" s="23"/>
      <c r="D738" s="23"/>
      <c r="F738" s="671">
        <v>1</v>
      </c>
    </row>
    <row r="739" spans="2:6" ht="15.75">
      <c r="B739" s="31" t="s">
        <v>3677</v>
      </c>
      <c r="C739" s="31"/>
      <c r="D739" s="31"/>
      <c r="F739" s="671">
        <v>1</v>
      </c>
    </row>
    <row r="740" spans="2:6" ht="27.95" customHeight="1">
      <c r="B740" s="23" t="s">
        <v>3678</v>
      </c>
      <c r="C740" s="23"/>
      <c r="D740" s="23"/>
      <c r="F740" s="671">
        <v>1</v>
      </c>
    </row>
    <row r="741" spans="2:6" ht="21" customHeight="1">
      <c r="B741" s="24" t="s">
        <v>3679</v>
      </c>
      <c r="C741" s="24"/>
      <c r="D741" s="24"/>
      <c r="F741" s="671">
        <v>1</v>
      </c>
    </row>
    <row r="742" spans="2:6" ht="21" customHeight="1">
      <c r="B742" s="28" t="s">
        <v>135</v>
      </c>
      <c r="C742" s="28"/>
      <c r="D742" s="28"/>
      <c r="F742" s="671">
        <v>1</v>
      </c>
    </row>
    <row r="743" spans="2:6" ht="21" customHeight="1">
      <c r="B743" s="31" t="s">
        <v>3680</v>
      </c>
      <c r="C743" s="31"/>
      <c r="D743" s="31"/>
      <c r="F743" s="671">
        <v>1</v>
      </c>
    </row>
    <row r="744" spans="2:6" ht="27.95" customHeight="1">
      <c r="B744" s="23" t="s">
        <v>3681</v>
      </c>
      <c r="C744" s="23"/>
      <c r="D744" s="23"/>
      <c r="F744" s="671">
        <v>1</v>
      </c>
    </row>
    <row r="745" spans="2:6" ht="21" customHeight="1">
      <c r="B745" s="31"/>
      <c r="C745" s="31"/>
      <c r="D745" s="31"/>
      <c r="F745" s="671">
        <v>1</v>
      </c>
    </row>
    <row r="746" spans="2:6" ht="21.95" customHeight="1">
      <c r="B746" s="24" t="s">
        <v>3682</v>
      </c>
      <c r="C746" s="24"/>
      <c r="D746" s="24"/>
      <c r="F746" s="671">
        <v>1</v>
      </c>
    </row>
    <row r="747" spans="2:6" ht="27.95" customHeight="1">
      <c r="B747" s="23" t="s">
        <v>3683</v>
      </c>
      <c r="C747" s="23"/>
      <c r="D747" s="23"/>
      <c r="F747" s="671">
        <v>1</v>
      </c>
    </row>
    <row r="748" spans="2:6" ht="27.95" customHeight="1">
      <c r="B748" s="23" t="s">
        <v>3684</v>
      </c>
      <c r="C748" s="23"/>
      <c r="D748" s="23"/>
      <c r="F748" s="671">
        <v>1</v>
      </c>
    </row>
    <row r="749" spans="2:6" ht="27.95" customHeight="1">
      <c r="B749" s="23" t="s">
        <v>3685</v>
      </c>
      <c r="C749" s="23"/>
      <c r="D749" s="23"/>
      <c r="F749" s="671">
        <v>1</v>
      </c>
    </row>
    <row r="750" spans="2:6" ht="27.95" customHeight="1">
      <c r="B750" s="23" t="s">
        <v>3686</v>
      </c>
      <c r="C750" s="23"/>
      <c r="D750" s="23"/>
      <c r="F750" s="671">
        <v>1</v>
      </c>
    </row>
    <row r="751" spans="2:6" ht="21.95" customHeight="1">
      <c r="B751" s="24" t="s">
        <v>3687</v>
      </c>
      <c r="C751" s="24"/>
      <c r="D751" s="24"/>
      <c r="F751" s="671">
        <v>1</v>
      </c>
    </row>
    <row r="752" spans="2:6" ht="21.95" customHeight="1">
      <c r="B752" s="24" t="s">
        <v>3688</v>
      </c>
      <c r="C752" s="24"/>
      <c r="D752" s="24"/>
      <c r="F752" s="671">
        <v>1</v>
      </c>
    </row>
    <row r="753" spans="2:6" ht="21" customHeight="1">
      <c r="B753" s="31" t="s">
        <v>3689</v>
      </c>
      <c r="C753" s="31"/>
      <c r="D753" s="31"/>
      <c r="F753" s="671">
        <v>1</v>
      </c>
    </row>
    <row r="754" spans="2:6" ht="21" customHeight="1">
      <c r="B754" s="28" t="s">
        <v>3690</v>
      </c>
      <c r="C754" s="28"/>
      <c r="D754" s="28"/>
      <c r="F754" s="671">
        <v>1</v>
      </c>
    </row>
    <row r="755" spans="2:6" ht="27.95" customHeight="1">
      <c r="B755" s="23" t="s">
        <v>3691</v>
      </c>
      <c r="C755" s="23"/>
      <c r="D755" s="23"/>
      <c r="F755" s="671">
        <v>1</v>
      </c>
    </row>
    <row r="756" spans="2:6" ht="21" customHeight="1">
      <c r="B756" s="28" t="s">
        <v>3692</v>
      </c>
      <c r="C756" s="28"/>
      <c r="D756" s="28"/>
      <c r="F756" s="671">
        <v>1</v>
      </c>
    </row>
    <row r="757" spans="2:6" ht="21" customHeight="1">
      <c r="B757" s="31" t="s">
        <v>3693</v>
      </c>
      <c r="C757" s="31"/>
      <c r="D757" s="31"/>
      <c r="F757" s="671">
        <v>1</v>
      </c>
    </row>
    <row r="758" spans="2:6" ht="21" customHeight="1">
      <c r="B758" s="28" t="s">
        <v>3694</v>
      </c>
      <c r="C758" s="28"/>
      <c r="D758" s="28"/>
      <c r="F758" s="671">
        <v>1</v>
      </c>
    </row>
    <row r="759" spans="2:6" ht="21" customHeight="1">
      <c r="B759" s="31" t="s">
        <v>141</v>
      </c>
      <c r="C759" s="31"/>
      <c r="D759" s="31"/>
      <c r="F759" s="671">
        <v>1</v>
      </c>
    </row>
    <row r="760" spans="2:6" ht="21" customHeight="1">
      <c r="B760" s="28" t="s">
        <v>3695</v>
      </c>
      <c r="C760" s="28"/>
      <c r="D760" s="28"/>
      <c r="F760" s="671">
        <v>1</v>
      </c>
    </row>
    <row r="761" spans="2:6" ht="21" customHeight="1">
      <c r="B761" s="31" t="s">
        <v>3696</v>
      </c>
      <c r="C761" s="31"/>
      <c r="D761" s="31"/>
      <c r="F761" s="671">
        <v>1</v>
      </c>
    </row>
    <row r="762" spans="2:6" ht="21" customHeight="1">
      <c r="B762" s="28" t="s">
        <v>3697</v>
      </c>
      <c r="C762" s="28"/>
      <c r="D762" s="28"/>
      <c r="F762" s="671">
        <v>1</v>
      </c>
    </row>
    <row r="763" spans="2:6" ht="21" customHeight="1">
      <c r="B763" s="31" t="s">
        <v>3698</v>
      </c>
      <c r="C763" s="31"/>
      <c r="D763" s="31"/>
      <c r="F763" s="671">
        <v>1</v>
      </c>
    </row>
    <row r="764" spans="2:6" ht="21" customHeight="1">
      <c r="B764" s="28" t="s">
        <v>3699</v>
      </c>
      <c r="C764" s="28"/>
      <c r="D764" s="28"/>
      <c r="F764" s="671">
        <v>1</v>
      </c>
    </row>
    <row r="765" spans="2:6" ht="27.95" customHeight="1">
      <c r="B765" s="23" t="s">
        <v>3700</v>
      </c>
      <c r="C765" s="23"/>
      <c r="D765" s="23"/>
      <c r="F765" s="671">
        <v>1</v>
      </c>
    </row>
    <row r="766" spans="2:6" ht="27.95" customHeight="1">
      <c r="B766" s="23" t="s">
        <v>3701</v>
      </c>
      <c r="C766" s="23"/>
      <c r="D766" s="23"/>
      <c r="F766" s="671">
        <v>1</v>
      </c>
    </row>
    <row r="767" spans="2:6" ht="21.95" customHeight="1">
      <c r="B767" s="24" t="s">
        <v>3702</v>
      </c>
      <c r="C767" s="24"/>
      <c r="D767" s="24"/>
      <c r="F767" s="671">
        <v>1</v>
      </c>
    </row>
    <row r="768" spans="2:6" ht="21" customHeight="1">
      <c r="B768" s="28" t="s">
        <v>3703</v>
      </c>
      <c r="C768" s="28"/>
      <c r="D768" s="28"/>
      <c r="F768" s="671">
        <v>1</v>
      </c>
    </row>
    <row r="769" spans="2:6" ht="21" customHeight="1">
      <c r="B769" s="31" t="s">
        <v>3704</v>
      </c>
      <c r="C769" s="31"/>
      <c r="D769" s="31"/>
      <c r="F769" s="671">
        <v>1</v>
      </c>
    </row>
    <row r="770" spans="2:6" ht="21" customHeight="1">
      <c r="B770" s="28" t="s">
        <v>3705</v>
      </c>
      <c r="C770" s="28"/>
      <c r="D770" s="28"/>
      <c r="F770" s="671">
        <v>1</v>
      </c>
    </row>
    <row r="771" spans="2:6" ht="21" customHeight="1">
      <c r="B771" s="31" t="s">
        <v>3706</v>
      </c>
      <c r="C771" s="31"/>
      <c r="D771" s="31"/>
      <c r="F771" s="671">
        <v>1</v>
      </c>
    </row>
    <row r="772" spans="2:6" ht="27.95" customHeight="1">
      <c r="B772" s="23" t="s">
        <v>3707</v>
      </c>
      <c r="C772" s="23"/>
      <c r="D772" s="23"/>
      <c r="F772" s="671">
        <v>1</v>
      </c>
    </row>
    <row r="773" spans="2:6" ht="21.95" customHeight="1">
      <c r="B773" s="24" t="s">
        <v>3708</v>
      </c>
      <c r="C773" s="24"/>
      <c r="D773" s="24"/>
      <c r="F773" s="671">
        <v>1</v>
      </c>
    </row>
    <row r="774" spans="2:6" ht="21" customHeight="1">
      <c r="B774" s="28" t="s">
        <v>3709</v>
      </c>
      <c r="C774" s="28"/>
      <c r="D774" s="28"/>
      <c r="F774" s="671">
        <v>1</v>
      </c>
    </row>
    <row r="775" spans="2:6" ht="21" customHeight="1">
      <c r="B775" s="31" t="s">
        <v>3710</v>
      </c>
      <c r="C775" s="31"/>
      <c r="D775" s="31"/>
      <c r="F775" s="671">
        <v>1</v>
      </c>
    </row>
    <row r="776" spans="2:6" ht="21" customHeight="1">
      <c r="B776" s="28" t="s">
        <v>3711</v>
      </c>
      <c r="C776" s="28"/>
      <c r="D776" s="28"/>
      <c r="F776" s="671">
        <v>1</v>
      </c>
    </row>
    <row r="777" spans="2:6" ht="21" customHeight="1">
      <c r="B777" s="31" t="s">
        <v>3712</v>
      </c>
      <c r="C777" s="31"/>
      <c r="D777" s="31"/>
      <c r="F777" s="671">
        <v>1</v>
      </c>
    </row>
    <row r="778" spans="2:6" ht="21" customHeight="1">
      <c r="B778" s="28" t="s">
        <v>3713</v>
      </c>
      <c r="C778" s="28"/>
      <c r="D778" s="28"/>
      <c r="F778" s="671">
        <v>1</v>
      </c>
    </row>
    <row r="779" spans="2:6" ht="21" customHeight="1">
      <c r="B779" s="31" t="s">
        <v>3714</v>
      </c>
      <c r="C779" s="31"/>
      <c r="D779" s="31"/>
      <c r="F779" s="671">
        <v>1</v>
      </c>
    </row>
    <row r="780" spans="2:6" ht="21" customHeight="1">
      <c r="B780" s="28" t="s">
        <v>3715</v>
      </c>
      <c r="C780" s="28"/>
      <c r="D780" s="28"/>
      <c r="F780" s="671">
        <v>1</v>
      </c>
    </row>
    <row r="781" spans="2:6" ht="21" customHeight="1">
      <c r="B781" s="31" t="s">
        <v>3716</v>
      </c>
      <c r="C781" s="31"/>
      <c r="D781" s="31"/>
      <c r="F781" s="671">
        <v>1</v>
      </c>
    </row>
    <row r="782" spans="2:6" ht="21" customHeight="1">
      <c r="B782" s="28" t="s">
        <v>3717</v>
      </c>
      <c r="C782" s="28"/>
      <c r="D782" s="28"/>
      <c r="F782" s="671">
        <v>1</v>
      </c>
    </row>
    <row r="783" spans="2:6" ht="27.95" customHeight="1">
      <c r="B783" s="23" t="s">
        <v>3718</v>
      </c>
      <c r="C783" s="23"/>
      <c r="D783" s="23"/>
      <c r="F783" s="671">
        <v>1</v>
      </c>
    </row>
    <row r="784" spans="2:6" ht="21" customHeight="1">
      <c r="B784" s="28" t="s">
        <v>3719</v>
      </c>
      <c r="C784" s="28"/>
      <c r="D784" s="28"/>
      <c r="F784" s="671">
        <v>1</v>
      </c>
    </row>
    <row r="785" spans="2:6" ht="21" customHeight="1">
      <c r="B785" s="31" t="s">
        <v>3720</v>
      </c>
      <c r="C785" s="31"/>
      <c r="D785" s="31"/>
      <c r="F785" s="671">
        <v>1</v>
      </c>
    </row>
    <row r="786" spans="2:6" ht="27.95" customHeight="1">
      <c r="B786" s="23" t="s">
        <v>3721</v>
      </c>
      <c r="C786" s="23"/>
      <c r="D786" s="23"/>
      <c r="F786" s="671">
        <v>1</v>
      </c>
    </row>
    <row r="787" spans="2:6" ht="27.95" customHeight="1">
      <c r="B787" s="23" t="s">
        <v>3722</v>
      </c>
      <c r="C787" s="23"/>
      <c r="D787" s="23"/>
      <c r="F787" s="671">
        <v>1</v>
      </c>
    </row>
    <row r="788" spans="2:6" ht="27.95" customHeight="1">
      <c r="B788" s="23" t="s">
        <v>3723</v>
      </c>
      <c r="C788" s="23"/>
      <c r="D788" s="23"/>
      <c r="F788" s="671">
        <v>1</v>
      </c>
    </row>
    <row r="789" spans="2:6" ht="27.95" customHeight="1">
      <c r="B789" s="23" t="s">
        <v>3724</v>
      </c>
      <c r="C789" s="23"/>
      <c r="D789" s="23"/>
      <c r="F789" s="671">
        <v>1</v>
      </c>
    </row>
    <row r="790" spans="2:6" ht="21" customHeight="1">
      <c r="B790" s="28" t="s">
        <v>3725</v>
      </c>
      <c r="C790" s="28"/>
      <c r="D790" s="28"/>
      <c r="F790" s="671">
        <v>1</v>
      </c>
    </row>
    <row r="791" spans="2:6" ht="21" customHeight="1">
      <c r="B791" s="24" t="s">
        <v>3726</v>
      </c>
      <c r="C791" s="24"/>
      <c r="D791" s="24"/>
      <c r="F791" s="671">
        <v>1</v>
      </c>
    </row>
    <row r="792" spans="2:6" ht="21" customHeight="1">
      <c r="B792" s="28" t="s">
        <v>3727</v>
      </c>
      <c r="C792" s="28"/>
      <c r="D792" s="28"/>
      <c r="F792" s="671">
        <v>1</v>
      </c>
    </row>
    <row r="793" spans="2:6" ht="21" customHeight="1">
      <c r="B793" s="31" t="s">
        <v>3728</v>
      </c>
      <c r="C793" s="31"/>
      <c r="D793" s="31"/>
      <c r="F793" s="671">
        <v>1</v>
      </c>
    </row>
    <row r="794" spans="2:6" ht="21" customHeight="1">
      <c r="B794" s="28" t="s">
        <v>3729</v>
      </c>
      <c r="C794" s="28"/>
      <c r="D794" s="28"/>
      <c r="F794" s="671">
        <v>1</v>
      </c>
    </row>
    <row r="795" spans="2:6" ht="21" customHeight="1">
      <c r="B795" s="31" t="s">
        <v>3730</v>
      </c>
      <c r="C795" s="31"/>
      <c r="D795" s="31"/>
      <c r="F795" s="671">
        <v>1</v>
      </c>
    </row>
    <row r="796" spans="2:6" ht="21" customHeight="1">
      <c r="B796" s="28" t="s">
        <v>3731</v>
      </c>
      <c r="C796" s="28"/>
      <c r="D796" s="28"/>
      <c r="F796" s="671">
        <v>1</v>
      </c>
    </row>
    <row r="797" spans="2:6" ht="21" customHeight="1">
      <c r="B797" s="31" t="s">
        <v>3732</v>
      </c>
      <c r="C797" s="31"/>
      <c r="D797" s="31"/>
      <c r="F797" s="671">
        <v>1</v>
      </c>
    </row>
    <row r="798" spans="2:6" ht="21" customHeight="1">
      <c r="B798" s="28" t="s">
        <v>3733</v>
      </c>
      <c r="C798" s="28"/>
      <c r="D798" s="28"/>
      <c r="F798" s="671">
        <v>1</v>
      </c>
    </row>
    <row r="799" spans="2:6" ht="27.95" customHeight="1">
      <c r="B799" s="23" t="s">
        <v>3734</v>
      </c>
      <c r="C799" s="23"/>
      <c r="D799" s="23"/>
      <c r="F799" s="671">
        <v>1</v>
      </c>
    </row>
    <row r="800" spans="2:6" ht="21" customHeight="1">
      <c r="B800" s="24" t="s">
        <v>3735</v>
      </c>
      <c r="C800" s="24"/>
      <c r="D800" s="24"/>
      <c r="F800" s="671">
        <v>1</v>
      </c>
    </row>
    <row r="801" spans="2:6" ht="21" customHeight="1">
      <c r="B801" s="31" t="s">
        <v>3736</v>
      </c>
      <c r="C801" s="31"/>
      <c r="D801" s="31"/>
      <c r="F801" s="671">
        <v>1</v>
      </c>
    </row>
    <row r="802" spans="2:6" ht="21" customHeight="1">
      <c r="B802" s="28" t="s">
        <v>3737</v>
      </c>
      <c r="C802" s="28"/>
      <c r="D802" s="28"/>
      <c r="F802" s="671">
        <v>1</v>
      </c>
    </row>
    <row r="803" spans="2:6" ht="21" customHeight="1">
      <c r="B803" s="31" t="s">
        <v>3738</v>
      </c>
      <c r="C803" s="31"/>
      <c r="D803" s="31"/>
      <c r="F803" s="671">
        <v>1</v>
      </c>
    </row>
    <row r="804" spans="2:6" ht="21" customHeight="1">
      <c r="B804" s="28" t="s">
        <v>3739</v>
      </c>
      <c r="C804" s="28"/>
      <c r="D804" s="28"/>
      <c r="F804" s="671">
        <v>1</v>
      </c>
    </row>
    <row r="805" spans="2:6" ht="21" customHeight="1">
      <c r="B805" s="31" t="s">
        <v>3740</v>
      </c>
      <c r="C805" s="31"/>
      <c r="D805" s="31"/>
      <c r="F805" s="671">
        <v>1</v>
      </c>
    </row>
    <row r="806" spans="2:6" ht="21" customHeight="1">
      <c r="B806" s="28" t="s">
        <v>3741</v>
      </c>
      <c r="C806" s="28"/>
      <c r="D806" s="28"/>
      <c r="F806" s="671">
        <v>1</v>
      </c>
    </row>
    <row r="807" spans="2:6" ht="27.95" customHeight="1">
      <c r="B807" s="23" t="s">
        <v>3742</v>
      </c>
      <c r="C807" s="23"/>
      <c r="D807" s="23"/>
      <c r="F807" s="671">
        <v>1</v>
      </c>
    </row>
    <row r="808" spans="2:6" ht="30" customHeight="1">
      <c r="B808" s="24" t="s">
        <v>3743</v>
      </c>
      <c r="C808" s="24"/>
      <c r="D808" s="24"/>
      <c r="F808" s="671">
        <v>1</v>
      </c>
    </row>
    <row r="809" spans="2:6" ht="30" customHeight="1">
      <c r="B809" s="31" t="s">
        <v>3744</v>
      </c>
      <c r="C809" s="31"/>
      <c r="D809" s="31"/>
      <c r="F809" s="671">
        <v>1</v>
      </c>
    </row>
    <row r="810" spans="2:6" ht="30" customHeight="1">
      <c r="B810" s="28" t="s">
        <v>3745</v>
      </c>
      <c r="C810" s="28"/>
      <c r="D810" s="28"/>
      <c r="F810" s="671">
        <v>1</v>
      </c>
    </row>
    <row r="811" spans="2:6" ht="30" customHeight="1">
      <c r="B811" s="31" t="s">
        <v>3746</v>
      </c>
      <c r="C811" s="31"/>
      <c r="D811" s="31"/>
      <c r="F811" s="671">
        <v>1</v>
      </c>
    </row>
    <row r="812" spans="2:6" ht="30" customHeight="1">
      <c r="B812" s="28" t="s">
        <v>3747</v>
      </c>
      <c r="C812" s="28"/>
      <c r="D812" s="28"/>
      <c r="F812" s="671">
        <v>1</v>
      </c>
    </row>
    <row r="813" spans="2:6" ht="30" customHeight="1">
      <c r="B813" s="31" t="s">
        <v>3748</v>
      </c>
      <c r="C813" s="31"/>
      <c r="D813" s="31"/>
      <c r="F813" s="671">
        <v>1</v>
      </c>
    </row>
    <row r="814" spans="2:6" ht="30" customHeight="1">
      <c r="B814" s="28" t="s">
        <v>3749</v>
      </c>
      <c r="C814" s="28"/>
      <c r="D814" s="28"/>
      <c r="F814" s="671">
        <v>1</v>
      </c>
    </row>
    <row r="815" spans="2:6" ht="30" customHeight="1">
      <c r="B815" s="31" t="s">
        <v>3750</v>
      </c>
      <c r="C815" s="31"/>
      <c r="D815" s="31"/>
      <c r="F815" s="671">
        <v>1</v>
      </c>
    </row>
    <row r="816" spans="2:6" ht="30" customHeight="1">
      <c r="B816" s="24" t="s">
        <v>3751</v>
      </c>
      <c r="C816" s="24"/>
      <c r="D816" s="24"/>
      <c r="F816" s="671">
        <v>1</v>
      </c>
    </row>
    <row r="817" spans="2:6" ht="30" customHeight="1">
      <c r="B817" s="31" t="s">
        <v>3752</v>
      </c>
      <c r="C817" s="31"/>
      <c r="D817" s="31"/>
      <c r="F817" s="671">
        <v>1</v>
      </c>
    </row>
    <row r="818" spans="2:6" ht="30" customHeight="1">
      <c r="B818" s="28" t="s">
        <v>3753</v>
      </c>
      <c r="C818" s="28"/>
      <c r="D818" s="28"/>
      <c r="F818" s="671">
        <v>1</v>
      </c>
    </row>
    <row r="819" spans="2:6" ht="30" customHeight="1">
      <c r="B819" s="31" t="s">
        <v>3754</v>
      </c>
      <c r="C819" s="31"/>
      <c r="D819" s="31"/>
      <c r="F819" s="671">
        <v>1</v>
      </c>
    </row>
    <row r="820" spans="2:6" ht="30" customHeight="1">
      <c r="B820" s="28" t="s">
        <v>3755</v>
      </c>
      <c r="C820" s="28"/>
      <c r="D820" s="28"/>
      <c r="F820" s="671">
        <v>1</v>
      </c>
    </row>
    <row r="821" spans="2:6" ht="30" customHeight="1">
      <c r="B821" s="31" t="s">
        <v>3756</v>
      </c>
      <c r="C821" s="31"/>
      <c r="D821" s="31"/>
      <c r="F821" s="671">
        <v>1</v>
      </c>
    </row>
    <row r="822" spans="2:6" ht="30" customHeight="1">
      <c r="B822" s="28" t="s">
        <v>3757</v>
      </c>
      <c r="C822" s="28"/>
      <c r="D822" s="28"/>
      <c r="F822" s="671">
        <v>1</v>
      </c>
    </row>
    <row r="823" spans="2:6" ht="27.95" customHeight="1">
      <c r="B823" s="23" t="s">
        <v>3758</v>
      </c>
      <c r="C823" s="23"/>
      <c r="D823" s="23"/>
      <c r="F823" s="671">
        <v>1</v>
      </c>
    </row>
    <row r="824" spans="2:6" ht="21" customHeight="1">
      <c r="B824" s="28" t="s">
        <v>3759</v>
      </c>
      <c r="C824" s="28"/>
      <c r="D824" s="28"/>
      <c r="F824" s="671">
        <v>1</v>
      </c>
    </row>
    <row r="825" spans="2:6" ht="21" customHeight="1">
      <c r="B825" s="31" t="s">
        <v>3760</v>
      </c>
      <c r="C825" s="31"/>
      <c r="D825" s="31"/>
      <c r="F825" s="671">
        <v>1</v>
      </c>
    </row>
    <row r="826" spans="2:6" ht="21.95" customHeight="1">
      <c r="B826" s="24" t="s">
        <v>3761</v>
      </c>
      <c r="C826" s="24"/>
      <c r="D826" s="24"/>
      <c r="F826" s="671">
        <v>1</v>
      </c>
    </row>
    <row r="827" spans="2:6" ht="27.95" customHeight="1">
      <c r="B827" s="23" t="s">
        <v>3762</v>
      </c>
      <c r="C827" s="23"/>
      <c r="D827" s="23"/>
      <c r="F827" s="671">
        <v>1</v>
      </c>
    </row>
    <row r="828" spans="2:6" ht="27.95" customHeight="1">
      <c r="B828" s="23" t="s">
        <v>3763</v>
      </c>
      <c r="C828" s="23"/>
      <c r="D828" s="23"/>
      <c r="F828" s="671">
        <v>1</v>
      </c>
    </row>
    <row r="829" spans="2:6" ht="27.95" customHeight="1">
      <c r="B829" s="23" t="s">
        <v>3764</v>
      </c>
      <c r="C829" s="23"/>
      <c r="D829" s="23"/>
      <c r="F829" s="671">
        <v>1</v>
      </c>
    </row>
    <row r="830" spans="2:6" ht="27.95" customHeight="1">
      <c r="B830" s="23" t="s">
        <v>3765</v>
      </c>
      <c r="C830" s="23"/>
      <c r="D830" s="23"/>
      <c r="F830" s="671">
        <v>1</v>
      </c>
    </row>
    <row r="831" spans="2:6" ht="27.95" customHeight="1">
      <c r="B831" s="23" t="s">
        <v>3766</v>
      </c>
      <c r="C831" s="23"/>
      <c r="D831" s="23"/>
      <c r="F831" s="671">
        <v>1</v>
      </c>
    </row>
    <row r="832" spans="2:6" ht="27.95" customHeight="1">
      <c r="B832" s="23" t="s">
        <v>3767</v>
      </c>
      <c r="C832" s="23"/>
      <c r="D832" s="23"/>
      <c r="F832" s="671">
        <v>1</v>
      </c>
    </row>
    <row r="833" spans="2:6" ht="27.95" customHeight="1">
      <c r="B833" s="23" t="s">
        <v>3768</v>
      </c>
      <c r="C833" s="23"/>
      <c r="D833" s="23"/>
      <c r="F833" s="671">
        <v>1</v>
      </c>
    </row>
    <row r="834" spans="2:6" ht="21" customHeight="1">
      <c r="B834" s="28" t="s">
        <v>3769</v>
      </c>
      <c r="C834" s="28"/>
      <c r="D834" s="28"/>
      <c r="F834" s="671">
        <v>1</v>
      </c>
    </row>
    <row r="835" spans="2:6" ht="21" customHeight="1">
      <c r="B835" s="31" t="s">
        <v>3770</v>
      </c>
      <c r="C835" s="31"/>
      <c r="D835" s="31"/>
      <c r="F835" s="671">
        <v>1</v>
      </c>
    </row>
    <row r="836" spans="2:6" ht="27.95" customHeight="1">
      <c r="B836" s="23" t="s">
        <v>3771</v>
      </c>
      <c r="C836" s="23"/>
      <c r="D836" s="23"/>
      <c r="F836" s="671">
        <v>1</v>
      </c>
    </row>
    <row r="837" spans="2:6" ht="21" customHeight="1">
      <c r="B837" s="24" t="s">
        <v>3772</v>
      </c>
      <c r="C837" s="24"/>
      <c r="D837" s="24"/>
      <c r="F837" s="671">
        <v>1</v>
      </c>
    </row>
    <row r="838" spans="2:6" ht="49.5" customHeight="1">
      <c r="B838" s="4271" t="s">
        <v>3773</v>
      </c>
      <c r="C838" s="4271"/>
      <c r="D838" s="4271"/>
      <c r="F838" s="671">
        <v>1</v>
      </c>
    </row>
    <row r="839" spans="2:6" ht="21" customHeight="1">
      <c r="B839" s="31" t="s">
        <v>3774</v>
      </c>
      <c r="C839" s="31"/>
      <c r="D839" s="31"/>
      <c r="F839" s="671">
        <v>1</v>
      </c>
    </row>
    <row r="840" spans="2:6" ht="21" customHeight="1">
      <c r="B840" s="24" t="s">
        <v>3775</v>
      </c>
      <c r="C840" s="24"/>
      <c r="D840" s="24"/>
      <c r="F840" s="671">
        <v>1</v>
      </c>
    </row>
    <row r="841" spans="2:6" ht="27.95" customHeight="1">
      <c r="B841" s="23" t="s">
        <v>3776</v>
      </c>
      <c r="C841" s="23"/>
      <c r="D841" s="23"/>
      <c r="F841" s="671">
        <v>1</v>
      </c>
    </row>
    <row r="842" spans="2:6" ht="31.5" customHeight="1">
      <c r="B842" s="4269" t="s">
        <v>3777</v>
      </c>
      <c r="C842" s="4269"/>
      <c r="D842" s="4269"/>
      <c r="F842" s="671">
        <v>1</v>
      </c>
    </row>
    <row r="843" spans="2:6" ht="31.5" customHeight="1">
      <c r="B843" s="4269" t="s">
        <v>3778</v>
      </c>
      <c r="C843" s="4269"/>
      <c r="D843" s="4269"/>
      <c r="F843" s="671">
        <v>1</v>
      </c>
    </row>
    <row r="844" spans="2:6" ht="15.75">
      <c r="B844" s="28" t="s">
        <v>3779</v>
      </c>
      <c r="C844" s="28"/>
      <c r="D844" s="28"/>
      <c r="F844" s="671">
        <v>1</v>
      </c>
    </row>
    <row r="845" spans="2:6" ht="15.75">
      <c r="B845" s="31" t="s">
        <v>3780</v>
      </c>
      <c r="C845" s="31"/>
      <c r="D845" s="31"/>
      <c r="F845" s="671">
        <v>1</v>
      </c>
    </row>
    <row r="846" spans="2:6" ht="15.75">
      <c r="B846" s="28" t="s">
        <v>3781</v>
      </c>
      <c r="C846" s="28"/>
      <c r="D846" s="28"/>
      <c r="F846" s="671">
        <v>1</v>
      </c>
    </row>
    <row r="847" spans="2:6" ht="27.95" customHeight="1">
      <c r="B847" s="23" t="s">
        <v>3782</v>
      </c>
      <c r="C847" s="23"/>
      <c r="D847" s="23"/>
      <c r="F847" s="671">
        <v>1</v>
      </c>
    </row>
    <row r="848" spans="2:6" ht="27.95" customHeight="1">
      <c r="B848" s="23" t="s">
        <v>3783</v>
      </c>
      <c r="C848" s="23"/>
      <c r="D848" s="23"/>
      <c r="F848" s="671">
        <v>1</v>
      </c>
    </row>
    <row r="849" spans="2:6" ht="21" customHeight="1">
      <c r="B849" s="31" t="s">
        <v>3784</v>
      </c>
      <c r="C849" s="31"/>
      <c r="D849" s="31"/>
      <c r="F849" s="671">
        <v>1</v>
      </c>
    </row>
    <row r="850" spans="2:6" ht="21" customHeight="1">
      <c r="B850" s="28" t="s">
        <v>3785</v>
      </c>
      <c r="C850" s="28"/>
      <c r="D850" s="28"/>
      <c r="F850" s="671">
        <v>1</v>
      </c>
    </row>
    <row r="851" spans="2:6" ht="21" customHeight="1">
      <c r="B851" s="31" t="s">
        <v>3786</v>
      </c>
      <c r="C851" s="31"/>
      <c r="D851" s="31"/>
      <c r="F851" s="671">
        <v>1</v>
      </c>
    </row>
    <row r="852" spans="2:6" ht="21" customHeight="1">
      <c r="B852" s="28" t="s">
        <v>3787</v>
      </c>
      <c r="C852" s="28"/>
      <c r="D852" s="28"/>
      <c r="F852" s="671">
        <v>1</v>
      </c>
    </row>
    <row r="853" spans="2:6" ht="21" customHeight="1">
      <c r="B853" s="26" t="s">
        <v>3788</v>
      </c>
      <c r="C853" s="31"/>
      <c r="D853" s="31"/>
      <c r="F853" s="671">
        <v>1</v>
      </c>
    </row>
    <row r="854" spans="2:6" ht="21" customHeight="1">
      <c r="B854" s="25" t="s">
        <v>3789</v>
      </c>
      <c r="C854" s="28"/>
      <c r="D854" s="28"/>
      <c r="F854" s="671">
        <v>1</v>
      </c>
    </row>
    <row r="855" spans="2:6" ht="21" customHeight="1">
      <c r="B855" s="26" t="s">
        <v>3790</v>
      </c>
      <c r="C855" s="31"/>
      <c r="D855" s="31"/>
      <c r="F855" s="671">
        <v>1</v>
      </c>
    </row>
    <row r="856" spans="2:6" ht="21" customHeight="1">
      <c r="B856" s="25" t="s">
        <v>3791</v>
      </c>
      <c r="C856" s="28"/>
      <c r="D856" s="28"/>
      <c r="F856" s="671">
        <v>1</v>
      </c>
    </row>
    <row r="857" spans="2:6" ht="21" customHeight="1">
      <c r="B857" s="26" t="s">
        <v>3792</v>
      </c>
      <c r="C857" s="31"/>
      <c r="D857" s="31"/>
      <c r="F857" s="671">
        <v>1</v>
      </c>
    </row>
    <row r="858" spans="2:6" ht="21" customHeight="1">
      <c r="B858" s="28" t="s">
        <v>3793</v>
      </c>
      <c r="C858" s="28"/>
      <c r="D858" s="28"/>
      <c r="F858" s="671">
        <v>1</v>
      </c>
    </row>
    <row r="859" spans="2:6" ht="21" customHeight="1">
      <c r="B859" s="31" t="s">
        <v>3794</v>
      </c>
      <c r="C859" s="31"/>
      <c r="D859" s="31"/>
      <c r="F859" s="671">
        <v>1</v>
      </c>
    </row>
    <row r="860" spans="2:6" ht="21" customHeight="1">
      <c r="B860" s="28" t="s">
        <v>3795</v>
      </c>
      <c r="C860" s="28"/>
      <c r="D860" s="28"/>
      <c r="F860" s="671">
        <v>1</v>
      </c>
    </row>
    <row r="861" spans="2:6" ht="21" customHeight="1">
      <c r="B861" s="31" t="s">
        <v>3796</v>
      </c>
      <c r="C861" s="31"/>
      <c r="D861" s="31"/>
      <c r="F861" s="671">
        <v>1</v>
      </c>
    </row>
    <row r="862" spans="2:6" ht="21" customHeight="1">
      <c r="B862" s="28" t="s">
        <v>3797</v>
      </c>
      <c r="C862" s="28"/>
      <c r="D862" s="28"/>
      <c r="F862" s="671">
        <v>1</v>
      </c>
    </row>
    <row r="863" spans="2:6" ht="21" customHeight="1">
      <c r="B863" s="24" t="s">
        <v>3798</v>
      </c>
      <c r="C863" s="24"/>
      <c r="D863" s="24"/>
      <c r="F863" s="671">
        <v>1</v>
      </c>
    </row>
    <row r="864" spans="2:6" ht="21" customHeight="1">
      <c r="B864" s="28" t="s">
        <v>3799</v>
      </c>
      <c r="C864" s="28"/>
      <c r="D864" s="28"/>
      <c r="F864" s="671">
        <v>1</v>
      </c>
    </row>
    <row r="865" spans="2:6" ht="21" customHeight="1">
      <c r="B865" s="31" t="s">
        <v>3800</v>
      </c>
      <c r="C865" s="31"/>
      <c r="D865" s="31"/>
      <c r="F865" s="671">
        <v>1</v>
      </c>
    </row>
    <row r="866" spans="2:6" ht="21" customHeight="1">
      <c r="B866" s="28" t="s">
        <v>3801</v>
      </c>
      <c r="C866" s="28"/>
      <c r="D866" s="28"/>
      <c r="F866" s="671">
        <v>1</v>
      </c>
    </row>
    <row r="867" spans="2:6" ht="21" customHeight="1">
      <c r="B867" s="31" t="s">
        <v>3802</v>
      </c>
      <c r="C867" s="31"/>
      <c r="D867" s="31"/>
      <c r="F867" s="671">
        <v>1</v>
      </c>
    </row>
    <row r="868" spans="2:6" ht="21" customHeight="1">
      <c r="B868" s="28" t="s">
        <v>3803</v>
      </c>
      <c r="C868" s="28"/>
      <c r="D868" s="28"/>
      <c r="F868" s="671">
        <v>1</v>
      </c>
    </row>
    <row r="869" spans="2:6" ht="21" customHeight="1">
      <c r="B869" s="31" t="s">
        <v>3804</v>
      </c>
      <c r="C869" s="31"/>
      <c r="D869" s="31"/>
      <c r="F869" s="671">
        <v>1</v>
      </c>
    </row>
    <row r="870" spans="2:6" ht="27.95" customHeight="1">
      <c r="B870" s="23" t="s">
        <v>3805</v>
      </c>
      <c r="C870" s="23"/>
      <c r="D870" s="23"/>
      <c r="F870" s="671">
        <v>1</v>
      </c>
    </row>
    <row r="871" spans="2:6" ht="27.95" customHeight="1">
      <c r="B871" s="23" t="s">
        <v>2000</v>
      </c>
      <c r="C871" s="23"/>
      <c r="D871" s="23"/>
      <c r="F871" s="671">
        <v>1</v>
      </c>
    </row>
    <row r="872" spans="2:6" ht="21" customHeight="1">
      <c r="B872" s="28" t="s">
        <v>3806</v>
      </c>
      <c r="C872" s="28"/>
      <c r="D872" s="28"/>
      <c r="F872" s="671">
        <v>1</v>
      </c>
    </row>
    <row r="873" spans="2:6" ht="21" customHeight="1">
      <c r="B873" s="24" t="s">
        <v>3807</v>
      </c>
      <c r="C873" s="24"/>
      <c r="D873" s="24"/>
      <c r="F873" s="671">
        <v>1</v>
      </c>
    </row>
    <row r="874" spans="2:6" ht="21" customHeight="1">
      <c r="B874" s="28" t="s">
        <v>3808</v>
      </c>
      <c r="C874" s="28"/>
      <c r="D874" s="28"/>
      <c r="F874" s="671">
        <v>1</v>
      </c>
    </row>
    <row r="875" spans="2:6" ht="21" customHeight="1">
      <c r="B875" s="31" t="s">
        <v>3809</v>
      </c>
      <c r="C875" s="31"/>
      <c r="D875" s="31"/>
      <c r="F875" s="671">
        <v>1</v>
      </c>
    </row>
    <row r="876" spans="2:6" ht="21" customHeight="1">
      <c r="B876" s="28" t="s">
        <v>3810</v>
      </c>
      <c r="C876" s="28"/>
      <c r="D876" s="28"/>
      <c r="F876" s="671">
        <v>1</v>
      </c>
    </row>
    <row r="877" spans="2:6" ht="27.95" customHeight="1">
      <c r="B877" s="23" t="s">
        <v>3811</v>
      </c>
      <c r="C877" s="23"/>
      <c r="D877" s="23"/>
      <c r="F877" s="671">
        <v>1</v>
      </c>
    </row>
    <row r="878" spans="2:6" ht="27.95" customHeight="1">
      <c r="B878" s="23" t="s">
        <v>3812</v>
      </c>
      <c r="C878" s="23"/>
      <c r="D878" s="23"/>
      <c r="F878" s="671">
        <v>1</v>
      </c>
    </row>
    <row r="879" spans="2:6" ht="27.95" customHeight="1">
      <c r="B879" s="23" t="s">
        <v>3813</v>
      </c>
      <c r="C879" s="23"/>
      <c r="D879" s="23"/>
      <c r="F879" s="671">
        <v>1</v>
      </c>
    </row>
    <row r="880" spans="2:6" ht="21" customHeight="1">
      <c r="B880" s="28" t="s">
        <v>3814</v>
      </c>
      <c r="C880" s="28"/>
      <c r="D880" s="28"/>
      <c r="F880" s="671">
        <v>1</v>
      </c>
    </row>
    <row r="881" spans="2:6" ht="21" customHeight="1">
      <c r="B881" s="31" t="s">
        <v>3815</v>
      </c>
      <c r="C881" s="31"/>
      <c r="D881" s="31"/>
      <c r="F881" s="671">
        <v>1</v>
      </c>
    </row>
    <row r="882" spans="2:6" ht="27.95" customHeight="1">
      <c r="B882" s="23" t="s">
        <v>3816</v>
      </c>
      <c r="C882" s="23"/>
      <c r="D882" s="23"/>
      <c r="F882" s="671">
        <v>1</v>
      </c>
    </row>
    <row r="883" spans="2:6" ht="21" customHeight="1">
      <c r="B883" s="31" t="s">
        <v>3817</v>
      </c>
      <c r="C883" s="31"/>
      <c r="D883" s="31"/>
      <c r="F883" s="671">
        <v>1</v>
      </c>
    </row>
    <row r="884" spans="2:6" ht="27.95" customHeight="1">
      <c r="B884" s="23" t="s">
        <v>3818</v>
      </c>
      <c r="C884" s="23"/>
      <c r="D884" s="23"/>
      <c r="F884" s="671">
        <v>1</v>
      </c>
    </row>
    <row r="885" spans="2:6" ht="27.95" customHeight="1">
      <c r="B885" s="23" t="s">
        <v>3819</v>
      </c>
      <c r="C885" s="23"/>
      <c r="D885" s="23"/>
      <c r="F885" s="671">
        <v>1</v>
      </c>
    </row>
    <row r="886" spans="2:6" ht="21" customHeight="1">
      <c r="B886" s="28" t="s">
        <v>3820</v>
      </c>
      <c r="C886" s="28"/>
      <c r="D886" s="28"/>
      <c r="F886" s="671">
        <v>1</v>
      </c>
    </row>
    <row r="887" spans="2:6" ht="21" customHeight="1">
      <c r="B887" s="31" t="s">
        <v>3821</v>
      </c>
      <c r="C887" s="31"/>
      <c r="D887" s="31"/>
      <c r="F887" s="671">
        <v>1</v>
      </c>
    </row>
    <row r="888" spans="2:6" ht="21" customHeight="1">
      <c r="B888" s="28" t="s">
        <v>3822</v>
      </c>
      <c r="C888" s="28"/>
      <c r="D888" s="28"/>
      <c r="F888" s="671">
        <v>1</v>
      </c>
    </row>
    <row r="889" spans="2:6" ht="21" customHeight="1">
      <c r="B889" s="31" t="s">
        <v>3823</v>
      </c>
      <c r="C889" s="31"/>
      <c r="D889" s="31"/>
      <c r="F889" s="671">
        <v>1</v>
      </c>
    </row>
    <row r="890" spans="2:6" ht="21" customHeight="1">
      <c r="B890" s="28" t="s">
        <v>378</v>
      </c>
      <c r="C890" s="28"/>
      <c r="D890" s="28"/>
      <c r="F890" s="671">
        <v>1</v>
      </c>
    </row>
    <row r="891" spans="2:6" ht="21" customHeight="1">
      <c r="B891" s="31" t="s">
        <v>3824</v>
      </c>
      <c r="C891" s="31"/>
      <c r="D891" s="31"/>
      <c r="F891" s="671">
        <v>1</v>
      </c>
    </row>
    <row r="892" spans="2:6" ht="21" customHeight="1">
      <c r="B892" s="28" t="s">
        <v>3825</v>
      </c>
      <c r="C892" s="28"/>
      <c r="D892" s="28"/>
      <c r="F892" s="671">
        <v>1</v>
      </c>
    </row>
    <row r="893" spans="2:6" ht="21" customHeight="1">
      <c r="B893" s="31" t="s">
        <v>3826</v>
      </c>
      <c r="C893" s="31"/>
      <c r="D893" s="31"/>
      <c r="F893" s="671">
        <v>1</v>
      </c>
    </row>
    <row r="894" spans="2:6" ht="21" customHeight="1">
      <c r="B894" s="28" t="s">
        <v>3827</v>
      </c>
      <c r="C894" s="28"/>
      <c r="D894" s="28"/>
      <c r="F894" s="671">
        <v>1</v>
      </c>
    </row>
    <row r="895" spans="2:6" ht="21" customHeight="1">
      <c r="B895" s="31" t="s">
        <v>3828</v>
      </c>
      <c r="C895" s="31"/>
      <c r="D895" s="31"/>
      <c r="F895" s="671">
        <v>1</v>
      </c>
    </row>
    <row r="896" spans="2:6" ht="21" customHeight="1">
      <c r="B896" s="28" t="s">
        <v>3829</v>
      </c>
      <c r="C896" s="28"/>
      <c r="D896" s="28"/>
      <c r="F896" s="671">
        <v>1</v>
      </c>
    </row>
    <row r="897" spans="2:6" ht="21" customHeight="1">
      <c r="B897" s="31" t="s">
        <v>3830</v>
      </c>
      <c r="C897" s="31"/>
      <c r="D897" s="31"/>
      <c r="F897" s="671">
        <v>1</v>
      </c>
    </row>
    <row r="898" spans="2:6" ht="21" customHeight="1">
      <c r="B898" s="28" t="s">
        <v>3831</v>
      </c>
      <c r="C898" s="28"/>
      <c r="D898" s="28"/>
      <c r="F898" s="671">
        <v>1</v>
      </c>
    </row>
    <row r="899" spans="2:6" ht="21" customHeight="1">
      <c r="B899" s="24" t="s">
        <v>3832</v>
      </c>
      <c r="C899" s="24"/>
      <c r="D899" s="24"/>
      <c r="F899" s="671">
        <v>1</v>
      </c>
    </row>
    <row r="900" spans="2:6" ht="21" customHeight="1">
      <c r="B900" s="28" t="s">
        <v>3833</v>
      </c>
      <c r="C900" s="28"/>
      <c r="D900" s="28"/>
      <c r="F900" s="671">
        <v>1</v>
      </c>
    </row>
    <row r="901" spans="2:6" ht="21" customHeight="1">
      <c r="B901" s="31" t="s">
        <v>3834</v>
      </c>
      <c r="C901" s="31"/>
      <c r="D901" s="31"/>
      <c r="F901" s="671">
        <v>1</v>
      </c>
    </row>
    <row r="902" spans="2:6" ht="21" customHeight="1">
      <c r="B902" s="28" t="s">
        <v>3835</v>
      </c>
      <c r="C902" s="28"/>
      <c r="D902" s="28"/>
      <c r="F902" s="671">
        <v>1</v>
      </c>
    </row>
    <row r="903" spans="2:6" ht="21" customHeight="1">
      <c r="B903" s="31" t="s">
        <v>3836</v>
      </c>
      <c r="C903" s="31"/>
      <c r="D903" s="31"/>
      <c r="F903" s="671">
        <v>1</v>
      </c>
    </row>
    <row r="904" spans="2:6" ht="21" customHeight="1">
      <c r="B904" s="24" t="s">
        <v>3837</v>
      </c>
      <c r="C904" s="24"/>
      <c r="D904" s="24"/>
      <c r="F904" s="671">
        <v>1</v>
      </c>
    </row>
    <row r="905" spans="2:6" ht="21" customHeight="1">
      <c r="B905" s="31" t="s">
        <v>3838</v>
      </c>
      <c r="C905" s="31"/>
      <c r="D905" s="31"/>
      <c r="F905" s="671">
        <v>1</v>
      </c>
    </row>
    <row r="906" spans="2:6" ht="21" customHeight="1">
      <c r="B906" s="28" t="s">
        <v>3839</v>
      </c>
      <c r="C906" s="28"/>
      <c r="D906" s="28"/>
      <c r="F906" s="671">
        <v>1</v>
      </c>
    </row>
    <row r="907" spans="2:6" ht="21" customHeight="1">
      <c r="B907" s="31" t="s">
        <v>3840</v>
      </c>
      <c r="C907" s="31"/>
      <c r="D907" s="31"/>
      <c r="F907" s="671">
        <v>1</v>
      </c>
    </row>
    <row r="908" spans="2:6" ht="21" customHeight="1">
      <c r="B908" s="28" t="s">
        <v>3841</v>
      </c>
      <c r="C908" s="28"/>
      <c r="D908" s="28"/>
      <c r="F908" s="671">
        <v>1</v>
      </c>
    </row>
    <row r="909" spans="2:6" ht="27.95" customHeight="1">
      <c r="B909" s="23" t="s">
        <v>2817</v>
      </c>
      <c r="C909" s="23"/>
      <c r="D909" s="23"/>
      <c r="F909" s="671">
        <v>1</v>
      </c>
    </row>
    <row r="910" spans="2:6" ht="21" customHeight="1">
      <c r="B910" s="28" t="s">
        <v>3842</v>
      </c>
      <c r="C910" s="28"/>
      <c r="D910" s="28"/>
      <c r="F910" s="671">
        <v>1</v>
      </c>
    </row>
    <row r="911" spans="2:6" ht="21" customHeight="1">
      <c r="B911" s="31" t="s">
        <v>3843</v>
      </c>
      <c r="C911" s="31"/>
      <c r="D911" s="31"/>
      <c r="F911" s="671">
        <v>1</v>
      </c>
    </row>
    <row r="912" spans="2:6" ht="21" customHeight="1">
      <c r="B912" s="28" t="s">
        <v>3844</v>
      </c>
      <c r="C912" s="28"/>
      <c r="D912" s="28"/>
      <c r="F912" s="671">
        <v>1</v>
      </c>
    </row>
    <row r="913" spans="2:6" ht="21" customHeight="1">
      <c r="B913" s="31" t="s">
        <v>3845</v>
      </c>
      <c r="C913" s="31"/>
      <c r="D913" s="31"/>
      <c r="F913" s="671">
        <v>1</v>
      </c>
    </row>
    <row r="914" spans="2:6" ht="21" customHeight="1">
      <c r="B914" s="24" t="s">
        <v>3846</v>
      </c>
      <c r="C914" s="24"/>
      <c r="D914" s="24"/>
      <c r="F914" s="671">
        <v>1</v>
      </c>
    </row>
    <row r="915" spans="2:6" ht="21" customHeight="1">
      <c r="B915" s="31" t="s">
        <v>3847</v>
      </c>
      <c r="C915" s="31"/>
      <c r="D915" s="31"/>
      <c r="F915" s="671">
        <v>1</v>
      </c>
    </row>
    <row r="916" spans="2:6" ht="21" customHeight="1">
      <c r="B916" s="28" t="s">
        <v>3848</v>
      </c>
      <c r="C916" s="28"/>
      <c r="D916" s="28"/>
      <c r="F916" s="671">
        <v>1</v>
      </c>
    </row>
    <row r="917" spans="2:6" ht="21" customHeight="1">
      <c r="B917" s="31" t="s">
        <v>3849</v>
      </c>
      <c r="C917" s="31"/>
      <c r="D917" s="31"/>
      <c r="F917" s="671">
        <v>1</v>
      </c>
    </row>
    <row r="918" spans="2:6" ht="21" customHeight="1">
      <c r="B918" s="28" t="s">
        <v>3850</v>
      </c>
      <c r="C918" s="28"/>
      <c r="D918" s="28"/>
      <c r="F918" s="671">
        <v>1</v>
      </c>
    </row>
    <row r="919" spans="2:6" ht="21" customHeight="1">
      <c r="B919" s="31" t="s">
        <v>3851</v>
      </c>
      <c r="C919" s="31"/>
      <c r="D919" s="31"/>
      <c r="F919" s="671">
        <v>1</v>
      </c>
    </row>
    <row r="920" spans="2:6" ht="21" customHeight="1">
      <c r="B920" s="28" t="s">
        <v>3852</v>
      </c>
      <c r="C920" s="28"/>
      <c r="D920" s="28"/>
      <c r="F920" s="671">
        <v>1</v>
      </c>
    </row>
    <row r="921" spans="2:6" ht="21" customHeight="1">
      <c r="B921" s="31" t="s">
        <v>3853</v>
      </c>
      <c r="C921" s="31"/>
      <c r="D921" s="31"/>
      <c r="F921" s="671">
        <v>1</v>
      </c>
    </row>
    <row r="922" spans="2:6" ht="21" customHeight="1">
      <c r="B922" s="28" t="s">
        <v>3854</v>
      </c>
      <c r="C922" s="28"/>
      <c r="D922" s="28"/>
      <c r="F922" s="671">
        <v>1</v>
      </c>
    </row>
    <row r="923" spans="2:6" ht="21" customHeight="1">
      <c r="B923" s="31" t="s">
        <v>3855</v>
      </c>
      <c r="C923" s="31"/>
      <c r="D923" s="31"/>
      <c r="F923" s="671">
        <v>1</v>
      </c>
    </row>
    <row r="924" spans="2:6" ht="21" customHeight="1">
      <c r="B924" s="28" t="s">
        <v>3856</v>
      </c>
      <c r="C924" s="28"/>
      <c r="D924" s="28"/>
      <c r="F924" s="671">
        <v>1</v>
      </c>
    </row>
    <row r="925" spans="2:6" ht="21" customHeight="1">
      <c r="B925" s="31" t="s">
        <v>3857</v>
      </c>
      <c r="C925" s="31"/>
      <c r="D925" s="31"/>
      <c r="F925" s="671">
        <v>1</v>
      </c>
    </row>
    <row r="926" spans="2:6" ht="21" customHeight="1">
      <c r="B926" s="28" t="s">
        <v>3858</v>
      </c>
      <c r="C926" s="28"/>
      <c r="D926" s="28"/>
      <c r="F926" s="671">
        <v>1</v>
      </c>
    </row>
    <row r="927" spans="2:6" ht="21" customHeight="1">
      <c r="B927" s="31" t="s">
        <v>3859</v>
      </c>
      <c r="C927" s="31"/>
      <c r="D927" s="31"/>
      <c r="F927" s="671">
        <v>1</v>
      </c>
    </row>
    <row r="928" spans="2:6" ht="21" customHeight="1">
      <c r="B928" s="28" t="s">
        <v>3860</v>
      </c>
      <c r="C928" s="28"/>
      <c r="D928" s="28"/>
      <c r="F928" s="671">
        <v>1</v>
      </c>
    </row>
    <row r="929" spans="2:6" ht="21" customHeight="1">
      <c r="B929" s="31" t="s">
        <v>3861</v>
      </c>
      <c r="C929" s="31"/>
      <c r="D929" s="31"/>
      <c r="F929" s="671">
        <v>1</v>
      </c>
    </row>
    <row r="930" spans="2:6" ht="21" customHeight="1">
      <c r="B930" s="24" t="s">
        <v>3862</v>
      </c>
      <c r="C930" s="24"/>
      <c r="D930" s="24"/>
      <c r="F930" s="671">
        <v>1</v>
      </c>
    </row>
    <row r="931" spans="2:6" ht="21" customHeight="1">
      <c r="B931" s="31" t="s">
        <v>3863</v>
      </c>
      <c r="C931" s="31"/>
      <c r="D931" s="31"/>
      <c r="F931" s="671">
        <v>1</v>
      </c>
    </row>
    <row r="932" spans="2:6" ht="21" customHeight="1">
      <c r="B932" s="28" t="s">
        <v>3864</v>
      </c>
      <c r="C932" s="28"/>
      <c r="D932" s="28"/>
      <c r="F932" s="671">
        <v>1</v>
      </c>
    </row>
    <row r="933" spans="2:6" ht="21" customHeight="1">
      <c r="B933" s="31" t="s">
        <v>3865</v>
      </c>
      <c r="C933" s="31"/>
      <c r="D933" s="31"/>
      <c r="F933" s="671">
        <v>1</v>
      </c>
    </row>
    <row r="934" spans="2:6" ht="21" customHeight="1">
      <c r="B934" s="28" t="s">
        <v>3866</v>
      </c>
      <c r="C934" s="28"/>
      <c r="D934" s="28"/>
      <c r="F934" s="671">
        <v>1</v>
      </c>
    </row>
    <row r="935" spans="2:6" ht="21" customHeight="1">
      <c r="B935" s="31" t="s">
        <v>3867</v>
      </c>
      <c r="C935" s="31"/>
      <c r="D935" s="31"/>
      <c r="F935" s="671">
        <v>1</v>
      </c>
    </row>
    <row r="936" spans="2:6" ht="21" customHeight="1">
      <c r="B936" s="28" t="s">
        <v>3868</v>
      </c>
      <c r="C936" s="28"/>
      <c r="D936" s="28"/>
      <c r="F936" s="671">
        <v>1</v>
      </c>
    </row>
    <row r="937" spans="2:6" ht="27.95" customHeight="1">
      <c r="B937" s="23" t="s">
        <v>2162</v>
      </c>
      <c r="C937" s="23"/>
      <c r="D937" s="23"/>
      <c r="F937" s="671">
        <v>1</v>
      </c>
    </row>
    <row r="938" spans="2:6" ht="21" customHeight="1">
      <c r="B938" s="28" t="s">
        <v>3869</v>
      </c>
      <c r="C938" s="28"/>
      <c r="D938" s="28"/>
      <c r="F938" s="671">
        <v>1</v>
      </c>
    </row>
    <row r="939" spans="2:6" ht="21" customHeight="1">
      <c r="B939" s="31" t="s">
        <v>3870</v>
      </c>
      <c r="C939" s="31"/>
      <c r="D939" s="31"/>
      <c r="F939" s="671">
        <v>1</v>
      </c>
    </row>
    <row r="940" spans="2:6" ht="21" customHeight="1">
      <c r="B940" s="28" t="s">
        <v>3871</v>
      </c>
      <c r="C940" s="28"/>
      <c r="D940" s="28"/>
      <c r="F940" s="671">
        <v>1</v>
      </c>
    </row>
    <row r="941" spans="2:6" ht="21" customHeight="1">
      <c r="B941" s="31" t="s">
        <v>3872</v>
      </c>
      <c r="C941" s="31"/>
      <c r="D941" s="31"/>
      <c r="F941" s="671">
        <v>1</v>
      </c>
    </row>
    <row r="942" spans="2:6" ht="27.95" customHeight="1">
      <c r="B942" s="23" t="s">
        <v>3873</v>
      </c>
      <c r="C942" s="23"/>
      <c r="D942" s="23"/>
      <c r="F942" s="671">
        <v>1</v>
      </c>
    </row>
    <row r="943" spans="2:6" ht="21" customHeight="1">
      <c r="B943" s="31" t="s">
        <v>3874</v>
      </c>
      <c r="C943" s="31"/>
      <c r="D943" s="31"/>
      <c r="F943" s="671">
        <v>1</v>
      </c>
    </row>
    <row r="944" spans="2:6" ht="21" customHeight="1">
      <c r="B944" s="28" t="s">
        <v>3875</v>
      </c>
      <c r="C944" s="28"/>
      <c r="D944" s="28"/>
      <c r="F944" s="671">
        <v>1</v>
      </c>
    </row>
    <row r="945" spans="2:6" ht="21" customHeight="1">
      <c r="B945" s="31" t="s">
        <v>3876</v>
      </c>
      <c r="C945" s="31"/>
      <c r="D945" s="31"/>
      <c r="F945" s="671">
        <v>1</v>
      </c>
    </row>
    <row r="946" spans="2:6" ht="27.95" customHeight="1">
      <c r="B946" s="23" t="s">
        <v>419</v>
      </c>
      <c r="C946" s="23"/>
      <c r="D946" s="23"/>
      <c r="F946" s="671">
        <v>1</v>
      </c>
    </row>
    <row r="947" spans="2:6" ht="27.95" customHeight="1">
      <c r="B947" s="23" t="s">
        <v>1607</v>
      </c>
      <c r="C947" s="23"/>
      <c r="D947" s="23"/>
      <c r="F947" s="671">
        <v>1</v>
      </c>
    </row>
    <row r="948" spans="2:6" ht="27.95" customHeight="1">
      <c r="B948" s="23" t="s">
        <v>3877</v>
      </c>
      <c r="C948" s="23"/>
      <c r="D948" s="23"/>
      <c r="F948" s="671">
        <v>1</v>
      </c>
    </row>
    <row r="949" spans="2:6" ht="27.95" customHeight="1">
      <c r="B949" s="23" t="s">
        <v>3878</v>
      </c>
      <c r="C949" s="23"/>
      <c r="D949" s="23"/>
      <c r="F949" s="671">
        <v>1</v>
      </c>
    </row>
    <row r="950" spans="2:6" ht="27.95" customHeight="1">
      <c r="B950" s="23" t="s">
        <v>3879</v>
      </c>
      <c r="C950" s="23"/>
      <c r="D950" s="23"/>
      <c r="F950" s="671">
        <v>1</v>
      </c>
    </row>
    <row r="951" spans="2:6" ht="27.95" customHeight="1">
      <c r="B951" s="23" t="s">
        <v>3880</v>
      </c>
      <c r="C951" s="23"/>
      <c r="D951" s="23"/>
      <c r="F951" s="671">
        <v>1</v>
      </c>
    </row>
    <row r="952" spans="2:6" ht="27.95" customHeight="1">
      <c r="B952" s="23" t="s">
        <v>3881</v>
      </c>
      <c r="C952" s="23"/>
      <c r="D952" s="23"/>
      <c r="F952" s="671">
        <v>1</v>
      </c>
    </row>
    <row r="953" spans="2:6" ht="27.95" customHeight="1">
      <c r="B953" s="23" t="s">
        <v>3882</v>
      </c>
      <c r="C953" s="23"/>
      <c r="D953" s="23"/>
      <c r="F953" s="671">
        <v>1</v>
      </c>
    </row>
    <row r="954" spans="2:6" ht="21" customHeight="1">
      <c r="B954" s="28" t="s">
        <v>3883</v>
      </c>
      <c r="C954" s="28"/>
      <c r="D954" s="28"/>
      <c r="F954" s="671">
        <v>1</v>
      </c>
    </row>
    <row r="955" spans="2:6" ht="21" customHeight="1">
      <c r="B955" s="31" t="s">
        <v>3884</v>
      </c>
      <c r="C955" s="31"/>
      <c r="D955" s="31"/>
      <c r="F955" s="671">
        <v>1</v>
      </c>
    </row>
    <row r="956" spans="2:6" ht="21" customHeight="1">
      <c r="B956" s="28" t="s">
        <v>3885</v>
      </c>
      <c r="C956" s="28"/>
      <c r="D956" s="28"/>
      <c r="F956" s="671">
        <v>1</v>
      </c>
    </row>
    <row r="957" spans="2:6" ht="21" customHeight="1">
      <c r="B957" s="24" t="s">
        <v>3886</v>
      </c>
      <c r="C957" s="24"/>
      <c r="D957" s="24"/>
      <c r="F957" s="671">
        <v>1</v>
      </c>
    </row>
    <row r="958" spans="2:6" ht="21" customHeight="1">
      <c r="B958" s="24" t="s">
        <v>3887</v>
      </c>
      <c r="C958" s="24"/>
      <c r="D958" s="24"/>
      <c r="F958" s="671">
        <v>1</v>
      </c>
    </row>
    <row r="959" spans="2:6" ht="21" customHeight="1">
      <c r="B959" s="31" t="s">
        <v>3888</v>
      </c>
      <c r="C959" s="31"/>
      <c r="D959" s="31"/>
      <c r="F959" s="671">
        <v>1</v>
      </c>
    </row>
    <row r="960" spans="2:6" ht="21" customHeight="1">
      <c r="B960" s="28" t="s">
        <v>3889</v>
      </c>
      <c r="C960" s="28"/>
      <c r="D960" s="28"/>
      <c r="F960" s="671">
        <v>1</v>
      </c>
    </row>
    <row r="961" spans="2:6" ht="21" customHeight="1">
      <c r="B961" s="31" t="s">
        <v>3890</v>
      </c>
      <c r="C961" s="31"/>
      <c r="D961" s="31"/>
      <c r="F961" s="671">
        <v>1</v>
      </c>
    </row>
    <row r="962" spans="2:6" ht="21" customHeight="1">
      <c r="B962" s="28" t="s">
        <v>3891</v>
      </c>
      <c r="C962" s="28"/>
      <c r="D962" s="28"/>
      <c r="F962" s="671">
        <v>1</v>
      </c>
    </row>
    <row r="963" spans="2:6" ht="21" customHeight="1">
      <c r="B963" s="31" t="s">
        <v>3892</v>
      </c>
      <c r="C963" s="31"/>
      <c r="D963" s="31"/>
      <c r="F963" s="671">
        <v>1</v>
      </c>
    </row>
    <row r="964" spans="2:6" ht="21" customHeight="1">
      <c r="B964" s="28" t="s">
        <v>3893</v>
      </c>
      <c r="C964" s="28"/>
      <c r="D964" s="28"/>
      <c r="F964" s="671">
        <v>1</v>
      </c>
    </row>
    <row r="965" spans="2:6" ht="21" customHeight="1">
      <c r="B965" s="31" t="s">
        <v>3894</v>
      </c>
      <c r="C965" s="31"/>
      <c r="D965" s="31"/>
      <c r="F965" s="671">
        <v>1</v>
      </c>
    </row>
    <row r="966" spans="2:6" ht="21" customHeight="1">
      <c r="B966" s="28" t="s">
        <v>3895</v>
      </c>
      <c r="C966" s="28"/>
      <c r="D966" s="28"/>
      <c r="F966" s="671">
        <v>1</v>
      </c>
    </row>
    <row r="967" spans="2:6" ht="21" customHeight="1">
      <c r="B967" s="24" t="s">
        <v>3896</v>
      </c>
      <c r="C967" s="24"/>
      <c r="D967" s="24"/>
      <c r="F967" s="671">
        <v>1</v>
      </c>
    </row>
    <row r="968" spans="2:6" ht="21" customHeight="1">
      <c r="B968" s="28" t="s">
        <v>3897</v>
      </c>
      <c r="C968" s="28"/>
      <c r="D968" s="28"/>
      <c r="F968" s="671">
        <v>1</v>
      </c>
    </row>
    <row r="969" spans="2:6" ht="21" customHeight="1">
      <c r="B969" s="31" t="s">
        <v>3898</v>
      </c>
      <c r="C969" s="31"/>
      <c r="D969" s="31"/>
      <c r="F969" s="671">
        <v>1</v>
      </c>
    </row>
    <row r="970" spans="2:6" ht="21" customHeight="1">
      <c r="B970" s="28" t="s">
        <v>3899</v>
      </c>
      <c r="C970" s="28"/>
      <c r="D970" s="28"/>
      <c r="F970" s="671">
        <v>1</v>
      </c>
    </row>
    <row r="971" spans="2:6" ht="21" customHeight="1">
      <c r="B971" s="31" t="s">
        <v>3900</v>
      </c>
      <c r="C971" s="31"/>
      <c r="D971" s="31"/>
      <c r="F971" s="671">
        <v>1</v>
      </c>
    </row>
    <row r="972" spans="2:6" ht="21" customHeight="1">
      <c r="B972" s="28" t="s">
        <v>3901</v>
      </c>
      <c r="C972" s="28"/>
      <c r="D972" s="28"/>
      <c r="F972" s="671">
        <v>1</v>
      </c>
    </row>
    <row r="973" spans="2:6" ht="21" customHeight="1">
      <c r="B973" s="31" t="s">
        <v>3902</v>
      </c>
      <c r="C973" s="31"/>
      <c r="D973" s="31"/>
      <c r="F973" s="671">
        <v>1</v>
      </c>
    </row>
    <row r="974" spans="2:6" ht="21" customHeight="1">
      <c r="B974" s="28" t="s">
        <v>3903</v>
      </c>
      <c r="C974" s="28"/>
      <c r="D974" s="28"/>
      <c r="F974" s="671">
        <v>1</v>
      </c>
    </row>
    <row r="975" spans="2:6" ht="21" customHeight="1">
      <c r="B975" s="31" t="s">
        <v>3904</v>
      </c>
      <c r="C975" s="31"/>
      <c r="D975" s="31"/>
      <c r="F975" s="671">
        <v>1</v>
      </c>
    </row>
    <row r="976" spans="2:6" ht="21" customHeight="1">
      <c r="B976" s="28" t="s">
        <v>3905</v>
      </c>
      <c r="C976" s="28"/>
      <c r="D976" s="28"/>
      <c r="F976" s="671">
        <v>1</v>
      </c>
    </row>
    <row r="977" spans="2:6" ht="21" customHeight="1">
      <c r="B977" s="31" t="s">
        <v>3906</v>
      </c>
      <c r="C977" s="31"/>
      <c r="D977" s="31"/>
      <c r="F977" s="671">
        <v>1</v>
      </c>
    </row>
    <row r="978" spans="2:6" ht="21" customHeight="1">
      <c r="B978" s="28" t="s">
        <v>3907</v>
      </c>
      <c r="C978" s="28"/>
      <c r="D978" s="28"/>
      <c r="F978" s="671">
        <v>1</v>
      </c>
    </row>
    <row r="979" spans="2:6" ht="21" customHeight="1">
      <c r="B979" s="24" t="s">
        <v>3908</v>
      </c>
      <c r="C979" s="24"/>
      <c r="D979" s="24"/>
      <c r="F979" s="671">
        <v>1</v>
      </c>
    </row>
    <row r="980" spans="2:6" ht="21" customHeight="1">
      <c r="B980" s="28" t="s">
        <v>3909</v>
      </c>
      <c r="C980" s="28"/>
      <c r="D980" s="28"/>
      <c r="F980" s="671">
        <v>1</v>
      </c>
    </row>
    <row r="981" spans="2:6" ht="21" customHeight="1">
      <c r="B981" s="31" t="s">
        <v>3910</v>
      </c>
      <c r="C981" s="31"/>
      <c r="D981" s="31"/>
      <c r="F981" s="671">
        <v>1</v>
      </c>
    </row>
    <row r="982" spans="2:6" ht="21" customHeight="1">
      <c r="B982" s="28" t="s">
        <v>3911</v>
      </c>
      <c r="C982" s="28"/>
      <c r="D982" s="28"/>
      <c r="F982" s="671">
        <v>1</v>
      </c>
    </row>
    <row r="983" spans="2:6" ht="21" customHeight="1">
      <c r="B983" s="31" t="s">
        <v>3912</v>
      </c>
      <c r="C983" s="31"/>
      <c r="D983" s="31"/>
      <c r="F983" s="671">
        <v>1</v>
      </c>
    </row>
    <row r="984" spans="2:6" ht="21" customHeight="1">
      <c r="B984" s="28" t="s">
        <v>3913</v>
      </c>
      <c r="C984" s="28"/>
      <c r="D984" s="28"/>
      <c r="F984" s="671">
        <v>1</v>
      </c>
    </row>
    <row r="985" spans="2:6" ht="21" customHeight="1">
      <c r="B985" s="31" t="s">
        <v>3914</v>
      </c>
      <c r="C985" s="31"/>
      <c r="D985" s="31"/>
      <c r="F985" s="671">
        <v>1</v>
      </c>
    </row>
    <row r="986" spans="2:6" ht="21" customHeight="1">
      <c r="B986" s="28" t="s">
        <v>3915</v>
      </c>
      <c r="C986" s="28"/>
      <c r="D986" s="28"/>
      <c r="F986" s="671">
        <v>1</v>
      </c>
    </row>
    <row r="987" spans="2:6" ht="21" customHeight="1">
      <c r="B987" s="24" t="s">
        <v>3916</v>
      </c>
      <c r="C987" s="24"/>
      <c r="D987" s="24"/>
      <c r="F987" s="671">
        <v>1</v>
      </c>
    </row>
    <row r="988" spans="2:6" ht="21" customHeight="1">
      <c r="B988" s="28" t="s">
        <v>3917</v>
      </c>
      <c r="C988" s="28"/>
      <c r="D988" s="28"/>
      <c r="F988" s="671">
        <v>1</v>
      </c>
    </row>
    <row r="989" spans="2:6" ht="21" customHeight="1">
      <c r="B989" s="31" t="s">
        <v>3918</v>
      </c>
      <c r="C989" s="31"/>
      <c r="D989" s="31"/>
      <c r="F989" s="671">
        <v>1</v>
      </c>
    </row>
    <row r="990" spans="2:6" ht="21" customHeight="1">
      <c r="B990" s="28" t="s">
        <v>3919</v>
      </c>
      <c r="C990" s="28"/>
      <c r="D990" s="28"/>
      <c r="F990" s="671">
        <v>1</v>
      </c>
    </row>
    <row r="991" spans="2:6" ht="21" customHeight="1">
      <c r="B991" s="31" t="s">
        <v>3920</v>
      </c>
      <c r="C991" s="31"/>
      <c r="D991" s="31"/>
      <c r="F991" s="671">
        <v>1</v>
      </c>
    </row>
    <row r="992" spans="2:6" ht="21" customHeight="1">
      <c r="B992" s="28" t="s">
        <v>3921</v>
      </c>
      <c r="C992" s="28"/>
      <c r="D992" s="28"/>
      <c r="F992" s="671">
        <v>1</v>
      </c>
    </row>
    <row r="993" spans="2:6" ht="21" customHeight="1">
      <c r="B993" s="31" t="s">
        <v>3922</v>
      </c>
      <c r="C993" s="31"/>
      <c r="D993" s="31"/>
      <c r="F993" s="671">
        <v>1</v>
      </c>
    </row>
    <row r="994" spans="2:6" ht="21" customHeight="1">
      <c r="B994" s="28" t="s">
        <v>3923</v>
      </c>
      <c r="C994" s="28"/>
      <c r="D994" s="28"/>
      <c r="F994" s="671">
        <v>1</v>
      </c>
    </row>
    <row r="995" spans="2:6" ht="21" customHeight="1">
      <c r="B995" s="31" t="s">
        <v>3924</v>
      </c>
      <c r="C995" s="31"/>
      <c r="D995" s="31"/>
      <c r="F995" s="671">
        <v>1</v>
      </c>
    </row>
    <row r="996" spans="2:6" ht="27.95" customHeight="1">
      <c r="B996" s="23" t="s">
        <v>3925</v>
      </c>
      <c r="C996" s="23"/>
      <c r="D996" s="23"/>
      <c r="F996" s="671">
        <v>1</v>
      </c>
    </row>
    <row r="997" spans="2:6" ht="21" customHeight="1">
      <c r="B997" s="24" t="s">
        <v>3926</v>
      </c>
      <c r="C997" s="24"/>
      <c r="D997" s="24"/>
      <c r="F997" s="671">
        <v>1</v>
      </c>
    </row>
    <row r="998" spans="2:6" ht="21" customHeight="1">
      <c r="B998" s="28" t="s">
        <v>2788</v>
      </c>
      <c r="C998" s="28"/>
      <c r="D998" s="28"/>
      <c r="F998" s="671">
        <v>1</v>
      </c>
    </row>
    <row r="999" spans="2:6" ht="21" customHeight="1">
      <c r="B999" s="31" t="s">
        <v>3927</v>
      </c>
      <c r="C999" s="31"/>
      <c r="D999" s="31"/>
      <c r="F999" s="671">
        <v>1</v>
      </c>
    </row>
    <row r="1000" spans="2:6" ht="21" customHeight="1">
      <c r="B1000" s="28" t="s">
        <v>3928</v>
      </c>
      <c r="C1000" s="28"/>
      <c r="D1000" s="28"/>
      <c r="F1000" s="671">
        <v>1</v>
      </c>
    </row>
    <row r="1001" spans="2:6" ht="21" customHeight="1">
      <c r="B1001" s="31" t="s">
        <v>3929</v>
      </c>
      <c r="C1001" s="31"/>
      <c r="D1001" s="31"/>
      <c r="F1001" s="671">
        <v>1</v>
      </c>
    </row>
    <row r="1002" spans="2:6" ht="21" customHeight="1">
      <c r="B1002" s="28" t="s">
        <v>3930</v>
      </c>
      <c r="C1002" s="28"/>
      <c r="D1002" s="28"/>
      <c r="F1002" s="671">
        <v>1</v>
      </c>
    </row>
    <row r="1003" spans="2:6" ht="21" customHeight="1">
      <c r="B1003" s="31" t="s">
        <v>3931</v>
      </c>
      <c r="C1003" s="31"/>
      <c r="D1003" s="31"/>
      <c r="F1003" s="671">
        <v>1</v>
      </c>
    </row>
    <row r="1004" spans="2:6" ht="40.5" customHeight="1">
      <c r="B1004" s="28" t="s">
        <v>3932</v>
      </c>
      <c r="C1004" s="28"/>
      <c r="D1004" s="28"/>
      <c r="F1004" s="671">
        <v>1</v>
      </c>
    </row>
    <row r="1005" spans="2:6" ht="21" customHeight="1">
      <c r="B1005" s="31" t="s">
        <v>3933</v>
      </c>
      <c r="C1005" s="31"/>
      <c r="D1005" s="31"/>
      <c r="F1005" s="671">
        <v>1</v>
      </c>
    </row>
    <row r="1006" spans="2:6" ht="21" customHeight="1">
      <c r="B1006" s="28" t="s">
        <v>3934</v>
      </c>
      <c r="C1006" s="28"/>
      <c r="D1006" s="28"/>
      <c r="F1006" s="671">
        <v>1</v>
      </c>
    </row>
    <row r="1007" spans="2:6" ht="34.5" customHeight="1">
      <c r="B1007" s="31" t="s">
        <v>3935</v>
      </c>
      <c r="C1007" s="31"/>
      <c r="D1007" s="31"/>
      <c r="F1007" s="671">
        <v>1</v>
      </c>
    </row>
    <row r="1008" spans="2:6" ht="21" customHeight="1">
      <c r="B1008" s="28" t="s">
        <v>3936</v>
      </c>
      <c r="C1008" s="28"/>
      <c r="D1008" s="28"/>
      <c r="F1008" s="671">
        <v>1</v>
      </c>
    </row>
    <row r="1009" spans="2:6" ht="21" customHeight="1">
      <c r="B1009" s="31" t="s">
        <v>3937</v>
      </c>
      <c r="C1009" s="31"/>
      <c r="D1009" s="31"/>
      <c r="F1009" s="671">
        <v>1</v>
      </c>
    </row>
    <row r="1010" spans="2:6" ht="21" customHeight="1">
      <c r="B1010" s="28" t="s">
        <v>3938</v>
      </c>
      <c r="C1010" s="28"/>
      <c r="D1010" s="28"/>
      <c r="F1010" s="671">
        <v>1</v>
      </c>
    </row>
    <row r="1011" spans="2:6" ht="21" customHeight="1">
      <c r="B1011" s="31" t="s">
        <v>3939</v>
      </c>
      <c r="C1011" s="31"/>
      <c r="D1011" s="31"/>
      <c r="F1011" s="671">
        <v>1</v>
      </c>
    </row>
    <row r="1012" spans="2:6" ht="21" customHeight="1">
      <c r="B1012" s="28" t="s">
        <v>3940</v>
      </c>
      <c r="C1012" s="28"/>
      <c r="D1012" s="28"/>
      <c r="F1012" s="671">
        <v>1</v>
      </c>
    </row>
    <row r="1013" spans="2:6" ht="15.75">
      <c r="B1013" s="31"/>
      <c r="C1013" s="44" t="s">
        <v>3941</v>
      </c>
      <c r="D1013" s="45"/>
      <c r="F1013" s="671">
        <v>1</v>
      </c>
    </row>
    <row r="1014" spans="2:6" ht="15.75">
      <c r="B1014" s="28"/>
      <c r="C1014" s="45" t="s">
        <v>3942</v>
      </c>
      <c r="D1014" s="45"/>
      <c r="F1014" s="671">
        <v>1</v>
      </c>
    </row>
    <row r="1015" spans="2:6" ht="15.75">
      <c r="B1015" s="31"/>
      <c r="C1015" s="45" t="s">
        <v>3943</v>
      </c>
      <c r="D1015" s="45"/>
      <c r="F1015" s="671">
        <v>1</v>
      </c>
    </row>
    <row r="1016" spans="2:6" ht="15.75">
      <c r="B1016" s="28"/>
      <c r="C1016" s="45" t="s">
        <v>3944</v>
      </c>
      <c r="D1016" s="45"/>
      <c r="F1016" s="671">
        <v>1</v>
      </c>
    </row>
    <row r="1017" spans="2:6" ht="15.75">
      <c r="B1017" s="31"/>
      <c r="C1017" s="45" t="s">
        <v>3945</v>
      </c>
      <c r="D1017" s="45"/>
      <c r="F1017" s="671">
        <v>1</v>
      </c>
    </row>
    <row r="1018" spans="2:6" ht="15.75">
      <c r="B1018" s="28"/>
      <c r="C1018" s="45" t="s">
        <v>3946</v>
      </c>
      <c r="D1018" s="45"/>
      <c r="F1018" s="671">
        <v>1</v>
      </c>
    </row>
    <row r="1019" spans="2:6" ht="15.75">
      <c r="B1019" s="31"/>
      <c r="C1019" s="45" t="s">
        <v>3947</v>
      </c>
      <c r="D1019" s="45"/>
      <c r="F1019" s="671">
        <v>1</v>
      </c>
    </row>
    <row r="1020" spans="2:6" ht="15.75">
      <c r="B1020" s="28"/>
      <c r="C1020" s="45" t="s">
        <v>3948</v>
      </c>
      <c r="D1020" s="45"/>
      <c r="F1020" s="671">
        <v>1</v>
      </c>
    </row>
    <row r="1021" spans="2:6" ht="15.75">
      <c r="B1021" s="31"/>
      <c r="C1021" s="45" t="s">
        <v>3949</v>
      </c>
      <c r="D1021" s="45"/>
      <c r="F1021" s="671">
        <v>1</v>
      </c>
    </row>
    <row r="1022" spans="2:6" ht="15.75">
      <c r="B1022" s="28"/>
      <c r="C1022" s="45" t="s">
        <v>3950</v>
      </c>
      <c r="D1022" s="45"/>
      <c r="F1022" s="671">
        <v>1</v>
      </c>
    </row>
    <row r="1023" spans="2:6" ht="15.75">
      <c r="B1023" s="31"/>
      <c r="C1023" s="45" t="s">
        <v>3951</v>
      </c>
      <c r="D1023" s="45"/>
      <c r="F1023" s="671">
        <v>1</v>
      </c>
    </row>
    <row r="1024" spans="2:6" ht="15.75">
      <c r="B1024" s="28"/>
      <c r="C1024" s="45" t="s">
        <v>3952</v>
      </c>
      <c r="D1024" s="45"/>
      <c r="F1024" s="671">
        <v>1</v>
      </c>
    </row>
    <row r="1025" spans="2:6" ht="15.75">
      <c r="B1025" s="31"/>
      <c r="C1025" s="45" t="s">
        <v>3953</v>
      </c>
      <c r="D1025" s="45"/>
      <c r="F1025" s="671">
        <v>1</v>
      </c>
    </row>
    <row r="1026" spans="2:6" ht="15.75">
      <c r="B1026" s="28"/>
      <c r="C1026" s="45" t="s">
        <v>3954</v>
      </c>
      <c r="D1026" s="45"/>
      <c r="F1026" s="671">
        <v>1</v>
      </c>
    </row>
    <row r="1027" spans="2:6" ht="15.75">
      <c r="B1027" s="31"/>
      <c r="C1027" s="45" t="s">
        <v>3955</v>
      </c>
      <c r="D1027" s="45"/>
      <c r="F1027" s="671">
        <v>1</v>
      </c>
    </row>
    <row r="1028" spans="2:6" ht="15.75">
      <c r="B1028" s="28"/>
      <c r="C1028" s="45" t="s">
        <v>3956</v>
      </c>
      <c r="D1028" s="45"/>
      <c r="F1028" s="671">
        <v>1</v>
      </c>
    </row>
    <row r="1029" spans="2:6" ht="15.75">
      <c r="B1029" s="31"/>
      <c r="C1029" s="45" t="s">
        <v>3957</v>
      </c>
      <c r="D1029" s="45"/>
      <c r="F1029" s="671">
        <v>1</v>
      </c>
    </row>
    <row r="1030" spans="2:6" ht="15.75">
      <c r="B1030" s="28"/>
      <c r="C1030" s="45" t="s">
        <v>3958</v>
      </c>
      <c r="D1030" s="45"/>
      <c r="F1030" s="671">
        <v>1</v>
      </c>
    </row>
    <row r="1031" spans="2:6" ht="15.75">
      <c r="B1031" s="31"/>
      <c r="C1031" s="45" t="s">
        <v>3959</v>
      </c>
      <c r="D1031" s="45"/>
      <c r="F1031" s="671">
        <v>1</v>
      </c>
    </row>
    <row r="1032" spans="2:6" ht="15.75">
      <c r="B1032" s="28"/>
      <c r="C1032" s="45" t="s">
        <v>3960</v>
      </c>
      <c r="D1032" s="45" t="s">
        <v>3961</v>
      </c>
      <c r="F1032" s="671">
        <v>1</v>
      </c>
    </row>
    <row r="1033" spans="2:6" ht="15.75">
      <c r="B1033" s="31"/>
      <c r="C1033" s="45" t="s">
        <v>3962</v>
      </c>
      <c r="D1033" s="45" t="s">
        <v>3963</v>
      </c>
      <c r="F1033" s="671">
        <v>1</v>
      </c>
    </row>
    <row r="1034" spans="2:6" ht="15.75">
      <c r="B1034" s="28"/>
      <c r="C1034" s="45" t="s">
        <v>23</v>
      </c>
      <c r="D1034" s="45" t="s">
        <v>3964</v>
      </c>
      <c r="F1034" s="671">
        <v>1</v>
      </c>
    </row>
    <row r="1035" spans="2:6" ht="15.75">
      <c r="B1035" s="31"/>
      <c r="C1035" s="45" t="s">
        <v>3965</v>
      </c>
      <c r="D1035" s="45" t="s">
        <v>3966</v>
      </c>
      <c r="F1035" s="671">
        <v>1</v>
      </c>
    </row>
    <row r="1036" spans="2:6" ht="15.75">
      <c r="B1036" s="28"/>
      <c r="C1036" s="45" t="s">
        <v>3967</v>
      </c>
      <c r="D1036" s="45" t="s">
        <v>3968</v>
      </c>
      <c r="F1036" s="671">
        <v>1</v>
      </c>
    </row>
    <row r="1037" spans="2:6" ht="15.75">
      <c r="B1037" s="31"/>
      <c r="C1037" s="45" t="s">
        <v>3969</v>
      </c>
      <c r="D1037" s="45" t="s">
        <v>3970</v>
      </c>
      <c r="F1037" s="671">
        <v>1</v>
      </c>
    </row>
    <row r="1038" spans="2:6" ht="15.75">
      <c r="B1038" s="28"/>
      <c r="C1038" s="45" t="s">
        <v>3815</v>
      </c>
      <c r="D1038" s="45" t="s">
        <v>3971</v>
      </c>
      <c r="F1038" s="671">
        <v>1</v>
      </c>
    </row>
    <row r="1039" spans="2:6" ht="15.75">
      <c r="B1039" s="31"/>
      <c r="C1039" s="45" t="s">
        <v>3972</v>
      </c>
      <c r="D1039" s="45" t="s">
        <v>3973</v>
      </c>
      <c r="F1039" s="671">
        <v>1</v>
      </c>
    </row>
    <row r="1040" spans="2:6" ht="15.75">
      <c r="B1040" s="28"/>
      <c r="C1040" s="45" t="s">
        <v>3974</v>
      </c>
      <c r="D1040" s="45" t="s">
        <v>3975</v>
      </c>
      <c r="F1040" s="671">
        <v>1</v>
      </c>
    </row>
    <row r="1041" spans="2:6" ht="15.75">
      <c r="B1041" s="31"/>
      <c r="C1041" s="45" t="s">
        <v>3816</v>
      </c>
      <c r="D1041" s="45" t="s">
        <v>3976</v>
      </c>
      <c r="F1041" s="671">
        <v>1</v>
      </c>
    </row>
    <row r="1042" spans="2:6" ht="15.75">
      <c r="B1042" s="28"/>
      <c r="C1042" s="45" t="s">
        <v>3067</v>
      </c>
      <c r="D1042" s="45" t="s">
        <v>3977</v>
      </c>
      <c r="F1042" s="671">
        <v>1</v>
      </c>
    </row>
    <row r="1043" spans="2:6" ht="15.75">
      <c r="B1043" s="31"/>
      <c r="C1043" s="45" t="s">
        <v>3978</v>
      </c>
      <c r="D1043" s="45" t="s">
        <v>3979</v>
      </c>
      <c r="F1043" s="671">
        <v>1</v>
      </c>
    </row>
    <row r="1044" spans="2:6" ht="15.75">
      <c r="B1044" s="28"/>
      <c r="C1044" s="45" t="s">
        <v>3980</v>
      </c>
      <c r="D1044" s="45"/>
      <c r="F1044" s="671">
        <v>1</v>
      </c>
    </row>
    <row r="1045" spans="2:6" ht="15.75">
      <c r="B1045" s="31"/>
      <c r="C1045" s="45" t="s">
        <v>160</v>
      </c>
      <c r="D1045" s="45"/>
      <c r="F1045" s="671">
        <v>1</v>
      </c>
    </row>
    <row r="1046" spans="2:6" ht="15.75">
      <c r="B1046" s="28"/>
      <c r="C1046" s="45" t="s">
        <v>3981</v>
      </c>
      <c r="D1046" s="45"/>
      <c r="F1046" s="671">
        <v>1</v>
      </c>
    </row>
    <row r="1047" spans="2:6" ht="15.75">
      <c r="B1047" s="31"/>
      <c r="C1047" s="45" t="s">
        <v>3982</v>
      </c>
      <c r="D1047" s="45"/>
      <c r="F1047" s="671">
        <v>1</v>
      </c>
    </row>
    <row r="1048" spans="2:6" ht="15.75">
      <c r="B1048" s="28"/>
      <c r="C1048" s="45" t="s">
        <v>3983</v>
      </c>
      <c r="D1048" s="45"/>
      <c r="F1048" s="671">
        <v>1</v>
      </c>
    </row>
    <row r="1049" spans="2:6" ht="15.75">
      <c r="B1049" s="31"/>
      <c r="C1049" s="45" t="s">
        <v>3984</v>
      </c>
      <c r="D1049" s="45"/>
      <c r="F1049" s="671">
        <v>1</v>
      </c>
    </row>
    <row r="1050" spans="2:6" ht="15.75">
      <c r="B1050" s="28"/>
      <c r="C1050" s="45" t="s">
        <v>3985</v>
      </c>
      <c r="D1050" s="45"/>
      <c r="F1050" s="671">
        <v>1</v>
      </c>
    </row>
    <row r="1051" spans="2:6" ht="15.75">
      <c r="B1051" s="31"/>
      <c r="C1051" s="45" t="s">
        <v>3986</v>
      </c>
      <c r="D1051" s="45"/>
      <c r="F1051" s="671">
        <v>1</v>
      </c>
    </row>
    <row r="1052" spans="2:6" ht="15.75">
      <c r="B1052" s="28"/>
      <c r="C1052" s="45" t="s">
        <v>3987</v>
      </c>
      <c r="D1052" s="45"/>
      <c r="F1052" s="671">
        <v>1</v>
      </c>
    </row>
    <row r="1053" spans="2:6" ht="15.75">
      <c r="B1053" s="31"/>
      <c r="C1053" s="45" t="s">
        <v>3988</v>
      </c>
      <c r="D1053" s="45"/>
      <c r="F1053" s="671">
        <v>1</v>
      </c>
    </row>
    <row r="1054" spans="2:6" ht="15.75">
      <c r="B1054" s="28"/>
      <c r="C1054" s="45" t="s">
        <v>3989</v>
      </c>
      <c r="D1054" s="45"/>
      <c r="F1054" s="671">
        <v>1</v>
      </c>
    </row>
    <row r="1055" spans="2:6" ht="15.75">
      <c r="B1055" s="31"/>
      <c r="C1055" s="45" t="s">
        <v>3990</v>
      </c>
      <c r="D1055" s="45"/>
      <c r="F1055" s="671">
        <v>1</v>
      </c>
    </row>
    <row r="1056" spans="2:6" ht="15.75">
      <c r="B1056" s="28"/>
      <c r="C1056" s="45" t="s">
        <v>3015</v>
      </c>
      <c r="D1056" s="45" t="s">
        <v>3991</v>
      </c>
      <c r="F1056" s="671">
        <v>1</v>
      </c>
    </row>
    <row r="1057" spans="2:6" ht="15.75">
      <c r="B1057" s="31"/>
      <c r="C1057" s="45" t="s">
        <v>3992</v>
      </c>
      <c r="D1057" s="45" t="s">
        <v>3993</v>
      </c>
      <c r="F1057" s="671">
        <v>1</v>
      </c>
    </row>
    <row r="1058" spans="2:6" ht="15.75">
      <c r="B1058" s="28"/>
      <c r="C1058" s="45" t="s">
        <v>3994</v>
      </c>
      <c r="D1058" s="45" t="s">
        <v>3995</v>
      </c>
      <c r="F1058" s="671">
        <v>1</v>
      </c>
    </row>
    <row r="1059" spans="2:6" ht="15.75">
      <c r="B1059" s="31"/>
      <c r="C1059" s="45" t="s">
        <v>3996</v>
      </c>
      <c r="D1059" s="45" t="s">
        <v>3997</v>
      </c>
      <c r="F1059" s="671">
        <v>1</v>
      </c>
    </row>
    <row r="1060" spans="2:6" ht="15.75">
      <c r="B1060" s="28"/>
      <c r="C1060" s="45" t="s">
        <v>3998</v>
      </c>
      <c r="D1060" s="45" t="s">
        <v>3999</v>
      </c>
      <c r="F1060" s="671">
        <v>1</v>
      </c>
    </row>
    <row r="1061" spans="2:6" ht="15.75">
      <c r="B1061" s="31"/>
      <c r="C1061" s="45" t="s">
        <v>4000</v>
      </c>
      <c r="D1061" s="45" t="s">
        <v>4001</v>
      </c>
      <c r="F1061" s="671">
        <v>1</v>
      </c>
    </row>
    <row r="1062" spans="2:6" ht="15.75">
      <c r="B1062" s="28"/>
      <c r="C1062" s="45" t="s">
        <v>1583</v>
      </c>
      <c r="D1062" s="45" t="s">
        <v>2832</v>
      </c>
      <c r="F1062" s="671">
        <v>1</v>
      </c>
    </row>
    <row r="1063" spans="2:6" ht="15.75">
      <c r="B1063" s="31"/>
      <c r="C1063" s="45" t="s">
        <v>4002</v>
      </c>
      <c r="D1063" s="45" t="s">
        <v>4003</v>
      </c>
      <c r="F1063" s="671">
        <v>1</v>
      </c>
    </row>
    <row r="1064" spans="2:6" ht="15.75">
      <c r="B1064" s="28"/>
      <c r="C1064" s="45" t="s">
        <v>4004</v>
      </c>
      <c r="D1064" s="45" t="s">
        <v>4005</v>
      </c>
      <c r="F1064" s="671">
        <v>1</v>
      </c>
    </row>
    <row r="1065" spans="2:6" ht="15.75">
      <c r="B1065" s="31"/>
      <c r="C1065" s="45" t="s">
        <v>4006</v>
      </c>
      <c r="D1065" s="45" t="s">
        <v>4007</v>
      </c>
      <c r="F1065" s="671">
        <v>1</v>
      </c>
    </row>
    <row r="1066" spans="2:6" ht="15.75">
      <c r="B1066" s="28"/>
      <c r="C1066" s="45" t="s">
        <v>4008</v>
      </c>
      <c r="D1066" s="45" t="s">
        <v>4009</v>
      </c>
      <c r="F1066" s="671">
        <v>1</v>
      </c>
    </row>
    <row r="1067" spans="2:6" ht="15.75">
      <c r="B1067" s="31"/>
      <c r="C1067" s="45" t="s">
        <v>4010</v>
      </c>
      <c r="D1067" s="45" t="s">
        <v>4011</v>
      </c>
      <c r="F1067" s="671">
        <v>1</v>
      </c>
    </row>
    <row r="1068" spans="2:6" ht="15.75">
      <c r="B1068" s="28"/>
      <c r="C1068" s="45" t="s">
        <v>4012</v>
      </c>
      <c r="D1068" s="45"/>
      <c r="F1068" s="671">
        <v>1</v>
      </c>
    </row>
    <row r="1069" spans="2:6" ht="15.75">
      <c r="B1069" s="31"/>
      <c r="C1069" s="45" t="s">
        <v>3692</v>
      </c>
      <c r="D1069" s="45"/>
      <c r="F1069" s="671">
        <v>1</v>
      </c>
    </row>
    <row r="1070" spans="2:6" ht="15.75">
      <c r="B1070" s="28"/>
      <c r="C1070" s="45" t="s">
        <v>4013</v>
      </c>
      <c r="D1070" s="45"/>
      <c r="F1070" s="671">
        <v>1</v>
      </c>
    </row>
    <row r="1071" spans="2:6" ht="15.75">
      <c r="B1071" s="31"/>
      <c r="C1071" s="45" t="s">
        <v>4014</v>
      </c>
      <c r="D1071" s="45"/>
      <c r="F1071" s="671">
        <v>1</v>
      </c>
    </row>
    <row r="1072" spans="2:6" ht="15.75">
      <c r="B1072" s="28"/>
      <c r="C1072" s="45" t="s">
        <v>4015</v>
      </c>
      <c r="D1072" s="45"/>
      <c r="F1072" s="671">
        <v>1</v>
      </c>
    </row>
    <row r="1073" spans="2:6" ht="15.75">
      <c r="B1073" s="31"/>
      <c r="C1073" s="45" t="s">
        <v>4016</v>
      </c>
      <c r="D1073" s="45"/>
      <c r="F1073" s="671">
        <v>1</v>
      </c>
    </row>
    <row r="1074" spans="2:6" ht="15.75">
      <c r="B1074" s="28"/>
      <c r="C1074" s="45" t="s">
        <v>4017</v>
      </c>
      <c r="D1074" s="45"/>
      <c r="F1074" s="671">
        <v>1</v>
      </c>
    </row>
    <row r="1075" spans="2:6" ht="15.75">
      <c r="B1075" s="31"/>
      <c r="C1075" s="45" t="s">
        <v>4018</v>
      </c>
      <c r="D1075" s="45"/>
      <c r="F1075" s="671">
        <v>1</v>
      </c>
    </row>
    <row r="1076" spans="2:6" ht="15.75">
      <c r="B1076" s="28"/>
      <c r="C1076" s="45" t="s">
        <v>4019</v>
      </c>
      <c r="D1076" s="45"/>
      <c r="F1076" s="671">
        <v>1</v>
      </c>
    </row>
    <row r="1077" spans="2:6" ht="15.75">
      <c r="B1077" s="31"/>
      <c r="C1077" s="45" t="s">
        <v>4020</v>
      </c>
      <c r="D1077" s="45"/>
      <c r="F1077" s="671">
        <v>1</v>
      </c>
    </row>
    <row r="1078" spans="2:6" ht="15.75">
      <c r="B1078" s="28"/>
      <c r="C1078" s="45" t="s">
        <v>4021</v>
      </c>
      <c r="D1078" s="45"/>
      <c r="F1078" s="671">
        <v>1</v>
      </c>
    </row>
    <row r="1079" spans="2:6" ht="15.75">
      <c r="B1079" s="31"/>
      <c r="C1079" s="45" t="s">
        <v>4022</v>
      </c>
      <c r="D1079" s="45"/>
      <c r="F1079" s="671">
        <v>1</v>
      </c>
    </row>
    <row r="1080" spans="2:6" ht="15.75">
      <c r="B1080" s="28"/>
      <c r="C1080" s="45" t="s">
        <v>4023</v>
      </c>
      <c r="D1080" s="45"/>
      <c r="F1080" s="671">
        <v>1</v>
      </c>
    </row>
    <row r="1081" spans="2:6" ht="15.75">
      <c r="B1081" s="31"/>
      <c r="C1081" s="45" t="s">
        <v>4024</v>
      </c>
      <c r="D1081" s="45"/>
      <c r="F1081" s="671">
        <v>1</v>
      </c>
    </row>
    <row r="1082" spans="2:6" ht="15.75">
      <c r="B1082" s="28"/>
      <c r="C1082" s="45" t="s">
        <v>4025</v>
      </c>
      <c r="D1082" s="45"/>
      <c r="F1082" s="671">
        <v>1</v>
      </c>
    </row>
    <row r="1083" spans="2:6" ht="15.75">
      <c r="B1083" s="31"/>
      <c r="C1083" s="45" t="s">
        <v>3991</v>
      </c>
      <c r="D1083" s="45"/>
      <c r="F1083" s="671">
        <v>1</v>
      </c>
    </row>
    <row r="1084" spans="2:6" ht="15.75">
      <c r="B1084" s="28"/>
      <c r="C1084" s="45" t="s">
        <v>4026</v>
      </c>
      <c r="D1084" s="45"/>
      <c r="F1084" s="671">
        <v>1</v>
      </c>
    </row>
    <row r="1085" spans="2:6" ht="15.75">
      <c r="B1085" s="31"/>
      <c r="C1085" s="45" t="s">
        <v>4027</v>
      </c>
      <c r="D1085" s="45"/>
      <c r="F1085" s="671">
        <v>1</v>
      </c>
    </row>
    <row r="1086" spans="2:6" ht="15.75">
      <c r="B1086" s="28"/>
      <c r="C1086" s="45" t="s">
        <v>4028</v>
      </c>
      <c r="D1086" s="45"/>
      <c r="F1086" s="671">
        <v>1</v>
      </c>
    </row>
    <row r="1087" spans="2:6" ht="15.75">
      <c r="B1087" s="31"/>
      <c r="C1087" s="45" t="s">
        <v>4029</v>
      </c>
      <c r="D1087" s="45"/>
      <c r="F1087" s="671">
        <v>1</v>
      </c>
    </row>
    <row r="1088" spans="2:6" ht="15.75">
      <c r="B1088" s="28"/>
      <c r="C1088" s="45" t="s">
        <v>4030</v>
      </c>
      <c r="D1088" s="45"/>
      <c r="F1088" s="671">
        <v>1</v>
      </c>
    </row>
    <row r="1089" spans="2:6" ht="15.75">
      <c r="B1089" s="31"/>
      <c r="C1089" s="45" t="s">
        <v>4031</v>
      </c>
      <c r="D1089" s="45"/>
      <c r="F1089" s="671">
        <v>1</v>
      </c>
    </row>
    <row r="1090" spans="2:6" ht="15.75">
      <c r="B1090" s="28"/>
      <c r="C1090" s="45" t="s">
        <v>3675</v>
      </c>
      <c r="D1090" s="45" t="s">
        <v>3676</v>
      </c>
      <c r="F1090" s="671">
        <v>1</v>
      </c>
    </row>
    <row r="1091" spans="2:6" ht="15.75">
      <c r="B1091" s="31"/>
      <c r="C1091" s="45" t="s">
        <v>4032</v>
      </c>
      <c r="D1091" s="45" t="s">
        <v>4033</v>
      </c>
      <c r="F1091" s="671">
        <v>1</v>
      </c>
    </row>
    <row r="1092" spans="2:6" ht="15.75">
      <c r="B1092" s="28"/>
      <c r="C1092" s="45" t="s">
        <v>4034</v>
      </c>
      <c r="D1092" s="45" t="s">
        <v>4035</v>
      </c>
      <c r="F1092" s="671">
        <v>1</v>
      </c>
    </row>
    <row r="1093" spans="2:6" ht="15.75">
      <c r="B1093" s="31"/>
      <c r="C1093" s="45" t="s">
        <v>4036</v>
      </c>
      <c r="D1093" s="45" t="s">
        <v>4037</v>
      </c>
      <c r="F1093" s="671">
        <v>1</v>
      </c>
    </row>
    <row r="1094" spans="2:6" ht="15.75">
      <c r="B1094" s="28"/>
      <c r="C1094" s="45" t="s">
        <v>4038</v>
      </c>
      <c r="D1094" s="45" t="s">
        <v>4039</v>
      </c>
      <c r="F1094" s="671">
        <v>1</v>
      </c>
    </row>
    <row r="1095" spans="2:6" ht="15.75">
      <c r="B1095" s="31"/>
      <c r="C1095" s="45" t="s">
        <v>4040</v>
      </c>
      <c r="D1095" s="45" t="s">
        <v>4041</v>
      </c>
      <c r="F1095" s="671">
        <v>1</v>
      </c>
    </row>
    <row r="1096" spans="2:6" ht="15.75">
      <c r="B1096" s="28"/>
      <c r="C1096" s="45" t="s">
        <v>4042</v>
      </c>
      <c r="D1096" s="45" t="s">
        <v>4043</v>
      </c>
      <c r="F1096" s="671">
        <v>1</v>
      </c>
    </row>
    <row r="1097" spans="2:6" ht="15.75">
      <c r="B1097" s="31"/>
      <c r="C1097" s="45" t="s">
        <v>4044</v>
      </c>
      <c r="D1097" s="45"/>
      <c r="F1097" s="671">
        <v>1</v>
      </c>
    </row>
    <row r="1098" spans="2:6" ht="15.75">
      <c r="B1098" s="28"/>
      <c r="C1098" s="45" t="s">
        <v>4045</v>
      </c>
      <c r="D1098" s="45"/>
      <c r="F1098" s="671">
        <v>1</v>
      </c>
    </row>
    <row r="1099" spans="2:6" ht="15.75">
      <c r="B1099" s="31"/>
      <c r="C1099" s="45" t="s">
        <v>4046</v>
      </c>
      <c r="D1099" s="45"/>
      <c r="F1099" s="671">
        <v>1</v>
      </c>
    </row>
    <row r="1100" spans="2:6" ht="15.75">
      <c r="B1100" s="28"/>
      <c r="C1100" s="45" t="s">
        <v>4047</v>
      </c>
      <c r="D1100" s="45"/>
      <c r="F1100" s="671">
        <v>1</v>
      </c>
    </row>
    <row r="1101" spans="2:6" ht="15.75">
      <c r="B1101" s="31"/>
      <c r="C1101" s="45" t="s">
        <v>4048</v>
      </c>
      <c r="D1101" s="45"/>
      <c r="F1101" s="671">
        <v>1</v>
      </c>
    </row>
    <row r="1102" spans="2:6" ht="15.75">
      <c r="B1102" s="28"/>
      <c r="C1102" s="45" t="s">
        <v>4049</v>
      </c>
      <c r="D1102" s="45"/>
      <c r="F1102" s="671">
        <v>1</v>
      </c>
    </row>
    <row r="1103" spans="2:6" ht="15.75">
      <c r="B1103" s="31"/>
      <c r="C1103" s="45" t="s">
        <v>4050</v>
      </c>
      <c r="D1103" s="45"/>
      <c r="F1103" s="671">
        <v>1</v>
      </c>
    </row>
    <row r="1104" spans="2:6" ht="15.75">
      <c r="B1104" s="28"/>
      <c r="C1104" s="45" t="s">
        <v>4051</v>
      </c>
      <c r="D1104" s="45"/>
      <c r="F1104" s="671">
        <v>1</v>
      </c>
    </row>
    <row r="1105" spans="2:6" ht="15.75">
      <c r="B1105" s="31"/>
      <c r="C1105" s="45" t="s">
        <v>4052</v>
      </c>
      <c r="D1105" s="45"/>
      <c r="F1105" s="671">
        <v>1</v>
      </c>
    </row>
    <row r="1106" spans="2:6" ht="15.75">
      <c r="B1106" s="28"/>
      <c r="C1106" s="45" t="s">
        <v>2000</v>
      </c>
      <c r="D1106" s="45"/>
      <c r="F1106" s="671">
        <v>1</v>
      </c>
    </row>
    <row r="1107" spans="2:6" ht="15.75">
      <c r="B1107" s="31"/>
      <c r="C1107" s="45" t="s">
        <v>4053</v>
      </c>
      <c r="D1107" s="45"/>
      <c r="F1107" s="671">
        <v>1</v>
      </c>
    </row>
    <row r="1108" spans="2:6" ht="15.75">
      <c r="B1108" s="28"/>
      <c r="C1108" s="45" t="s">
        <v>4054</v>
      </c>
      <c r="D1108" s="45"/>
      <c r="F1108" s="671">
        <v>1</v>
      </c>
    </row>
    <row r="1109" spans="2:6" ht="15.75">
      <c r="B1109" s="31"/>
      <c r="C1109" s="45" t="s">
        <v>4055</v>
      </c>
      <c r="D1109" s="45"/>
      <c r="F1109" s="671">
        <v>1</v>
      </c>
    </row>
    <row r="1110" spans="2:6" ht="15.75">
      <c r="B1110" s="28"/>
      <c r="C1110" s="45" t="s">
        <v>4056</v>
      </c>
      <c r="D1110" s="45"/>
      <c r="F1110" s="671">
        <v>1</v>
      </c>
    </row>
    <row r="1111" spans="2:6" ht="15.75">
      <c r="B1111" s="31"/>
      <c r="C1111" s="45" t="s">
        <v>4057</v>
      </c>
      <c r="D1111" s="45"/>
      <c r="F1111" s="671">
        <v>1</v>
      </c>
    </row>
    <row r="1112" spans="2:6" ht="15.75">
      <c r="B1112" s="28"/>
      <c r="C1112" s="45" t="s">
        <v>4058</v>
      </c>
      <c r="D1112" s="45"/>
      <c r="F1112" s="671">
        <v>1</v>
      </c>
    </row>
    <row r="1113" spans="2:6" ht="15.75">
      <c r="B1113" s="31"/>
      <c r="C1113" s="45" t="s">
        <v>4059</v>
      </c>
      <c r="D1113" s="45"/>
      <c r="F1113" s="671">
        <v>1</v>
      </c>
    </row>
    <row r="1114" spans="2:6" ht="15.75">
      <c r="B1114" s="28"/>
      <c r="C1114" s="45" t="s">
        <v>4060</v>
      </c>
      <c r="D1114" s="45"/>
      <c r="F1114" s="671">
        <v>1</v>
      </c>
    </row>
    <row r="1115" spans="2:6" ht="15.75">
      <c r="B1115" s="31"/>
      <c r="C1115" s="45" t="s">
        <v>4061</v>
      </c>
      <c r="D1115" s="45"/>
      <c r="F1115" s="671">
        <v>1</v>
      </c>
    </row>
    <row r="1116" spans="2:6" ht="15.75">
      <c r="B1116" s="28"/>
      <c r="C1116" s="45" t="s">
        <v>4062</v>
      </c>
      <c r="D1116" s="45"/>
      <c r="F1116" s="671">
        <v>1</v>
      </c>
    </row>
    <row r="1117" spans="2:6" ht="15.75">
      <c r="B1117" s="31"/>
      <c r="C1117" s="45" t="s">
        <v>4063</v>
      </c>
      <c r="D1117" s="45"/>
      <c r="F1117" s="671">
        <v>1</v>
      </c>
    </row>
    <row r="1118" spans="2:6" ht="15.75">
      <c r="B1118" s="28"/>
      <c r="C1118" s="45" t="s">
        <v>4064</v>
      </c>
      <c r="D1118" s="45"/>
      <c r="F1118" s="671">
        <v>1</v>
      </c>
    </row>
    <row r="1119" spans="2:6" ht="15.75">
      <c r="B1119" s="31"/>
      <c r="C1119" s="45" t="s">
        <v>4065</v>
      </c>
      <c r="D1119" s="45"/>
      <c r="F1119" s="671">
        <v>1</v>
      </c>
    </row>
    <row r="1120" spans="2:6">
      <c r="F1120" s="671">
        <v>1</v>
      </c>
    </row>
    <row r="1121" spans="1:6">
      <c r="F1121" s="671">
        <v>1</v>
      </c>
    </row>
    <row r="1122" spans="1:6">
      <c r="F1122" s="672" t="s">
        <v>4815</v>
      </c>
    </row>
    <row r="1123" spans="1:6">
      <c r="A1123" s="671">
        <v>1</v>
      </c>
      <c r="B1123" s="671">
        <v>1</v>
      </c>
      <c r="C1123" s="671">
        <v>1</v>
      </c>
      <c r="D1123" s="671">
        <v>1</v>
      </c>
      <c r="E1123" s="671">
        <v>1</v>
      </c>
      <c r="F1123" s="673" t="str">
        <f>ADDRESS(ROW(),COLUMN(),4)</f>
        <v>F1123</v>
      </c>
    </row>
  </sheetData>
  <mergeCells count="26">
    <mergeCell ref="B26:D26"/>
    <mergeCell ref="B689:D689"/>
    <mergeCell ref="B690:D690"/>
    <mergeCell ref="B691:D691"/>
    <mergeCell ref="B11:D11"/>
    <mergeCell ref="B12:D12"/>
    <mergeCell ref="B13:D13"/>
    <mergeCell ref="B16:D16"/>
    <mergeCell ref="B18:D18"/>
    <mergeCell ref="B20:D20"/>
    <mergeCell ref="B843:D843"/>
    <mergeCell ref="B2:D2"/>
    <mergeCell ref="B706:D706"/>
    <mergeCell ref="B708:D708"/>
    <mergeCell ref="B710:D710"/>
    <mergeCell ref="B712:D712"/>
    <mergeCell ref="B838:D838"/>
    <mergeCell ref="B842:D842"/>
    <mergeCell ref="B692:D692"/>
    <mergeCell ref="B694:D694"/>
    <mergeCell ref="B695:D695"/>
    <mergeCell ref="B700:D700"/>
    <mergeCell ref="B702:D702"/>
    <mergeCell ref="B704:D704"/>
    <mergeCell ref="B22:D22"/>
    <mergeCell ref="B24:D2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4528-D4C8-47B8-AAEC-401EEA5DCAE3}">
  <dimension ref="A1:CF763"/>
  <sheetViews>
    <sheetView showGridLines="0" showZeros="0" zoomScaleNormal="100" workbookViewId="0">
      <selection activeCell="H5" sqref="H5:AI6"/>
    </sheetView>
  </sheetViews>
  <sheetFormatPr baseColWidth="10" defaultRowHeight="11.25"/>
  <cols>
    <col min="1" max="1" width="1.25" style="686" customWidth="1"/>
    <col min="2" max="2" width="4.5" style="686" customWidth="1"/>
    <col min="3" max="3" width="1.5" style="686" customWidth="1"/>
    <col min="4" max="4" width="16.375" style="686" customWidth="1"/>
    <col min="5" max="7" width="0.75" style="686" customWidth="1"/>
    <col min="8" max="8" width="16.375" style="686" customWidth="1"/>
    <col min="9" max="11" width="0.75" style="686" customWidth="1"/>
    <col min="12" max="12" width="16.375" style="686" customWidth="1"/>
    <col min="13" max="13" width="0.875" style="686" customWidth="1"/>
    <col min="14" max="15" width="0.75" style="686" customWidth="1"/>
    <col min="16" max="16" width="16.375" style="686" customWidth="1"/>
    <col min="17" max="17" width="0.875" style="686" customWidth="1"/>
    <col min="18" max="19" width="0.75" style="686" customWidth="1"/>
    <col min="20" max="20" width="16.375" style="686" customWidth="1"/>
    <col min="21" max="23" width="0.75" style="686" customWidth="1"/>
    <col min="24" max="24" width="16.375" style="686" customWidth="1"/>
    <col min="25" max="27" width="0.75" style="686" customWidth="1"/>
    <col min="28" max="28" width="16.375" style="686" customWidth="1"/>
    <col min="29" max="31" width="0.75" style="686" customWidth="1"/>
    <col min="32" max="32" width="16.375" style="686" customWidth="1"/>
    <col min="33" max="35" width="0.75" style="686" customWidth="1"/>
    <col min="36" max="36" width="16.375" style="686" customWidth="1"/>
    <col min="37" max="39" width="0.75" style="686" customWidth="1"/>
    <col min="40" max="40" width="16.375" style="686" customWidth="1"/>
    <col min="41" max="43" width="0.75" style="686" customWidth="1"/>
    <col min="44" max="44" width="16.5" style="686" customWidth="1"/>
    <col min="45" max="47" width="0.75" style="686" customWidth="1"/>
    <col min="48" max="48" width="16.375" style="686" customWidth="1"/>
    <col min="49" max="51" width="0.75" style="686" customWidth="1"/>
    <col min="52" max="52" width="16.5" style="686" customWidth="1"/>
    <col min="53" max="54" width="11" style="686"/>
    <col min="55" max="55" width="16.625" style="686" customWidth="1"/>
    <col min="56" max="58" width="0.75" style="686" customWidth="1"/>
    <col min="59" max="59" width="16.625" style="686" customWidth="1"/>
    <col min="60" max="62" width="0.25" style="686" customWidth="1"/>
    <col min="63" max="63" width="16.625" style="686" customWidth="1"/>
    <col min="64" max="64" width="11" style="686"/>
    <col min="65" max="65" width="13.625" style="686" customWidth="1"/>
    <col min="66" max="67" width="11" style="686"/>
    <col min="68" max="72" width="16.625" style="686" customWidth="1"/>
    <col min="73" max="73" width="16.375" style="686" customWidth="1"/>
    <col min="74" max="122" width="11" style="686"/>
    <col min="123" max="123" width="1.25" style="686" customWidth="1"/>
    <col min="124" max="124" width="4.5" style="686" customWidth="1"/>
    <col min="125" max="125" width="1.5" style="686" customWidth="1"/>
    <col min="126" max="126" width="3" style="686" customWidth="1"/>
    <col min="127" max="127" width="16.375" style="686" customWidth="1"/>
    <col min="128" max="128" width="0.75" style="686" customWidth="1"/>
    <col min="129" max="129" width="16.375" style="686" customWidth="1"/>
    <col min="130" max="130" width="3.25" style="686" customWidth="1"/>
    <col min="131" max="131" width="2.75" style="686" customWidth="1"/>
    <col min="132" max="132" width="16.375" style="686" customWidth="1"/>
    <col min="133" max="133" width="0.75" style="686" customWidth="1"/>
    <col min="134" max="134" width="16.375" style="686" customWidth="1"/>
    <col min="135" max="135" width="3.625" style="686" customWidth="1"/>
    <col min="136" max="136" width="3.125" style="686" customWidth="1"/>
    <col min="137" max="137" width="16.375" style="686" customWidth="1"/>
    <col min="138" max="138" width="0.75" style="686" customWidth="1"/>
    <col min="139" max="139" width="16.375" style="686" customWidth="1"/>
    <col min="140" max="140" width="3.25" style="686" customWidth="1"/>
    <col min="141" max="141" width="2.75" style="686" customWidth="1"/>
    <col min="142" max="142" width="16.375" style="686" customWidth="1"/>
    <col min="143" max="143" width="0.75" style="686" customWidth="1"/>
    <col min="144" max="144" width="16.375" style="686" customWidth="1"/>
    <col min="145" max="145" width="1.875" style="686" customWidth="1"/>
    <col min="146" max="146" width="1.25" style="686" customWidth="1"/>
    <col min="147" max="147" width="4.5" style="686" customWidth="1"/>
    <col min="148" max="148" width="1.5" style="686" customWidth="1"/>
    <col min="149" max="149" width="3" style="686" customWidth="1"/>
    <col min="150" max="150" width="16.375" style="686" customWidth="1"/>
    <col min="151" max="151" width="0.75" style="686" customWidth="1"/>
    <col min="152" max="152" width="16.375" style="686" customWidth="1"/>
    <col min="153" max="153" width="3.25" style="686" customWidth="1"/>
    <col min="154" max="154" width="2.75" style="686" customWidth="1"/>
    <col min="155" max="155" width="16.375" style="686" customWidth="1"/>
    <col min="156" max="156" width="0.75" style="686" customWidth="1"/>
    <col min="157" max="157" width="16.375" style="686" customWidth="1"/>
    <col min="158" max="158" width="3.625" style="686" customWidth="1"/>
    <col min="159" max="159" width="3.125" style="686" customWidth="1"/>
    <col min="160" max="160" width="16.375" style="686" customWidth="1"/>
    <col min="161" max="161" width="0.75" style="686" customWidth="1"/>
    <col min="162" max="162" width="16.375" style="686" customWidth="1"/>
    <col min="163" max="163" width="3.25" style="686" customWidth="1"/>
    <col min="164" max="164" width="2.75" style="686" customWidth="1"/>
    <col min="165" max="165" width="16.375" style="686" customWidth="1"/>
    <col min="166" max="166" width="0.75" style="686" customWidth="1"/>
    <col min="167" max="167" width="16.375" style="686" customWidth="1"/>
    <col min="168" max="168" width="1.875" style="686" customWidth="1"/>
    <col min="169" max="378" width="11" style="686"/>
    <col min="379" max="379" width="1.25" style="686" customWidth="1"/>
    <col min="380" max="380" width="4.5" style="686" customWidth="1"/>
    <col min="381" max="381" width="1.5" style="686" customWidth="1"/>
    <col min="382" max="382" width="3" style="686" customWidth="1"/>
    <col min="383" max="383" width="16.375" style="686" customWidth="1"/>
    <col min="384" max="384" width="0.75" style="686" customWidth="1"/>
    <col min="385" max="385" width="16.375" style="686" customWidth="1"/>
    <col min="386" max="386" width="3.25" style="686" customWidth="1"/>
    <col min="387" max="387" width="2.75" style="686" customWidth="1"/>
    <col min="388" max="388" width="16.375" style="686" customWidth="1"/>
    <col min="389" max="389" width="0.75" style="686" customWidth="1"/>
    <col min="390" max="390" width="16.375" style="686" customWidth="1"/>
    <col min="391" max="391" width="3.625" style="686" customWidth="1"/>
    <col min="392" max="392" width="3.125" style="686" customWidth="1"/>
    <col min="393" max="393" width="16.375" style="686" customWidth="1"/>
    <col min="394" max="394" width="0.75" style="686" customWidth="1"/>
    <col min="395" max="395" width="16.375" style="686" customWidth="1"/>
    <col min="396" max="396" width="3.25" style="686" customWidth="1"/>
    <col min="397" max="397" width="2.75" style="686" customWidth="1"/>
    <col min="398" max="398" width="16.375" style="686" customWidth="1"/>
    <col min="399" max="399" width="0.75" style="686" customWidth="1"/>
    <col min="400" max="400" width="16.375" style="686" customWidth="1"/>
    <col min="401" max="401" width="1.875" style="686" customWidth="1"/>
    <col min="402" max="402" width="1.25" style="686" customWidth="1"/>
    <col min="403" max="403" width="4.5" style="686" customWidth="1"/>
    <col min="404" max="404" width="1.5" style="686" customWidth="1"/>
    <col min="405" max="405" width="3" style="686" customWidth="1"/>
    <col min="406" max="406" width="16.375" style="686" customWidth="1"/>
    <col min="407" max="407" width="0.75" style="686" customWidth="1"/>
    <col min="408" max="408" width="16.375" style="686" customWidth="1"/>
    <col min="409" max="409" width="3.25" style="686" customWidth="1"/>
    <col min="410" max="410" width="2.75" style="686" customWidth="1"/>
    <col min="411" max="411" width="16.375" style="686" customWidth="1"/>
    <col min="412" max="412" width="0.75" style="686" customWidth="1"/>
    <col min="413" max="413" width="16.375" style="686" customWidth="1"/>
    <col min="414" max="414" width="3.625" style="686" customWidth="1"/>
    <col min="415" max="415" width="3.125" style="686" customWidth="1"/>
    <col min="416" max="416" width="16.375" style="686" customWidth="1"/>
    <col min="417" max="417" width="0.75" style="686" customWidth="1"/>
    <col min="418" max="418" width="16.375" style="686" customWidth="1"/>
    <col min="419" max="419" width="3.25" style="686" customWidth="1"/>
    <col min="420" max="420" width="2.75" style="686" customWidth="1"/>
    <col min="421" max="421" width="16.375" style="686" customWidth="1"/>
    <col min="422" max="422" width="0.75" style="686" customWidth="1"/>
    <col min="423" max="423" width="16.375" style="686" customWidth="1"/>
    <col min="424" max="424" width="1.875" style="686" customWidth="1"/>
    <col min="425" max="634" width="11" style="686"/>
    <col min="635" max="635" width="1.25" style="686" customWidth="1"/>
    <col min="636" max="636" width="4.5" style="686" customWidth="1"/>
    <col min="637" max="637" width="1.5" style="686" customWidth="1"/>
    <col min="638" max="638" width="3" style="686" customWidth="1"/>
    <col min="639" max="639" width="16.375" style="686" customWidth="1"/>
    <col min="640" max="640" width="0.75" style="686" customWidth="1"/>
    <col min="641" max="641" width="16.375" style="686" customWidth="1"/>
    <col min="642" max="642" width="3.25" style="686" customWidth="1"/>
    <col min="643" max="643" width="2.75" style="686" customWidth="1"/>
    <col min="644" max="644" width="16.375" style="686" customWidth="1"/>
    <col min="645" max="645" width="0.75" style="686" customWidth="1"/>
    <col min="646" max="646" width="16.375" style="686" customWidth="1"/>
    <col min="647" max="647" width="3.625" style="686" customWidth="1"/>
    <col min="648" max="648" width="3.125" style="686" customWidth="1"/>
    <col min="649" max="649" width="16.375" style="686" customWidth="1"/>
    <col min="650" max="650" width="0.75" style="686" customWidth="1"/>
    <col min="651" max="651" width="16.375" style="686" customWidth="1"/>
    <col min="652" max="652" width="3.25" style="686" customWidth="1"/>
    <col min="653" max="653" width="2.75" style="686" customWidth="1"/>
    <col min="654" max="654" width="16.375" style="686" customWidth="1"/>
    <col min="655" max="655" width="0.75" style="686" customWidth="1"/>
    <col min="656" max="656" width="16.375" style="686" customWidth="1"/>
    <col min="657" max="657" width="1.875" style="686" customWidth="1"/>
    <col min="658" max="658" width="1.25" style="686" customWidth="1"/>
    <col min="659" max="659" width="4.5" style="686" customWidth="1"/>
    <col min="660" max="660" width="1.5" style="686" customWidth="1"/>
    <col min="661" max="661" width="3" style="686" customWidth="1"/>
    <col min="662" max="662" width="16.375" style="686" customWidth="1"/>
    <col min="663" max="663" width="0.75" style="686" customWidth="1"/>
    <col min="664" max="664" width="16.375" style="686" customWidth="1"/>
    <col min="665" max="665" width="3.25" style="686" customWidth="1"/>
    <col min="666" max="666" width="2.75" style="686" customWidth="1"/>
    <col min="667" max="667" width="16.375" style="686" customWidth="1"/>
    <col min="668" max="668" width="0.75" style="686" customWidth="1"/>
    <col min="669" max="669" width="16.375" style="686" customWidth="1"/>
    <col min="670" max="670" width="3.625" style="686" customWidth="1"/>
    <col min="671" max="671" width="3.125" style="686" customWidth="1"/>
    <col min="672" max="672" width="16.375" style="686" customWidth="1"/>
    <col min="673" max="673" width="0.75" style="686" customWidth="1"/>
    <col min="674" max="674" width="16.375" style="686" customWidth="1"/>
    <col min="675" max="675" width="3.25" style="686" customWidth="1"/>
    <col min="676" max="676" width="2.75" style="686" customWidth="1"/>
    <col min="677" max="677" width="16.375" style="686" customWidth="1"/>
    <col min="678" max="678" width="0.75" style="686" customWidth="1"/>
    <col min="679" max="679" width="16.375" style="686" customWidth="1"/>
    <col min="680" max="680" width="1.875" style="686" customWidth="1"/>
    <col min="681" max="890" width="11" style="686"/>
    <col min="891" max="891" width="1.25" style="686" customWidth="1"/>
    <col min="892" max="892" width="4.5" style="686" customWidth="1"/>
    <col min="893" max="893" width="1.5" style="686" customWidth="1"/>
    <col min="894" max="894" width="3" style="686" customWidth="1"/>
    <col min="895" max="895" width="16.375" style="686" customWidth="1"/>
    <col min="896" max="896" width="0.75" style="686" customWidth="1"/>
    <col min="897" max="897" width="16.375" style="686" customWidth="1"/>
    <col min="898" max="898" width="3.25" style="686" customWidth="1"/>
    <col min="899" max="899" width="2.75" style="686" customWidth="1"/>
    <col min="900" max="900" width="16.375" style="686" customWidth="1"/>
    <col min="901" max="901" width="0.75" style="686" customWidth="1"/>
    <col min="902" max="902" width="16.375" style="686" customWidth="1"/>
    <col min="903" max="903" width="3.625" style="686" customWidth="1"/>
    <col min="904" max="904" width="3.125" style="686" customWidth="1"/>
    <col min="905" max="905" width="16.375" style="686" customWidth="1"/>
    <col min="906" max="906" width="0.75" style="686" customWidth="1"/>
    <col min="907" max="907" width="16.375" style="686" customWidth="1"/>
    <col min="908" max="908" width="3.25" style="686" customWidth="1"/>
    <col min="909" max="909" width="2.75" style="686" customWidth="1"/>
    <col min="910" max="910" width="16.375" style="686" customWidth="1"/>
    <col min="911" max="911" width="0.75" style="686" customWidth="1"/>
    <col min="912" max="912" width="16.375" style="686" customWidth="1"/>
    <col min="913" max="913" width="1.875" style="686" customWidth="1"/>
    <col min="914" max="914" width="1.25" style="686" customWidth="1"/>
    <col min="915" max="915" width="4.5" style="686" customWidth="1"/>
    <col min="916" max="916" width="1.5" style="686" customWidth="1"/>
    <col min="917" max="917" width="3" style="686" customWidth="1"/>
    <col min="918" max="918" width="16.375" style="686" customWidth="1"/>
    <col min="919" max="919" width="0.75" style="686" customWidth="1"/>
    <col min="920" max="920" width="16.375" style="686" customWidth="1"/>
    <col min="921" max="921" width="3.25" style="686" customWidth="1"/>
    <col min="922" max="922" width="2.75" style="686" customWidth="1"/>
    <col min="923" max="923" width="16.375" style="686" customWidth="1"/>
    <col min="924" max="924" width="0.75" style="686" customWidth="1"/>
    <col min="925" max="925" width="16.375" style="686" customWidth="1"/>
    <col min="926" max="926" width="3.625" style="686" customWidth="1"/>
    <col min="927" max="927" width="3.125" style="686" customWidth="1"/>
    <col min="928" max="928" width="16.375" style="686" customWidth="1"/>
    <col min="929" max="929" width="0.75" style="686" customWidth="1"/>
    <col min="930" max="930" width="16.375" style="686" customWidth="1"/>
    <col min="931" max="931" width="3.25" style="686" customWidth="1"/>
    <col min="932" max="932" width="2.75" style="686" customWidth="1"/>
    <col min="933" max="933" width="16.375" style="686" customWidth="1"/>
    <col min="934" max="934" width="0.75" style="686" customWidth="1"/>
    <col min="935" max="935" width="16.375" style="686" customWidth="1"/>
    <col min="936" max="936" width="1.875" style="686" customWidth="1"/>
    <col min="937" max="1146" width="11" style="686"/>
    <col min="1147" max="1147" width="1.25" style="686" customWidth="1"/>
    <col min="1148" max="1148" width="4.5" style="686" customWidth="1"/>
    <col min="1149" max="1149" width="1.5" style="686" customWidth="1"/>
    <col min="1150" max="1150" width="3" style="686" customWidth="1"/>
    <col min="1151" max="1151" width="16.375" style="686" customWidth="1"/>
    <col min="1152" max="1152" width="0.75" style="686" customWidth="1"/>
    <col min="1153" max="1153" width="16.375" style="686" customWidth="1"/>
    <col min="1154" max="1154" width="3.25" style="686" customWidth="1"/>
    <col min="1155" max="1155" width="2.75" style="686" customWidth="1"/>
    <col min="1156" max="1156" width="16.375" style="686" customWidth="1"/>
    <col min="1157" max="1157" width="0.75" style="686" customWidth="1"/>
    <col min="1158" max="1158" width="16.375" style="686" customWidth="1"/>
    <col min="1159" max="1159" width="3.625" style="686" customWidth="1"/>
    <col min="1160" max="1160" width="3.125" style="686" customWidth="1"/>
    <col min="1161" max="1161" width="16.375" style="686" customWidth="1"/>
    <col min="1162" max="1162" width="0.75" style="686" customWidth="1"/>
    <col min="1163" max="1163" width="16.375" style="686" customWidth="1"/>
    <col min="1164" max="1164" width="3.25" style="686" customWidth="1"/>
    <col min="1165" max="1165" width="2.75" style="686" customWidth="1"/>
    <col min="1166" max="1166" width="16.375" style="686" customWidth="1"/>
    <col min="1167" max="1167" width="0.75" style="686" customWidth="1"/>
    <col min="1168" max="1168" width="16.375" style="686" customWidth="1"/>
    <col min="1169" max="1169" width="1.875" style="686" customWidth="1"/>
    <col min="1170" max="1170" width="1.25" style="686" customWidth="1"/>
    <col min="1171" max="1171" width="4.5" style="686" customWidth="1"/>
    <col min="1172" max="1172" width="1.5" style="686" customWidth="1"/>
    <col min="1173" max="1173" width="3" style="686" customWidth="1"/>
    <col min="1174" max="1174" width="16.375" style="686" customWidth="1"/>
    <col min="1175" max="1175" width="0.75" style="686" customWidth="1"/>
    <col min="1176" max="1176" width="16.375" style="686" customWidth="1"/>
    <col min="1177" max="1177" width="3.25" style="686" customWidth="1"/>
    <col min="1178" max="1178" width="2.75" style="686" customWidth="1"/>
    <col min="1179" max="1179" width="16.375" style="686" customWidth="1"/>
    <col min="1180" max="1180" width="0.75" style="686" customWidth="1"/>
    <col min="1181" max="1181" width="16.375" style="686" customWidth="1"/>
    <col min="1182" max="1182" width="3.625" style="686" customWidth="1"/>
    <col min="1183" max="1183" width="3.125" style="686" customWidth="1"/>
    <col min="1184" max="1184" width="16.375" style="686" customWidth="1"/>
    <col min="1185" max="1185" width="0.75" style="686" customWidth="1"/>
    <col min="1186" max="1186" width="16.375" style="686" customWidth="1"/>
    <col min="1187" max="1187" width="3.25" style="686" customWidth="1"/>
    <col min="1188" max="1188" width="2.75" style="686" customWidth="1"/>
    <col min="1189" max="1189" width="16.375" style="686" customWidth="1"/>
    <col min="1190" max="1190" width="0.75" style="686" customWidth="1"/>
    <col min="1191" max="1191" width="16.375" style="686" customWidth="1"/>
    <col min="1192" max="1192" width="1.875" style="686" customWidth="1"/>
    <col min="1193" max="1402" width="11" style="686"/>
    <col min="1403" max="1403" width="1.25" style="686" customWidth="1"/>
    <col min="1404" max="1404" width="4.5" style="686" customWidth="1"/>
    <col min="1405" max="1405" width="1.5" style="686" customWidth="1"/>
    <col min="1406" max="1406" width="3" style="686" customWidth="1"/>
    <col min="1407" max="1407" width="16.375" style="686" customWidth="1"/>
    <col min="1408" max="1408" width="0.75" style="686" customWidth="1"/>
    <col min="1409" max="1409" width="16.375" style="686" customWidth="1"/>
    <col min="1410" max="1410" width="3.25" style="686" customWidth="1"/>
    <col min="1411" max="1411" width="2.75" style="686" customWidth="1"/>
    <col min="1412" max="1412" width="16.375" style="686" customWidth="1"/>
    <col min="1413" max="1413" width="0.75" style="686" customWidth="1"/>
    <col min="1414" max="1414" width="16.375" style="686" customWidth="1"/>
    <col min="1415" max="1415" width="3.625" style="686" customWidth="1"/>
    <col min="1416" max="1416" width="3.125" style="686" customWidth="1"/>
    <col min="1417" max="1417" width="16.375" style="686" customWidth="1"/>
    <col min="1418" max="1418" width="0.75" style="686" customWidth="1"/>
    <col min="1419" max="1419" width="16.375" style="686" customWidth="1"/>
    <col min="1420" max="1420" width="3.25" style="686" customWidth="1"/>
    <col min="1421" max="1421" width="2.75" style="686" customWidth="1"/>
    <col min="1422" max="1422" width="16.375" style="686" customWidth="1"/>
    <col min="1423" max="1423" width="0.75" style="686" customWidth="1"/>
    <col min="1424" max="1424" width="16.375" style="686" customWidth="1"/>
    <col min="1425" max="1425" width="1.875" style="686" customWidth="1"/>
    <col min="1426" max="1426" width="1.25" style="686" customWidth="1"/>
    <col min="1427" max="1427" width="4.5" style="686" customWidth="1"/>
    <col min="1428" max="1428" width="1.5" style="686" customWidth="1"/>
    <col min="1429" max="1429" width="3" style="686" customWidth="1"/>
    <col min="1430" max="1430" width="16.375" style="686" customWidth="1"/>
    <col min="1431" max="1431" width="0.75" style="686" customWidth="1"/>
    <col min="1432" max="1432" width="16.375" style="686" customWidth="1"/>
    <col min="1433" max="1433" width="3.25" style="686" customWidth="1"/>
    <col min="1434" max="1434" width="2.75" style="686" customWidth="1"/>
    <col min="1435" max="1435" width="16.375" style="686" customWidth="1"/>
    <col min="1436" max="1436" width="0.75" style="686" customWidth="1"/>
    <col min="1437" max="1437" width="16.375" style="686" customWidth="1"/>
    <col min="1438" max="1438" width="3.625" style="686" customWidth="1"/>
    <col min="1439" max="1439" width="3.125" style="686" customWidth="1"/>
    <col min="1440" max="1440" width="16.375" style="686" customWidth="1"/>
    <col min="1441" max="1441" width="0.75" style="686" customWidth="1"/>
    <col min="1442" max="1442" width="16.375" style="686" customWidth="1"/>
    <col min="1443" max="1443" width="3.25" style="686" customWidth="1"/>
    <col min="1444" max="1444" width="2.75" style="686" customWidth="1"/>
    <col min="1445" max="1445" width="16.375" style="686" customWidth="1"/>
    <col min="1446" max="1446" width="0.75" style="686" customWidth="1"/>
    <col min="1447" max="1447" width="16.375" style="686" customWidth="1"/>
    <col min="1448" max="1448" width="1.875" style="686" customWidth="1"/>
    <col min="1449" max="1658" width="11" style="686"/>
    <col min="1659" max="1659" width="1.25" style="686" customWidth="1"/>
    <col min="1660" max="1660" width="4.5" style="686" customWidth="1"/>
    <col min="1661" max="1661" width="1.5" style="686" customWidth="1"/>
    <col min="1662" max="1662" width="3" style="686" customWidth="1"/>
    <col min="1663" max="1663" width="16.375" style="686" customWidth="1"/>
    <col min="1664" max="1664" width="0.75" style="686" customWidth="1"/>
    <col min="1665" max="1665" width="16.375" style="686" customWidth="1"/>
    <col min="1666" max="1666" width="3.25" style="686" customWidth="1"/>
    <col min="1667" max="1667" width="2.75" style="686" customWidth="1"/>
    <col min="1668" max="1668" width="16.375" style="686" customWidth="1"/>
    <col min="1669" max="1669" width="0.75" style="686" customWidth="1"/>
    <col min="1670" max="1670" width="16.375" style="686" customWidth="1"/>
    <col min="1671" max="1671" width="3.625" style="686" customWidth="1"/>
    <col min="1672" max="1672" width="3.125" style="686" customWidth="1"/>
    <col min="1673" max="1673" width="16.375" style="686" customWidth="1"/>
    <col min="1674" max="1674" width="0.75" style="686" customWidth="1"/>
    <col min="1675" max="1675" width="16.375" style="686" customWidth="1"/>
    <col min="1676" max="1676" width="3.25" style="686" customWidth="1"/>
    <col min="1677" max="1677" width="2.75" style="686" customWidth="1"/>
    <col min="1678" max="1678" width="16.375" style="686" customWidth="1"/>
    <col min="1679" max="1679" width="0.75" style="686" customWidth="1"/>
    <col min="1680" max="1680" width="16.375" style="686" customWidth="1"/>
    <col min="1681" max="1681" width="1.875" style="686" customWidth="1"/>
    <col min="1682" max="1682" width="1.25" style="686" customWidth="1"/>
    <col min="1683" max="1683" width="4.5" style="686" customWidth="1"/>
    <col min="1684" max="1684" width="1.5" style="686" customWidth="1"/>
    <col min="1685" max="1685" width="3" style="686" customWidth="1"/>
    <col min="1686" max="1686" width="16.375" style="686" customWidth="1"/>
    <col min="1687" max="1687" width="0.75" style="686" customWidth="1"/>
    <col min="1688" max="1688" width="16.375" style="686" customWidth="1"/>
    <col min="1689" max="1689" width="3.25" style="686" customWidth="1"/>
    <col min="1690" max="1690" width="2.75" style="686" customWidth="1"/>
    <col min="1691" max="1691" width="16.375" style="686" customWidth="1"/>
    <col min="1692" max="1692" width="0.75" style="686" customWidth="1"/>
    <col min="1693" max="1693" width="16.375" style="686" customWidth="1"/>
    <col min="1694" max="1694" width="3.625" style="686" customWidth="1"/>
    <col min="1695" max="1695" width="3.125" style="686" customWidth="1"/>
    <col min="1696" max="1696" width="16.375" style="686" customWidth="1"/>
    <col min="1697" max="1697" width="0.75" style="686" customWidth="1"/>
    <col min="1698" max="1698" width="16.375" style="686" customWidth="1"/>
    <col min="1699" max="1699" width="3.25" style="686" customWidth="1"/>
    <col min="1700" max="1700" width="2.75" style="686" customWidth="1"/>
    <col min="1701" max="1701" width="16.375" style="686" customWidth="1"/>
    <col min="1702" max="1702" width="0.75" style="686" customWidth="1"/>
    <col min="1703" max="1703" width="16.375" style="686" customWidth="1"/>
    <col min="1704" max="1704" width="1.875" style="686" customWidth="1"/>
    <col min="1705" max="1914" width="11" style="686"/>
    <col min="1915" max="1915" width="1.25" style="686" customWidth="1"/>
    <col min="1916" max="1916" width="4.5" style="686" customWidth="1"/>
    <col min="1917" max="1917" width="1.5" style="686" customWidth="1"/>
    <col min="1918" max="1918" width="3" style="686" customWidth="1"/>
    <col min="1919" max="1919" width="16.375" style="686" customWidth="1"/>
    <col min="1920" max="1920" width="0.75" style="686" customWidth="1"/>
    <col min="1921" max="1921" width="16.375" style="686" customWidth="1"/>
    <col min="1922" max="1922" width="3.25" style="686" customWidth="1"/>
    <col min="1923" max="1923" width="2.75" style="686" customWidth="1"/>
    <col min="1924" max="1924" width="16.375" style="686" customWidth="1"/>
    <col min="1925" max="1925" width="0.75" style="686" customWidth="1"/>
    <col min="1926" max="1926" width="16.375" style="686" customWidth="1"/>
    <col min="1927" max="1927" width="3.625" style="686" customWidth="1"/>
    <col min="1928" max="1928" width="3.125" style="686" customWidth="1"/>
    <col min="1929" max="1929" width="16.375" style="686" customWidth="1"/>
    <col min="1930" max="1930" width="0.75" style="686" customWidth="1"/>
    <col min="1931" max="1931" width="16.375" style="686" customWidth="1"/>
    <col min="1932" max="1932" width="3.25" style="686" customWidth="1"/>
    <col min="1933" max="1933" width="2.75" style="686" customWidth="1"/>
    <col min="1934" max="1934" width="16.375" style="686" customWidth="1"/>
    <col min="1935" max="1935" width="0.75" style="686" customWidth="1"/>
    <col min="1936" max="1936" width="16.375" style="686" customWidth="1"/>
    <col min="1937" max="1937" width="1.875" style="686" customWidth="1"/>
    <col min="1938" max="1938" width="1.25" style="686" customWidth="1"/>
    <col min="1939" max="1939" width="4.5" style="686" customWidth="1"/>
    <col min="1940" max="1940" width="1.5" style="686" customWidth="1"/>
    <col min="1941" max="1941" width="3" style="686" customWidth="1"/>
    <col min="1942" max="1942" width="16.375" style="686" customWidth="1"/>
    <col min="1943" max="1943" width="0.75" style="686" customWidth="1"/>
    <col min="1944" max="1944" width="16.375" style="686" customWidth="1"/>
    <col min="1945" max="1945" width="3.25" style="686" customWidth="1"/>
    <col min="1946" max="1946" width="2.75" style="686" customWidth="1"/>
    <col min="1947" max="1947" width="16.375" style="686" customWidth="1"/>
    <col min="1948" max="1948" width="0.75" style="686" customWidth="1"/>
    <col min="1949" max="1949" width="16.375" style="686" customWidth="1"/>
    <col min="1950" max="1950" width="3.625" style="686" customWidth="1"/>
    <col min="1951" max="1951" width="3.125" style="686" customWidth="1"/>
    <col min="1952" max="1952" width="16.375" style="686" customWidth="1"/>
    <col min="1953" max="1953" width="0.75" style="686" customWidth="1"/>
    <col min="1954" max="1954" width="16.375" style="686" customWidth="1"/>
    <col min="1955" max="1955" width="3.25" style="686" customWidth="1"/>
    <col min="1956" max="1956" width="2.75" style="686" customWidth="1"/>
    <col min="1957" max="1957" width="16.375" style="686" customWidth="1"/>
    <col min="1958" max="1958" width="0.75" style="686" customWidth="1"/>
    <col min="1959" max="1959" width="16.375" style="686" customWidth="1"/>
    <col min="1960" max="1960" width="1.875" style="686" customWidth="1"/>
    <col min="1961" max="2170" width="11" style="686"/>
    <col min="2171" max="2171" width="1.25" style="686" customWidth="1"/>
    <col min="2172" max="2172" width="4.5" style="686" customWidth="1"/>
    <col min="2173" max="2173" width="1.5" style="686" customWidth="1"/>
    <col min="2174" max="2174" width="3" style="686" customWidth="1"/>
    <col min="2175" max="2175" width="16.375" style="686" customWidth="1"/>
    <col min="2176" max="2176" width="0.75" style="686" customWidth="1"/>
    <col min="2177" max="2177" width="16.375" style="686" customWidth="1"/>
    <col min="2178" max="2178" width="3.25" style="686" customWidth="1"/>
    <col min="2179" max="2179" width="2.75" style="686" customWidth="1"/>
    <col min="2180" max="2180" width="16.375" style="686" customWidth="1"/>
    <col min="2181" max="2181" width="0.75" style="686" customWidth="1"/>
    <col min="2182" max="2182" width="16.375" style="686" customWidth="1"/>
    <col min="2183" max="2183" width="3.625" style="686" customWidth="1"/>
    <col min="2184" max="2184" width="3.125" style="686" customWidth="1"/>
    <col min="2185" max="2185" width="16.375" style="686" customWidth="1"/>
    <col min="2186" max="2186" width="0.75" style="686" customWidth="1"/>
    <col min="2187" max="2187" width="16.375" style="686" customWidth="1"/>
    <col min="2188" max="2188" width="3.25" style="686" customWidth="1"/>
    <col min="2189" max="2189" width="2.75" style="686" customWidth="1"/>
    <col min="2190" max="2190" width="16.375" style="686" customWidth="1"/>
    <col min="2191" max="2191" width="0.75" style="686" customWidth="1"/>
    <col min="2192" max="2192" width="16.375" style="686" customWidth="1"/>
    <col min="2193" max="2193" width="1.875" style="686" customWidth="1"/>
    <col min="2194" max="2194" width="1.25" style="686" customWidth="1"/>
    <col min="2195" max="2195" width="4.5" style="686" customWidth="1"/>
    <col min="2196" max="2196" width="1.5" style="686" customWidth="1"/>
    <col min="2197" max="2197" width="3" style="686" customWidth="1"/>
    <col min="2198" max="2198" width="16.375" style="686" customWidth="1"/>
    <col min="2199" max="2199" width="0.75" style="686" customWidth="1"/>
    <col min="2200" max="2200" width="16.375" style="686" customWidth="1"/>
    <col min="2201" max="2201" width="3.25" style="686" customWidth="1"/>
    <col min="2202" max="2202" width="2.75" style="686" customWidth="1"/>
    <col min="2203" max="2203" width="16.375" style="686" customWidth="1"/>
    <col min="2204" max="2204" width="0.75" style="686" customWidth="1"/>
    <col min="2205" max="2205" width="16.375" style="686" customWidth="1"/>
    <col min="2206" max="2206" width="3.625" style="686" customWidth="1"/>
    <col min="2207" max="2207" width="3.125" style="686" customWidth="1"/>
    <col min="2208" max="2208" width="16.375" style="686" customWidth="1"/>
    <col min="2209" max="2209" width="0.75" style="686" customWidth="1"/>
    <col min="2210" max="2210" width="16.375" style="686" customWidth="1"/>
    <col min="2211" max="2211" width="3.25" style="686" customWidth="1"/>
    <col min="2212" max="2212" width="2.75" style="686" customWidth="1"/>
    <col min="2213" max="2213" width="16.375" style="686" customWidth="1"/>
    <col min="2214" max="2214" width="0.75" style="686" customWidth="1"/>
    <col min="2215" max="2215" width="16.375" style="686" customWidth="1"/>
    <col min="2216" max="2216" width="1.875" style="686" customWidth="1"/>
    <col min="2217" max="2426" width="11" style="686"/>
    <col min="2427" max="2427" width="1.25" style="686" customWidth="1"/>
    <col min="2428" max="2428" width="4.5" style="686" customWidth="1"/>
    <col min="2429" max="2429" width="1.5" style="686" customWidth="1"/>
    <col min="2430" max="2430" width="3" style="686" customWidth="1"/>
    <col min="2431" max="2431" width="16.375" style="686" customWidth="1"/>
    <col min="2432" max="2432" width="0.75" style="686" customWidth="1"/>
    <col min="2433" max="2433" width="16.375" style="686" customWidth="1"/>
    <col min="2434" max="2434" width="3.25" style="686" customWidth="1"/>
    <col min="2435" max="2435" width="2.75" style="686" customWidth="1"/>
    <col min="2436" max="2436" width="16.375" style="686" customWidth="1"/>
    <col min="2437" max="2437" width="0.75" style="686" customWidth="1"/>
    <col min="2438" max="2438" width="16.375" style="686" customWidth="1"/>
    <col min="2439" max="2439" width="3.625" style="686" customWidth="1"/>
    <col min="2440" max="2440" width="3.125" style="686" customWidth="1"/>
    <col min="2441" max="2441" width="16.375" style="686" customWidth="1"/>
    <col min="2442" max="2442" width="0.75" style="686" customWidth="1"/>
    <col min="2443" max="2443" width="16.375" style="686" customWidth="1"/>
    <col min="2444" max="2444" width="3.25" style="686" customWidth="1"/>
    <col min="2445" max="2445" width="2.75" style="686" customWidth="1"/>
    <col min="2446" max="2446" width="16.375" style="686" customWidth="1"/>
    <col min="2447" max="2447" width="0.75" style="686" customWidth="1"/>
    <col min="2448" max="2448" width="16.375" style="686" customWidth="1"/>
    <col min="2449" max="2449" width="1.875" style="686" customWidth="1"/>
    <col min="2450" max="2450" width="1.25" style="686" customWidth="1"/>
    <col min="2451" max="2451" width="4.5" style="686" customWidth="1"/>
    <col min="2452" max="2452" width="1.5" style="686" customWidth="1"/>
    <col min="2453" max="2453" width="3" style="686" customWidth="1"/>
    <col min="2454" max="2454" width="16.375" style="686" customWidth="1"/>
    <col min="2455" max="2455" width="0.75" style="686" customWidth="1"/>
    <col min="2456" max="2456" width="16.375" style="686" customWidth="1"/>
    <col min="2457" max="2457" width="3.25" style="686" customWidth="1"/>
    <col min="2458" max="2458" width="2.75" style="686" customWidth="1"/>
    <col min="2459" max="2459" width="16.375" style="686" customWidth="1"/>
    <col min="2460" max="2460" width="0.75" style="686" customWidth="1"/>
    <col min="2461" max="2461" width="16.375" style="686" customWidth="1"/>
    <col min="2462" max="2462" width="3.625" style="686" customWidth="1"/>
    <col min="2463" max="2463" width="3.125" style="686" customWidth="1"/>
    <col min="2464" max="2464" width="16.375" style="686" customWidth="1"/>
    <col min="2465" max="2465" width="0.75" style="686" customWidth="1"/>
    <col min="2466" max="2466" width="16.375" style="686" customWidth="1"/>
    <col min="2467" max="2467" width="3.25" style="686" customWidth="1"/>
    <col min="2468" max="2468" width="2.75" style="686" customWidth="1"/>
    <col min="2469" max="2469" width="16.375" style="686" customWidth="1"/>
    <col min="2470" max="2470" width="0.75" style="686" customWidth="1"/>
    <col min="2471" max="2471" width="16.375" style="686" customWidth="1"/>
    <col min="2472" max="2472" width="1.875" style="686" customWidth="1"/>
    <col min="2473" max="2682" width="11" style="686"/>
    <col min="2683" max="2683" width="1.25" style="686" customWidth="1"/>
    <col min="2684" max="2684" width="4.5" style="686" customWidth="1"/>
    <col min="2685" max="2685" width="1.5" style="686" customWidth="1"/>
    <col min="2686" max="2686" width="3" style="686" customWidth="1"/>
    <col min="2687" max="2687" width="16.375" style="686" customWidth="1"/>
    <col min="2688" max="2688" width="0.75" style="686" customWidth="1"/>
    <col min="2689" max="2689" width="16.375" style="686" customWidth="1"/>
    <col min="2690" max="2690" width="3.25" style="686" customWidth="1"/>
    <col min="2691" max="2691" width="2.75" style="686" customWidth="1"/>
    <col min="2692" max="2692" width="16.375" style="686" customWidth="1"/>
    <col min="2693" max="2693" width="0.75" style="686" customWidth="1"/>
    <col min="2694" max="2694" width="16.375" style="686" customWidth="1"/>
    <col min="2695" max="2695" width="3.625" style="686" customWidth="1"/>
    <col min="2696" max="2696" width="3.125" style="686" customWidth="1"/>
    <col min="2697" max="2697" width="16.375" style="686" customWidth="1"/>
    <col min="2698" max="2698" width="0.75" style="686" customWidth="1"/>
    <col min="2699" max="2699" width="16.375" style="686" customWidth="1"/>
    <col min="2700" max="2700" width="3.25" style="686" customWidth="1"/>
    <col min="2701" max="2701" width="2.75" style="686" customWidth="1"/>
    <col min="2702" max="2702" width="16.375" style="686" customWidth="1"/>
    <col min="2703" max="2703" width="0.75" style="686" customWidth="1"/>
    <col min="2704" max="2704" width="16.375" style="686" customWidth="1"/>
    <col min="2705" max="2705" width="1.875" style="686" customWidth="1"/>
    <col min="2706" max="2706" width="1.25" style="686" customWidth="1"/>
    <col min="2707" max="2707" width="4.5" style="686" customWidth="1"/>
    <col min="2708" max="2708" width="1.5" style="686" customWidth="1"/>
    <col min="2709" max="2709" width="3" style="686" customWidth="1"/>
    <col min="2710" max="2710" width="16.375" style="686" customWidth="1"/>
    <col min="2711" max="2711" width="0.75" style="686" customWidth="1"/>
    <col min="2712" max="2712" width="16.375" style="686" customWidth="1"/>
    <col min="2713" max="2713" width="3.25" style="686" customWidth="1"/>
    <col min="2714" max="2714" width="2.75" style="686" customWidth="1"/>
    <col min="2715" max="2715" width="16.375" style="686" customWidth="1"/>
    <col min="2716" max="2716" width="0.75" style="686" customWidth="1"/>
    <col min="2717" max="2717" width="16.375" style="686" customWidth="1"/>
    <col min="2718" max="2718" width="3.625" style="686" customWidth="1"/>
    <col min="2719" max="2719" width="3.125" style="686" customWidth="1"/>
    <col min="2720" max="2720" width="16.375" style="686" customWidth="1"/>
    <col min="2721" max="2721" width="0.75" style="686" customWidth="1"/>
    <col min="2722" max="2722" width="16.375" style="686" customWidth="1"/>
    <col min="2723" max="2723" width="3.25" style="686" customWidth="1"/>
    <col min="2724" max="2724" width="2.75" style="686" customWidth="1"/>
    <col min="2725" max="2725" width="16.375" style="686" customWidth="1"/>
    <col min="2726" max="2726" width="0.75" style="686" customWidth="1"/>
    <col min="2727" max="2727" width="16.375" style="686" customWidth="1"/>
    <col min="2728" max="2728" width="1.875" style="686" customWidth="1"/>
    <col min="2729" max="2938" width="11" style="686"/>
    <col min="2939" max="2939" width="1.25" style="686" customWidth="1"/>
    <col min="2940" max="2940" width="4.5" style="686" customWidth="1"/>
    <col min="2941" max="2941" width="1.5" style="686" customWidth="1"/>
    <col min="2942" max="2942" width="3" style="686" customWidth="1"/>
    <col min="2943" max="2943" width="16.375" style="686" customWidth="1"/>
    <col min="2944" max="2944" width="0.75" style="686" customWidth="1"/>
    <col min="2945" max="2945" width="16.375" style="686" customWidth="1"/>
    <col min="2946" max="2946" width="3.25" style="686" customWidth="1"/>
    <col min="2947" max="2947" width="2.75" style="686" customWidth="1"/>
    <col min="2948" max="2948" width="16.375" style="686" customWidth="1"/>
    <col min="2949" max="2949" width="0.75" style="686" customWidth="1"/>
    <col min="2950" max="2950" width="16.375" style="686" customWidth="1"/>
    <col min="2951" max="2951" width="3.625" style="686" customWidth="1"/>
    <col min="2952" max="2952" width="3.125" style="686" customWidth="1"/>
    <col min="2953" max="2953" width="16.375" style="686" customWidth="1"/>
    <col min="2954" max="2954" width="0.75" style="686" customWidth="1"/>
    <col min="2955" max="2955" width="16.375" style="686" customWidth="1"/>
    <col min="2956" max="2956" width="3.25" style="686" customWidth="1"/>
    <col min="2957" max="2957" width="2.75" style="686" customWidth="1"/>
    <col min="2958" max="2958" width="16.375" style="686" customWidth="1"/>
    <col min="2959" max="2959" width="0.75" style="686" customWidth="1"/>
    <col min="2960" max="2960" width="16.375" style="686" customWidth="1"/>
    <col min="2961" max="2961" width="1.875" style="686" customWidth="1"/>
    <col min="2962" max="2962" width="1.25" style="686" customWidth="1"/>
    <col min="2963" max="2963" width="4.5" style="686" customWidth="1"/>
    <col min="2964" max="2964" width="1.5" style="686" customWidth="1"/>
    <col min="2965" max="2965" width="3" style="686" customWidth="1"/>
    <col min="2966" max="2966" width="16.375" style="686" customWidth="1"/>
    <col min="2967" max="2967" width="0.75" style="686" customWidth="1"/>
    <col min="2968" max="2968" width="16.375" style="686" customWidth="1"/>
    <col min="2969" max="2969" width="3.25" style="686" customWidth="1"/>
    <col min="2970" max="2970" width="2.75" style="686" customWidth="1"/>
    <col min="2971" max="2971" width="16.375" style="686" customWidth="1"/>
    <col min="2972" max="2972" width="0.75" style="686" customWidth="1"/>
    <col min="2973" max="2973" width="16.375" style="686" customWidth="1"/>
    <col min="2974" max="2974" width="3.625" style="686" customWidth="1"/>
    <col min="2975" max="2975" width="3.125" style="686" customWidth="1"/>
    <col min="2976" max="2976" width="16.375" style="686" customWidth="1"/>
    <col min="2977" max="2977" width="0.75" style="686" customWidth="1"/>
    <col min="2978" max="2978" width="16.375" style="686" customWidth="1"/>
    <col min="2979" max="2979" width="3.25" style="686" customWidth="1"/>
    <col min="2980" max="2980" width="2.75" style="686" customWidth="1"/>
    <col min="2981" max="2981" width="16.375" style="686" customWidth="1"/>
    <col min="2982" max="2982" width="0.75" style="686" customWidth="1"/>
    <col min="2983" max="2983" width="16.375" style="686" customWidth="1"/>
    <col min="2984" max="2984" width="1.875" style="686" customWidth="1"/>
    <col min="2985" max="3194" width="11" style="686"/>
    <col min="3195" max="3195" width="1.25" style="686" customWidth="1"/>
    <col min="3196" max="3196" width="4.5" style="686" customWidth="1"/>
    <col min="3197" max="3197" width="1.5" style="686" customWidth="1"/>
    <col min="3198" max="3198" width="3" style="686" customWidth="1"/>
    <col min="3199" max="3199" width="16.375" style="686" customWidth="1"/>
    <col min="3200" max="3200" width="0.75" style="686" customWidth="1"/>
    <col min="3201" max="3201" width="16.375" style="686" customWidth="1"/>
    <col min="3202" max="3202" width="3.25" style="686" customWidth="1"/>
    <col min="3203" max="3203" width="2.75" style="686" customWidth="1"/>
    <col min="3204" max="3204" width="16.375" style="686" customWidth="1"/>
    <col min="3205" max="3205" width="0.75" style="686" customWidth="1"/>
    <col min="3206" max="3206" width="16.375" style="686" customWidth="1"/>
    <col min="3207" max="3207" width="3.625" style="686" customWidth="1"/>
    <col min="3208" max="3208" width="3.125" style="686" customWidth="1"/>
    <col min="3209" max="3209" width="16.375" style="686" customWidth="1"/>
    <col min="3210" max="3210" width="0.75" style="686" customWidth="1"/>
    <col min="3211" max="3211" width="16.375" style="686" customWidth="1"/>
    <col min="3212" max="3212" width="3.25" style="686" customWidth="1"/>
    <col min="3213" max="3213" width="2.75" style="686" customWidth="1"/>
    <col min="3214" max="3214" width="16.375" style="686" customWidth="1"/>
    <col min="3215" max="3215" width="0.75" style="686" customWidth="1"/>
    <col min="3216" max="3216" width="16.375" style="686" customWidth="1"/>
    <col min="3217" max="3217" width="1.875" style="686" customWidth="1"/>
    <col min="3218" max="3218" width="1.25" style="686" customWidth="1"/>
    <col min="3219" max="3219" width="4.5" style="686" customWidth="1"/>
    <col min="3220" max="3220" width="1.5" style="686" customWidth="1"/>
    <col min="3221" max="3221" width="3" style="686" customWidth="1"/>
    <col min="3222" max="3222" width="16.375" style="686" customWidth="1"/>
    <col min="3223" max="3223" width="0.75" style="686" customWidth="1"/>
    <col min="3224" max="3224" width="16.375" style="686" customWidth="1"/>
    <col min="3225" max="3225" width="3.25" style="686" customWidth="1"/>
    <col min="3226" max="3226" width="2.75" style="686" customWidth="1"/>
    <col min="3227" max="3227" width="16.375" style="686" customWidth="1"/>
    <col min="3228" max="3228" width="0.75" style="686" customWidth="1"/>
    <col min="3229" max="3229" width="16.375" style="686" customWidth="1"/>
    <col min="3230" max="3230" width="3.625" style="686" customWidth="1"/>
    <col min="3231" max="3231" width="3.125" style="686" customWidth="1"/>
    <col min="3232" max="3232" width="16.375" style="686" customWidth="1"/>
    <col min="3233" max="3233" width="0.75" style="686" customWidth="1"/>
    <col min="3234" max="3234" width="16.375" style="686" customWidth="1"/>
    <col min="3235" max="3235" width="3.25" style="686" customWidth="1"/>
    <col min="3236" max="3236" width="2.75" style="686" customWidth="1"/>
    <col min="3237" max="3237" width="16.375" style="686" customWidth="1"/>
    <col min="3238" max="3238" width="0.75" style="686" customWidth="1"/>
    <col min="3239" max="3239" width="16.375" style="686" customWidth="1"/>
    <col min="3240" max="3240" width="1.875" style="686" customWidth="1"/>
    <col min="3241" max="3450" width="11" style="686"/>
    <col min="3451" max="3451" width="1.25" style="686" customWidth="1"/>
    <col min="3452" max="3452" width="4.5" style="686" customWidth="1"/>
    <col min="3453" max="3453" width="1.5" style="686" customWidth="1"/>
    <col min="3454" max="3454" width="3" style="686" customWidth="1"/>
    <col min="3455" max="3455" width="16.375" style="686" customWidth="1"/>
    <col min="3456" max="3456" width="0.75" style="686" customWidth="1"/>
    <col min="3457" max="3457" width="16.375" style="686" customWidth="1"/>
    <col min="3458" max="3458" width="3.25" style="686" customWidth="1"/>
    <col min="3459" max="3459" width="2.75" style="686" customWidth="1"/>
    <col min="3460" max="3460" width="16.375" style="686" customWidth="1"/>
    <col min="3461" max="3461" width="0.75" style="686" customWidth="1"/>
    <col min="3462" max="3462" width="16.375" style="686" customWidth="1"/>
    <col min="3463" max="3463" width="3.625" style="686" customWidth="1"/>
    <col min="3464" max="3464" width="3.125" style="686" customWidth="1"/>
    <col min="3465" max="3465" width="16.375" style="686" customWidth="1"/>
    <col min="3466" max="3466" width="0.75" style="686" customWidth="1"/>
    <col min="3467" max="3467" width="16.375" style="686" customWidth="1"/>
    <col min="3468" max="3468" width="3.25" style="686" customWidth="1"/>
    <col min="3469" max="3469" width="2.75" style="686" customWidth="1"/>
    <col min="3470" max="3470" width="16.375" style="686" customWidth="1"/>
    <col min="3471" max="3471" width="0.75" style="686" customWidth="1"/>
    <col min="3472" max="3472" width="16.375" style="686" customWidth="1"/>
    <col min="3473" max="3473" width="1.875" style="686" customWidth="1"/>
    <col min="3474" max="3474" width="1.25" style="686" customWidth="1"/>
    <col min="3475" max="3475" width="4.5" style="686" customWidth="1"/>
    <col min="3476" max="3476" width="1.5" style="686" customWidth="1"/>
    <col min="3477" max="3477" width="3" style="686" customWidth="1"/>
    <col min="3478" max="3478" width="16.375" style="686" customWidth="1"/>
    <col min="3479" max="3479" width="0.75" style="686" customWidth="1"/>
    <col min="3480" max="3480" width="16.375" style="686" customWidth="1"/>
    <col min="3481" max="3481" width="3.25" style="686" customWidth="1"/>
    <col min="3482" max="3482" width="2.75" style="686" customWidth="1"/>
    <col min="3483" max="3483" width="16.375" style="686" customWidth="1"/>
    <col min="3484" max="3484" width="0.75" style="686" customWidth="1"/>
    <col min="3485" max="3485" width="16.375" style="686" customWidth="1"/>
    <col min="3486" max="3486" width="3.625" style="686" customWidth="1"/>
    <col min="3487" max="3487" width="3.125" style="686" customWidth="1"/>
    <col min="3488" max="3488" width="16.375" style="686" customWidth="1"/>
    <col min="3489" max="3489" width="0.75" style="686" customWidth="1"/>
    <col min="3490" max="3490" width="16.375" style="686" customWidth="1"/>
    <col min="3491" max="3491" width="3.25" style="686" customWidth="1"/>
    <col min="3492" max="3492" width="2.75" style="686" customWidth="1"/>
    <col min="3493" max="3493" width="16.375" style="686" customWidth="1"/>
    <col min="3494" max="3494" width="0.75" style="686" customWidth="1"/>
    <col min="3495" max="3495" width="16.375" style="686" customWidth="1"/>
    <col min="3496" max="3496" width="1.875" style="686" customWidth="1"/>
    <col min="3497" max="3706" width="11" style="686"/>
    <col min="3707" max="3707" width="1.25" style="686" customWidth="1"/>
    <col min="3708" max="3708" width="4.5" style="686" customWidth="1"/>
    <col min="3709" max="3709" width="1.5" style="686" customWidth="1"/>
    <col min="3710" max="3710" width="3" style="686" customWidth="1"/>
    <col min="3711" max="3711" width="16.375" style="686" customWidth="1"/>
    <col min="3712" max="3712" width="0.75" style="686" customWidth="1"/>
    <col min="3713" max="3713" width="16.375" style="686" customWidth="1"/>
    <col min="3714" max="3714" width="3.25" style="686" customWidth="1"/>
    <col min="3715" max="3715" width="2.75" style="686" customWidth="1"/>
    <col min="3716" max="3716" width="16.375" style="686" customWidth="1"/>
    <col min="3717" max="3717" width="0.75" style="686" customWidth="1"/>
    <col min="3718" max="3718" width="16.375" style="686" customWidth="1"/>
    <col min="3719" max="3719" width="3.625" style="686" customWidth="1"/>
    <col min="3720" max="3720" width="3.125" style="686" customWidth="1"/>
    <col min="3721" max="3721" width="16.375" style="686" customWidth="1"/>
    <col min="3722" max="3722" width="0.75" style="686" customWidth="1"/>
    <col min="3723" max="3723" width="16.375" style="686" customWidth="1"/>
    <col min="3724" max="3724" width="3.25" style="686" customWidth="1"/>
    <col min="3725" max="3725" width="2.75" style="686" customWidth="1"/>
    <col min="3726" max="3726" width="16.375" style="686" customWidth="1"/>
    <col min="3727" max="3727" width="0.75" style="686" customWidth="1"/>
    <col min="3728" max="3728" width="16.375" style="686" customWidth="1"/>
    <col min="3729" max="3729" width="1.875" style="686" customWidth="1"/>
    <col min="3730" max="3730" width="1.25" style="686" customWidth="1"/>
    <col min="3731" max="3731" width="4.5" style="686" customWidth="1"/>
    <col min="3732" max="3732" width="1.5" style="686" customWidth="1"/>
    <col min="3733" max="3733" width="3" style="686" customWidth="1"/>
    <col min="3734" max="3734" width="16.375" style="686" customWidth="1"/>
    <col min="3735" max="3735" width="0.75" style="686" customWidth="1"/>
    <col min="3736" max="3736" width="16.375" style="686" customWidth="1"/>
    <col min="3737" max="3737" width="3.25" style="686" customWidth="1"/>
    <col min="3738" max="3738" width="2.75" style="686" customWidth="1"/>
    <col min="3739" max="3739" width="16.375" style="686" customWidth="1"/>
    <col min="3740" max="3740" width="0.75" style="686" customWidth="1"/>
    <col min="3741" max="3741" width="16.375" style="686" customWidth="1"/>
    <col min="3742" max="3742" width="3.625" style="686" customWidth="1"/>
    <col min="3743" max="3743" width="3.125" style="686" customWidth="1"/>
    <col min="3744" max="3744" width="16.375" style="686" customWidth="1"/>
    <col min="3745" max="3745" width="0.75" style="686" customWidth="1"/>
    <col min="3746" max="3746" width="16.375" style="686" customWidth="1"/>
    <col min="3747" max="3747" width="3.25" style="686" customWidth="1"/>
    <col min="3748" max="3748" width="2.75" style="686" customWidth="1"/>
    <col min="3749" max="3749" width="16.375" style="686" customWidth="1"/>
    <col min="3750" max="3750" width="0.75" style="686" customWidth="1"/>
    <col min="3751" max="3751" width="16.375" style="686" customWidth="1"/>
    <col min="3752" max="3752" width="1.875" style="686" customWidth="1"/>
    <col min="3753" max="3962" width="11" style="686"/>
    <col min="3963" max="3963" width="1.25" style="686" customWidth="1"/>
    <col min="3964" max="3964" width="4.5" style="686" customWidth="1"/>
    <col min="3965" max="3965" width="1.5" style="686" customWidth="1"/>
    <col min="3966" max="3966" width="3" style="686" customWidth="1"/>
    <col min="3967" max="3967" width="16.375" style="686" customWidth="1"/>
    <col min="3968" max="3968" width="0.75" style="686" customWidth="1"/>
    <col min="3969" max="3969" width="16.375" style="686" customWidth="1"/>
    <col min="3970" max="3970" width="3.25" style="686" customWidth="1"/>
    <col min="3971" max="3971" width="2.75" style="686" customWidth="1"/>
    <col min="3972" max="3972" width="16.375" style="686" customWidth="1"/>
    <col min="3973" max="3973" width="0.75" style="686" customWidth="1"/>
    <col min="3974" max="3974" width="16.375" style="686" customWidth="1"/>
    <col min="3975" max="3975" width="3.625" style="686" customWidth="1"/>
    <col min="3976" max="3976" width="3.125" style="686" customWidth="1"/>
    <col min="3977" max="3977" width="16.375" style="686" customWidth="1"/>
    <col min="3978" max="3978" width="0.75" style="686" customWidth="1"/>
    <col min="3979" max="3979" width="16.375" style="686" customWidth="1"/>
    <col min="3980" max="3980" width="3.25" style="686" customWidth="1"/>
    <col min="3981" max="3981" width="2.75" style="686" customWidth="1"/>
    <col min="3982" max="3982" width="16.375" style="686" customWidth="1"/>
    <col min="3983" max="3983" width="0.75" style="686" customWidth="1"/>
    <col min="3984" max="3984" width="16.375" style="686" customWidth="1"/>
    <col min="3985" max="3985" width="1.875" style="686" customWidth="1"/>
    <col min="3986" max="3986" width="1.25" style="686" customWidth="1"/>
    <col min="3987" max="3987" width="4.5" style="686" customWidth="1"/>
    <col min="3988" max="3988" width="1.5" style="686" customWidth="1"/>
    <col min="3989" max="3989" width="3" style="686" customWidth="1"/>
    <col min="3990" max="3990" width="16.375" style="686" customWidth="1"/>
    <col min="3991" max="3991" width="0.75" style="686" customWidth="1"/>
    <col min="3992" max="3992" width="16.375" style="686" customWidth="1"/>
    <col min="3993" max="3993" width="3.25" style="686" customWidth="1"/>
    <col min="3994" max="3994" width="2.75" style="686" customWidth="1"/>
    <col min="3995" max="3995" width="16.375" style="686" customWidth="1"/>
    <col min="3996" max="3996" width="0.75" style="686" customWidth="1"/>
    <col min="3997" max="3997" width="16.375" style="686" customWidth="1"/>
    <col min="3998" max="3998" width="3.625" style="686" customWidth="1"/>
    <col min="3999" max="3999" width="3.125" style="686" customWidth="1"/>
    <col min="4000" max="4000" width="16.375" style="686" customWidth="1"/>
    <col min="4001" max="4001" width="0.75" style="686" customWidth="1"/>
    <col min="4002" max="4002" width="16.375" style="686" customWidth="1"/>
    <col min="4003" max="4003" width="3.25" style="686" customWidth="1"/>
    <col min="4004" max="4004" width="2.75" style="686" customWidth="1"/>
    <col min="4005" max="4005" width="16.375" style="686" customWidth="1"/>
    <col min="4006" max="4006" width="0.75" style="686" customWidth="1"/>
    <col min="4007" max="4007" width="16.375" style="686" customWidth="1"/>
    <col min="4008" max="4008" width="1.875" style="686" customWidth="1"/>
    <col min="4009" max="4218" width="11" style="686"/>
    <col min="4219" max="4219" width="1.25" style="686" customWidth="1"/>
    <col min="4220" max="4220" width="4.5" style="686" customWidth="1"/>
    <col min="4221" max="4221" width="1.5" style="686" customWidth="1"/>
    <col min="4222" max="4222" width="3" style="686" customWidth="1"/>
    <col min="4223" max="4223" width="16.375" style="686" customWidth="1"/>
    <col min="4224" max="4224" width="0.75" style="686" customWidth="1"/>
    <col min="4225" max="4225" width="16.375" style="686" customWidth="1"/>
    <col min="4226" max="4226" width="3.25" style="686" customWidth="1"/>
    <col min="4227" max="4227" width="2.75" style="686" customWidth="1"/>
    <col min="4228" max="4228" width="16.375" style="686" customWidth="1"/>
    <col min="4229" max="4229" width="0.75" style="686" customWidth="1"/>
    <col min="4230" max="4230" width="16.375" style="686" customWidth="1"/>
    <col min="4231" max="4231" width="3.625" style="686" customWidth="1"/>
    <col min="4232" max="4232" width="3.125" style="686" customWidth="1"/>
    <col min="4233" max="4233" width="16.375" style="686" customWidth="1"/>
    <col min="4234" max="4234" width="0.75" style="686" customWidth="1"/>
    <col min="4235" max="4235" width="16.375" style="686" customWidth="1"/>
    <col min="4236" max="4236" width="3.25" style="686" customWidth="1"/>
    <col min="4237" max="4237" width="2.75" style="686" customWidth="1"/>
    <col min="4238" max="4238" width="16.375" style="686" customWidth="1"/>
    <col min="4239" max="4239" width="0.75" style="686" customWidth="1"/>
    <col min="4240" max="4240" width="16.375" style="686" customWidth="1"/>
    <col min="4241" max="4241" width="1.875" style="686" customWidth="1"/>
    <col min="4242" max="4242" width="1.25" style="686" customWidth="1"/>
    <col min="4243" max="4243" width="4.5" style="686" customWidth="1"/>
    <col min="4244" max="4244" width="1.5" style="686" customWidth="1"/>
    <col min="4245" max="4245" width="3" style="686" customWidth="1"/>
    <col min="4246" max="4246" width="16.375" style="686" customWidth="1"/>
    <col min="4247" max="4247" width="0.75" style="686" customWidth="1"/>
    <col min="4248" max="4248" width="16.375" style="686" customWidth="1"/>
    <col min="4249" max="4249" width="3.25" style="686" customWidth="1"/>
    <col min="4250" max="4250" width="2.75" style="686" customWidth="1"/>
    <col min="4251" max="4251" width="16.375" style="686" customWidth="1"/>
    <col min="4252" max="4252" width="0.75" style="686" customWidth="1"/>
    <col min="4253" max="4253" width="16.375" style="686" customWidth="1"/>
    <col min="4254" max="4254" width="3.625" style="686" customWidth="1"/>
    <col min="4255" max="4255" width="3.125" style="686" customWidth="1"/>
    <col min="4256" max="4256" width="16.375" style="686" customWidth="1"/>
    <col min="4257" max="4257" width="0.75" style="686" customWidth="1"/>
    <col min="4258" max="4258" width="16.375" style="686" customWidth="1"/>
    <col min="4259" max="4259" width="3.25" style="686" customWidth="1"/>
    <col min="4260" max="4260" width="2.75" style="686" customWidth="1"/>
    <col min="4261" max="4261" width="16.375" style="686" customWidth="1"/>
    <col min="4262" max="4262" width="0.75" style="686" customWidth="1"/>
    <col min="4263" max="4263" width="16.375" style="686" customWidth="1"/>
    <col min="4264" max="4264" width="1.875" style="686" customWidth="1"/>
    <col min="4265" max="4474" width="11" style="686"/>
    <col min="4475" max="4475" width="1.25" style="686" customWidth="1"/>
    <col min="4476" max="4476" width="4.5" style="686" customWidth="1"/>
    <col min="4477" max="4477" width="1.5" style="686" customWidth="1"/>
    <col min="4478" max="4478" width="3" style="686" customWidth="1"/>
    <col min="4479" max="4479" width="16.375" style="686" customWidth="1"/>
    <col min="4480" max="4480" width="0.75" style="686" customWidth="1"/>
    <col min="4481" max="4481" width="16.375" style="686" customWidth="1"/>
    <col min="4482" max="4482" width="3.25" style="686" customWidth="1"/>
    <col min="4483" max="4483" width="2.75" style="686" customWidth="1"/>
    <col min="4484" max="4484" width="16.375" style="686" customWidth="1"/>
    <col min="4485" max="4485" width="0.75" style="686" customWidth="1"/>
    <col min="4486" max="4486" width="16.375" style="686" customWidth="1"/>
    <col min="4487" max="4487" width="3.625" style="686" customWidth="1"/>
    <col min="4488" max="4488" width="3.125" style="686" customWidth="1"/>
    <col min="4489" max="4489" width="16.375" style="686" customWidth="1"/>
    <col min="4490" max="4490" width="0.75" style="686" customWidth="1"/>
    <col min="4491" max="4491" width="16.375" style="686" customWidth="1"/>
    <col min="4492" max="4492" width="3.25" style="686" customWidth="1"/>
    <col min="4493" max="4493" width="2.75" style="686" customWidth="1"/>
    <col min="4494" max="4494" width="16.375" style="686" customWidth="1"/>
    <col min="4495" max="4495" width="0.75" style="686" customWidth="1"/>
    <col min="4496" max="4496" width="16.375" style="686" customWidth="1"/>
    <col min="4497" max="4497" width="1.875" style="686" customWidth="1"/>
    <col min="4498" max="4498" width="1.25" style="686" customWidth="1"/>
    <col min="4499" max="4499" width="4.5" style="686" customWidth="1"/>
    <col min="4500" max="4500" width="1.5" style="686" customWidth="1"/>
    <col min="4501" max="4501" width="3" style="686" customWidth="1"/>
    <col min="4502" max="4502" width="16.375" style="686" customWidth="1"/>
    <col min="4503" max="4503" width="0.75" style="686" customWidth="1"/>
    <col min="4504" max="4504" width="16.375" style="686" customWidth="1"/>
    <col min="4505" max="4505" width="3.25" style="686" customWidth="1"/>
    <col min="4506" max="4506" width="2.75" style="686" customWidth="1"/>
    <col min="4507" max="4507" width="16.375" style="686" customWidth="1"/>
    <col min="4508" max="4508" width="0.75" style="686" customWidth="1"/>
    <col min="4509" max="4509" width="16.375" style="686" customWidth="1"/>
    <col min="4510" max="4510" width="3.625" style="686" customWidth="1"/>
    <col min="4511" max="4511" width="3.125" style="686" customWidth="1"/>
    <col min="4512" max="4512" width="16.375" style="686" customWidth="1"/>
    <col min="4513" max="4513" width="0.75" style="686" customWidth="1"/>
    <col min="4514" max="4514" width="16.375" style="686" customWidth="1"/>
    <col min="4515" max="4515" width="3.25" style="686" customWidth="1"/>
    <col min="4516" max="4516" width="2.75" style="686" customWidth="1"/>
    <col min="4517" max="4517" width="16.375" style="686" customWidth="1"/>
    <col min="4518" max="4518" width="0.75" style="686" customWidth="1"/>
    <col min="4519" max="4519" width="16.375" style="686" customWidth="1"/>
    <col min="4520" max="4520" width="1.875" style="686" customWidth="1"/>
    <col min="4521" max="4730" width="11" style="686"/>
    <col min="4731" max="4731" width="1.25" style="686" customWidth="1"/>
    <col min="4732" max="4732" width="4.5" style="686" customWidth="1"/>
    <col min="4733" max="4733" width="1.5" style="686" customWidth="1"/>
    <col min="4734" max="4734" width="3" style="686" customWidth="1"/>
    <col min="4735" max="4735" width="16.375" style="686" customWidth="1"/>
    <col min="4736" max="4736" width="0.75" style="686" customWidth="1"/>
    <col min="4737" max="4737" width="16.375" style="686" customWidth="1"/>
    <col min="4738" max="4738" width="3.25" style="686" customWidth="1"/>
    <col min="4739" max="4739" width="2.75" style="686" customWidth="1"/>
    <col min="4740" max="4740" width="16.375" style="686" customWidth="1"/>
    <col min="4741" max="4741" width="0.75" style="686" customWidth="1"/>
    <col min="4742" max="4742" width="16.375" style="686" customWidth="1"/>
    <col min="4743" max="4743" width="3.625" style="686" customWidth="1"/>
    <col min="4744" max="4744" width="3.125" style="686" customWidth="1"/>
    <col min="4745" max="4745" width="16.375" style="686" customWidth="1"/>
    <col min="4746" max="4746" width="0.75" style="686" customWidth="1"/>
    <col min="4747" max="4747" width="16.375" style="686" customWidth="1"/>
    <col min="4748" max="4748" width="3.25" style="686" customWidth="1"/>
    <col min="4749" max="4749" width="2.75" style="686" customWidth="1"/>
    <col min="4750" max="4750" width="16.375" style="686" customWidth="1"/>
    <col min="4751" max="4751" width="0.75" style="686" customWidth="1"/>
    <col min="4752" max="4752" width="16.375" style="686" customWidth="1"/>
    <col min="4753" max="4753" width="1.875" style="686" customWidth="1"/>
    <col min="4754" max="4754" width="1.25" style="686" customWidth="1"/>
    <col min="4755" max="4755" width="4.5" style="686" customWidth="1"/>
    <col min="4756" max="4756" width="1.5" style="686" customWidth="1"/>
    <col min="4757" max="4757" width="3" style="686" customWidth="1"/>
    <col min="4758" max="4758" width="16.375" style="686" customWidth="1"/>
    <col min="4759" max="4759" width="0.75" style="686" customWidth="1"/>
    <col min="4760" max="4760" width="16.375" style="686" customWidth="1"/>
    <col min="4761" max="4761" width="3.25" style="686" customWidth="1"/>
    <col min="4762" max="4762" width="2.75" style="686" customWidth="1"/>
    <col min="4763" max="4763" width="16.375" style="686" customWidth="1"/>
    <col min="4764" max="4764" width="0.75" style="686" customWidth="1"/>
    <col min="4765" max="4765" width="16.375" style="686" customWidth="1"/>
    <col min="4766" max="4766" width="3.625" style="686" customWidth="1"/>
    <col min="4767" max="4767" width="3.125" style="686" customWidth="1"/>
    <col min="4768" max="4768" width="16.375" style="686" customWidth="1"/>
    <col min="4769" max="4769" width="0.75" style="686" customWidth="1"/>
    <col min="4770" max="4770" width="16.375" style="686" customWidth="1"/>
    <col min="4771" max="4771" width="3.25" style="686" customWidth="1"/>
    <col min="4772" max="4772" width="2.75" style="686" customWidth="1"/>
    <col min="4773" max="4773" width="16.375" style="686" customWidth="1"/>
    <col min="4774" max="4774" width="0.75" style="686" customWidth="1"/>
    <col min="4775" max="4775" width="16.375" style="686" customWidth="1"/>
    <col min="4776" max="4776" width="1.875" style="686" customWidth="1"/>
    <col min="4777" max="4986" width="11" style="686"/>
    <col min="4987" max="4987" width="1.25" style="686" customWidth="1"/>
    <col min="4988" max="4988" width="4.5" style="686" customWidth="1"/>
    <col min="4989" max="4989" width="1.5" style="686" customWidth="1"/>
    <col min="4990" max="4990" width="3" style="686" customWidth="1"/>
    <col min="4991" max="4991" width="16.375" style="686" customWidth="1"/>
    <col min="4992" max="4992" width="0.75" style="686" customWidth="1"/>
    <col min="4993" max="4993" width="16.375" style="686" customWidth="1"/>
    <col min="4994" max="4994" width="3.25" style="686" customWidth="1"/>
    <col min="4995" max="4995" width="2.75" style="686" customWidth="1"/>
    <col min="4996" max="4996" width="16.375" style="686" customWidth="1"/>
    <col min="4997" max="4997" width="0.75" style="686" customWidth="1"/>
    <col min="4998" max="4998" width="16.375" style="686" customWidth="1"/>
    <col min="4999" max="4999" width="3.625" style="686" customWidth="1"/>
    <col min="5000" max="5000" width="3.125" style="686" customWidth="1"/>
    <col min="5001" max="5001" width="16.375" style="686" customWidth="1"/>
    <col min="5002" max="5002" width="0.75" style="686" customWidth="1"/>
    <col min="5003" max="5003" width="16.375" style="686" customWidth="1"/>
    <col min="5004" max="5004" width="3.25" style="686" customWidth="1"/>
    <col min="5005" max="5005" width="2.75" style="686" customWidth="1"/>
    <col min="5006" max="5006" width="16.375" style="686" customWidth="1"/>
    <col min="5007" max="5007" width="0.75" style="686" customWidth="1"/>
    <col min="5008" max="5008" width="16.375" style="686" customWidth="1"/>
    <col min="5009" max="5009" width="1.875" style="686" customWidth="1"/>
    <col min="5010" max="5010" width="1.25" style="686" customWidth="1"/>
    <col min="5011" max="5011" width="4.5" style="686" customWidth="1"/>
    <col min="5012" max="5012" width="1.5" style="686" customWidth="1"/>
    <col min="5013" max="5013" width="3" style="686" customWidth="1"/>
    <col min="5014" max="5014" width="16.375" style="686" customWidth="1"/>
    <col min="5015" max="5015" width="0.75" style="686" customWidth="1"/>
    <col min="5016" max="5016" width="16.375" style="686" customWidth="1"/>
    <col min="5017" max="5017" width="3.25" style="686" customWidth="1"/>
    <col min="5018" max="5018" width="2.75" style="686" customWidth="1"/>
    <col min="5019" max="5019" width="16.375" style="686" customWidth="1"/>
    <col min="5020" max="5020" width="0.75" style="686" customWidth="1"/>
    <col min="5021" max="5021" width="16.375" style="686" customWidth="1"/>
    <col min="5022" max="5022" width="3.625" style="686" customWidth="1"/>
    <col min="5023" max="5023" width="3.125" style="686" customWidth="1"/>
    <col min="5024" max="5024" width="16.375" style="686" customWidth="1"/>
    <col min="5025" max="5025" width="0.75" style="686" customWidth="1"/>
    <col min="5026" max="5026" width="16.375" style="686" customWidth="1"/>
    <col min="5027" max="5027" width="3.25" style="686" customWidth="1"/>
    <col min="5028" max="5028" width="2.75" style="686" customWidth="1"/>
    <col min="5029" max="5029" width="16.375" style="686" customWidth="1"/>
    <col min="5030" max="5030" width="0.75" style="686" customWidth="1"/>
    <col min="5031" max="5031" width="16.375" style="686" customWidth="1"/>
    <col min="5032" max="5032" width="1.875" style="686" customWidth="1"/>
    <col min="5033" max="5242" width="11" style="686"/>
    <col min="5243" max="5243" width="1.25" style="686" customWidth="1"/>
    <col min="5244" max="5244" width="4.5" style="686" customWidth="1"/>
    <col min="5245" max="5245" width="1.5" style="686" customWidth="1"/>
    <col min="5246" max="5246" width="3" style="686" customWidth="1"/>
    <col min="5247" max="5247" width="16.375" style="686" customWidth="1"/>
    <col min="5248" max="5248" width="0.75" style="686" customWidth="1"/>
    <col min="5249" max="5249" width="16.375" style="686" customWidth="1"/>
    <col min="5250" max="5250" width="3.25" style="686" customWidth="1"/>
    <col min="5251" max="5251" width="2.75" style="686" customWidth="1"/>
    <col min="5252" max="5252" width="16.375" style="686" customWidth="1"/>
    <col min="5253" max="5253" width="0.75" style="686" customWidth="1"/>
    <col min="5254" max="5254" width="16.375" style="686" customWidth="1"/>
    <col min="5255" max="5255" width="3.625" style="686" customWidth="1"/>
    <col min="5256" max="5256" width="3.125" style="686" customWidth="1"/>
    <col min="5257" max="5257" width="16.375" style="686" customWidth="1"/>
    <col min="5258" max="5258" width="0.75" style="686" customWidth="1"/>
    <col min="5259" max="5259" width="16.375" style="686" customWidth="1"/>
    <col min="5260" max="5260" width="3.25" style="686" customWidth="1"/>
    <col min="5261" max="5261" width="2.75" style="686" customWidth="1"/>
    <col min="5262" max="5262" width="16.375" style="686" customWidth="1"/>
    <col min="5263" max="5263" width="0.75" style="686" customWidth="1"/>
    <col min="5264" max="5264" width="16.375" style="686" customWidth="1"/>
    <col min="5265" max="5265" width="1.875" style="686" customWidth="1"/>
    <col min="5266" max="5266" width="1.25" style="686" customWidth="1"/>
    <col min="5267" max="5267" width="4.5" style="686" customWidth="1"/>
    <col min="5268" max="5268" width="1.5" style="686" customWidth="1"/>
    <col min="5269" max="5269" width="3" style="686" customWidth="1"/>
    <col min="5270" max="5270" width="16.375" style="686" customWidth="1"/>
    <col min="5271" max="5271" width="0.75" style="686" customWidth="1"/>
    <col min="5272" max="5272" width="16.375" style="686" customWidth="1"/>
    <col min="5273" max="5273" width="3.25" style="686" customWidth="1"/>
    <col min="5274" max="5274" width="2.75" style="686" customWidth="1"/>
    <col min="5275" max="5275" width="16.375" style="686" customWidth="1"/>
    <col min="5276" max="5276" width="0.75" style="686" customWidth="1"/>
    <col min="5277" max="5277" width="16.375" style="686" customWidth="1"/>
    <col min="5278" max="5278" width="3.625" style="686" customWidth="1"/>
    <col min="5279" max="5279" width="3.125" style="686" customWidth="1"/>
    <col min="5280" max="5280" width="16.375" style="686" customWidth="1"/>
    <col min="5281" max="5281" width="0.75" style="686" customWidth="1"/>
    <col min="5282" max="5282" width="16.375" style="686" customWidth="1"/>
    <col min="5283" max="5283" width="3.25" style="686" customWidth="1"/>
    <col min="5284" max="5284" width="2.75" style="686" customWidth="1"/>
    <col min="5285" max="5285" width="16.375" style="686" customWidth="1"/>
    <col min="5286" max="5286" width="0.75" style="686" customWidth="1"/>
    <col min="5287" max="5287" width="16.375" style="686" customWidth="1"/>
    <col min="5288" max="5288" width="1.875" style="686" customWidth="1"/>
    <col min="5289" max="5498" width="11" style="686"/>
    <col min="5499" max="5499" width="1.25" style="686" customWidth="1"/>
    <col min="5500" max="5500" width="4.5" style="686" customWidth="1"/>
    <col min="5501" max="5501" width="1.5" style="686" customWidth="1"/>
    <col min="5502" max="5502" width="3" style="686" customWidth="1"/>
    <col min="5503" max="5503" width="16.375" style="686" customWidth="1"/>
    <col min="5504" max="5504" width="0.75" style="686" customWidth="1"/>
    <col min="5505" max="5505" width="16.375" style="686" customWidth="1"/>
    <col min="5506" max="5506" width="3.25" style="686" customWidth="1"/>
    <col min="5507" max="5507" width="2.75" style="686" customWidth="1"/>
    <col min="5508" max="5508" width="16.375" style="686" customWidth="1"/>
    <col min="5509" max="5509" width="0.75" style="686" customWidth="1"/>
    <col min="5510" max="5510" width="16.375" style="686" customWidth="1"/>
    <col min="5511" max="5511" width="3.625" style="686" customWidth="1"/>
    <col min="5512" max="5512" width="3.125" style="686" customWidth="1"/>
    <col min="5513" max="5513" width="16.375" style="686" customWidth="1"/>
    <col min="5514" max="5514" width="0.75" style="686" customWidth="1"/>
    <col min="5515" max="5515" width="16.375" style="686" customWidth="1"/>
    <col min="5516" max="5516" width="3.25" style="686" customWidth="1"/>
    <col min="5517" max="5517" width="2.75" style="686" customWidth="1"/>
    <col min="5518" max="5518" width="16.375" style="686" customWidth="1"/>
    <col min="5519" max="5519" width="0.75" style="686" customWidth="1"/>
    <col min="5520" max="5520" width="16.375" style="686" customWidth="1"/>
    <col min="5521" max="5521" width="1.875" style="686" customWidth="1"/>
    <col min="5522" max="5522" width="1.25" style="686" customWidth="1"/>
    <col min="5523" max="5523" width="4.5" style="686" customWidth="1"/>
    <col min="5524" max="5524" width="1.5" style="686" customWidth="1"/>
    <col min="5525" max="5525" width="3" style="686" customWidth="1"/>
    <col min="5526" max="5526" width="16.375" style="686" customWidth="1"/>
    <col min="5527" max="5527" width="0.75" style="686" customWidth="1"/>
    <col min="5528" max="5528" width="16.375" style="686" customWidth="1"/>
    <col min="5529" max="5529" width="3.25" style="686" customWidth="1"/>
    <col min="5530" max="5530" width="2.75" style="686" customWidth="1"/>
    <col min="5531" max="5531" width="16.375" style="686" customWidth="1"/>
    <col min="5532" max="5532" width="0.75" style="686" customWidth="1"/>
    <col min="5533" max="5533" width="16.375" style="686" customWidth="1"/>
    <col min="5534" max="5534" width="3.625" style="686" customWidth="1"/>
    <col min="5535" max="5535" width="3.125" style="686" customWidth="1"/>
    <col min="5536" max="5536" width="16.375" style="686" customWidth="1"/>
    <col min="5537" max="5537" width="0.75" style="686" customWidth="1"/>
    <col min="5538" max="5538" width="16.375" style="686" customWidth="1"/>
    <col min="5539" max="5539" width="3.25" style="686" customWidth="1"/>
    <col min="5540" max="5540" width="2.75" style="686" customWidth="1"/>
    <col min="5541" max="5541" width="16.375" style="686" customWidth="1"/>
    <col min="5542" max="5542" width="0.75" style="686" customWidth="1"/>
    <col min="5543" max="5543" width="16.375" style="686" customWidth="1"/>
    <col min="5544" max="5544" width="1.875" style="686" customWidth="1"/>
    <col min="5545" max="5754" width="11" style="686"/>
    <col min="5755" max="5755" width="1.25" style="686" customWidth="1"/>
    <col min="5756" max="5756" width="4.5" style="686" customWidth="1"/>
    <col min="5757" max="5757" width="1.5" style="686" customWidth="1"/>
    <col min="5758" max="5758" width="3" style="686" customWidth="1"/>
    <col min="5759" max="5759" width="16.375" style="686" customWidth="1"/>
    <col min="5760" max="5760" width="0.75" style="686" customWidth="1"/>
    <col min="5761" max="5761" width="16.375" style="686" customWidth="1"/>
    <col min="5762" max="5762" width="3.25" style="686" customWidth="1"/>
    <col min="5763" max="5763" width="2.75" style="686" customWidth="1"/>
    <col min="5764" max="5764" width="16.375" style="686" customWidth="1"/>
    <col min="5765" max="5765" width="0.75" style="686" customWidth="1"/>
    <col min="5766" max="5766" width="16.375" style="686" customWidth="1"/>
    <col min="5767" max="5767" width="3.625" style="686" customWidth="1"/>
    <col min="5768" max="5768" width="3.125" style="686" customWidth="1"/>
    <col min="5769" max="5769" width="16.375" style="686" customWidth="1"/>
    <col min="5770" max="5770" width="0.75" style="686" customWidth="1"/>
    <col min="5771" max="5771" width="16.375" style="686" customWidth="1"/>
    <col min="5772" max="5772" width="3.25" style="686" customWidth="1"/>
    <col min="5773" max="5773" width="2.75" style="686" customWidth="1"/>
    <col min="5774" max="5774" width="16.375" style="686" customWidth="1"/>
    <col min="5775" max="5775" width="0.75" style="686" customWidth="1"/>
    <col min="5776" max="5776" width="16.375" style="686" customWidth="1"/>
    <col min="5777" max="5777" width="1.875" style="686" customWidth="1"/>
    <col min="5778" max="5778" width="1.25" style="686" customWidth="1"/>
    <col min="5779" max="5779" width="4.5" style="686" customWidth="1"/>
    <col min="5780" max="5780" width="1.5" style="686" customWidth="1"/>
    <col min="5781" max="5781" width="3" style="686" customWidth="1"/>
    <col min="5782" max="5782" width="16.375" style="686" customWidth="1"/>
    <col min="5783" max="5783" width="0.75" style="686" customWidth="1"/>
    <col min="5784" max="5784" width="16.375" style="686" customWidth="1"/>
    <col min="5785" max="5785" width="3.25" style="686" customWidth="1"/>
    <col min="5786" max="5786" width="2.75" style="686" customWidth="1"/>
    <col min="5787" max="5787" width="16.375" style="686" customWidth="1"/>
    <col min="5788" max="5788" width="0.75" style="686" customWidth="1"/>
    <col min="5789" max="5789" width="16.375" style="686" customWidth="1"/>
    <col min="5790" max="5790" width="3.625" style="686" customWidth="1"/>
    <col min="5791" max="5791" width="3.125" style="686" customWidth="1"/>
    <col min="5792" max="5792" width="16.375" style="686" customWidth="1"/>
    <col min="5793" max="5793" width="0.75" style="686" customWidth="1"/>
    <col min="5794" max="5794" width="16.375" style="686" customWidth="1"/>
    <col min="5795" max="5795" width="3.25" style="686" customWidth="1"/>
    <col min="5796" max="5796" width="2.75" style="686" customWidth="1"/>
    <col min="5797" max="5797" width="16.375" style="686" customWidth="1"/>
    <col min="5798" max="5798" width="0.75" style="686" customWidth="1"/>
    <col min="5799" max="5799" width="16.375" style="686" customWidth="1"/>
    <col min="5800" max="5800" width="1.875" style="686" customWidth="1"/>
    <col min="5801" max="6010" width="11" style="686"/>
    <col min="6011" max="6011" width="1.25" style="686" customWidth="1"/>
    <col min="6012" max="6012" width="4.5" style="686" customWidth="1"/>
    <col min="6013" max="6013" width="1.5" style="686" customWidth="1"/>
    <col min="6014" max="6014" width="3" style="686" customWidth="1"/>
    <col min="6015" max="6015" width="16.375" style="686" customWidth="1"/>
    <col min="6016" max="6016" width="0.75" style="686" customWidth="1"/>
    <col min="6017" max="6017" width="16.375" style="686" customWidth="1"/>
    <col min="6018" max="6018" width="3.25" style="686" customWidth="1"/>
    <col min="6019" max="6019" width="2.75" style="686" customWidth="1"/>
    <col min="6020" max="6020" width="16.375" style="686" customWidth="1"/>
    <col min="6021" max="6021" width="0.75" style="686" customWidth="1"/>
    <col min="6022" max="6022" width="16.375" style="686" customWidth="1"/>
    <col min="6023" max="6023" width="3.625" style="686" customWidth="1"/>
    <col min="6024" max="6024" width="3.125" style="686" customWidth="1"/>
    <col min="6025" max="6025" width="16.375" style="686" customWidth="1"/>
    <col min="6026" max="6026" width="0.75" style="686" customWidth="1"/>
    <col min="6027" max="6027" width="16.375" style="686" customWidth="1"/>
    <col min="6028" max="6028" width="3.25" style="686" customWidth="1"/>
    <col min="6029" max="6029" width="2.75" style="686" customWidth="1"/>
    <col min="6030" max="6030" width="16.375" style="686" customWidth="1"/>
    <col min="6031" max="6031" width="0.75" style="686" customWidth="1"/>
    <col min="6032" max="6032" width="16.375" style="686" customWidth="1"/>
    <col min="6033" max="6033" width="1.875" style="686" customWidth="1"/>
    <col min="6034" max="6034" width="1.25" style="686" customWidth="1"/>
    <col min="6035" max="6035" width="4.5" style="686" customWidth="1"/>
    <col min="6036" max="6036" width="1.5" style="686" customWidth="1"/>
    <col min="6037" max="6037" width="3" style="686" customWidth="1"/>
    <col min="6038" max="6038" width="16.375" style="686" customWidth="1"/>
    <col min="6039" max="6039" width="0.75" style="686" customWidth="1"/>
    <col min="6040" max="6040" width="16.375" style="686" customWidth="1"/>
    <col min="6041" max="6041" width="3.25" style="686" customWidth="1"/>
    <col min="6042" max="6042" width="2.75" style="686" customWidth="1"/>
    <col min="6043" max="6043" width="16.375" style="686" customWidth="1"/>
    <col min="6044" max="6044" width="0.75" style="686" customWidth="1"/>
    <col min="6045" max="6045" width="16.375" style="686" customWidth="1"/>
    <col min="6046" max="6046" width="3.625" style="686" customWidth="1"/>
    <col min="6047" max="6047" width="3.125" style="686" customWidth="1"/>
    <col min="6048" max="6048" width="16.375" style="686" customWidth="1"/>
    <col min="6049" max="6049" width="0.75" style="686" customWidth="1"/>
    <col min="6050" max="6050" width="16.375" style="686" customWidth="1"/>
    <col min="6051" max="6051" width="3.25" style="686" customWidth="1"/>
    <col min="6052" max="6052" width="2.75" style="686" customWidth="1"/>
    <col min="6053" max="6053" width="16.375" style="686" customWidth="1"/>
    <col min="6054" max="6054" width="0.75" style="686" customWidth="1"/>
    <col min="6055" max="6055" width="16.375" style="686" customWidth="1"/>
    <col min="6056" max="6056" width="1.875" style="686" customWidth="1"/>
    <col min="6057" max="6266" width="11" style="686"/>
    <col min="6267" max="6267" width="1.25" style="686" customWidth="1"/>
    <col min="6268" max="6268" width="4.5" style="686" customWidth="1"/>
    <col min="6269" max="6269" width="1.5" style="686" customWidth="1"/>
    <col min="6270" max="6270" width="3" style="686" customWidth="1"/>
    <col min="6271" max="6271" width="16.375" style="686" customWidth="1"/>
    <col min="6272" max="6272" width="0.75" style="686" customWidth="1"/>
    <col min="6273" max="6273" width="16.375" style="686" customWidth="1"/>
    <col min="6274" max="6274" width="3.25" style="686" customWidth="1"/>
    <col min="6275" max="6275" width="2.75" style="686" customWidth="1"/>
    <col min="6276" max="6276" width="16.375" style="686" customWidth="1"/>
    <col min="6277" max="6277" width="0.75" style="686" customWidth="1"/>
    <col min="6278" max="6278" width="16.375" style="686" customWidth="1"/>
    <col min="6279" max="6279" width="3.625" style="686" customWidth="1"/>
    <col min="6280" max="6280" width="3.125" style="686" customWidth="1"/>
    <col min="6281" max="6281" width="16.375" style="686" customWidth="1"/>
    <col min="6282" max="6282" width="0.75" style="686" customWidth="1"/>
    <col min="6283" max="6283" width="16.375" style="686" customWidth="1"/>
    <col min="6284" max="6284" width="3.25" style="686" customWidth="1"/>
    <col min="6285" max="6285" width="2.75" style="686" customWidth="1"/>
    <col min="6286" max="6286" width="16.375" style="686" customWidth="1"/>
    <col min="6287" max="6287" width="0.75" style="686" customWidth="1"/>
    <col min="6288" max="6288" width="16.375" style="686" customWidth="1"/>
    <col min="6289" max="6289" width="1.875" style="686" customWidth="1"/>
    <col min="6290" max="6290" width="1.25" style="686" customWidth="1"/>
    <col min="6291" max="6291" width="4.5" style="686" customWidth="1"/>
    <col min="6292" max="6292" width="1.5" style="686" customWidth="1"/>
    <col min="6293" max="6293" width="3" style="686" customWidth="1"/>
    <col min="6294" max="6294" width="16.375" style="686" customWidth="1"/>
    <col min="6295" max="6295" width="0.75" style="686" customWidth="1"/>
    <col min="6296" max="6296" width="16.375" style="686" customWidth="1"/>
    <col min="6297" max="6297" width="3.25" style="686" customWidth="1"/>
    <col min="6298" max="6298" width="2.75" style="686" customWidth="1"/>
    <col min="6299" max="6299" width="16.375" style="686" customWidth="1"/>
    <col min="6300" max="6300" width="0.75" style="686" customWidth="1"/>
    <col min="6301" max="6301" width="16.375" style="686" customWidth="1"/>
    <col min="6302" max="6302" width="3.625" style="686" customWidth="1"/>
    <col min="6303" max="6303" width="3.125" style="686" customWidth="1"/>
    <col min="6304" max="6304" width="16.375" style="686" customWidth="1"/>
    <col min="6305" max="6305" width="0.75" style="686" customWidth="1"/>
    <col min="6306" max="6306" width="16.375" style="686" customWidth="1"/>
    <col min="6307" max="6307" width="3.25" style="686" customWidth="1"/>
    <col min="6308" max="6308" width="2.75" style="686" customWidth="1"/>
    <col min="6309" max="6309" width="16.375" style="686" customWidth="1"/>
    <col min="6310" max="6310" width="0.75" style="686" customWidth="1"/>
    <col min="6311" max="6311" width="16.375" style="686" customWidth="1"/>
    <col min="6312" max="6312" width="1.875" style="686" customWidth="1"/>
    <col min="6313" max="6522" width="11" style="686"/>
    <col min="6523" max="6523" width="1.25" style="686" customWidth="1"/>
    <col min="6524" max="6524" width="4.5" style="686" customWidth="1"/>
    <col min="6525" max="6525" width="1.5" style="686" customWidth="1"/>
    <col min="6526" max="6526" width="3" style="686" customWidth="1"/>
    <col min="6527" max="6527" width="16.375" style="686" customWidth="1"/>
    <col min="6528" max="6528" width="0.75" style="686" customWidth="1"/>
    <col min="6529" max="6529" width="16.375" style="686" customWidth="1"/>
    <col min="6530" max="6530" width="3.25" style="686" customWidth="1"/>
    <col min="6531" max="6531" width="2.75" style="686" customWidth="1"/>
    <col min="6532" max="6532" width="16.375" style="686" customWidth="1"/>
    <col min="6533" max="6533" width="0.75" style="686" customWidth="1"/>
    <col min="6534" max="6534" width="16.375" style="686" customWidth="1"/>
    <col min="6535" max="6535" width="3.625" style="686" customWidth="1"/>
    <col min="6536" max="6536" width="3.125" style="686" customWidth="1"/>
    <col min="6537" max="6537" width="16.375" style="686" customWidth="1"/>
    <col min="6538" max="6538" width="0.75" style="686" customWidth="1"/>
    <col min="6539" max="6539" width="16.375" style="686" customWidth="1"/>
    <col min="6540" max="6540" width="3.25" style="686" customWidth="1"/>
    <col min="6541" max="6541" width="2.75" style="686" customWidth="1"/>
    <col min="6542" max="6542" width="16.375" style="686" customWidth="1"/>
    <col min="6543" max="6543" width="0.75" style="686" customWidth="1"/>
    <col min="6544" max="6544" width="16.375" style="686" customWidth="1"/>
    <col min="6545" max="6545" width="1.875" style="686" customWidth="1"/>
    <col min="6546" max="6546" width="1.25" style="686" customWidth="1"/>
    <col min="6547" max="6547" width="4.5" style="686" customWidth="1"/>
    <col min="6548" max="6548" width="1.5" style="686" customWidth="1"/>
    <col min="6549" max="6549" width="3" style="686" customWidth="1"/>
    <col min="6550" max="6550" width="16.375" style="686" customWidth="1"/>
    <col min="6551" max="6551" width="0.75" style="686" customWidth="1"/>
    <col min="6552" max="6552" width="16.375" style="686" customWidth="1"/>
    <col min="6553" max="6553" width="3.25" style="686" customWidth="1"/>
    <col min="6554" max="6554" width="2.75" style="686" customWidth="1"/>
    <col min="6555" max="6555" width="16.375" style="686" customWidth="1"/>
    <col min="6556" max="6556" width="0.75" style="686" customWidth="1"/>
    <col min="6557" max="6557" width="16.375" style="686" customWidth="1"/>
    <col min="6558" max="6558" width="3.625" style="686" customWidth="1"/>
    <col min="6559" max="6559" width="3.125" style="686" customWidth="1"/>
    <col min="6560" max="6560" width="16.375" style="686" customWidth="1"/>
    <col min="6561" max="6561" width="0.75" style="686" customWidth="1"/>
    <col min="6562" max="6562" width="16.375" style="686" customWidth="1"/>
    <col min="6563" max="6563" width="3.25" style="686" customWidth="1"/>
    <col min="6564" max="6564" width="2.75" style="686" customWidth="1"/>
    <col min="6565" max="6565" width="16.375" style="686" customWidth="1"/>
    <col min="6566" max="6566" width="0.75" style="686" customWidth="1"/>
    <col min="6567" max="6567" width="16.375" style="686" customWidth="1"/>
    <col min="6568" max="6568" width="1.875" style="686" customWidth="1"/>
    <col min="6569" max="6778" width="11" style="686"/>
    <col min="6779" max="6779" width="1.25" style="686" customWidth="1"/>
    <col min="6780" max="6780" width="4.5" style="686" customWidth="1"/>
    <col min="6781" max="6781" width="1.5" style="686" customWidth="1"/>
    <col min="6782" max="6782" width="3" style="686" customWidth="1"/>
    <col min="6783" max="6783" width="16.375" style="686" customWidth="1"/>
    <col min="6784" max="6784" width="0.75" style="686" customWidth="1"/>
    <col min="6785" max="6785" width="16.375" style="686" customWidth="1"/>
    <col min="6786" max="6786" width="3.25" style="686" customWidth="1"/>
    <col min="6787" max="6787" width="2.75" style="686" customWidth="1"/>
    <col min="6788" max="6788" width="16.375" style="686" customWidth="1"/>
    <col min="6789" max="6789" width="0.75" style="686" customWidth="1"/>
    <col min="6790" max="6790" width="16.375" style="686" customWidth="1"/>
    <col min="6791" max="6791" width="3.625" style="686" customWidth="1"/>
    <col min="6792" max="6792" width="3.125" style="686" customWidth="1"/>
    <col min="6793" max="6793" width="16.375" style="686" customWidth="1"/>
    <col min="6794" max="6794" width="0.75" style="686" customWidth="1"/>
    <col min="6795" max="6795" width="16.375" style="686" customWidth="1"/>
    <col min="6796" max="6796" width="3.25" style="686" customWidth="1"/>
    <col min="6797" max="6797" width="2.75" style="686" customWidth="1"/>
    <col min="6798" max="6798" width="16.375" style="686" customWidth="1"/>
    <col min="6799" max="6799" width="0.75" style="686" customWidth="1"/>
    <col min="6800" max="6800" width="16.375" style="686" customWidth="1"/>
    <col min="6801" max="6801" width="1.875" style="686" customWidth="1"/>
    <col min="6802" max="6802" width="1.25" style="686" customWidth="1"/>
    <col min="6803" max="6803" width="4.5" style="686" customWidth="1"/>
    <col min="6804" max="6804" width="1.5" style="686" customWidth="1"/>
    <col min="6805" max="6805" width="3" style="686" customWidth="1"/>
    <col min="6806" max="6806" width="16.375" style="686" customWidth="1"/>
    <col min="6807" max="6807" width="0.75" style="686" customWidth="1"/>
    <col min="6808" max="6808" width="16.375" style="686" customWidth="1"/>
    <col min="6809" max="6809" width="3.25" style="686" customWidth="1"/>
    <col min="6810" max="6810" width="2.75" style="686" customWidth="1"/>
    <col min="6811" max="6811" width="16.375" style="686" customWidth="1"/>
    <col min="6812" max="6812" width="0.75" style="686" customWidth="1"/>
    <col min="6813" max="6813" width="16.375" style="686" customWidth="1"/>
    <col min="6814" max="6814" width="3.625" style="686" customWidth="1"/>
    <col min="6815" max="6815" width="3.125" style="686" customWidth="1"/>
    <col min="6816" max="6816" width="16.375" style="686" customWidth="1"/>
    <col min="6817" max="6817" width="0.75" style="686" customWidth="1"/>
    <col min="6818" max="6818" width="16.375" style="686" customWidth="1"/>
    <col min="6819" max="6819" width="3.25" style="686" customWidth="1"/>
    <col min="6820" max="6820" width="2.75" style="686" customWidth="1"/>
    <col min="6821" max="6821" width="16.375" style="686" customWidth="1"/>
    <col min="6822" max="6822" width="0.75" style="686" customWidth="1"/>
    <col min="6823" max="6823" width="16.375" style="686" customWidth="1"/>
    <col min="6824" max="6824" width="1.875" style="686" customWidth="1"/>
    <col min="6825" max="7034" width="11" style="686"/>
    <col min="7035" max="7035" width="1.25" style="686" customWidth="1"/>
    <col min="7036" max="7036" width="4.5" style="686" customWidth="1"/>
    <col min="7037" max="7037" width="1.5" style="686" customWidth="1"/>
    <col min="7038" max="7038" width="3" style="686" customWidth="1"/>
    <col min="7039" max="7039" width="16.375" style="686" customWidth="1"/>
    <col min="7040" max="7040" width="0.75" style="686" customWidth="1"/>
    <col min="7041" max="7041" width="16.375" style="686" customWidth="1"/>
    <col min="7042" max="7042" width="3.25" style="686" customWidth="1"/>
    <col min="7043" max="7043" width="2.75" style="686" customWidth="1"/>
    <col min="7044" max="7044" width="16.375" style="686" customWidth="1"/>
    <col min="7045" max="7045" width="0.75" style="686" customWidth="1"/>
    <col min="7046" max="7046" width="16.375" style="686" customWidth="1"/>
    <col min="7047" max="7047" width="3.625" style="686" customWidth="1"/>
    <col min="7048" max="7048" width="3.125" style="686" customWidth="1"/>
    <col min="7049" max="7049" width="16.375" style="686" customWidth="1"/>
    <col min="7050" max="7050" width="0.75" style="686" customWidth="1"/>
    <col min="7051" max="7051" width="16.375" style="686" customWidth="1"/>
    <col min="7052" max="7052" width="3.25" style="686" customWidth="1"/>
    <col min="7053" max="7053" width="2.75" style="686" customWidth="1"/>
    <col min="7054" max="7054" width="16.375" style="686" customWidth="1"/>
    <col min="7055" max="7055" width="0.75" style="686" customWidth="1"/>
    <col min="7056" max="7056" width="16.375" style="686" customWidth="1"/>
    <col min="7057" max="7057" width="1.875" style="686" customWidth="1"/>
    <col min="7058" max="7058" width="1.25" style="686" customWidth="1"/>
    <col min="7059" max="7059" width="4.5" style="686" customWidth="1"/>
    <col min="7060" max="7060" width="1.5" style="686" customWidth="1"/>
    <col min="7061" max="7061" width="3" style="686" customWidth="1"/>
    <col min="7062" max="7062" width="16.375" style="686" customWidth="1"/>
    <col min="7063" max="7063" width="0.75" style="686" customWidth="1"/>
    <col min="7064" max="7064" width="16.375" style="686" customWidth="1"/>
    <col min="7065" max="7065" width="3.25" style="686" customWidth="1"/>
    <col min="7066" max="7066" width="2.75" style="686" customWidth="1"/>
    <col min="7067" max="7067" width="16.375" style="686" customWidth="1"/>
    <col min="7068" max="7068" width="0.75" style="686" customWidth="1"/>
    <col min="7069" max="7069" width="16.375" style="686" customWidth="1"/>
    <col min="7070" max="7070" width="3.625" style="686" customWidth="1"/>
    <col min="7071" max="7071" width="3.125" style="686" customWidth="1"/>
    <col min="7072" max="7072" width="16.375" style="686" customWidth="1"/>
    <col min="7073" max="7073" width="0.75" style="686" customWidth="1"/>
    <col min="7074" max="7074" width="16.375" style="686" customWidth="1"/>
    <col min="7075" max="7075" width="3.25" style="686" customWidth="1"/>
    <col min="7076" max="7076" width="2.75" style="686" customWidth="1"/>
    <col min="7077" max="7077" width="16.375" style="686" customWidth="1"/>
    <col min="7078" max="7078" width="0.75" style="686" customWidth="1"/>
    <col min="7079" max="7079" width="16.375" style="686" customWidth="1"/>
    <col min="7080" max="7080" width="1.875" style="686" customWidth="1"/>
    <col min="7081" max="7290" width="11" style="686"/>
    <col min="7291" max="7291" width="1.25" style="686" customWidth="1"/>
    <col min="7292" max="7292" width="4.5" style="686" customWidth="1"/>
    <col min="7293" max="7293" width="1.5" style="686" customWidth="1"/>
    <col min="7294" max="7294" width="3" style="686" customWidth="1"/>
    <col min="7295" max="7295" width="16.375" style="686" customWidth="1"/>
    <col min="7296" max="7296" width="0.75" style="686" customWidth="1"/>
    <col min="7297" max="7297" width="16.375" style="686" customWidth="1"/>
    <col min="7298" max="7298" width="3.25" style="686" customWidth="1"/>
    <col min="7299" max="7299" width="2.75" style="686" customWidth="1"/>
    <col min="7300" max="7300" width="16.375" style="686" customWidth="1"/>
    <col min="7301" max="7301" width="0.75" style="686" customWidth="1"/>
    <col min="7302" max="7302" width="16.375" style="686" customWidth="1"/>
    <col min="7303" max="7303" width="3.625" style="686" customWidth="1"/>
    <col min="7304" max="7304" width="3.125" style="686" customWidth="1"/>
    <col min="7305" max="7305" width="16.375" style="686" customWidth="1"/>
    <col min="7306" max="7306" width="0.75" style="686" customWidth="1"/>
    <col min="7307" max="7307" width="16.375" style="686" customWidth="1"/>
    <col min="7308" max="7308" width="3.25" style="686" customWidth="1"/>
    <col min="7309" max="7309" width="2.75" style="686" customWidth="1"/>
    <col min="7310" max="7310" width="16.375" style="686" customWidth="1"/>
    <col min="7311" max="7311" width="0.75" style="686" customWidth="1"/>
    <col min="7312" max="7312" width="16.375" style="686" customWidth="1"/>
    <col min="7313" max="7313" width="1.875" style="686" customWidth="1"/>
    <col min="7314" max="7314" width="1.25" style="686" customWidth="1"/>
    <col min="7315" max="7315" width="4.5" style="686" customWidth="1"/>
    <col min="7316" max="7316" width="1.5" style="686" customWidth="1"/>
    <col min="7317" max="7317" width="3" style="686" customWidth="1"/>
    <col min="7318" max="7318" width="16.375" style="686" customWidth="1"/>
    <col min="7319" max="7319" width="0.75" style="686" customWidth="1"/>
    <col min="7320" max="7320" width="16.375" style="686" customWidth="1"/>
    <col min="7321" max="7321" width="3.25" style="686" customWidth="1"/>
    <col min="7322" max="7322" width="2.75" style="686" customWidth="1"/>
    <col min="7323" max="7323" width="16.375" style="686" customWidth="1"/>
    <col min="7324" max="7324" width="0.75" style="686" customWidth="1"/>
    <col min="7325" max="7325" width="16.375" style="686" customWidth="1"/>
    <col min="7326" max="7326" width="3.625" style="686" customWidth="1"/>
    <col min="7327" max="7327" width="3.125" style="686" customWidth="1"/>
    <col min="7328" max="7328" width="16.375" style="686" customWidth="1"/>
    <col min="7329" max="7329" width="0.75" style="686" customWidth="1"/>
    <col min="7330" max="7330" width="16.375" style="686" customWidth="1"/>
    <col min="7331" max="7331" width="3.25" style="686" customWidth="1"/>
    <col min="7332" max="7332" width="2.75" style="686" customWidth="1"/>
    <col min="7333" max="7333" width="16.375" style="686" customWidth="1"/>
    <col min="7334" max="7334" width="0.75" style="686" customWidth="1"/>
    <col min="7335" max="7335" width="16.375" style="686" customWidth="1"/>
    <col min="7336" max="7336" width="1.875" style="686" customWidth="1"/>
    <col min="7337" max="7546" width="11" style="686"/>
    <col min="7547" max="7547" width="1.25" style="686" customWidth="1"/>
    <col min="7548" max="7548" width="4.5" style="686" customWidth="1"/>
    <col min="7549" max="7549" width="1.5" style="686" customWidth="1"/>
    <col min="7550" max="7550" width="3" style="686" customWidth="1"/>
    <col min="7551" max="7551" width="16.375" style="686" customWidth="1"/>
    <col min="7552" max="7552" width="0.75" style="686" customWidth="1"/>
    <col min="7553" max="7553" width="16.375" style="686" customWidth="1"/>
    <col min="7554" max="7554" width="3.25" style="686" customWidth="1"/>
    <col min="7555" max="7555" width="2.75" style="686" customWidth="1"/>
    <col min="7556" max="7556" width="16.375" style="686" customWidth="1"/>
    <col min="7557" max="7557" width="0.75" style="686" customWidth="1"/>
    <col min="7558" max="7558" width="16.375" style="686" customWidth="1"/>
    <col min="7559" max="7559" width="3.625" style="686" customWidth="1"/>
    <col min="7560" max="7560" width="3.125" style="686" customWidth="1"/>
    <col min="7561" max="7561" width="16.375" style="686" customWidth="1"/>
    <col min="7562" max="7562" width="0.75" style="686" customWidth="1"/>
    <col min="7563" max="7563" width="16.375" style="686" customWidth="1"/>
    <col min="7564" max="7564" width="3.25" style="686" customWidth="1"/>
    <col min="7565" max="7565" width="2.75" style="686" customWidth="1"/>
    <col min="7566" max="7566" width="16.375" style="686" customWidth="1"/>
    <col min="7567" max="7567" width="0.75" style="686" customWidth="1"/>
    <col min="7568" max="7568" width="16.375" style="686" customWidth="1"/>
    <col min="7569" max="7569" width="1.875" style="686" customWidth="1"/>
    <col min="7570" max="7570" width="1.25" style="686" customWidth="1"/>
    <col min="7571" max="7571" width="4.5" style="686" customWidth="1"/>
    <col min="7572" max="7572" width="1.5" style="686" customWidth="1"/>
    <col min="7573" max="7573" width="3" style="686" customWidth="1"/>
    <col min="7574" max="7574" width="16.375" style="686" customWidth="1"/>
    <col min="7575" max="7575" width="0.75" style="686" customWidth="1"/>
    <col min="7576" max="7576" width="16.375" style="686" customWidth="1"/>
    <col min="7577" max="7577" width="3.25" style="686" customWidth="1"/>
    <col min="7578" max="7578" width="2.75" style="686" customWidth="1"/>
    <col min="7579" max="7579" width="16.375" style="686" customWidth="1"/>
    <col min="7580" max="7580" width="0.75" style="686" customWidth="1"/>
    <col min="7581" max="7581" width="16.375" style="686" customWidth="1"/>
    <col min="7582" max="7582" width="3.625" style="686" customWidth="1"/>
    <col min="7583" max="7583" width="3.125" style="686" customWidth="1"/>
    <col min="7584" max="7584" width="16.375" style="686" customWidth="1"/>
    <col min="7585" max="7585" width="0.75" style="686" customWidth="1"/>
    <col min="7586" max="7586" width="16.375" style="686" customWidth="1"/>
    <col min="7587" max="7587" width="3.25" style="686" customWidth="1"/>
    <col min="7588" max="7588" width="2.75" style="686" customWidth="1"/>
    <col min="7589" max="7589" width="16.375" style="686" customWidth="1"/>
    <col min="7590" max="7590" width="0.75" style="686" customWidth="1"/>
    <col min="7591" max="7591" width="16.375" style="686" customWidth="1"/>
    <col min="7592" max="7592" width="1.875" style="686" customWidth="1"/>
    <col min="7593" max="7802" width="11" style="686"/>
    <col min="7803" max="7803" width="1.25" style="686" customWidth="1"/>
    <col min="7804" max="7804" width="4.5" style="686" customWidth="1"/>
    <col min="7805" max="7805" width="1.5" style="686" customWidth="1"/>
    <col min="7806" max="7806" width="3" style="686" customWidth="1"/>
    <col min="7807" max="7807" width="16.375" style="686" customWidth="1"/>
    <col min="7808" max="7808" width="0.75" style="686" customWidth="1"/>
    <col min="7809" max="7809" width="16.375" style="686" customWidth="1"/>
    <col min="7810" max="7810" width="3.25" style="686" customWidth="1"/>
    <col min="7811" max="7811" width="2.75" style="686" customWidth="1"/>
    <col min="7812" max="7812" width="16.375" style="686" customWidth="1"/>
    <col min="7813" max="7813" width="0.75" style="686" customWidth="1"/>
    <col min="7814" max="7814" width="16.375" style="686" customWidth="1"/>
    <col min="7815" max="7815" width="3.625" style="686" customWidth="1"/>
    <col min="7816" max="7816" width="3.125" style="686" customWidth="1"/>
    <col min="7817" max="7817" width="16.375" style="686" customWidth="1"/>
    <col min="7818" max="7818" width="0.75" style="686" customWidth="1"/>
    <col min="7819" max="7819" width="16.375" style="686" customWidth="1"/>
    <col min="7820" max="7820" width="3.25" style="686" customWidth="1"/>
    <col min="7821" max="7821" width="2.75" style="686" customWidth="1"/>
    <col min="7822" max="7822" width="16.375" style="686" customWidth="1"/>
    <col min="7823" max="7823" width="0.75" style="686" customWidth="1"/>
    <col min="7824" max="7824" width="16.375" style="686" customWidth="1"/>
    <col min="7825" max="7825" width="1.875" style="686" customWidth="1"/>
    <col min="7826" max="7826" width="1.25" style="686" customWidth="1"/>
    <col min="7827" max="7827" width="4.5" style="686" customWidth="1"/>
    <col min="7828" max="7828" width="1.5" style="686" customWidth="1"/>
    <col min="7829" max="7829" width="3" style="686" customWidth="1"/>
    <col min="7830" max="7830" width="16.375" style="686" customWidth="1"/>
    <col min="7831" max="7831" width="0.75" style="686" customWidth="1"/>
    <col min="7832" max="7832" width="16.375" style="686" customWidth="1"/>
    <col min="7833" max="7833" width="3.25" style="686" customWidth="1"/>
    <col min="7834" max="7834" width="2.75" style="686" customWidth="1"/>
    <col min="7835" max="7835" width="16.375" style="686" customWidth="1"/>
    <col min="7836" max="7836" width="0.75" style="686" customWidth="1"/>
    <col min="7837" max="7837" width="16.375" style="686" customWidth="1"/>
    <col min="7838" max="7838" width="3.625" style="686" customWidth="1"/>
    <col min="7839" max="7839" width="3.125" style="686" customWidth="1"/>
    <col min="7840" max="7840" width="16.375" style="686" customWidth="1"/>
    <col min="7841" max="7841" width="0.75" style="686" customWidth="1"/>
    <col min="7842" max="7842" width="16.375" style="686" customWidth="1"/>
    <col min="7843" max="7843" width="3.25" style="686" customWidth="1"/>
    <col min="7844" max="7844" width="2.75" style="686" customWidth="1"/>
    <col min="7845" max="7845" width="16.375" style="686" customWidth="1"/>
    <col min="7846" max="7846" width="0.75" style="686" customWidth="1"/>
    <col min="7847" max="7847" width="16.375" style="686" customWidth="1"/>
    <col min="7848" max="7848" width="1.875" style="686" customWidth="1"/>
    <col min="7849" max="8058" width="11" style="686"/>
    <col min="8059" max="8059" width="1.25" style="686" customWidth="1"/>
    <col min="8060" max="8060" width="4.5" style="686" customWidth="1"/>
    <col min="8061" max="8061" width="1.5" style="686" customWidth="1"/>
    <col min="8062" max="8062" width="3" style="686" customWidth="1"/>
    <col min="8063" max="8063" width="16.375" style="686" customWidth="1"/>
    <col min="8064" max="8064" width="0.75" style="686" customWidth="1"/>
    <col min="8065" max="8065" width="16.375" style="686" customWidth="1"/>
    <col min="8066" max="8066" width="3.25" style="686" customWidth="1"/>
    <col min="8067" max="8067" width="2.75" style="686" customWidth="1"/>
    <col min="8068" max="8068" width="16.375" style="686" customWidth="1"/>
    <col min="8069" max="8069" width="0.75" style="686" customWidth="1"/>
    <col min="8070" max="8070" width="16.375" style="686" customWidth="1"/>
    <col min="8071" max="8071" width="3.625" style="686" customWidth="1"/>
    <col min="8072" max="8072" width="3.125" style="686" customWidth="1"/>
    <col min="8073" max="8073" width="16.375" style="686" customWidth="1"/>
    <col min="8074" max="8074" width="0.75" style="686" customWidth="1"/>
    <col min="8075" max="8075" width="16.375" style="686" customWidth="1"/>
    <col min="8076" max="8076" width="3.25" style="686" customWidth="1"/>
    <col min="8077" max="8077" width="2.75" style="686" customWidth="1"/>
    <col min="8078" max="8078" width="16.375" style="686" customWidth="1"/>
    <col min="8079" max="8079" width="0.75" style="686" customWidth="1"/>
    <col min="8080" max="8080" width="16.375" style="686" customWidth="1"/>
    <col min="8081" max="8081" width="1.875" style="686" customWidth="1"/>
    <col min="8082" max="8082" width="1.25" style="686" customWidth="1"/>
    <col min="8083" max="8083" width="4.5" style="686" customWidth="1"/>
    <col min="8084" max="8084" width="1.5" style="686" customWidth="1"/>
    <col min="8085" max="8085" width="3" style="686" customWidth="1"/>
    <col min="8086" max="8086" width="16.375" style="686" customWidth="1"/>
    <col min="8087" max="8087" width="0.75" style="686" customWidth="1"/>
    <col min="8088" max="8088" width="16.375" style="686" customWidth="1"/>
    <col min="8089" max="8089" width="3.25" style="686" customWidth="1"/>
    <col min="8090" max="8090" width="2.75" style="686" customWidth="1"/>
    <col min="8091" max="8091" width="16.375" style="686" customWidth="1"/>
    <col min="8092" max="8092" width="0.75" style="686" customWidth="1"/>
    <col min="8093" max="8093" width="16.375" style="686" customWidth="1"/>
    <col min="8094" max="8094" width="3.625" style="686" customWidth="1"/>
    <col min="8095" max="8095" width="3.125" style="686" customWidth="1"/>
    <col min="8096" max="8096" width="16.375" style="686" customWidth="1"/>
    <col min="8097" max="8097" width="0.75" style="686" customWidth="1"/>
    <col min="8098" max="8098" width="16.375" style="686" customWidth="1"/>
    <col min="8099" max="8099" width="3.25" style="686" customWidth="1"/>
    <col min="8100" max="8100" width="2.75" style="686" customWidth="1"/>
    <col min="8101" max="8101" width="16.375" style="686" customWidth="1"/>
    <col min="8102" max="8102" width="0.75" style="686" customWidth="1"/>
    <col min="8103" max="8103" width="16.375" style="686" customWidth="1"/>
    <col min="8104" max="8104" width="1.875" style="686" customWidth="1"/>
    <col min="8105" max="8314" width="11" style="686"/>
    <col min="8315" max="8315" width="1.25" style="686" customWidth="1"/>
    <col min="8316" max="8316" width="4.5" style="686" customWidth="1"/>
    <col min="8317" max="8317" width="1.5" style="686" customWidth="1"/>
    <col min="8318" max="8318" width="3" style="686" customWidth="1"/>
    <col min="8319" max="8319" width="16.375" style="686" customWidth="1"/>
    <col min="8320" max="8320" width="0.75" style="686" customWidth="1"/>
    <col min="8321" max="8321" width="16.375" style="686" customWidth="1"/>
    <col min="8322" max="8322" width="3.25" style="686" customWidth="1"/>
    <col min="8323" max="8323" width="2.75" style="686" customWidth="1"/>
    <col min="8324" max="8324" width="16.375" style="686" customWidth="1"/>
    <col min="8325" max="8325" width="0.75" style="686" customWidth="1"/>
    <col min="8326" max="8326" width="16.375" style="686" customWidth="1"/>
    <col min="8327" max="8327" width="3.625" style="686" customWidth="1"/>
    <col min="8328" max="8328" width="3.125" style="686" customWidth="1"/>
    <col min="8329" max="8329" width="16.375" style="686" customWidth="1"/>
    <col min="8330" max="8330" width="0.75" style="686" customWidth="1"/>
    <col min="8331" max="8331" width="16.375" style="686" customWidth="1"/>
    <col min="8332" max="8332" width="3.25" style="686" customWidth="1"/>
    <col min="8333" max="8333" width="2.75" style="686" customWidth="1"/>
    <col min="8334" max="8334" width="16.375" style="686" customWidth="1"/>
    <col min="8335" max="8335" width="0.75" style="686" customWidth="1"/>
    <col min="8336" max="8336" width="16.375" style="686" customWidth="1"/>
    <col min="8337" max="8337" width="1.875" style="686" customWidth="1"/>
    <col min="8338" max="8338" width="1.25" style="686" customWidth="1"/>
    <col min="8339" max="8339" width="4.5" style="686" customWidth="1"/>
    <col min="8340" max="8340" width="1.5" style="686" customWidth="1"/>
    <col min="8341" max="8341" width="3" style="686" customWidth="1"/>
    <col min="8342" max="8342" width="16.375" style="686" customWidth="1"/>
    <col min="8343" max="8343" width="0.75" style="686" customWidth="1"/>
    <col min="8344" max="8344" width="16.375" style="686" customWidth="1"/>
    <col min="8345" max="8345" width="3.25" style="686" customWidth="1"/>
    <col min="8346" max="8346" width="2.75" style="686" customWidth="1"/>
    <col min="8347" max="8347" width="16.375" style="686" customWidth="1"/>
    <col min="8348" max="8348" width="0.75" style="686" customWidth="1"/>
    <col min="8349" max="8349" width="16.375" style="686" customWidth="1"/>
    <col min="8350" max="8350" width="3.625" style="686" customWidth="1"/>
    <col min="8351" max="8351" width="3.125" style="686" customWidth="1"/>
    <col min="8352" max="8352" width="16.375" style="686" customWidth="1"/>
    <col min="8353" max="8353" width="0.75" style="686" customWidth="1"/>
    <col min="8354" max="8354" width="16.375" style="686" customWidth="1"/>
    <col min="8355" max="8355" width="3.25" style="686" customWidth="1"/>
    <col min="8356" max="8356" width="2.75" style="686" customWidth="1"/>
    <col min="8357" max="8357" width="16.375" style="686" customWidth="1"/>
    <col min="8358" max="8358" width="0.75" style="686" customWidth="1"/>
    <col min="8359" max="8359" width="16.375" style="686" customWidth="1"/>
    <col min="8360" max="8360" width="1.875" style="686" customWidth="1"/>
    <col min="8361" max="8570" width="11" style="686"/>
    <col min="8571" max="8571" width="1.25" style="686" customWidth="1"/>
    <col min="8572" max="8572" width="4.5" style="686" customWidth="1"/>
    <col min="8573" max="8573" width="1.5" style="686" customWidth="1"/>
    <col min="8574" max="8574" width="3" style="686" customWidth="1"/>
    <col min="8575" max="8575" width="16.375" style="686" customWidth="1"/>
    <col min="8576" max="8576" width="0.75" style="686" customWidth="1"/>
    <col min="8577" max="8577" width="16.375" style="686" customWidth="1"/>
    <col min="8578" max="8578" width="3.25" style="686" customWidth="1"/>
    <col min="8579" max="8579" width="2.75" style="686" customWidth="1"/>
    <col min="8580" max="8580" width="16.375" style="686" customWidth="1"/>
    <col min="8581" max="8581" width="0.75" style="686" customWidth="1"/>
    <col min="8582" max="8582" width="16.375" style="686" customWidth="1"/>
    <col min="8583" max="8583" width="3.625" style="686" customWidth="1"/>
    <col min="8584" max="8584" width="3.125" style="686" customWidth="1"/>
    <col min="8585" max="8585" width="16.375" style="686" customWidth="1"/>
    <col min="8586" max="8586" width="0.75" style="686" customWidth="1"/>
    <col min="8587" max="8587" width="16.375" style="686" customWidth="1"/>
    <col min="8588" max="8588" width="3.25" style="686" customWidth="1"/>
    <col min="8589" max="8589" width="2.75" style="686" customWidth="1"/>
    <col min="8590" max="8590" width="16.375" style="686" customWidth="1"/>
    <col min="8591" max="8591" width="0.75" style="686" customWidth="1"/>
    <col min="8592" max="8592" width="16.375" style="686" customWidth="1"/>
    <col min="8593" max="8593" width="1.875" style="686" customWidth="1"/>
    <col min="8594" max="8594" width="1.25" style="686" customWidth="1"/>
    <col min="8595" max="8595" width="4.5" style="686" customWidth="1"/>
    <col min="8596" max="8596" width="1.5" style="686" customWidth="1"/>
    <col min="8597" max="8597" width="3" style="686" customWidth="1"/>
    <col min="8598" max="8598" width="16.375" style="686" customWidth="1"/>
    <col min="8599" max="8599" width="0.75" style="686" customWidth="1"/>
    <col min="8600" max="8600" width="16.375" style="686" customWidth="1"/>
    <col min="8601" max="8601" width="3.25" style="686" customWidth="1"/>
    <col min="8602" max="8602" width="2.75" style="686" customWidth="1"/>
    <col min="8603" max="8603" width="16.375" style="686" customWidth="1"/>
    <col min="8604" max="8604" width="0.75" style="686" customWidth="1"/>
    <col min="8605" max="8605" width="16.375" style="686" customWidth="1"/>
    <col min="8606" max="8606" width="3.625" style="686" customWidth="1"/>
    <col min="8607" max="8607" width="3.125" style="686" customWidth="1"/>
    <col min="8608" max="8608" width="16.375" style="686" customWidth="1"/>
    <col min="8609" max="8609" width="0.75" style="686" customWidth="1"/>
    <col min="8610" max="8610" width="16.375" style="686" customWidth="1"/>
    <col min="8611" max="8611" width="3.25" style="686" customWidth="1"/>
    <col min="8612" max="8612" width="2.75" style="686" customWidth="1"/>
    <col min="8613" max="8613" width="16.375" style="686" customWidth="1"/>
    <col min="8614" max="8614" width="0.75" style="686" customWidth="1"/>
    <col min="8615" max="8615" width="16.375" style="686" customWidth="1"/>
    <col min="8616" max="8616" width="1.875" style="686" customWidth="1"/>
    <col min="8617" max="8826" width="11" style="686"/>
    <col min="8827" max="8827" width="1.25" style="686" customWidth="1"/>
    <col min="8828" max="8828" width="4.5" style="686" customWidth="1"/>
    <col min="8829" max="8829" width="1.5" style="686" customWidth="1"/>
    <col min="8830" max="8830" width="3" style="686" customWidth="1"/>
    <col min="8831" max="8831" width="16.375" style="686" customWidth="1"/>
    <col min="8832" max="8832" width="0.75" style="686" customWidth="1"/>
    <col min="8833" max="8833" width="16.375" style="686" customWidth="1"/>
    <col min="8834" max="8834" width="3.25" style="686" customWidth="1"/>
    <col min="8835" max="8835" width="2.75" style="686" customWidth="1"/>
    <col min="8836" max="8836" width="16.375" style="686" customWidth="1"/>
    <col min="8837" max="8837" width="0.75" style="686" customWidth="1"/>
    <col min="8838" max="8838" width="16.375" style="686" customWidth="1"/>
    <col min="8839" max="8839" width="3.625" style="686" customWidth="1"/>
    <col min="8840" max="8840" width="3.125" style="686" customWidth="1"/>
    <col min="8841" max="8841" width="16.375" style="686" customWidth="1"/>
    <col min="8842" max="8842" width="0.75" style="686" customWidth="1"/>
    <col min="8843" max="8843" width="16.375" style="686" customWidth="1"/>
    <col min="8844" max="8844" width="3.25" style="686" customWidth="1"/>
    <col min="8845" max="8845" width="2.75" style="686" customWidth="1"/>
    <col min="8846" max="8846" width="16.375" style="686" customWidth="1"/>
    <col min="8847" max="8847" width="0.75" style="686" customWidth="1"/>
    <col min="8848" max="8848" width="16.375" style="686" customWidth="1"/>
    <col min="8849" max="8849" width="1.875" style="686" customWidth="1"/>
    <col min="8850" max="8850" width="1.25" style="686" customWidth="1"/>
    <col min="8851" max="8851" width="4.5" style="686" customWidth="1"/>
    <col min="8852" max="8852" width="1.5" style="686" customWidth="1"/>
    <col min="8853" max="8853" width="3" style="686" customWidth="1"/>
    <col min="8854" max="8854" width="16.375" style="686" customWidth="1"/>
    <col min="8855" max="8855" width="0.75" style="686" customWidth="1"/>
    <col min="8856" max="8856" width="16.375" style="686" customWidth="1"/>
    <col min="8857" max="8857" width="3.25" style="686" customWidth="1"/>
    <col min="8858" max="8858" width="2.75" style="686" customWidth="1"/>
    <col min="8859" max="8859" width="16.375" style="686" customWidth="1"/>
    <col min="8860" max="8860" width="0.75" style="686" customWidth="1"/>
    <col min="8861" max="8861" width="16.375" style="686" customWidth="1"/>
    <col min="8862" max="8862" width="3.625" style="686" customWidth="1"/>
    <col min="8863" max="8863" width="3.125" style="686" customWidth="1"/>
    <col min="8864" max="8864" width="16.375" style="686" customWidth="1"/>
    <col min="8865" max="8865" width="0.75" style="686" customWidth="1"/>
    <col min="8866" max="8866" width="16.375" style="686" customWidth="1"/>
    <col min="8867" max="8867" width="3.25" style="686" customWidth="1"/>
    <col min="8868" max="8868" width="2.75" style="686" customWidth="1"/>
    <col min="8869" max="8869" width="16.375" style="686" customWidth="1"/>
    <col min="8870" max="8870" width="0.75" style="686" customWidth="1"/>
    <col min="8871" max="8871" width="16.375" style="686" customWidth="1"/>
    <col min="8872" max="8872" width="1.875" style="686" customWidth="1"/>
    <col min="8873" max="9082" width="11" style="686"/>
    <col min="9083" max="9083" width="1.25" style="686" customWidth="1"/>
    <col min="9084" max="9084" width="4.5" style="686" customWidth="1"/>
    <col min="9085" max="9085" width="1.5" style="686" customWidth="1"/>
    <col min="9086" max="9086" width="3" style="686" customWidth="1"/>
    <col min="9087" max="9087" width="16.375" style="686" customWidth="1"/>
    <col min="9088" max="9088" width="0.75" style="686" customWidth="1"/>
    <col min="9089" max="9089" width="16.375" style="686" customWidth="1"/>
    <col min="9090" max="9090" width="3.25" style="686" customWidth="1"/>
    <col min="9091" max="9091" width="2.75" style="686" customWidth="1"/>
    <col min="9092" max="9092" width="16.375" style="686" customWidth="1"/>
    <col min="9093" max="9093" width="0.75" style="686" customWidth="1"/>
    <col min="9094" max="9094" width="16.375" style="686" customWidth="1"/>
    <col min="9095" max="9095" width="3.625" style="686" customWidth="1"/>
    <col min="9096" max="9096" width="3.125" style="686" customWidth="1"/>
    <col min="9097" max="9097" width="16.375" style="686" customWidth="1"/>
    <col min="9098" max="9098" width="0.75" style="686" customWidth="1"/>
    <col min="9099" max="9099" width="16.375" style="686" customWidth="1"/>
    <col min="9100" max="9100" width="3.25" style="686" customWidth="1"/>
    <col min="9101" max="9101" width="2.75" style="686" customWidth="1"/>
    <col min="9102" max="9102" width="16.375" style="686" customWidth="1"/>
    <col min="9103" max="9103" width="0.75" style="686" customWidth="1"/>
    <col min="9104" max="9104" width="16.375" style="686" customWidth="1"/>
    <col min="9105" max="9105" width="1.875" style="686" customWidth="1"/>
    <col min="9106" max="9106" width="1.25" style="686" customWidth="1"/>
    <col min="9107" max="9107" width="4.5" style="686" customWidth="1"/>
    <col min="9108" max="9108" width="1.5" style="686" customWidth="1"/>
    <col min="9109" max="9109" width="3" style="686" customWidth="1"/>
    <col min="9110" max="9110" width="16.375" style="686" customWidth="1"/>
    <col min="9111" max="9111" width="0.75" style="686" customWidth="1"/>
    <col min="9112" max="9112" width="16.375" style="686" customWidth="1"/>
    <col min="9113" max="9113" width="3.25" style="686" customWidth="1"/>
    <col min="9114" max="9114" width="2.75" style="686" customWidth="1"/>
    <col min="9115" max="9115" width="16.375" style="686" customWidth="1"/>
    <col min="9116" max="9116" width="0.75" style="686" customWidth="1"/>
    <col min="9117" max="9117" width="16.375" style="686" customWidth="1"/>
    <col min="9118" max="9118" width="3.625" style="686" customWidth="1"/>
    <col min="9119" max="9119" width="3.125" style="686" customWidth="1"/>
    <col min="9120" max="9120" width="16.375" style="686" customWidth="1"/>
    <col min="9121" max="9121" width="0.75" style="686" customWidth="1"/>
    <col min="9122" max="9122" width="16.375" style="686" customWidth="1"/>
    <col min="9123" max="9123" width="3.25" style="686" customWidth="1"/>
    <col min="9124" max="9124" width="2.75" style="686" customWidth="1"/>
    <col min="9125" max="9125" width="16.375" style="686" customWidth="1"/>
    <col min="9126" max="9126" width="0.75" style="686" customWidth="1"/>
    <col min="9127" max="9127" width="16.375" style="686" customWidth="1"/>
    <col min="9128" max="9128" width="1.875" style="686" customWidth="1"/>
    <col min="9129" max="9338" width="11" style="686"/>
    <col min="9339" max="9339" width="1.25" style="686" customWidth="1"/>
    <col min="9340" max="9340" width="4.5" style="686" customWidth="1"/>
    <col min="9341" max="9341" width="1.5" style="686" customWidth="1"/>
    <col min="9342" max="9342" width="3" style="686" customWidth="1"/>
    <col min="9343" max="9343" width="16.375" style="686" customWidth="1"/>
    <col min="9344" max="9344" width="0.75" style="686" customWidth="1"/>
    <col min="9345" max="9345" width="16.375" style="686" customWidth="1"/>
    <col min="9346" max="9346" width="3.25" style="686" customWidth="1"/>
    <col min="9347" max="9347" width="2.75" style="686" customWidth="1"/>
    <col min="9348" max="9348" width="16.375" style="686" customWidth="1"/>
    <col min="9349" max="9349" width="0.75" style="686" customWidth="1"/>
    <col min="9350" max="9350" width="16.375" style="686" customWidth="1"/>
    <col min="9351" max="9351" width="3.625" style="686" customWidth="1"/>
    <col min="9352" max="9352" width="3.125" style="686" customWidth="1"/>
    <col min="9353" max="9353" width="16.375" style="686" customWidth="1"/>
    <col min="9354" max="9354" width="0.75" style="686" customWidth="1"/>
    <col min="9355" max="9355" width="16.375" style="686" customWidth="1"/>
    <col min="9356" max="9356" width="3.25" style="686" customWidth="1"/>
    <col min="9357" max="9357" width="2.75" style="686" customWidth="1"/>
    <col min="9358" max="9358" width="16.375" style="686" customWidth="1"/>
    <col min="9359" max="9359" width="0.75" style="686" customWidth="1"/>
    <col min="9360" max="9360" width="16.375" style="686" customWidth="1"/>
    <col min="9361" max="9361" width="1.875" style="686" customWidth="1"/>
    <col min="9362" max="9362" width="1.25" style="686" customWidth="1"/>
    <col min="9363" max="9363" width="4.5" style="686" customWidth="1"/>
    <col min="9364" max="9364" width="1.5" style="686" customWidth="1"/>
    <col min="9365" max="9365" width="3" style="686" customWidth="1"/>
    <col min="9366" max="9366" width="16.375" style="686" customWidth="1"/>
    <col min="9367" max="9367" width="0.75" style="686" customWidth="1"/>
    <col min="9368" max="9368" width="16.375" style="686" customWidth="1"/>
    <col min="9369" max="9369" width="3.25" style="686" customWidth="1"/>
    <col min="9370" max="9370" width="2.75" style="686" customWidth="1"/>
    <col min="9371" max="9371" width="16.375" style="686" customWidth="1"/>
    <col min="9372" max="9372" width="0.75" style="686" customWidth="1"/>
    <col min="9373" max="9373" width="16.375" style="686" customWidth="1"/>
    <col min="9374" max="9374" width="3.625" style="686" customWidth="1"/>
    <col min="9375" max="9375" width="3.125" style="686" customWidth="1"/>
    <col min="9376" max="9376" width="16.375" style="686" customWidth="1"/>
    <col min="9377" max="9377" width="0.75" style="686" customWidth="1"/>
    <col min="9378" max="9378" width="16.375" style="686" customWidth="1"/>
    <col min="9379" max="9379" width="3.25" style="686" customWidth="1"/>
    <col min="9380" max="9380" width="2.75" style="686" customWidth="1"/>
    <col min="9381" max="9381" width="16.375" style="686" customWidth="1"/>
    <col min="9382" max="9382" width="0.75" style="686" customWidth="1"/>
    <col min="9383" max="9383" width="16.375" style="686" customWidth="1"/>
    <col min="9384" max="9384" width="1.875" style="686" customWidth="1"/>
    <col min="9385" max="9594" width="11" style="686"/>
    <col min="9595" max="9595" width="1.25" style="686" customWidth="1"/>
    <col min="9596" max="9596" width="4.5" style="686" customWidth="1"/>
    <col min="9597" max="9597" width="1.5" style="686" customWidth="1"/>
    <col min="9598" max="9598" width="3" style="686" customWidth="1"/>
    <col min="9599" max="9599" width="16.375" style="686" customWidth="1"/>
    <col min="9600" max="9600" width="0.75" style="686" customWidth="1"/>
    <col min="9601" max="9601" width="16.375" style="686" customWidth="1"/>
    <col min="9602" max="9602" width="3.25" style="686" customWidth="1"/>
    <col min="9603" max="9603" width="2.75" style="686" customWidth="1"/>
    <col min="9604" max="9604" width="16.375" style="686" customWidth="1"/>
    <col min="9605" max="9605" width="0.75" style="686" customWidth="1"/>
    <col min="9606" max="9606" width="16.375" style="686" customWidth="1"/>
    <col min="9607" max="9607" width="3.625" style="686" customWidth="1"/>
    <col min="9608" max="9608" width="3.125" style="686" customWidth="1"/>
    <col min="9609" max="9609" width="16.375" style="686" customWidth="1"/>
    <col min="9610" max="9610" width="0.75" style="686" customWidth="1"/>
    <col min="9611" max="9611" width="16.375" style="686" customWidth="1"/>
    <col min="9612" max="9612" width="3.25" style="686" customWidth="1"/>
    <col min="9613" max="9613" width="2.75" style="686" customWidth="1"/>
    <col min="9614" max="9614" width="16.375" style="686" customWidth="1"/>
    <col min="9615" max="9615" width="0.75" style="686" customWidth="1"/>
    <col min="9616" max="9616" width="16.375" style="686" customWidth="1"/>
    <col min="9617" max="9617" width="1.875" style="686" customWidth="1"/>
    <col min="9618" max="9618" width="1.25" style="686" customWidth="1"/>
    <col min="9619" max="9619" width="4.5" style="686" customWidth="1"/>
    <col min="9620" max="9620" width="1.5" style="686" customWidth="1"/>
    <col min="9621" max="9621" width="3" style="686" customWidth="1"/>
    <col min="9622" max="9622" width="16.375" style="686" customWidth="1"/>
    <col min="9623" max="9623" width="0.75" style="686" customWidth="1"/>
    <col min="9624" max="9624" width="16.375" style="686" customWidth="1"/>
    <col min="9625" max="9625" width="3.25" style="686" customWidth="1"/>
    <col min="9626" max="9626" width="2.75" style="686" customWidth="1"/>
    <col min="9627" max="9627" width="16.375" style="686" customWidth="1"/>
    <col min="9628" max="9628" width="0.75" style="686" customWidth="1"/>
    <col min="9629" max="9629" width="16.375" style="686" customWidth="1"/>
    <col min="9630" max="9630" width="3.625" style="686" customWidth="1"/>
    <col min="9631" max="9631" width="3.125" style="686" customWidth="1"/>
    <col min="9632" max="9632" width="16.375" style="686" customWidth="1"/>
    <col min="9633" max="9633" width="0.75" style="686" customWidth="1"/>
    <col min="9634" max="9634" width="16.375" style="686" customWidth="1"/>
    <col min="9635" max="9635" width="3.25" style="686" customWidth="1"/>
    <col min="9636" max="9636" width="2.75" style="686" customWidth="1"/>
    <col min="9637" max="9637" width="16.375" style="686" customWidth="1"/>
    <col min="9638" max="9638" width="0.75" style="686" customWidth="1"/>
    <col min="9639" max="9639" width="16.375" style="686" customWidth="1"/>
    <col min="9640" max="9640" width="1.875" style="686" customWidth="1"/>
    <col min="9641" max="9850" width="11" style="686"/>
    <col min="9851" max="9851" width="1.25" style="686" customWidth="1"/>
    <col min="9852" max="9852" width="4.5" style="686" customWidth="1"/>
    <col min="9853" max="9853" width="1.5" style="686" customWidth="1"/>
    <col min="9854" max="9854" width="3" style="686" customWidth="1"/>
    <col min="9855" max="9855" width="16.375" style="686" customWidth="1"/>
    <col min="9856" max="9856" width="0.75" style="686" customWidth="1"/>
    <col min="9857" max="9857" width="16.375" style="686" customWidth="1"/>
    <col min="9858" max="9858" width="3.25" style="686" customWidth="1"/>
    <col min="9859" max="9859" width="2.75" style="686" customWidth="1"/>
    <col min="9860" max="9860" width="16.375" style="686" customWidth="1"/>
    <col min="9861" max="9861" width="0.75" style="686" customWidth="1"/>
    <col min="9862" max="9862" width="16.375" style="686" customWidth="1"/>
    <col min="9863" max="9863" width="3.625" style="686" customWidth="1"/>
    <col min="9864" max="9864" width="3.125" style="686" customWidth="1"/>
    <col min="9865" max="9865" width="16.375" style="686" customWidth="1"/>
    <col min="9866" max="9866" width="0.75" style="686" customWidth="1"/>
    <col min="9867" max="9867" width="16.375" style="686" customWidth="1"/>
    <col min="9868" max="9868" width="3.25" style="686" customWidth="1"/>
    <col min="9869" max="9869" width="2.75" style="686" customWidth="1"/>
    <col min="9870" max="9870" width="16.375" style="686" customWidth="1"/>
    <col min="9871" max="9871" width="0.75" style="686" customWidth="1"/>
    <col min="9872" max="9872" width="16.375" style="686" customWidth="1"/>
    <col min="9873" max="9873" width="1.875" style="686" customWidth="1"/>
    <col min="9874" max="9874" width="1.25" style="686" customWidth="1"/>
    <col min="9875" max="9875" width="4.5" style="686" customWidth="1"/>
    <col min="9876" max="9876" width="1.5" style="686" customWidth="1"/>
    <col min="9877" max="9877" width="3" style="686" customWidth="1"/>
    <col min="9878" max="9878" width="16.375" style="686" customWidth="1"/>
    <col min="9879" max="9879" width="0.75" style="686" customWidth="1"/>
    <col min="9880" max="9880" width="16.375" style="686" customWidth="1"/>
    <col min="9881" max="9881" width="3.25" style="686" customWidth="1"/>
    <col min="9882" max="9882" width="2.75" style="686" customWidth="1"/>
    <col min="9883" max="9883" width="16.375" style="686" customWidth="1"/>
    <col min="9884" max="9884" width="0.75" style="686" customWidth="1"/>
    <col min="9885" max="9885" width="16.375" style="686" customWidth="1"/>
    <col min="9886" max="9886" width="3.625" style="686" customWidth="1"/>
    <col min="9887" max="9887" width="3.125" style="686" customWidth="1"/>
    <col min="9888" max="9888" width="16.375" style="686" customWidth="1"/>
    <col min="9889" max="9889" width="0.75" style="686" customWidth="1"/>
    <col min="9890" max="9890" width="16.375" style="686" customWidth="1"/>
    <col min="9891" max="9891" width="3.25" style="686" customWidth="1"/>
    <col min="9892" max="9892" width="2.75" style="686" customWidth="1"/>
    <col min="9893" max="9893" width="16.375" style="686" customWidth="1"/>
    <col min="9894" max="9894" width="0.75" style="686" customWidth="1"/>
    <col min="9895" max="9895" width="16.375" style="686" customWidth="1"/>
    <col min="9896" max="9896" width="1.875" style="686" customWidth="1"/>
    <col min="9897" max="10106" width="11" style="686"/>
    <col min="10107" max="10107" width="1.25" style="686" customWidth="1"/>
    <col min="10108" max="10108" width="4.5" style="686" customWidth="1"/>
    <col min="10109" max="10109" width="1.5" style="686" customWidth="1"/>
    <col min="10110" max="10110" width="3" style="686" customWidth="1"/>
    <col min="10111" max="10111" width="16.375" style="686" customWidth="1"/>
    <col min="10112" max="10112" width="0.75" style="686" customWidth="1"/>
    <col min="10113" max="10113" width="16.375" style="686" customWidth="1"/>
    <col min="10114" max="10114" width="3.25" style="686" customWidth="1"/>
    <col min="10115" max="10115" width="2.75" style="686" customWidth="1"/>
    <col min="10116" max="10116" width="16.375" style="686" customWidth="1"/>
    <col min="10117" max="10117" width="0.75" style="686" customWidth="1"/>
    <col min="10118" max="10118" width="16.375" style="686" customWidth="1"/>
    <col min="10119" max="10119" width="3.625" style="686" customWidth="1"/>
    <col min="10120" max="10120" width="3.125" style="686" customWidth="1"/>
    <col min="10121" max="10121" width="16.375" style="686" customWidth="1"/>
    <col min="10122" max="10122" width="0.75" style="686" customWidth="1"/>
    <col min="10123" max="10123" width="16.375" style="686" customWidth="1"/>
    <col min="10124" max="10124" width="3.25" style="686" customWidth="1"/>
    <col min="10125" max="10125" width="2.75" style="686" customWidth="1"/>
    <col min="10126" max="10126" width="16.375" style="686" customWidth="1"/>
    <col min="10127" max="10127" width="0.75" style="686" customWidth="1"/>
    <col min="10128" max="10128" width="16.375" style="686" customWidth="1"/>
    <col min="10129" max="10129" width="1.875" style="686" customWidth="1"/>
    <col min="10130" max="10130" width="1.25" style="686" customWidth="1"/>
    <col min="10131" max="10131" width="4.5" style="686" customWidth="1"/>
    <col min="10132" max="10132" width="1.5" style="686" customWidth="1"/>
    <col min="10133" max="10133" width="3" style="686" customWidth="1"/>
    <col min="10134" max="10134" width="16.375" style="686" customWidth="1"/>
    <col min="10135" max="10135" width="0.75" style="686" customWidth="1"/>
    <col min="10136" max="10136" width="16.375" style="686" customWidth="1"/>
    <col min="10137" max="10137" width="3.25" style="686" customWidth="1"/>
    <col min="10138" max="10138" width="2.75" style="686" customWidth="1"/>
    <col min="10139" max="10139" width="16.375" style="686" customWidth="1"/>
    <col min="10140" max="10140" width="0.75" style="686" customWidth="1"/>
    <col min="10141" max="10141" width="16.375" style="686" customWidth="1"/>
    <col min="10142" max="10142" width="3.625" style="686" customWidth="1"/>
    <col min="10143" max="10143" width="3.125" style="686" customWidth="1"/>
    <col min="10144" max="10144" width="16.375" style="686" customWidth="1"/>
    <col min="10145" max="10145" width="0.75" style="686" customWidth="1"/>
    <col min="10146" max="10146" width="16.375" style="686" customWidth="1"/>
    <col min="10147" max="10147" width="3.25" style="686" customWidth="1"/>
    <col min="10148" max="10148" width="2.75" style="686" customWidth="1"/>
    <col min="10149" max="10149" width="16.375" style="686" customWidth="1"/>
    <col min="10150" max="10150" width="0.75" style="686" customWidth="1"/>
    <col min="10151" max="10151" width="16.375" style="686" customWidth="1"/>
    <col min="10152" max="10152" width="1.875" style="686" customWidth="1"/>
    <col min="10153" max="10362" width="11" style="686"/>
    <col min="10363" max="10363" width="1.25" style="686" customWidth="1"/>
    <col min="10364" max="10364" width="4.5" style="686" customWidth="1"/>
    <col min="10365" max="10365" width="1.5" style="686" customWidth="1"/>
    <col min="10366" max="10366" width="3" style="686" customWidth="1"/>
    <col min="10367" max="10367" width="16.375" style="686" customWidth="1"/>
    <col min="10368" max="10368" width="0.75" style="686" customWidth="1"/>
    <col min="10369" max="10369" width="16.375" style="686" customWidth="1"/>
    <col min="10370" max="10370" width="3.25" style="686" customWidth="1"/>
    <col min="10371" max="10371" width="2.75" style="686" customWidth="1"/>
    <col min="10372" max="10372" width="16.375" style="686" customWidth="1"/>
    <col min="10373" max="10373" width="0.75" style="686" customWidth="1"/>
    <col min="10374" max="10374" width="16.375" style="686" customWidth="1"/>
    <col min="10375" max="10375" width="3.625" style="686" customWidth="1"/>
    <col min="10376" max="10376" width="3.125" style="686" customWidth="1"/>
    <col min="10377" max="10377" width="16.375" style="686" customWidth="1"/>
    <col min="10378" max="10378" width="0.75" style="686" customWidth="1"/>
    <col min="10379" max="10379" width="16.375" style="686" customWidth="1"/>
    <col min="10380" max="10380" width="3.25" style="686" customWidth="1"/>
    <col min="10381" max="10381" width="2.75" style="686" customWidth="1"/>
    <col min="10382" max="10382" width="16.375" style="686" customWidth="1"/>
    <col min="10383" max="10383" width="0.75" style="686" customWidth="1"/>
    <col min="10384" max="10384" width="16.375" style="686" customWidth="1"/>
    <col min="10385" max="10385" width="1.875" style="686" customWidth="1"/>
    <col min="10386" max="10386" width="1.25" style="686" customWidth="1"/>
    <col min="10387" max="10387" width="4.5" style="686" customWidth="1"/>
    <col min="10388" max="10388" width="1.5" style="686" customWidth="1"/>
    <col min="10389" max="10389" width="3" style="686" customWidth="1"/>
    <col min="10390" max="10390" width="16.375" style="686" customWidth="1"/>
    <col min="10391" max="10391" width="0.75" style="686" customWidth="1"/>
    <col min="10392" max="10392" width="16.375" style="686" customWidth="1"/>
    <col min="10393" max="10393" width="3.25" style="686" customWidth="1"/>
    <col min="10394" max="10394" width="2.75" style="686" customWidth="1"/>
    <col min="10395" max="10395" width="16.375" style="686" customWidth="1"/>
    <col min="10396" max="10396" width="0.75" style="686" customWidth="1"/>
    <col min="10397" max="10397" width="16.375" style="686" customWidth="1"/>
    <col min="10398" max="10398" width="3.625" style="686" customWidth="1"/>
    <col min="10399" max="10399" width="3.125" style="686" customWidth="1"/>
    <col min="10400" max="10400" width="16.375" style="686" customWidth="1"/>
    <col min="10401" max="10401" width="0.75" style="686" customWidth="1"/>
    <col min="10402" max="10402" width="16.375" style="686" customWidth="1"/>
    <col min="10403" max="10403" width="3.25" style="686" customWidth="1"/>
    <col min="10404" max="10404" width="2.75" style="686" customWidth="1"/>
    <col min="10405" max="10405" width="16.375" style="686" customWidth="1"/>
    <col min="10406" max="10406" width="0.75" style="686" customWidth="1"/>
    <col min="10407" max="10407" width="16.375" style="686" customWidth="1"/>
    <col min="10408" max="10408" width="1.875" style="686" customWidth="1"/>
    <col min="10409" max="10618" width="11" style="686"/>
    <col min="10619" max="10619" width="1.25" style="686" customWidth="1"/>
    <col min="10620" max="10620" width="4.5" style="686" customWidth="1"/>
    <col min="10621" max="10621" width="1.5" style="686" customWidth="1"/>
    <col min="10622" max="10622" width="3" style="686" customWidth="1"/>
    <col min="10623" max="10623" width="16.375" style="686" customWidth="1"/>
    <col min="10624" max="10624" width="0.75" style="686" customWidth="1"/>
    <col min="10625" max="10625" width="16.375" style="686" customWidth="1"/>
    <col min="10626" max="10626" width="3.25" style="686" customWidth="1"/>
    <col min="10627" max="10627" width="2.75" style="686" customWidth="1"/>
    <col min="10628" max="10628" width="16.375" style="686" customWidth="1"/>
    <col min="10629" max="10629" width="0.75" style="686" customWidth="1"/>
    <col min="10630" max="10630" width="16.375" style="686" customWidth="1"/>
    <col min="10631" max="10631" width="3.625" style="686" customWidth="1"/>
    <col min="10632" max="10632" width="3.125" style="686" customWidth="1"/>
    <col min="10633" max="10633" width="16.375" style="686" customWidth="1"/>
    <col min="10634" max="10634" width="0.75" style="686" customWidth="1"/>
    <col min="10635" max="10635" width="16.375" style="686" customWidth="1"/>
    <col min="10636" max="10636" width="3.25" style="686" customWidth="1"/>
    <col min="10637" max="10637" width="2.75" style="686" customWidth="1"/>
    <col min="10638" max="10638" width="16.375" style="686" customWidth="1"/>
    <col min="10639" max="10639" width="0.75" style="686" customWidth="1"/>
    <col min="10640" max="10640" width="16.375" style="686" customWidth="1"/>
    <col min="10641" max="10641" width="1.875" style="686" customWidth="1"/>
    <col min="10642" max="10642" width="1.25" style="686" customWidth="1"/>
    <col min="10643" max="10643" width="4.5" style="686" customWidth="1"/>
    <col min="10644" max="10644" width="1.5" style="686" customWidth="1"/>
    <col min="10645" max="10645" width="3" style="686" customWidth="1"/>
    <col min="10646" max="10646" width="16.375" style="686" customWidth="1"/>
    <col min="10647" max="10647" width="0.75" style="686" customWidth="1"/>
    <col min="10648" max="10648" width="16.375" style="686" customWidth="1"/>
    <col min="10649" max="10649" width="3.25" style="686" customWidth="1"/>
    <col min="10650" max="10650" width="2.75" style="686" customWidth="1"/>
    <col min="10651" max="10651" width="16.375" style="686" customWidth="1"/>
    <col min="10652" max="10652" width="0.75" style="686" customWidth="1"/>
    <col min="10653" max="10653" width="16.375" style="686" customWidth="1"/>
    <col min="10654" max="10654" width="3.625" style="686" customWidth="1"/>
    <col min="10655" max="10655" width="3.125" style="686" customWidth="1"/>
    <col min="10656" max="10656" width="16.375" style="686" customWidth="1"/>
    <col min="10657" max="10657" width="0.75" style="686" customWidth="1"/>
    <col min="10658" max="10658" width="16.375" style="686" customWidth="1"/>
    <col min="10659" max="10659" width="3.25" style="686" customWidth="1"/>
    <col min="10660" max="10660" width="2.75" style="686" customWidth="1"/>
    <col min="10661" max="10661" width="16.375" style="686" customWidth="1"/>
    <col min="10662" max="10662" width="0.75" style="686" customWidth="1"/>
    <col min="10663" max="10663" width="16.375" style="686" customWidth="1"/>
    <col min="10664" max="10664" width="1.875" style="686" customWidth="1"/>
    <col min="10665" max="10874" width="11" style="686"/>
    <col min="10875" max="10875" width="1.25" style="686" customWidth="1"/>
    <col min="10876" max="10876" width="4.5" style="686" customWidth="1"/>
    <col min="10877" max="10877" width="1.5" style="686" customWidth="1"/>
    <col min="10878" max="10878" width="3" style="686" customWidth="1"/>
    <col min="10879" max="10879" width="16.375" style="686" customWidth="1"/>
    <col min="10880" max="10880" width="0.75" style="686" customWidth="1"/>
    <col min="10881" max="10881" width="16.375" style="686" customWidth="1"/>
    <col min="10882" max="10882" width="3.25" style="686" customWidth="1"/>
    <col min="10883" max="10883" width="2.75" style="686" customWidth="1"/>
    <col min="10884" max="10884" width="16.375" style="686" customWidth="1"/>
    <col min="10885" max="10885" width="0.75" style="686" customWidth="1"/>
    <col min="10886" max="10886" width="16.375" style="686" customWidth="1"/>
    <col min="10887" max="10887" width="3.625" style="686" customWidth="1"/>
    <col min="10888" max="10888" width="3.125" style="686" customWidth="1"/>
    <col min="10889" max="10889" width="16.375" style="686" customWidth="1"/>
    <col min="10890" max="10890" width="0.75" style="686" customWidth="1"/>
    <col min="10891" max="10891" width="16.375" style="686" customWidth="1"/>
    <col min="10892" max="10892" width="3.25" style="686" customWidth="1"/>
    <col min="10893" max="10893" width="2.75" style="686" customWidth="1"/>
    <col min="10894" max="10894" width="16.375" style="686" customWidth="1"/>
    <col min="10895" max="10895" width="0.75" style="686" customWidth="1"/>
    <col min="10896" max="10896" width="16.375" style="686" customWidth="1"/>
    <col min="10897" max="10897" width="1.875" style="686" customWidth="1"/>
    <col min="10898" max="10898" width="1.25" style="686" customWidth="1"/>
    <col min="10899" max="10899" width="4.5" style="686" customWidth="1"/>
    <col min="10900" max="10900" width="1.5" style="686" customWidth="1"/>
    <col min="10901" max="10901" width="3" style="686" customWidth="1"/>
    <col min="10902" max="10902" width="16.375" style="686" customWidth="1"/>
    <col min="10903" max="10903" width="0.75" style="686" customWidth="1"/>
    <col min="10904" max="10904" width="16.375" style="686" customWidth="1"/>
    <col min="10905" max="10905" width="3.25" style="686" customWidth="1"/>
    <col min="10906" max="10906" width="2.75" style="686" customWidth="1"/>
    <col min="10907" max="10907" width="16.375" style="686" customWidth="1"/>
    <col min="10908" max="10908" width="0.75" style="686" customWidth="1"/>
    <col min="10909" max="10909" width="16.375" style="686" customWidth="1"/>
    <col min="10910" max="10910" width="3.625" style="686" customWidth="1"/>
    <col min="10911" max="10911" width="3.125" style="686" customWidth="1"/>
    <col min="10912" max="10912" width="16.375" style="686" customWidth="1"/>
    <col min="10913" max="10913" width="0.75" style="686" customWidth="1"/>
    <col min="10914" max="10914" width="16.375" style="686" customWidth="1"/>
    <col min="10915" max="10915" width="3.25" style="686" customWidth="1"/>
    <col min="10916" max="10916" width="2.75" style="686" customWidth="1"/>
    <col min="10917" max="10917" width="16.375" style="686" customWidth="1"/>
    <col min="10918" max="10918" width="0.75" style="686" customWidth="1"/>
    <col min="10919" max="10919" width="16.375" style="686" customWidth="1"/>
    <col min="10920" max="10920" width="1.875" style="686" customWidth="1"/>
    <col min="10921" max="11130" width="11" style="686"/>
    <col min="11131" max="11131" width="1.25" style="686" customWidth="1"/>
    <col min="11132" max="11132" width="4.5" style="686" customWidth="1"/>
    <col min="11133" max="11133" width="1.5" style="686" customWidth="1"/>
    <col min="11134" max="11134" width="3" style="686" customWidth="1"/>
    <col min="11135" max="11135" width="16.375" style="686" customWidth="1"/>
    <col min="11136" max="11136" width="0.75" style="686" customWidth="1"/>
    <col min="11137" max="11137" width="16.375" style="686" customWidth="1"/>
    <col min="11138" max="11138" width="3.25" style="686" customWidth="1"/>
    <col min="11139" max="11139" width="2.75" style="686" customWidth="1"/>
    <col min="11140" max="11140" width="16.375" style="686" customWidth="1"/>
    <col min="11141" max="11141" width="0.75" style="686" customWidth="1"/>
    <col min="11142" max="11142" width="16.375" style="686" customWidth="1"/>
    <col min="11143" max="11143" width="3.625" style="686" customWidth="1"/>
    <col min="11144" max="11144" width="3.125" style="686" customWidth="1"/>
    <col min="11145" max="11145" width="16.375" style="686" customWidth="1"/>
    <col min="11146" max="11146" width="0.75" style="686" customWidth="1"/>
    <col min="11147" max="11147" width="16.375" style="686" customWidth="1"/>
    <col min="11148" max="11148" width="3.25" style="686" customWidth="1"/>
    <col min="11149" max="11149" width="2.75" style="686" customWidth="1"/>
    <col min="11150" max="11150" width="16.375" style="686" customWidth="1"/>
    <col min="11151" max="11151" width="0.75" style="686" customWidth="1"/>
    <col min="11152" max="11152" width="16.375" style="686" customWidth="1"/>
    <col min="11153" max="11153" width="1.875" style="686" customWidth="1"/>
    <col min="11154" max="11154" width="1.25" style="686" customWidth="1"/>
    <col min="11155" max="11155" width="4.5" style="686" customWidth="1"/>
    <col min="11156" max="11156" width="1.5" style="686" customWidth="1"/>
    <col min="11157" max="11157" width="3" style="686" customWidth="1"/>
    <col min="11158" max="11158" width="16.375" style="686" customWidth="1"/>
    <col min="11159" max="11159" width="0.75" style="686" customWidth="1"/>
    <col min="11160" max="11160" width="16.375" style="686" customWidth="1"/>
    <col min="11161" max="11161" width="3.25" style="686" customWidth="1"/>
    <col min="11162" max="11162" width="2.75" style="686" customWidth="1"/>
    <col min="11163" max="11163" width="16.375" style="686" customWidth="1"/>
    <col min="11164" max="11164" width="0.75" style="686" customWidth="1"/>
    <col min="11165" max="11165" width="16.375" style="686" customWidth="1"/>
    <col min="11166" max="11166" width="3.625" style="686" customWidth="1"/>
    <col min="11167" max="11167" width="3.125" style="686" customWidth="1"/>
    <col min="11168" max="11168" width="16.375" style="686" customWidth="1"/>
    <col min="11169" max="11169" width="0.75" style="686" customWidth="1"/>
    <col min="11170" max="11170" width="16.375" style="686" customWidth="1"/>
    <col min="11171" max="11171" width="3.25" style="686" customWidth="1"/>
    <col min="11172" max="11172" width="2.75" style="686" customWidth="1"/>
    <col min="11173" max="11173" width="16.375" style="686" customWidth="1"/>
    <col min="11174" max="11174" width="0.75" style="686" customWidth="1"/>
    <col min="11175" max="11175" width="16.375" style="686" customWidth="1"/>
    <col min="11176" max="11176" width="1.875" style="686" customWidth="1"/>
    <col min="11177" max="11386" width="11" style="686"/>
    <col min="11387" max="11387" width="1.25" style="686" customWidth="1"/>
    <col min="11388" max="11388" width="4.5" style="686" customWidth="1"/>
    <col min="11389" max="11389" width="1.5" style="686" customWidth="1"/>
    <col min="11390" max="11390" width="3" style="686" customWidth="1"/>
    <col min="11391" max="11391" width="16.375" style="686" customWidth="1"/>
    <col min="11392" max="11392" width="0.75" style="686" customWidth="1"/>
    <col min="11393" max="11393" width="16.375" style="686" customWidth="1"/>
    <col min="11394" max="11394" width="3.25" style="686" customWidth="1"/>
    <col min="11395" max="11395" width="2.75" style="686" customWidth="1"/>
    <col min="11396" max="11396" width="16.375" style="686" customWidth="1"/>
    <col min="11397" max="11397" width="0.75" style="686" customWidth="1"/>
    <col min="11398" max="11398" width="16.375" style="686" customWidth="1"/>
    <col min="11399" max="11399" width="3.625" style="686" customWidth="1"/>
    <col min="11400" max="11400" width="3.125" style="686" customWidth="1"/>
    <col min="11401" max="11401" width="16.375" style="686" customWidth="1"/>
    <col min="11402" max="11402" width="0.75" style="686" customWidth="1"/>
    <col min="11403" max="11403" width="16.375" style="686" customWidth="1"/>
    <col min="11404" max="11404" width="3.25" style="686" customWidth="1"/>
    <col min="11405" max="11405" width="2.75" style="686" customWidth="1"/>
    <col min="11406" max="11406" width="16.375" style="686" customWidth="1"/>
    <col min="11407" max="11407" width="0.75" style="686" customWidth="1"/>
    <col min="11408" max="11408" width="16.375" style="686" customWidth="1"/>
    <col min="11409" max="11409" width="1.875" style="686" customWidth="1"/>
    <col min="11410" max="11410" width="1.25" style="686" customWidth="1"/>
    <col min="11411" max="11411" width="4.5" style="686" customWidth="1"/>
    <col min="11412" max="11412" width="1.5" style="686" customWidth="1"/>
    <col min="11413" max="11413" width="3" style="686" customWidth="1"/>
    <col min="11414" max="11414" width="16.375" style="686" customWidth="1"/>
    <col min="11415" max="11415" width="0.75" style="686" customWidth="1"/>
    <col min="11416" max="11416" width="16.375" style="686" customWidth="1"/>
    <col min="11417" max="11417" width="3.25" style="686" customWidth="1"/>
    <col min="11418" max="11418" width="2.75" style="686" customWidth="1"/>
    <col min="11419" max="11419" width="16.375" style="686" customWidth="1"/>
    <col min="11420" max="11420" width="0.75" style="686" customWidth="1"/>
    <col min="11421" max="11421" width="16.375" style="686" customWidth="1"/>
    <col min="11422" max="11422" width="3.625" style="686" customWidth="1"/>
    <col min="11423" max="11423" width="3.125" style="686" customWidth="1"/>
    <col min="11424" max="11424" width="16.375" style="686" customWidth="1"/>
    <col min="11425" max="11425" width="0.75" style="686" customWidth="1"/>
    <col min="11426" max="11426" width="16.375" style="686" customWidth="1"/>
    <col min="11427" max="11427" width="3.25" style="686" customWidth="1"/>
    <col min="11428" max="11428" width="2.75" style="686" customWidth="1"/>
    <col min="11429" max="11429" width="16.375" style="686" customWidth="1"/>
    <col min="11430" max="11430" width="0.75" style="686" customWidth="1"/>
    <col min="11431" max="11431" width="16.375" style="686" customWidth="1"/>
    <col min="11432" max="11432" width="1.875" style="686" customWidth="1"/>
    <col min="11433" max="11642" width="11" style="686"/>
    <col min="11643" max="11643" width="1.25" style="686" customWidth="1"/>
    <col min="11644" max="11644" width="4.5" style="686" customWidth="1"/>
    <col min="11645" max="11645" width="1.5" style="686" customWidth="1"/>
    <col min="11646" max="11646" width="3" style="686" customWidth="1"/>
    <col min="11647" max="11647" width="16.375" style="686" customWidth="1"/>
    <col min="11648" max="11648" width="0.75" style="686" customWidth="1"/>
    <col min="11649" max="11649" width="16.375" style="686" customWidth="1"/>
    <col min="11650" max="11650" width="3.25" style="686" customWidth="1"/>
    <col min="11651" max="11651" width="2.75" style="686" customWidth="1"/>
    <col min="11652" max="11652" width="16.375" style="686" customWidth="1"/>
    <col min="11653" max="11653" width="0.75" style="686" customWidth="1"/>
    <col min="11654" max="11654" width="16.375" style="686" customWidth="1"/>
    <col min="11655" max="11655" width="3.625" style="686" customWidth="1"/>
    <col min="11656" max="11656" width="3.125" style="686" customWidth="1"/>
    <col min="11657" max="11657" width="16.375" style="686" customWidth="1"/>
    <col min="11658" max="11658" width="0.75" style="686" customWidth="1"/>
    <col min="11659" max="11659" width="16.375" style="686" customWidth="1"/>
    <col min="11660" max="11660" width="3.25" style="686" customWidth="1"/>
    <col min="11661" max="11661" width="2.75" style="686" customWidth="1"/>
    <col min="11662" max="11662" width="16.375" style="686" customWidth="1"/>
    <col min="11663" max="11663" width="0.75" style="686" customWidth="1"/>
    <col min="11664" max="11664" width="16.375" style="686" customWidth="1"/>
    <col min="11665" max="11665" width="1.875" style="686" customWidth="1"/>
    <col min="11666" max="11666" width="1.25" style="686" customWidth="1"/>
    <col min="11667" max="11667" width="4.5" style="686" customWidth="1"/>
    <col min="11668" max="11668" width="1.5" style="686" customWidth="1"/>
    <col min="11669" max="11669" width="3" style="686" customWidth="1"/>
    <col min="11670" max="11670" width="16.375" style="686" customWidth="1"/>
    <col min="11671" max="11671" width="0.75" style="686" customWidth="1"/>
    <col min="11672" max="11672" width="16.375" style="686" customWidth="1"/>
    <col min="11673" max="11673" width="3.25" style="686" customWidth="1"/>
    <col min="11674" max="11674" width="2.75" style="686" customWidth="1"/>
    <col min="11675" max="11675" width="16.375" style="686" customWidth="1"/>
    <col min="11676" max="11676" width="0.75" style="686" customWidth="1"/>
    <col min="11677" max="11677" width="16.375" style="686" customWidth="1"/>
    <col min="11678" max="11678" width="3.625" style="686" customWidth="1"/>
    <col min="11679" max="11679" width="3.125" style="686" customWidth="1"/>
    <col min="11680" max="11680" width="16.375" style="686" customWidth="1"/>
    <col min="11681" max="11681" width="0.75" style="686" customWidth="1"/>
    <col min="11682" max="11682" width="16.375" style="686" customWidth="1"/>
    <col min="11683" max="11683" width="3.25" style="686" customWidth="1"/>
    <col min="11684" max="11684" width="2.75" style="686" customWidth="1"/>
    <col min="11685" max="11685" width="16.375" style="686" customWidth="1"/>
    <col min="11686" max="11686" width="0.75" style="686" customWidth="1"/>
    <col min="11687" max="11687" width="16.375" style="686" customWidth="1"/>
    <col min="11688" max="11688" width="1.875" style="686" customWidth="1"/>
    <col min="11689" max="11898" width="11" style="686"/>
    <col min="11899" max="11899" width="1.25" style="686" customWidth="1"/>
    <col min="11900" max="11900" width="4.5" style="686" customWidth="1"/>
    <col min="11901" max="11901" width="1.5" style="686" customWidth="1"/>
    <col min="11902" max="11902" width="3" style="686" customWidth="1"/>
    <col min="11903" max="11903" width="16.375" style="686" customWidth="1"/>
    <col min="11904" max="11904" width="0.75" style="686" customWidth="1"/>
    <col min="11905" max="11905" width="16.375" style="686" customWidth="1"/>
    <col min="11906" max="11906" width="3.25" style="686" customWidth="1"/>
    <col min="11907" max="11907" width="2.75" style="686" customWidth="1"/>
    <col min="11908" max="11908" width="16.375" style="686" customWidth="1"/>
    <col min="11909" max="11909" width="0.75" style="686" customWidth="1"/>
    <col min="11910" max="11910" width="16.375" style="686" customWidth="1"/>
    <col min="11911" max="11911" width="3.625" style="686" customWidth="1"/>
    <col min="11912" max="11912" width="3.125" style="686" customWidth="1"/>
    <col min="11913" max="11913" width="16.375" style="686" customWidth="1"/>
    <col min="11914" max="11914" width="0.75" style="686" customWidth="1"/>
    <col min="11915" max="11915" width="16.375" style="686" customWidth="1"/>
    <col min="11916" max="11916" width="3.25" style="686" customWidth="1"/>
    <col min="11917" max="11917" width="2.75" style="686" customWidth="1"/>
    <col min="11918" max="11918" width="16.375" style="686" customWidth="1"/>
    <col min="11919" max="11919" width="0.75" style="686" customWidth="1"/>
    <col min="11920" max="11920" width="16.375" style="686" customWidth="1"/>
    <col min="11921" max="11921" width="1.875" style="686" customWidth="1"/>
    <col min="11922" max="11922" width="1.25" style="686" customWidth="1"/>
    <col min="11923" max="11923" width="4.5" style="686" customWidth="1"/>
    <col min="11924" max="11924" width="1.5" style="686" customWidth="1"/>
    <col min="11925" max="11925" width="3" style="686" customWidth="1"/>
    <col min="11926" max="11926" width="16.375" style="686" customWidth="1"/>
    <col min="11927" max="11927" width="0.75" style="686" customWidth="1"/>
    <col min="11928" max="11928" width="16.375" style="686" customWidth="1"/>
    <col min="11929" max="11929" width="3.25" style="686" customWidth="1"/>
    <col min="11930" max="11930" width="2.75" style="686" customWidth="1"/>
    <col min="11931" max="11931" width="16.375" style="686" customWidth="1"/>
    <col min="11932" max="11932" width="0.75" style="686" customWidth="1"/>
    <col min="11933" max="11933" width="16.375" style="686" customWidth="1"/>
    <col min="11934" max="11934" width="3.625" style="686" customWidth="1"/>
    <col min="11935" max="11935" width="3.125" style="686" customWidth="1"/>
    <col min="11936" max="11936" width="16.375" style="686" customWidth="1"/>
    <col min="11937" max="11937" width="0.75" style="686" customWidth="1"/>
    <col min="11938" max="11938" width="16.375" style="686" customWidth="1"/>
    <col min="11939" max="11939" width="3.25" style="686" customWidth="1"/>
    <col min="11940" max="11940" width="2.75" style="686" customWidth="1"/>
    <col min="11941" max="11941" width="16.375" style="686" customWidth="1"/>
    <col min="11942" max="11942" width="0.75" style="686" customWidth="1"/>
    <col min="11943" max="11943" width="16.375" style="686" customWidth="1"/>
    <col min="11944" max="11944" width="1.875" style="686" customWidth="1"/>
    <col min="11945" max="12154" width="11" style="686"/>
    <col min="12155" max="12155" width="1.25" style="686" customWidth="1"/>
    <col min="12156" max="12156" width="4.5" style="686" customWidth="1"/>
    <col min="12157" max="12157" width="1.5" style="686" customWidth="1"/>
    <col min="12158" max="12158" width="3" style="686" customWidth="1"/>
    <col min="12159" max="12159" width="16.375" style="686" customWidth="1"/>
    <col min="12160" max="12160" width="0.75" style="686" customWidth="1"/>
    <col min="12161" max="12161" width="16.375" style="686" customWidth="1"/>
    <col min="12162" max="12162" width="3.25" style="686" customWidth="1"/>
    <col min="12163" max="12163" width="2.75" style="686" customWidth="1"/>
    <col min="12164" max="12164" width="16.375" style="686" customWidth="1"/>
    <col min="12165" max="12165" width="0.75" style="686" customWidth="1"/>
    <col min="12166" max="12166" width="16.375" style="686" customWidth="1"/>
    <col min="12167" max="12167" width="3.625" style="686" customWidth="1"/>
    <col min="12168" max="12168" width="3.125" style="686" customWidth="1"/>
    <col min="12169" max="12169" width="16.375" style="686" customWidth="1"/>
    <col min="12170" max="12170" width="0.75" style="686" customWidth="1"/>
    <col min="12171" max="12171" width="16.375" style="686" customWidth="1"/>
    <col min="12172" max="12172" width="3.25" style="686" customWidth="1"/>
    <col min="12173" max="12173" width="2.75" style="686" customWidth="1"/>
    <col min="12174" max="12174" width="16.375" style="686" customWidth="1"/>
    <col min="12175" max="12175" width="0.75" style="686" customWidth="1"/>
    <col min="12176" max="12176" width="16.375" style="686" customWidth="1"/>
    <col min="12177" max="12177" width="1.875" style="686" customWidth="1"/>
    <col min="12178" max="12178" width="1.25" style="686" customWidth="1"/>
    <col min="12179" max="12179" width="4.5" style="686" customWidth="1"/>
    <col min="12180" max="12180" width="1.5" style="686" customWidth="1"/>
    <col min="12181" max="12181" width="3" style="686" customWidth="1"/>
    <col min="12182" max="12182" width="16.375" style="686" customWidth="1"/>
    <col min="12183" max="12183" width="0.75" style="686" customWidth="1"/>
    <col min="12184" max="12184" width="16.375" style="686" customWidth="1"/>
    <col min="12185" max="12185" width="3.25" style="686" customWidth="1"/>
    <col min="12186" max="12186" width="2.75" style="686" customWidth="1"/>
    <col min="12187" max="12187" width="16.375" style="686" customWidth="1"/>
    <col min="12188" max="12188" width="0.75" style="686" customWidth="1"/>
    <col min="12189" max="12189" width="16.375" style="686" customWidth="1"/>
    <col min="12190" max="12190" width="3.625" style="686" customWidth="1"/>
    <col min="12191" max="12191" width="3.125" style="686" customWidth="1"/>
    <col min="12192" max="12192" width="16.375" style="686" customWidth="1"/>
    <col min="12193" max="12193" width="0.75" style="686" customWidth="1"/>
    <col min="12194" max="12194" width="16.375" style="686" customWidth="1"/>
    <col min="12195" max="12195" width="3.25" style="686" customWidth="1"/>
    <col min="12196" max="12196" width="2.75" style="686" customWidth="1"/>
    <col min="12197" max="12197" width="16.375" style="686" customWidth="1"/>
    <col min="12198" max="12198" width="0.75" style="686" customWidth="1"/>
    <col min="12199" max="12199" width="16.375" style="686" customWidth="1"/>
    <col min="12200" max="12200" width="1.875" style="686" customWidth="1"/>
    <col min="12201" max="12410" width="11" style="686"/>
    <col min="12411" max="12411" width="1.25" style="686" customWidth="1"/>
    <col min="12412" max="12412" width="4.5" style="686" customWidth="1"/>
    <col min="12413" max="12413" width="1.5" style="686" customWidth="1"/>
    <col min="12414" max="12414" width="3" style="686" customWidth="1"/>
    <col min="12415" max="12415" width="16.375" style="686" customWidth="1"/>
    <col min="12416" max="12416" width="0.75" style="686" customWidth="1"/>
    <col min="12417" max="12417" width="16.375" style="686" customWidth="1"/>
    <col min="12418" max="12418" width="3.25" style="686" customWidth="1"/>
    <col min="12419" max="12419" width="2.75" style="686" customWidth="1"/>
    <col min="12420" max="12420" width="16.375" style="686" customWidth="1"/>
    <col min="12421" max="12421" width="0.75" style="686" customWidth="1"/>
    <col min="12422" max="12422" width="16.375" style="686" customWidth="1"/>
    <col min="12423" max="12423" width="3.625" style="686" customWidth="1"/>
    <col min="12424" max="12424" width="3.125" style="686" customWidth="1"/>
    <col min="12425" max="12425" width="16.375" style="686" customWidth="1"/>
    <col min="12426" max="12426" width="0.75" style="686" customWidth="1"/>
    <col min="12427" max="12427" width="16.375" style="686" customWidth="1"/>
    <col min="12428" max="12428" width="3.25" style="686" customWidth="1"/>
    <col min="12429" max="12429" width="2.75" style="686" customWidth="1"/>
    <col min="12430" max="12430" width="16.375" style="686" customWidth="1"/>
    <col min="12431" max="12431" width="0.75" style="686" customWidth="1"/>
    <col min="12432" max="12432" width="16.375" style="686" customWidth="1"/>
    <col min="12433" max="12433" width="1.875" style="686" customWidth="1"/>
    <col min="12434" max="12434" width="1.25" style="686" customWidth="1"/>
    <col min="12435" max="12435" width="4.5" style="686" customWidth="1"/>
    <col min="12436" max="12436" width="1.5" style="686" customWidth="1"/>
    <col min="12437" max="12437" width="3" style="686" customWidth="1"/>
    <col min="12438" max="12438" width="16.375" style="686" customWidth="1"/>
    <col min="12439" max="12439" width="0.75" style="686" customWidth="1"/>
    <col min="12440" max="12440" width="16.375" style="686" customWidth="1"/>
    <col min="12441" max="12441" width="3.25" style="686" customWidth="1"/>
    <col min="12442" max="12442" width="2.75" style="686" customWidth="1"/>
    <col min="12443" max="12443" width="16.375" style="686" customWidth="1"/>
    <col min="12444" max="12444" width="0.75" style="686" customWidth="1"/>
    <col min="12445" max="12445" width="16.375" style="686" customWidth="1"/>
    <col min="12446" max="12446" width="3.625" style="686" customWidth="1"/>
    <col min="12447" max="12447" width="3.125" style="686" customWidth="1"/>
    <col min="12448" max="12448" width="16.375" style="686" customWidth="1"/>
    <col min="12449" max="12449" width="0.75" style="686" customWidth="1"/>
    <col min="12450" max="12450" width="16.375" style="686" customWidth="1"/>
    <col min="12451" max="12451" width="3.25" style="686" customWidth="1"/>
    <col min="12452" max="12452" width="2.75" style="686" customWidth="1"/>
    <col min="12453" max="12453" width="16.375" style="686" customWidth="1"/>
    <col min="12454" max="12454" width="0.75" style="686" customWidth="1"/>
    <col min="12455" max="12455" width="16.375" style="686" customWidth="1"/>
    <col min="12456" max="12456" width="1.875" style="686" customWidth="1"/>
    <col min="12457" max="12666" width="11" style="686"/>
    <col min="12667" max="12667" width="1.25" style="686" customWidth="1"/>
    <col min="12668" max="12668" width="4.5" style="686" customWidth="1"/>
    <col min="12669" max="12669" width="1.5" style="686" customWidth="1"/>
    <col min="12670" max="12670" width="3" style="686" customWidth="1"/>
    <col min="12671" max="12671" width="16.375" style="686" customWidth="1"/>
    <col min="12672" max="12672" width="0.75" style="686" customWidth="1"/>
    <col min="12673" max="12673" width="16.375" style="686" customWidth="1"/>
    <col min="12674" max="12674" width="3.25" style="686" customWidth="1"/>
    <col min="12675" max="12675" width="2.75" style="686" customWidth="1"/>
    <col min="12676" max="12676" width="16.375" style="686" customWidth="1"/>
    <col min="12677" max="12677" width="0.75" style="686" customWidth="1"/>
    <col min="12678" max="12678" width="16.375" style="686" customWidth="1"/>
    <col min="12679" max="12679" width="3.625" style="686" customWidth="1"/>
    <col min="12680" max="12680" width="3.125" style="686" customWidth="1"/>
    <col min="12681" max="12681" width="16.375" style="686" customWidth="1"/>
    <col min="12682" max="12682" width="0.75" style="686" customWidth="1"/>
    <col min="12683" max="12683" width="16.375" style="686" customWidth="1"/>
    <col min="12684" max="12684" width="3.25" style="686" customWidth="1"/>
    <col min="12685" max="12685" width="2.75" style="686" customWidth="1"/>
    <col min="12686" max="12686" width="16.375" style="686" customWidth="1"/>
    <col min="12687" max="12687" width="0.75" style="686" customWidth="1"/>
    <col min="12688" max="12688" width="16.375" style="686" customWidth="1"/>
    <col min="12689" max="12689" width="1.875" style="686" customWidth="1"/>
    <col min="12690" max="12690" width="1.25" style="686" customWidth="1"/>
    <col min="12691" max="12691" width="4.5" style="686" customWidth="1"/>
    <col min="12692" max="12692" width="1.5" style="686" customWidth="1"/>
    <col min="12693" max="12693" width="3" style="686" customWidth="1"/>
    <col min="12694" max="12694" width="16.375" style="686" customWidth="1"/>
    <col min="12695" max="12695" width="0.75" style="686" customWidth="1"/>
    <col min="12696" max="12696" width="16.375" style="686" customWidth="1"/>
    <col min="12697" max="12697" width="3.25" style="686" customWidth="1"/>
    <col min="12698" max="12698" width="2.75" style="686" customWidth="1"/>
    <col min="12699" max="12699" width="16.375" style="686" customWidth="1"/>
    <col min="12700" max="12700" width="0.75" style="686" customWidth="1"/>
    <col min="12701" max="12701" width="16.375" style="686" customWidth="1"/>
    <col min="12702" max="12702" width="3.625" style="686" customWidth="1"/>
    <col min="12703" max="12703" width="3.125" style="686" customWidth="1"/>
    <col min="12704" max="12704" width="16.375" style="686" customWidth="1"/>
    <col min="12705" max="12705" width="0.75" style="686" customWidth="1"/>
    <col min="12706" max="12706" width="16.375" style="686" customWidth="1"/>
    <col min="12707" max="12707" width="3.25" style="686" customWidth="1"/>
    <col min="12708" max="12708" width="2.75" style="686" customWidth="1"/>
    <col min="12709" max="12709" width="16.375" style="686" customWidth="1"/>
    <col min="12710" max="12710" width="0.75" style="686" customWidth="1"/>
    <col min="12711" max="12711" width="16.375" style="686" customWidth="1"/>
    <col min="12712" max="12712" width="1.875" style="686" customWidth="1"/>
    <col min="12713" max="12922" width="11" style="686"/>
    <col min="12923" max="12923" width="1.25" style="686" customWidth="1"/>
    <col min="12924" max="12924" width="4.5" style="686" customWidth="1"/>
    <col min="12925" max="12925" width="1.5" style="686" customWidth="1"/>
    <col min="12926" max="12926" width="3" style="686" customWidth="1"/>
    <col min="12927" max="12927" width="16.375" style="686" customWidth="1"/>
    <col min="12928" max="12928" width="0.75" style="686" customWidth="1"/>
    <col min="12929" max="12929" width="16.375" style="686" customWidth="1"/>
    <col min="12930" max="12930" width="3.25" style="686" customWidth="1"/>
    <col min="12931" max="12931" width="2.75" style="686" customWidth="1"/>
    <col min="12932" max="12932" width="16.375" style="686" customWidth="1"/>
    <col min="12933" max="12933" width="0.75" style="686" customWidth="1"/>
    <col min="12934" max="12934" width="16.375" style="686" customWidth="1"/>
    <col min="12935" max="12935" width="3.625" style="686" customWidth="1"/>
    <col min="12936" max="12936" width="3.125" style="686" customWidth="1"/>
    <col min="12937" max="12937" width="16.375" style="686" customWidth="1"/>
    <col min="12938" max="12938" width="0.75" style="686" customWidth="1"/>
    <col min="12939" max="12939" width="16.375" style="686" customWidth="1"/>
    <col min="12940" max="12940" width="3.25" style="686" customWidth="1"/>
    <col min="12941" max="12941" width="2.75" style="686" customWidth="1"/>
    <col min="12942" max="12942" width="16.375" style="686" customWidth="1"/>
    <col min="12943" max="12943" width="0.75" style="686" customWidth="1"/>
    <col min="12944" max="12944" width="16.375" style="686" customWidth="1"/>
    <col min="12945" max="12945" width="1.875" style="686" customWidth="1"/>
    <col min="12946" max="12946" width="1.25" style="686" customWidth="1"/>
    <col min="12947" max="12947" width="4.5" style="686" customWidth="1"/>
    <col min="12948" max="12948" width="1.5" style="686" customWidth="1"/>
    <col min="12949" max="12949" width="3" style="686" customWidth="1"/>
    <col min="12950" max="12950" width="16.375" style="686" customWidth="1"/>
    <col min="12951" max="12951" width="0.75" style="686" customWidth="1"/>
    <col min="12952" max="12952" width="16.375" style="686" customWidth="1"/>
    <col min="12953" max="12953" width="3.25" style="686" customWidth="1"/>
    <col min="12954" max="12954" width="2.75" style="686" customWidth="1"/>
    <col min="12955" max="12955" width="16.375" style="686" customWidth="1"/>
    <col min="12956" max="12956" width="0.75" style="686" customWidth="1"/>
    <col min="12957" max="12957" width="16.375" style="686" customWidth="1"/>
    <col min="12958" max="12958" width="3.625" style="686" customWidth="1"/>
    <col min="12959" max="12959" width="3.125" style="686" customWidth="1"/>
    <col min="12960" max="12960" width="16.375" style="686" customWidth="1"/>
    <col min="12961" max="12961" width="0.75" style="686" customWidth="1"/>
    <col min="12962" max="12962" width="16.375" style="686" customWidth="1"/>
    <col min="12963" max="12963" width="3.25" style="686" customWidth="1"/>
    <col min="12964" max="12964" width="2.75" style="686" customWidth="1"/>
    <col min="12965" max="12965" width="16.375" style="686" customWidth="1"/>
    <col min="12966" max="12966" width="0.75" style="686" customWidth="1"/>
    <col min="12967" max="12967" width="16.375" style="686" customWidth="1"/>
    <col min="12968" max="12968" width="1.875" style="686" customWidth="1"/>
    <col min="12969" max="13178" width="11" style="686"/>
    <col min="13179" max="13179" width="1.25" style="686" customWidth="1"/>
    <col min="13180" max="13180" width="4.5" style="686" customWidth="1"/>
    <col min="13181" max="13181" width="1.5" style="686" customWidth="1"/>
    <col min="13182" max="13182" width="3" style="686" customWidth="1"/>
    <col min="13183" max="13183" width="16.375" style="686" customWidth="1"/>
    <col min="13184" max="13184" width="0.75" style="686" customWidth="1"/>
    <col min="13185" max="13185" width="16.375" style="686" customWidth="1"/>
    <col min="13186" max="13186" width="3.25" style="686" customWidth="1"/>
    <col min="13187" max="13187" width="2.75" style="686" customWidth="1"/>
    <col min="13188" max="13188" width="16.375" style="686" customWidth="1"/>
    <col min="13189" max="13189" width="0.75" style="686" customWidth="1"/>
    <col min="13190" max="13190" width="16.375" style="686" customWidth="1"/>
    <col min="13191" max="13191" width="3.625" style="686" customWidth="1"/>
    <col min="13192" max="13192" width="3.125" style="686" customWidth="1"/>
    <col min="13193" max="13193" width="16.375" style="686" customWidth="1"/>
    <col min="13194" max="13194" width="0.75" style="686" customWidth="1"/>
    <col min="13195" max="13195" width="16.375" style="686" customWidth="1"/>
    <col min="13196" max="13196" width="3.25" style="686" customWidth="1"/>
    <col min="13197" max="13197" width="2.75" style="686" customWidth="1"/>
    <col min="13198" max="13198" width="16.375" style="686" customWidth="1"/>
    <col min="13199" max="13199" width="0.75" style="686" customWidth="1"/>
    <col min="13200" max="13200" width="16.375" style="686" customWidth="1"/>
    <col min="13201" max="13201" width="1.875" style="686" customWidth="1"/>
    <col min="13202" max="13202" width="1.25" style="686" customWidth="1"/>
    <col min="13203" max="13203" width="4.5" style="686" customWidth="1"/>
    <col min="13204" max="13204" width="1.5" style="686" customWidth="1"/>
    <col min="13205" max="13205" width="3" style="686" customWidth="1"/>
    <col min="13206" max="13206" width="16.375" style="686" customWidth="1"/>
    <col min="13207" max="13207" width="0.75" style="686" customWidth="1"/>
    <col min="13208" max="13208" width="16.375" style="686" customWidth="1"/>
    <col min="13209" max="13209" width="3.25" style="686" customWidth="1"/>
    <col min="13210" max="13210" width="2.75" style="686" customWidth="1"/>
    <col min="13211" max="13211" width="16.375" style="686" customWidth="1"/>
    <col min="13212" max="13212" width="0.75" style="686" customWidth="1"/>
    <col min="13213" max="13213" width="16.375" style="686" customWidth="1"/>
    <col min="13214" max="13214" width="3.625" style="686" customWidth="1"/>
    <col min="13215" max="13215" width="3.125" style="686" customWidth="1"/>
    <col min="13216" max="13216" width="16.375" style="686" customWidth="1"/>
    <col min="13217" max="13217" width="0.75" style="686" customWidth="1"/>
    <col min="13218" max="13218" width="16.375" style="686" customWidth="1"/>
    <col min="13219" max="13219" width="3.25" style="686" customWidth="1"/>
    <col min="13220" max="13220" width="2.75" style="686" customWidth="1"/>
    <col min="13221" max="13221" width="16.375" style="686" customWidth="1"/>
    <col min="13222" max="13222" width="0.75" style="686" customWidth="1"/>
    <col min="13223" max="13223" width="16.375" style="686" customWidth="1"/>
    <col min="13224" max="13224" width="1.875" style="686" customWidth="1"/>
    <col min="13225" max="13434" width="11" style="686"/>
    <col min="13435" max="13435" width="1.25" style="686" customWidth="1"/>
    <col min="13436" max="13436" width="4.5" style="686" customWidth="1"/>
    <col min="13437" max="13437" width="1.5" style="686" customWidth="1"/>
    <col min="13438" max="13438" width="3" style="686" customWidth="1"/>
    <col min="13439" max="13439" width="16.375" style="686" customWidth="1"/>
    <col min="13440" max="13440" width="0.75" style="686" customWidth="1"/>
    <col min="13441" max="13441" width="16.375" style="686" customWidth="1"/>
    <col min="13442" max="13442" width="3.25" style="686" customWidth="1"/>
    <col min="13443" max="13443" width="2.75" style="686" customWidth="1"/>
    <col min="13444" max="13444" width="16.375" style="686" customWidth="1"/>
    <col min="13445" max="13445" width="0.75" style="686" customWidth="1"/>
    <col min="13446" max="13446" width="16.375" style="686" customWidth="1"/>
    <col min="13447" max="13447" width="3.625" style="686" customWidth="1"/>
    <col min="13448" max="13448" width="3.125" style="686" customWidth="1"/>
    <col min="13449" max="13449" width="16.375" style="686" customWidth="1"/>
    <col min="13450" max="13450" width="0.75" style="686" customWidth="1"/>
    <col min="13451" max="13451" width="16.375" style="686" customWidth="1"/>
    <col min="13452" max="13452" width="3.25" style="686" customWidth="1"/>
    <col min="13453" max="13453" width="2.75" style="686" customWidth="1"/>
    <col min="13454" max="13454" width="16.375" style="686" customWidth="1"/>
    <col min="13455" max="13455" width="0.75" style="686" customWidth="1"/>
    <col min="13456" max="13456" width="16.375" style="686" customWidth="1"/>
    <col min="13457" max="13457" width="1.875" style="686" customWidth="1"/>
    <col min="13458" max="13458" width="1.25" style="686" customWidth="1"/>
    <col min="13459" max="13459" width="4.5" style="686" customWidth="1"/>
    <col min="13460" max="13460" width="1.5" style="686" customWidth="1"/>
    <col min="13461" max="13461" width="3" style="686" customWidth="1"/>
    <col min="13462" max="13462" width="16.375" style="686" customWidth="1"/>
    <col min="13463" max="13463" width="0.75" style="686" customWidth="1"/>
    <col min="13464" max="13464" width="16.375" style="686" customWidth="1"/>
    <col min="13465" max="13465" width="3.25" style="686" customWidth="1"/>
    <col min="13466" max="13466" width="2.75" style="686" customWidth="1"/>
    <col min="13467" max="13467" width="16.375" style="686" customWidth="1"/>
    <col min="13468" max="13468" width="0.75" style="686" customWidth="1"/>
    <col min="13469" max="13469" width="16.375" style="686" customWidth="1"/>
    <col min="13470" max="13470" width="3.625" style="686" customWidth="1"/>
    <col min="13471" max="13471" width="3.125" style="686" customWidth="1"/>
    <col min="13472" max="13472" width="16.375" style="686" customWidth="1"/>
    <col min="13473" max="13473" width="0.75" style="686" customWidth="1"/>
    <col min="13474" max="13474" width="16.375" style="686" customWidth="1"/>
    <col min="13475" max="13475" width="3.25" style="686" customWidth="1"/>
    <col min="13476" max="13476" width="2.75" style="686" customWidth="1"/>
    <col min="13477" max="13477" width="16.375" style="686" customWidth="1"/>
    <col min="13478" max="13478" width="0.75" style="686" customWidth="1"/>
    <col min="13479" max="13479" width="16.375" style="686" customWidth="1"/>
    <col min="13480" max="13480" width="1.875" style="686" customWidth="1"/>
    <col min="13481" max="13690" width="11" style="686"/>
    <col min="13691" max="13691" width="1.25" style="686" customWidth="1"/>
    <col min="13692" max="13692" width="4.5" style="686" customWidth="1"/>
    <col min="13693" max="13693" width="1.5" style="686" customWidth="1"/>
    <col min="13694" max="13694" width="3" style="686" customWidth="1"/>
    <col min="13695" max="13695" width="16.375" style="686" customWidth="1"/>
    <col min="13696" max="13696" width="0.75" style="686" customWidth="1"/>
    <col min="13697" max="13697" width="16.375" style="686" customWidth="1"/>
    <col min="13698" max="13698" width="3.25" style="686" customWidth="1"/>
    <col min="13699" max="13699" width="2.75" style="686" customWidth="1"/>
    <col min="13700" max="13700" width="16.375" style="686" customWidth="1"/>
    <col min="13701" max="13701" width="0.75" style="686" customWidth="1"/>
    <col min="13702" max="13702" width="16.375" style="686" customWidth="1"/>
    <col min="13703" max="13703" width="3.625" style="686" customWidth="1"/>
    <col min="13704" max="13704" width="3.125" style="686" customWidth="1"/>
    <col min="13705" max="13705" width="16.375" style="686" customWidth="1"/>
    <col min="13706" max="13706" width="0.75" style="686" customWidth="1"/>
    <col min="13707" max="13707" width="16.375" style="686" customWidth="1"/>
    <col min="13708" max="13708" width="3.25" style="686" customWidth="1"/>
    <col min="13709" max="13709" width="2.75" style="686" customWidth="1"/>
    <col min="13710" max="13710" width="16.375" style="686" customWidth="1"/>
    <col min="13711" max="13711" width="0.75" style="686" customWidth="1"/>
    <col min="13712" max="13712" width="16.375" style="686" customWidth="1"/>
    <col min="13713" max="13713" width="1.875" style="686" customWidth="1"/>
    <col min="13714" max="13714" width="1.25" style="686" customWidth="1"/>
    <col min="13715" max="13715" width="4.5" style="686" customWidth="1"/>
    <col min="13716" max="13716" width="1.5" style="686" customWidth="1"/>
    <col min="13717" max="13717" width="3" style="686" customWidth="1"/>
    <col min="13718" max="13718" width="16.375" style="686" customWidth="1"/>
    <col min="13719" max="13719" width="0.75" style="686" customWidth="1"/>
    <col min="13720" max="13720" width="16.375" style="686" customWidth="1"/>
    <col min="13721" max="13721" width="3.25" style="686" customWidth="1"/>
    <col min="13722" max="13722" width="2.75" style="686" customWidth="1"/>
    <col min="13723" max="13723" width="16.375" style="686" customWidth="1"/>
    <col min="13724" max="13724" width="0.75" style="686" customWidth="1"/>
    <col min="13725" max="13725" width="16.375" style="686" customWidth="1"/>
    <col min="13726" max="13726" width="3.625" style="686" customWidth="1"/>
    <col min="13727" max="13727" width="3.125" style="686" customWidth="1"/>
    <col min="13728" max="13728" width="16.375" style="686" customWidth="1"/>
    <col min="13729" max="13729" width="0.75" style="686" customWidth="1"/>
    <col min="13730" max="13730" width="16.375" style="686" customWidth="1"/>
    <col min="13731" max="13731" width="3.25" style="686" customWidth="1"/>
    <col min="13732" max="13732" width="2.75" style="686" customWidth="1"/>
    <col min="13733" max="13733" width="16.375" style="686" customWidth="1"/>
    <col min="13734" max="13734" width="0.75" style="686" customWidth="1"/>
    <col min="13735" max="13735" width="16.375" style="686" customWidth="1"/>
    <col min="13736" max="13736" width="1.875" style="686" customWidth="1"/>
    <col min="13737" max="13946" width="11" style="686"/>
    <col min="13947" max="13947" width="1.25" style="686" customWidth="1"/>
    <col min="13948" max="13948" width="4.5" style="686" customWidth="1"/>
    <col min="13949" max="13949" width="1.5" style="686" customWidth="1"/>
    <col min="13950" max="13950" width="3" style="686" customWidth="1"/>
    <col min="13951" max="13951" width="16.375" style="686" customWidth="1"/>
    <col min="13952" max="13952" width="0.75" style="686" customWidth="1"/>
    <col min="13953" max="13953" width="16.375" style="686" customWidth="1"/>
    <col min="13954" max="13954" width="3.25" style="686" customWidth="1"/>
    <col min="13955" max="13955" width="2.75" style="686" customWidth="1"/>
    <col min="13956" max="13956" width="16.375" style="686" customWidth="1"/>
    <col min="13957" max="13957" width="0.75" style="686" customWidth="1"/>
    <col min="13958" max="13958" width="16.375" style="686" customWidth="1"/>
    <col min="13959" max="13959" width="3.625" style="686" customWidth="1"/>
    <col min="13960" max="13960" width="3.125" style="686" customWidth="1"/>
    <col min="13961" max="13961" width="16.375" style="686" customWidth="1"/>
    <col min="13962" max="13962" width="0.75" style="686" customWidth="1"/>
    <col min="13963" max="13963" width="16.375" style="686" customWidth="1"/>
    <col min="13964" max="13964" width="3.25" style="686" customWidth="1"/>
    <col min="13965" max="13965" width="2.75" style="686" customWidth="1"/>
    <col min="13966" max="13966" width="16.375" style="686" customWidth="1"/>
    <col min="13967" max="13967" width="0.75" style="686" customWidth="1"/>
    <col min="13968" max="13968" width="16.375" style="686" customWidth="1"/>
    <col min="13969" max="13969" width="1.875" style="686" customWidth="1"/>
    <col min="13970" max="13970" width="1.25" style="686" customWidth="1"/>
    <col min="13971" max="13971" width="4.5" style="686" customWidth="1"/>
    <col min="13972" max="13972" width="1.5" style="686" customWidth="1"/>
    <col min="13973" max="13973" width="3" style="686" customWidth="1"/>
    <col min="13974" max="13974" width="16.375" style="686" customWidth="1"/>
    <col min="13975" max="13975" width="0.75" style="686" customWidth="1"/>
    <col min="13976" max="13976" width="16.375" style="686" customWidth="1"/>
    <col min="13977" max="13977" width="3.25" style="686" customWidth="1"/>
    <col min="13978" max="13978" width="2.75" style="686" customWidth="1"/>
    <col min="13979" max="13979" width="16.375" style="686" customWidth="1"/>
    <col min="13980" max="13980" width="0.75" style="686" customWidth="1"/>
    <col min="13981" max="13981" width="16.375" style="686" customWidth="1"/>
    <col min="13982" max="13982" width="3.625" style="686" customWidth="1"/>
    <col min="13983" max="13983" width="3.125" style="686" customWidth="1"/>
    <col min="13984" max="13984" width="16.375" style="686" customWidth="1"/>
    <col min="13985" max="13985" width="0.75" style="686" customWidth="1"/>
    <col min="13986" max="13986" width="16.375" style="686" customWidth="1"/>
    <col min="13987" max="13987" width="3.25" style="686" customWidth="1"/>
    <col min="13988" max="13988" width="2.75" style="686" customWidth="1"/>
    <col min="13989" max="13989" width="16.375" style="686" customWidth="1"/>
    <col min="13990" max="13990" width="0.75" style="686" customWidth="1"/>
    <col min="13991" max="13991" width="16.375" style="686" customWidth="1"/>
    <col min="13992" max="13992" width="1.875" style="686" customWidth="1"/>
    <col min="13993" max="14202" width="11" style="686"/>
    <col min="14203" max="14203" width="1.25" style="686" customWidth="1"/>
    <col min="14204" max="14204" width="4.5" style="686" customWidth="1"/>
    <col min="14205" max="14205" width="1.5" style="686" customWidth="1"/>
    <col min="14206" max="14206" width="3" style="686" customWidth="1"/>
    <col min="14207" max="14207" width="16.375" style="686" customWidth="1"/>
    <col min="14208" max="14208" width="0.75" style="686" customWidth="1"/>
    <col min="14209" max="14209" width="16.375" style="686" customWidth="1"/>
    <col min="14210" max="14210" width="3.25" style="686" customWidth="1"/>
    <col min="14211" max="14211" width="2.75" style="686" customWidth="1"/>
    <col min="14212" max="14212" width="16.375" style="686" customWidth="1"/>
    <col min="14213" max="14213" width="0.75" style="686" customWidth="1"/>
    <col min="14214" max="14214" width="16.375" style="686" customWidth="1"/>
    <col min="14215" max="14215" width="3.625" style="686" customWidth="1"/>
    <col min="14216" max="14216" width="3.125" style="686" customWidth="1"/>
    <col min="14217" max="14217" width="16.375" style="686" customWidth="1"/>
    <col min="14218" max="14218" width="0.75" style="686" customWidth="1"/>
    <col min="14219" max="14219" width="16.375" style="686" customWidth="1"/>
    <col min="14220" max="14220" width="3.25" style="686" customWidth="1"/>
    <col min="14221" max="14221" width="2.75" style="686" customWidth="1"/>
    <col min="14222" max="14222" width="16.375" style="686" customWidth="1"/>
    <col min="14223" max="14223" width="0.75" style="686" customWidth="1"/>
    <col min="14224" max="14224" width="16.375" style="686" customWidth="1"/>
    <col min="14225" max="14225" width="1.875" style="686" customWidth="1"/>
    <col min="14226" max="14226" width="1.25" style="686" customWidth="1"/>
    <col min="14227" max="14227" width="4.5" style="686" customWidth="1"/>
    <col min="14228" max="14228" width="1.5" style="686" customWidth="1"/>
    <col min="14229" max="14229" width="3" style="686" customWidth="1"/>
    <col min="14230" max="14230" width="16.375" style="686" customWidth="1"/>
    <col min="14231" max="14231" width="0.75" style="686" customWidth="1"/>
    <col min="14232" max="14232" width="16.375" style="686" customWidth="1"/>
    <col min="14233" max="14233" width="3.25" style="686" customWidth="1"/>
    <col min="14234" max="14234" width="2.75" style="686" customWidth="1"/>
    <col min="14235" max="14235" width="16.375" style="686" customWidth="1"/>
    <col min="14236" max="14236" width="0.75" style="686" customWidth="1"/>
    <col min="14237" max="14237" width="16.375" style="686" customWidth="1"/>
    <col min="14238" max="14238" width="3.625" style="686" customWidth="1"/>
    <col min="14239" max="14239" width="3.125" style="686" customWidth="1"/>
    <col min="14240" max="14240" width="16.375" style="686" customWidth="1"/>
    <col min="14241" max="14241" width="0.75" style="686" customWidth="1"/>
    <col min="14242" max="14242" width="16.375" style="686" customWidth="1"/>
    <col min="14243" max="14243" width="3.25" style="686" customWidth="1"/>
    <col min="14244" max="14244" width="2.75" style="686" customWidth="1"/>
    <col min="14245" max="14245" width="16.375" style="686" customWidth="1"/>
    <col min="14246" max="14246" width="0.75" style="686" customWidth="1"/>
    <col min="14247" max="14247" width="16.375" style="686" customWidth="1"/>
    <col min="14248" max="14248" width="1.875" style="686" customWidth="1"/>
    <col min="14249" max="14458" width="11" style="686"/>
    <col min="14459" max="14459" width="1.25" style="686" customWidth="1"/>
    <col min="14460" max="14460" width="4.5" style="686" customWidth="1"/>
    <col min="14461" max="14461" width="1.5" style="686" customWidth="1"/>
    <col min="14462" max="14462" width="3" style="686" customWidth="1"/>
    <col min="14463" max="14463" width="16.375" style="686" customWidth="1"/>
    <col min="14464" max="14464" width="0.75" style="686" customWidth="1"/>
    <col min="14465" max="14465" width="16.375" style="686" customWidth="1"/>
    <col min="14466" max="14466" width="3.25" style="686" customWidth="1"/>
    <col min="14467" max="14467" width="2.75" style="686" customWidth="1"/>
    <col min="14468" max="14468" width="16.375" style="686" customWidth="1"/>
    <col min="14469" max="14469" width="0.75" style="686" customWidth="1"/>
    <col min="14470" max="14470" width="16.375" style="686" customWidth="1"/>
    <col min="14471" max="14471" width="3.625" style="686" customWidth="1"/>
    <col min="14472" max="14472" width="3.125" style="686" customWidth="1"/>
    <col min="14473" max="14473" width="16.375" style="686" customWidth="1"/>
    <col min="14474" max="14474" width="0.75" style="686" customWidth="1"/>
    <col min="14475" max="14475" width="16.375" style="686" customWidth="1"/>
    <col min="14476" max="14476" width="3.25" style="686" customWidth="1"/>
    <col min="14477" max="14477" width="2.75" style="686" customWidth="1"/>
    <col min="14478" max="14478" width="16.375" style="686" customWidth="1"/>
    <col min="14479" max="14479" width="0.75" style="686" customWidth="1"/>
    <col min="14480" max="14480" width="16.375" style="686" customWidth="1"/>
    <col min="14481" max="14481" width="1.875" style="686" customWidth="1"/>
    <col min="14482" max="14482" width="1.25" style="686" customWidth="1"/>
    <col min="14483" max="14483" width="4.5" style="686" customWidth="1"/>
    <col min="14484" max="14484" width="1.5" style="686" customWidth="1"/>
    <col min="14485" max="14485" width="3" style="686" customWidth="1"/>
    <col min="14486" max="14486" width="16.375" style="686" customWidth="1"/>
    <col min="14487" max="14487" width="0.75" style="686" customWidth="1"/>
    <col min="14488" max="14488" width="16.375" style="686" customWidth="1"/>
    <col min="14489" max="14489" width="3.25" style="686" customWidth="1"/>
    <col min="14490" max="14490" width="2.75" style="686" customWidth="1"/>
    <col min="14491" max="14491" width="16.375" style="686" customWidth="1"/>
    <col min="14492" max="14492" width="0.75" style="686" customWidth="1"/>
    <col min="14493" max="14493" width="16.375" style="686" customWidth="1"/>
    <col min="14494" max="14494" width="3.625" style="686" customWidth="1"/>
    <col min="14495" max="14495" width="3.125" style="686" customWidth="1"/>
    <col min="14496" max="14496" width="16.375" style="686" customWidth="1"/>
    <col min="14497" max="14497" width="0.75" style="686" customWidth="1"/>
    <col min="14498" max="14498" width="16.375" style="686" customWidth="1"/>
    <col min="14499" max="14499" width="3.25" style="686" customWidth="1"/>
    <col min="14500" max="14500" width="2.75" style="686" customWidth="1"/>
    <col min="14501" max="14501" width="16.375" style="686" customWidth="1"/>
    <col min="14502" max="14502" width="0.75" style="686" customWidth="1"/>
    <col min="14503" max="14503" width="16.375" style="686" customWidth="1"/>
    <col min="14504" max="14504" width="1.875" style="686" customWidth="1"/>
    <col min="14505" max="14714" width="11" style="686"/>
    <col min="14715" max="14715" width="1.25" style="686" customWidth="1"/>
    <col min="14716" max="14716" width="4.5" style="686" customWidth="1"/>
    <col min="14717" max="14717" width="1.5" style="686" customWidth="1"/>
    <col min="14718" max="14718" width="3" style="686" customWidth="1"/>
    <col min="14719" max="14719" width="16.375" style="686" customWidth="1"/>
    <col min="14720" max="14720" width="0.75" style="686" customWidth="1"/>
    <col min="14721" max="14721" width="16.375" style="686" customWidth="1"/>
    <col min="14722" max="14722" width="3.25" style="686" customWidth="1"/>
    <col min="14723" max="14723" width="2.75" style="686" customWidth="1"/>
    <col min="14724" max="14724" width="16.375" style="686" customWidth="1"/>
    <col min="14725" max="14725" width="0.75" style="686" customWidth="1"/>
    <col min="14726" max="14726" width="16.375" style="686" customWidth="1"/>
    <col min="14727" max="14727" width="3.625" style="686" customWidth="1"/>
    <col min="14728" max="14728" width="3.125" style="686" customWidth="1"/>
    <col min="14729" max="14729" width="16.375" style="686" customWidth="1"/>
    <col min="14730" max="14730" width="0.75" style="686" customWidth="1"/>
    <col min="14731" max="14731" width="16.375" style="686" customWidth="1"/>
    <col min="14732" max="14732" width="3.25" style="686" customWidth="1"/>
    <col min="14733" max="14733" width="2.75" style="686" customWidth="1"/>
    <col min="14734" max="14734" width="16.375" style="686" customWidth="1"/>
    <col min="14735" max="14735" width="0.75" style="686" customWidth="1"/>
    <col min="14736" max="14736" width="16.375" style="686" customWidth="1"/>
    <col min="14737" max="14737" width="1.875" style="686" customWidth="1"/>
    <col min="14738" max="14738" width="1.25" style="686" customWidth="1"/>
    <col min="14739" max="14739" width="4.5" style="686" customWidth="1"/>
    <col min="14740" max="14740" width="1.5" style="686" customWidth="1"/>
    <col min="14741" max="14741" width="3" style="686" customWidth="1"/>
    <col min="14742" max="14742" width="16.375" style="686" customWidth="1"/>
    <col min="14743" max="14743" width="0.75" style="686" customWidth="1"/>
    <col min="14744" max="14744" width="16.375" style="686" customWidth="1"/>
    <col min="14745" max="14745" width="3.25" style="686" customWidth="1"/>
    <col min="14746" max="14746" width="2.75" style="686" customWidth="1"/>
    <col min="14747" max="14747" width="16.375" style="686" customWidth="1"/>
    <col min="14748" max="14748" width="0.75" style="686" customWidth="1"/>
    <col min="14749" max="14749" width="16.375" style="686" customWidth="1"/>
    <col min="14750" max="14750" width="3.625" style="686" customWidth="1"/>
    <col min="14751" max="14751" width="3.125" style="686" customWidth="1"/>
    <col min="14752" max="14752" width="16.375" style="686" customWidth="1"/>
    <col min="14753" max="14753" width="0.75" style="686" customWidth="1"/>
    <col min="14754" max="14754" width="16.375" style="686" customWidth="1"/>
    <col min="14755" max="14755" width="3.25" style="686" customWidth="1"/>
    <col min="14756" max="14756" width="2.75" style="686" customWidth="1"/>
    <col min="14757" max="14757" width="16.375" style="686" customWidth="1"/>
    <col min="14758" max="14758" width="0.75" style="686" customWidth="1"/>
    <col min="14759" max="14759" width="16.375" style="686" customWidth="1"/>
    <col min="14760" max="14760" width="1.875" style="686" customWidth="1"/>
    <col min="14761" max="14970" width="11" style="686"/>
    <col min="14971" max="14971" width="1.25" style="686" customWidth="1"/>
    <col min="14972" max="14972" width="4.5" style="686" customWidth="1"/>
    <col min="14973" max="14973" width="1.5" style="686" customWidth="1"/>
    <col min="14974" max="14974" width="3" style="686" customWidth="1"/>
    <col min="14975" max="14975" width="16.375" style="686" customWidth="1"/>
    <col min="14976" max="14976" width="0.75" style="686" customWidth="1"/>
    <col min="14977" max="14977" width="16.375" style="686" customWidth="1"/>
    <col min="14978" max="14978" width="3.25" style="686" customWidth="1"/>
    <col min="14979" max="14979" width="2.75" style="686" customWidth="1"/>
    <col min="14980" max="14980" width="16.375" style="686" customWidth="1"/>
    <col min="14981" max="14981" width="0.75" style="686" customWidth="1"/>
    <col min="14982" max="14982" width="16.375" style="686" customWidth="1"/>
    <col min="14983" max="14983" width="3.625" style="686" customWidth="1"/>
    <col min="14984" max="14984" width="3.125" style="686" customWidth="1"/>
    <col min="14985" max="14985" width="16.375" style="686" customWidth="1"/>
    <col min="14986" max="14986" width="0.75" style="686" customWidth="1"/>
    <col min="14987" max="14987" width="16.375" style="686" customWidth="1"/>
    <col min="14988" max="14988" width="3.25" style="686" customWidth="1"/>
    <col min="14989" max="14989" width="2.75" style="686" customWidth="1"/>
    <col min="14990" max="14990" width="16.375" style="686" customWidth="1"/>
    <col min="14991" max="14991" width="0.75" style="686" customWidth="1"/>
    <col min="14992" max="14992" width="16.375" style="686" customWidth="1"/>
    <col min="14993" max="14993" width="1.875" style="686" customWidth="1"/>
    <col min="14994" max="14994" width="1.25" style="686" customWidth="1"/>
    <col min="14995" max="14995" width="4.5" style="686" customWidth="1"/>
    <col min="14996" max="14996" width="1.5" style="686" customWidth="1"/>
    <col min="14997" max="14997" width="3" style="686" customWidth="1"/>
    <col min="14998" max="14998" width="16.375" style="686" customWidth="1"/>
    <col min="14999" max="14999" width="0.75" style="686" customWidth="1"/>
    <col min="15000" max="15000" width="16.375" style="686" customWidth="1"/>
    <col min="15001" max="15001" width="3.25" style="686" customWidth="1"/>
    <col min="15002" max="15002" width="2.75" style="686" customWidth="1"/>
    <col min="15003" max="15003" width="16.375" style="686" customWidth="1"/>
    <col min="15004" max="15004" width="0.75" style="686" customWidth="1"/>
    <col min="15005" max="15005" width="16.375" style="686" customWidth="1"/>
    <col min="15006" max="15006" width="3.625" style="686" customWidth="1"/>
    <col min="15007" max="15007" width="3.125" style="686" customWidth="1"/>
    <col min="15008" max="15008" width="16.375" style="686" customWidth="1"/>
    <col min="15009" max="15009" width="0.75" style="686" customWidth="1"/>
    <col min="15010" max="15010" width="16.375" style="686" customWidth="1"/>
    <col min="15011" max="15011" width="3.25" style="686" customWidth="1"/>
    <col min="15012" max="15012" width="2.75" style="686" customWidth="1"/>
    <col min="15013" max="15013" width="16.375" style="686" customWidth="1"/>
    <col min="15014" max="15014" width="0.75" style="686" customWidth="1"/>
    <col min="15015" max="15015" width="16.375" style="686" customWidth="1"/>
    <col min="15016" max="15016" width="1.875" style="686" customWidth="1"/>
    <col min="15017" max="15226" width="11" style="686"/>
    <col min="15227" max="15227" width="1.25" style="686" customWidth="1"/>
    <col min="15228" max="15228" width="4.5" style="686" customWidth="1"/>
    <col min="15229" max="15229" width="1.5" style="686" customWidth="1"/>
    <col min="15230" max="15230" width="3" style="686" customWidth="1"/>
    <col min="15231" max="15231" width="16.375" style="686" customWidth="1"/>
    <col min="15232" max="15232" width="0.75" style="686" customWidth="1"/>
    <col min="15233" max="15233" width="16.375" style="686" customWidth="1"/>
    <col min="15234" max="15234" width="3.25" style="686" customWidth="1"/>
    <col min="15235" max="15235" width="2.75" style="686" customWidth="1"/>
    <col min="15236" max="15236" width="16.375" style="686" customWidth="1"/>
    <col min="15237" max="15237" width="0.75" style="686" customWidth="1"/>
    <col min="15238" max="15238" width="16.375" style="686" customWidth="1"/>
    <col min="15239" max="15239" width="3.625" style="686" customWidth="1"/>
    <col min="15240" max="15240" width="3.125" style="686" customWidth="1"/>
    <col min="15241" max="15241" width="16.375" style="686" customWidth="1"/>
    <col min="15242" max="15242" width="0.75" style="686" customWidth="1"/>
    <col min="15243" max="15243" width="16.375" style="686" customWidth="1"/>
    <col min="15244" max="15244" width="3.25" style="686" customWidth="1"/>
    <col min="15245" max="15245" width="2.75" style="686" customWidth="1"/>
    <col min="15246" max="15246" width="16.375" style="686" customWidth="1"/>
    <col min="15247" max="15247" width="0.75" style="686" customWidth="1"/>
    <col min="15248" max="15248" width="16.375" style="686" customWidth="1"/>
    <col min="15249" max="15249" width="1.875" style="686" customWidth="1"/>
    <col min="15250" max="15250" width="1.25" style="686" customWidth="1"/>
    <col min="15251" max="15251" width="4.5" style="686" customWidth="1"/>
    <col min="15252" max="15252" width="1.5" style="686" customWidth="1"/>
    <col min="15253" max="15253" width="3" style="686" customWidth="1"/>
    <col min="15254" max="15254" width="16.375" style="686" customWidth="1"/>
    <col min="15255" max="15255" width="0.75" style="686" customWidth="1"/>
    <col min="15256" max="15256" width="16.375" style="686" customWidth="1"/>
    <col min="15257" max="15257" width="3.25" style="686" customWidth="1"/>
    <col min="15258" max="15258" width="2.75" style="686" customWidth="1"/>
    <col min="15259" max="15259" width="16.375" style="686" customWidth="1"/>
    <col min="15260" max="15260" width="0.75" style="686" customWidth="1"/>
    <col min="15261" max="15261" width="16.375" style="686" customWidth="1"/>
    <col min="15262" max="15262" width="3.625" style="686" customWidth="1"/>
    <col min="15263" max="15263" width="3.125" style="686" customWidth="1"/>
    <col min="15264" max="15264" width="16.375" style="686" customWidth="1"/>
    <col min="15265" max="15265" width="0.75" style="686" customWidth="1"/>
    <col min="15266" max="15266" width="16.375" style="686" customWidth="1"/>
    <col min="15267" max="15267" width="3.25" style="686" customWidth="1"/>
    <col min="15268" max="15268" width="2.75" style="686" customWidth="1"/>
    <col min="15269" max="15269" width="16.375" style="686" customWidth="1"/>
    <col min="15270" max="15270" width="0.75" style="686" customWidth="1"/>
    <col min="15271" max="15271" width="16.375" style="686" customWidth="1"/>
    <col min="15272" max="15272" width="1.875" style="686" customWidth="1"/>
    <col min="15273" max="15482" width="11" style="686"/>
    <col min="15483" max="15483" width="1.25" style="686" customWidth="1"/>
    <col min="15484" max="15484" width="4.5" style="686" customWidth="1"/>
    <col min="15485" max="15485" width="1.5" style="686" customWidth="1"/>
    <col min="15486" max="15486" width="3" style="686" customWidth="1"/>
    <col min="15487" max="15487" width="16.375" style="686" customWidth="1"/>
    <col min="15488" max="15488" width="0.75" style="686" customWidth="1"/>
    <col min="15489" max="15489" width="16.375" style="686" customWidth="1"/>
    <col min="15490" max="15490" width="3.25" style="686" customWidth="1"/>
    <col min="15491" max="15491" width="2.75" style="686" customWidth="1"/>
    <col min="15492" max="15492" width="16.375" style="686" customWidth="1"/>
    <col min="15493" max="15493" width="0.75" style="686" customWidth="1"/>
    <col min="15494" max="15494" width="16.375" style="686" customWidth="1"/>
    <col min="15495" max="15495" width="3.625" style="686" customWidth="1"/>
    <col min="15496" max="15496" width="3.125" style="686" customWidth="1"/>
    <col min="15497" max="15497" width="16.375" style="686" customWidth="1"/>
    <col min="15498" max="15498" width="0.75" style="686" customWidth="1"/>
    <col min="15499" max="15499" width="16.375" style="686" customWidth="1"/>
    <col min="15500" max="15500" width="3.25" style="686" customWidth="1"/>
    <col min="15501" max="15501" width="2.75" style="686" customWidth="1"/>
    <col min="15502" max="15502" width="16.375" style="686" customWidth="1"/>
    <col min="15503" max="15503" width="0.75" style="686" customWidth="1"/>
    <col min="15504" max="15504" width="16.375" style="686" customWidth="1"/>
    <col min="15505" max="15505" width="1.875" style="686" customWidth="1"/>
    <col min="15506" max="15506" width="1.25" style="686" customWidth="1"/>
    <col min="15507" max="15507" width="4.5" style="686" customWidth="1"/>
    <col min="15508" max="15508" width="1.5" style="686" customWidth="1"/>
    <col min="15509" max="15509" width="3" style="686" customWidth="1"/>
    <col min="15510" max="15510" width="16.375" style="686" customWidth="1"/>
    <col min="15511" max="15511" width="0.75" style="686" customWidth="1"/>
    <col min="15512" max="15512" width="16.375" style="686" customWidth="1"/>
    <col min="15513" max="15513" width="3.25" style="686" customWidth="1"/>
    <col min="15514" max="15514" width="2.75" style="686" customWidth="1"/>
    <col min="15515" max="15515" width="16.375" style="686" customWidth="1"/>
    <col min="15516" max="15516" width="0.75" style="686" customWidth="1"/>
    <col min="15517" max="15517" width="16.375" style="686" customWidth="1"/>
    <col min="15518" max="15518" width="3.625" style="686" customWidth="1"/>
    <col min="15519" max="15519" width="3.125" style="686" customWidth="1"/>
    <col min="15520" max="15520" width="16.375" style="686" customWidth="1"/>
    <col min="15521" max="15521" width="0.75" style="686" customWidth="1"/>
    <col min="15522" max="15522" width="16.375" style="686" customWidth="1"/>
    <col min="15523" max="15523" width="3.25" style="686" customWidth="1"/>
    <col min="15524" max="15524" width="2.75" style="686" customWidth="1"/>
    <col min="15525" max="15525" width="16.375" style="686" customWidth="1"/>
    <col min="15526" max="15526" width="0.75" style="686" customWidth="1"/>
    <col min="15527" max="15527" width="16.375" style="686" customWidth="1"/>
    <col min="15528" max="15528" width="1.875" style="686" customWidth="1"/>
    <col min="15529" max="15738" width="11" style="686"/>
    <col min="15739" max="15739" width="1.25" style="686" customWidth="1"/>
    <col min="15740" max="15740" width="4.5" style="686" customWidth="1"/>
    <col min="15741" max="15741" width="1.5" style="686" customWidth="1"/>
    <col min="15742" max="15742" width="3" style="686" customWidth="1"/>
    <col min="15743" max="15743" width="16.375" style="686" customWidth="1"/>
    <col min="15744" max="15744" width="0.75" style="686" customWidth="1"/>
    <col min="15745" max="15745" width="16.375" style="686" customWidth="1"/>
    <col min="15746" max="15746" width="3.25" style="686" customWidth="1"/>
    <col min="15747" max="15747" width="2.75" style="686" customWidth="1"/>
    <col min="15748" max="15748" width="16.375" style="686" customWidth="1"/>
    <col min="15749" max="15749" width="0.75" style="686" customWidth="1"/>
    <col min="15750" max="15750" width="16.375" style="686" customWidth="1"/>
    <col min="15751" max="15751" width="3.625" style="686" customWidth="1"/>
    <col min="15752" max="15752" width="3.125" style="686" customWidth="1"/>
    <col min="15753" max="15753" width="16.375" style="686" customWidth="1"/>
    <col min="15754" max="15754" width="0.75" style="686" customWidth="1"/>
    <col min="15755" max="15755" width="16.375" style="686" customWidth="1"/>
    <col min="15756" max="15756" width="3.25" style="686" customWidth="1"/>
    <col min="15757" max="15757" width="2.75" style="686" customWidth="1"/>
    <col min="15758" max="15758" width="16.375" style="686" customWidth="1"/>
    <col min="15759" max="15759" width="0.75" style="686" customWidth="1"/>
    <col min="15760" max="15760" width="16.375" style="686" customWidth="1"/>
    <col min="15761" max="15761" width="1.875" style="686" customWidth="1"/>
    <col min="15762" max="15762" width="1.25" style="686" customWidth="1"/>
    <col min="15763" max="15763" width="4.5" style="686" customWidth="1"/>
    <col min="15764" max="15764" width="1.5" style="686" customWidth="1"/>
    <col min="15765" max="15765" width="3" style="686" customWidth="1"/>
    <col min="15766" max="15766" width="16.375" style="686" customWidth="1"/>
    <col min="15767" max="15767" width="0.75" style="686" customWidth="1"/>
    <col min="15768" max="15768" width="16.375" style="686" customWidth="1"/>
    <col min="15769" max="15769" width="3.25" style="686" customWidth="1"/>
    <col min="15770" max="15770" width="2.75" style="686" customWidth="1"/>
    <col min="15771" max="15771" width="16.375" style="686" customWidth="1"/>
    <col min="15772" max="15772" width="0.75" style="686" customWidth="1"/>
    <col min="15773" max="15773" width="16.375" style="686" customWidth="1"/>
    <col min="15774" max="15774" width="3.625" style="686" customWidth="1"/>
    <col min="15775" max="15775" width="3.125" style="686" customWidth="1"/>
    <col min="15776" max="15776" width="16.375" style="686" customWidth="1"/>
    <col min="15777" max="15777" width="0.75" style="686" customWidth="1"/>
    <col min="15778" max="15778" width="16.375" style="686" customWidth="1"/>
    <col min="15779" max="15779" width="3.25" style="686" customWidth="1"/>
    <col min="15780" max="15780" width="2.75" style="686" customWidth="1"/>
    <col min="15781" max="15781" width="16.375" style="686" customWidth="1"/>
    <col min="15782" max="15782" width="0.75" style="686" customWidth="1"/>
    <col min="15783" max="15783" width="16.375" style="686" customWidth="1"/>
    <col min="15784" max="15784" width="1.875" style="686" customWidth="1"/>
    <col min="15785" max="15994" width="11" style="686"/>
    <col min="15995" max="15995" width="1.25" style="686" customWidth="1"/>
    <col min="15996" max="15996" width="4.5" style="686" customWidth="1"/>
    <col min="15997" max="15997" width="1.5" style="686" customWidth="1"/>
    <col min="15998" max="15998" width="3" style="686" customWidth="1"/>
    <col min="15999" max="15999" width="16.375" style="686" customWidth="1"/>
    <col min="16000" max="16000" width="0.75" style="686" customWidth="1"/>
    <col min="16001" max="16001" width="16.375" style="686" customWidth="1"/>
    <col min="16002" max="16002" width="3.25" style="686" customWidth="1"/>
    <col min="16003" max="16003" width="2.75" style="686" customWidth="1"/>
    <col min="16004" max="16004" width="16.375" style="686" customWidth="1"/>
    <col min="16005" max="16005" width="0.75" style="686" customWidth="1"/>
    <col min="16006" max="16006" width="16.375" style="686" customWidth="1"/>
    <col min="16007" max="16007" width="3.625" style="686" customWidth="1"/>
    <col min="16008" max="16008" width="3.125" style="686" customWidth="1"/>
    <col min="16009" max="16009" width="16.375" style="686" customWidth="1"/>
    <col min="16010" max="16010" width="0.75" style="686" customWidth="1"/>
    <col min="16011" max="16011" width="16.375" style="686" customWidth="1"/>
    <col min="16012" max="16012" width="3.25" style="686" customWidth="1"/>
    <col min="16013" max="16013" width="2.75" style="686" customWidth="1"/>
    <col min="16014" max="16014" width="16.375" style="686" customWidth="1"/>
    <col min="16015" max="16015" width="0.75" style="686" customWidth="1"/>
    <col min="16016" max="16016" width="16.375" style="686" customWidth="1"/>
    <col min="16017" max="16017" width="1.875" style="686" customWidth="1"/>
    <col min="16018" max="16018" width="1.25" style="686" customWidth="1"/>
    <col min="16019" max="16019" width="4.5" style="686" customWidth="1"/>
    <col min="16020" max="16020" width="1.5" style="686" customWidth="1"/>
    <col min="16021" max="16021" width="3" style="686" customWidth="1"/>
    <col min="16022" max="16022" width="16.375" style="686" customWidth="1"/>
    <col min="16023" max="16023" width="0.75" style="686" customWidth="1"/>
    <col min="16024" max="16024" width="16.375" style="686" customWidth="1"/>
    <col min="16025" max="16025" width="3.25" style="686" customWidth="1"/>
    <col min="16026" max="16026" width="2.75" style="686" customWidth="1"/>
    <col min="16027" max="16027" width="16.375" style="686" customWidth="1"/>
    <col min="16028" max="16028" width="0.75" style="686" customWidth="1"/>
    <col min="16029" max="16029" width="16.375" style="686" customWidth="1"/>
    <col min="16030" max="16030" width="3.625" style="686" customWidth="1"/>
    <col min="16031" max="16031" width="3.125" style="686" customWidth="1"/>
    <col min="16032" max="16032" width="16.375" style="686" customWidth="1"/>
    <col min="16033" max="16033" width="0.75" style="686" customWidth="1"/>
    <col min="16034" max="16034" width="16.375" style="686" customWidth="1"/>
    <col min="16035" max="16035" width="3.25" style="686" customWidth="1"/>
    <col min="16036" max="16036" width="2.75" style="686" customWidth="1"/>
    <col min="16037" max="16037" width="16.375" style="686" customWidth="1"/>
    <col min="16038" max="16038" width="0.75" style="686" customWidth="1"/>
    <col min="16039" max="16039" width="16.375" style="686" customWidth="1"/>
    <col min="16040" max="16040" width="1.875" style="686" customWidth="1"/>
    <col min="16041" max="16384" width="11" style="686"/>
  </cols>
  <sheetData>
    <row r="1" spans="1:84" ht="6.75" customHeight="1" thickBot="1">
      <c r="A1" s="685">
        <v>0</v>
      </c>
      <c r="B1" s="685">
        <v>0</v>
      </c>
      <c r="C1" s="685">
        <v>0</v>
      </c>
      <c r="D1" s="685">
        <v>0</v>
      </c>
      <c r="E1" s="685">
        <v>0</v>
      </c>
      <c r="F1" s="685">
        <v>0</v>
      </c>
      <c r="G1" s="685">
        <v>0</v>
      </c>
      <c r="H1" s="685">
        <v>0</v>
      </c>
      <c r="I1" s="685">
        <v>0</v>
      </c>
      <c r="J1" s="685">
        <v>0</v>
      </c>
      <c r="K1" s="685">
        <v>0</v>
      </c>
      <c r="L1" s="685">
        <v>0</v>
      </c>
      <c r="M1" s="685">
        <v>0</v>
      </c>
      <c r="N1" s="685">
        <v>0</v>
      </c>
      <c r="O1" s="685">
        <v>0</v>
      </c>
      <c r="P1" s="685">
        <v>0</v>
      </c>
      <c r="Q1" s="685">
        <v>0</v>
      </c>
      <c r="R1" s="685">
        <v>0</v>
      </c>
      <c r="S1" s="685">
        <v>0</v>
      </c>
      <c r="T1" s="685">
        <v>0</v>
      </c>
      <c r="U1" s="685">
        <v>0</v>
      </c>
      <c r="V1" s="685">
        <v>0</v>
      </c>
      <c r="W1" s="685">
        <v>0</v>
      </c>
      <c r="X1" s="685">
        <v>0</v>
      </c>
      <c r="Y1" s="685">
        <v>0</v>
      </c>
      <c r="Z1" s="685">
        <v>0</v>
      </c>
      <c r="AA1" s="685">
        <v>0</v>
      </c>
      <c r="AB1" s="685">
        <v>0</v>
      </c>
      <c r="AC1" s="685">
        <v>0</v>
      </c>
      <c r="AD1" s="685">
        <v>0</v>
      </c>
      <c r="AE1" s="685">
        <v>0</v>
      </c>
      <c r="AF1" s="685">
        <v>0</v>
      </c>
      <c r="AG1" s="685">
        <v>0</v>
      </c>
      <c r="AH1" s="685">
        <v>0</v>
      </c>
      <c r="AI1" s="685">
        <v>0</v>
      </c>
      <c r="AJ1" s="685">
        <v>0</v>
      </c>
      <c r="AK1" s="685">
        <v>0</v>
      </c>
      <c r="AL1" s="685">
        <v>0</v>
      </c>
      <c r="AM1" s="685">
        <v>0</v>
      </c>
      <c r="AN1" s="685">
        <v>0</v>
      </c>
      <c r="AO1" s="685">
        <v>0</v>
      </c>
      <c r="AR1" s="685">
        <v>0</v>
      </c>
      <c r="AS1" s="685">
        <v>0</v>
      </c>
      <c r="AT1" s="685">
        <v>0</v>
      </c>
      <c r="AU1" s="685">
        <v>0</v>
      </c>
      <c r="AV1" s="685">
        <v>0</v>
      </c>
      <c r="AW1" s="685">
        <v>0</v>
      </c>
      <c r="AX1" s="685">
        <v>0</v>
      </c>
      <c r="AY1" s="685">
        <v>0</v>
      </c>
      <c r="AZ1" s="685">
        <v>0</v>
      </c>
      <c r="BA1" s="685">
        <v>0</v>
      </c>
      <c r="BB1" s="685">
        <v>0</v>
      </c>
      <c r="BC1" s="685">
        <v>0</v>
      </c>
      <c r="BD1" s="685">
        <v>0</v>
      </c>
      <c r="BE1" s="685">
        <v>0</v>
      </c>
      <c r="BF1" s="685">
        <v>0</v>
      </c>
      <c r="BG1" s="685">
        <v>0</v>
      </c>
      <c r="BH1" s="685">
        <v>0</v>
      </c>
      <c r="BI1" s="685">
        <v>0</v>
      </c>
      <c r="BJ1" s="685">
        <v>0</v>
      </c>
      <c r="BK1" s="685">
        <v>0</v>
      </c>
      <c r="BL1" s="685">
        <v>0</v>
      </c>
      <c r="BM1" s="685">
        <v>0</v>
      </c>
      <c r="BN1" s="685">
        <v>0</v>
      </c>
      <c r="BO1" s="685">
        <v>0</v>
      </c>
      <c r="BP1" s="685">
        <v>0</v>
      </c>
      <c r="BQ1" s="685">
        <v>0</v>
      </c>
      <c r="BR1" s="685">
        <v>0</v>
      </c>
      <c r="BS1" s="685">
        <v>0</v>
      </c>
      <c r="BT1" s="685">
        <v>0</v>
      </c>
      <c r="BU1" s="685">
        <v>0</v>
      </c>
      <c r="BV1" s="685">
        <v>0</v>
      </c>
      <c r="BW1" s="685">
        <v>0</v>
      </c>
      <c r="BX1" s="685">
        <v>0</v>
      </c>
      <c r="BY1" s="685">
        <v>0</v>
      </c>
      <c r="BZ1" s="685">
        <v>0</v>
      </c>
      <c r="CA1" s="685">
        <v>0</v>
      </c>
      <c r="CB1" s="685">
        <v>0</v>
      </c>
      <c r="CC1" s="685">
        <v>0</v>
      </c>
      <c r="CD1" s="685">
        <v>0</v>
      </c>
      <c r="CE1" s="685">
        <v>0</v>
      </c>
      <c r="CF1" s="687"/>
    </row>
    <row r="2" spans="1:84" s="691" customFormat="1" ht="18" customHeight="1">
      <c r="A2" s="685">
        <v>0</v>
      </c>
      <c r="B2" s="4383" t="s">
        <v>4816</v>
      </c>
      <c r="C2" s="4384"/>
      <c r="D2" s="4384"/>
      <c r="E2" s="4384"/>
      <c r="F2" s="4384"/>
      <c r="G2" s="4385"/>
      <c r="H2" s="4719" t="s">
        <v>4817</v>
      </c>
      <c r="I2" s="4720"/>
      <c r="J2" s="4720"/>
      <c r="K2" s="4720"/>
      <c r="L2" s="4720"/>
      <c r="M2" s="4720"/>
      <c r="N2" s="4720"/>
      <c r="O2" s="4720"/>
      <c r="P2" s="4720"/>
      <c r="Q2" s="4720"/>
      <c r="R2" s="4720"/>
      <c r="S2" s="4720"/>
      <c r="T2" s="4720"/>
      <c r="U2" s="4720"/>
      <c r="V2" s="4720"/>
      <c r="W2" s="4720"/>
      <c r="X2" s="4720"/>
      <c r="Y2" s="4720"/>
      <c r="Z2" s="4720"/>
      <c r="AA2" s="4720"/>
      <c r="AB2" s="4720"/>
      <c r="AC2" s="4720"/>
      <c r="AD2" s="4720"/>
      <c r="AE2" s="4720"/>
      <c r="AF2" s="4720"/>
      <c r="AG2" s="4720"/>
      <c r="AH2" s="4720"/>
      <c r="AI2" s="4721"/>
      <c r="AJ2" s="4401" t="s">
        <v>4818</v>
      </c>
      <c r="AK2" s="4402"/>
      <c r="AL2" s="4402"/>
      <c r="AM2" s="4402"/>
      <c r="AN2" s="4402"/>
      <c r="AO2" s="4403"/>
      <c r="AP2" s="688"/>
      <c r="AQ2" s="689"/>
      <c r="AR2" s="685">
        <v>0</v>
      </c>
      <c r="AS2" s="685">
        <v>0</v>
      </c>
      <c r="AT2" s="685">
        <v>0</v>
      </c>
      <c r="AU2" s="685">
        <v>0</v>
      </c>
      <c r="AV2" s="685">
        <v>0</v>
      </c>
      <c r="AW2" s="685">
        <v>0</v>
      </c>
      <c r="AX2" s="685">
        <v>0</v>
      </c>
      <c r="AY2" s="685">
        <v>0</v>
      </c>
      <c r="AZ2" s="685">
        <v>0</v>
      </c>
      <c r="BA2" s="685">
        <v>0</v>
      </c>
      <c r="BB2" s="685">
        <v>0</v>
      </c>
      <c r="BC2" s="685">
        <v>0</v>
      </c>
      <c r="BD2" s="685">
        <v>0</v>
      </c>
      <c r="BE2" s="685">
        <v>0</v>
      </c>
      <c r="BF2" s="685">
        <v>0</v>
      </c>
      <c r="BG2" s="685">
        <v>0</v>
      </c>
      <c r="BH2" s="685">
        <v>0</v>
      </c>
      <c r="BI2" s="685">
        <v>0</v>
      </c>
      <c r="BJ2" s="685">
        <v>0</v>
      </c>
      <c r="BK2" s="685">
        <v>0</v>
      </c>
      <c r="BL2" s="685">
        <v>0</v>
      </c>
      <c r="BM2" s="685">
        <v>0</v>
      </c>
      <c r="BN2" s="685">
        <v>0</v>
      </c>
      <c r="BO2" s="685">
        <v>0</v>
      </c>
      <c r="BP2" s="685">
        <v>0</v>
      </c>
      <c r="BQ2" s="685">
        <v>0</v>
      </c>
      <c r="BR2" s="685">
        <v>0</v>
      </c>
      <c r="BS2" s="685">
        <v>0</v>
      </c>
      <c r="BT2" s="685">
        <v>0</v>
      </c>
      <c r="BU2" s="685">
        <v>0</v>
      </c>
      <c r="BV2" s="685">
        <v>0</v>
      </c>
      <c r="BW2" s="685">
        <v>0</v>
      </c>
      <c r="BX2" s="685">
        <v>0</v>
      </c>
      <c r="BY2" s="685">
        <v>0</v>
      </c>
      <c r="BZ2" s="685">
        <v>0</v>
      </c>
      <c r="CA2" s="685">
        <v>0</v>
      </c>
      <c r="CB2" s="685">
        <v>0</v>
      </c>
      <c r="CC2" s="685">
        <v>0</v>
      </c>
      <c r="CD2" s="685">
        <v>0</v>
      </c>
      <c r="CE2" s="685">
        <v>0</v>
      </c>
      <c r="CF2" s="690"/>
    </row>
    <row r="3" spans="1:84" s="691" customFormat="1" ht="18" customHeight="1" thickBot="1">
      <c r="A3" s="685">
        <v>0</v>
      </c>
      <c r="B3" s="4386"/>
      <c r="C3" s="4387"/>
      <c r="D3" s="4387"/>
      <c r="E3" s="4387"/>
      <c r="F3" s="4387"/>
      <c r="G3" s="4388"/>
      <c r="H3" s="4722"/>
      <c r="I3" s="4723"/>
      <c r="J3" s="4723"/>
      <c r="K3" s="4723"/>
      <c r="L3" s="4723"/>
      <c r="M3" s="4723"/>
      <c r="N3" s="4723"/>
      <c r="O3" s="4723"/>
      <c r="P3" s="4723"/>
      <c r="Q3" s="4723"/>
      <c r="R3" s="4723"/>
      <c r="S3" s="4723"/>
      <c r="T3" s="4723"/>
      <c r="U3" s="4723"/>
      <c r="V3" s="4723"/>
      <c r="W3" s="4723"/>
      <c r="X3" s="4723"/>
      <c r="Y3" s="4723"/>
      <c r="Z3" s="4723"/>
      <c r="AA3" s="4723"/>
      <c r="AB3" s="4723"/>
      <c r="AC3" s="4723"/>
      <c r="AD3" s="4723"/>
      <c r="AE3" s="4723"/>
      <c r="AF3" s="4723"/>
      <c r="AG3" s="4723"/>
      <c r="AH3" s="4723"/>
      <c r="AI3" s="4724"/>
      <c r="AJ3" s="4404" t="s">
        <v>4819</v>
      </c>
      <c r="AK3" s="4405"/>
      <c r="AL3" s="4405"/>
      <c r="AM3" s="4405"/>
      <c r="AN3" s="4405"/>
      <c r="AO3" s="4406"/>
      <c r="AP3" s="688"/>
      <c r="AQ3" s="689"/>
      <c r="AR3" s="685">
        <v>0</v>
      </c>
      <c r="AS3" s="685">
        <v>0</v>
      </c>
      <c r="AT3" s="685">
        <v>0</v>
      </c>
      <c r="AU3" s="685">
        <v>0</v>
      </c>
      <c r="AV3" s="685">
        <v>0</v>
      </c>
      <c r="AW3" s="685">
        <v>0</v>
      </c>
      <c r="AX3" s="685">
        <v>0</v>
      </c>
      <c r="AY3" s="685">
        <v>0</v>
      </c>
      <c r="AZ3" s="685">
        <v>0</v>
      </c>
      <c r="BA3" s="685">
        <v>0</v>
      </c>
      <c r="BB3" s="685">
        <v>0</v>
      </c>
      <c r="BC3" s="685">
        <v>0</v>
      </c>
      <c r="BD3" s="685">
        <v>0</v>
      </c>
      <c r="BE3" s="685">
        <v>0</v>
      </c>
      <c r="BF3" s="685">
        <v>0</v>
      </c>
      <c r="BG3" s="685">
        <v>0</v>
      </c>
      <c r="BH3" s="685">
        <v>0</v>
      </c>
      <c r="BI3" s="685">
        <v>0</v>
      </c>
      <c r="BJ3" s="685">
        <v>0</v>
      </c>
      <c r="BK3" s="685">
        <v>0</v>
      </c>
      <c r="BL3" s="685">
        <v>0</v>
      </c>
      <c r="BM3" s="685">
        <v>0</v>
      </c>
      <c r="BN3" s="685">
        <v>0</v>
      </c>
      <c r="BO3" s="685">
        <v>0</v>
      </c>
      <c r="BP3" s="685">
        <v>0</v>
      </c>
      <c r="BQ3" s="685">
        <v>0</v>
      </c>
      <c r="BR3" s="685">
        <v>0</v>
      </c>
      <c r="BS3" s="685">
        <v>0</v>
      </c>
      <c r="BT3" s="685">
        <v>0</v>
      </c>
      <c r="BU3" s="685">
        <v>0</v>
      </c>
      <c r="BV3" s="685">
        <v>0</v>
      </c>
      <c r="BW3" s="685">
        <v>0</v>
      </c>
      <c r="BX3" s="685">
        <v>0</v>
      </c>
      <c r="BY3" s="685">
        <v>0</v>
      </c>
      <c r="BZ3" s="685">
        <v>0</v>
      </c>
      <c r="CA3" s="685">
        <v>0</v>
      </c>
      <c r="CB3" s="685">
        <v>0</v>
      </c>
      <c r="CC3" s="685">
        <v>0</v>
      </c>
      <c r="CD3" s="685">
        <v>0</v>
      </c>
      <c r="CE3" s="685">
        <v>0</v>
      </c>
      <c r="CF3" s="690"/>
    </row>
    <row r="4" spans="1:84" s="691" customFormat="1" ht="18" customHeight="1">
      <c r="A4" s="685">
        <v>0</v>
      </c>
      <c r="B4" s="4386"/>
      <c r="C4" s="4387"/>
      <c r="D4" s="4387"/>
      <c r="E4" s="4387"/>
      <c r="F4" s="4387"/>
      <c r="G4" s="4388"/>
      <c r="H4" s="4725"/>
      <c r="I4" s="4726"/>
      <c r="J4" s="4726"/>
      <c r="K4" s="4726"/>
      <c r="L4" s="4726"/>
      <c r="M4" s="4726"/>
      <c r="N4" s="4726"/>
      <c r="O4" s="4726"/>
      <c r="P4" s="4726"/>
      <c r="Q4" s="4726"/>
      <c r="R4" s="4726"/>
      <c r="S4" s="4726"/>
      <c r="T4" s="4726"/>
      <c r="U4" s="4726"/>
      <c r="V4" s="4726"/>
      <c r="W4" s="4726"/>
      <c r="X4" s="4726"/>
      <c r="Y4" s="4726"/>
      <c r="Z4" s="4726"/>
      <c r="AA4" s="4726"/>
      <c r="AB4" s="4726"/>
      <c r="AC4" s="4726"/>
      <c r="AD4" s="4726"/>
      <c r="AE4" s="4726"/>
      <c r="AF4" s="4726"/>
      <c r="AG4" s="4726"/>
      <c r="AH4" s="4726"/>
      <c r="AI4" s="4727"/>
      <c r="AJ4" s="4407" t="s">
        <v>4820</v>
      </c>
      <c r="AK4" s="4408"/>
      <c r="AL4" s="4408"/>
      <c r="AM4" s="4408"/>
      <c r="AN4" s="4408"/>
      <c r="AO4" s="4409"/>
      <c r="AP4" s="688"/>
      <c r="AQ4" s="689"/>
      <c r="AR4" s="685">
        <v>0</v>
      </c>
      <c r="AS4" s="685">
        <v>0</v>
      </c>
      <c r="AT4" s="685">
        <v>0</v>
      </c>
      <c r="AU4" s="685">
        <v>0</v>
      </c>
      <c r="AV4" s="685">
        <v>0</v>
      </c>
      <c r="AW4" s="685">
        <v>0</v>
      </c>
      <c r="AX4" s="685">
        <v>0</v>
      </c>
      <c r="AY4" s="685">
        <v>0</v>
      </c>
      <c r="AZ4" s="685">
        <v>0</v>
      </c>
      <c r="BA4" s="685">
        <v>0</v>
      </c>
      <c r="BB4" s="685">
        <v>0</v>
      </c>
      <c r="BC4" s="685">
        <v>0</v>
      </c>
      <c r="BD4" s="685">
        <v>0</v>
      </c>
      <c r="BE4" s="685">
        <v>0</v>
      </c>
      <c r="BF4" s="685">
        <v>0</v>
      </c>
      <c r="BG4" s="685">
        <v>0</v>
      </c>
      <c r="BH4" s="685">
        <v>0</v>
      </c>
      <c r="BI4" s="685">
        <v>0</v>
      </c>
      <c r="BJ4" s="685">
        <v>0</v>
      </c>
      <c r="BK4" s="685">
        <v>0</v>
      </c>
      <c r="BL4" s="685">
        <v>0</v>
      </c>
      <c r="BM4" s="685">
        <v>0</v>
      </c>
      <c r="BN4" s="685">
        <v>0</v>
      </c>
      <c r="BO4" s="685">
        <v>0</v>
      </c>
      <c r="BP4" s="692"/>
      <c r="BQ4" s="693"/>
      <c r="BR4" s="693"/>
      <c r="BS4" s="693"/>
      <c r="BT4" s="694"/>
      <c r="BU4" s="685">
        <v>0</v>
      </c>
      <c r="BV4" s="685">
        <v>0</v>
      </c>
      <c r="BW4" s="685">
        <v>0</v>
      </c>
      <c r="BX4" s="685">
        <v>0</v>
      </c>
      <c r="BY4" s="685">
        <v>0</v>
      </c>
      <c r="BZ4" s="685">
        <v>0</v>
      </c>
      <c r="CA4" s="685">
        <v>0</v>
      </c>
      <c r="CB4" s="685">
        <v>0</v>
      </c>
      <c r="CC4" s="685">
        <v>0</v>
      </c>
      <c r="CD4" s="685">
        <v>0</v>
      </c>
      <c r="CE4" s="685">
        <v>0</v>
      </c>
      <c r="CF4" s="690"/>
    </row>
    <row r="5" spans="1:84" s="691" customFormat="1" ht="18" customHeight="1">
      <c r="A5" s="685">
        <v>0</v>
      </c>
      <c r="B5" s="4386"/>
      <c r="C5" s="4387"/>
      <c r="D5" s="4387"/>
      <c r="E5" s="4387"/>
      <c r="F5" s="4387"/>
      <c r="G5" s="4388"/>
      <c r="H5" s="4882" t="s">
        <v>4821</v>
      </c>
      <c r="I5" s="4883"/>
      <c r="J5" s="4883"/>
      <c r="K5" s="4883"/>
      <c r="L5" s="4883"/>
      <c r="M5" s="4883"/>
      <c r="N5" s="4883"/>
      <c r="O5" s="4883"/>
      <c r="P5" s="4883"/>
      <c r="Q5" s="4883"/>
      <c r="R5" s="4883"/>
      <c r="S5" s="4883"/>
      <c r="T5" s="4883"/>
      <c r="U5" s="4883"/>
      <c r="V5" s="4883"/>
      <c r="W5" s="4883"/>
      <c r="X5" s="4883"/>
      <c r="Y5" s="4883"/>
      <c r="Z5" s="4883"/>
      <c r="AA5" s="4883"/>
      <c r="AB5" s="4883"/>
      <c r="AC5" s="4883"/>
      <c r="AD5" s="4883"/>
      <c r="AE5" s="4883"/>
      <c r="AF5" s="4883"/>
      <c r="AG5" s="4883"/>
      <c r="AH5" s="4883"/>
      <c r="AI5" s="4884"/>
      <c r="AJ5" s="4407" t="s">
        <v>4822</v>
      </c>
      <c r="AK5" s="4408"/>
      <c r="AL5" s="4408"/>
      <c r="AM5" s="4408"/>
      <c r="AN5" s="4408"/>
      <c r="AO5" s="4409"/>
      <c r="AP5" s="688"/>
      <c r="AQ5" s="689"/>
      <c r="AR5" s="685">
        <v>0</v>
      </c>
      <c r="AS5" s="685">
        <v>0</v>
      </c>
      <c r="AT5" s="685">
        <v>0</v>
      </c>
      <c r="AU5" s="685">
        <v>0</v>
      </c>
      <c r="AV5" s="685">
        <v>0</v>
      </c>
      <c r="AW5" s="685">
        <v>0</v>
      </c>
      <c r="AX5" s="685">
        <v>0</v>
      </c>
      <c r="AY5" s="685">
        <v>0</v>
      </c>
      <c r="AZ5" s="685">
        <v>0</v>
      </c>
      <c r="BA5" s="685">
        <v>0</v>
      </c>
      <c r="BB5" s="685">
        <v>0</v>
      </c>
      <c r="BC5" s="685">
        <v>0</v>
      </c>
      <c r="BD5" s="685">
        <v>0</v>
      </c>
      <c r="BE5" s="685">
        <v>0</v>
      </c>
      <c r="BF5" s="685">
        <v>0</v>
      </c>
      <c r="BG5" s="685">
        <v>0</v>
      </c>
      <c r="BH5" s="685">
        <v>0</v>
      </c>
      <c r="BI5" s="685">
        <v>0</v>
      </c>
      <c r="BJ5" s="685">
        <v>0</v>
      </c>
      <c r="BK5" s="685">
        <v>0</v>
      </c>
      <c r="BL5" s="685">
        <v>0</v>
      </c>
      <c r="BM5" s="685">
        <v>0</v>
      </c>
      <c r="BN5" s="685">
        <v>0</v>
      </c>
      <c r="BO5" s="685">
        <v>0</v>
      </c>
      <c r="BP5" s="4869" t="s">
        <v>4823</v>
      </c>
      <c r="BQ5" s="4870"/>
      <c r="BR5" s="4870"/>
      <c r="BS5" s="4870"/>
      <c r="BT5" s="4871"/>
      <c r="BU5" s="685">
        <v>0</v>
      </c>
      <c r="BV5" s="685">
        <v>0</v>
      </c>
      <c r="BW5" s="685">
        <v>0</v>
      </c>
      <c r="BX5" s="685">
        <v>0</v>
      </c>
      <c r="BY5" s="685">
        <v>0</v>
      </c>
      <c r="BZ5" s="685">
        <v>0</v>
      </c>
      <c r="CA5" s="685">
        <v>0</v>
      </c>
      <c r="CB5" s="685">
        <v>0</v>
      </c>
      <c r="CC5" s="685">
        <v>0</v>
      </c>
      <c r="CD5" s="685">
        <v>0</v>
      </c>
      <c r="CE5" s="685">
        <v>0</v>
      </c>
      <c r="CF5" s="690"/>
    </row>
    <row r="6" spans="1:84" s="691" customFormat="1" ht="18" customHeight="1">
      <c r="A6" s="685">
        <v>0</v>
      </c>
      <c r="B6" s="4389"/>
      <c r="C6" s="4390"/>
      <c r="D6" s="4390"/>
      <c r="E6" s="4390"/>
      <c r="F6" s="4390"/>
      <c r="G6" s="4391"/>
      <c r="H6" s="4885"/>
      <c r="I6" s="4886"/>
      <c r="J6" s="4886"/>
      <c r="K6" s="4886"/>
      <c r="L6" s="4886"/>
      <c r="M6" s="4886"/>
      <c r="N6" s="4886"/>
      <c r="O6" s="4886"/>
      <c r="P6" s="4886"/>
      <c r="Q6" s="4886"/>
      <c r="R6" s="4886"/>
      <c r="S6" s="4886"/>
      <c r="T6" s="4886"/>
      <c r="U6" s="4886"/>
      <c r="V6" s="4886"/>
      <c r="W6" s="4886"/>
      <c r="X6" s="4886"/>
      <c r="Y6" s="4886"/>
      <c r="Z6" s="4886"/>
      <c r="AA6" s="4886"/>
      <c r="AB6" s="4886"/>
      <c r="AC6" s="4886"/>
      <c r="AD6" s="4886"/>
      <c r="AE6" s="4886"/>
      <c r="AF6" s="4886"/>
      <c r="AG6" s="4886"/>
      <c r="AH6" s="4886"/>
      <c r="AI6" s="4887"/>
      <c r="AJ6" s="4416" t="s">
        <v>4824</v>
      </c>
      <c r="AK6" s="4417"/>
      <c r="AL6" s="4417"/>
      <c r="AM6" s="4417"/>
      <c r="AN6" s="4417"/>
      <c r="AO6" s="4418"/>
      <c r="AP6" s="688"/>
      <c r="AQ6" s="689"/>
      <c r="AR6" s="685">
        <v>0</v>
      </c>
      <c r="AS6" s="685">
        <v>0</v>
      </c>
      <c r="AT6" s="685">
        <v>0</v>
      </c>
      <c r="AU6" s="685">
        <v>0</v>
      </c>
      <c r="AV6" s="685">
        <v>0</v>
      </c>
      <c r="AW6" s="685">
        <v>0</v>
      </c>
      <c r="AX6" s="685">
        <v>0</v>
      </c>
      <c r="AY6" s="685">
        <v>0</v>
      </c>
      <c r="AZ6" s="685">
        <v>0</v>
      </c>
      <c r="BA6" s="685">
        <v>0</v>
      </c>
      <c r="BB6" s="685">
        <v>0</v>
      </c>
      <c r="BC6" s="685">
        <v>0</v>
      </c>
      <c r="BD6" s="685">
        <v>0</v>
      </c>
      <c r="BE6" s="685">
        <v>0</v>
      </c>
      <c r="BF6" s="685">
        <v>0</v>
      </c>
      <c r="BG6" s="685">
        <v>0</v>
      </c>
      <c r="BH6" s="685">
        <v>0</v>
      </c>
      <c r="BI6" s="685">
        <v>0</v>
      </c>
      <c r="BJ6" s="685">
        <v>0</v>
      </c>
      <c r="BK6" s="685">
        <v>0</v>
      </c>
      <c r="BL6" s="685">
        <v>0</v>
      </c>
      <c r="BM6" s="685">
        <v>0</v>
      </c>
      <c r="BN6" s="685">
        <v>0</v>
      </c>
      <c r="BO6" s="685">
        <v>0</v>
      </c>
      <c r="BP6" s="695"/>
      <c r="BQ6" s="686"/>
      <c r="BR6" s="686"/>
      <c r="BS6" s="686"/>
      <c r="BT6" s="696"/>
      <c r="BU6" s="685">
        <v>0</v>
      </c>
      <c r="BV6" s="685">
        <v>0</v>
      </c>
      <c r="BW6" s="685">
        <v>0</v>
      </c>
      <c r="BX6" s="685">
        <v>0</v>
      </c>
      <c r="BY6" s="685">
        <v>0</v>
      </c>
      <c r="BZ6" s="685">
        <v>0</v>
      </c>
      <c r="CA6" s="685">
        <v>0</v>
      </c>
      <c r="CB6" s="685">
        <v>0</v>
      </c>
      <c r="CC6" s="685">
        <v>0</v>
      </c>
      <c r="CD6" s="685">
        <v>0</v>
      </c>
      <c r="CE6" s="685">
        <v>0</v>
      </c>
      <c r="CF6" s="690"/>
    </row>
    <row r="7" spans="1:84" s="691" customFormat="1" ht="15" customHeight="1" thickBot="1">
      <c r="A7" s="685">
        <v>0</v>
      </c>
      <c r="B7" s="697" t="s">
        <v>4825</v>
      </c>
      <c r="C7" s="698" t="str">
        <f ca="1">CELL("nomfichier")</f>
        <v>D:\Données\1.UPRT\0-UPRT.fait\1-UPRT.FR-SITE-WEB\ff-fiches-fabrications\ff.fiches.fabrication.2023\UPRT.23.aout\[F_Festival.des_.Menus_.PROJET.24.juin_.2026 (1).xlsx]Nota</v>
      </c>
      <c r="D7" s="699"/>
      <c r="E7" s="699"/>
      <c r="F7" s="699"/>
      <c r="G7" s="699"/>
      <c r="H7" s="699"/>
      <c r="I7" s="699"/>
      <c r="J7" s="699"/>
      <c r="K7" s="699"/>
      <c r="L7" s="699"/>
      <c r="M7" s="699"/>
      <c r="N7" s="699"/>
      <c r="O7" s="699"/>
      <c r="P7" s="700"/>
      <c r="Q7" s="700"/>
      <c r="R7" s="701" t="s">
        <v>4826</v>
      </c>
      <c r="S7" s="700"/>
      <c r="T7" s="702" t="s">
        <v>4827</v>
      </c>
      <c r="U7" s="703"/>
      <c r="V7" s="703"/>
      <c r="W7" s="703"/>
      <c r="X7" s="703"/>
      <c r="Y7" s="699"/>
      <c r="Z7" s="699"/>
      <c r="AA7" s="699"/>
      <c r="AB7" s="699"/>
      <c r="AC7" s="699"/>
      <c r="AD7" s="699"/>
      <c r="AE7" s="699"/>
      <c r="AF7" s="699"/>
      <c r="AG7" s="699"/>
      <c r="AH7" s="699"/>
      <c r="AI7" s="699"/>
      <c r="AJ7" s="4419">
        <f ca="1">NOW()</f>
        <v>46257.607143634261</v>
      </c>
      <c r="AK7" s="4419"/>
      <c r="AL7" s="4419"/>
      <c r="AM7" s="4419"/>
      <c r="AN7" s="4419"/>
      <c r="AO7" s="4420"/>
      <c r="AP7" s="704"/>
      <c r="AQ7" s="705"/>
      <c r="AR7" s="685">
        <v>0</v>
      </c>
      <c r="AS7" s="685">
        <v>0</v>
      </c>
      <c r="AT7" s="685">
        <v>0</v>
      </c>
      <c r="AU7" s="685">
        <v>0</v>
      </c>
      <c r="AV7" s="685">
        <v>0</v>
      </c>
      <c r="AW7" s="685">
        <v>0</v>
      </c>
      <c r="AX7" s="685">
        <v>0</v>
      </c>
      <c r="AY7" s="685">
        <v>0</v>
      </c>
      <c r="AZ7" s="685">
        <v>0</v>
      </c>
      <c r="BA7" s="685">
        <v>0</v>
      </c>
      <c r="BB7" s="685">
        <v>0</v>
      </c>
      <c r="BC7" s="685">
        <v>0</v>
      </c>
      <c r="BD7" s="685">
        <v>0</v>
      </c>
      <c r="BE7" s="685">
        <v>0</v>
      </c>
      <c r="BF7" s="685">
        <v>0</v>
      </c>
      <c r="BG7" s="685">
        <v>0</v>
      </c>
      <c r="BH7" s="685">
        <v>0</v>
      </c>
      <c r="BI7" s="685">
        <v>0</v>
      </c>
      <c r="BJ7" s="685">
        <v>0</v>
      </c>
      <c r="BK7" s="685">
        <v>0</v>
      </c>
      <c r="BL7" s="685">
        <v>0</v>
      </c>
      <c r="BM7" s="685">
        <v>0</v>
      </c>
      <c r="BN7" s="685">
        <v>0</v>
      </c>
      <c r="BO7" s="685">
        <v>0</v>
      </c>
      <c r="BP7" s="695"/>
      <c r="BQ7" s="686"/>
      <c r="BR7" s="686"/>
      <c r="BS7" s="686"/>
      <c r="BT7" s="696"/>
      <c r="BU7" s="685">
        <v>0</v>
      </c>
      <c r="BV7" s="685">
        <v>0</v>
      </c>
      <c r="BW7" s="685">
        <v>0</v>
      </c>
      <c r="BX7" s="685">
        <v>0</v>
      </c>
      <c r="BY7" s="685">
        <v>0</v>
      </c>
      <c r="BZ7" s="685">
        <v>0</v>
      </c>
      <c r="CA7" s="685">
        <v>0</v>
      </c>
      <c r="CB7" s="685">
        <v>0</v>
      </c>
      <c r="CC7" s="685">
        <v>0</v>
      </c>
      <c r="CD7" s="685">
        <v>0</v>
      </c>
      <c r="CE7" s="685">
        <v>0</v>
      </c>
      <c r="CF7" s="690"/>
    </row>
    <row r="8" spans="1:84" ht="16.5" customHeight="1" thickBot="1">
      <c r="A8" s="685">
        <v>0</v>
      </c>
      <c r="B8" s="706"/>
      <c r="D8" s="707"/>
      <c r="E8" s="707"/>
      <c r="F8" s="707"/>
      <c r="G8" s="707"/>
      <c r="I8" s="707"/>
      <c r="J8" s="707"/>
      <c r="K8" s="707"/>
      <c r="L8" s="708" t="s">
        <v>4828</v>
      </c>
      <c r="M8" s="709"/>
      <c r="N8" s="709"/>
      <c r="O8" s="709"/>
      <c r="P8" s="709" t="s">
        <v>4829</v>
      </c>
      <c r="Q8" s="707"/>
      <c r="R8" s="707"/>
      <c r="S8" s="707"/>
      <c r="T8" s="707"/>
      <c r="U8" s="707"/>
      <c r="V8" s="707"/>
      <c r="W8" s="707"/>
      <c r="X8" s="707"/>
      <c r="Y8" s="707"/>
      <c r="Z8" s="707"/>
      <c r="AA8" s="707"/>
      <c r="AB8" s="707"/>
      <c r="AC8" s="707"/>
      <c r="AD8" s="707"/>
      <c r="AE8" s="707"/>
      <c r="AF8" s="707"/>
      <c r="AG8" s="707"/>
      <c r="AH8" s="707"/>
      <c r="AI8" s="707"/>
      <c r="AJ8" s="707"/>
      <c r="AK8" s="707"/>
      <c r="AL8" s="707"/>
      <c r="AM8" s="707"/>
      <c r="AN8" s="707"/>
      <c r="AO8" s="707"/>
      <c r="AP8" s="707"/>
      <c r="AQ8" s="707"/>
      <c r="AR8" s="685">
        <v>0</v>
      </c>
      <c r="AS8" s="685">
        <v>0</v>
      </c>
      <c r="AT8" s="685">
        <v>0</v>
      </c>
      <c r="AU8" s="685">
        <v>0</v>
      </c>
      <c r="AV8" s="685">
        <v>0</v>
      </c>
      <c r="AW8" s="685">
        <v>0</v>
      </c>
      <c r="AX8" s="685">
        <v>0</v>
      </c>
      <c r="AY8" s="685">
        <v>0</v>
      </c>
      <c r="AZ8" s="685">
        <v>0</v>
      </c>
      <c r="BA8" s="685">
        <v>0</v>
      </c>
      <c r="BB8" s="685">
        <v>0</v>
      </c>
      <c r="BC8" s="685">
        <v>0</v>
      </c>
      <c r="BD8" s="685">
        <v>0</v>
      </c>
      <c r="BE8" s="685">
        <v>0</v>
      </c>
      <c r="BF8" s="685">
        <v>0</v>
      </c>
      <c r="BG8" s="685">
        <v>0</v>
      </c>
      <c r="BH8" s="685">
        <v>0</v>
      </c>
      <c r="BI8" s="685">
        <v>0</v>
      </c>
      <c r="BJ8" s="685">
        <v>0</v>
      </c>
      <c r="BK8" s="685">
        <v>0</v>
      </c>
      <c r="BL8" s="685">
        <v>0</v>
      </c>
      <c r="BM8" s="685">
        <v>0</v>
      </c>
      <c r="BN8" s="685">
        <v>0</v>
      </c>
      <c r="BO8" s="685">
        <v>0</v>
      </c>
      <c r="BP8" s="695"/>
      <c r="BT8" s="696"/>
      <c r="BU8" s="685">
        <v>0</v>
      </c>
      <c r="BV8" s="685">
        <v>0</v>
      </c>
      <c r="BW8" s="685">
        <v>0</v>
      </c>
      <c r="BX8" s="685">
        <v>0</v>
      </c>
      <c r="BY8" s="685">
        <v>0</v>
      </c>
      <c r="BZ8" s="685">
        <v>0</v>
      </c>
      <c r="CA8" s="685">
        <v>0</v>
      </c>
      <c r="CB8" s="685">
        <v>0</v>
      </c>
      <c r="CC8" s="685">
        <v>0</v>
      </c>
      <c r="CD8" s="685">
        <v>0</v>
      </c>
      <c r="CE8" s="685">
        <v>0</v>
      </c>
      <c r="CF8" s="687"/>
    </row>
    <row r="9" spans="1:84" ht="15.75" customHeight="1">
      <c r="A9" s="685">
        <v>0</v>
      </c>
      <c r="B9" s="706"/>
      <c r="E9" s="710"/>
      <c r="F9" s="710"/>
      <c r="G9" s="710"/>
      <c r="I9" s="711"/>
      <c r="J9" s="711"/>
      <c r="K9" s="711"/>
      <c r="L9" s="708" t="s">
        <v>4830</v>
      </c>
      <c r="M9" s="709"/>
      <c r="N9" s="709"/>
      <c r="O9" s="709"/>
      <c r="P9" s="709" t="s">
        <v>4831</v>
      </c>
      <c r="Q9" s="709"/>
      <c r="R9" s="709"/>
      <c r="S9" s="709"/>
      <c r="T9" s="709"/>
      <c r="U9" s="709"/>
      <c r="V9" s="709"/>
      <c r="W9" s="709"/>
      <c r="X9" s="709"/>
      <c r="Y9" s="709"/>
      <c r="Z9" s="709"/>
      <c r="AA9" s="709"/>
      <c r="AB9" s="709"/>
      <c r="AC9" s="709"/>
      <c r="AD9" s="709"/>
      <c r="AE9" s="709"/>
      <c r="AF9" s="709"/>
      <c r="AG9" s="707"/>
      <c r="AH9" s="707"/>
      <c r="AI9" s="707"/>
      <c r="AJ9" s="4872" t="s">
        <v>4832</v>
      </c>
      <c r="AK9" s="4873"/>
      <c r="AL9" s="4873"/>
      <c r="AM9" s="4873"/>
      <c r="AN9" s="4874"/>
      <c r="AR9" s="685">
        <v>0</v>
      </c>
      <c r="AS9" s="685">
        <v>0</v>
      </c>
      <c r="AT9" s="685">
        <v>0</v>
      </c>
      <c r="AU9" s="685">
        <v>0</v>
      </c>
      <c r="AV9" s="685">
        <v>0</v>
      </c>
      <c r="AW9" s="685">
        <v>0</v>
      </c>
      <c r="AX9" s="685">
        <v>0</v>
      </c>
      <c r="AY9" s="685">
        <v>0</v>
      </c>
      <c r="AZ9" s="685">
        <v>0</v>
      </c>
      <c r="BA9" s="685">
        <v>0</v>
      </c>
      <c r="BB9" s="685">
        <v>0</v>
      </c>
      <c r="BC9" s="685">
        <v>0</v>
      </c>
      <c r="BD9" s="685">
        <v>0</v>
      </c>
      <c r="BE9" s="685">
        <v>0</v>
      </c>
      <c r="BF9" s="685">
        <v>0</v>
      </c>
      <c r="BG9" s="685">
        <v>0</v>
      </c>
      <c r="BH9" s="685">
        <v>0</v>
      </c>
      <c r="BI9" s="685">
        <v>0</v>
      </c>
      <c r="BJ9" s="685">
        <v>0</v>
      </c>
      <c r="BK9" s="685">
        <v>0</v>
      </c>
      <c r="BL9" s="685">
        <v>0</v>
      </c>
      <c r="BM9" s="685">
        <v>0</v>
      </c>
      <c r="BN9" s="685">
        <v>0</v>
      </c>
      <c r="BO9" s="685">
        <v>0</v>
      </c>
      <c r="BP9" s="695"/>
      <c r="BT9" s="696"/>
      <c r="BU9" s="685">
        <v>0</v>
      </c>
      <c r="BV9" s="685">
        <v>0</v>
      </c>
      <c r="BW9" s="685">
        <v>0</v>
      </c>
      <c r="BX9" s="685">
        <v>0</v>
      </c>
      <c r="BY9" s="685">
        <v>0</v>
      </c>
      <c r="BZ9" s="685">
        <v>0</v>
      </c>
      <c r="CA9" s="685">
        <v>0</v>
      </c>
      <c r="CB9" s="685">
        <v>0</v>
      </c>
      <c r="CC9" s="685">
        <v>0</v>
      </c>
      <c r="CD9" s="685">
        <v>0</v>
      </c>
      <c r="CE9" s="685">
        <v>0</v>
      </c>
      <c r="CF9" s="687"/>
    </row>
    <row r="10" spans="1:84" ht="15.75">
      <c r="A10" s="685">
        <v>0</v>
      </c>
      <c r="B10" s="706"/>
      <c r="E10" s="710"/>
      <c r="F10" s="710"/>
      <c r="G10" s="710"/>
      <c r="I10" s="708"/>
      <c r="J10" s="708"/>
      <c r="K10" s="708"/>
      <c r="L10" s="708" t="s">
        <v>4833</v>
      </c>
      <c r="M10" s="709"/>
      <c r="N10" s="709"/>
      <c r="O10" s="709"/>
      <c r="P10" s="709" t="s">
        <v>4834</v>
      </c>
      <c r="Q10" s="709"/>
      <c r="R10" s="709"/>
      <c r="S10" s="709"/>
      <c r="T10" s="709"/>
      <c r="U10" s="712"/>
      <c r="V10" s="712"/>
      <c r="W10" s="712"/>
      <c r="X10" s="712"/>
      <c r="Y10" s="712"/>
      <c r="Z10" s="712"/>
      <c r="AA10" s="712"/>
      <c r="AB10" s="712"/>
      <c r="AC10" s="712"/>
      <c r="AD10" s="712"/>
      <c r="AE10" s="712"/>
      <c r="AF10" s="712"/>
      <c r="AG10" s="707"/>
      <c r="AH10" s="707"/>
      <c r="AI10" s="707"/>
      <c r="AJ10" s="713" t="s">
        <v>4835</v>
      </c>
      <c r="AK10" s="714"/>
      <c r="AL10" s="714"/>
      <c r="AM10" s="714"/>
      <c r="AN10" s="715" t="s">
        <v>4836</v>
      </c>
      <c r="AR10" s="685">
        <v>0</v>
      </c>
      <c r="AS10" s="685">
        <v>0</v>
      </c>
      <c r="AT10" s="685">
        <v>0</v>
      </c>
      <c r="AU10" s="685">
        <v>0</v>
      </c>
      <c r="AV10" s="685">
        <v>0</v>
      </c>
      <c r="AW10" s="685">
        <v>0</v>
      </c>
      <c r="AX10" s="685">
        <v>0</v>
      </c>
      <c r="AY10" s="685">
        <v>0</v>
      </c>
      <c r="AZ10" s="685">
        <v>0</v>
      </c>
      <c r="BA10" s="685">
        <v>0</v>
      </c>
      <c r="BB10" s="685">
        <v>0</v>
      </c>
      <c r="BC10" s="685">
        <v>0</v>
      </c>
      <c r="BD10" s="685">
        <v>0</v>
      </c>
      <c r="BE10" s="685">
        <v>0</v>
      </c>
      <c r="BF10" s="685">
        <v>0</v>
      </c>
      <c r="BG10" s="685">
        <v>0</v>
      </c>
      <c r="BH10" s="685">
        <v>0</v>
      </c>
      <c r="BI10" s="685">
        <v>0</v>
      </c>
      <c r="BJ10" s="685">
        <v>0</v>
      </c>
      <c r="BK10" s="685">
        <v>0</v>
      </c>
      <c r="BL10" s="685">
        <v>0</v>
      </c>
      <c r="BM10" s="685">
        <v>0</v>
      </c>
      <c r="BN10" s="685">
        <v>0</v>
      </c>
      <c r="BO10" s="685">
        <v>0</v>
      </c>
      <c r="BP10" s="695"/>
      <c r="BT10" s="696"/>
      <c r="BU10" s="685">
        <v>0</v>
      </c>
      <c r="BV10" s="685">
        <v>0</v>
      </c>
      <c r="BW10" s="685">
        <v>0</v>
      </c>
      <c r="BX10" s="685">
        <v>0</v>
      </c>
      <c r="BY10" s="685">
        <v>0</v>
      </c>
      <c r="BZ10" s="685">
        <v>0</v>
      </c>
      <c r="CA10" s="685">
        <v>0</v>
      </c>
      <c r="CB10" s="685">
        <v>0</v>
      </c>
      <c r="CC10" s="685">
        <v>0</v>
      </c>
      <c r="CD10" s="685">
        <v>0</v>
      </c>
      <c r="CE10" s="685">
        <v>0</v>
      </c>
      <c r="CF10" s="687"/>
    </row>
    <row r="11" spans="1:84" ht="15.75" customHeight="1">
      <c r="A11" s="685">
        <v>0</v>
      </c>
      <c r="B11" s="706"/>
      <c r="D11" s="707"/>
      <c r="E11" s="707"/>
      <c r="F11" s="707"/>
      <c r="G11" s="707"/>
      <c r="I11" s="707"/>
      <c r="J11" s="707"/>
      <c r="K11" s="707"/>
      <c r="L11" s="708" t="s">
        <v>4837</v>
      </c>
      <c r="M11" s="707"/>
      <c r="N11" s="707"/>
      <c r="O11" s="707"/>
      <c r="P11" s="712" t="s">
        <v>4838</v>
      </c>
      <c r="Q11" s="707"/>
      <c r="R11" s="707"/>
      <c r="S11" s="707"/>
      <c r="T11" s="707"/>
      <c r="U11" s="707"/>
      <c r="V11" s="707"/>
      <c r="W11" s="707"/>
      <c r="X11" s="707"/>
      <c r="Y11" s="707"/>
      <c r="Z11" s="707"/>
      <c r="AA11" s="707"/>
      <c r="AB11" s="707"/>
      <c r="AC11" s="707"/>
      <c r="AD11" s="707"/>
      <c r="AE11" s="707"/>
      <c r="AF11" s="707"/>
      <c r="AG11" s="707"/>
      <c r="AH11" s="707"/>
      <c r="AI11" s="707"/>
      <c r="AJ11" s="716" t="s">
        <v>4839</v>
      </c>
      <c r="AK11" s="717"/>
      <c r="AL11" s="717"/>
      <c r="AM11" s="717"/>
      <c r="AN11" s="715" t="s">
        <v>4840</v>
      </c>
      <c r="AR11" s="685">
        <v>0</v>
      </c>
      <c r="AS11" s="685">
        <v>0</v>
      </c>
      <c r="AT11" s="685">
        <v>0</v>
      </c>
      <c r="AU11" s="685">
        <v>0</v>
      </c>
      <c r="AV11" s="685">
        <v>0</v>
      </c>
      <c r="AW11" s="685">
        <v>0</v>
      </c>
      <c r="AX11" s="685">
        <v>0</v>
      </c>
      <c r="AY11" s="685">
        <v>0</v>
      </c>
      <c r="AZ11" s="685">
        <v>0</v>
      </c>
      <c r="BA11" s="685">
        <v>0</v>
      </c>
      <c r="BB11" s="685">
        <v>0</v>
      </c>
      <c r="BC11" s="685">
        <v>0</v>
      </c>
      <c r="BD11" s="685">
        <v>0</v>
      </c>
      <c r="BE11" s="685">
        <v>0</v>
      </c>
      <c r="BF11" s="685">
        <v>0</v>
      </c>
      <c r="BG11" s="685">
        <v>0</v>
      </c>
      <c r="BH11" s="685">
        <v>0</v>
      </c>
      <c r="BI11" s="685">
        <v>0</v>
      </c>
      <c r="BJ11" s="685">
        <v>0</v>
      </c>
      <c r="BK11" s="685">
        <v>0</v>
      </c>
      <c r="BL11" s="685">
        <v>0</v>
      </c>
      <c r="BM11" s="685">
        <v>0</v>
      </c>
      <c r="BN11" s="685">
        <v>0</v>
      </c>
      <c r="BO11" s="685">
        <v>0</v>
      </c>
      <c r="BP11" s="695"/>
      <c r="BQ11" s="4875" t="s">
        <v>4841</v>
      </c>
      <c r="BR11" s="4875"/>
      <c r="BS11" s="4875"/>
      <c r="BT11" s="4876"/>
      <c r="BU11" s="685">
        <v>0</v>
      </c>
      <c r="BV11" s="685">
        <v>0</v>
      </c>
      <c r="BW11" s="685">
        <v>0</v>
      </c>
      <c r="BX11" s="685">
        <v>0</v>
      </c>
      <c r="BY11" s="685">
        <v>0</v>
      </c>
      <c r="BZ11" s="685">
        <v>0</v>
      </c>
      <c r="CA11" s="685">
        <v>0</v>
      </c>
      <c r="CB11" s="685">
        <v>0</v>
      </c>
      <c r="CC11" s="685">
        <v>0</v>
      </c>
      <c r="CD11" s="685">
        <v>0</v>
      </c>
      <c r="CE11" s="685">
        <v>0</v>
      </c>
      <c r="CF11" s="687"/>
    </row>
    <row r="12" spans="1:84" ht="15.75" customHeight="1">
      <c r="A12" s="685">
        <v>0</v>
      </c>
      <c r="B12" s="706"/>
      <c r="D12" s="707"/>
      <c r="E12" s="707"/>
      <c r="F12" s="707"/>
      <c r="G12" s="707"/>
      <c r="H12" s="707"/>
      <c r="I12" s="707"/>
      <c r="J12" s="707"/>
      <c r="K12" s="707"/>
      <c r="L12" s="708" t="s">
        <v>4842</v>
      </c>
      <c r="M12" s="707"/>
      <c r="N12" s="707"/>
      <c r="O12" s="707"/>
      <c r="P12" s="718" t="s">
        <v>4843</v>
      </c>
      <c r="Q12" s="707"/>
      <c r="R12" s="707"/>
      <c r="S12" s="707"/>
      <c r="T12" s="707"/>
      <c r="U12" s="707"/>
      <c r="V12" s="707"/>
      <c r="W12" s="707"/>
      <c r="X12" s="707"/>
      <c r="Y12" s="707"/>
      <c r="Z12" s="707"/>
      <c r="AA12" s="707"/>
      <c r="AB12" s="707"/>
      <c r="AC12" s="707"/>
      <c r="AD12" s="707"/>
      <c r="AE12" s="707"/>
      <c r="AF12" s="707"/>
      <c r="AG12" s="707"/>
      <c r="AH12" s="707"/>
      <c r="AI12" s="707"/>
      <c r="AJ12" s="719" t="s">
        <v>4844</v>
      </c>
      <c r="AK12" s="720"/>
      <c r="AL12" s="720"/>
      <c r="AM12" s="720"/>
      <c r="AN12" s="715" t="s">
        <v>4845</v>
      </c>
      <c r="AR12" s="685">
        <v>0</v>
      </c>
      <c r="AS12" s="685">
        <v>0</v>
      </c>
      <c r="AT12" s="685">
        <v>0</v>
      </c>
      <c r="AU12" s="685">
        <v>0</v>
      </c>
      <c r="AV12" s="685">
        <v>0</v>
      </c>
      <c r="AW12" s="685">
        <v>0</v>
      </c>
      <c r="AX12" s="685">
        <v>0</v>
      </c>
      <c r="AY12" s="685">
        <v>0</v>
      </c>
      <c r="AZ12" s="685">
        <v>0</v>
      </c>
      <c r="BA12" s="685">
        <v>0</v>
      </c>
      <c r="BB12" s="685">
        <v>0</v>
      </c>
      <c r="BC12" s="685">
        <v>0</v>
      </c>
      <c r="BD12" s="685">
        <v>0</v>
      </c>
      <c r="BE12" s="685">
        <v>0</v>
      </c>
      <c r="BF12" s="685">
        <v>0</v>
      </c>
      <c r="BG12" s="685">
        <v>0</v>
      </c>
      <c r="BH12" s="685">
        <v>0</v>
      </c>
      <c r="BI12" s="685">
        <v>0</v>
      </c>
      <c r="BJ12" s="685">
        <v>0</v>
      </c>
      <c r="BK12" s="685">
        <v>0</v>
      </c>
      <c r="BL12" s="685">
        <v>0</v>
      </c>
      <c r="BM12" s="685">
        <v>0</v>
      </c>
      <c r="BN12" s="685">
        <v>0</v>
      </c>
      <c r="BO12" s="685">
        <v>0</v>
      </c>
      <c r="BP12" s="695"/>
      <c r="BQ12" s="4875"/>
      <c r="BR12" s="4875"/>
      <c r="BS12" s="4875"/>
      <c r="BT12" s="4876"/>
      <c r="BU12" s="685">
        <v>0</v>
      </c>
      <c r="BV12" s="685">
        <v>0</v>
      </c>
      <c r="BW12" s="685">
        <v>0</v>
      </c>
      <c r="BX12" s="685">
        <v>0</v>
      </c>
      <c r="BY12" s="685">
        <v>0</v>
      </c>
      <c r="BZ12" s="685">
        <v>0</v>
      </c>
      <c r="CA12" s="685">
        <v>0</v>
      </c>
      <c r="CB12" s="685">
        <v>0</v>
      </c>
      <c r="CC12" s="685">
        <v>0</v>
      </c>
      <c r="CD12" s="685">
        <v>0</v>
      </c>
      <c r="CE12" s="685">
        <v>0</v>
      </c>
      <c r="CF12" s="687"/>
    </row>
    <row r="13" spans="1:84" ht="15.75">
      <c r="A13" s="685">
        <v>0</v>
      </c>
      <c r="B13" s="706"/>
      <c r="D13" s="707"/>
      <c r="E13" s="707"/>
      <c r="F13" s="707"/>
      <c r="G13" s="707"/>
      <c r="H13" s="707"/>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707"/>
      <c r="AJ13" s="721" t="s">
        <v>4846</v>
      </c>
      <c r="AK13" s="722"/>
      <c r="AL13" s="722"/>
      <c r="AM13" s="722"/>
      <c r="AN13" s="715" t="s">
        <v>4847</v>
      </c>
      <c r="AR13" s="685">
        <v>0</v>
      </c>
      <c r="AS13" s="685">
        <v>0</v>
      </c>
      <c r="AT13" s="685">
        <v>0</v>
      </c>
      <c r="AU13" s="685">
        <v>0</v>
      </c>
      <c r="AV13" s="685">
        <v>0</v>
      </c>
      <c r="AW13" s="685">
        <v>0</v>
      </c>
      <c r="AX13" s="685">
        <v>0</v>
      </c>
      <c r="AY13" s="685">
        <v>0</v>
      </c>
      <c r="AZ13" s="685">
        <v>0</v>
      </c>
      <c r="BA13" s="685">
        <v>0</v>
      </c>
      <c r="BB13" s="685">
        <v>0</v>
      </c>
      <c r="BC13" s="685">
        <v>0</v>
      </c>
      <c r="BD13" s="685">
        <v>0</v>
      </c>
      <c r="BE13" s="685">
        <v>0</v>
      </c>
      <c r="BF13" s="685">
        <v>0</v>
      </c>
      <c r="BG13" s="685">
        <v>0</v>
      </c>
      <c r="BH13" s="685">
        <v>0</v>
      </c>
      <c r="BI13" s="685">
        <v>0</v>
      </c>
      <c r="BJ13" s="685">
        <v>0</v>
      </c>
      <c r="BK13" s="685">
        <v>0</v>
      </c>
      <c r="BL13" s="685">
        <v>0</v>
      </c>
      <c r="BM13" s="685">
        <v>0</v>
      </c>
      <c r="BN13" s="685">
        <v>0</v>
      </c>
      <c r="BO13" s="685">
        <v>0</v>
      </c>
      <c r="BP13" s="723" t="s">
        <v>4848</v>
      </c>
      <c r="BQ13" s="724" t="s">
        <v>4849</v>
      </c>
      <c r="BR13" s="725" t="s">
        <v>4850</v>
      </c>
      <c r="BS13" s="724" t="s">
        <v>4851</v>
      </c>
      <c r="BT13" s="726" t="s">
        <v>4852</v>
      </c>
      <c r="BU13" s="685">
        <v>0</v>
      </c>
      <c r="BV13" s="685">
        <v>0</v>
      </c>
      <c r="BW13" s="685">
        <v>0</v>
      </c>
      <c r="BX13" s="685">
        <v>0</v>
      </c>
      <c r="BY13" s="685">
        <v>0</v>
      </c>
      <c r="BZ13" s="685">
        <v>0</v>
      </c>
      <c r="CA13" s="685">
        <v>0</v>
      </c>
      <c r="CB13" s="685">
        <v>0</v>
      </c>
      <c r="CC13" s="685">
        <v>0</v>
      </c>
      <c r="CD13" s="685">
        <v>0</v>
      </c>
      <c r="CE13" s="685">
        <v>0</v>
      </c>
      <c r="CF13" s="687"/>
    </row>
    <row r="14" spans="1:84" ht="15.75" customHeight="1">
      <c r="A14" s="685">
        <v>0</v>
      </c>
      <c r="B14" s="706"/>
      <c r="D14" s="4877" t="s">
        <v>4261</v>
      </c>
      <c r="E14" s="707"/>
      <c r="F14" s="707"/>
      <c r="G14" s="707"/>
      <c r="H14" s="727" t="s">
        <v>4853</v>
      </c>
      <c r="I14" s="707"/>
      <c r="J14" s="707"/>
      <c r="K14" s="707"/>
      <c r="M14" s="707"/>
      <c r="N14" s="707"/>
      <c r="O14" s="707"/>
      <c r="Q14" s="707"/>
      <c r="R14" s="707"/>
      <c r="S14" s="707"/>
      <c r="T14" s="707"/>
      <c r="U14" s="707"/>
      <c r="V14" s="707"/>
      <c r="W14" s="707"/>
      <c r="X14" s="707"/>
      <c r="Y14" s="707"/>
      <c r="Z14" s="707"/>
      <c r="AA14" s="707"/>
      <c r="AB14" s="707"/>
      <c r="AC14" s="707"/>
      <c r="AD14" s="707"/>
      <c r="AE14" s="707"/>
      <c r="AF14" s="707"/>
      <c r="AG14" s="707"/>
      <c r="AH14" s="707"/>
      <c r="AI14" s="707"/>
      <c r="AJ14" s="728" t="s">
        <v>4854</v>
      </c>
      <c r="AK14" s="729"/>
      <c r="AL14" s="729"/>
      <c r="AM14" s="729"/>
      <c r="AN14" s="715" t="s">
        <v>4855</v>
      </c>
      <c r="AR14" s="685">
        <v>0</v>
      </c>
      <c r="AS14" s="685">
        <v>0</v>
      </c>
      <c r="AT14" s="685">
        <v>0</v>
      </c>
      <c r="AU14" s="685">
        <v>0</v>
      </c>
      <c r="AV14" s="685">
        <v>0</v>
      </c>
      <c r="AW14" s="685">
        <v>0</v>
      </c>
      <c r="AX14" s="685">
        <v>0</v>
      </c>
      <c r="AY14" s="685">
        <v>0</v>
      </c>
      <c r="AZ14" s="685">
        <v>0</v>
      </c>
      <c r="BA14" s="685">
        <v>0</v>
      </c>
      <c r="BB14" s="685">
        <v>0</v>
      </c>
      <c r="BC14" s="685">
        <v>0</v>
      </c>
      <c r="BD14" s="685">
        <v>0</v>
      </c>
      <c r="BE14" s="685">
        <v>0</v>
      </c>
      <c r="BF14" s="685">
        <v>0</v>
      </c>
      <c r="BG14" s="685">
        <v>0</v>
      </c>
      <c r="BH14" s="685">
        <v>0</v>
      </c>
      <c r="BI14" s="685">
        <v>0</v>
      </c>
      <c r="BJ14" s="685">
        <v>0</v>
      </c>
      <c r="BK14" s="685">
        <v>0</v>
      </c>
      <c r="BL14" s="685">
        <v>0</v>
      </c>
      <c r="BM14" s="685">
        <v>0</v>
      </c>
      <c r="BN14" s="685">
        <v>0</v>
      </c>
      <c r="BO14" s="685">
        <v>0</v>
      </c>
      <c r="BP14" s="4880" t="s">
        <v>4856</v>
      </c>
      <c r="BQ14" s="730"/>
      <c r="BR14" s="731"/>
      <c r="BS14" s="730"/>
      <c r="BT14" s="4881" t="s">
        <v>4857</v>
      </c>
      <c r="BU14" s="685">
        <v>0</v>
      </c>
      <c r="BV14" s="685">
        <v>0</v>
      </c>
      <c r="BW14" s="685">
        <v>0</v>
      </c>
      <c r="BX14" s="685">
        <v>0</v>
      </c>
      <c r="BY14" s="685">
        <v>0</v>
      </c>
      <c r="BZ14" s="685">
        <v>0</v>
      </c>
      <c r="CA14" s="685">
        <v>0</v>
      </c>
      <c r="CB14" s="685">
        <v>0</v>
      </c>
      <c r="CC14" s="685">
        <v>0</v>
      </c>
      <c r="CD14" s="685">
        <v>0</v>
      </c>
      <c r="CE14" s="685">
        <v>0</v>
      </c>
      <c r="CF14" s="687"/>
    </row>
    <row r="15" spans="1:84" ht="16.5" thickBot="1">
      <c r="A15" s="685">
        <v>0</v>
      </c>
      <c r="B15" s="706"/>
      <c r="D15" s="4878"/>
      <c r="E15" s="707"/>
      <c r="F15" s="707"/>
      <c r="G15" s="707"/>
      <c r="H15" s="727" t="s">
        <v>4083</v>
      </c>
      <c r="I15" s="707"/>
      <c r="J15" s="707"/>
      <c r="K15" s="707"/>
      <c r="M15" s="707"/>
      <c r="N15" s="707"/>
      <c r="O15" s="707"/>
      <c r="Q15" s="707"/>
      <c r="R15" s="707"/>
      <c r="S15" s="707"/>
      <c r="T15" s="707"/>
      <c r="U15" s="707"/>
      <c r="V15" s="707"/>
      <c r="W15" s="707"/>
      <c r="X15" s="707"/>
      <c r="Y15" s="707"/>
      <c r="Z15" s="707"/>
      <c r="AA15" s="707"/>
      <c r="AB15" s="707"/>
      <c r="AC15" s="707"/>
      <c r="AD15" s="707"/>
      <c r="AE15" s="707"/>
      <c r="AF15" s="707"/>
      <c r="AG15" s="707"/>
      <c r="AH15" s="707"/>
      <c r="AI15" s="707"/>
      <c r="AJ15" s="732" t="s">
        <v>4858</v>
      </c>
      <c r="AK15" s="733"/>
      <c r="AL15" s="733"/>
      <c r="AM15" s="733"/>
      <c r="AN15" s="734" t="s">
        <v>4859</v>
      </c>
      <c r="AR15" s="685">
        <v>0</v>
      </c>
      <c r="AS15" s="685">
        <v>0</v>
      </c>
      <c r="AT15" s="685">
        <v>0</v>
      </c>
      <c r="AU15" s="685">
        <v>0</v>
      </c>
      <c r="AV15" s="685">
        <v>0</v>
      </c>
      <c r="AW15" s="685">
        <v>0</v>
      </c>
      <c r="AX15" s="685">
        <v>0</v>
      </c>
      <c r="AY15" s="685">
        <v>0</v>
      </c>
      <c r="AZ15" s="685">
        <v>0</v>
      </c>
      <c r="BA15" s="685">
        <v>0</v>
      </c>
      <c r="BB15" s="685">
        <v>0</v>
      </c>
      <c r="BC15" s="685">
        <v>0</v>
      </c>
      <c r="BD15" s="685">
        <v>0</v>
      </c>
      <c r="BE15" s="685">
        <v>0</v>
      </c>
      <c r="BF15" s="685">
        <v>0</v>
      </c>
      <c r="BG15" s="685">
        <v>0</v>
      </c>
      <c r="BH15" s="685">
        <v>0</v>
      </c>
      <c r="BI15" s="685">
        <v>0</v>
      </c>
      <c r="BJ15" s="685">
        <v>0</v>
      </c>
      <c r="BK15" s="685">
        <v>0</v>
      </c>
      <c r="BL15" s="685">
        <v>0</v>
      </c>
      <c r="BM15" s="685">
        <v>0</v>
      </c>
      <c r="BN15" s="685">
        <v>0</v>
      </c>
      <c r="BO15" s="685">
        <v>0</v>
      </c>
      <c r="BP15" s="4880"/>
      <c r="BQ15" s="735" t="s">
        <v>4860</v>
      </c>
      <c r="BR15" s="736" t="s">
        <v>4860</v>
      </c>
      <c r="BS15" s="735" t="s">
        <v>4860</v>
      </c>
      <c r="BT15" s="4881"/>
      <c r="BU15" s="685">
        <v>0</v>
      </c>
      <c r="BV15" s="685">
        <v>0</v>
      </c>
      <c r="BW15" s="685">
        <v>0</v>
      </c>
      <c r="BX15" s="685">
        <v>0</v>
      </c>
      <c r="BY15" s="685">
        <v>0</v>
      </c>
      <c r="BZ15" s="685">
        <v>0</v>
      </c>
      <c r="CA15" s="685">
        <v>0</v>
      </c>
      <c r="CB15" s="685">
        <v>0</v>
      </c>
      <c r="CC15" s="685">
        <v>0</v>
      </c>
      <c r="CD15" s="685">
        <v>0</v>
      </c>
      <c r="CE15" s="685">
        <v>0</v>
      </c>
      <c r="CF15" s="687"/>
    </row>
    <row r="16" spans="1:84" ht="15.75">
      <c r="A16" s="685">
        <v>0</v>
      </c>
      <c r="B16" s="706"/>
      <c r="D16" s="4878"/>
      <c r="E16" s="707"/>
      <c r="F16" s="707"/>
      <c r="G16" s="707"/>
      <c r="H16" s="727" t="s">
        <v>4082</v>
      </c>
      <c r="I16" s="707"/>
      <c r="J16" s="707"/>
      <c r="K16" s="707"/>
      <c r="M16" s="707"/>
      <c r="N16" s="707"/>
      <c r="O16" s="707"/>
      <c r="Q16" s="707"/>
      <c r="R16" s="707"/>
      <c r="S16" s="707"/>
      <c r="T16" s="707"/>
      <c r="U16" s="707"/>
      <c r="V16" s="707"/>
      <c r="W16" s="707"/>
      <c r="X16" s="707"/>
      <c r="Y16" s="707"/>
      <c r="Z16" s="707"/>
      <c r="AA16" s="707"/>
      <c r="AB16" s="707"/>
      <c r="AC16" s="707"/>
      <c r="AD16" s="707"/>
      <c r="AE16" s="707"/>
      <c r="AF16" s="707"/>
      <c r="AG16" s="707"/>
      <c r="AH16" s="707"/>
      <c r="AI16" s="707"/>
      <c r="BP16" s="737" t="s">
        <v>4848</v>
      </c>
      <c r="BT16" s="738" t="s">
        <v>4861</v>
      </c>
      <c r="BU16" s="685">
        <v>0</v>
      </c>
      <c r="BV16" s="685">
        <v>0</v>
      </c>
      <c r="BW16" s="685">
        <v>0</v>
      </c>
      <c r="BX16" s="685">
        <v>0</v>
      </c>
      <c r="BY16" s="685">
        <v>0</v>
      </c>
      <c r="BZ16" s="685">
        <v>0</v>
      </c>
      <c r="CA16" s="685">
        <v>0</v>
      </c>
      <c r="CB16" s="685">
        <v>0</v>
      </c>
      <c r="CC16" s="685">
        <v>0</v>
      </c>
      <c r="CD16" s="685">
        <v>0</v>
      </c>
      <c r="CE16" s="685">
        <v>0</v>
      </c>
      <c r="CF16" s="687"/>
    </row>
    <row r="17" spans="1:84" ht="15.75">
      <c r="A17" s="685">
        <v>0</v>
      </c>
      <c r="B17" s="706"/>
      <c r="D17" s="4878"/>
      <c r="E17" s="707"/>
      <c r="F17" s="707"/>
      <c r="G17" s="707"/>
      <c r="H17" s="727" t="s">
        <v>4081</v>
      </c>
      <c r="I17" s="707"/>
      <c r="J17" s="707"/>
      <c r="K17" s="707"/>
      <c r="M17" s="707"/>
      <c r="N17" s="707"/>
      <c r="O17" s="707"/>
      <c r="Q17" s="707"/>
      <c r="R17" s="707"/>
      <c r="S17" s="707"/>
      <c r="T17" s="707"/>
      <c r="U17" s="707"/>
      <c r="V17" s="707"/>
      <c r="W17" s="707"/>
      <c r="X17" s="707"/>
      <c r="Y17" s="707"/>
      <c r="Z17" s="707"/>
      <c r="AA17" s="707"/>
      <c r="AB17" s="707"/>
      <c r="AC17" s="707"/>
      <c r="AD17" s="707"/>
      <c r="AE17" s="707"/>
      <c r="AF17" s="707"/>
      <c r="AG17" s="707"/>
      <c r="AH17" s="707"/>
      <c r="AI17" s="707"/>
      <c r="AJ17" s="739" t="s">
        <v>4862</v>
      </c>
      <c r="AK17" s="687"/>
      <c r="AL17" s="687"/>
      <c r="AM17" s="687"/>
      <c r="AN17" s="687"/>
      <c r="BP17" s="740"/>
      <c r="BT17" s="741" t="s">
        <v>4863</v>
      </c>
      <c r="BU17" s="685">
        <v>0</v>
      </c>
      <c r="BV17" s="685">
        <v>0</v>
      </c>
      <c r="BW17" s="685">
        <v>0</v>
      </c>
      <c r="BX17" s="685">
        <v>0</v>
      </c>
      <c r="BY17" s="685">
        <v>0</v>
      </c>
      <c r="BZ17" s="685">
        <v>0</v>
      </c>
      <c r="CA17" s="685">
        <v>0</v>
      </c>
      <c r="CB17" s="685">
        <v>0</v>
      </c>
      <c r="CC17" s="685">
        <v>0</v>
      </c>
      <c r="CD17" s="685">
        <v>0</v>
      </c>
      <c r="CE17" s="685">
        <v>0</v>
      </c>
      <c r="CF17" s="687"/>
    </row>
    <row r="18" spans="1:84" ht="15.75">
      <c r="A18" s="685">
        <v>0</v>
      </c>
      <c r="B18" s="706"/>
      <c r="D18" s="4879"/>
      <c r="E18" s="707"/>
      <c r="F18" s="707"/>
      <c r="G18" s="707"/>
      <c r="H18" s="727" t="s">
        <v>4864</v>
      </c>
      <c r="I18" s="707"/>
      <c r="J18" s="707"/>
      <c r="K18" s="707"/>
      <c r="M18" s="707"/>
      <c r="N18" s="707"/>
      <c r="O18" s="707"/>
      <c r="Q18" s="707"/>
      <c r="R18" s="707"/>
      <c r="S18" s="707"/>
      <c r="T18" s="707"/>
      <c r="U18" s="707"/>
      <c r="V18" s="707"/>
      <c r="W18" s="707"/>
      <c r="X18" s="707"/>
      <c r="Y18" s="707"/>
      <c r="Z18" s="707"/>
      <c r="AA18" s="707"/>
      <c r="AB18" s="707"/>
      <c r="AC18" s="707"/>
      <c r="AD18" s="707"/>
      <c r="AE18" s="707"/>
      <c r="AF18" s="707"/>
      <c r="AG18" s="707"/>
      <c r="AH18" s="707"/>
      <c r="AI18" s="707"/>
      <c r="BP18" s="695"/>
      <c r="BT18" s="696"/>
      <c r="BU18" s="685">
        <v>0</v>
      </c>
      <c r="BV18" s="685">
        <v>0</v>
      </c>
      <c r="BW18" s="685">
        <v>0</v>
      </c>
      <c r="BX18" s="685">
        <v>0</v>
      </c>
      <c r="BY18" s="685">
        <v>0</v>
      </c>
      <c r="BZ18" s="685">
        <v>0</v>
      </c>
      <c r="CA18" s="685">
        <v>0</v>
      </c>
      <c r="CB18" s="685">
        <v>0</v>
      </c>
      <c r="CC18" s="685">
        <v>0</v>
      </c>
      <c r="CD18" s="685">
        <v>0</v>
      </c>
      <c r="CE18" s="685">
        <v>0</v>
      </c>
      <c r="CF18" s="687"/>
    </row>
    <row r="19" spans="1:84" ht="15.75">
      <c r="A19" s="685">
        <v>0</v>
      </c>
      <c r="B19" s="706"/>
      <c r="D19" s="707"/>
      <c r="E19" s="707"/>
      <c r="F19" s="707"/>
      <c r="G19" s="707"/>
      <c r="H19" s="707"/>
      <c r="I19" s="707"/>
      <c r="J19" s="707"/>
      <c r="K19" s="707"/>
      <c r="L19" s="707"/>
      <c r="M19" s="707"/>
      <c r="N19" s="707"/>
      <c r="O19" s="707"/>
      <c r="P19" s="707"/>
      <c r="Q19" s="707"/>
      <c r="R19" s="707"/>
      <c r="S19" s="707"/>
      <c r="T19" s="707"/>
      <c r="U19" s="707"/>
      <c r="V19" s="707"/>
      <c r="W19" s="707"/>
      <c r="X19" s="707"/>
      <c r="Y19" s="707"/>
      <c r="Z19" s="707"/>
      <c r="AA19" s="707"/>
      <c r="AB19" s="707"/>
      <c r="AC19" s="707"/>
      <c r="AD19" s="707"/>
      <c r="AE19" s="707"/>
      <c r="AF19" s="707"/>
      <c r="AG19" s="707"/>
      <c r="AH19" s="707"/>
      <c r="AI19" s="707"/>
      <c r="AJ19" s="685">
        <v>0</v>
      </c>
      <c r="AK19" s="685">
        <v>0</v>
      </c>
      <c r="AL19" s="685">
        <v>0</v>
      </c>
      <c r="AM19" s="685">
        <v>0</v>
      </c>
      <c r="AN19" s="685">
        <v>0</v>
      </c>
      <c r="AO19" s="685">
        <v>0</v>
      </c>
      <c r="AP19" s="685">
        <v>0</v>
      </c>
      <c r="AQ19" s="685">
        <v>0</v>
      </c>
      <c r="AR19" s="685">
        <v>0</v>
      </c>
      <c r="AS19" s="685">
        <v>0</v>
      </c>
      <c r="AT19" s="685">
        <v>0</v>
      </c>
      <c r="AU19" s="685">
        <v>0</v>
      </c>
      <c r="AV19" s="685">
        <v>0</v>
      </c>
      <c r="AW19" s="685">
        <v>0</v>
      </c>
      <c r="AX19" s="685">
        <v>0</v>
      </c>
      <c r="AY19" s="685">
        <v>0</v>
      </c>
      <c r="AZ19" s="685">
        <v>0</v>
      </c>
      <c r="BA19" s="685">
        <v>0</v>
      </c>
      <c r="BB19" s="685">
        <v>0</v>
      </c>
      <c r="BC19" s="685">
        <v>0</v>
      </c>
      <c r="BD19" s="685">
        <v>0</v>
      </c>
      <c r="BE19" s="685">
        <v>0</v>
      </c>
      <c r="BF19" s="685">
        <v>0</v>
      </c>
      <c r="BG19" s="685">
        <v>0</v>
      </c>
      <c r="BH19" s="685">
        <v>0</v>
      </c>
      <c r="BI19" s="685">
        <v>0</v>
      </c>
      <c r="BJ19" s="685">
        <v>0</v>
      </c>
      <c r="BK19" s="685">
        <v>0</v>
      </c>
      <c r="BL19" s="685">
        <v>0</v>
      </c>
      <c r="BM19" s="685">
        <v>0</v>
      </c>
      <c r="BN19" s="685">
        <v>0</v>
      </c>
      <c r="BO19" s="685">
        <v>0</v>
      </c>
      <c r="BP19" s="742" cm="1">
        <f t="array" aca="1" ref="BP19:BQ19" ca="1">CELL("largeur",BP19)</f>
        <v>16</v>
      </c>
      <c r="BQ19" s="743" t="b">
        <f ca="1"/>
        <v>0</v>
      </c>
      <c r="BT19" s="744" t="e" cm="1" vm="1">
        <f t="array" aca="1" ref="BT19" ca="1">CELL("largeur",BT19)</f>
        <v>#VALUE!</v>
      </c>
      <c r="BU19" s="685">
        <v>0</v>
      </c>
      <c r="BV19" s="685">
        <v>0</v>
      </c>
      <c r="BW19" s="685">
        <v>0</v>
      </c>
      <c r="BX19" s="685">
        <v>0</v>
      </c>
      <c r="BY19" s="685">
        <v>0</v>
      </c>
      <c r="BZ19" s="685">
        <v>0</v>
      </c>
      <c r="CA19" s="685">
        <v>0</v>
      </c>
      <c r="CB19" s="685">
        <v>0</v>
      </c>
      <c r="CC19" s="685">
        <v>0</v>
      </c>
      <c r="CD19" s="685">
        <v>0</v>
      </c>
      <c r="CE19" s="685">
        <v>0</v>
      </c>
      <c r="CF19" s="687"/>
    </row>
    <row r="20" spans="1:84" ht="23.25">
      <c r="A20" s="685">
        <v>0</v>
      </c>
      <c r="B20" s="706"/>
      <c r="D20" s="4618" t="s">
        <v>4865</v>
      </c>
      <c r="E20" s="4619"/>
      <c r="F20" s="4619"/>
      <c r="G20" s="4619"/>
      <c r="H20" s="4619"/>
      <c r="I20" s="4619"/>
      <c r="J20" s="4619"/>
      <c r="K20" s="4619"/>
      <c r="L20" s="4619"/>
      <c r="M20" s="4619"/>
      <c r="N20" s="4619"/>
      <c r="O20" s="4619"/>
      <c r="P20" s="4619"/>
      <c r="Q20" s="4619"/>
      <c r="R20" s="4619"/>
      <c r="S20" s="4619"/>
      <c r="T20" s="4619"/>
      <c r="U20" s="4619"/>
      <c r="V20" s="4619"/>
      <c r="W20" s="4619"/>
      <c r="X20" s="4619"/>
      <c r="Y20" s="4619"/>
      <c r="Z20" s="4619"/>
      <c r="AA20" s="4619"/>
      <c r="AB20" s="4619"/>
      <c r="AC20" s="4619"/>
      <c r="AD20" s="4619"/>
      <c r="AE20" s="4619"/>
      <c r="AF20" s="4620"/>
      <c r="AG20" s="707"/>
      <c r="AH20" s="707"/>
      <c r="AI20" s="707"/>
      <c r="AJ20" s="685">
        <v>0</v>
      </c>
      <c r="AK20" s="685">
        <v>0</v>
      </c>
      <c r="AL20" s="685">
        <v>0</v>
      </c>
      <c r="AM20" s="685">
        <v>0</v>
      </c>
      <c r="AN20" s="685">
        <v>0</v>
      </c>
      <c r="AO20" s="685">
        <v>0</v>
      </c>
      <c r="AP20" s="685">
        <v>0</v>
      </c>
      <c r="AQ20" s="685">
        <v>0</v>
      </c>
      <c r="AR20" s="685">
        <v>0</v>
      </c>
      <c r="AS20" s="685">
        <v>0</v>
      </c>
      <c r="AT20" s="685">
        <v>0</v>
      </c>
      <c r="AU20" s="685">
        <v>0</v>
      </c>
      <c r="AV20" s="685">
        <v>0</v>
      </c>
      <c r="AW20" s="685">
        <v>0</v>
      </c>
      <c r="AX20" s="685">
        <v>0</v>
      </c>
      <c r="AY20" s="685">
        <v>0</v>
      </c>
      <c r="AZ20" s="685">
        <v>0</v>
      </c>
      <c r="BA20" s="685">
        <v>0</v>
      </c>
      <c r="BB20" s="685">
        <v>0</v>
      </c>
      <c r="BC20" s="685">
        <v>0</v>
      </c>
      <c r="BD20" s="685">
        <v>0</v>
      </c>
      <c r="BE20" s="685">
        <v>0</v>
      </c>
      <c r="BF20" s="685">
        <v>0</v>
      </c>
      <c r="BG20" s="685">
        <v>0</v>
      </c>
      <c r="BH20" s="685">
        <v>0</v>
      </c>
      <c r="BI20" s="685">
        <v>0</v>
      </c>
      <c r="BJ20" s="685">
        <v>0</v>
      </c>
      <c r="BK20" s="685">
        <v>0</v>
      </c>
      <c r="BL20" s="685">
        <v>0</v>
      </c>
      <c r="BM20" s="685">
        <v>0</v>
      </c>
      <c r="BN20" s="685">
        <v>0</v>
      </c>
      <c r="BO20" s="685">
        <v>0</v>
      </c>
      <c r="BP20" s="742" t="s">
        <v>4866</v>
      </c>
      <c r="BR20" s="745" t="s">
        <v>4867</v>
      </c>
      <c r="BT20" s="744" t="s">
        <v>4866</v>
      </c>
      <c r="BU20" s="685">
        <v>0</v>
      </c>
      <c r="BV20" s="685">
        <v>0</v>
      </c>
      <c r="BW20" s="685">
        <v>0</v>
      </c>
      <c r="BX20" s="685">
        <v>0</v>
      </c>
      <c r="BY20" s="685">
        <v>0</v>
      </c>
      <c r="BZ20" s="685">
        <v>0</v>
      </c>
      <c r="CA20" s="685">
        <v>0</v>
      </c>
      <c r="CB20" s="685">
        <v>0</v>
      </c>
      <c r="CC20" s="685">
        <v>0</v>
      </c>
      <c r="CD20" s="685">
        <v>0</v>
      </c>
      <c r="CE20" s="685">
        <v>0</v>
      </c>
      <c r="CF20" s="687"/>
    </row>
    <row r="21" spans="1:84" ht="18.75">
      <c r="A21" s="685">
        <v>0</v>
      </c>
      <c r="B21" s="706"/>
      <c r="D21" s="746"/>
      <c r="E21" s="746"/>
      <c r="F21" s="746"/>
      <c r="G21" s="746"/>
      <c r="H21" s="746"/>
      <c r="I21" s="746"/>
      <c r="J21" s="746"/>
      <c r="K21" s="746"/>
      <c r="L21" s="746"/>
      <c r="M21" s="746"/>
      <c r="N21" s="746"/>
      <c r="O21" s="746"/>
      <c r="P21" s="746"/>
      <c r="Q21" s="746"/>
      <c r="R21" s="746"/>
      <c r="S21" s="746"/>
      <c r="T21" s="746"/>
      <c r="U21" s="746"/>
      <c r="V21" s="746"/>
      <c r="W21" s="746"/>
      <c r="X21" s="746"/>
      <c r="AG21" s="707"/>
      <c r="AH21" s="707"/>
      <c r="AI21" s="707"/>
      <c r="AJ21" s="685">
        <v>0</v>
      </c>
      <c r="AK21" s="685">
        <v>0</v>
      </c>
      <c r="AL21" s="685">
        <v>0</v>
      </c>
      <c r="AM21" s="685">
        <v>0</v>
      </c>
      <c r="AN21" s="685">
        <v>0</v>
      </c>
      <c r="AO21" s="685">
        <v>0</v>
      </c>
      <c r="AP21" s="685">
        <v>0</v>
      </c>
      <c r="AQ21" s="685">
        <v>0</v>
      </c>
      <c r="AR21" s="685">
        <v>0</v>
      </c>
      <c r="AS21" s="685">
        <v>0</v>
      </c>
      <c r="AT21" s="685">
        <v>0</v>
      </c>
      <c r="AU21" s="685">
        <v>0</v>
      </c>
      <c r="AV21" s="685">
        <v>0</v>
      </c>
      <c r="AW21" s="685">
        <v>0</v>
      </c>
      <c r="AX21" s="685">
        <v>0</v>
      </c>
      <c r="AY21" s="685">
        <v>0</v>
      </c>
      <c r="AZ21" s="685">
        <v>0</v>
      </c>
      <c r="BA21" s="685">
        <v>0</v>
      </c>
      <c r="BB21" s="685">
        <v>0</v>
      </c>
      <c r="BC21" s="685">
        <v>0</v>
      </c>
      <c r="BD21" s="685">
        <v>0</v>
      </c>
      <c r="BE21" s="685">
        <v>0</v>
      </c>
      <c r="BF21" s="685">
        <v>0</v>
      </c>
      <c r="BG21" s="685">
        <v>0</v>
      </c>
      <c r="BH21" s="685">
        <v>0</v>
      </c>
      <c r="BI21" s="685">
        <v>0</v>
      </c>
      <c r="BJ21" s="685">
        <v>0</v>
      </c>
      <c r="BK21" s="685">
        <v>0</v>
      </c>
      <c r="BL21" s="685">
        <v>0</v>
      </c>
      <c r="BM21" s="685">
        <v>0</v>
      </c>
      <c r="BN21" s="685">
        <v>0</v>
      </c>
      <c r="BO21" s="685">
        <v>0</v>
      </c>
      <c r="BP21" s="695"/>
      <c r="BT21" s="696"/>
      <c r="BU21" s="685">
        <v>0</v>
      </c>
      <c r="BV21" s="685">
        <v>0</v>
      </c>
      <c r="BW21" s="685">
        <v>0</v>
      </c>
      <c r="BX21" s="685">
        <v>0</v>
      </c>
      <c r="BY21" s="685">
        <v>0</v>
      </c>
      <c r="BZ21" s="685">
        <v>0</v>
      </c>
      <c r="CA21" s="685">
        <v>0</v>
      </c>
      <c r="CB21" s="685">
        <v>0</v>
      </c>
      <c r="CC21" s="685">
        <v>0</v>
      </c>
      <c r="CD21" s="685">
        <v>0</v>
      </c>
      <c r="CE21" s="685">
        <v>0</v>
      </c>
      <c r="CF21" s="687"/>
    </row>
    <row r="22" spans="1:84" ht="18.75" customHeight="1">
      <c r="A22" s="685">
        <v>0</v>
      </c>
      <c r="B22" s="706"/>
      <c r="D22" s="4863" t="s">
        <v>4868</v>
      </c>
      <c r="E22" s="4864"/>
      <c r="F22" s="4864"/>
      <c r="G22" s="4864"/>
      <c r="H22" s="4864"/>
      <c r="I22" s="4864"/>
      <c r="J22" s="4864"/>
      <c r="K22" s="4864"/>
      <c r="L22" s="4864"/>
      <c r="M22" s="4864"/>
      <c r="N22" s="4864"/>
      <c r="O22" s="4864"/>
      <c r="P22" s="4864"/>
      <c r="Q22" s="4864"/>
      <c r="R22" s="4864"/>
      <c r="S22" s="4864"/>
      <c r="T22" s="4864"/>
      <c r="U22" s="4864"/>
      <c r="V22" s="4864"/>
      <c r="W22" s="4864"/>
      <c r="X22" s="4864"/>
      <c r="Y22" s="4864"/>
      <c r="Z22" s="4864"/>
      <c r="AA22" s="4864"/>
      <c r="AB22" s="4864"/>
      <c r="AC22" s="4864"/>
      <c r="AD22" s="4864"/>
      <c r="AE22" s="4864"/>
      <c r="AF22" s="4865"/>
      <c r="AG22" s="707"/>
      <c r="AH22" s="707"/>
      <c r="AI22" s="707"/>
      <c r="AJ22" s="685">
        <v>0</v>
      </c>
      <c r="AK22" s="685">
        <v>0</v>
      </c>
      <c r="AL22" s="685">
        <v>0</v>
      </c>
      <c r="AM22" s="685">
        <v>0</v>
      </c>
      <c r="AN22" s="685">
        <v>0</v>
      </c>
      <c r="AO22" s="685">
        <v>0</v>
      </c>
      <c r="AP22" s="685">
        <v>0</v>
      </c>
      <c r="AQ22" s="685">
        <v>0</v>
      </c>
      <c r="AR22" s="685">
        <v>0</v>
      </c>
      <c r="AS22" s="685">
        <v>0</v>
      </c>
      <c r="AT22" s="685">
        <v>0</v>
      </c>
      <c r="AU22" s="685">
        <v>0</v>
      </c>
      <c r="AV22" s="685">
        <v>0</v>
      </c>
      <c r="AW22" s="685">
        <v>0</v>
      </c>
      <c r="AX22" s="685">
        <v>0</v>
      </c>
      <c r="AY22" s="685">
        <v>0</v>
      </c>
      <c r="AZ22" s="685">
        <v>0</v>
      </c>
      <c r="BA22" s="685">
        <v>0</v>
      </c>
      <c r="BB22" s="685">
        <v>0</v>
      </c>
      <c r="BC22" s="685">
        <v>0</v>
      </c>
      <c r="BD22" s="685">
        <v>0</v>
      </c>
      <c r="BE22" s="685">
        <v>0</v>
      </c>
      <c r="BF22" s="685">
        <v>0</v>
      </c>
      <c r="BG22" s="685">
        <v>0</v>
      </c>
      <c r="BH22" s="685">
        <v>0</v>
      </c>
      <c r="BI22" s="685">
        <v>0</v>
      </c>
      <c r="BJ22" s="685">
        <v>0</v>
      </c>
      <c r="BK22" s="685">
        <v>0</v>
      </c>
      <c r="BL22" s="685">
        <v>0</v>
      </c>
      <c r="BM22" s="685">
        <v>0</v>
      </c>
      <c r="BN22" s="685">
        <v>0</v>
      </c>
      <c r="BO22" s="685">
        <v>0</v>
      </c>
      <c r="BP22" s="695"/>
      <c r="BT22" s="696"/>
      <c r="BU22" s="685">
        <v>0</v>
      </c>
      <c r="BV22" s="685">
        <v>0</v>
      </c>
      <c r="BW22" s="685">
        <v>0</v>
      </c>
      <c r="BX22" s="685">
        <v>0</v>
      </c>
      <c r="BY22" s="685">
        <v>0</v>
      </c>
      <c r="BZ22" s="685">
        <v>0</v>
      </c>
      <c r="CA22" s="685">
        <v>0</v>
      </c>
      <c r="CB22" s="685">
        <v>0</v>
      </c>
      <c r="CC22" s="685">
        <v>0</v>
      </c>
      <c r="CD22" s="685">
        <v>0</v>
      </c>
      <c r="CE22" s="685">
        <v>0</v>
      </c>
      <c r="CF22" s="687"/>
    </row>
    <row r="23" spans="1:84" ht="18.75" customHeight="1">
      <c r="A23" s="685">
        <v>0</v>
      </c>
      <c r="B23" s="706"/>
      <c r="D23" s="4866"/>
      <c r="E23" s="4867"/>
      <c r="F23" s="4867"/>
      <c r="G23" s="4867"/>
      <c r="H23" s="4867"/>
      <c r="I23" s="4867"/>
      <c r="J23" s="4867"/>
      <c r="K23" s="4867"/>
      <c r="L23" s="4867"/>
      <c r="M23" s="4867"/>
      <c r="N23" s="4867"/>
      <c r="O23" s="4867"/>
      <c r="P23" s="4867"/>
      <c r="Q23" s="4867"/>
      <c r="R23" s="4867"/>
      <c r="S23" s="4867"/>
      <c r="T23" s="4867"/>
      <c r="U23" s="4867"/>
      <c r="V23" s="4867"/>
      <c r="W23" s="4867"/>
      <c r="X23" s="4867"/>
      <c r="Y23" s="4867"/>
      <c r="Z23" s="4867"/>
      <c r="AA23" s="4867"/>
      <c r="AB23" s="4867"/>
      <c r="AC23" s="4867"/>
      <c r="AD23" s="4867"/>
      <c r="AE23" s="4867"/>
      <c r="AF23" s="4868"/>
      <c r="AG23" s="707"/>
      <c r="AH23" s="707"/>
      <c r="AI23" s="707"/>
      <c r="AJ23" s="685">
        <v>0</v>
      </c>
      <c r="AK23" s="685">
        <v>0</v>
      </c>
      <c r="AL23" s="685">
        <v>0</v>
      </c>
      <c r="AM23" s="685">
        <v>0</v>
      </c>
      <c r="AN23" s="685">
        <v>0</v>
      </c>
      <c r="AO23" s="685">
        <v>0</v>
      </c>
      <c r="AP23" s="685">
        <v>0</v>
      </c>
      <c r="AQ23" s="685">
        <v>0</v>
      </c>
      <c r="AR23" s="685">
        <v>0</v>
      </c>
      <c r="AS23" s="685">
        <v>0</v>
      </c>
      <c r="AT23" s="685">
        <v>0</v>
      </c>
      <c r="AU23" s="685">
        <v>0</v>
      </c>
      <c r="AV23" s="685">
        <v>0</v>
      </c>
      <c r="AW23" s="685">
        <v>0</v>
      </c>
      <c r="AX23" s="685">
        <v>0</v>
      </c>
      <c r="AY23" s="685">
        <v>0</v>
      </c>
      <c r="AZ23" s="685">
        <v>0</v>
      </c>
      <c r="BA23" s="685">
        <v>0</v>
      </c>
      <c r="BB23" s="685">
        <v>0</v>
      </c>
      <c r="BC23" s="685">
        <v>0</v>
      </c>
      <c r="BD23" s="685">
        <v>0</v>
      </c>
      <c r="BE23" s="685">
        <v>0</v>
      </c>
      <c r="BF23" s="685">
        <v>0</v>
      </c>
      <c r="BG23" s="685">
        <v>0</v>
      </c>
      <c r="BH23" s="685">
        <v>0</v>
      </c>
      <c r="BI23" s="685">
        <v>0</v>
      </c>
      <c r="BJ23" s="685">
        <v>0</v>
      </c>
      <c r="BK23" s="685">
        <v>0</v>
      </c>
      <c r="BL23" s="685">
        <v>0</v>
      </c>
      <c r="BM23" s="685">
        <v>0</v>
      </c>
      <c r="BN23" s="685">
        <v>0</v>
      </c>
      <c r="BO23" s="685">
        <v>0</v>
      </c>
      <c r="BP23" s="740" t="s">
        <v>4869</v>
      </c>
      <c r="BT23" s="696"/>
      <c r="BU23" s="685">
        <v>0</v>
      </c>
      <c r="BV23" s="685">
        <v>0</v>
      </c>
      <c r="BW23" s="685">
        <v>0</v>
      </c>
      <c r="BX23" s="685">
        <v>0</v>
      </c>
      <c r="BY23" s="685">
        <v>0</v>
      </c>
      <c r="BZ23" s="685">
        <v>0</v>
      </c>
      <c r="CA23" s="685">
        <v>0</v>
      </c>
      <c r="CB23" s="685">
        <v>0</v>
      </c>
      <c r="CC23" s="685">
        <v>0</v>
      </c>
      <c r="CD23" s="685">
        <v>0</v>
      </c>
      <c r="CE23" s="685">
        <v>0</v>
      </c>
      <c r="CF23" s="687"/>
    </row>
    <row r="24" spans="1:84" ht="18.75" customHeight="1">
      <c r="A24" s="685">
        <v>0</v>
      </c>
      <c r="B24" s="706"/>
      <c r="D24" s="747"/>
      <c r="E24" s="747"/>
      <c r="F24" s="747"/>
      <c r="G24" s="747"/>
      <c r="H24" s="747"/>
      <c r="I24" s="747"/>
      <c r="J24" s="747"/>
      <c r="K24" s="747"/>
      <c r="L24" s="747"/>
      <c r="M24" s="747"/>
      <c r="N24" s="747"/>
      <c r="O24" s="747"/>
      <c r="P24" s="747"/>
      <c r="Q24" s="747"/>
      <c r="R24" s="747"/>
      <c r="S24" s="747"/>
      <c r="T24" s="747"/>
      <c r="U24" s="747"/>
      <c r="V24" s="747"/>
      <c r="W24" s="747"/>
      <c r="X24" s="747"/>
      <c r="Y24" s="747"/>
      <c r="Z24" s="747"/>
      <c r="AA24" s="747"/>
      <c r="AB24" s="747"/>
      <c r="AC24" s="747"/>
      <c r="AD24" s="747"/>
      <c r="AE24" s="747"/>
      <c r="AF24" s="747"/>
      <c r="AG24" s="707"/>
      <c r="AH24" s="707"/>
      <c r="AI24" s="707"/>
      <c r="BP24" s="748" t="s">
        <v>4870</v>
      </c>
      <c r="BT24" s="696"/>
      <c r="BU24" s="685">
        <v>0</v>
      </c>
      <c r="BV24" s="685">
        <v>0</v>
      </c>
      <c r="BW24" s="685">
        <v>0</v>
      </c>
      <c r="BX24" s="685">
        <v>0</v>
      </c>
      <c r="BY24" s="685">
        <v>0</v>
      </c>
      <c r="BZ24" s="685">
        <v>0</v>
      </c>
      <c r="CA24" s="685">
        <v>0</v>
      </c>
      <c r="CB24" s="685">
        <v>0</v>
      </c>
      <c r="CC24" s="685">
        <v>0</v>
      </c>
      <c r="CD24" s="685">
        <v>0</v>
      </c>
      <c r="CE24" s="685">
        <v>0</v>
      </c>
      <c r="CF24" s="687"/>
    </row>
    <row r="25" spans="1:84" ht="15.75" customHeight="1">
      <c r="A25" s="685">
        <v>0</v>
      </c>
      <c r="B25" s="4773" t="s">
        <v>4871</v>
      </c>
      <c r="C25" s="4773"/>
      <c r="D25" s="749"/>
      <c r="E25" s="707"/>
      <c r="F25" s="707"/>
      <c r="G25" s="707"/>
      <c r="H25" s="4775" t="s">
        <v>4261</v>
      </c>
      <c r="I25" s="4776"/>
      <c r="J25" s="4776"/>
      <c r="K25" s="4776"/>
      <c r="L25" s="4776"/>
      <c r="M25" s="4776"/>
      <c r="N25" s="4776"/>
      <c r="O25" s="4776"/>
      <c r="P25" s="4776"/>
      <c r="Q25" s="4776"/>
      <c r="R25" s="4776"/>
      <c r="S25" s="4776"/>
      <c r="T25" s="4776"/>
      <c r="U25" s="4776"/>
      <c r="V25" s="4776"/>
      <c r="W25" s="4776"/>
      <c r="X25" s="4777"/>
      <c r="Y25" s="750"/>
      <c r="Z25" s="750"/>
      <c r="AA25" s="750"/>
      <c r="AB25" s="750"/>
      <c r="AC25" s="750"/>
      <c r="AD25" s="750"/>
      <c r="AE25" s="750"/>
      <c r="AF25" s="750"/>
      <c r="AG25" s="751"/>
      <c r="AH25" s="752"/>
      <c r="AI25" s="752"/>
      <c r="AJ25" s="4778" t="s">
        <v>4872</v>
      </c>
      <c r="AK25" s="4778"/>
      <c r="AL25" s="4778"/>
      <c r="AM25" s="4778"/>
      <c r="AN25" s="4778"/>
      <c r="AO25" s="4778"/>
      <c r="AP25" s="4778"/>
      <c r="AQ25" s="4778"/>
      <c r="AR25" s="4778"/>
      <c r="AS25" s="4778"/>
      <c r="AT25" s="4778"/>
      <c r="AU25" s="4778"/>
      <c r="AV25" s="4778"/>
      <c r="AW25" s="4778"/>
      <c r="AX25" s="4778"/>
      <c r="AY25" s="4778"/>
      <c r="AZ25" s="4778"/>
      <c r="BA25" s="753"/>
      <c r="BB25" s="753"/>
      <c r="BC25" s="753"/>
      <c r="BD25" s="753"/>
      <c r="BE25" s="753"/>
      <c r="BP25" s="748" t="s">
        <v>4873</v>
      </c>
      <c r="BT25" s="696"/>
      <c r="BU25" s="685">
        <v>0</v>
      </c>
      <c r="BV25" s="685">
        <v>0</v>
      </c>
      <c r="BW25" s="685">
        <v>0</v>
      </c>
      <c r="BX25" s="685">
        <v>0</v>
      </c>
      <c r="BY25" s="685">
        <v>0</v>
      </c>
      <c r="BZ25" s="685">
        <v>0</v>
      </c>
      <c r="CA25" s="685">
        <v>0</v>
      </c>
      <c r="CB25" s="685">
        <v>0</v>
      </c>
      <c r="CC25" s="685">
        <v>0</v>
      </c>
      <c r="CD25" s="685">
        <v>0</v>
      </c>
      <c r="CE25" s="685">
        <v>0</v>
      </c>
      <c r="CF25" s="687"/>
    </row>
    <row r="26" spans="1:84" ht="18.75">
      <c r="A26" s="685">
        <v>0</v>
      </c>
      <c r="B26" s="4773"/>
      <c r="C26" s="4773"/>
      <c r="D26" s="754"/>
      <c r="E26" s="755"/>
      <c r="F26" s="755"/>
      <c r="G26" s="755"/>
      <c r="H26" s="756" t="s">
        <v>4097</v>
      </c>
      <c r="I26" s="757"/>
      <c r="J26" s="757"/>
      <c r="K26" s="757"/>
      <c r="L26" s="758" t="s">
        <v>4096</v>
      </c>
      <c r="M26" s="759"/>
      <c r="N26" s="759"/>
      <c r="O26" s="759"/>
      <c r="P26" s="758" t="s">
        <v>4095</v>
      </c>
      <c r="Q26" s="757"/>
      <c r="R26" s="757"/>
      <c r="S26" s="757"/>
      <c r="T26" s="758" t="s">
        <v>4094</v>
      </c>
      <c r="U26" s="757"/>
      <c r="V26" s="757"/>
      <c r="W26" s="760"/>
      <c r="X26" s="761" t="s">
        <v>4093</v>
      </c>
      <c r="Y26" s="755"/>
      <c r="Z26" s="755"/>
      <c r="AA26" s="755"/>
      <c r="AJ26" s="762">
        <f>LEN(AJ27)</f>
        <v>312</v>
      </c>
      <c r="AK26" s="763"/>
      <c r="AL26" s="763"/>
      <c r="AM26" s="764" t="s">
        <v>4874</v>
      </c>
      <c r="BA26" s="765"/>
      <c r="BB26" s="765"/>
      <c r="BC26" s="765"/>
      <c r="BD26" s="765"/>
      <c r="BE26" s="765"/>
      <c r="BP26" s="748" t="s">
        <v>4875</v>
      </c>
      <c r="BT26" s="696"/>
      <c r="BU26" s="685">
        <v>0</v>
      </c>
      <c r="BV26" s="685">
        <v>0</v>
      </c>
      <c r="BW26" s="685">
        <v>0</v>
      </c>
      <c r="BX26" s="685">
        <v>0</v>
      </c>
      <c r="BY26" s="685">
        <v>0</v>
      </c>
      <c r="BZ26" s="685">
        <v>0</v>
      </c>
      <c r="CA26" s="685">
        <v>0</v>
      </c>
      <c r="CB26" s="685">
        <v>0</v>
      </c>
      <c r="CC26" s="685">
        <v>0</v>
      </c>
      <c r="CD26" s="685">
        <v>0</v>
      </c>
      <c r="CE26" s="685">
        <v>0</v>
      </c>
      <c r="CF26" s="687"/>
    </row>
    <row r="27" spans="1:84" ht="18.75">
      <c r="A27" s="685">
        <v>0</v>
      </c>
      <c r="B27" s="4773"/>
      <c r="C27" s="4773"/>
      <c r="D27" s="766" t="s">
        <v>4876</v>
      </c>
      <c r="E27" s="755"/>
      <c r="F27" s="755"/>
      <c r="G27" s="755"/>
      <c r="H27" s="4767" t="s">
        <v>4877</v>
      </c>
      <c r="I27" s="766"/>
      <c r="J27" s="766"/>
      <c r="K27" s="766"/>
      <c r="L27" s="4767" t="s">
        <v>4878</v>
      </c>
      <c r="M27" s="766"/>
      <c r="N27" s="766"/>
      <c r="O27" s="766"/>
      <c r="P27" s="4767" t="s">
        <v>4879</v>
      </c>
      <c r="Q27" s="766"/>
      <c r="R27" s="766"/>
      <c r="S27" s="766"/>
      <c r="T27" s="4767" t="s">
        <v>4880</v>
      </c>
      <c r="U27" s="766"/>
      <c r="V27" s="766"/>
      <c r="W27" s="766"/>
      <c r="X27" s="4767" t="s">
        <v>4881</v>
      </c>
      <c r="Y27" s="749"/>
      <c r="Z27" s="749"/>
      <c r="AA27" s="749"/>
      <c r="AB27" s="767" t="s">
        <v>4882</v>
      </c>
      <c r="AG27" s="768"/>
      <c r="AH27" s="768"/>
      <c r="AI27" s="768"/>
      <c r="AJ27" s="769" t="s">
        <v>4883</v>
      </c>
      <c r="AK27" s="770"/>
      <c r="AL27" s="770"/>
      <c r="AM27" s="770"/>
      <c r="AN27" s="770"/>
      <c r="AO27" s="770"/>
      <c r="AP27" s="770"/>
      <c r="AQ27" s="770"/>
      <c r="AR27" s="770"/>
      <c r="AS27" s="770"/>
      <c r="AT27" s="770"/>
      <c r="AU27" s="770"/>
      <c r="AV27" s="770"/>
      <c r="AW27" s="770"/>
      <c r="AX27" s="770"/>
      <c r="AY27" s="770"/>
      <c r="AZ27" s="770"/>
      <c r="BA27" s="727"/>
      <c r="BB27" s="727"/>
      <c r="BC27" s="727"/>
      <c r="BD27" s="727"/>
      <c r="BE27" s="727"/>
      <c r="BO27" s="686" t="s">
        <v>4884</v>
      </c>
      <c r="BP27" s="740" t="s">
        <v>4885</v>
      </c>
      <c r="BT27" s="696"/>
      <c r="BU27" s="685">
        <v>0</v>
      </c>
      <c r="BV27" s="685">
        <v>0</v>
      </c>
      <c r="BW27" s="685">
        <v>0</v>
      </c>
      <c r="BX27" s="685">
        <v>0</v>
      </c>
      <c r="BY27" s="685">
        <v>0</v>
      </c>
      <c r="BZ27" s="685">
        <v>0</v>
      </c>
      <c r="CA27" s="685">
        <v>0</v>
      </c>
      <c r="CB27" s="685">
        <v>0</v>
      </c>
      <c r="CC27" s="685">
        <v>0</v>
      </c>
      <c r="CD27" s="685">
        <v>0</v>
      </c>
      <c r="CE27" s="685">
        <v>0</v>
      </c>
      <c r="CF27" s="687"/>
    </row>
    <row r="28" spans="1:84" ht="19.5" thickBot="1">
      <c r="A28" s="685">
        <v>0</v>
      </c>
      <c r="B28" s="771"/>
      <c r="D28" s="772" t="s">
        <v>4876</v>
      </c>
      <c r="E28" s="755"/>
      <c r="F28" s="755"/>
      <c r="G28" s="755"/>
      <c r="H28" s="4768"/>
      <c r="I28" s="772"/>
      <c r="J28" s="772"/>
      <c r="K28" s="772"/>
      <c r="L28" s="4768"/>
      <c r="M28" s="772"/>
      <c r="N28" s="772"/>
      <c r="O28" s="772"/>
      <c r="P28" s="4768"/>
      <c r="Q28" s="772"/>
      <c r="R28" s="772"/>
      <c r="S28" s="772"/>
      <c r="T28" s="4768"/>
      <c r="U28" s="772"/>
      <c r="V28" s="772"/>
      <c r="W28" s="772"/>
      <c r="X28" s="4768"/>
      <c r="Y28" s="749"/>
      <c r="Z28" s="749"/>
      <c r="AA28" s="749"/>
      <c r="AB28" s="767" t="s">
        <v>4118</v>
      </c>
      <c r="AG28" s="773"/>
      <c r="AH28" s="773"/>
      <c r="AI28" s="773"/>
      <c r="AJ28" s="773"/>
      <c r="AK28" s="773"/>
      <c r="AL28" s="773"/>
      <c r="AM28" s="773"/>
      <c r="AN28" s="773"/>
      <c r="AO28" s="773"/>
      <c r="AP28" s="773"/>
      <c r="AQ28" s="773"/>
      <c r="AR28" s="773"/>
      <c r="AS28" s="773"/>
      <c r="AT28" s="773"/>
      <c r="AU28" s="773"/>
      <c r="AV28" s="773"/>
      <c r="AW28" s="773"/>
      <c r="AX28" s="773"/>
      <c r="AY28" s="773"/>
      <c r="AZ28" s="773"/>
      <c r="BA28" s="727"/>
      <c r="BB28" s="727"/>
      <c r="BC28" s="727"/>
      <c r="BD28" s="727"/>
      <c r="BE28" s="727"/>
      <c r="BP28" s="774"/>
      <c r="BQ28" s="775"/>
      <c r="BR28" s="775"/>
      <c r="BS28" s="775"/>
      <c r="BT28" s="776"/>
      <c r="BU28" s="685">
        <v>0</v>
      </c>
      <c r="BV28" s="685">
        <v>0</v>
      </c>
      <c r="BW28" s="685">
        <v>0</v>
      </c>
      <c r="BX28" s="685">
        <v>0</v>
      </c>
      <c r="BY28" s="685">
        <v>0</v>
      </c>
      <c r="BZ28" s="685">
        <v>0</v>
      </c>
      <c r="CA28" s="685">
        <v>0</v>
      </c>
      <c r="CB28" s="685">
        <v>0</v>
      </c>
      <c r="CC28" s="685">
        <v>0</v>
      </c>
      <c r="CD28" s="685">
        <v>0</v>
      </c>
      <c r="CE28" s="685">
        <v>0</v>
      </c>
      <c r="CF28" s="687"/>
    </row>
    <row r="29" spans="1:84" ht="18.75">
      <c r="A29" s="685">
        <v>0</v>
      </c>
      <c r="B29" s="771"/>
      <c r="D29" s="777" t="s">
        <v>4886</v>
      </c>
      <c r="E29" s="755"/>
      <c r="F29" s="755"/>
      <c r="G29" s="755"/>
      <c r="H29" s="4796" t="s">
        <v>4887</v>
      </c>
      <c r="I29" s="777"/>
      <c r="J29" s="777"/>
      <c r="K29" s="777"/>
      <c r="L29" s="4796" t="s">
        <v>4880</v>
      </c>
      <c r="M29" s="777"/>
      <c r="N29" s="777"/>
      <c r="O29" s="777"/>
      <c r="P29" s="4796" t="s">
        <v>4880</v>
      </c>
      <c r="Q29" s="777"/>
      <c r="R29" s="777"/>
      <c r="S29" s="777"/>
      <c r="T29" s="4796" t="s">
        <v>4888</v>
      </c>
      <c r="U29" s="777"/>
      <c r="V29" s="777"/>
      <c r="W29" s="777"/>
      <c r="X29" s="4796" t="s">
        <v>4889</v>
      </c>
      <c r="Y29" s="749"/>
      <c r="Z29" s="749"/>
      <c r="AA29" s="749"/>
      <c r="AB29" s="767" t="s">
        <v>4890</v>
      </c>
      <c r="AG29" s="778"/>
      <c r="AH29" s="778"/>
      <c r="AI29" s="778"/>
      <c r="AJ29" s="779" t="s">
        <v>4891</v>
      </c>
      <c r="BA29" s="727"/>
      <c r="BB29" s="727"/>
      <c r="BC29" s="727"/>
      <c r="BD29" s="727"/>
      <c r="BE29" s="727"/>
      <c r="BU29" s="685">
        <v>0</v>
      </c>
      <c r="BV29" s="685">
        <v>0</v>
      </c>
      <c r="BW29" s="685">
        <v>0</v>
      </c>
      <c r="BX29" s="685">
        <v>0</v>
      </c>
      <c r="BY29" s="685">
        <v>0</v>
      </c>
      <c r="BZ29" s="685">
        <v>0</v>
      </c>
      <c r="CA29" s="685">
        <v>0</v>
      </c>
      <c r="CB29" s="685">
        <v>0</v>
      </c>
      <c r="CC29" s="685">
        <v>0</v>
      </c>
      <c r="CD29" s="685">
        <v>0</v>
      </c>
      <c r="CE29" s="685">
        <v>0</v>
      </c>
      <c r="CF29" s="687"/>
    </row>
    <row r="30" spans="1:84" ht="18.75">
      <c r="A30" s="685">
        <v>0</v>
      </c>
      <c r="B30" s="771"/>
      <c r="D30" s="780" t="s">
        <v>4892</v>
      </c>
      <c r="E30" s="755"/>
      <c r="F30" s="755"/>
      <c r="G30" s="755"/>
      <c r="H30" s="4768"/>
      <c r="I30" s="780"/>
      <c r="J30" s="780"/>
      <c r="K30" s="780"/>
      <c r="L30" s="4768"/>
      <c r="M30" s="780"/>
      <c r="N30" s="780"/>
      <c r="O30" s="780"/>
      <c r="P30" s="4768"/>
      <c r="Q30" s="780"/>
      <c r="R30" s="780"/>
      <c r="S30" s="780"/>
      <c r="T30" s="4768"/>
      <c r="U30" s="780"/>
      <c r="V30" s="780"/>
      <c r="W30" s="780"/>
      <c r="X30" s="4768"/>
      <c r="Y30" s="749"/>
      <c r="Z30" s="749"/>
      <c r="AA30" s="749"/>
      <c r="AB30" s="781" t="s">
        <v>4893</v>
      </c>
      <c r="AG30" s="773"/>
      <c r="AH30" s="773"/>
      <c r="AI30" s="773"/>
      <c r="AJ30" s="773"/>
      <c r="AK30" s="773"/>
      <c r="AL30" s="773"/>
      <c r="AM30" s="773"/>
      <c r="AN30" s="773"/>
      <c r="AO30" s="773"/>
      <c r="AP30" s="773"/>
      <c r="AQ30" s="773"/>
      <c r="AR30" s="773"/>
      <c r="AS30" s="773"/>
      <c r="AT30" s="773"/>
      <c r="AU30" s="773"/>
      <c r="AV30" s="773"/>
      <c r="AW30" s="773"/>
      <c r="AX30" s="773"/>
      <c r="AY30" s="773"/>
      <c r="AZ30" s="773"/>
      <c r="BA30" s="754"/>
      <c r="BB30" s="754"/>
      <c r="BC30" s="754"/>
      <c r="BD30" s="754"/>
      <c r="BE30" s="754"/>
      <c r="BU30" s="685">
        <v>0</v>
      </c>
      <c r="BV30" s="685">
        <v>0</v>
      </c>
      <c r="BW30" s="685">
        <v>0</v>
      </c>
      <c r="BX30" s="685">
        <v>0</v>
      </c>
      <c r="BY30" s="685">
        <v>0</v>
      </c>
      <c r="BZ30" s="685">
        <v>0</v>
      </c>
      <c r="CA30" s="685">
        <v>0</v>
      </c>
      <c r="CB30" s="685">
        <v>0</v>
      </c>
      <c r="CC30" s="685">
        <v>0</v>
      </c>
      <c r="CD30" s="685">
        <v>0</v>
      </c>
      <c r="CE30" s="685">
        <v>0</v>
      </c>
      <c r="CF30" s="687"/>
    </row>
    <row r="31" spans="1:84" ht="18.75">
      <c r="A31" s="685">
        <v>0</v>
      </c>
      <c r="D31" s="782" t="s">
        <v>4894</v>
      </c>
      <c r="E31" s="755"/>
      <c r="F31" s="755"/>
      <c r="G31" s="755"/>
      <c r="H31" s="4765" t="s">
        <v>4123</v>
      </c>
      <c r="I31" s="782"/>
      <c r="J31" s="782"/>
      <c r="K31" s="782"/>
      <c r="L31" s="4765" t="s">
        <v>4124</v>
      </c>
      <c r="M31" s="782"/>
      <c r="N31" s="782"/>
      <c r="O31" s="782"/>
      <c r="P31" s="4765" t="s">
        <v>4888</v>
      </c>
      <c r="Q31" s="782"/>
      <c r="R31" s="782"/>
      <c r="S31" s="782"/>
      <c r="T31" s="4765" t="s">
        <v>4123</v>
      </c>
      <c r="U31" s="782"/>
      <c r="V31" s="782"/>
      <c r="W31" s="782"/>
      <c r="X31" s="4765" t="s">
        <v>4895</v>
      </c>
      <c r="Y31" s="749"/>
      <c r="Z31" s="749"/>
      <c r="AA31" s="749"/>
      <c r="AB31" s="767" t="s">
        <v>4896</v>
      </c>
      <c r="BA31" s="727"/>
      <c r="BB31" s="727"/>
      <c r="BC31" s="727"/>
      <c r="BD31" s="727"/>
      <c r="BE31" s="727"/>
      <c r="BU31" s="685">
        <v>0</v>
      </c>
      <c r="BV31" s="685">
        <v>0</v>
      </c>
      <c r="BW31" s="685">
        <v>0</v>
      </c>
      <c r="BX31" s="685">
        <v>0</v>
      </c>
      <c r="BY31" s="685">
        <v>0</v>
      </c>
      <c r="BZ31" s="685">
        <v>0</v>
      </c>
      <c r="CA31" s="685">
        <v>0</v>
      </c>
      <c r="CB31" s="685">
        <v>0</v>
      </c>
      <c r="CC31" s="685">
        <v>0</v>
      </c>
      <c r="CD31" s="685">
        <v>0</v>
      </c>
      <c r="CE31" s="685">
        <v>0</v>
      </c>
      <c r="CF31" s="687"/>
    </row>
    <row r="32" spans="1:84" ht="18.75">
      <c r="A32" s="685">
        <v>0</v>
      </c>
      <c r="D32" s="783" t="s">
        <v>4897</v>
      </c>
      <c r="E32" s="755"/>
      <c r="F32" s="755"/>
      <c r="G32" s="755"/>
      <c r="H32" s="4862"/>
      <c r="I32" s="783"/>
      <c r="J32" s="783"/>
      <c r="K32" s="783"/>
      <c r="L32" s="4862"/>
      <c r="M32" s="783"/>
      <c r="N32" s="783"/>
      <c r="O32" s="783"/>
      <c r="P32" s="4862"/>
      <c r="Q32" s="783"/>
      <c r="R32" s="783"/>
      <c r="S32" s="783"/>
      <c r="T32" s="4862"/>
      <c r="U32" s="783"/>
      <c r="V32" s="783"/>
      <c r="W32" s="783"/>
      <c r="X32" s="4862"/>
      <c r="Y32" s="749"/>
      <c r="Z32" s="749"/>
      <c r="AA32" s="749"/>
      <c r="AB32" s="784" t="s">
        <v>4898</v>
      </c>
      <c r="AJ32" s="685">
        <v>0</v>
      </c>
      <c r="AK32" s="685">
        <v>0</v>
      </c>
      <c r="AL32" s="685">
        <v>0</v>
      </c>
      <c r="AM32" s="685">
        <v>0</v>
      </c>
      <c r="AN32" s="685">
        <v>0</v>
      </c>
      <c r="AO32" s="685">
        <v>0</v>
      </c>
      <c r="AP32" s="685">
        <v>0</v>
      </c>
      <c r="AQ32" s="685">
        <v>0</v>
      </c>
      <c r="AR32" s="685">
        <v>0</v>
      </c>
      <c r="AS32" s="685">
        <v>0</v>
      </c>
      <c r="AT32" s="685">
        <v>0</v>
      </c>
      <c r="AU32" s="685">
        <v>0</v>
      </c>
      <c r="AV32" s="685">
        <v>0</v>
      </c>
      <c r="AW32" s="685">
        <v>0</v>
      </c>
      <c r="AX32" s="685">
        <v>0</v>
      </c>
      <c r="AY32" s="685">
        <v>0</v>
      </c>
      <c r="AZ32" s="685">
        <v>0</v>
      </c>
      <c r="BA32" s="685">
        <v>0</v>
      </c>
      <c r="BB32" s="685">
        <v>0</v>
      </c>
      <c r="BC32" s="685">
        <v>0</v>
      </c>
      <c r="BD32" s="685">
        <v>0</v>
      </c>
      <c r="BE32" s="685">
        <v>0</v>
      </c>
      <c r="BF32" s="685">
        <v>0</v>
      </c>
      <c r="BG32" s="685">
        <v>0</v>
      </c>
      <c r="BH32" s="685">
        <v>0</v>
      </c>
      <c r="BI32" s="685">
        <v>0</v>
      </c>
      <c r="BJ32" s="685">
        <v>0</v>
      </c>
      <c r="BK32" s="685">
        <v>0</v>
      </c>
      <c r="BL32" s="685">
        <v>0</v>
      </c>
      <c r="BM32" s="685">
        <v>0</v>
      </c>
      <c r="BN32" s="685">
        <v>0</v>
      </c>
      <c r="BO32" s="685">
        <v>0</v>
      </c>
      <c r="BP32" s="685">
        <v>0</v>
      </c>
      <c r="BQ32" s="685">
        <v>0</v>
      </c>
      <c r="BR32" s="685">
        <v>0</v>
      </c>
      <c r="BS32" s="685">
        <v>0</v>
      </c>
      <c r="BT32" s="685">
        <v>0</v>
      </c>
      <c r="BU32" s="685">
        <v>0</v>
      </c>
      <c r="BV32" s="685">
        <v>0</v>
      </c>
      <c r="BW32" s="685">
        <v>0</v>
      </c>
      <c r="BX32" s="685">
        <v>0</v>
      </c>
      <c r="BY32" s="685">
        <v>0</v>
      </c>
      <c r="BZ32" s="685">
        <v>0</v>
      </c>
      <c r="CA32" s="685">
        <v>0</v>
      </c>
      <c r="CB32" s="685">
        <v>0</v>
      </c>
      <c r="CC32" s="685">
        <v>0</v>
      </c>
      <c r="CD32" s="685">
        <v>0</v>
      </c>
      <c r="CE32" s="685">
        <v>0</v>
      </c>
      <c r="CF32" s="687"/>
    </row>
    <row r="33" spans="1:84" ht="18.75">
      <c r="A33" s="685">
        <v>0</v>
      </c>
      <c r="B33" s="771">
        <f>LEN(D33)</f>
        <v>28</v>
      </c>
      <c r="D33" s="785" t="s">
        <v>4899</v>
      </c>
      <c r="E33" s="755"/>
      <c r="F33" s="755"/>
      <c r="G33" s="755"/>
      <c r="H33" s="786" t="s">
        <v>4900</v>
      </c>
      <c r="I33" s="785"/>
      <c r="J33" s="785"/>
      <c r="K33" s="785"/>
      <c r="L33" s="786" t="s">
        <v>4878</v>
      </c>
      <c r="M33" s="785"/>
      <c r="N33" s="785"/>
      <c r="O33" s="785"/>
      <c r="P33" s="786" t="s">
        <v>4881</v>
      </c>
      <c r="Q33" s="785"/>
      <c r="R33" s="785"/>
      <c r="S33" s="785"/>
      <c r="T33" s="786" t="s">
        <v>4900</v>
      </c>
      <c r="U33" s="785"/>
      <c r="V33" s="785"/>
      <c r="W33" s="785"/>
      <c r="X33" s="786" t="s">
        <v>4881</v>
      </c>
      <c r="Y33" s="749"/>
      <c r="Z33" s="749"/>
      <c r="AA33" s="749"/>
      <c r="AB33" s="767" t="s">
        <v>4901</v>
      </c>
      <c r="AJ33" s="685">
        <v>0</v>
      </c>
      <c r="AK33" s="685">
        <v>0</v>
      </c>
      <c r="AL33" s="685">
        <v>0</v>
      </c>
      <c r="AM33" s="685">
        <v>0</v>
      </c>
      <c r="AN33" s="685">
        <v>0</v>
      </c>
      <c r="AO33" s="685">
        <v>0</v>
      </c>
      <c r="AP33" s="685">
        <v>0</v>
      </c>
      <c r="AQ33" s="685">
        <v>0</v>
      </c>
      <c r="AR33" s="685">
        <v>0</v>
      </c>
      <c r="AS33" s="685">
        <v>0</v>
      </c>
      <c r="AT33" s="685">
        <v>0</v>
      </c>
      <c r="AU33" s="685">
        <v>0</v>
      </c>
      <c r="AV33" s="685">
        <v>0</v>
      </c>
      <c r="AW33" s="685">
        <v>0</v>
      </c>
      <c r="AX33" s="685">
        <v>0</v>
      </c>
      <c r="AY33" s="685">
        <v>0</v>
      </c>
      <c r="AZ33" s="685">
        <v>0</v>
      </c>
      <c r="BA33" s="685">
        <v>0</v>
      </c>
      <c r="BB33" s="685">
        <v>0</v>
      </c>
      <c r="BC33" s="685">
        <v>0</v>
      </c>
      <c r="BD33" s="685">
        <v>0</v>
      </c>
      <c r="BE33" s="685">
        <v>0</v>
      </c>
      <c r="BF33" s="685">
        <v>0</v>
      </c>
      <c r="BG33" s="685">
        <v>0</v>
      </c>
      <c r="BH33" s="685">
        <v>0</v>
      </c>
      <c r="BI33" s="685">
        <v>0</v>
      </c>
      <c r="BJ33" s="685">
        <v>0</v>
      </c>
      <c r="BK33" s="685">
        <v>0</v>
      </c>
      <c r="BL33" s="685">
        <v>0</v>
      </c>
      <c r="BM33" s="685">
        <v>0</v>
      </c>
      <c r="BN33" s="685">
        <v>0</v>
      </c>
      <c r="BO33" s="685">
        <v>0</v>
      </c>
      <c r="BP33" s="685">
        <v>0</v>
      </c>
      <c r="BQ33" s="685">
        <v>0</v>
      </c>
      <c r="BR33" s="685">
        <v>0</v>
      </c>
      <c r="BS33" s="685">
        <v>0</v>
      </c>
      <c r="BT33" s="685">
        <v>0</v>
      </c>
      <c r="BU33" s="685">
        <v>0</v>
      </c>
      <c r="BV33" s="685">
        <v>0</v>
      </c>
      <c r="BW33" s="685">
        <v>0</v>
      </c>
      <c r="BX33" s="685">
        <v>0</v>
      </c>
      <c r="BY33" s="685">
        <v>0</v>
      </c>
      <c r="BZ33" s="685">
        <v>0</v>
      </c>
      <c r="CA33" s="685">
        <v>0</v>
      </c>
      <c r="CB33" s="685">
        <v>0</v>
      </c>
      <c r="CC33" s="685">
        <v>0</v>
      </c>
      <c r="CD33" s="685">
        <v>0</v>
      </c>
      <c r="CE33" s="685">
        <v>0</v>
      </c>
      <c r="CF33" s="687"/>
    </row>
    <row r="34" spans="1:84" ht="15.75">
      <c r="A34" s="685">
        <v>0</v>
      </c>
      <c r="B34" s="706"/>
      <c r="D34" s="727"/>
      <c r="E34" s="707"/>
      <c r="F34" s="707"/>
      <c r="G34" s="707"/>
      <c r="Y34" s="749"/>
      <c r="Z34" s="749"/>
      <c r="AA34" s="749"/>
      <c r="AJ34" s="685">
        <v>0</v>
      </c>
      <c r="AK34" s="685">
        <v>0</v>
      </c>
      <c r="AL34" s="685">
        <v>0</v>
      </c>
      <c r="AM34" s="685">
        <v>0</v>
      </c>
      <c r="AN34" s="685">
        <v>0</v>
      </c>
      <c r="AO34" s="685">
        <v>0</v>
      </c>
      <c r="AP34" s="685">
        <v>0</v>
      </c>
      <c r="AQ34" s="685">
        <v>0</v>
      </c>
      <c r="AR34" s="685">
        <v>0</v>
      </c>
      <c r="AS34" s="685">
        <v>0</v>
      </c>
      <c r="AT34" s="685">
        <v>0</v>
      </c>
      <c r="AU34" s="685">
        <v>0</v>
      </c>
      <c r="AV34" s="685">
        <v>0</v>
      </c>
      <c r="AW34" s="685">
        <v>0</v>
      </c>
      <c r="AX34" s="685">
        <v>0</v>
      </c>
      <c r="AY34" s="685">
        <v>0</v>
      </c>
      <c r="AZ34" s="685">
        <v>0</v>
      </c>
      <c r="BA34" s="685">
        <v>0</v>
      </c>
      <c r="BB34" s="685">
        <v>0</v>
      </c>
      <c r="BC34" s="685">
        <v>0</v>
      </c>
      <c r="BD34" s="685">
        <v>0</v>
      </c>
      <c r="BE34" s="685">
        <v>0</v>
      </c>
      <c r="BF34" s="685">
        <v>0</v>
      </c>
      <c r="BG34" s="685">
        <v>0</v>
      </c>
      <c r="BH34" s="685">
        <v>0</v>
      </c>
      <c r="BI34" s="685">
        <v>0</v>
      </c>
      <c r="BJ34" s="685">
        <v>0</v>
      </c>
      <c r="BK34" s="685">
        <v>0</v>
      </c>
      <c r="BL34" s="685">
        <v>0</v>
      </c>
      <c r="BM34" s="685">
        <v>0</v>
      </c>
      <c r="BN34" s="685">
        <v>0</v>
      </c>
      <c r="BO34" s="685">
        <v>0</v>
      </c>
      <c r="BP34" s="685">
        <v>0</v>
      </c>
      <c r="BQ34" s="685">
        <v>0</v>
      </c>
      <c r="BR34" s="685">
        <v>0</v>
      </c>
      <c r="BS34" s="685">
        <v>0</v>
      </c>
      <c r="BT34" s="685">
        <v>0</v>
      </c>
      <c r="BU34" s="685">
        <v>0</v>
      </c>
      <c r="BV34" s="685">
        <v>0</v>
      </c>
      <c r="BW34" s="685">
        <v>0</v>
      </c>
      <c r="BX34" s="685">
        <v>0</v>
      </c>
      <c r="BY34" s="685">
        <v>0</v>
      </c>
      <c r="BZ34" s="685">
        <v>0</v>
      </c>
      <c r="CA34" s="685">
        <v>0</v>
      </c>
      <c r="CB34" s="685">
        <v>0</v>
      </c>
      <c r="CC34" s="685">
        <v>0</v>
      </c>
      <c r="CD34" s="685">
        <v>0</v>
      </c>
      <c r="CE34" s="685">
        <v>0</v>
      </c>
      <c r="CF34" s="687"/>
    </row>
    <row r="35" spans="1:84" ht="15.75">
      <c r="A35" s="685">
        <v>0</v>
      </c>
      <c r="B35" s="706"/>
      <c r="D35" s="749" t="s">
        <v>4902</v>
      </c>
      <c r="E35" s="707"/>
      <c r="F35" s="707"/>
      <c r="G35" s="707"/>
      <c r="H35" s="749"/>
      <c r="I35" s="707"/>
      <c r="J35" s="707"/>
      <c r="K35" s="707"/>
      <c r="L35" s="749"/>
      <c r="P35" s="749"/>
      <c r="Q35" s="749"/>
      <c r="R35" s="749"/>
      <c r="S35" s="749"/>
      <c r="T35" s="749"/>
      <c r="U35" s="749"/>
      <c r="V35" s="749"/>
      <c r="W35" s="707"/>
      <c r="X35" s="749"/>
      <c r="Y35" s="749"/>
      <c r="Z35" s="749"/>
      <c r="AA35" s="749"/>
      <c r="AB35" s="749"/>
      <c r="AC35" s="749"/>
      <c r="AD35" s="749"/>
      <c r="AE35" s="749"/>
      <c r="AF35" s="749"/>
      <c r="AI35" s="707"/>
      <c r="AJ35" s="685">
        <v>0</v>
      </c>
      <c r="AK35" s="685">
        <v>0</v>
      </c>
      <c r="AL35" s="685">
        <v>0</v>
      </c>
      <c r="AM35" s="685">
        <v>0</v>
      </c>
      <c r="AN35" s="685">
        <v>0</v>
      </c>
      <c r="AO35" s="685">
        <v>0</v>
      </c>
      <c r="AP35" s="685">
        <v>0</v>
      </c>
      <c r="AQ35" s="685">
        <v>0</v>
      </c>
      <c r="AR35" s="685">
        <v>0</v>
      </c>
      <c r="AS35" s="685">
        <v>0</v>
      </c>
      <c r="AT35" s="685">
        <v>0</v>
      </c>
      <c r="AU35" s="685">
        <v>0</v>
      </c>
      <c r="AV35" s="685">
        <v>0</v>
      </c>
      <c r="AW35" s="685">
        <v>0</v>
      </c>
      <c r="AX35" s="685">
        <v>0</v>
      </c>
      <c r="AY35" s="685">
        <v>0</v>
      </c>
      <c r="AZ35" s="685">
        <v>0</v>
      </c>
      <c r="BA35" s="685">
        <v>0</v>
      </c>
      <c r="BB35" s="685">
        <v>0</v>
      </c>
      <c r="BC35" s="685">
        <v>0</v>
      </c>
      <c r="BD35" s="685">
        <v>0</v>
      </c>
      <c r="BE35" s="685">
        <v>0</v>
      </c>
      <c r="BF35" s="685">
        <v>0</v>
      </c>
      <c r="BG35" s="685">
        <v>0</v>
      </c>
      <c r="BH35" s="685">
        <v>0</v>
      </c>
      <c r="BI35" s="685">
        <v>0</v>
      </c>
      <c r="BJ35" s="685">
        <v>0</v>
      </c>
      <c r="BK35" s="685">
        <v>0</v>
      </c>
      <c r="BL35" s="685">
        <v>0</v>
      </c>
      <c r="BM35" s="685">
        <v>0</v>
      </c>
      <c r="BN35" s="685">
        <v>0</v>
      </c>
      <c r="BO35" s="685">
        <v>0</v>
      </c>
      <c r="BP35" s="685">
        <v>0</v>
      </c>
      <c r="BQ35" s="685">
        <v>0</v>
      </c>
      <c r="BR35" s="685">
        <v>0</v>
      </c>
      <c r="BS35" s="685">
        <v>0</v>
      </c>
      <c r="BT35" s="685">
        <v>0</v>
      </c>
      <c r="BU35" s="685">
        <v>0</v>
      </c>
      <c r="BV35" s="685">
        <v>0</v>
      </c>
      <c r="BW35" s="685">
        <v>0</v>
      </c>
      <c r="BX35" s="685">
        <v>0</v>
      </c>
      <c r="BY35" s="685">
        <v>0</v>
      </c>
      <c r="BZ35" s="685">
        <v>0</v>
      </c>
      <c r="CA35" s="685">
        <v>0</v>
      </c>
      <c r="CB35" s="685">
        <v>0</v>
      </c>
      <c r="CC35" s="685">
        <v>0</v>
      </c>
      <c r="CD35" s="685">
        <v>0</v>
      </c>
      <c r="CE35" s="685">
        <v>0</v>
      </c>
      <c r="CF35" s="687"/>
    </row>
    <row r="36" spans="1:84" ht="15.75">
      <c r="A36" s="685">
        <v>0</v>
      </c>
      <c r="B36" s="706"/>
      <c r="D36" s="749"/>
      <c r="E36" s="707"/>
      <c r="F36" s="707"/>
      <c r="G36" s="707"/>
      <c r="H36" s="749"/>
      <c r="I36" s="707"/>
      <c r="J36" s="707"/>
      <c r="K36" s="707"/>
      <c r="L36" s="749"/>
      <c r="P36" s="787"/>
      <c r="Q36" s="749"/>
      <c r="R36" s="749"/>
      <c r="S36" s="749"/>
      <c r="T36" s="787"/>
      <c r="U36" s="749"/>
      <c r="V36" s="749"/>
      <c r="W36" s="707"/>
      <c r="X36" s="749"/>
      <c r="Y36" s="749"/>
      <c r="Z36" s="749"/>
      <c r="AA36" s="749"/>
      <c r="AB36" s="749"/>
      <c r="AC36" s="749"/>
      <c r="AD36" s="749"/>
      <c r="AE36" s="749"/>
      <c r="AF36" s="749"/>
      <c r="AI36" s="707"/>
      <c r="AJ36" s="685">
        <v>0</v>
      </c>
      <c r="AK36" s="685">
        <v>0</v>
      </c>
      <c r="AL36" s="685">
        <v>0</v>
      </c>
      <c r="AM36" s="685">
        <v>0</v>
      </c>
      <c r="AN36" s="685">
        <v>0</v>
      </c>
      <c r="AO36" s="685">
        <v>0</v>
      </c>
      <c r="AP36" s="685">
        <v>0</v>
      </c>
      <c r="AQ36" s="685">
        <v>0</v>
      </c>
      <c r="AR36" s="685">
        <v>0</v>
      </c>
      <c r="AS36" s="685">
        <v>0</v>
      </c>
      <c r="AT36" s="685">
        <v>0</v>
      </c>
      <c r="AU36" s="685">
        <v>0</v>
      </c>
      <c r="AV36" s="685">
        <v>0</v>
      </c>
      <c r="AW36" s="685">
        <v>0</v>
      </c>
      <c r="AX36" s="685">
        <v>0</v>
      </c>
      <c r="AY36" s="685">
        <v>0</v>
      </c>
      <c r="AZ36" s="685">
        <v>0</v>
      </c>
      <c r="BA36" s="685">
        <v>0</v>
      </c>
      <c r="BB36" s="685">
        <v>0</v>
      </c>
      <c r="BC36" s="685">
        <v>0</v>
      </c>
      <c r="BD36" s="685">
        <v>0</v>
      </c>
      <c r="BE36" s="685">
        <v>0</v>
      </c>
      <c r="BF36" s="685">
        <v>0</v>
      </c>
      <c r="BG36" s="685">
        <v>0</v>
      </c>
      <c r="BH36" s="685">
        <v>0</v>
      </c>
      <c r="BI36" s="685">
        <v>0</v>
      </c>
      <c r="BJ36" s="685">
        <v>0</v>
      </c>
      <c r="BK36" s="685">
        <v>0</v>
      </c>
      <c r="BL36" s="685">
        <v>0</v>
      </c>
      <c r="BM36" s="685">
        <v>0</v>
      </c>
      <c r="BN36" s="685">
        <v>0</v>
      </c>
      <c r="BO36" s="685">
        <v>0</v>
      </c>
      <c r="BP36" s="685">
        <v>0</v>
      </c>
      <c r="BQ36" s="685">
        <v>0</v>
      </c>
      <c r="BR36" s="685">
        <v>0</v>
      </c>
      <c r="BS36" s="685">
        <v>0</v>
      </c>
      <c r="BT36" s="685">
        <v>0</v>
      </c>
      <c r="BU36" s="685">
        <v>0</v>
      </c>
      <c r="BV36" s="685">
        <v>0</v>
      </c>
      <c r="BW36" s="685">
        <v>0</v>
      </c>
      <c r="BX36" s="685">
        <v>0</v>
      </c>
      <c r="BY36" s="685">
        <v>0</v>
      </c>
      <c r="BZ36" s="685">
        <v>0</v>
      </c>
      <c r="CA36" s="685">
        <v>0</v>
      </c>
      <c r="CB36" s="685">
        <v>0</v>
      </c>
      <c r="CC36" s="685">
        <v>0</v>
      </c>
      <c r="CD36" s="685">
        <v>0</v>
      </c>
      <c r="CE36" s="685">
        <v>0</v>
      </c>
      <c r="CF36" s="687"/>
    </row>
    <row r="37" spans="1:84" ht="20.100000000000001" customHeight="1">
      <c r="A37" s="685">
        <v>0</v>
      </c>
      <c r="B37" s="4761" t="s">
        <v>4903</v>
      </c>
      <c r="D37" s="788" t="s">
        <v>4904</v>
      </c>
      <c r="E37" s="789"/>
      <c r="F37" s="789"/>
      <c r="G37" s="789"/>
      <c r="H37" s="790" t="s">
        <v>4905</v>
      </c>
      <c r="I37" s="789"/>
      <c r="J37" s="789"/>
      <c r="K37" s="789"/>
      <c r="L37" s="791" t="s">
        <v>4906</v>
      </c>
      <c r="M37" s="707"/>
      <c r="N37" s="707"/>
      <c r="O37" s="707"/>
      <c r="P37" s="792" t="s">
        <v>4907</v>
      </c>
      <c r="Q37" s="789"/>
      <c r="R37" s="789"/>
      <c r="S37" s="789"/>
      <c r="T37" s="792" t="s">
        <v>4907</v>
      </c>
      <c r="U37" s="789"/>
      <c r="V37" s="789"/>
      <c r="X37" s="793" t="s">
        <v>4907</v>
      </c>
      <c r="Y37" s="789"/>
      <c r="Z37" s="789"/>
      <c r="AA37" s="789"/>
      <c r="AB37" s="793" t="s">
        <v>4907</v>
      </c>
      <c r="AC37" s="789"/>
      <c r="AD37" s="789"/>
      <c r="AE37" s="789"/>
      <c r="AF37" s="793" t="s">
        <v>4907</v>
      </c>
      <c r="AI37" s="789"/>
      <c r="AJ37" s="685">
        <v>0</v>
      </c>
      <c r="AK37" s="685">
        <v>0</v>
      </c>
      <c r="AL37" s="685">
        <v>0</v>
      </c>
      <c r="AM37" s="685">
        <v>0</v>
      </c>
      <c r="AN37" s="685">
        <v>0</v>
      </c>
      <c r="AO37" s="685">
        <v>0</v>
      </c>
      <c r="AP37" s="685">
        <v>0</v>
      </c>
      <c r="AQ37" s="685">
        <v>0</v>
      </c>
      <c r="AR37" s="685">
        <v>0</v>
      </c>
      <c r="AS37" s="685">
        <v>0</v>
      </c>
      <c r="AT37" s="685">
        <v>0</v>
      </c>
      <c r="AU37" s="685">
        <v>0</v>
      </c>
      <c r="AV37" s="685">
        <v>0</v>
      </c>
      <c r="AW37" s="685">
        <v>0</v>
      </c>
      <c r="AX37" s="685">
        <v>0</v>
      </c>
      <c r="AY37" s="685">
        <v>0</v>
      </c>
      <c r="AZ37" s="685">
        <v>0</v>
      </c>
      <c r="BA37" s="685">
        <v>0</v>
      </c>
      <c r="BB37" s="685">
        <v>0</v>
      </c>
      <c r="BC37" s="685">
        <v>0</v>
      </c>
      <c r="BD37" s="685">
        <v>0</v>
      </c>
      <c r="BE37" s="685">
        <v>0</v>
      </c>
      <c r="BF37" s="685">
        <v>0</v>
      </c>
      <c r="BG37" s="685">
        <v>0</v>
      </c>
      <c r="BH37" s="685">
        <v>0</v>
      </c>
      <c r="BI37" s="685">
        <v>0</v>
      </c>
      <c r="BJ37" s="685">
        <v>0</v>
      </c>
      <c r="BK37" s="685">
        <v>0</v>
      </c>
      <c r="BL37" s="685">
        <v>0</v>
      </c>
      <c r="BM37" s="685">
        <v>0</v>
      </c>
      <c r="BN37" s="685">
        <v>0</v>
      </c>
      <c r="BO37" s="685">
        <v>0</v>
      </c>
      <c r="BP37" s="685">
        <v>0</v>
      </c>
      <c r="BQ37" s="685">
        <v>0</v>
      </c>
      <c r="BR37" s="685">
        <v>0</v>
      </c>
      <c r="BS37" s="685">
        <v>0</v>
      </c>
      <c r="BT37" s="685">
        <v>0</v>
      </c>
      <c r="BU37" s="685">
        <v>0</v>
      </c>
      <c r="BV37" s="685">
        <v>0</v>
      </c>
      <c r="BW37" s="685">
        <v>0</v>
      </c>
      <c r="BX37" s="685">
        <v>0</v>
      </c>
      <c r="BY37" s="685">
        <v>0</v>
      </c>
      <c r="BZ37" s="685">
        <v>0</v>
      </c>
      <c r="CA37" s="685">
        <v>0</v>
      </c>
      <c r="CB37" s="685">
        <v>0</v>
      </c>
      <c r="CC37" s="685">
        <v>0</v>
      </c>
      <c r="CD37" s="685">
        <v>0</v>
      </c>
      <c r="CE37" s="685">
        <v>0</v>
      </c>
      <c r="CF37" s="687"/>
    </row>
    <row r="38" spans="1:84" ht="13.5" customHeight="1">
      <c r="A38" s="685">
        <v>0</v>
      </c>
      <c r="B38" s="4762"/>
      <c r="D38" s="4469" t="s">
        <v>4908</v>
      </c>
      <c r="E38" s="730"/>
      <c r="F38" s="794"/>
      <c r="G38" s="730"/>
      <c r="H38" s="4469" t="s">
        <v>4908</v>
      </c>
      <c r="I38" s="730"/>
      <c r="J38" s="794"/>
      <c r="K38" s="730"/>
      <c r="L38" s="4469" t="s">
        <v>4908</v>
      </c>
      <c r="M38" s="707"/>
      <c r="N38" s="789"/>
      <c r="O38" s="789"/>
      <c r="P38" s="4860" t="s">
        <v>4909</v>
      </c>
      <c r="Q38" s="730"/>
      <c r="R38" s="794"/>
      <c r="S38" s="730"/>
      <c r="T38" s="4469" t="s">
        <v>4910</v>
      </c>
      <c r="U38" s="730"/>
      <c r="V38" s="794"/>
      <c r="X38" s="4469" t="s">
        <v>4911</v>
      </c>
      <c r="Y38" s="730"/>
      <c r="Z38" s="794"/>
      <c r="AA38" s="730"/>
      <c r="AB38" s="4469" t="s">
        <v>4912</v>
      </c>
      <c r="AC38" s="730"/>
      <c r="AD38" s="794"/>
      <c r="AE38" s="730"/>
      <c r="AF38" s="4469" t="s">
        <v>4913</v>
      </c>
      <c r="AI38" s="730"/>
      <c r="AJ38" s="685">
        <v>0</v>
      </c>
      <c r="AK38" s="685">
        <v>0</v>
      </c>
      <c r="AL38" s="685">
        <v>0</v>
      </c>
      <c r="AM38" s="685">
        <v>0</v>
      </c>
      <c r="AN38" s="685">
        <v>0</v>
      </c>
      <c r="AO38" s="685">
        <v>0</v>
      </c>
      <c r="AP38" s="685">
        <v>0</v>
      </c>
      <c r="AQ38" s="685">
        <v>0</v>
      </c>
      <c r="AR38" s="685">
        <v>0</v>
      </c>
      <c r="AS38" s="685">
        <v>0</v>
      </c>
      <c r="AT38" s="685">
        <v>0</v>
      </c>
      <c r="AU38" s="685">
        <v>0</v>
      </c>
      <c r="AV38" s="685">
        <v>0</v>
      </c>
      <c r="AW38" s="685">
        <v>0</v>
      </c>
      <c r="AX38" s="685">
        <v>0</v>
      </c>
      <c r="AY38" s="685">
        <v>0</v>
      </c>
      <c r="AZ38" s="685">
        <v>0</v>
      </c>
      <c r="BA38" s="685">
        <v>0</v>
      </c>
      <c r="BB38" s="685">
        <v>0</v>
      </c>
      <c r="BC38" s="685">
        <v>0</v>
      </c>
      <c r="BD38" s="685">
        <v>0</v>
      </c>
      <c r="BE38" s="685">
        <v>0</v>
      </c>
      <c r="BF38" s="685">
        <v>0</v>
      </c>
      <c r="BG38" s="685">
        <v>0</v>
      </c>
      <c r="BH38" s="685">
        <v>0</v>
      </c>
      <c r="BI38" s="685">
        <v>0</v>
      </c>
      <c r="BJ38" s="685">
        <v>0</v>
      </c>
      <c r="BK38" s="685">
        <v>0</v>
      </c>
      <c r="BL38" s="685">
        <v>0</v>
      </c>
      <c r="BM38" s="685">
        <v>0</v>
      </c>
      <c r="BN38" s="685">
        <v>0</v>
      </c>
      <c r="BO38" s="685">
        <v>0</v>
      </c>
      <c r="BP38" s="685">
        <v>0</v>
      </c>
      <c r="BQ38" s="685">
        <v>0</v>
      </c>
      <c r="BR38" s="685">
        <v>0</v>
      </c>
      <c r="BS38" s="685">
        <v>0</v>
      </c>
      <c r="BT38" s="685">
        <v>0</v>
      </c>
      <c r="BU38" s="685">
        <v>0</v>
      </c>
      <c r="BV38" s="685">
        <v>0</v>
      </c>
      <c r="BW38" s="685">
        <v>0</v>
      </c>
      <c r="BX38" s="685">
        <v>0</v>
      </c>
      <c r="BY38" s="685">
        <v>0</v>
      </c>
      <c r="BZ38" s="685">
        <v>0</v>
      </c>
      <c r="CA38" s="685">
        <v>0</v>
      </c>
      <c r="CB38" s="685">
        <v>0</v>
      </c>
      <c r="CC38" s="685">
        <v>0</v>
      </c>
      <c r="CD38" s="685">
        <v>0</v>
      </c>
      <c r="CE38" s="685">
        <v>0</v>
      </c>
      <c r="CF38" s="687"/>
    </row>
    <row r="39" spans="1:84" ht="11.25" customHeight="1" thickBot="1">
      <c r="A39" s="685">
        <v>0</v>
      </c>
      <c r="B39" s="4763"/>
      <c r="D39" s="4756"/>
      <c r="E39" s="789"/>
      <c r="F39" s="789"/>
      <c r="G39" s="789"/>
      <c r="H39" s="4756"/>
      <c r="I39" s="789"/>
      <c r="J39" s="789"/>
      <c r="K39" s="789"/>
      <c r="L39" s="4756"/>
      <c r="M39" s="707"/>
      <c r="N39" s="794"/>
      <c r="O39" s="730"/>
      <c r="P39" s="4861"/>
      <c r="Q39" s="789"/>
      <c r="R39" s="789"/>
      <c r="S39" s="789"/>
      <c r="T39" s="4756"/>
      <c r="U39" s="789"/>
      <c r="V39" s="789"/>
      <c r="X39" s="4756"/>
      <c r="Y39" s="789"/>
      <c r="Z39" s="789"/>
      <c r="AA39" s="789"/>
      <c r="AB39" s="4756"/>
      <c r="AC39" s="789"/>
      <c r="AD39" s="789"/>
      <c r="AE39" s="789"/>
      <c r="AF39" s="4756"/>
      <c r="AI39" s="789"/>
      <c r="AJ39" s="685">
        <v>0</v>
      </c>
      <c r="AK39" s="685">
        <v>0</v>
      </c>
      <c r="AL39" s="685">
        <v>0</v>
      </c>
      <c r="AM39" s="685">
        <v>0</v>
      </c>
      <c r="AN39" s="685">
        <v>0</v>
      </c>
      <c r="AO39" s="685">
        <v>0</v>
      </c>
      <c r="AP39" s="685">
        <v>0</v>
      </c>
      <c r="AQ39" s="685">
        <v>0</v>
      </c>
      <c r="AR39" s="685">
        <v>0</v>
      </c>
      <c r="AS39" s="685">
        <v>0</v>
      </c>
      <c r="AT39" s="685">
        <v>0</v>
      </c>
      <c r="AU39" s="685">
        <v>0</v>
      </c>
      <c r="AV39" s="685">
        <v>0</v>
      </c>
      <c r="AW39" s="685">
        <v>0</v>
      </c>
      <c r="AX39" s="685">
        <v>0</v>
      </c>
      <c r="AY39" s="685">
        <v>0</v>
      </c>
      <c r="AZ39" s="685">
        <v>0</v>
      </c>
      <c r="BA39" s="685">
        <v>0</v>
      </c>
      <c r="BB39" s="685">
        <v>0</v>
      </c>
      <c r="BC39" s="685">
        <v>0</v>
      </c>
      <c r="BD39" s="685">
        <v>0</v>
      </c>
      <c r="BE39" s="685">
        <v>0</v>
      </c>
      <c r="BF39" s="685">
        <v>0</v>
      </c>
      <c r="BG39" s="685">
        <v>0</v>
      </c>
      <c r="BH39" s="685">
        <v>0</v>
      </c>
      <c r="BI39" s="685">
        <v>0</v>
      </c>
      <c r="BJ39" s="685">
        <v>0</v>
      </c>
      <c r="BK39" s="685">
        <v>0</v>
      </c>
      <c r="BL39" s="685">
        <v>0</v>
      </c>
      <c r="BM39" s="685">
        <v>0</v>
      </c>
      <c r="BN39" s="685">
        <v>0</v>
      </c>
      <c r="BO39" s="685">
        <v>0</v>
      </c>
      <c r="BP39" s="685">
        <v>0</v>
      </c>
      <c r="BQ39" s="685">
        <v>0</v>
      </c>
      <c r="BR39" s="685">
        <v>0</v>
      </c>
      <c r="BS39" s="685">
        <v>0</v>
      </c>
      <c r="BT39" s="685">
        <v>0</v>
      </c>
      <c r="BU39" s="685">
        <v>0</v>
      </c>
      <c r="BV39" s="685">
        <v>0</v>
      </c>
      <c r="BW39" s="685">
        <v>0</v>
      </c>
      <c r="BX39" s="685">
        <v>0</v>
      </c>
      <c r="BY39" s="685">
        <v>0</v>
      </c>
      <c r="BZ39" s="685">
        <v>0</v>
      </c>
      <c r="CA39" s="685">
        <v>0</v>
      </c>
      <c r="CB39" s="685">
        <v>0</v>
      </c>
      <c r="CC39" s="685">
        <v>0</v>
      </c>
      <c r="CD39" s="685">
        <v>0</v>
      </c>
      <c r="CE39" s="685">
        <v>0</v>
      </c>
      <c r="CF39" s="687"/>
    </row>
    <row r="40" spans="1:84" ht="19.5" customHeight="1" thickTop="1">
      <c r="A40" s="685">
        <v>0</v>
      </c>
      <c r="B40" s="706"/>
      <c r="D40" s="795"/>
      <c r="E40" s="795"/>
      <c r="F40" s="795"/>
      <c r="G40" s="795"/>
      <c r="H40" s="4853" t="s">
        <v>4914</v>
      </c>
      <c r="I40" s="796"/>
      <c r="J40" s="796"/>
      <c r="K40" s="796"/>
      <c r="L40" s="4855" t="s">
        <v>4915</v>
      </c>
      <c r="M40" s="707"/>
      <c r="N40" s="789"/>
      <c r="O40" s="789"/>
      <c r="AI40" s="796"/>
      <c r="AJ40" s="685">
        <v>0</v>
      </c>
      <c r="AK40" s="685">
        <v>0</v>
      </c>
      <c r="AL40" s="685">
        <v>0</v>
      </c>
      <c r="AM40" s="685">
        <v>0</v>
      </c>
      <c r="AN40" s="685">
        <v>0</v>
      </c>
      <c r="AO40" s="685">
        <v>0</v>
      </c>
      <c r="AP40" s="685">
        <v>0</v>
      </c>
      <c r="AQ40" s="685">
        <v>0</v>
      </c>
      <c r="AR40" s="685">
        <v>0</v>
      </c>
      <c r="AS40" s="685">
        <v>0</v>
      </c>
      <c r="AT40" s="685">
        <v>0</v>
      </c>
      <c r="AU40" s="685">
        <v>0</v>
      </c>
      <c r="AV40" s="685">
        <v>0</v>
      </c>
      <c r="AW40" s="685">
        <v>0</v>
      </c>
      <c r="AX40" s="685">
        <v>0</v>
      </c>
      <c r="AY40" s="685">
        <v>0</v>
      </c>
      <c r="AZ40" s="685">
        <v>0</v>
      </c>
      <c r="BA40" s="685">
        <v>0</v>
      </c>
      <c r="BB40" s="685">
        <v>0</v>
      </c>
      <c r="BC40" s="685">
        <v>0</v>
      </c>
      <c r="BD40" s="685">
        <v>0</v>
      </c>
      <c r="BE40" s="685">
        <v>0</v>
      </c>
      <c r="BF40" s="685">
        <v>0</v>
      </c>
      <c r="BG40" s="685">
        <v>0</v>
      </c>
      <c r="BH40" s="685">
        <v>0</v>
      </c>
      <c r="BI40" s="685">
        <v>0</v>
      </c>
      <c r="BJ40" s="685">
        <v>0</v>
      </c>
      <c r="BK40" s="685">
        <v>0</v>
      </c>
      <c r="BL40" s="685">
        <v>0</v>
      </c>
      <c r="BM40" s="685">
        <v>0</v>
      </c>
      <c r="BN40" s="685">
        <v>0</v>
      </c>
      <c r="BO40" s="685">
        <v>0</v>
      </c>
      <c r="BP40" s="685">
        <v>0</v>
      </c>
      <c r="BQ40" s="685">
        <v>0</v>
      </c>
      <c r="BR40" s="685">
        <v>0</v>
      </c>
      <c r="BS40" s="685">
        <v>0</v>
      </c>
      <c r="BT40" s="685">
        <v>0</v>
      </c>
      <c r="BU40" s="685">
        <v>0</v>
      </c>
      <c r="BV40" s="685">
        <v>0</v>
      </c>
      <c r="BW40" s="685">
        <v>0</v>
      </c>
      <c r="BX40" s="685">
        <v>0</v>
      </c>
      <c r="BY40" s="685">
        <v>0</v>
      </c>
      <c r="BZ40" s="685">
        <v>0</v>
      </c>
      <c r="CA40" s="685">
        <v>0</v>
      </c>
      <c r="CB40" s="685">
        <v>0</v>
      </c>
      <c r="CC40" s="685">
        <v>0</v>
      </c>
      <c r="CD40" s="685">
        <v>0</v>
      </c>
      <c r="CE40" s="685">
        <v>0</v>
      </c>
      <c r="CF40" s="687"/>
    </row>
    <row r="41" spans="1:84" ht="19.5" customHeight="1">
      <c r="A41" s="685">
        <v>0</v>
      </c>
      <c r="B41" s="706"/>
      <c r="D41" s="795"/>
      <c r="E41" s="795"/>
      <c r="F41" s="795"/>
      <c r="G41" s="795"/>
      <c r="H41" s="4854"/>
      <c r="I41" s="796"/>
      <c r="J41" s="796"/>
      <c r="K41" s="796"/>
      <c r="L41" s="4856"/>
      <c r="M41" s="707"/>
      <c r="AI41" s="796"/>
      <c r="AJ41" s="685">
        <v>0</v>
      </c>
      <c r="AK41" s="685">
        <v>0</v>
      </c>
      <c r="AL41" s="685">
        <v>0</v>
      </c>
      <c r="AM41" s="685">
        <v>0</v>
      </c>
      <c r="AN41" s="685">
        <v>0</v>
      </c>
      <c r="AO41" s="685">
        <v>0</v>
      </c>
      <c r="AP41" s="685">
        <v>0</v>
      </c>
      <c r="AQ41" s="685">
        <v>0</v>
      </c>
      <c r="AR41" s="685">
        <v>0</v>
      </c>
      <c r="AS41" s="685">
        <v>0</v>
      </c>
      <c r="AT41" s="685">
        <v>0</v>
      </c>
      <c r="AU41" s="685">
        <v>0</v>
      </c>
      <c r="AV41" s="685">
        <v>0</v>
      </c>
      <c r="AW41" s="685">
        <v>0</v>
      </c>
      <c r="AX41" s="685">
        <v>0</v>
      </c>
      <c r="AY41" s="685">
        <v>0</v>
      </c>
      <c r="AZ41" s="685">
        <v>0</v>
      </c>
      <c r="BA41" s="685">
        <v>0</v>
      </c>
      <c r="BB41" s="685">
        <v>0</v>
      </c>
      <c r="BC41" s="685">
        <v>0</v>
      </c>
      <c r="BD41" s="685">
        <v>0</v>
      </c>
      <c r="BE41" s="685">
        <v>0</v>
      </c>
      <c r="BF41" s="685">
        <v>0</v>
      </c>
      <c r="BG41" s="685">
        <v>0</v>
      </c>
      <c r="BH41" s="685">
        <v>0</v>
      </c>
      <c r="BI41" s="685">
        <v>0</v>
      </c>
      <c r="BJ41" s="685">
        <v>0</v>
      </c>
      <c r="BK41" s="685">
        <v>0</v>
      </c>
      <c r="BL41" s="685">
        <v>0</v>
      </c>
      <c r="BM41" s="685">
        <v>0</v>
      </c>
      <c r="BN41" s="685">
        <v>0</v>
      </c>
      <c r="BO41" s="685">
        <v>0</v>
      </c>
      <c r="BP41" s="685">
        <v>0</v>
      </c>
      <c r="BQ41" s="685">
        <v>0</v>
      </c>
      <c r="BR41" s="685">
        <v>0</v>
      </c>
      <c r="BS41" s="685">
        <v>0</v>
      </c>
      <c r="BT41" s="685">
        <v>0</v>
      </c>
      <c r="BU41" s="685">
        <v>0</v>
      </c>
      <c r="BV41" s="685">
        <v>0</v>
      </c>
      <c r="BW41" s="685">
        <v>0</v>
      </c>
      <c r="BX41" s="685">
        <v>0</v>
      </c>
      <c r="BY41" s="685">
        <v>0</v>
      </c>
      <c r="BZ41" s="685">
        <v>0</v>
      </c>
      <c r="CA41" s="685">
        <v>0</v>
      </c>
      <c r="CB41" s="685">
        <v>0</v>
      </c>
      <c r="CC41" s="685">
        <v>0</v>
      </c>
      <c r="CD41" s="685">
        <v>0</v>
      </c>
      <c r="CE41" s="685">
        <v>0</v>
      </c>
      <c r="CF41" s="687"/>
    </row>
    <row r="42" spans="1:84" ht="20.25" customHeight="1">
      <c r="A42" s="685">
        <v>0</v>
      </c>
      <c r="B42" s="706"/>
      <c r="D42" s="797" t="s">
        <v>4916</v>
      </c>
      <c r="E42" s="798"/>
      <c r="F42" s="798"/>
      <c r="G42" s="798"/>
      <c r="H42" s="797"/>
      <c r="I42" s="796"/>
      <c r="J42" s="796"/>
      <c r="K42" s="796"/>
      <c r="L42" s="799"/>
      <c r="M42" s="707"/>
      <c r="P42" s="707"/>
      <c r="Q42" s="796"/>
      <c r="R42" s="796"/>
      <c r="S42" s="796"/>
      <c r="T42" s="707"/>
      <c r="U42" s="796"/>
      <c r="V42" s="796"/>
      <c r="X42" s="707"/>
      <c r="Y42" s="796"/>
      <c r="Z42" s="796"/>
      <c r="AA42" s="796"/>
      <c r="AB42" s="707"/>
      <c r="AC42" s="796"/>
      <c r="AD42" s="796"/>
      <c r="AE42" s="796"/>
      <c r="AF42" s="707"/>
      <c r="AI42" s="796"/>
      <c r="AJ42" s="685">
        <v>0</v>
      </c>
      <c r="AK42" s="685">
        <v>0</v>
      </c>
      <c r="AL42" s="685">
        <v>0</v>
      </c>
      <c r="AM42" s="685">
        <v>0</v>
      </c>
      <c r="AN42" s="685">
        <v>0</v>
      </c>
      <c r="AO42" s="685">
        <v>0</v>
      </c>
      <c r="AP42" s="685">
        <v>0</v>
      </c>
      <c r="AQ42" s="685">
        <v>0</v>
      </c>
      <c r="AR42" s="685">
        <v>0</v>
      </c>
      <c r="AS42" s="685">
        <v>0</v>
      </c>
      <c r="AT42" s="685">
        <v>0</v>
      </c>
      <c r="AU42" s="685">
        <v>0</v>
      </c>
      <c r="AV42" s="685">
        <v>0</v>
      </c>
      <c r="AW42" s="685">
        <v>0</v>
      </c>
      <c r="AX42" s="685">
        <v>0</v>
      </c>
      <c r="AY42" s="685">
        <v>0</v>
      </c>
      <c r="AZ42" s="685">
        <v>0</v>
      </c>
      <c r="BA42" s="685">
        <v>0</v>
      </c>
      <c r="BB42" s="685">
        <v>0</v>
      </c>
      <c r="BC42" s="685">
        <v>0</v>
      </c>
      <c r="BD42" s="685">
        <v>0</v>
      </c>
      <c r="BE42" s="685">
        <v>0</v>
      </c>
      <c r="BF42" s="685">
        <v>0</v>
      </c>
      <c r="BG42" s="685">
        <v>0</v>
      </c>
      <c r="BH42" s="685">
        <v>0</v>
      </c>
      <c r="BI42" s="685">
        <v>0</v>
      </c>
      <c r="BJ42" s="685">
        <v>0</v>
      </c>
      <c r="BK42" s="685">
        <v>0</v>
      </c>
      <c r="BL42" s="685">
        <v>0</v>
      </c>
      <c r="BM42" s="685">
        <v>0</v>
      </c>
      <c r="BN42" s="685">
        <v>0</v>
      </c>
      <c r="BO42" s="685">
        <v>0</v>
      </c>
      <c r="BP42" s="685">
        <v>0</v>
      </c>
      <c r="BQ42" s="685">
        <v>0</v>
      </c>
      <c r="BR42" s="685">
        <v>0</v>
      </c>
      <c r="BS42" s="685">
        <v>0</v>
      </c>
      <c r="BT42" s="685">
        <v>0</v>
      </c>
      <c r="BU42" s="685">
        <v>0</v>
      </c>
      <c r="BV42" s="685">
        <v>0</v>
      </c>
      <c r="BW42" s="685">
        <v>0</v>
      </c>
      <c r="BX42" s="685">
        <v>0</v>
      </c>
      <c r="BY42" s="685">
        <v>0</v>
      </c>
      <c r="BZ42" s="685">
        <v>0</v>
      </c>
      <c r="CA42" s="685">
        <v>0</v>
      </c>
      <c r="CB42" s="685">
        <v>0</v>
      </c>
      <c r="CC42" s="685">
        <v>0</v>
      </c>
      <c r="CD42" s="685">
        <v>0</v>
      </c>
      <c r="CE42" s="685">
        <v>0</v>
      </c>
      <c r="CF42" s="687"/>
    </row>
    <row r="43" spans="1:84" ht="9.9499999999999993" customHeight="1">
      <c r="A43" s="685">
        <v>0</v>
      </c>
      <c r="B43" s="4464">
        <v>1</v>
      </c>
      <c r="D43" s="4740" t="s">
        <v>4917</v>
      </c>
      <c r="E43" s="685">
        <v>0</v>
      </c>
      <c r="F43" s="685">
        <v>0</v>
      </c>
      <c r="G43" s="685">
        <v>0</v>
      </c>
      <c r="H43" s="4752" t="s">
        <v>4918</v>
      </c>
      <c r="I43" s="685">
        <v>0</v>
      </c>
      <c r="J43" s="685">
        <v>0</v>
      </c>
      <c r="K43" s="685">
        <v>0</v>
      </c>
      <c r="L43" s="4857" t="s">
        <v>4919</v>
      </c>
      <c r="M43" s="685">
        <v>0</v>
      </c>
      <c r="N43" s="685">
        <v>0</v>
      </c>
      <c r="O43" s="685">
        <v>0</v>
      </c>
      <c r="P43" s="4743" t="s">
        <v>4920</v>
      </c>
      <c r="Q43" s="685">
        <v>0</v>
      </c>
      <c r="R43" s="685">
        <v>0</v>
      </c>
      <c r="S43" s="685">
        <v>0</v>
      </c>
      <c r="T43" s="4743" t="s">
        <v>4920</v>
      </c>
      <c r="U43" s="685">
        <v>0</v>
      </c>
      <c r="V43" s="685">
        <v>0</v>
      </c>
      <c r="W43" s="685">
        <v>0</v>
      </c>
      <c r="X43" s="4590" t="s">
        <v>4921</v>
      </c>
      <c r="Y43" s="685">
        <v>0</v>
      </c>
      <c r="Z43" s="685">
        <v>0</v>
      </c>
      <c r="AA43" s="685">
        <v>0</v>
      </c>
      <c r="AB43" s="4590" t="s">
        <v>4921</v>
      </c>
      <c r="AC43" s="685">
        <v>0</v>
      </c>
      <c r="AD43" s="685">
        <v>0</v>
      </c>
      <c r="AE43" s="685">
        <v>0</v>
      </c>
      <c r="AF43" s="4590" t="s">
        <v>4921</v>
      </c>
      <c r="AI43" s="789"/>
      <c r="AJ43" s="685">
        <v>0</v>
      </c>
      <c r="AK43" s="685">
        <v>0</v>
      </c>
      <c r="AL43" s="685">
        <v>0</v>
      </c>
      <c r="AM43" s="685">
        <v>0</v>
      </c>
      <c r="AN43" s="685">
        <v>0</v>
      </c>
      <c r="AO43" s="685">
        <v>0</v>
      </c>
      <c r="AP43" s="685">
        <v>0</v>
      </c>
      <c r="AQ43" s="685">
        <v>0</v>
      </c>
      <c r="AR43" s="685">
        <v>0</v>
      </c>
      <c r="AS43" s="685">
        <v>0</v>
      </c>
      <c r="AT43" s="685">
        <v>0</v>
      </c>
      <c r="AU43" s="685">
        <v>0</v>
      </c>
      <c r="AV43" s="685">
        <v>0</v>
      </c>
      <c r="AW43" s="685">
        <v>0</v>
      </c>
      <c r="AX43" s="685">
        <v>0</v>
      </c>
      <c r="AY43" s="685">
        <v>0</v>
      </c>
      <c r="AZ43" s="685">
        <v>0</v>
      </c>
      <c r="BA43" s="685">
        <v>0</v>
      </c>
      <c r="BB43" s="685">
        <v>0</v>
      </c>
      <c r="BC43" s="685">
        <v>0</v>
      </c>
      <c r="BD43" s="685">
        <v>0</v>
      </c>
      <c r="BE43" s="685">
        <v>0</v>
      </c>
      <c r="BF43" s="685">
        <v>0</v>
      </c>
      <c r="BG43" s="685">
        <v>0</v>
      </c>
      <c r="BH43" s="685">
        <v>0</v>
      </c>
      <c r="BI43" s="685">
        <v>0</v>
      </c>
      <c r="BJ43" s="685">
        <v>0</v>
      </c>
      <c r="BK43" s="685">
        <v>0</v>
      </c>
      <c r="BL43" s="685">
        <v>0</v>
      </c>
      <c r="BM43" s="685">
        <v>0</v>
      </c>
      <c r="BN43" s="685">
        <v>0</v>
      </c>
      <c r="BO43" s="685">
        <v>0</v>
      </c>
      <c r="BP43" s="685">
        <v>0</v>
      </c>
      <c r="BQ43" s="685">
        <v>0</v>
      </c>
      <c r="BR43" s="685">
        <v>0</v>
      </c>
      <c r="BS43" s="685">
        <v>0</v>
      </c>
      <c r="BT43" s="685">
        <v>0</v>
      </c>
      <c r="BU43" s="685">
        <v>0</v>
      </c>
      <c r="BV43" s="685">
        <v>0</v>
      </c>
      <c r="BW43" s="685">
        <v>0</v>
      </c>
      <c r="BX43" s="685">
        <v>0</v>
      </c>
      <c r="BY43" s="685">
        <v>0</v>
      </c>
      <c r="BZ43" s="685">
        <v>0</v>
      </c>
      <c r="CA43" s="685">
        <v>0</v>
      </c>
      <c r="CB43" s="685">
        <v>0</v>
      </c>
      <c r="CC43" s="685">
        <v>0</v>
      </c>
      <c r="CD43" s="685">
        <v>0</v>
      </c>
      <c r="CE43" s="685">
        <v>0</v>
      </c>
      <c r="CF43" s="687"/>
    </row>
    <row r="44" spans="1:84" ht="5.0999999999999996" customHeight="1">
      <c r="A44" s="685">
        <v>0</v>
      </c>
      <c r="B44" s="4465"/>
      <c r="D44" s="4741"/>
      <c r="E44" s="685">
        <v>0</v>
      </c>
      <c r="F44" s="802">
        <v>0</v>
      </c>
      <c r="G44" s="685">
        <v>0</v>
      </c>
      <c r="H44" s="4753"/>
      <c r="I44" s="685">
        <v>0</v>
      </c>
      <c r="J44" s="802">
        <v>0</v>
      </c>
      <c r="K44" s="685">
        <v>0</v>
      </c>
      <c r="L44" s="4858"/>
      <c r="M44" s="685">
        <v>0</v>
      </c>
      <c r="N44" s="802">
        <v>0</v>
      </c>
      <c r="O44" s="685">
        <v>0</v>
      </c>
      <c r="P44" s="4744"/>
      <c r="Q44" s="685">
        <v>0</v>
      </c>
      <c r="R44" s="802">
        <v>0</v>
      </c>
      <c r="S44" s="685">
        <v>0</v>
      </c>
      <c r="T44" s="4744"/>
      <c r="U44" s="685">
        <v>0</v>
      </c>
      <c r="V44" s="802">
        <v>0</v>
      </c>
      <c r="W44" s="685">
        <v>0</v>
      </c>
      <c r="X44" s="4591"/>
      <c r="Y44" s="685">
        <v>0</v>
      </c>
      <c r="Z44" s="802">
        <v>0</v>
      </c>
      <c r="AA44" s="685">
        <v>0</v>
      </c>
      <c r="AB44" s="4591"/>
      <c r="AC44" s="685">
        <v>0</v>
      </c>
      <c r="AD44" s="802">
        <v>0</v>
      </c>
      <c r="AE44" s="685">
        <v>0</v>
      </c>
      <c r="AF44" s="4591"/>
      <c r="AI44" s="730"/>
      <c r="AJ44" s="707"/>
      <c r="AK44" s="707"/>
      <c r="AL44" s="707"/>
      <c r="AM44" s="707"/>
      <c r="CF44" s="687"/>
    </row>
    <row r="45" spans="1:84" ht="9.9499999999999993" customHeight="1">
      <c r="A45" s="685">
        <v>0</v>
      </c>
      <c r="B45" s="4466"/>
      <c r="D45" s="4742"/>
      <c r="E45" s="685">
        <v>0</v>
      </c>
      <c r="F45" s="685">
        <v>0</v>
      </c>
      <c r="G45" s="685">
        <v>0</v>
      </c>
      <c r="H45" s="4754"/>
      <c r="I45" s="685">
        <v>0</v>
      </c>
      <c r="J45" s="685">
        <v>0</v>
      </c>
      <c r="K45" s="685">
        <v>0</v>
      </c>
      <c r="L45" s="4859"/>
      <c r="M45" s="685">
        <v>0</v>
      </c>
      <c r="N45" s="685">
        <v>0</v>
      </c>
      <c r="O45" s="685">
        <v>0</v>
      </c>
      <c r="P45" s="4745"/>
      <c r="Q45" s="685">
        <v>0</v>
      </c>
      <c r="R45" s="685">
        <v>0</v>
      </c>
      <c r="S45" s="685">
        <v>0</v>
      </c>
      <c r="T45" s="4745"/>
      <c r="U45" s="685">
        <v>0</v>
      </c>
      <c r="V45" s="685">
        <v>0</v>
      </c>
      <c r="W45" s="685">
        <v>0</v>
      </c>
      <c r="X45" s="4592"/>
      <c r="Y45" s="685">
        <v>0</v>
      </c>
      <c r="Z45" s="685">
        <v>0</v>
      </c>
      <c r="AA45" s="685">
        <v>0</v>
      </c>
      <c r="AB45" s="4592"/>
      <c r="AC45" s="685">
        <v>0</v>
      </c>
      <c r="AD45" s="685">
        <v>0</v>
      </c>
      <c r="AE45" s="685">
        <v>0</v>
      </c>
      <c r="AF45" s="4592"/>
      <c r="AI45" s="789"/>
      <c r="AJ45" s="707"/>
      <c r="AK45" s="707"/>
      <c r="AL45" s="707"/>
      <c r="AM45" s="707"/>
      <c r="CF45" s="687"/>
    </row>
    <row r="46" spans="1:84" ht="9.9499999999999993" customHeight="1">
      <c r="A46" s="685">
        <v>0</v>
      </c>
      <c r="B46" s="685">
        <v>0</v>
      </c>
      <c r="C46" s="685">
        <v>0</v>
      </c>
      <c r="D46" s="685">
        <v>0</v>
      </c>
      <c r="E46" s="685">
        <v>0</v>
      </c>
      <c r="F46" s="685">
        <v>0</v>
      </c>
      <c r="G46" s="685">
        <v>0</v>
      </c>
      <c r="H46" s="685">
        <v>0</v>
      </c>
      <c r="I46" s="685">
        <v>0</v>
      </c>
      <c r="J46" s="685">
        <v>0</v>
      </c>
      <c r="K46" s="685">
        <v>0</v>
      </c>
      <c r="L46" s="685">
        <v>0</v>
      </c>
      <c r="M46" s="685">
        <v>0</v>
      </c>
      <c r="N46" s="685">
        <v>0</v>
      </c>
      <c r="O46" s="685">
        <v>0</v>
      </c>
      <c r="P46" s="685">
        <v>0</v>
      </c>
      <c r="Q46" s="685">
        <v>0</v>
      </c>
      <c r="R46" s="685">
        <v>0</v>
      </c>
      <c r="S46" s="685">
        <v>0</v>
      </c>
      <c r="T46" s="685">
        <v>0</v>
      </c>
      <c r="U46" s="685">
        <v>0</v>
      </c>
      <c r="V46" s="685">
        <v>0</v>
      </c>
      <c r="W46" s="685">
        <v>0</v>
      </c>
      <c r="X46" s="685">
        <v>0</v>
      </c>
      <c r="Y46" s="685">
        <v>0</v>
      </c>
      <c r="Z46" s="685">
        <v>0</v>
      </c>
      <c r="AA46" s="685">
        <v>0</v>
      </c>
      <c r="AB46" s="685">
        <v>0</v>
      </c>
      <c r="AC46" s="685">
        <v>0</v>
      </c>
      <c r="AD46" s="685">
        <v>0</v>
      </c>
      <c r="AE46" s="685">
        <v>0</v>
      </c>
      <c r="AF46" s="685">
        <v>0</v>
      </c>
      <c r="AI46" s="796"/>
      <c r="AJ46" s="707"/>
      <c r="AK46" s="707"/>
      <c r="AL46" s="707"/>
      <c r="AM46" s="707"/>
      <c r="AV46" s="685">
        <v>0</v>
      </c>
      <c r="AW46" s="685">
        <v>0</v>
      </c>
      <c r="AX46" s="685">
        <v>0</v>
      </c>
      <c r="AY46" s="685">
        <v>0</v>
      </c>
      <c r="AZ46" s="685">
        <v>0</v>
      </c>
      <c r="BA46" s="685">
        <v>0</v>
      </c>
      <c r="BB46" s="685">
        <v>0</v>
      </c>
      <c r="BC46" s="685">
        <v>0</v>
      </c>
      <c r="BD46" s="685">
        <v>0</v>
      </c>
      <c r="BE46" s="685">
        <v>0</v>
      </c>
      <c r="BF46" s="685">
        <v>0</v>
      </c>
      <c r="BG46" s="685">
        <v>0</v>
      </c>
      <c r="BH46" s="685">
        <v>0</v>
      </c>
      <c r="BI46" s="685">
        <v>0</v>
      </c>
      <c r="BJ46" s="685">
        <v>0</v>
      </c>
      <c r="BK46" s="685">
        <v>0</v>
      </c>
      <c r="BL46" s="685">
        <v>0</v>
      </c>
      <c r="BM46" s="685">
        <v>0</v>
      </c>
      <c r="BN46" s="685">
        <v>0</v>
      </c>
      <c r="BO46" s="685">
        <v>0</v>
      </c>
      <c r="BP46" s="685">
        <v>0</v>
      </c>
      <c r="BQ46" s="685">
        <v>0</v>
      </c>
      <c r="BR46" s="685">
        <v>0</v>
      </c>
      <c r="BS46" s="685">
        <v>0</v>
      </c>
      <c r="BT46" s="685">
        <v>0</v>
      </c>
      <c r="BU46" s="685">
        <v>0</v>
      </c>
      <c r="BV46" s="685">
        <v>0</v>
      </c>
      <c r="BW46" s="685">
        <v>0</v>
      </c>
      <c r="BX46" s="685">
        <v>0</v>
      </c>
      <c r="BY46" s="685">
        <v>0</v>
      </c>
      <c r="BZ46" s="685">
        <v>0</v>
      </c>
      <c r="CA46" s="685">
        <v>0</v>
      </c>
      <c r="CB46" s="685">
        <v>0</v>
      </c>
      <c r="CC46" s="685">
        <v>0</v>
      </c>
      <c r="CD46" s="685">
        <v>0</v>
      </c>
      <c r="CE46" s="685">
        <v>0</v>
      </c>
      <c r="CF46" s="687"/>
    </row>
    <row r="47" spans="1:84" ht="9.9499999999999993" customHeight="1">
      <c r="A47" s="685">
        <v>0</v>
      </c>
      <c r="B47" s="4464">
        <v>2</v>
      </c>
      <c r="D47" s="4839" t="s">
        <v>4904</v>
      </c>
      <c r="E47" s="685">
        <v>0</v>
      </c>
      <c r="F47" s="685">
        <v>0</v>
      </c>
      <c r="G47" s="685">
        <v>0</v>
      </c>
      <c r="H47" s="4799" t="s">
        <v>4905</v>
      </c>
      <c r="I47" s="685">
        <v>0</v>
      </c>
      <c r="J47" s="685">
        <v>0</v>
      </c>
      <c r="K47" s="685">
        <v>0</v>
      </c>
      <c r="L47" s="4803" t="s">
        <v>4906</v>
      </c>
      <c r="M47" s="685">
        <v>0</v>
      </c>
      <c r="N47" s="685">
        <v>0</v>
      </c>
      <c r="O47" s="685">
        <v>0</v>
      </c>
      <c r="P47" s="4843" t="s">
        <v>4922</v>
      </c>
      <c r="Q47" s="685">
        <v>0</v>
      </c>
      <c r="R47" s="685">
        <v>0</v>
      </c>
      <c r="S47" s="685">
        <v>0</v>
      </c>
      <c r="T47" s="4845" t="s">
        <v>4923</v>
      </c>
      <c r="U47" s="685">
        <v>0</v>
      </c>
      <c r="V47" s="685">
        <v>0</v>
      </c>
      <c r="W47" s="685">
        <v>0</v>
      </c>
      <c r="X47" s="4573" t="s">
        <v>4924</v>
      </c>
      <c r="Y47" s="685">
        <v>0</v>
      </c>
      <c r="Z47" s="685">
        <v>0</v>
      </c>
      <c r="AA47" s="685">
        <v>0</v>
      </c>
      <c r="AB47" s="4573" t="s">
        <v>4925</v>
      </c>
      <c r="AC47" s="685">
        <v>0</v>
      </c>
      <c r="AD47" s="685">
        <v>0</v>
      </c>
      <c r="AE47" s="685">
        <v>0</v>
      </c>
      <c r="AF47" s="4573" t="s">
        <v>4926</v>
      </c>
      <c r="AI47" s="789"/>
      <c r="AJ47" s="707"/>
      <c r="AK47" s="707"/>
      <c r="AL47" s="707"/>
      <c r="AM47" s="707"/>
      <c r="AV47" s="685">
        <v>0</v>
      </c>
      <c r="AW47" s="685">
        <v>0</v>
      </c>
      <c r="AX47" s="685">
        <v>0</v>
      </c>
      <c r="AY47" s="685">
        <v>0</v>
      </c>
      <c r="AZ47" s="685">
        <v>0</v>
      </c>
      <c r="BA47" s="685">
        <v>0</v>
      </c>
      <c r="BB47" s="685">
        <v>0</v>
      </c>
      <c r="BC47" s="685">
        <v>0</v>
      </c>
      <c r="BD47" s="685">
        <v>0</v>
      </c>
      <c r="BE47" s="685">
        <v>0</v>
      </c>
      <c r="BF47" s="685">
        <v>0</v>
      </c>
      <c r="BG47" s="685">
        <v>0</v>
      </c>
      <c r="BH47" s="685">
        <v>0</v>
      </c>
      <c r="BI47" s="685">
        <v>0</v>
      </c>
      <c r="BJ47" s="685">
        <v>0</v>
      </c>
      <c r="BK47" s="685">
        <v>0</v>
      </c>
      <c r="BL47" s="685">
        <v>0</v>
      </c>
      <c r="BM47" s="685">
        <v>0</v>
      </c>
      <c r="BN47" s="685">
        <v>0</v>
      </c>
      <c r="BO47" s="685">
        <v>0</v>
      </c>
      <c r="BP47" s="685">
        <v>0</v>
      </c>
      <c r="BQ47" s="685">
        <v>0</v>
      </c>
      <c r="BR47" s="685">
        <v>0</v>
      </c>
      <c r="BS47" s="685">
        <v>0</v>
      </c>
      <c r="BT47" s="685">
        <v>0</v>
      </c>
      <c r="BU47" s="685">
        <v>0</v>
      </c>
      <c r="BV47" s="685">
        <v>0</v>
      </c>
      <c r="BW47" s="685">
        <v>0</v>
      </c>
      <c r="BX47" s="685">
        <v>0</v>
      </c>
      <c r="BY47" s="685">
        <v>0</v>
      </c>
      <c r="BZ47" s="685">
        <v>0</v>
      </c>
      <c r="CA47" s="685">
        <v>0</v>
      </c>
      <c r="CB47" s="685">
        <v>0</v>
      </c>
      <c r="CC47" s="685">
        <v>0</v>
      </c>
      <c r="CD47" s="685">
        <v>0</v>
      </c>
      <c r="CE47" s="685">
        <v>0</v>
      </c>
      <c r="CF47" s="687"/>
    </row>
    <row r="48" spans="1:84" ht="5.0999999999999996" customHeight="1">
      <c r="A48" s="685">
        <v>0</v>
      </c>
      <c r="B48" s="4465"/>
      <c r="D48" s="4840"/>
      <c r="E48" s="685">
        <v>0</v>
      </c>
      <c r="F48" s="802">
        <v>0</v>
      </c>
      <c r="G48" s="685">
        <v>0</v>
      </c>
      <c r="H48" s="4800"/>
      <c r="I48" s="685">
        <v>0</v>
      </c>
      <c r="J48" s="802">
        <v>0</v>
      </c>
      <c r="K48" s="685">
        <v>0</v>
      </c>
      <c r="L48" s="4804"/>
      <c r="M48" s="685">
        <v>0</v>
      </c>
      <c r="N48" s="802">
        <v>0</v>
      </c>
      <c r="O48" s="685">
        <v>0</v>
      </c>
      <c r="P48" s="4844"/>
      <c r="Q48" s="685">
        <v>0</v>
      </c>
      <c r="R48" s="802">
        <v>0</v>
      </c>
      <c r="S48" s="685">
        <v>0</v>
      </c>
      <c r="T48" s="4846"/>
      <c r="U48" s="685">
        <v>0</v>
      </c>
      <c r="V48" s="802">
        <v>0</v>
      </c>
      <c r="W48" s="685">
        <v>0</v>
      </c>
      <c r="X48" s="4574"/>
      <c r="Y48" s="685">
        <v>0</v>
      </c>
      <c r="Z48" s="802">
        <v>0</v>
      </c>
      <c r="AA48" s="685">
        <v>0</v>
      </c>
      <c r="AB48" s="4574"/>
      <c r="AC48" s="685">
        <v>0</v>
      </c>
      <c r="AD48" s="802">
        <v>0</v>
      </c>
      <c r="AE48" s="685">
        <v>0</v>
      </c>
      <c r="AF48" s="4574"/>
      <c r="AI48" s="730"/>
      <c r="AJ48" s="707"/>
      <c r="AK48" s="707"/>
      <c r="AL48" s="707"/>
      <c r="AM48" s="707"/>
      <c r="AV48" s="685">
        <v>0</v>
      </c>
      <c r="AW48" s="685">
        <v>0</v>
      </c>
      <c r="AX48" s="685">
        <v>0</v>
      </c>
      <c r="AY48" s="685">
        <v>0</v>
      </c>
      <c r="AZ48" s="685">
        <v>0</v>
      </c>
      <c r="BA48" s="685">
        <v>0</v>
      </c>
      <c r="BB48" s="685">
        <v>0</v>
      </c>
      <c r="BC48" s="685">
        <v>0</v>
      </c>
      <c r="BD48" s="685">
        <v>0</v>
      </c>
      <c r="BE48" s="685">
        <v>0</v>
      </c>
      <c r="BF48" s="685">
        <v>0</v>
      </c>
      <c r="BG48" s="685">
        <v>0</v>
      </c>
      <c r="BH48" s="685">
        <v>0</v>
      </c>
      <c r="BI48" s="685">
        <v>0</v>
      </c>
      <c r="BJ48" s="685">
        <v>0</v>
      </c>
      <c r="BK48" s="685">
        <v>0</v>
      </c>
      <c r="BL48" s="685">
        <v>0</v>
      </c>
      <c r="BM48" s="685">
        <v>0</v>
      </c>
      <c r="BN48" s="685">
        <v>0</v>
      </c>
      <c r="BO48" s="685">
        <v>0</v>
      </c>
      <c r="BP48" s="685">
        <v>0</v>
      </c>
      <c r="BQ48" s="685">
        <v>0</v>
      </c>
      <c r="BR48" s="685">
        <v>0</v>
      </c>
      <c r="BS48" s="685">
        <v>0</v>
      </c>
      <c r="BT48" s="685">
        <v>0</v>
      </c>
      <c r="BU48" s="685">
        <v>0</v>
      </c>
      <c r="BV48" s="685">
        <v>0</v>
      </c>
      <c r="BW48" s="685">
        <v>0</v>
      </c>
      <c r="BX48" s="685">
        <v>0</v>
      </c>
      <c r="BY48" s="685">
        <v>0</v>
      </c>
      <c r="BZ48" s="685">
        <v>0</v>
      </c>
      <c r="CA48" s="685">
        <v>0</v>
      </c>
      <c r="CB48" s="685">
        <v>0</v>
      </c>
      <c r="CC48" s="685">
        <v>0</v>
      </c>
      <c r="CD48" s="685">
        <v>0</v>
      </c>
      <c r="CE48" s="685">
        <v>0</v>
      </c>
      <c r="CF48" s="687"/>
    </row>
    <row r="49" spans="1:84" ht="9.9499999999999993" customHeight="1">
      <c r="A49" s="685">
        <v>0</v>
      </c>
      <c r="B49" s="4466"/>
      <c r="D49" s="4848"/>
      <c r="E49" s="685">
        <v>0</v>
      </c>
      <c r="F49" s="685">
        <v>0</v>
      </c>
      <c r="G49" s="685">
        <v>0</v>
      </c>
      <c r="H49" s="4849"/>
      <c r="I49" s="685">
        <v>0</v>
      </c>
      <c r="J49" s="685">
        <v>0</v>
      </c>
      <c r="K49" s="685">
        <v>0</v>
      </c>
      <c r="L49" s="4850"/>
      <c r="M49" s="685">
        <v>0</v>
      </c>
      <c r="N49" s="685">
        <v>0</v>
      </c>
      <c r="O49" s="685">
        <v>0</v>
      </c>
      <c r="P49" s="4851"/>
      <c r="Q49" s="685">
        <v>0</v>
      </c>
      <c r="R49" s="685">
        <v>0</v>
      </c>
      <c r="S49" s="685">
        <v>0</v>
      </c>
      <c r="T49" s="4852"/>
      <c r="U49" s="685">
        <v>0</v>
      </c>
      <c r="V49" s="685">
        <v>0</v>
      </c>
      <c r="W49" s="685">
        <v>0</v>
      </c>
      <c r="X49" s="4835"/>
      <c r="Y49" s="685">
        <v>0</v>
      </c>
      <c r="Z49" s="685">
        <v>0</v>
      </c>
      <c r="AA49" s="685">
        <v>0</v>
      </c>
      <c r="AB49" s="4835"/>
      <c r="AC49" s="685">
        <v>0</v>
      </c>
      <c r="AD49" s="685">
        <v>0</v>
      </c>
      <c r="AE49" s="685">
        <v>0</v>
      </c>
      <c r="AF49" s="4835"/>
      <c r="AI49" s="789"/>
      <c r="AJ49" s="707"/>
      <c r="AK49" s="707"/>
      <c r="AL49" s="707"/>
      <c r="AM49" s="707"/>
      <c r="AV49" s="685">
        <v>0</v>
      </c>
      <c r="AW49" s="685">
        <v>0</v>
      </c>
      <c r="AX49" s="685">
        <v>0</v>
      </c>
      <c r="AY49" s="685">
        <v>0</v>
      </c>
      <c r="AZ49" s="685">
        <v>0</v>
      </c>
      <c r="BA49" s="685">
        <v>0</v>
      </c>
      <c r="BB49" s="685">
        <v>0</v>
      </c>
      <c r="BC49" s="685">
        <v>0</v>
      </c>
      <c r="BD49" s="685">
        <v>0</v>
      </c>
      <c r="BE49" s="685">
        <v>0</v>
      </c>
      <c r="BF49" s="685">
        <v>0</v>
      </c>
      <c r="BG49" s="685">
        <v>0</v>
      </c>
      <c r="BH49" s="685">
        <v>0</v>
      </c>
      <c r="BI49" s="685">
        <v>0</v>
      </c>
      <c r="BJ49" s="685">
        <v>0</v>
      </c>
      <c r="BK49" s="685">
        <v>0</v>
      </c>
      <c r="BL49" s="685">
        <v>0</v>
      </c>
      <c r="BM49" s="685">
        <v>0</v>
      </c>
      <c r="BN49" s="685">
        <v>0</v>
      </c>
      <c r="BO49" s="685">
        <v>0</v>
      </c>
      <c r="BP49" s="685">
        <v>0</v>
      </c>
      <c r="BQ49" s="685">
        <v>0</v>
      </c>
      <c r="BR49" s="685">
        <v>0</v>
      </c>
      <c r="BS49" s="685">
        <v>0</v>
      </c>
      <c r="BT49" s="685">
        <v>0</v>
      </c>
      <c r="BU49" s="685">
        <v>0</v>
      </c>
      <c r="BV49" s="685">
        <v>0</v>
      </c>
      <c r="BW49" s="685">
        <v>0</v>
      </c>
      <c r="BX49" s="685">
        <v>0</v>
      </c>
      <c r="BY49" s="685">
        <v>0</v>
      </c>
      <c r="BZ49" s="685">
        <v>0</v>
      </c>
      <c r="CA49" s="685">
        <v>0</v>
      </c>
      <c r="CB49" s="685">
        <v>0</v>
      </c>
      <c r="CC49" s="685">
        <v>0</v>
      </c>
      <c r="CD49" s="685">
        <v>0</v>
      </c>
      <c r="CE49" s="685">
        <v>0</v>
      </c>
      <c r="CF49" s="687"/>
    </row>
    <row r="50" spans="1:84" ht="9.9499999999999993" customHeight="1">
      <c r="A50" s="685">
        <v>0</v>
      </c>
      <c r="B50" s="685">
        <v>0</v>
      </c>
      <c r="C50" s="685">
        <v>0</v>
      </c>
      <c r="D50" s="685">
        <v>0</v>
      </c>
      <c r="E50" s="685">
        <v>0</v>
      </c>
      <c r="F50" s="685">
        <v>0</v>
      </c>
      <c r="G50" s="685">
        <v>0</v>
      </c>
      <c r="H50" s="685">
        <v>0</v>
      </c>
      <c r="I50" s="685">
        <v>0</v>
      </c>
      <c r="J50" s="685">
        <v>0</v>
      </c>
      <c r="K50" s="685">
        <v>0</v>
      </c>
      <c r="L50" s="685">
        <v>0</v>
      </c>
      <c r="M50" s="685">
        <v>0</v>
      </c>
      <c r="N50" s="685">
        <v>0</v>
      </c>
      <c r="O50" s="685">
        <v>0</v>
      </c>
      <c r="P50" s="685">
        <v>0</v>
      </c>
      <c r="Q50" s="685">
        <v>0</v>
      </c>
      <c r="R50" s="685">
        <v>0</v>
      </c>
      <c r="S50" s="685">
        <v>0</v>
      </c>
      <c r="T50" s="685">
        <v>0</v>
      </c>
      <c r="U50" s="685">
        <v>0</v>
      </c>
      <c r="V50" s="685">
        <v>0</v>
      </c>
      <c r="W50" s="685">
        <v>0</v>
      </c>
      <c r="X50" s="685">
        <v>0</v>
      </c>
      <c r="Y50" s="685">
        <v>0</v>
      </c>
      <c r="Z50" s="685">
        <v>0</v>
      </c>
      <c r="AA50" s="685">
        <v>0</v>
      </c>
      <c r="AB50" s="685">
        <v>0</v>
      </c>
      <c r="AC50" s="685">
        <v>0</v>
      </c>
      <c r="AD50" s="685">
        <v>0</v>
      </c>
      <c r="AE50" s="685">
        <v>0</v>
      </c>
      <c r="AF50" s="685">
        <v>0</v>
      </c>
      <c r="AI50" s="796"/>
      <c r="AJ50" s="707"/>
      <c r="AK50" s="707"/>
      <c r="AL50" s="707"/>
      <c r="AM50" s="707"/>
      <c r="AV50" s="685">
        <v>0</v>
      </c>
      <c r="AW50" s="685">
        <v>0</v>
      </c>
      <c r="AX50" s="685">
        <v>0</v>
      </c>
      <c r="AY50" s="685">
        <v>0</v>
      </c>
      <c r="AZ50" s="685">
        <v>0</v>
      </c>
      <c r="BA50" s="685">
        <v>0</v>
      </c>
      <c r="BB50" s="685">
        <v>0</v>
      </c>
      <c r="BC50" s="685">
        <v>0</v>
      </c>
      <c r="BD50" s="685">
        <v>0</v>
      </c>
      <c r="BE50" s="685">
        <v>0</v>
      </c>
      <c r="BF50" s="685">
        <v>0</v>
      </c>
      <c r="BG50" s="685">
        <v>0</v>
      </c>
      <c r="BH50" s="685">
        <v>0</v>
      </c>
      <c r="BI50" s="685">
        <v>0</v>
      </c>
      <c r="BJ50" s="685">
        <v>0</v>
      </c>
      <c r="BK50" s="685">
        <v>0</v>
      </c>
      <c r="BL50" s="685">
        <v>0</v>
      </c>
      <c r="BM50" s="685">
        <v>0</v>
      </c>
      <c r="BN50" s="685">
        <v>0</v>
      </c>
      <c r="BO50" s="685">
        <v>0</v>
      </c>
      <c r="BP50" s="685">
        <v>0</v>
      </c>
      <c r="BQ50" s="685">
        <v>0</v>
      </c>
      <c r="BR50" s="685">
        <v>0</v>
      </c>
      <c r="BS50" s="685">
        <v>0</v>
      </c>
      <c r="BT50" s="685">
        <v>0</v>
      </c>
      <c r="BU50" s="685">
        <v>0</v>
      </c>
      <c r="BV50" s="685">
        <v>0</v>
      </c>
      <c r="BW50" s="685">
        <v>0</v>
      </c>
      <c r="BX50" s="685">
        <v>0</v>
      </c>
      <c r="BY50" s="685">
        <v>0</v>
      </c>
      <c r="BZ50" s="685">
        <v>0</v>
      </c>
      <c r="CA50" s="685">
        <v>0</v>
      </c>
      <c r="CB50" s="685">
        <v>0</v>
      </c>
      <c r="CC50" s="685">
        <v>0</v>
      </c>
      <c r="CD50" s="685">
        <v>0</v>
      </c>
      <c r="CE50" s="685">
        <v>0</v>
      </c>
      <c r="CF50" s="687"/>
    </row>
    <row r="51" spans="1:84" ht="9.9499999999999993" customHeight="1">
      <c r="A51" s="685">
        <v>0</v>
      </c>
      <c r="B51" s="4464">
        <v>3</v>
      </c>
      <c r="D51" s="4839" t="s">
        <v>4927</v>
      </c>
      <c r="E51" s="789"/>
      <c r="F51" s="789"/>
      <c r="G51" s="789"/>
      <c r="H51" s="4799" t="s">
        <v>4928</v>
      </c>
      <c r="I51" s="789"/>
      <c r="J51" s="789"/>
      <c r="K51" s="789"/>
      <c r="L51" s="4803" t="s">
        <v>4929</v>
      </c>
      <c r="M51" s="789"/>
      <c r="N51" s="789"/>
      <c r="O51" s="789"/>
      <c r="P51" s="4843" t="s">
        <v>4930</v>
      </c>
      <c r="Q51" s="789"/>
      <c r="R51" s="789"/>
      <c r="S51" s="789"/>
      <c r="T51" s="4845" t="s">
        <v>4931</v>
      </c>
      <c r="U51" s="789"/>
      <c r="V51" s="789"/>
      <c r="W51" s="789"/>
      <c r="X51" s="4573" t="s">
        <v>4932</v>
      </c>
      <c r="Y51" s="789"/>
      <c r="Z51" s="789"/>
      <c r="AA51" s="789"/>
      <c r="AB51" s="4573" t="s">
        <v>4933</v>
      </c>
      <c r="AC51" s="789"/>
      <c r="AD51" s="789"/>
      <c r="AE51" s="789"/>
      <c r="AF51" s="4573" t="s">
        <v>4934</v>
      </c>
      <c r="AI51" s="789"/>
      <c r="AJ51" s="707"/>
      <c r="AK51" s="707"/>
      <c r="AL51" s="707"/>
      <c r="AM51" s="707"/>
      <c r="AV51" s="685">
        <v>0</v>
      </c>
      <c r="AW51" s="685">
        <v>0</v>
      </c>
      <c r="AX51" s="685">
        <v>0</v>
      </c>
      <c r="AY51" s="685">
        <v>0</v>
      </c>
      <c r="AZ51" s="685">
        <v>0</v>
      </c>
      <c r="BA51" s="685">
        <v>0</v>
      </c>
      <c r="BB51" s="685">
        <v>0</v>
      </c>
      <c r="BC51" s="685">
        <v>0</v>
      </c>
      <c r="BD51" s="685">
        <v>0</v>
      </c>
      <c r="BE51" s="685">
        <v>0</v>
      </c>
      <c r="BF51" s="685">
        <v>0</v>
      </c>
      <c r="BG51" s="685">
        <v>0</v>
      </c>
      <c r="BH51" s="685">
        <v>0</v>
      </c>
      <c r="BI51" s="685">
        <v>0</v>
      </c>
      <c r="BJ51" s="685">
        <v>0</v>
      </c>
      <c r="BK51" s="685">
        <v>0</v>
      </c>
      <c r="BL51" s="685">
        <v>0</v>
      </c>
      <c r="BM51" s="685">
        <v>0</v>
      </c>
      <c r="BN51" s="685">
        <v>0</v>
      </c>
      <c r="BO51" s="685">
        <v>0</v>
      </c>
      <c r="BP51" s="685">
        <v>0</v>
      </c>
      <c r="BQ51" s="685">
        <v>0</v>
      </c>
      <c r="BR51" s="685">
        <v>0</v>
      </c>
      <c r="BS51" s="685">
        <v>0</v>
      </c>
      <c r="BT51" s="685">
        <v>0</v>
      </c>
      <c r="BU51" s="685">
        <v>0</v>
      </c>
      <c r="BV51" s="685">
        <v>0</v>
      </c>
      <c r="BW51" s="685">
        <v>0</v>
      </c>
      <c r="BX51" s="685">
        <v>0</v>
      </c>
      <c r="BY51" s="685">
        <v>0</v>
      </c>
      <c r="BZ51" s="685">
        <v>0</v>
      </c>
      <c r="CA51" s="685">
        <v>0</v>
      </c>
      <c r="CB51" s="685">
        <v>0</v>
      </c>
      <c r="CC51" s="685">
        <v>0</v>
      </c>
      <c r="CD51" s="685">
        <v>0</v>
      </c>
      <c r="CE51" s="685">
        <v>0</v>
      </c>
      <c r="CF51" s="687"/>
    </row>
    <row r="52" spans="1:84" ht="5.0999999999999996" customHeight="1">
      <c r="A52" s="685">
        <v>0</v>
      </c>
      <c r="B52" s="4465"/>
      <c r="D52" s="4840"/>
      <c r="E52" s="730"/>
      <c r="F52" s="794"/>
      <c r="G52" s="730"/>
      <c r="H52" s="4800"/>
      <c r="I52" s="730"/>
      <c r="J52" s="794"/>
      <c r="K52" s="730"/>
      <c r="L52" s="4804"/>
      <c r="M52" s="730"/>
      <c r="N52" s="794"/>
      <c r="O52" s="730"/>
      <c r="P52" s="4844"/>
      <c r="Q52" s="730"/>
      <c r="R52" s="794"/>
      <c r="S52" s="730"/>
      <c r="T52" s="4846"/>
      <c r="U52" s="730"/>
      <c r="V52" s="794"/>
      <c r="W52" s="730"/>
      <c r="X52" s="4574"/>
      <c r="Y52" s="730"/>
      <c r="Z52" s="794"/>
      <c r="AA52" s="730"/>
      <c r="AB52" s="4574"/>
      <c r="AC52" s="730"/>
      <c r="AD52" s="794"/>
      <c r="AE52" s="730"/>
      <c r="AF52" s="4574"/>
      <c r="AI52" s="730"/>
      <c r="AJ52" s="707"/>
      <c r="AK52" s="707"/>
      <c r="AL52" s="707"/>
      <c r="AM52" s="707"/>
      <c r="AV52" s="685">
        <v>0</v>
      </c>
      <c r="AW52" s="685">
        <v>0</v>
      </c>
      <c r="AX52" s="685">
        <v>0</v>
      </c>
      <c r="AY52" s="685">
        <v>0</v>
      </c>
      <c r="AZ52" s="685">
        <v>0</v>
      </c>
      <c r="BA52" s="685">
        <v>0</v>
      </c>
      <c r="BB52" s="685">
        <v>0</v>
      </c>
      <c r="BC52" s="685">
        <v>0</v>
      </c>
      <c r="BD52" s="685">
        <v>0</v>
      </c>
      <c r="BE52" s="685">
        <v>0</v>
      </c>
      <c r="BF52" s="685">
        <v>0</v>
      </c>
      <c r="BG52" s="685">
        <v>0</v>
      </c>
      <c r="BH52" s="685">
        <v>0</v>
      </c>
      <c r="BI52" s="685">
        <v>0</v>
      </c>
      <c r="BJ52" s="685">
        <v>0</v>
      </c>
      <c r="BK52" s="685">
        <v>0</v>
      </c>
      <c r="BL52" s="685">
        <v>0</v>
      </c>
      <c r="BM52" s="685">
        <v>0</v>
      </c>
      <c r="BN52" s="685">
        <v>0</v>
      </c>
      <c r="BO52" s="685">
        <v>0</v>
      </c>
      <c r="BP52" s="685">
        <v>0</v>
      </c>
      <c r="BQ52" s="685">
        <v>0</v>
      </c>
      <c r="BR52" s="685">
        <v>0</v>
      </c>
      <c r="BS52" s="685">
        <v>0</v>
      </c>
      <c r="BT52" s="685">
        <v>0</v>
      </c>
      <c r="BU52" s="685">
        <v>0</v>
      </c>
      <c r="BV52" s="685">
        <v>0</v>
      </c>
      <c r="BW52" s="685">
        <v>0</v>
      </c>
      <c r="BX52" s="685">
        <v>0</v>
      </c>
      <c r="BY52" s="685">
        <v>0</v>
      </c>
      <c r="BZ52" s="685">
        <v>0</v>
      </c>
      <c r="CA52" s="685">
        <v>0</v>
      </c>
      <c r="CB52" s="685">
        <v>0</v>
      </c>
      <c r="CC52" s="685">
        <v>0</v>
      </c>
      <c r="CD52" s="685">
        <v>0</v>
      </c>
      <c r="CE52" s="685">
        <v>0</v>
      </c>
      <c r="CF52" s="687"/>
    </row>
    <row r="53" spans="1:84" ht="9.9499999999999993" customHeight="1">
      <c r="A53" s="685">
        <v>0</v>
      </c>
      <c r="B53" s="4466"/>
      <c r="D53" s="803"/>
      <c r="E53" s="789"/>
      <c r="F53" s="789"/>
      <c r="G53" s="789"/>
      <c r="H53" s="803"/>
      <c r="I53" s="789"/>
      <c r="J53" s="789"/>
      <c r="K53" s="789"/>
      <c r="L53" s="803"/>
      <c r="M53" s="789"/>
      <c r="N53" s="789"/>
      <c r="O53" s="789"/>
      <c r="P53" s="803"/>
      <c r="Q53" s="789"/>
      <c r="R53" s="789"/>
      <c r="S53" s="789"/>
      <c r="T53" s="803"/>
      <c r="U53" s="789"/>
      <c r="V53" s="789"/>
      <c r="W53" s="789"/>
      <c r="X53" s="803"/>
      <c r="Y53" s="789"/>
      <c r="Z53" s="789"/>
      <c r="AA53" s="789"/>
      <c r="AB53" s="803"/>
      <c r="AC53" s="789"/>
      <c r="AD53" s="789"/>
      <c r="AE53" s="789"/>
      <c r="AF53" s="803"/>
      <c r="AI53" s="789"/>
      <c r="AJ53" s="707"/>
      <c r="AK53" s="707"/>
      <c r="AL53" s="707"/>
      <c r="AM53" s="707"/>
      <c r="AV53" s="685">
        <v>0</v>
      </c>
      <c r="AW53" s="685">
        <v>0</v>
      </c>
      <c r="AX53" s="685">
        <v>0</v>
      </c>
      <c r="AY53" s="685">
        <v>0</v>
      </c>
      <c r="AZ53" s="685">
        <v>0</v>
      </c>
      <c r="BA53" s="685">
        <v>0</v>
      </c>
      <c r="BB53" s="685">
        <v>0</v>
      </c>
      <c r="BC53" s="685">
        <v>0</v>
      </c>
      <c r="BD53" s="685">
        <v>0</v>
      </c>
      <c r="BE53" s="685">
        <v>0</v>
      </c>
      <c r="BF53" s="685">
        <v>0</v>
      </c>
      <c r="BG53" s="685">
        <v>0</v>
      </c>
      <c r="BH53" s="685">
        <v>0</v>
      </c>
      <c r="BI53" s="685">
        <v>0</v>
      </c>
      <c r="BJ53" s="685">
        <v>0</v>
      </c>
      <c r="BK53" s="685">
        <v>0</v>
      </c>
      <c r="BL53" s="685">
        <v>0</v>
      </c>
      <c r="BM53" s="685">
        <v>0</v>
      </c>
      <c r="BN53" s="685">
        <v>0</v>
      </c>
      <c r="BO53" s="685">
        <v>0</v>
      </c>
      <c r="BP53" s="685">
        <v>0</v>
      </c>
      <c r="BQ53" s="685">
        <v>0</v>
      </c>
      <c r="BR53" s="685">
        <v>0</v>
      </c>
      <c r="BS53" s="685">
        <v>0</v>
      </c>
      <c r="BT53" s="685">
        <v>0</v>
      </c>
      <c r="BU53" s="685">
        <v>0</v>
      </c>
      <c r="BV53" s="685">
        <v>0</v>
      </c>
      <c r="BW53" s="685">
        <v>0</v>
      </c>
      <c r="BX53" s="685">
        <v>0</v>
      </c>
      <c r="BY53" s="685">
        <v>0</v>
      </c>
      <c r="BZ53" s="685">
        <v>0</v>
      </c>
      <c r="CA53" s="685">
        <v>0</v>
      </c>
      <c r="CB53" s="685">
        <v>0</v>
      </c>
      <c r="CC53" s="685">
        <v>0</v>
      </c>
      <c r="CD53" s="685">
        <v>0</v>
      </c>
      <c r="CE53" s="685">
        <v>0</v>
      </c>
      <c r="CF53" s="687"/>
    </row>
    <row r="54" spans="1:84" ht="9.9499999999999993" customHeight="1">
      <c r="A54" s="685">
        <v>0</v>
      </c>
      <c r="B54" s="685">
        <v>0</v>
      </c>
      <c r="C54" s="685">
        <v>0</v>
      </c>
      <c r="D54" s="685">
        <v>0</v>
      </c>
      <c r="E54" s="685">
        <v>0</v>
      </c>
      <c r="F54" s="685">
        <v>0</v>
      </c>
      <c r="G54" s="685">
        <v>0</v>
      </c>
      <c r="H54" s="685">
        <v>0</v>
      </c>
      <c r="I54" s="685">
        <v>0</v>
      </c>
      <c r="J54" s="685">
        <v>0</v>
      </c>
      <c r="K54" s="685">
        <v>0</v>
      </c>
      <c r="L54" s="685">
        <v>0</v>
      </c>
      <c r="M54" s="685">
        <v>0</v>
      </c>
      <c r="N54" s="685">
        <v>0</v>
      </c>
      <c r="O54" s="685">
        <v>0</v>
      </c>
      <c r="P54" s="685">
        <v>0</v>
      </c>
      <c r="Q54" s="685">
        <v>0</v>
      </c>
      <c r="R54" s="685">
        <v>0</v>
      </c>
      <c r="S54" s="685">
        <v>0</v>
      </c>
      <c r="T54" s="685">
        <v>0</v>
      </c>
      <c r="U54" s="685">
        <v>0</v>
      </c>
      <c r="V54" s="685">
        <v>0</v>
      </c>
      <c r="W54" s="685">
        <v>0</v>
      </c>
      <c r="X54" s="685">
        <v>0</v>
      </c>
      <c r="Y54" s="685">
        <v>0</v>
      </c>
      <c r="Z54" s="685">
        <v>0</v>
      </c>
      <c r="AA54" s="685">
        <v>0</v>
      </c>
      <c r="AB54" s="685">
        <v>0</v>
      </c>
      <c r="AC54" s="685">
        <v>0</v>
      </c>
      <c r="AD54" s="685">
        <v>0</v>
      </c>
      <c r="AE54" s="685">
        <v>0</v>
      </c>
      <c r="AF54" s="685">
        <v>0</v>
      </c>
      <c r="AI54" s="796"/>
      <c r="AJ54" s="707"/>
      <c r="AK54" s="707"/>
      <c r="AL54" s="707"/>
      <c r="AM54" s="707"/>
      <c r="AV54" s="685">
        <v>0</v>
      </c>
      <c r="AW54" s="685">
        <v>0</v>
      </c>
      <c r="AX54" s="685">
        <v>0</v>
      </c>
      <c r="AY54" s="685">
        <v>0</v>
      </c>
      <c r="AZ54" s="685">
        <v>0</v>
      </c>
      <c r="BA54" s="685">
        <v>0</v>
      </c>
      <c r="BB54" s="685">
        <v>0</v>
      </c>
      <c r="BC54" s="685">
        <v>0</v>
      </c>
      <c r="BD54" s="685">
        <v>0</v>
      </c>
      <c r="BE54" s="685">
        <v>0</v>
      </c>
      <c r="BF54" s="685">
        <v>0</v>
      </c>
      <c r="BG54" s="685">
        <v>0</v>
      </c>
      <c r="BH54" s="685">
        <v>0</v>
      </c>
      <c r="BI54" s="685">
        <v>0</v>
      </c>
      <c r="BJ54" s="685">
        <v>0</v>
      </c>
      <c r="BK54" s="685">
        <v>0</v>
      </c>
      <c r="BL54" s="685">
        <v>0</v>
      </c>
      <c r="BM54" s="685">
        <v>0</v>
      </c>
      <c r="BN54" s="685">
        <v>0</v>
      </c>
      <c r="BO54" s="685">
        <v>0</v>
      </c>
      <c r="BP54" s="685">
        <v>0</v>
      </c>
      <c r="BQ54" s="685">
        <v>0</v>
      </c>
      <c r="BR54" s="685">
        <v>0</v>
      </c>
      <c r="BS54" s="685">
        <v>0</v>
      </c>
      <c r="BT54" s="685">
        <v>0</v>
      </c>
      <c r="BU54" s="685">
        <v>0</v>
      </c>
      <c r="BV54" s="685">
        <v>0</v>
      </c>
      <c r="BW54" s="685">
        <v>0</v>
      </c>
      <c r="BX54" s="685">
        <v>0</v>
      </c>
      <c r="BY54" s="685">
        <v>0</v>
      </c>
      <c r="BZ54" s="685">
        <v>0</v>
      </c>
      <c r="CA54" s="685">
        <v>0</v>
      </c>
      <c r="CB54" s="685">
        <v>0</v>
      </c>
      <c r="CC54" s="685">
        <v>0</v>
      </c>
      <c r="CD54" s="685">
        <v>0</v>
      </c>
      <c r="CE54" s="685">
        <v>0</v>
      </c>
      <c r="CF54" s="687"/>
    </row>
    <row r="55" spans="1:84" ht="9.9499999999999993" customHeight="1">
      <c r="A55" s="685">
        <v>0</v>
      </c>
      <c r="B55" s="4464">
        <v>4</v>
      </c>
      <c r="D55" s="4839" t="s">
        <v>4935</v>
      </c>
      <c r="E55" s="685">
        <v>0</v>
      </c>
      <c r="F55" s="685">
        <v>0</v>
      </c>
      <c r="G55" s="685">
        <v>0</v>
      </c>
      <c r="H55" s="4799" t="s">
        <v>4936</v>
      </c>
      <c r="I55" s="685">
        <v>0</v>
      </c>
      <c r="J55" s="685">
        <v>0</v>
      </c>
      <c r="K55" s="685">
        <v>0</v>
      </c>
      <c r="L55" s="4803" t="s">
        <v>4937</v>
      </c>
      <c r="M55" s="685">
        <v>0</v>
      </c>
      <c r="N55" s="685">
        <v>0</v>
      </c>
      <c r="O55" s="685">
        <v>0</v>
      </c>
      <c r="P55" s="4843" t="s">
        <v>4938</v>
      </c>
      <c r="Q55" s="685">
        <v>0</v>
      </c>
      <c r="R55" s="685">
        <v>0</v>
      </c>
      <c r="S55" s="685">
        <v>0</v>
      </c>
      <c r="T55" s="4845" t="s">
        <v>4939</v>
      </c>
      <c r="U55" s="685">
        <v>0</v>
      </c>
      <c r="V55" s="685">
        <v>0</v>
      </c>
      <c r="W55" s="685">
        <v>0</v>
      </c>
      <c r="X55" s="4573" t="s">
        <v>4940</v>
      </c>
      <c r="Y55" s="685">
        <v>0</v>
      </c>
      <c r="Z55" s="685">
        <v>0</v>
      </c>
      <c r="AA55" s="685">
        <v>0</v>
      </c>
      <c r="AB55" s="4573" t="s">
        <v>4941</v>
      </c>
      <c r="AC55" s="685">
        <v>0</v>
      </c>
      <c r="AD55" s="685">
        <v>0</v>
      </c>
      <c r="AE55" s="685">
        <v>0</v>
      </c>
      <c r="AF55" s="4573" t="s">
        <v>4942</v>
      </c>
      <c r="AI55" s="789"/>
      <c r="AJ55" s="707"/>
      <c r="AK55" s="707"/>
      <c r="AL55" s="707"/>
      <c r="AM55" s="707"/>
      <c r="AV55" s="685">
        <v>0</v>
      </c>
      <c r="AW55" s="685">
        <v>0</v>
      </c>
      <c r="AX55" s="685">
        <v>0</v>
      </c>
      <c r="AY55" s="685">
        <v>0</v>
      </c>
      <c r="AZ55" s="685">
        <v>0</v>
      </c>
      <c r="BA55" s="685">
        <v>0</v>
      </c>
      <c r="BB55" s="685">
        <v>0</v>
      </c>
      <c r="BC55" s="685">
        <v>0</v>
      </c>
      <c r="BD55" s="685">
        <v>0</v>
      </c>
      <c r="BE55" s="685">
        <v>0</v>
      </c>
      <c r="BF55" s="685">
        <v>0</v>
      </c>
      <c r="BG55" s="685">
        <v>0</v>
      </c>
      <c r="BH55" s="685">
        <v>0</v>
      </c>
      <c r="BI55" s="685">
        <v>0</v>
      </c>
      <c r="BJ55" s="685">
        <v>0</v>
      </c>
      <c r="BK55" s="685">
        <v>0</v>
      </c>
      <c r="BL55" s="685">
        <v>0</v>
      </c>
      <c r="BM55" s="685">
        <v>0</v>
      </c>
      <c r="BN55" s="685">
        <v>0</v>
      </c>
      <c r="BO55" s="685">
        <v>0</v>
      </c>
      <c r="BP55" s="685">
        <v>0</v>
      </c>
      <c r="BQ55" s="685">
        <v>0</v>
      </c>
      <c r="BR55" s="685">
        <v>0</v>
      </c>
      <c r="BS55" s="685">
        <v>0</v>
      </c>
      <c r="BT55" s="685">
        <v>0</v>
      </c>
      <c r="BU55" s="685">
        <v>0</v>
      </c>
      <c r="BV55" s="685">
        <v>0</v>
      </c>
      <c r="BW55" s="685">
        <v>0</v>
      </c>
      <c r="BX55" s="685">
        <v>0</v>
      </c>
      <c r="BY55" s="685">
        <v>0</v>
      </c>
      <c r="BZ55" s="685">
        <v>0</v>
      </c>
      <c r="CA55" s="685">
        <v>0</v>
      </c>
      <c r="CB55" s="685">
        <v>0</v>
      </c>
      <c r="CC55" s="685">
        <v>0</v>
      </c>
      <c r="CD55" s="685">
        <v>0</v>
      </c>
      <c r="CE55" s="685">
        <v>0</v>
      </c>
      <c r="CF55" s="687"/>
    </row>
    <row r="56" spans="1:84" ht="5.0999999999999996" customHeight="1">
      <c r="A56" s="685">
        <v>0</v>
      </c>
      <c r="B56" s="4465"/>
      <c r="D56" s="4840"/>
      <c r="E56" s="685">
        <v>0</v>
      </c>
      <c r="F56" s="802">
        <v>0</v>
      </c>
      <c r="G56" s="685">
        <v>0</v>
      </c>
      <c r="H56" s="4800"/>
      <c r="I56" s="685">
        <v>0</v>
      </c>
      <c r="J56" s="802">
        <v>0</v>
      </c>
      <c r="K56" s="685">
        <v>0</v>
      </c>
      <c r="L56" s="4804"/>
      <c r="M56" s="685">
        <v>0</v>
      </c>
      <c r="N56" s="802">
        <v>0</v>
      </c>
      <c r="O56" s="685">
        <v>0</v>
      </c>
      <c r="P56" s="4844"/>
      <c r="Q56" s="685">
        <v>0</v>
      </c>
      <c r="R56" s="802">
        <v>0</v>
      </c>
      <c r="S56" s="685">
        <v>0</v>
      </c>
      <c r="T56" s="4846"/>
      <c r="U56" s="685">
        <v>0</v>
      </c>
      <c r="V56" s="802">
        <v>0</v>
      </c>
      <c r="W56" s="685">
        <v>0</v>
      </c>
      <c r="X56" s="4574"/>
      <c r="Y56" s="685">
        <v>0</v>
      </c>
      <c r="Z56" s="802">
        <v>0</v>
      </c>
      <c r="AA56" s="685">
        <v>0</v>
      </c>
      <c r="AB56" s="4574"/>
      <c r="AC56" s="685">
        <v>0</v>
      </c>
      <c r="AD56" s="802">
        <v>0</v>
      </c>
      <c r="AE56" s="685">
        <v>0</v>
      </c>
      <c r="AF56" s="4574"/>
      <c r="AI56" s="730"/>
      <c r="AJ56" s="707"/>
      <c r="AK56" s="707"/>
      <c r="AL56" s="707"/>
      <c r="AM56" s="707"/>
      <c r="AV56" s="685">
        <v>0</v>
      </c>
      <c r="AW56" s="685">
        <v>0</v>
      </c>
      <c r="AX56" s="685">
        <v>0</v>
      </c>
      <c r="AY56" s="685">
        <v>0</v>
      </c>
      <c r="AZ56" s="685">
        <v>0</v>
      </c>
      <c r="BA56" s="685">
        <v>0</v>
      </c>
      <c r="BB56" s="685">
        <v>0</v>
      </c>
      <c r="BC56" s="685">
        <v>0</v>
      </c>
      <c r="BD56" s="685">
        <v>0</v>
      </c>
      <c r="BE56" s="685">
        <v>0</v>
      </c>
      <c r="BF56" s="685">
        <v>0</v>
      </c>
      <c r="BG56" s="685">
        <v>0</v>
      </c>
      <c r="BH56" s="685">
        <v>0</v>
      </c>
      <c r="BI56" s="685">
        <v>0</v>
      </c>
      <c r="BJ56" s="685">
        <v>0</v>
      </c>
      <c r="BK56" s="685">
        <v>0</v>
      </c>
      <c r="BL56" s="685">
        <v>0</v>
      </c>
      <c r="BM56" s="685">
        <v>0</v>
      </c>
      <c r="BN56" s="685">
        <v>0</v>
      </c>
      <c r="BO56" s="685">
        <v>0</v>
      </c>
      <c r="BP56" s="685">
        <v>0</v>
      </c>
      <c r="BQ56" s="685">
        <v>0</v>
      </c>
      <c r="BR56" s="685">
        <v>0</v>
      </c>
      <c r="BS56" s="685">
        <v>0</v>
      </c>
      <c r="BT56" s="685">
        <v>0</v>
      </c>
      <c r="BU56" s="685">
        <v>0</v>
      </c>
      <c r="BV56" s="685">
        <v>0</v>
      </c>
      <c r="BW56" s="685">
        <v>0</v>
      </c>
      <c r="BX56" s="685">
        <v>0</v>
      </c>
      <c r="BY56" s="685">
        <v>0</v>
      </c>
      <c r="BZ56" s="685">
        <v>0</v>
      </c>
      <c r="CA56" s="685">
        <v>0</v>
      </c>
      <c r="CB56" s="685">
        <v>0</v>
      </c>
      <c r="CC56" s="685">
        <v>0</v>
      </c>
      <c r="CD56" s="685">
        <v>0</v>
      </c>
      <c r="CE56" s="685">
        <v>0</v>
      </c>
      <c r="CF56" s="687"/>
    </row>
    <row r="57" spans="1:84" ht="9.9499999999999993" customHeight="1">
      <c r="A57" s="685">
        <v>0</v>
      </c>
      <c r="B57" s="4466"/>
      <c r="D57" s="803"/>
      <c r="E57" s="685">
        <v>0</v>
      </c>
      <c r="F57" s="685">
        <v>0</v>
      </c>
      <c r="G57" s="685">
        <v>0</v>
      </c>
      <c r="H57" s="803"/>
      <c r="I57" s="685">
        <v>0</v>
      </c>
      <c r="J57" s="685">
        <v>0</v>
      </c>
      <c r="K57" s="685">
        <v>0</v>
      </c>
      <c r="L57" s="803"/>
      <c r="M57" s="685">
        <v>0</v>
      </c>
      <c r="N57" s="685">
        <v>0</v>
      </c>
      <c r="O57" s="685">
        <v>0</v>
      </c>
      <c r="P57" s="803"/>
      <c r="Q57" s="685">
        <v>0</v>
      </c>
      <c r="R57" s="685">
        <v>0</v>
      </c>
      <c r="S57" s="685">
        <v>0</v>
      </c>
      <c r="T57" s="803"/>
      <c r="U57" s="685">
        <v>0</v>
      </c>
      <c r="V57" s="685">
        <v>0</v>
      </c>
      <c r="W57" s="685">
        <v>0</v>
      </c>
      <c r="X57" s="803"/>
      <c r="Y57" s="685">
        <v>0</v>
      </c>
      <c r="Z57" s="685">
        <v>0</v>
      </c>
      <c r="AA57" s="685">
        <v>0</v>
      </c>
      <c r="AB57" s="803"/>
      <c r="AC57" s="685">
        <v>0</v>
      </c>
      <c r="AD57" s="685">
        <v>0</v>
      </c>
      <c r="AE57" s="685">
        <v>0</v>
      </c>
      <c r="AF57" s="803"/>
      <c r="AI57" s="789"/>
      <c r="AJ57" s="707"/>
      <c r="AK57" s="707"/>
      <c r="AL57" s="707"/>
      <c r="AM57" s="707"/>
      <c r="AV57" s="685">
        <v>0</v>
      </c>
      <c r="AW57" s="685">
        <v>0</v>
      </c>
      <c r="AX57" s="685">
        <v>0</v>
      </c>
      <c r="AY57" s="685">
        <v>0</v>
      </c>
      <c r="AZ57" s="685">
        <v>0</v>
      </c>
      <c r="BA57" s="685">
        <v>0</v>
      </c>
      <c r="BB57" s="685">
        <v>0</v>
      </c>
      <c r="BC57" s="685">
        <v>0</v>
      </c>
      <c r="BD57" s="685">
        <v>0</v>
      </c>
      <c r="BE57" s="685">
        <v>0</v>
      </c>
      <c r="BF57" s="685">
        <v>0</v>
      </c>
      <c r="BG57" s="685">
        <v>0</v>
      </c>
      <c r="BH57" s="685">
        <v>0</v>
      </c>
      <c r="BI57" s="685">
        <v>0</v>
      </c>
      <c r="BJ57" s="685">
        <v>0</v>
      </c>
      <c r="BK57" s="685">
        <v>0</v>
      </c>
      <c r="BL57" s="685">
        <v>0</v>
      </c>
      <c r="BM57" s="685">
        <v>0</v>
      </c>
      <c r="BN57" s="685">
        <v>0</v>
      </c>
      <c r="BO57" s="685">
        <v>0</v>
      </c>
      <c r="BP57" s="685">
        <v>0</v>
      </c>
      <c r="BQ57" s="685">
        <v>0</v>
      </c>
      <c r="BR57" s="685">
        <v>0</v>
      </c>
      <c r="BS57" s="685">
        <v>0</v>
      </c>
      <c r="BT57" s="685">
        <v>0</v>
      </c>
      <c r="BU57" s="685">
        <v>0</v>
      </c>
      <c r="BV57" s="685">
        <v>0</v>
      </c>
      <c r="BW57" s="685">
        <v>0</v>
      </c>
      <c r="BX57" s="685">
        <v>0</v>
      </c>
      <c r="BY57" s="685">
        <v>0</v>
      </c>
      <c r="BZ57" s="685">
        <v>0</v>
      </c>
      <c r="CA57" s="685">
        <v>0</v>
      </c>
      <c r="CB57" s="685">
        <v>0</v>
      </c>
      <c r="CC57" s="685">
        <v>0</v>
      </c>
      <c r="CD57" s="685">
        <v>0</v>
      </c>
      <c r="CE57" s="685">
        <v>0</v>
      </c>
      <c r="CF57" s="687"/>
    </row>
    <row r="58" spans="1:84" ht="9.9499999999999993" customHeight="1">
      <c r="A58" s="685">
        <v>0</v>
      </c>
      <c r="B58" s="685">
        <v>0</v>
      </c>
      <c r="C58" s="685">
        <v>0</v>
      </c>
      <c r="D58" s="685">
        <v>0</v>
      </c>
      <c r="E58" s="685">
        <v>0</v>
      </c>
      <c r="F58" s="685">
        <v>0</v>
      </c>
      <c r="G58" s="685">
        <v>0</v>
      </c>
      <c r="H58" s="685">
        <v>0</v>
      </c>
      <c r="I58" s="685">
        <v>0</v>
      </c>
      <c r="J58" s="685">
        <v>0</v>
      </c>
      <c r="K58" s="685">
        <v>0</v>
      </c>
      <c r="L58" s="685">
        <v>0</v>
      </c>
      <c r="M58" s="685">
        <v>0</v>
      </c>
      <c r="N58" s="685">
        <v>0</v>
      </c>
      <c r="O58" s="685">
        <v>0</v>
      </c>
      <c r="P58" s="685">
        <v>0</v>
      </c>
      <c r="Q58" s="685">
        <v>0</v>
      </c>
      <c r="R58" s="685">
        <v>0</v>
      </c>
      <c r="S58" s="685">
        <v>0</v>
      </c>
      <c r="T58" s="685">
        <v>0</v>
      </c>
      <c r="U58" s="685">
        <v>0</v>
      </c>
      <c r="V58" s="685">
        <v>0</v>
      </c>
      <c r="W58" s="685">
        <v>0</v>
      </c>
      <c r="X58" s="685">
        <v>0</v>
      </c>
      <c r="Y58" s="685">
        <v>0</v>
      </c>
      <c r="Z58" s="685">
        <v>0</v>
      </c>
      <c r="AA58" s="685">
        <v>0</v>
      </c>
      <c r="AB58" s="685">
        <v>0</v>
      </c>
      <c r="AC58" s="685">
        <v>0</v>
      </c>
      <c r="AD58" s="685">
        <v>0</v>
      </c>
      <c r="AE58" s="685">
        <v>0</v>
      </c>
      <c r="AF58" s="685">
        <v>0</v>
      </c>
      <c r="AI58" s="796"/>
      <c r="AJ58" s="707"/>
      <c r="AK58" s="707"/>
      <c r="AL58" s="707"/>
      <c r="AM58" s="707"/>
      <c r="AV58" s="685">
        <v>0</v>
      </c>
      <c r="AW58" s="685">
        <v>0</v>
      </c>
      <c r="AX58" s="685">
        <v>0</v>
      </c>
      <c r="AY58" s="685">
        <v>0</v>
      </c>
      <c r="AZ58" s="685">
        <v>0</v>
      </c>
      <c r="BA58" s="685">
        <v>0</v>
      </c>
      <c r="BB58" s="685">
        <v>0</v>
      </c>
      <c r="BC58" s="685">
        <v>0</v>
      </c>
      <c r="BD58" s="685">
        <v>0</v>
      </c>
      <c r="BE58" s="685">
        <v>0</v>
      </c>
      <c r="BF58" s="685">
        <v>0</v>
      </c>
      <c r="BG58" s="685">
        <v>0</v>
      </c>
      <c r="BH58" s="685">
        <v>0</v>
      </c>
      <c r="BI58" s="685">
        <v>0</v>
      </c>
      <c r="BJ58" s="685">
        <v>0</v>
      </c>
      <c r="BK58" s="685">
        <v>0</v>
      </c>
      <c r="BL58" s="685">
        <v>0</v>
      </c>
      <c r="BM58" s="685">
        <v>0</v>
      </c>
      <c r="BN58" s="685">
        <v>0</v>
      </c>
      <c r="BO58" s="685">
        <v>0</v>
      </c>
      <c r="BP58" s="685">
        <v>0</v>
      </c>
      <c r="BQ58" s="685">
        <v>0</v>
      </c>
      <c r="BR58" s="685">
        <v>0</v>
      </c>
      <c r="BS58" s="685">
        <v>0</v>
      </c>
      <c r="BT58" s="685">
        <v>0</v>
      </c>
      <c r="BU58" s="685">
        <v>0</v>
      </c>
      <c r="BV58" s="685">
        <v>0</v>
      </c>
      <c r="BW58" s="685">
        <v>0</v>
      </c>
      <c r="BX58" s="685">
        <v>0</v>
      </c>
      <c r="BY58" s="685">
        <v>0</v>
      </c>
      <c r="BZ58" s="685">
        <v>0</v>
      </c>
      <c r="CA58" s="685">
        <v>0</v>
      </c>
      <c r="CB58" s="685">
        <v>0</v>
      </c>
      <c r="CC58" s="685">
        <v>0</v>
      </c>
      <c r="CD58" s="685">
        <v>0</v>
      </c>
      <c r="CE58" s="685">
        <v>0</v>
      </c>
      <c r="CF58" s="687"/>
    </row>
    <row r="59" spans="1:84" ht="9.9499999999999993" customHeight="1">
      <c r="A59" s="685">
        <v>0</v>
      </c>
      <c r="B59" s="4464">
        <v>5</v>
      </c>
      <c r="D59" s="4839" t="s">
        <v>4943</v>
      </c>
      <c r="E59" s="685">
        <v>0</v>
      </c>
      <c r="F59" s="685">
        <v>0</v>
      </c>
      <c r="G59" s="685">
        <v>0</v>
      </c>
      <c r="H59" s="4799" t="s">
        <v>4944</v>
      </c>
      <c r="I59" s="685">
        <v>0</v>
      </c>
      <c r="J59" s="685">
        <v>0</v>
      </c>
      <c r="K59" s="685">
        <v>0</v>
      </c>
      <c r="L59" s="4803" t="s">
        <v>4945</v>
      </c>
      <c r="M59" s="685">
        <v>0</v>
      </c>
      <c r="N59" s="685">
        <v>0</v>
      </c>
      <c r="O59" s="685">
        <v>0</v>
      </c>
      <c r="P59" s="4843" t="s">
        <v>4946</v>
      </c>
      <c r="Q59" s="685">
        <v>0</v>
      </c>
      <c r="R59" s="685">
        <v>0</v>
      </c>
      <c r="S59" s="685">
        <v>0</v>
      </c>
      <c r="T59" s="4845" t="s">
        <v>4947</v>
      </c>
      <c r="U59" s="685">
        <v>0</v>
      </c>
      <c r="V59" s="685">
        <v>0</v>
      </c>
      <c r="W59" s="685">
        <v>0</v>
      </c>
      <c r="X59" s="4573" t="s">
        <v>4948</v>
      </c>
      <c r="Y59" s="685">
        <v>0</v>
      </c>
      <c r="Z59" s="685">
        <v>0</v>
      </c>
      <c r="AA59" s="685">
        <v>0</v>
      </c>
      <c r="AB59" s="4573" t="s">
        <v>4949</v>
      </c>
      <c r="AC59" s="685">
        <v>0</v>
      </c>
      <c r="AD59" s="685">
        <v>0</v>
      </c>
      <c r="AE59" s="685">
        <v>0</v>
      </c>
      <c r="AF59" s="4573" t="s">
        <v>4950</v>
      </c>
      <c r="AI59" s="789"/>
      <c r="AJ59" s="707"/>
      <c r="AK59" s="707"/>
      <c r="AL59" s="707"/>
      <c r="AM59" s="707"/>
      <c r="AV59" s="685">
        <v>0</v>
      </c>
      <c r="AW59" s="685">
        <v>0</v>
      </c>
      <c r="AX59" s="685">
        <v>0</v>
      </c>
      <c r="AY59" s="685">
        <v>0</v>
      </c>
      <c r="AZ59" s="685">
        <v>0</v>
      </c>
      <c r="BA59" s="685">
        <v>0</v>
      </c>
      <c r="BB59" s="685">
        <v>0</v>
      </c>
      <c r="BC59" s="685">
        <v>0</v>
      </c>
      <c r="BD59" s="685">
        <v>0</v>
      </c>
      <c r="BE59" s="685">
        <v>0</v>
      </c>
      <c r="BF59" s="685">
        <v>0</v>
      </c>
      <c r="BG59" s="685">
        <v>0</v>
      </c>
      <c r="BH59" s="685">
        <v>0</v>
      </c>
      <c r="BI59" s="685">
        <v>0</v>
      </c>
      <c r="BJ59" s="685">
        <v>0</v>
      </c>
      <c r="BK59" s="685">
        <v>0</v>
      </c>
      <c r="BL59" s="685">
        <v>0</v>
      </c>
      <c r="BM59" s="685">
        <v>0</v>
      </c>
      <c r="BN59" s="685">
        <v>0</v>
      </c>
      <c r="BO59" s="685">
        <v>0</v>
      </c>
      <c r="BP59" s="685">
        <v>0</v>
      </c>
      <c r="BQ59" s="685">
        <v>0</v>
      </c>
      <c r="BR59" s="685">
        <v>0</v>
      </c>
      <c r="BS59" s="685">
        <v>0</v>
      </c>
      <c r="BT59" s="685">
        <v>0</v>
      </c>
      <c r="BU59" s="685">
        <v>0</v>
      </c>
      <c r="BV59" s="685">
        <v>0</v>
      </c>
      <c r="BW59" s="685">
        <v>0</v>
      </c>
      <c r="BX59" s="685">
        <v>0</v>
      </c>
      <c r="BY59" s="685">
        <v>0</v>
      </c>
      <c r="BZ59" s="685">
        <v>0</v>
      </c>
      <c r="CA59" s="685">
        <v>0</v>
      </c>
      <c r="CB59" s="685">
        <v>0</v>
      </c>
      <c r="CC59" s="685">
        <v>0</v>
      </c>
      <c r="CD59" s="685">
        <v>0</v>
      </c>
      <c r="CE59" s="685">
        <v>0</v>
      </c>
      <c r="CF59" s="687"/>
    </row>
    <row r="60" spans="1:84" ht="5.0999999999999996" customHeight="1">
      <c r="A60" s="685">
        <v>0</v>
      </c>
      <c r="B60" s="4465"/>
      <c r="D60" s="4840"/>
      <c r="E60" s="685">
        <v>0</v>
      </c>
      <c r="F60" s="802">
        <v>0</v>
      </c>
      <c r="G60" s="685">
        <v>0</v>
      </c>
      <c r="H60" s="4800"/>
      <c r="I60" s="685">
        <v>0</v>
      </c>
      <c r="J60" s="802">
        <v>0</v>
      </c>
      <c r="K60" s="685">
        <v>0</v>
      </c>
      <c r="L60" s="4804"/>
      <c r="M60" s="685">
        <v>0</v>
      </c>
      <c r="N60" s="802">
        <v>0</v>
      </c>
      <c r="O60" s="685">
        <v>0</v>
      </c>
      <c r="P60" s="4844"/>
      <c r="Q60" s="685">
        <v>0</v>
      </c>
      <c r="R60" s="802">
        <v>0</v>
      </c>
      <c r="S60" s="685">
        <v>0</v>
      </c>
      <c r="T60" s="4846"/>
      <c r="U60" s="685">
        <v>0</v>
      </c>
      <c r="V60" s="802">
        <v>0</v>
      </c>
      <c r="W60" s="685">
        <v>0</v>
      </c>
      <c r="X60" s="4574"/>
      <c r="Y60" s="685">
        <v>0</v>
      </c>
      <c r="Z60" s="802">
        <v>0</v>
      </c>
      <c r="AA60" s="685">
        <v>0</v>
      </c>
      <c r="AB60" s="4574"/>
      <c r="AC60" s="685">
        <v>0</v>
      </c>
      <c r="AD60" s="802">
        <v>0</v>
      </c>
      <c r="AE60" s="685">
        <v>0</v>
      </c>
      <c r="AF60" s="4574"/>
      <c r="AI60" s="730"/>
      <c r="AJ60" s="707"/>
      <c r="AK60" s="707"/>
      <c r="AL60" s="707"/>
      <c r="AM60" s="707"/>
      <c r="AV60" s="685">
        <v>0</v>
      </c>
      <c r="AW60" s="685">
        <v>0</v>
      </c>
      <c r="AX60" s="685">
        <v>0</v>
      </c>
      <c r="AY60" s="685">
        <v>0</v>
      </c>
      <c r="AZ60" s="685">
        <v>0</v>
      </c>
      <c r="BA60" s="685">
        <v>0</v>
      </c>
      <c r="BB60" s="685">
        <v>0</v>
      </c>
      <c r="BC60" s="685">
        <v>0</v>
      </c>
      <c r="BD60" s="685">
        <v>0</v>
      </c>
      <c r="BE60" s="685">
        <v>0</v>
      </c>
      <c r="BF60" s="685">
        <v>0</v>
      </c>
      <c r="BG60" s="685">
        <v>0</v>
      </c>
      <c r="BH60" s="685">
        <v>0</v>
      </c>
      <c r="BI60" s="685">
        <v>0</v>
      </c>
      <c r="BJ60" s="685">
        <v>0</v>
      </c>
      <c r="BK60" s="685">
        <v>0</v>
      </c>
      <c r="BL60" s="685">
        <v>0</v>
      </c>
      <c r="BM60" s="685">
        <v>0</v>
      </c>
      <c r="BN60" s="685">
        <v>0</v>
      </c>
      <c r="BO60" s="685">
        <v>0</v>
      </c>
      <c r="BP60" s="685">
        <v>0</v>
      </c>
      <c r="BQ60" s="685">
        <v>0</v>
      </c>
      <c r="BR60" s="685">
        <v>0</v>
      </c>
      <c r="BS60" s="685">
        <v>0</v>
      </c>
      <c r="BT60" s="685">
        <v>0</v>
      </c>
      <c r="BU60" s="685">
        <v>0</v>
      </c>
      <c r="BV60" s="685">
        <v>0</v>
      </c>
      <c r="BW60" s="685">
        <v>0</v>
      </c>
      <c r="BX60" s="685">
        <v>0</v>
      </c>
      <c r="BY60" s="685">
        <v>0</v>
      </c>
      <c r="BZ60" s="685">
        <v>0</v>
      </c>
      <c r="CA60" s="685">
        <v>0</v>
      </c>
      <c r="CB60" s="685">
        <v>0</v>
      </c>
      <c r="CC60" s="685">
        <v>0</v>
      </c>
      <c r="CD60" s="685">
        <v>0</v>
      </c>
      <c r="CE60" s="685">
        <v>0</v>
      </c>
      <c r="CF60" s="687"/>
    </row>
    <row r="61" spans="1:84" ht="9.9499999999999993" customHeight="1">
      <c r="A61" s="685">
        <v>0</v>
      </c>
      <c r="B61" s="4466"/>
      <c r="D61" s="803"/>
      <c r="E61" s="685">
        <v>0</v>
      </c>
      <c r="F61" s="685">
        <v>0</v>
      </c>
      <c r="G61" s="685">
        <v>0</v>
      </c>
      <c r="H61" s="803"/>
      <c r="I61" s="685">
        <v>0</v>
      </c>
      <c r="J61" s="685">
        <v>0</v>
      </c>
      <c r="K61" s="685">
        <v>0</v>
      </c>
      <c r="L61" s="803"/>
      <c r="M61" s="685">
        <v>0</v>
      </c>
      <c r="N61" s="685">
        <v>0</v>
      </c>
      <c r="O61" s="685">
        <v>0</v>
      </c>
      <c r="P61" s="803"/>
      <c r="Q61" s="685">
        <v>0</v>
      </c>
      <c r="R61" s="685">
        <v>0</v>
      </c>
      <c r="S61" s="685">
        <v>0</v>
      </c>
      <c r="T61" s="803"/>
      <c r="U61" s="685">
        <v>0</v>
      </c>
      <c r="V61" s="685">
        <v>0</v>
      </c>
      <c r="W61" s="685">
        <v>0</v>
      </c>
      <c r="X61" s="803"/>
      <c r="Y61" s="685">
        <v>0</v>
      </c>
      <c r="Z61" s="685">
        <v>0</v>
      </c>
      <c r="AA61" s="685">
        <v>0</v>
      </c>
      <c r="AB61" s="803"/>
      <c r="AC61" s="685">
        <v>0</v>
      </c>
      <c r="AD61" s="685">
        <v>0</v>
      </c>
      <c r="AE61" s="685">
        <v>0</v>
      </c>
      <c r="AF61" s="803"/>
      <c r="AI61" s="789"/>
      <c r="AJ61" s="707"/>
      <c r="AK61" s="707"/>
      <c r="AL61" s="707"/>
      <c r="AM61" s="707"/>
      <c r="AV61" s="685">
        <v>0</v>
      </c>
      <c r="AW61" s="685">
        <v>0</v>
      </c>
      <c r="AX61" s="685">
        <v>0</v>
      </c>
      <c r="AY61" s="685">
        <v>0</v>
      </c>
      <c r="AZ61" s="685">
        <v>0</v>
      </c>
      <c r="BA61" s="685">
        <v>0</v>
      </c>
      <c r="BB61" s="685">
        <v>0</v>
      </c>
      <c r="BC61" s="685">
        <v>0</v>
      </c>
      <c r="BD61" s="685">
        <v>0</v>
      </c>
      <c r="BE61" s="685">
        <v>0</v>
      </c>
      <c r="BF61" s="685">
        <v>0</v>
      </c>
      <c r="BG61" s="685">
        <v>0</v>
      </c>
      <c r="BH61" s="685">
        <v>0</v>
      </c>
      <c r="BI61" s="685">
        <v>0</v>
      </c>
      <c r="BJ61" s="685">
        <v>0</v>
      </c>
      <c r="BK61" s="685">
        <v>0</v>
      </c>
      <c r="BL61" s="685">
        <v>0</v>
      </c>
      <c r="BM61" s="685">
        <v>0</v>
      </c>
      <c r="BN61" s="685">
        <v>0</v>
      </c>
      <c r="BO61" s="685">
        <v>0</v>
      </c>
      <c r="BP61" s="685">
        <v>0</v>
      </c>
      <c r="BQ61" s="685">
        <v>0</v>
      </c>
      <c r="BR61" s="685">
        <v>0</v>
      </c>
      <c r="BS61" s="685">
        <v>0</v>
      </c>
      <c r="BT61" s="685">
        <v>0</v>
      </c>
      <c r="BU61" s="685">
        <v>0</v>
      </c>
      <c r="BV61" s="685">
        <v>0</v>
      </c>
      <c r="BW61" s="685">
        <v>0</v>
      </c>
      <c r="BX61" s="685">
        <v>0</v>
      </c>
      <c r="BY61" s="685">
        <v>0</v>
      </c>
      <c r="BZ61" s="685">
        <v>0</v>
      </c>
      <c r="CA61" s="685">
        <v>0</v>
      </c>
      <c r="CB61" s="685">
        <v>0</v>
      </c>
      <c r="CC61" s="685">
        <v>0</v>
      </c>
      <c r="CD61" s="685">
        <v>0</v>
      </c>
      <c r="CE61" s="685">
        <v>0</v>
      </c>
      <c r="CF61" s="687"/>
    </row>
    <row r="62" spans="1:84" ht="9.9499999999999993" customHeight="1">
      <c r="A62" s="685">
        <v>0</v>
      </c>
      <c r="B62" s="685">
        <v>0</v>
      </c>
      <c r="C62" s="685">
        <v>0</v>
      </c>
      <c r="D62" s="685">
        <v>0</v>
      </c>
      <c r="E62" s="685">
        <v>0</v>
      </c>
      <c r="F62" s="685">
        <v>0</v>
      </c>
      <c r="G62" s="685">
        <v>0</v>
      </c>
      <c r="H62" s="685">
        <v>0</v>
      </c>
      <c r="I62" s="685">
        <v>0</v>
      </c>
      <c r="J62" s="685">
        <v>0</v>
      </c>
      <c r="K62" s="685">
        <v>0</v>
      </c>
      <c r="L62" s="685">
        <v>0</v>
      </c>
      <c r="M62" s="685">
        <v>0</v>
      </c>
      <c r="N62" s="685">
        <v>0</v>
      </c>
      <c r="O62" s="685">
        <v>0</v>
      </c>
      <c r="P62" s="685">
        <v>0</v>
      </c>
      <c r="Q62" s="685">
        <v>0</v>
      </c>
      <c r="R62" s="685">
        <v>0</v>
      </c>
      <c r="S62" s="685">
        <v>0</v>
      </c>
      <c r="T62" s="685">
        <v>0</v>
      </c>
      <c r="U62" s="685">
        <v>0</v>
      </c>
      <c r="V62" s="685">
        <v>0</v>
      </c>
      <c r="W62" s="685">
        <v>0</v>
      </c>
      <c r="X62" s="685">
        <v>0</v>
      </c>
      <c r="Y62" s="685">
        <v>0</v>
      </c>
      <c r="Z62" s="685">
        <v>0</v>
      </c>
      <c r="AA62" s="685">
        <v>0</v>
      </c>
      <c r="AB62" s="685">
        <v>0</v>
      </c>
      <c r="AC62" s="685">
        <v>0</v>
      </c>
      <c r="AD62" s="685">
        <v>0</v>
      </c>
      <c r="AE62" s="685">
        <v>0</v>
      </c>
      <c r="AF62" s="685">
        <v>0</v>
      </c>
      <c r="AI62" s="796"/>
      <c r="AJ62" s="707"/>
      <c r="AK62" s="707"/>
      <c r="AL62" s="707"/>
      <c r="AM62" s="707"/>
      <c r="AV62" s="685">
        <v>0</v>
      </c>
      <c r="AW62" s="685">
        <v>0</v>
      </c>
      <c r="AX62" s="685">
        <v>0</v>
      </c>
      <c r="AY62" s="685">
        <v>0</v>
      </c>
      <c r="AZ62" s="685">
        <v>0</v>
      </c>
      <c r="BA62" s="685">
        <v>0</v>
      </c>
      <c r="BB62" s="685">
        <v>0</v>
      </c>
      <c r="BC62" s="685">
        <v>0</v>
      </c>
      <c r="BD62" s="685">
        <v>0</v>
      </c>
      <c r="BE62" s="685">
        <v>0</v>
      </c>
      <c r="BF62" s="685">
        <v>0</v>
      </c>
      <c r="BG62" s="685">
        <v>0</v>
      </c>
      <c r="BH62" s="685">
        <v>0</v>
      </c>
      <c r="BI62" s="685">
        <v>0</v>
      </c>
      <c r="BJ62" s="685">
        <v>0</v>
      </c>
      <c r="BK62" s="685">
        <v>0</v>
      </c>
      <c r="BL62" s="685">
        <v>0</v>
      </c>
      <c r="BM62" s="685">
        <v>0</v>
      </c>
      <c r="BN62" s="685">
        <v>0</v>
      </c>
      <c r="BO62" s="685">
        <v>0</v>
      </c>
      <c r="BP62" s="685">
        <v>0</v>
      </c>
      <c r="BQ62" s="685">
        <v>0</v>
      </c>
      <c r="BR62" s="685">
        <v>0</v>
      </c>
      <c r="BS62" s="685">
        <v>0</v>
      </c>
      <c r="BT62" s="685">
        <v>0</v>
      </c>
      <c r="BU62" s="685">
        <v>0</v>
      </c>
      <c r="BV62" s="685">
        <v>0</v>
      </c>
      <c r="BW62" s="685">
        <v>0</v>
      </c>
      <c r="BX62" s="685">
        <v>0</v>
      </c>
      <c r="BY62" s="685">
        <v>0</v>
      </c>
      <c r="BZ62" s="685">
        <v>0</v>
      </c>
      <c r="CA62" s="685">
        <v>0</v>
      </c>
      <c r="CB62" s="685">
        <v>0</v>
      </c>
      <c r="CC62" s="685">
        <v>0</v>
      </c>
      <c r="CD62" s="685">
        <v>0</v>
      </c>
      <c r="CE62" s="685">
        <v>0</v>
      </c>
      <c r="CF62" s="687"/>
    </row>
    <row r="63" spans="1:84" ht="9.9499999999999993" customHeight="1">
      <c r="A63" s="685">
        <v>0</v>
      </c>
      <c r="B63" s="4464">
        <v>6</v>
      </c>
      <c r="D63" s="4839" t="s">
        <v>2302</v>
      </c>
      <c r="E63" s="685">
        <v>0</v>
      </c>
      <c r="F63" s="685">
        <v>0</v>
      </c>
      <c r="G63" s="685">
        <v>0</v>
      </c>
      <c r="H63" s="4799" t="s">
        <v>4951</v>
      </c>
      <c r="I63" s="685">
        <v>0</v>
      </c>
      <c r="J63" s="685">
        <v>0</v>
      </c>
      <c r="K63" s="685">
        <v>0</v>
      </c>
      <c r="L63" s="4803" t="s">
        <v>4952</v>
      </c>
      <c r="M63" s="685">
        <v>0</v>
      </c>
      <c r="N63" s="685">
        <v>0</v>
      </c>
      <c r="O63" s="685">
        <v>0</v>
      </c>
      <c r="P63" s="4843" t="s">
        <v>4953</v>
      </c>
      <c r="Q63" s="685">
        <v>0</v>
      </c>
      <c r="R63" s="685">
        <v>0</v>
      </c>
      <c r="S63" s="685">
        <v>0</v>
      </c>
      <c r="T63" s="4845" t="s">
        <v>4954</v>
      </c>
      <c r="U63" s="685">
        <v>0</v>
      </c>
      <c r="V63" s="685">
        <v>0</v>
      </c>
      <c r="W63" s="685">
        <v>0</v>
      </c>
      <c r="X63" s="4573" t="s">
        <v>4955</v>
      </c>
      <c r="Y63" s="685">
        <v>0</v>
      </c>
      <c r="Z63" s="685">
        <v>0</v>
      </c>
      <c r="AA63" s="685">
        <v>0</v>
      </c>
      <c r="AB63" s="4573" t="s">
        <v>4956</v>
      </c>
      <c r="AC63" s="685">
        <v>0</v>
      </c>
      <c r="AD63" s="685">
        <v>0</v>
      </c>
      <c r="AE63" s="685">
        <v>0</v>
      </c>
      <c r="AF63" s="4573"/>
      <c r="AI63" s="789"/>
      <c r="AJ63" s="707"/>
      <c r="AK63" s="707"/>
      <c r="AL63" s="707"/>
      <c r="AM63" s="707"/>
      <c r="AV63" s="685">
        <v>0</v>
      </c>
      <c r="AW63" s="685">
        <v>0</v>
      </c>
      <c r="AX63" s="685">
        <v>0</v>
      </c>
      <c r="AY63" s="685">
        <v>0</v>
      </c>
      <c r="AZ63" s="685">
        <v>0</v>
      </c>
      <c r="BA63" s="685">
        <v>0</v>
      </c>
      <c r="BB63" s="685">
        <v>0</v>
      </c>
      <c r="BC63" s="685">
        <v>0</v>
      </c>
      <c r="BD63" s="685">
        <v>0</v>
      </c>
      <c r="BE63" s="685">
        <v>0</v>
      </c>
      <c r="BF63" s="685">
        <v>0</v>
      </c>
      <c r="BG63" s="685">
        <v>0</v>
      </c>
      <c r="BH63" s="685">
        <v>0</v>
      </c>
      <c r="BI63" s="685">
        <v>0</v>
      </c>
      <c r="BJ63" s="685">
        <v>0</v>
      </c>
      <c r="BK63" s="685">
        <v>0</v>
      </c>
      <c r="BL63" s="685">
        <v>0</v>
      </c>
      <c r="BM63" s="685">
        <v>0</v>
      </c>
      <c r="BN63" s="685">
        <v>0</v>
      </c>
      <c r="BO63" s="685">
        <v>0</v>
      </c>
      <c r="BP63" s="685">
        <v>0</v>
      </c>
      <c r="BQ63" s="685">
        <v>0</v>
      </c>
      <c r="BR63" s="685">
        <v>0</v>
      </c>
      <c r="BS63" s="685">
        <v>0</v>
      </c>
      <c r="BT63" s="685">
        <v>0</v>
      </c>
      <c r="BU63" s="685">
        <v>0</v>
      </c>
      <c r="BV63" s="685">
        <v>0</v>
      </c>
      <c r="BW63" s="685">
        <v>0</v>
      </c>
      <c r="BX63" s="685">
        <v>0</v>
      </c>
      <c r="BY63" s="685">
        <v>0</v>
      </c>
      <c r="BZ63" s="685">
        <v>0</v>
      </c>
      <c r="CA63" s="685">
        <v>0</v>
      </c>
      <c r="CB63" s="685">
        <v>0</v>
      </c>
      <c r="CC63" s="685">
        <v>0</v>
      </c>
      <c r="CD63" s="685">
        <v>0</v>
      </c>
      <c r="CE63" s="685">
        <v>0</v>
      </c>
      <c r="CF63" s="687"/>
    </row>
    <row r="64" spans="1:84" ht="5.0999999999999996" customHeight="1">
      <c r="A64" s="685">
        <v>0</v>
      </c>
      <c r="B64" s="4465"/>
      <c r="D64" s="4840"/>
      <c r="E64" s="685">
        <v>0</v>
      </c>
      <c r="F64" s="802">
        <v>0</v>
      </c>
      <c r="G64" s="685">
        <v>0</v>
      </c>
      <c r="H64" s="4800"/>
      <c r="I64" s="685">
        <v>0</v>
      </c>
      <c r="J64" s="802">
        <v>0</v>
      </c>
      <c r="K64" s="685">
        <v>0</v>
      </c>
      <c r="L64" s="4804"/>
      <c r="M64" s="685">
        <v>0</v>
      </c>
      <c r="N64" s="802">
        <v>0</v>
      </c>
      <c r="O64" s="685">
        <v>0</v>
      </c>
      <c r="P64" s="4844"/>
      <c r="Q64" s="685">
        <v>0</v>
      </c>
      <c r="R64" s="802">
        <v>0</v>
      </c>
      <c r="S64" s="685">
        <v>0</v>
      </c>
      <c r="T64" s="4846"/>
      <c r="U64" s="685">
        <v>0</v>
      </c>
      <c r="V64" s="802">
        <v>0</v>
      </c>
      <c r="W64" s="685">
        <v>0</v>
      </c>
      <c r="X64" s="4574"/>
      <c r="Y64" s="685">
        <v>0</v>
      </c>
      <c r="Z64" s="802">
        <v>0</v>
      </c>
      <c r="AA64" s="685">
        <v>0</v>
      </c>
      <c r="AB64" s="4574"/>
      <c r="AC64" s="685">
        <v>0</v>
      </c>
      <c r="AD64" s="802">
        <v>0</v>
      </c>
      <c r="AE64" s="685">
        <v>0</v>
      </c>
      <c r="AF64" s="4574"/>
      <c r="AI64" s="730"/>
      <c r="AJ64" s="707"/>
      <c r="AK64" s="707"/>
      <c r="AL64" s="707"/>
      <c r="AM64" s="707"/>
      <c r="AV64" s="685">
        <v>0</v>
      </c>
      <c r="AW64" s="685">
        <v>0</v>
      </c>
      <c r="AX64" s="685">
        <v>0</v>
      </c>
      <c r="AY64" s="685">
        <v>0</v>
      </c>
      <c r="AZ64" s="685">
        <v>0</v>
      </c>
      <c r="BA64" s="685">
        <v>0</v>
      </c>
      <c r="BB64" s="685">
        <v>0</v>
      </c>
      <c r="BC64" s="685">
        <v>0</v>
      </c>
      <c r="BD64" s="685">
        <v>0</v>
      </c>
      <c r="BE64" s="685">
        <v>0</v>
      </c>
      <c r="BF64" s="685">
        <v>0</v>
      </c>
      <c r="BG64" s="685">
        <v>0</v>
      </c>
      <c r="BH64" s="685">
        <v>0</v>
      </c>
      <c r="BI64" s="685">
        <v>0</v>
      </c>
      <c r="BJ64" s="685">
        <v>0</v>
      </c>
      <c r="BK64" s="685">
        <v>0</v>
      </c>
      <c r="BL64" s="685">
        <v>0</v>
      </c>
      <c r="BM64" s="685">
        <v>0</v>
      </c>
      <c r="BN64" s="685">
        <v>0</v>
      </c>
      <c r="BO64" s="685">
        <v>0</v>
      </c>
      <c r="BP64" s="685">
        <v>0</v>
      </c>
      <c r="BQ64" s="685">
        <v>0</v>
      </c>
      <c r="BR64" s="685">
        <v>0</v>
      </c>
      <c r="BS64" s="685">
        <v>0</v>
      </c>
      <c r="BT64" s="685">
        <v>0</v>
      </c>
      <c r="BU64" s="685">
        <v>0</v>
      </c>
      <c r="BV64" s="685">
        <v>0</v>
      </c>
      <c r="BW64" s="685">
        <v>0</v>
      </c>
      <c r="BX64" s="685">
        <v>0</v>
      </c>
      <c r="BY64" s="685">
        <v>0</v>
      </c>
      <c r="BZ64" s="685">
        <v>0</v>
      </c>
      <c r="CA64" s="685">
        <v>0</v>
      </c>
      <c r="CB64" s="685">
        <v>0</v>
      </c>
      <c r="CC64" s="685">
        <v>0</v>
      </c>
      <c r="CD64" s="685">
        <v>0</v>
      </c>
      <c r="CE64" s="685">
        <v>0</v>
      </c>
      <c r="CF64" s="687"/>
    </row>
    <row r="65" spans="1:84" ht="9.9499999999999993" customHeight="1">
      <c r="A65" s="685">
        <v>0</v>
      </c>
      <c r="B65" s="4466"/>
      <c r="D65" s="803"/>
      <c r="E65" s="685">
        <v>0</v>
      </c>
      <c r="F65" s="685">
        <v>0</v>
      </c>
      <c r="G65" s="685">
        <v>0</v>
      </c>
      <c r="H65" s="803"/>
      <c r="I65" s="685">
        <v>0</v>
      </c>
      <c r="J65" s="685">
        <v>0</v>
      </c>
      <c r="K65" s="685">
        <v>0</v>
      </c>
      <c r="L65" s="803"/>
      <c r="M65" s="685">
        <v>0</v>
      </c>
      <c r="N65" s="685">
        <v>0</v>
      </c>
      <c r="O65" s="685">
        <v>0</v>
      </c>
      <c r="P65" s="803"/>
      <c r="Q65" s="685">
        <v>0</v>
      </c>
      <c r="R65" s="685">
        <v>0</v>
      </c>
      <c r="S65" s="685">
        <v>0</v>
      </c>
      <c r="T65" s="803"/>
      <c r="U65" s="685">
        <v>0</v>
      </c>
      <c r="V65" s="685">
        <v>0</v>
      </c>
      <c r="W65" s="685">
        <v>0</v>
      </c>
      <c r="X65" s="803"/>
      <c r="Y65" s="685">
        <v>0</v>
      </c>
      <c r="Z65" s="685">
        <v>0</v>
      </c>
      <c r="AA65" s="685">
        <v>0</v>
      </c>
      <c r="AB65" s="803"/>
      <c r="AC65" s="685">
        <v>0</v>
      </c>
      <c r="AD65" s="685">
        <v>0</v>
      </c>
      <c r="AE65" s="685">
        <v>0</v>
      </c>
      <c r="AF65" s="803"/>
      <c r="AI65" s="789"/>
      <c r="AJ65" s="707"/>
      <c r="AK65" s="707"/>
      <c r="AL65" s="707"/>
      <c r="AM65" s="707"/>
      <c r="AV65" s="685">
        <v>0</v>
      </c>
      <c r="AW65" s="685">
        <v>0</v>
      </c>
      <c r="AX65" s="685">
        <v>0</v>
      </c>
      <c r="AY65" s="685">
        <v>0</v>
      </c>
      <c r="AZ65" s="685">
        <v>0</v>
      </c>
      <c r="BA65" s="685">
        <v>0</v>
      </c>
      <c r="BB65" s="685">
        <v>0</v>
      </c>
      <c r="BC65" s="685">
        <v>0</v>
      </c>
      <c r="BD65" s="685">
        <v>0</v>
      </c>
      <c r="BE65" s="685">
        <v>0</v>
      </c>
      <c r="BF65" s="685">
        <v>0</v>
      </c>
      <c r="BG65" s="685">
        <v>0</v>
      </c>
      <c r="BH65" s="685">
        <v>0</v>
      </c>
      <c r="BI65" s="685">
        <v>0</v>
      </c>
      <c r="BJ65" s="685">
        <v>0</v>
      </c>
      <c r="BK65" s="685">
        <v>0</v>
      </c>
      <c r="BL65" s="685">
        <v>0</v>
      </c>
      <c r="BM65" s="685">
        <v>0</v>
      </c>
      <c r="BN65" s="685">
        <v>0</v>
      </c>
      <c r="BO65" s="685">
        <v>0</v>
      </c>
      <c r="BP65" s="685">
        <v>0</v>
      </c>
      <c r="BQ65" s="685">
        <v>0</v>
      </c>
      <c r="BR65" s="685">
        <v>0</v>
      </c>
      <c r="BS65" s="685">
        <v>0</v>
      </c>
      <c r="BT65" s="685">
        <v>0</v>
      </c>
      <c r="BU65" s="685">
        <v>0</v>
      </c>
      <c r="BV65" s="685">
        <v>0</v>
      </c>
      <c r="BW65" s="685">
        <v>0</v>
      </c>
      <c r="BX65" s="685">
        <v>0</v>
      </c>
      <c r="BY65" s="685">
        <v>0</v>
      </c>
      <c r="BZ65" s="685">
        <v>0</v>
      </c>
      <c r="CA65" s="685">
        <v>0</v>
      </c>
      <c r="CB65" s="685">
        <v>0</v>
      </c>
      <c r="CC65" s="685">
        <v>0</v>
      </c>
      <c r="CD65" s="685">
        <v>0</v>
      </c>
      <c r="CE65" s="685">
        <v>0</v>
      </c>
      <c r="CF65" s="687"/>
    </row>
    <row r="66" spans="1:84" ht="9.9499999999999993" customHeight="1">
      <c r="A66" s="685">
        <v>0</v>
      </c>
      <c r="B66" s="685">
        <v>0</v>
      </c>
      <c r="C66" s="685">
        <v>0</v>
      </c>
      <c r="D66" s="685">
        <v>0</v>
      </c>
      <c r="E66" s="685">
        <v>0</v>
      </c>
      <c r="F66" s="685">
        <v>0</v>
      </c>
      <c r="G66" s="685">
        <v>0</v>
      </c>
      <c r="H66" s="685">
        <v>0</v>
      </c>
      <c r="I66" s="685">
        <v>0</v>
      </c>
      <c r="J66" s="685">
        <v>0</v>
      </c>
      <c r="K66" s="685">
        <v>0</v>
      </c>
      <c r="L66" s="685">
        <v>0</v>
      </c>
      <c r="M66" s="685">
        <v>0</v>
      </c>
      <c r="N66" s="685">
        <v>0</v>
      </c>
      <c r="O66" s="685">
        <v>0</v>
      </c>
      <c r="P66" s="685">
        <v>0</v>
      </c>
      <c r="Q66" s="685">
        <v>0</v>
      </c>
      <c r="R66" s="685">
        <v>0</v>
      </c>
      <c r="S66" s="685">
        <v>0</v>
      </c>
      <c r="T66" s="685">
        <v>0</v>
      </c>
      <c r="U66" s="685">
        <v>0</v>
      </c>
      <c r="V66" s="685">
        <v>0</v>
      </c>
      <c r="W66" s="685">
        <v>0</v>
      </c>
      <c r="X66" s="685">
        <v>0</v>
      </c>
      <c r="Y66" s="685">
        <v>0</v>
      </c>
      <c r="Z66" s="685">
        <v>0</v>
      </c>
      <c r="AA66" s="685">
        <v>0</v>
      </c>
      <c r="AB66" s="685">
        <v>0</v>
      </c>
      <c r="AC66" s="685">
        <v>0</v>
      </c>
      <c r="AD66" s="685">
        <v>0</v>
      </c>
      <c r="AE66" s="685">
        <v>0</v>
      </c>
      <c r="AF66" s="685">
        <v>0</v>
      </c>
      <c r="AI66" s="804"/>
      <c r="AJ66" s="707"/>
      <c r="AK66" s="707"/>
      <c r="AL66" s="707"/>
      <c r="AM66" s="707"/>
      <c r="AV66" s="685">
        <v>0</v>
      </c>
      <c r="AW66" s="685">
        <v>0</v>
      </c>
      <c r="AX66" s="685">
        <v>0</v>
      </c>
      <c r="AY66" s="685">
        <v>0</v>
      </c>
      <c r="AZ66" s="685">
        <v>0</v>
      </c>
      <c r="BA66" s="685">
        <v>0</v>
      </c>
      <c r="BB66" s="685">
        <v>0</v>
      </c>
      <c r="BC66" s="685">
        <v>0</v>
      </c>
      <c r="BD66" s="685">
        <v>0</v>
      </c>
      <c r="BE66" s="685">
        <v>0</v>
      </c>
      <c r="BF66" s="685">
        <v>0</v>
      </c>
      <c r="BG66" s="685">
        <v>0</v>
      </c>
      <c r="BH66" s="685">
        <v>0</v>
      </c>
      <c r="BI66" s="685">
        <v>0</v>
      </c>
      <c r="BJ66" s="685">
        <v>0</v>
      </c>
      <c r="BK66" s="685">
        <v>0</v>
      </c>
      <c r="BL66" s="685">
        <v>0</v>
      </c>
      <c r="BM66" s="685">
        <v>0</v>
      </c>
      <c r="BN66" s="685">
        <v>0</v>
      </c>
      <c r="BO66" s="685">
        <v>0</v>
      </c>
      <c r="BP66" s="685">
        <v>0</v>
      </c>
      <c r="BQ66" s="685">
        <v>0</v>
      </c>
      <c r="BR66" s="685">
        <v>0</v>
      </c>
      <c r="BS66" s="685">
        <v>0</v>
      </c>
      <c r="BT66" s="685">
        <v>0</v>
      </c>
      <c r="BU66" s="685">
        <v>0</v>
      </c>
      <c r="BV66" s="685">
        <v>0</v>
      </c>
      <c r="BW66" s="685">
        <v>0</v>
      </c>
      <c r="BX66" s="685">
        <v>0</v>
      </c>
      <c r="BY66" s="685">
        <v>0</v>
      </c>
      <c r="BZ66" s="685">
        <v>0</v>
      </c>
      <c r="CA66" s="685">
        <v>0</v>
      </c>
      <c r="CB66" s="685">
        <v>0</v>
      </c>
      <c r="CC66" s="685">
        <v>0</v>
      </c>
      <c r="CD66" s="685">
        <v>0</v>
      </c>
      <c r="CE66" s="685">
        <v>0</v>
      </c>
      <c r="CF66" s="687"/>
    </row>
    <row r="67" spans="1:84" ht="9.9499999999999993" customHeight="1">
      <c r="A67" s="685">
        <v>0</v>
      </c>
      <c r="B67" s="4464">
        <v>7</v>
      </c>
      <c r="D67" s="4839" t="s">
        <v>4957</v>
      </c>
      <c r="E67" s="685">
        <v>0</v>
      </c>
      <c r="F67" s="685">
        <v>0</v>
      </c>
      <c r="G67" s="685">
        <v>0</v>
      </c>
      <c r="H67" s="4799" t="s">
        <v>4958</v>
      </c>
      <c r="I67" s="685">
        <v>0</v>
      </c>
      <c r="J67" s="685">
        <v>0</v>
      </c>
      <c r="K67" s="685">
        <v>0</v>
      </c>
      <c r="L67" s="4803" t="s">
        <v>4959</v>
      </c>
      <c r="M67" s="685">
        <v>0</v>
      </c>
      <c r="N67" s="685">
        <v>0</v>
      </c>
      <c r="O67" s="685">
        <v>0</v>
      </c>
      <c r="P67" s="4843" t="s">
        <v>4960</v>
      </c>
      <c r="Q67" s="685">
        <v>0</v>
      </c>
      <c r="R67" s="685">
        <v>0</v>
      </c>
      <c r="S67" s="685">
        <v>0</v>
      </c>
      <c r="T67" s="4845" t="s">
        <v>4961</v>
      </c>
      <c r="U67" s="685">
        <v>0</v>
      </c>
      <c r="V67" s="685">
        <v>0</v>
      </c>
      <c r="W67" s="685">
        <v>0</v>
      </c>
      <c r="X67" s="4573" t="s">
        <v>4962</v>
      </c>
      <c r="Y67" s="685">
        <v>0</v>
      </c>
      <c r="Z67" s="685">
        <v>0</v>
      </c>
      <c r="AA67" s="685">
        <v>0</v>
      </c>
      <c r="AB67" s="4573" t="s">
        <v>4963</v>
      </c>
      <c r="AC67" s="685">
        <v>0</v>
      </c>
      <c r="AD67" s="685">
        <v>0</v>
      </c>
      <c r="AE67" s="685">
        <v>0</v>
      </c>
      <c r="AF67" s="4602"/>
      <c r="AI67" s="789"/>
      <c r="AJ67" s="707"/>
      <c r="AK67" s="707"/>
      <c r="AL67" s="707"/>
      <c r="AM67" s="707"/>
      <c r="AV67" s="685">
        <v>0</v>
      </c>
      <c r="AW67" s="685">
        <v>0</v>
      </c>
      <c r="AX67" s="685">
        <v>0</v>
      </c>
      <c r="AY67" s="685">
        <v>0</v>
      </c>
      <c r="AZ67" s="685">
        <v>0</v>
      </c>
      <c r="BA67" s="685">
        <v>0</v>
      </c>
      <c r="BB67" s="685">
        <v>0</v>
      </c>
      <c r="BC67" s="685">
        <v>0</v>
      </c>
      <c r="BD67" s="685">
        <v>0</v>
      </c>
      <c r="BE67" s="685">
        <v>0</v>
      </c>
      <c r="BF67" s="685">
        <v>0</v>
      </c>
      <c r="BG67" s="685">
        <v>0</v>
      </c>
      <c r="BH67" s="685">
        <v>0</v>
      </c>
      <c r="BI67" s="685">
        <v>0</v>
      </c>
      <c r="BJ67" s="685">
        <v>0</v>
      </c>
      <c r="BK67" s="685">
        <v>0</v>
      </c>
      <c r="BL67" s="685">
        <v>0</v>
      </c>
      <c r="BM67" s="685">
        <v>0</v>
      </c>
      <c r="BN67" s="685">
        <v>0</v>
      </c>
      <c r="BO67" s="685">
        <v>0</v>
      </c>
      <c r="BP67" s="685">
        <v>0</v>
      </c>
      <c r="BQ67" s="685">
        <v>0</v>
      </c>
      <c r="BR67" s="685">
        <v>0</v>
      </c>
      <c r="BS67" s="685">
        <v>0</v>
      </c>
      <c r="BT67" s="685">
        <v>0</v>
      </c>
      <c r="BU67" s="685">
        <v>0</v>
      </c>
      <c r="BV67" s="685">
        <v>0</v>
      </c>
      <c r="BW67" s="685">
        <v>0</v>
      </c>
      <c r="BX67" s="685">
        <v>0</v>
      </c>
      <c r="BY67" s="685">
        <v>0</v>
      </c>
      <c r="BZ67" s="685">
        <v>0</v>
      </c>
      <c r="CA67" s="685">
        <v>0</v>
      </c>
      <c r="CB67" s="685">
        <v>0</v>
      </c>
      <c r="CC67" s="685">
        <v>0</v>
      </c>
      <c r="CD67" s="685">
        <v>0</v>
      </c>
      <c r="CE67" s="685">
        <v>0</v>
      </c>
      <c r="CF67" s="687"/>
    </row>
    <row r="68" spans="1:84" ht="5.0999999999999996" customHeight="1">
      <c r="A68" s="685">
        <v>0</v>
      </c>
      <c r="B68" s="4465"/>
      <c r="D68" s="4840"/>
      <c r="E68" s="685">
        <v>0</v>
      </c>
      <c r="F68" s="802">
        <v>0</v>
      </c>
      <c r="G68" s="685">
        <v>0</v>
      </c>
      <c r="H68" s="4800"/>
      <c r="I68" s="685">
        <v>0</v>
      </c>
      <c r="J68" s="802">
        <v>0</v>
      </c>
      <c r="K68" s="685">
        <v>0</v>
      </c>
      <c r="L68" s="4804"/>
      <c r="M68" s="685">
        <v>0</v>
      </c>
      <c r="N68" s="802">
        <v>0</v>
      </c>
      <c r="O68" s="685">
        <v>0</v>
      </c>
      <c r="P68" s="4844"/>
      <c r="Q68" s="685">
        <v>0</v>
      </c>
      <c r="R68" s="802">
        <v>0</v>
      </c>
      <c r="S68" s="685">
        <v>0</v>
      </c>
      <c r="T68" s="4846"/>
      <c r="U68" s="685">
        <v>0</v>
      </c>
      <c r="V68" s="802">
        <v>0</v>
      </c>
      <c r="W68" s="685">
        <v>0</v>
      </c>
      <c r="X68" s="4574"/>
      <c r="Y68" s="685">
        <v>0</v>
      </c>
      <c r="Z68" s="802">
        <v>0</v>
      </c>
      <c r="AA68" s="685">
        <v>0</v>
      </c>
      <c r="AB68" s="4574"/>
      <c r="AC68" s="685">
        <v>0</v>
      </c>
      <c r="AD68" s="802">
        <v>0</v>
      </c>
      <c r="AE68" s="685">
        <v>0</v>
      </c>
      <c r="AF68" s="4603"/>
      <c r="AI68" s="730"/>
      <c r="AJ68" s="707"/>
      <c r="AK68" s="707"/>
      <c r="AL68" s="707"/>
      <c r="AM68" s="707"/>
      <c r="AV68" s="685">
        <v>0</v>
      </c>
      <c r="AW68" s="685">
        <v>0</v>
      </c>
      <c r="AX68" s="685">
        <v>0</v>
      </c>
      <c r="AY68" s="685">
        <v>0</v>
      </c>
      <c r="AZ68" s="685">
        <v>0</v>
      </c>
      <c r="BA68" s="685">
        <v>0</v>
      </c>
      <c r="BB68" s="685">
        <v>0</v>
      </c>
      <c r="BC68" s="685">
        <v>0</v>
      </c>
      <c r="BD68" s="685">
        <v>0</v>
      </c>
      <c r="BE68" s="685">
        <v>0</v>
      </c>
      <c r="BF68" s="685">
        <v>0</v>
      </c>
      <c r="BG68" s="685">
        <v>0</v>
      </c>
      <c r="BH68" s="685">
        <v>0</v>
      </c>
      <c r="BI68" s="685">
        <v>0</v>
      </c>
      <c r="BJ68" s="685">
        <v>0</v>
      </c>
      <c r="BK68" s="685">
        <v>0</v>
      </c>
      <c r="BL68" s="685">
        <v>0</v>
      </c>
      <c r="BM68" s="685">
        <v>0</v>
      </c>
      <c r="BN68" s="685">
        <v>0</v>
      </c>
      <c r="BO68" s="685">
        <v>0</v>
      </c>
      <c r="BP68" s="685">
        <v>0</v>
      </c>
      <c r="BQ68" s="685">
        <v>0</v>
      </c>
      <c r="BR68" s="685">
        <v>0</v>
      </c>
      <c r="BS68" s="685">
        <v>0</v>
      </c>
      <c r="BT68" s="685">
        <v>0</v>
      </c>
      <c r="BU68" s="685">
        <v>0</v>
      </c>
      <c r="BV68" s="685">
        <v>0</v>
      </c>
      <c r="BW68" s="685">
        <v>0</v>
      </c>
      <c r="BX68" s="685">
        <v>0</v>
      </c>
      <c r="BY68" s="685">
        <v>0</v>
      </c>
      <c r="BZ68" s="685">
        <v>0</v>
      </c>
      <c r="CA68" s="685">
        <v>0</v>
      </c>
      <c r="CB68" s="685">
        <v>0</v>
      </c>
      <c r="CC68" s="685">
        <v>0</v>
      </c>
      <c r="CD68" s="685">
        <v>0</v>
      </c>
      <c r="CE68" s="685">
        <v>0</v>
      </c>
      <c r="CF68" s="687"/>
    </row>
    <row r="69" spans="1:84" ht="9.9499999999999993" customHeight="1">
      <c r="A69" s="685">
        <v>0</v>
      </c>
      <c r="B69" s="4466"/>
      <c r="D69" s="803"/>
      <c r="E69" s="685">
        <v>0</v>
      </c>
      <c r="F69" s="685">
        <v>0</v>
      </c>
      <c r="G69" s="685">
        <v>0</v>
      </c>
      <c r="H69" s="803"/>
      <c r="I69" s="685">
        <v>0</v>
      </c>
      <c r="J69" s="685">
        <v>0</v>
      </c>
      <c r="K69" s="685">
        <v>0</v>
      </c>
      <c r="L69" s="803"/>
      <c r="M69" s="685">
        <v>0</v>
      </c>
      <c r="N69" s="685">
        <v>0</v>
      </c>
      <c r="O69" s="685">
        <v>0</v>
      </c>
      <c r="P69" s="803"/>
      <c r="Q69" s="685">
        <v>0</v>
      </c>
      <c r="R69" s="685">
        <v>0</v>
      </c>
      <c r="S69" s="685">
        <v>0</v>
      </c>
      <c r="T69" s="803"/>
      <c r="U69" s="685">
        <v>0</v>
      </c>
      <c r="V69" s="685">
        <v>0</v>
      </c>
      <c r="W69" s="685">
        <v>0</v>
      </c>
      <c r="X69" s="803"/>
      <c r="Y69" s="685">
        <v>0</v>
      </c>
      <c r="Z69" s="685">
        <v>0</v>
      </c>
      <c r="AA69" s="685">
        <v>0</v>
      </c>
      <c r="AB69" s="803"/>
      <c r="AC69" s="685">
        <v>0</v>
      </c>
      <c r="AD69" s="685">
        <v>0</v>
      </c>
      <c r="AE69" s="685">
        <v>0</v>
      </c>
      <c r="AF69" s="4604"/>
      <c r="AI69" s="789"/>
      <c r="AJ69" s="707"/>
      <c r="AK69" s="707"/>
      <c r="AL69" s="707"/>
      <c r="AM69" s="707"/>
      <c r="AV69" s="685">
        <v>0</v>
      </c>
      <c r="AW69" s="685">
        <v>0</v>
      </c>
      <c r="AX69" s="685">
        <v>0</v>
      </c>
      <c r="AY69" s="685">
        <v>0</v>
      </c>
      <c r="AZ69" s="685">
        <v>0</v>
      </c>
      <c r="BA69" s="685">
        <v>0</v>
      </c>
      <c r="BB69" s="685">
        <v>0</v>
      </c>
      <c r="BC69" s="685">
        <v>0</v>
      </c>
      <c r="BD69" s="685">
        <v>0</v>
      </c>
      <c r="BE69" s="685">
        <v>0</v>
      </c>
      <c r="BF69" s="685">
        <v>0</v>
      </c>
      <c r="BG69" s="685">
        <v>0</v>
      </c>
      <c r="BH69" s="685">
        <v>0</v>
      </c>
      <c r="BI69" s="685">
        <v>0</v>
      </c>
      <c r="BJ69" s="685">
        <v>0</v>
      </c>
      <c r="BK69" s="685">
        <v>0</v>
      </c>
      <c r="BL69" s="685">
        <v>0</v>
      </c>
      <c r="BM69" s="685">
        <v>0</v>
      </c>
      <c r="BN69" s="685">
        <v>0</v>
      </c>
      <c r="BO69" s="685">
        <v>0</v>
      </c>
      <c r="BP69" s="685">
        <v>0</v>
      </c>
      <c r="BQ69" s="685">
        <v>0</v>
      </c>
      <c r="BR69" s="685">
        <v>0</v>
      </c>
      <c r="BS69" s="685">
        <v>0</v>
      </c>
      <c r="BT69" s="685">
        <v>0</v>
      </c>
      <c r="BU69" s="685">
        <v>0</v>
      </c>
      <c r="BV69" s="685">
        <v>0</v>
      </c>
      <c r="BW69" s="685">
        <v>0</v>
      </c>
      <c r="BX69" s="685">
        <v>0</v>
      </c>
      <c r="BY69" s="685">
        <v>0</v>
      </c>
      <c r="BZ69" s="685">
        <v>0</v>
      </c>
      <c r="CA69" s="685">
        <v>0</v>
      </c>
      <c r="CB69" s="685">
        <v>0</v>
      </c>
      <c r="CC69" s="685">
        <v>0</v>
      </c>
      <c r="CD69" s="685">
        <v>0</v>
      </c>
      <c r="CE69" s="685">
        <v>0</v>
      </c>
      <c r="CF69" s="687"/>
    </row>
    <row r="70" spans="1:84" ht="9.9499999999999993" customHeight="1">
      <c r="A70" s="685">
        <v>0</v>
      </c>
      <c r="B70" s="685">
        <v>0</v>
      </c>
      <c r="C70" s="685">
        <v>0</v>
      </c>
      <c r="D70" s="685">
        <v>0</v>
      </c>
      <c r="E70" s="685">
        <v>0</v>
      </c>
      <c r="F70" s="685">
        <v>0</v>
      </c>
      <c r="G70" s="685">
        <v>0</v>
      </c>
      <c r="H70" s="685">
        <v>0</v>
      </c>
      <c r="I70" s="685">
        <v>0</v>
      </c>
      <c r="J70" s="685">
        <v>0</v>
      </c>
      <c r="K70" s="685">
        <v>0</v>
      </c>
      <c r="L70" s="685">
        <v>0</v>
      </c>
      <c r="M70" s="685">
        <v>0</v>
      </c>
      <c r="N70" s="685">
        <v>0</v>
      </c>
      <c r="O70" s="685">
        <v>0</v>
      </c>
      <c r="P70" s="685">
        <v>0</v>
      </c>
      <c r="Q70" s="685">
        <v>0</v>
      </c>
      <c r="R70" s="685">
        <v>0</v>
      </c>
      <c r="S70" s="685">
        <v>0</v>
      </c>
      <c r="T70" s="685">
        <v>0</v>
      </c>
      <c r="U70" s="685">
        <v>0</v>
      </c>
      <c r="V70" s="685">
        <v>0</v>
      </c>
      <c r="W70" s="685">
        <v>0</v>
      </c>
      <c r="X70" s="685">
        <v>0</v>
      </c>
      <c r="Y70" s="685">
        <v>0</v>
      </c>
      <c r="Z70" s="685">
        <v>0</v>
      </c>
      <c r="AA70" s="685">
        <v>0</v>
      </c>
      <c r="AB70" s="685">
        <v>0</v>
      </c>
      <c r="AC70" s="685">
        <v>0</v>
      </c>
      <c r="AD70" s="685">
        <v>0</v>
      </c>
      <c r="AE70" s="685">
        <v>0</v>
      </c>
      <c r="AF70" s="685">
        <v>0</v>
      </c>
      <c r="AI70" s="804"/>
      <c r="AJ70" s="707"/>
      <c r="AK70" s="707"/>
      <c r="AL70" s="707"/>
      <c r="AM70" s="707"/>
      <c r="AV70" s="685">
        <v>0</v>
      </c>
      <c r="AW70" s="685">
        <v>0</v>
      </c>
      <c r="AX70" s="685">
        <v>0</v>
      </c>
      <c r="AY70" s="685">
        <v>0</v>
      </c>
      <c r="AZ70" s="685">
        <v>0</v>
      </c>
      <c r="BA70" s="685">
        <v>0</v>
      </c>
      <c r="BB70" s="685">
        <v>0</v>
      </c>
      <c r="BC70" s="685">
        <v>0</v>
      </c>
      <c r="BD70" s="685">
        <v>0</v>
      </c>
      <c r="BE70" s="685">
        <v>0</v>
      </c>
      <c r="BF70" s="685">
        <v>0</v>
      </c>
      <c r="BG70" s="685">
        <v>0</v>
      </c>
      <c r="BH70" s="685">
        <v>0</v>
      </c>
      <c r="BI70" s="685">
        <v>0</v>
      </c>
      <c r="BJ70" s="685">
        <v>0</v>
      </c>
      <c r="BK70" s="685">
        <v>0</v>
      </c>
      <c r="BL70" s="685">
        <v>0</v>
      </c>
      <c r="BM70" s="685">
        <v>0</v>
      </c>
      <c r="BN70" s="685">
        <v>0</v>
      </c>
      <c r="BO70" s="685">
        <v>0</v>
      </c>
      <c r="BP70" s="685">
        <v>0</v>
      </c>
      <c r="BQ70" s="685">
        <v>0</v>
      </c>
      <c r="BR70" s="685">
        <v>0</v>
      </c>
      <c r="BS70" s="685">
        <v>0</v>
      </c>
      <c r="BT70" s="685">
        <v>0</v>
      </c>
      <c r="BU70" s="685">
        <v>0</v>
      </c>
      <c r="BV70" s="685">
        <v>0</v>
      </c>
      <c r="BW70" s="685">
        <v>0</v>
      </c>
      <c r="BX70" s="685">
        <v>0</v>
      </c>
      <c r="BY70" s="685">
        <v>0</v>
      </c>
      <c r="BZ70" s="685">
        <v>0</v>
      </c>
      <c r="CA70" s="685">
        <v>0</v>
      </c>
      <c r="CB70" s="685">
        <v>0</v>
      </c>
      <c r="CC70" s="685">
        <v>0</v>
      </c>
      <c r="CD70" s="685">
        <v>0</v>
      </c>
      <c r="CE70" s="685">
        <v>0</v>
      </c>
      <c r="CF70" s="687"/>
    </row>
    <row r="71" spans="1:84" ht="9.9499999999999993" customHeight="1">
      <c r="A71" s="685">
        <v>0</v>
      </c>
      <c r="B71" s="4464">
        <v>8</v>
      </c>
      <c r="D71" s="4839" t="s">
        <v>4964</v>
      </c>
      <c r="E71" s="685">
        <v>0</v>
      </c>
      <c r="F71" s="685">
        <v>0</v>
      </c>
      <c r="G71" s="685">
        <v>0</v>
      </c>
      <c r="H71" s="4799" t="s">
        <v>4965</v>
      </c>
      <c r="I71" s="685">
        <v>0</v>
      </c>
      <c r="J71" s="685">
        <v>0</v>
      </c>
      <c r="K71" s="685">
        <v>0</v>
      </c>
      <c r="L71" s="4803" t="s">
        <v>4966</v>
      </c>
      <c r="M71" s="685">
        <v>0</v>
      </c>
      <c r="N71" s="685">
        <v>0</v>
      </c>
      <c r="O71" s="685">
        <v>0</v>
      </c>
      <c r="P71" s="4843" t="s">
        <v>4967</v>
      </c>
      <c r="Q71" s="685">
        <v>0</v>
      </c>
      <c r="R71" s="685">
        <v>0</v>
      </c>
      <c r="S71" s="685">
        <v>0</v>
      </c>
      <c r="T71" s="4845" t="s">
        <v>4968</v>
      </c>
      <c r="U71" s="685">
        <v>0</v>
      </c>
      <c r="V71" s="685">
        <v>0</v>
      </c>
      <c r="W71" s="685">
        <v>0</v>
      </c>
      <c r="X71" s="4573" t="s">
        <v>4969</v>
      </c>
      <c r="Y71" s="685">
        <v>0</v>
      </c>
      <c r="Z71" s="685">
        <v>0</v>
      </c>
      <c r="AA71" s="685">
        <v>0</v>
      </c>
      <c r="AB71" s="4573" t="s">
        <v>4970</v>
      </c>
      <c r="AC71" s="685">
        <v>0</v>
      </c>
      <c r="AD71" s="685">
        <v>0</v>
      </c>
      <c r="AE71" s="685">
        <v>0</v>
      </c>
      <c r="AF71" s="4734"/>
      <c r="AI71" s="789"/>
      <c r="AJ71" s="707"/>
      <c r="AK71" s="707"/>
      <c r="AL71" s="707"/>
      <c r="AM71" s="707"/>
      <c r="AV71" s="685">
        <v>0</v>
      </c>
      <c r="AW71" s="685">
        <v>0</v>
      </c>
      <c r="AX71" s="685">
        <v>0</v>
      </c>
      <c r="AY71" s="685">
        <v>0</v>
      </c>
      <c r="AZ71" s="685">
        <v>0</v>
      </c>
      <c r="BA71" s="685">
        <v>0</v>
      </c>
      <c r="BB71" s="685">
        <v>0</v>
      </c>
      <c r="BC71" s="685">
        <v>0</v>
      </c>
      <c r="BD71" s="685">
        <v>0</v>
      </c>
      <c r="BE71" s="685">
        <v>0</v>
      </c>
      <c r="BF71" s="685">
        <v>0</v>
      </c>
      <c r="BG71" s="685">
        <v>0</v>
      </c>
      <c r="BH71" s="685">
        <v>0</v>
      </c>
      <c r="BI71" s="685">
        <v>0</v>
      </c>
      <c r="BJ71" s="685">
        <v>0</v>
      </c>
      <c r="BK71" s="685">
        <v>0</v>
      </c>
      <c r="BL71" s="685">
        <v>0</v>
      </c>
      <c r="BM71" s="685">
        <v>0</v>
      </c>
      <c r="BN71" s="685">
        <v>0</v>
      </c>
      <c r="BO71" s="685">
        <v>0</v>
      </c>
      <c r="BP71" s="685">
        <v>0</v>
      </c>
      <c r="BQ71" s="685">
        <v>0</v>
      </c>
      <c r="BR71" s="685">
        <v>0</v>
      </c>
      <c r="BS71" s="685">
        <v>0</v>
      </c>
      <c r="BT71" s="685">
        <v>0</v>
      </c>
      <c r="BU71" s="685">
        <v>0</v>
      </c>
      <c r="BV71" s="685">
        <v>0</v>
      </c>
      <c r="BW71" s="685">
        <v>0</v>
      </c>
      <c r="BX71" s="685">
        <v>0</v>
      </c>
      <c r="BY71" s="685">
        <v>0</v>
      </c>
      <c r="BZ71" s="685">
        <v>0</v>
      </c>
      <c r="CA71" s="685">
        <v>0</v>
      </c>
      <c r="CB71" s="685">
        <v>0</v>
      </c>
      <c r="CC71" s="685">
        <v>0</v>
      </c>
      <c r="CD71" s="685">
        <v>0</v>
      </c>
      <c r="CE71" s="685">
        <v>0</v>
      </c>
      <c r="CF71" s="687"/>
    </row>
    <row r="72" spans="1:84" ht="5.0999999999999996" customHeight="1">
      <c r="A72" s="685">
        <v>0</v>
      </c>
      <c r="B72" s="4465"/>
      <c r="D72" s="4840"/>
      <c r="E72" s="685">
        <v>0</v>
      </c>
      <c r="F72" s="802">
        <v>0</v>
      </c>
      <c r="G72" s="685">
        <v>0</v>
      </c>
      <c r="H72" s="4800"/>
      <c r="I72" s="685">
        <v>0</v>
      </c>
      <c r="J72" s="802">
        <v>0</v>
      </c>
      <c r="K72" s="685">
        <v>0</v>
      </c>
      <c r="L72" s="4804"/>
      <c r="M72" s="685">
        <v>0</v>
      </c>
      <c r="N72" s="802">
        <v>0</v>
      </c>
      <c r="O72" s="685">
        <v>0</v>
      </c>
      <c r="P72" s="4844"/>
      <c r="Q72" s="685">
        <v>0</v>
      </c>
      <c r="R72" s="802">
        <v>0</v>
      </c>
      <c r="S72" s="685">
        <v>0</v>
      </c>
      <c r="T72" s="4846"/>
      <c r="U72" s="685">
        <v>0</v>
      </c>
      <c r="V72" s="802">
        <v>0</v>
      </c>
      <c r="W72" s="685">
        <v>0</v>
      </c>
      <c r="X72" s="4574"/>
      <c r="Y72" s="685">
        <v>0</v>
      </c>
      <c r="Z72" s="802">
        <v>0</v>
      </c>
      <c r="AA72" s="685">
        <v>0</v>
      </c>
      <c r="AB72" s="4574"/>
      <c r="AC72" s="685">
        <v>0</v>
      </c>
      <c r="AD72" s="802">
        <v>0</v>
      </c>
      <c r="AE72" s="685">
        <v>0</v>
      </c>
      <c r="AF72" s="4735"/>
      <c r="AI72" s="730"/>
      <c r="AJ72" s="707"/>
      <c r="AK72" s="707"/>
      <c r="AL72" s="707"/>
      <c r="AM72" s="707"/>
      <c r="AV72" s="685">
        <v>0</v>
      </c>
      <c r="AW72" s="685">
        <v>0</v>
      </c>
      <c r="AX72" s="685">
        <v>0</v>
      </c>
      <c r="AY72" s="685">
        <v>0</v>
      </c>
      <c r="AZ72" s="685">
        <v>0</v>
      </c>
      <c r="BA72" s="685">
        <v>0</v>
      </c>
      <c r="BB72" s="685">
        <v>0</v>
      </c>
      <c r="BC72" s="685">
        <v>0</v>
      </c>
      <c r="BD72" s="685">
        <v>0</v>
      </c>
      <c r="BE72" s="685">
        <v>0</v>
      </c>
      <c r="BF72" s="685">
        <v>0</v>
      </c>
      <c r="BG72" s="685">
        <v>0</v>
      </c>
      <c r="BH72" s="685">
        <v>0</v>
      </c>
      <c r="BI72" s="685">
        <v>0</v>
      </c>
      <c r="BJ72" s="685">
        <v>0</v>
      </c>
      <c r="BK72" s="685">
        <v>0</v>
      </c>
      <c r="BL72" s="685">
        <v>0</v>
      </c>
      <c r="BM72" s="685">
        <v>0</v>
      </c>
      <c r="BN72" s="685">
        <v>0</v>
      </c>
      <c r="BO72" s="685">
        <v>0</v>
      </c>
      <c r="BP72" s="685">
        <v>0</v>
      </c>
      <c r="BQ72" s="685">
        <v>0</v>
      </c>
      <c r="BR72" s="685">
        <v>0</v>
      </c>
      <c r="BS72" s="685">
        <v>0</v>
      </c>
      <c r="BT72" s="685">
        <v>0</v>
      </c>
      <c r="BU72" s="685">
        <v>0</v>
      </c>
      <c r="BV72" s="685">
        <v>0</v>
      </c>
      <c r="BW72" s="685">
        <v>0</v>
      </c>
      <c r="BX72" s="685">
        <v>0</v>
      </c>
      <c r="BY72" s="685">
        <v>0</v>
      </c>
      <c r="BZ72" s="685">
        <v>0</v>
      </c>
      <c r="CA72" s="685">
        <v>0</v>
      </c>
      <c r="CB72" s="685">
        <v>0</v>
      </c>
      <c r="CC72" s="685">
        <v>0</v>
      </c>
      <c r="CD72" s="685">
        <v>0</v>
      </c>
      <c r="CE72" s="685">
        <v>0</v>
      </c>
      <c r="CF72" s="687"/>
    </row>
    <row r="73" spans="1:84" ht="9.9499999999999993" customHeight="1">
      <c r="A73" s="685">
        <v>0</v>
      </c>
      <c r="B73" s="4466"/>
      <c r="D73" s="803"/>
      <c r="E73" s="685">
        <v>0</v>
      </c>
      <c r="F73" s="685">
        <v>0</v>
      </c>
      <c r="G73" s="685">
        <v>0</v>
      </c>
      <c r="H73" s="803"/>
      <c r="I73" s="685">
        <v>0</v>
      </c>
      <c r="J73" s="685">
        <v>0</v>
      </c>
      <c r="K73" s="685">
        <v>0</v>
      </c>
      <c r="L73" s="803"/>
      <c r="M73" s="685">
        <v>0</v>
      </c>
      <c r="N73" s="685">
        <v>0</v>
      </c>
      <c r="O73" s="685">
        <v>0</v>
      </c>
      <c r="P73" s="803"/>
      <c r="Q73" s="685">
        <v>0</v>
      </c>
      <c r="R73" s="685">
        <v>0</v>
      </c>
      <c r="S73" s="685">
        <v>0</v>
      </c>
      <c r="T73" s="803"/>
      <c r="U73" s="685">
        <v>0</v>
      </c>
      <c r="V73" s="685">
        <v>0</v>
      </c>
      <c r="W73" s="685">
        <v>0</v>
      </c>
      <c r="X73" s="803"/>
      <c r="Y73" s="685">
        <v>0</v>
      </c>
      <c r="Z73" s="685">
        <v>0</v>
      </c>
      <c r="AA73" s="685">
        <v>0</v>
      </c>
      <c r="AB73" s="803"/>
      <c r="AC73" s="685">
        <v>0</v>
      </c>
      <c r="AD73" s="685">
        <v>0</v>
      </c>
      <c r="AE73" s="685">
        <v>0</v>
      </c>
      <c r="AF73" s="4736"/>
      <c r="AI73" s="789"/>
      <c r="AJ73" s="707"/>
      <c r="AK73" s="707"/>
      <c r="AL73" s="707"/>
      <c r="AM73" s="707"/>
      <c r="AV73" s="685">
        <v>0</v>
      </c>
      <c r="AW73" s="685">
        <v>0</v>
      </c>
      <c r="AX73" s="685">
        <v>0</v>
      </c>
      <c r="AY73" s="685">
        <v>0</v>
      </c>
      <c r="AZ73" s="685">
        <v>0</v>
      </c>
      <c r="BA73" s="685">
        <v>0</v>
      </c>
      <c r="BB73" s="685">
        <v>0</v>
      </c>
      <c r="BC73" s="685">
        <v>0</v>
      </c>
      <c r="BD73" s="685">
        <v>0</v>
      </c>
      <c r="BE73" s="685">
        <v>0</v>
      </c>
      <c r="BF73" s="685">
        <v>0</v>
      </c>
      <c r="BG73" s="685">
        <v>0</v>
      </c>
      <c r="BH73" s="685">
        <v>0</v>
      </c>
      <c r="BI73" s="685">
        <v>0</v>
      </c>
      <c r="BJ73" s="685">
        <v>0</v>
      </c>
      <c r="BK73" s="685">
        <v>0</v>
      </c>
      <c r="BL73" s="685">
        <v>0</v>
      </c>
      <c r="BM73" s="685">
        <v>0</v>
      </c>
      <c r="BN73" s="685">
        <v>0</v>
      </c>
      <c r="BO73" s="685">
        <v>0</v>
      </c>
      <c r="BP73" s="685">
        <v>0</v>
      </c>
      <c r="BQ73" s="685">
        <v>0</v>
      </c>
      <c r="BR73" s="685">
        <v>0</v>
      </c>
      <c r="BS73" s="685">
        <v>0</v>
      </c>
      <c r="BT73" s="685">
        <v>0</v>
      </c>
      <c r="BU73" s="685">
        <v>0</v>
      </c>
      <c r="BV73" s="685">
        <v>0</v>
      </c>
      <c r="BW73" s="685">
        <v>0</v>
      </c>
      <c r="BX73" s="685">
        <v>0</v>
      </c>
      <c r="BY73" s="685">
        <v>0</v>
      </c>
      <c r="BZ73" s="685">
        <v>0</v>
      </c>
      <c r="CA73" s="685">
        <v>0</v>
      </c>
      <c r="CB73" s="685">
        <v>0</v>
      </c>
      <c r="CC73" s="685">
        <v>0</v>
      </c>
      <c r="CD73" s="685">
        <v>0</v>
      </c>
      <c r="CE73" s="685">
        <v>0</v>
      </c>
      <c r="CF73" s="687"/>
    </row>
    <row r="74" spans="1:84" ht="9.9499999999999993" customHeight="1">
      <c r="A74" s="685">
        <v>0</v>
      </c>
      <c r="B74" s="685">
        <v>0</v>
      </c>
      <c r="C74" s="685">
        <v>0</v>
      </c>
      <c r="D74" s="685">
        <v>0</v>
      </c>
      <c r="E74" s="685">
        <v>0</v>
      </c>
      <c r="F74" s="685">
        <v>0</v>
      </c>
      <c r="G74" s="685">
        <v>0</v>
      </c>
      <c r="H74" s="685">
        <v>0</v>
      </c>
      <c r="I74" s="685">
        <v>0</v>
      </c>
      <c r="J74" s="685">
        <v>0</v>
      </c>
      <c r="K74" s="685">
        <v>0</v>
      </c>
      <c r="L74" s="685">
        <v>0</v>
      </c>
      <c r="M74" s="685">
        <v>0</v>
      </c>
      <c r="N74" s="685">
        <v>0</v>
      </c>
      <c r="O74" s="685">
        <v>0</v>
      </c>
      <c r="P74" s="685">
        <v>0</v>
      </c>
      <c r="Q74" s="685">
        <v>0</v>
      </c>
      <c r="R74" s="685">
        <v>0</v>
      </c>
      <c r="S74" s="685">
        <v>0</v>
      </c>
      <c r="T74" s="685">
        <v>0</v>
      </c>
      <c r="U74" s="685">
        <v>0</v>
      </c>
      <c r="V74" s="685">
        <v>0</v>
      </c>
      <c r="W74" s="685">
        <v>0</v>
      </c>
      <c r="X74" s="685">
        <v>0</v>
      </c>
      <c r="Y74" s="685">
        <v>0</v>
      </c>
      <c r="Z74" s="685">
        <v>0</v>
      </c>
      <c r="AA74" s="685">
        <v>0</v>
      </c>
      <c r="AB74" s="685">
        <v>0</v>
      </c>
      <c r="AC74" s="685">
        <v>0</v>
      </c>
      <c r="AD74" s="685">
        <v>0</v>
      </c>
      <c r="AE74" s="685">
        <v>0</v>
      </c>
      <c r="AF74" s="685">
        <v>0</v>
      </c>
      <c r="AI74" s="804"/>
      <c r="AJ74" s="707"/>
      <c r="AK74" s="707"/>
      <c r="AL74" s="707"/>
      <c r="AM74" s="707"/>
      <c r="AV74" s="685">
        <v>0</v>
      </c>
      <c r="AW74" s="685">
        <v>0</v>
      </c>
      <c r="AX74" s="685">
        <v>0</v>
      </c>
      <c r="AY74" s="685">
        <v>0</v>
      </c>
      <c r="AZ74" s="685">
        <v>0</v>
      </c>
      <c r="BA74" s="685">
        <v>0</v>
      </c>
      <c r="BB74" s="685">
        <v>0</v>
      </c>
      <c r="BC74" s="685">
        <v>0</v>
      </c>
      <c r="BD74" s="685">
        <v>0</v>
      </c>
      <c r="BE74" s="685">
        <v>0</v>
      </c>
      <c r="BF74" s="685">
        <v>0</v>
      </c>
      <c r="BG74" s="685">
        <v>0</v>
      </c>
      <c r="BH74" s="685">
        <v>0</v>
      </c>
      <c r="BI74" s="685">
        <v>0</v>
      </c>
      <c r="BJ74" s="685">
        <v>0</v>
      </c>
      <c r="BK74" s="685">
        <v>0</v>
      </c>
      <c r="BL74" s="685">
        <v>0</v>
      </c>
      <c r="BM74" s="685">
        <v>0</v>
      </c>
      <c r="BN74" s="685">
        <v>0</v>
      </c>
      <c r="BO74" s="685">
        <v>0</v>
      </c>
      <c r="BP74" s="685">
        <v>0</v>
      </c>
      <c r="BQ74" s="685">
        <v>0</v>
      </c>
      <c r="BR74" s="685">
        <v>0</v>
      </c>
      <c r="BS74" s="685">
        <v>0</v>
      </c>
      <c r="BT74" s="685">
        <v>0</v>
      </c>
      <c r="BU74" s="685">
        <v>0</v>
      </c>
      <c r="BV74" s="685">
        <v>0</v>
      </c>
      <c r="BW74" s="685">
        <v>0</v>
      </c>
      <c r="BX74" s="685">
        <v>0</v>
      </c>
      <c r="BY74" s="685">
        <v>0</v>
      </c>
      <c r="BZ74" s="685">
        <v>0</v>
      </c>
      <c r="CA74" s="685">
        <v>0</v>
      </c>
      <c r="CB74" s="685">
        <v>0</v>
      </c>
      <c r="CC74" s="685">
        <v>0</v>
      </c>
      <c r="CD74" s="685">
        <v>0</v>
      </c>
      <c r="CE74" s="685">
        <v>0</v>
      </c>
      <c r="CF74" s="687"/>
    </row>
    <row r="75" spans="1:84" ht="9.9499999999999993" customHeight="1">
      <c r="A75" s="685">
        <v>0</v>
      </c>
      <c r="B75" s="4464">
        <v>9</v>
      </c>
      <c r="D75" s="4839" t="s">
        <v>4971</v>
      </c>
      <c r="E75" s="685">
        <v>0</v>
      </c>
      <c r="F75" s="685">
        <v>0</v>
      </c>
      <c r="G75" s="685">
        <v>0</v>
      </c>
      <c r="H75" s="4799" t="s">
        <v>4971</v>
      </c>
      <c r="I75" s="685">
        <v>0</v>
      </c>
      <c r="J75" s="685">
        <v>0</v>
      </c>
      <c r="K75" s="685">
        <v>0</v>
      </c>
      <c r="L75" s="4803" t="s">
        <v>4972</v>
      </c>
      <c r="M75" s="685">
        <v>0</v>
      </c>
      <c r="N75" s="685">
        <v>0</v>
      </c>
      <c r="O75" s="685">
        <v>0</v>
      </c>
      <c r="P75" s="4843" t="s">
        <v>4973</v>
      </c>
      <c r="Q75" s="685">
        <v>0</v>
      </c>
      <c r="R75" s="685">
        <v>0</v>
      </c>
      <c r="S75" s="685">
        <v>0</v>
      </c>
      <c r="T75" s="4845" t="s">
        <v>4974</v>
      </c>
      <c r="U75" s="685">
        <v>0</v>
      </c>
      <c r="V75" s="685">
        <v>0</v>
      </c>
      <c r="W75" s="685">
        <v>0</v>
      </c>
      <c r="X75" s="808" t="s">
        <v>4907</v>
      </c>
      <c r="Y75" s="685">
        <v>0</v>
      </c>
      <c r="Z75" s="685">
        <v>0</v>
      </c>
      <c r="AA75" s="685">
        <v>0</v>
      </c>
      <c r="AB75" s="4573" t="s">
        <v>4975</v>
      </c>
      <c r="AC75" s="685">
        <v>0</v>
      </c>
      <c r="AD75" s="685">
        <v>0</v>
      </c>
      <c r="AE75" s="685">
        <v>0</v>
      </c>
      <c r="AF75" s="4734"/>
      <c r="AI75" s="789"/>
      <c r="AJ75" s="707"/>
      <c r="AK75" s="707"/>
      <c r="AL75" s="707"/>
      <c r="AM75" s="707"/>
      <c r="AV75" s="685">
        <v>0</v>
      </c>
      <c r="AW75" s="685">
        <v>0</v>
      </c>
      <c r="AX75" s="685">
        <v>0</v>
      </c>
      <c r="AY75" s="685">
        <v>0</v>
      </c>
      <c r="AZ75" s="685">
        <v>0</v>
      </c>
      <c r="BA75" s="685">
        <v>0</v>
      </c>
      <c r="BB75" s="685">
        <v>0</v>
      </c>
      <c r="BC75" s="685">
        <v>0</v>
      </c>
      <c r="BD75" s="685">
        <v>0</v>
      </c>
      <c r="BE75" s="685">
        <v>0</v>
      </c>
      <c r="BF75" s="685">
        <v>0</v>
      </c>
      <c r="BG75" s="685">
        <v>0</v>
      </c>
      <c r="BH75" s="685">
        <v>0</v>
      </c>
      <c r="BI75" s="685">
        <v>0</v>
      </c>
      <c r="BJ75" s="685">
        <v>0</v>
      </c>
      <c r="BK75" s="685">
        <v>0</v>
      </c>
      <c r="BL75" s="685">
        <v>0</v>
      </c>
      <c r="BM75" s="685">
        <v>0</v>
      </c>
      <c r="BN75" s="685">
        <v>0</v>
      </c>
      <c r="BO75" s="685">
        <v>0</v>
      </c>
      <c r="BP75" s="685">
        <v>0</v>
      </c>
      <c r="BQ75" s="685">
        <v>0</v>
      </c>
      <c r="BR75" s="685">
        <v>0</v>
      </c>
      <c r="BS75" s="685">
        <v>0</v>
      </c>
      <c r="BT75" s="685">
        <v>0</v>
      </c>
      <c r="BU75" s="685">
        <v>0</v>
      </c>
      <c r="BV75" s="685">
        <v>0</v>
      </c>
      <c r="BW75" s="685">
        <v>0</v>
      </c>
      <c r="BX75" s="685">
        <v>0</v>
      </c>
      <c r="BY75" s="685">
        <v>0</v>
      </c>
      <c r="BZ75" s="685">
        <v>0</v>
      </c>
      <c r="CA75" s="685">
        <v>0</v>
      </c>
      <c r="CB75" s="685">
        <v>0</v>
      </c>
      <c r="CC75" s="685">
        <v>0</v>
      </c>
      <c r="CD75" s="685">
        <v>0</v>
      </c>
      <c r="CE75" s="685">
        <v>0</v>
      </c>
      <c r="CF75" s="687"/>
    </row>
    <row r="76" spans="1:84" ht="5.0999999999999996" customHeight="1">
      <c r="A76" s="685">
        <v>0</v>
      </c>
      <c r="B76" s="4465"/>
      <c r="D76" s="4840"/>
      <c r="E76" s="685">
        <v>0</v>
      </c>
      <c r="F76" s="802">
        <v>0</v>
      </c>
      <c r="G76" s="685">
        <v>0</v>
      </c>
      <c r="H76" s="4800"/>
      <c r="I76" s="685">
        <v>0</v>
      </c>
      <c r="J76" s="802">
        <v>0</v>
      </c>
      <c r="K76" s="685">
        <v>0</v>
      </c>
      <c r="L76" s="4804"/>
      <c r="M76" s="685">
        <v>0</v>
      </c>
      <c r="N76" s="802">
        <v>0</v>
      </c>
      <c r="O76" s="685">
        <v>0</v>
      </c>
      <c r="P76" s="4844"/>
      <c r="Q76" s="685">
        <v>0</v>
      </c>
      <c r="R76" s="802">
        <v>0</v>
      </c>
      <c r="S76" s="685">
        <v>0</v>
      </c>
      <c r="T76" s="4846"/>
      <c r="U76" s="685">
        <v>0</v>
      </c>
      <c r="V76" s="802">
        <v>0</v>
      </c>
      <c r="W76" s="685">
        <v>0</v>
      </c>
      <c r="X76" s="4475" t="s">
        <v>4913</v>
      </c>
      <c r="Y76" s="685">
        <v>0</v>
      </c>
      <c r="Z76" s="802">
        <v>0</v>
      </c>
      <c r="AA76" s="685">
        <v>0</v>
      </c>
      <c r="AB76" s="4574"/>
      <c r="AC76" s="685">
        <v>0</v>
      </c>
      <c r="AD76" s="802">
        <v>0</v>
      </c>
      <c r="AE76" s="685">
        <v>0</v>
      </c>
      <c r="AF76" s="4735"/>
      <c r="AI76" s="730"/>
      <c r="AJ76" s="707"/>
      <c r="AK76" s="707"/>
      <c r="AL76" s="707"/>
      <c r="AM76" s="707"/>
      <c r="AV76" s="685">
        <v>0</v>
      </c>
      <c r="AW76" s="685">
        <v>0</v>
      </c>
      <c r="AX76" s="685">
        <v>0</v>
      </c>
      <c r="AY76" s="685">
        <v>0</v>
      </c>
      <c r="AZ76" s="685">
        <v>0</v>
      </c>
      <c r="BA76" s="685">
        <v>0</v>
      </c>
      <c r="BB76" s="685">
        <v>0</v>
      </c>
      <c r="BC76" s="685">
        <v>0</v>
      </c>
      <c r="BD76" s="685">
        <v>0</v>
      </c>
      <c r="BE76" s="685">
        <v>0</v>
      </c>
      <c r="BF76" s="685">
        <v>0</v>
      </c>
      <c r="BG76" s="685">
        <v>0</v>
      </c>
      <c r="BH76" s="685">
        <v>0</v>
      </c>
      <c r="BI76" s="685">
        <v>0</v>
      </c>
      <c r="BJ76" s="685">
        <v>0</v>
      </c>
      <c r="BK76" s="685">
        <v>0</v>
      </c>
      <c r="BL76" s="685">
        <v>0</v>
      </c>
      <c r="BM76" s="685">
        <v>0</v>
      </c>
      <c r="BN76" s="685">
        <v>0</v>
      </c>
      <c r="BO76" s="685">
        <v>0</v>
      </c>
      <c r="BP76" s="685">
        <v>0</v>
      </c>
      <c r="BQ76" s="685">
        <v>0</v>
      </c>
      <c r="BR76" s="685">
        <v>0</v>
      </c>
      <c r="BS76" s="685">
        <v>0</v>
      </c>
      <c r="BT76" s="685">
        <v>0</v>
      </c>
      <c r="BU76" s="685">
        <v>0</v>
      </c>
      <c r="BV76" s="685">
        <v>0</v>
      </c>
      <c r="BW76" s="685">
        <v>0</v>
      </c>
      <c r="BX76" s="685">
        <v>0</v>
      </c>
      <c r="BY76" s="685">
        <v>0</v>
      </c>
      <c r="BZ76" s="685">
        <v>0</v>
      </c>
      <c r="CA76" s="685">
        <v>0</v>
      </c>
      <c r="CB76" s="685">
        <v>0</v>
      </c>
      <c r="CC76" s="685">
        <v>0</v>
      </c>
      <c r="CD76" s="685">
        <v>0</v>
      </c>
      <c r="CE76" s="685">
        <v>0</v>
      </c>
      <c r="CF76" s="687"/>
    </row>
    <row r="77" spans="1:84" ht="9.9499999999999993" customHeight="1">
      <c r="A77" s="685">
        <v>0</v>
      </c>
      <c r="B77" s="4466"/>
      <c r="D77" s="803"/>
      <c r="E77" s="685">
        <v>0</v>
      </c>
      <c r="F77" s="685">
        <v>0</v>
      </c>
      <c r="G77" s="685">
        <v>0</v>
      </c>
      <c r="H77" s="803"/>
      <c r="I77" s="685">
        <v>0</v>
      </c>
      <c r="J77" s="685">
        <v>0</v>
      </c>
      <c r="K77" s="685">
        <v>0</v>
      </c>
      <c r="L77" s="803"/>
      <c r="M77" s="685">
        <v>0</v>
      </c>
      <c r="N77" s="685">
        <v>0</v>
      </c>
      <c r="O77" s="685">
        <v>0</v>
      </c>
      <c r="P77" s="803"/>
      <c r="Q77" s="685">
        <v>0</v>
      </c>
      <c r="R77" s="685">
        <v>0</v>
      </c>
      <c r="S77" s="685">
        <v>0</v>
      </c>
      <c r="T77" s="803"/>
      <c r="U77" s="685">
        <v>0</v>
      </c>
      <c r="V77" s="685">
        <v>0</v>
      </c>
      <c r="W77" s="685">
        <v>0</v>
      </c>
      <c r="X77" s="4476"/>
      <c r="Y77" s="685">
        <v>0</v>
      </c>
      <c r="Z77" s="685">
        <v>0</v>
      </c>
      <c r="AA77" s="685">
        <v>0</v>
      </c>
      <c r="AB77" s="803"/>
      <c r="AC77" s="685">
        <v>0</v>
      </c>
      <c r="AD77" s="685">
        <v>0</v>
      </c>
      <c r="AE77" s="685">
        <v>0</v>
      </c>
      <c r="AF77" s="4736"/>
      <c r="AI77" s="789"/>
      <c r="AJ77" s="707"/>
      <c r="AK77" s="707"/>
      <c r="AL77" s="707"/>
      <c r="AM77" s="707"/>
      <c r="AV77" s="685">
        <v>0</v>
      </c>
      <c r="AW77" s="685">
        <v>0</v>
      </c>
      <c r="AX77" s="685">
        <v>0</v>
      </c>
      <c r="AY77" s="685">
        <v>0</v>
      </c>
      <c r="AZ77" s="685">
        <v>0</v>
      </c>
      <c r="BA77" s="685">
        <v>0</v>
      </c>
      <c r="BB77" s="685">
        <v>0</v>
      </c>
      <c r="BC77" s="685">
        <v>0</v>
      </c>
      <c r="BD77" s="685">
        <v>0</v>
      </c>
      <c r="BE77" s="685">
        <v>0</v>
      </c>
      <c r="BF77" s="685">
        <v>0</v>
      </c>
      <c r="BG77" s="685">
        <v>0</v>
      </c>
      <c r="BH77" s="685">
        <v>0</v>
      </c>
      <c r="BI77" s="685">
        <v>0</v>
      </c>
      <c r="BJ77" s="685">
        <v>0</v>
      </c>
      <c r="BK77" s="685">
        <v>0</v>
      </c>
      <c r="BL77" s="685">
        <v>0</v>
      </c>
      <c r="BM77" s="685">
        <v>0</v>
      </c>
      <c r="BN77" s="685">
        <v>0</v>
      </c>
      <c r="BO77" s="685">
        <v>0</v>
      </c>
      <c r="BP77" s="685">
        <v>0</v>
      </c>
      <c r="BQ77" s="685">
        <v>0</v>
      </c>
      <c r="BR77" s="685">
        <v>0</v>
      </c>
      <c r="BS77" s="685">
        <v>0</v>
      </c>
      <c r="BT77" s="685">
        <v>0</v>
      </c>
      <c r="BU77" s="685">
        <v>0</v>
      </c>
      <c r="BV77" s="685">
        <v>0</v>
      </c>
      <c r="BW77" s="685">
        <v>0</v>
      </c>
      <c r="BX77" s="685">
        <v>0</v>
      </c>
      <c r="BY77" s="685">
        <v>0</v>
      </c>
      <c r="BZ77" s="685">
        <v>0</v>
      </c>
      <c r="CA77" s="685">
        <v>0</v>
      </c>
      <c r="CB77" s="685">
        <v>0</v>
      </c>
      <c r="CC77" s="685">
        <v>0</v>
      </c>
      <c r="CD77" s="685">
        <v>0</v>
      </c>
      <c r="CE77" s="685">
        <v>0</v>
      </c>
      <c r="CF77" s="687"/>
    </row>
    <row r="78" spans="1:84" ht="9.9499999999999993" customHeight="1">
      <c r="A78" s="685">
        <v>0</v>
      </c>
      <c r="B78" s="685">
        <v>0</v>
      </c>
      <c r="C78" s="685">
        <v>0</v>
      </c>
      <c r="D78" s="685">
        <v>0</v>
      </c>
      <c r="E78" s="685">
        <v>0</v>
      </c>
      <c r="F78" s="685">
        <v>0</v>
      </c>
      <c r="G78" s="685">
        <v>0</v>
      </c>
      <c r="H78" s="685">
        <v>0</v>
      </c>
      <c r="I78" s="685">
        <v>0</v>
      </c>
      <c r="J78" s="685">
        <v>0</v>
      </c>
      <c r="K78" s="685">
        <v>0</v>
      </c>
      <c r="L78" s="685">
        <v>0</v>
      </c>
      <c r="M78" s="685">
        <v>0</v>
      </c>
      <c r="N78" s="685">
        <v>0</v>
      </c>
      <c r="O78" s="685">
        <v>0</v>
      </c>
      <c r="P78" s="685">
        <v>0</v>
      </c>
      <c r="Q78" s="685">
        <v>0</v>
      </c>
      <c r="R78" s="685">
        <v>0</v>
      </c>
      <c r="S78" s="685">
        <v>0</v>
      </c>
      <c r="T78" s="685">
        <v>0</v>
      </c>
      <c r="U78" s="685">
        <v>0</v>
      </c>
      <c r="V78" s="685">
        <v>0</v>
      </c>
      <c r="W78" s="685">
        <v>0</v>
      </c>
      <c r="X78" s="685">
        <v>0</v>
      </c>
      <c r="Y78" s="685">
        <v>0</v>
      </c>
      <c r="Z78" s="685">
        <v>0</v>
      </c>
      <c r="AA78" s="685">
        <v>0</v>
      </c>
      <c r="AB78" s="685">
        <v>0</v>
      </c>
      <c r="AC78" s="685">
        <v>0</v>
      </c>
      <c r="AD78" s="685">
        <v>0</v>
      </c>
      <c r="AE78" s="685">
        <v>0</v>
      </c>
      <c r="AF78" s="685">
        <v>0</v>
      </c>
      <c r="AI78" s="804"/>
      <c r="AJ78" s="707"/>
      <c r="AK78" s="707"/>
      <c r="AL78" s="707"/>
      <c r="AM78" s="707"/>
      <c r="CF78" s="687"/>
    </row>
    <row r="79" spans="1:84" ht="9.9499999999999993" customHeight="1">
      <c r="A79" s="685">
        <v>0</v>
      </c>
      <c r="B79" s="4464">
        <v>10</v>
      </c>
      <c r="D79" s="4839" t="s">
        <v>4976</v>
      </c>
      <c r="E79" s="685">
        <v>0</v>
      </c>
      <c r="F79" s="685">
        <v>0</v>
      </c>
      <c r="G79" s="685">
        <v>0</v>
      </c>
      <c r="H79" s="4799" t="s">
        <v>4977</v>
      </c>
      <c r="I79" s="685">
        <v>0</v>
      </c>
      <c r="J79" s="685">
        <v>0</v>
      </c>
      <c r="K79" s="685">
        <v>0</v>
      </c>
      <c r="L79" s="4803" t="s">
        <v>4978</v>
      </c>
      <c r="M79" s="685">
        <v>0</v>
      </c>
      <c r="N79" s="685">
        <v>0</v>
      </c>
      <c r="O79" s="685">
        <v>0</v>
      </c>
      <c r="P79" s="4843" t="s">
        <v>4979</v>
      </c>
      <c r="Q79" s="685">
        <v>0</v>
      </c>
      <c r="R79" s="685">
        <v>0</v>
      </c>
      <c r="S79" s="685">
        <v>0</v>
      </c>
      <c r="T79" s="4845" t="s">
        <v>4980</v>
      </c>
      <c r="U79" s="685">
        <v>0</v>
      </c>
      <c r="V79" s="685">
        <v>0</v>
      </c>
      <c r="W79" s="685">
        <v>0</v>
      </c>
      <c r="X79" s="4602"/>
      <c r="Y79" s="685">
        <v>0</v>
      </c>
      <c r="Z79" s="685">
        <v>0</v>
      </c>
      <c r="AA79" s="685">
        <v>0</v>
      </c>
      <c r="AB79" s="4573" t="s">
        <v>4981</v>
      </c>
      <c r="AC79" s="685">
        <v>0</v>
      </c>
      <c r="AD79" s="685">
        <v>0</v>
      </c>
      <c r="AE79" s="685">
        <v>0</v>
      </c>
      <c r="AF79" s="4734"/>
      <c r="AI79" s="789"/>
      <c r="AJ79" s="707"/>
      <c r="AK79" s="707"/>
      <c r="AL79" s="707"/>
      <c r="AM79" s="707"/>
      <c r="CF79" s="687"/>
    </row>
    <row r="80" spans="1:84" ht="5.0999999999999996" customHeight="1">
      <c r="A80" s="685">
        <v>0</v>
      </c>
      <c r="B80" s="4465"/>
      <c r="D80" s="4840"/>
      <c r="E80" s="685">
        <v>0</v>
      </c>
      <c r="F80" s="802">
        <v>0</v>
      </c>
      <c r="G80" s="685">
        <v>0</v>
      </c>
      <c r="H80" s="4800"/>
      <c r="I80" s="685">
        <v>0</v>
      </c>
      <c r="J80" s="802">
        <v>0</v>
      </c>
      <c r="K80" s="685">
        <v>0</v>
      </c>
      <c r="L80" s="4804"/>
      <c r="M80" s="685">
        <v>0</v>
      </c>
      <c r="N80" s="802">
        <v>0</v>
      </c>
      <c r="O80" s="685">
        <v>0</v>
      </c>
      <c r="P80" s="4844"/>
      <c r="Q80" s="685">
        <v>0</v>
      </c>
      <c r="R80" s="802">
        <v>0</v>
      </c>
      <c r="S80" s="685">
        <v>0</v>
      </c>
      <c r="T80" s="4846"/>
      <c r="U80" s="685">
        <v>0</v>
      </c>
      <c r="V80" s="802">
        <v>0</v>
      </c>
      <c r="W80" s="685">
        <v>0</v>
      </c>
      <c r="X80" s="4603"/>
      <c r="Y80" s="685">
        <v>0</v>
      </c>
      <c r="Z80" s="802">
        <v>0</v>
      </c>
      <c r="AA80" s="685">
        <v>0</v>
      </c>
      <c r="AB80" s="4574"/>
      <c r="AC80" s="685">
        <v>0</v>
      </c>
      <c r="AD80" s="802">
        <v>0</v>
      </c>
      <c r="AE80" s="685">
        <v>0</v>
      </c>
      <c r="AF80" s="4735"/>
      <c r="AI80" s="730"/>
      <c r="AJ80" s="707"/>
      <c r="AK80" s="707"/>
      <c r="AL80" s="707"/>
      <c r="AM80" s="707"/>
      <c r="CF80" s="687"/>
    </row>
    <row r="81" spans="1:84" ht="9.9499999999999993" customHeight="1">
      <c r="A81" s="685">
        <v>0</v>
      </c>
      <c r="B81" s="4466"/>
      <c r="D81" s="803"/>
      <c r="E81" s="685">
        <v>0</v>
      </c>
      <c r="F81" s="685">
        <v>0</v>
      </c>
      <c r="G81" s="685">
        <v>0</v>
      </c>
      <c r="H81" s="803"/>
      <c r="I81" s="685">
        <v>0</v>
      </c>
      <c r="J81" s="685">
        <v>0</v>
      </c>
      <c r="K81" s="685">
        <v>0</v>
      </c>
      <c r="L81" s="803"/>
      <c r="M81" s="685">
        <v>0</v>
      </c>
      <c r="N81" s="685">
        <v>0</v>
      </c>
      <c r="O81" s="685">
        <v>0</v>
      </c>
      <c r="P81" s="803"/>
      <c r="Q81" s="685">
        <v>0</v>
      </c>
      <c r="R81" s="685">
        <v>0</v>
      </c>
      <c r="S81" s="685">
        <v>0</v>
      </c>
      <c r="T81" s="803"/>
      <c r="U81" s="685">
        <v>0</v>
      </c>
      <c r="V81" s="685">
        <v>0</v>
      </c>
      <c r="W81" s="685">
        <v>0</v>
      </c>
      <c r="X81" s="4604"/>
      <c r="Y81" s="685">
        <v>0</v>
      </c>
      <c r="Z81" s="685">
        <v>0</v>
      </c>
      <c r="AA81" s="685">
        <v>0</v>
      </c>
      <c r="AB81" s="803"/>
      <c r="AC81" s="685">
        <v>0</v>
      </c>
      <c r="AD81" s="685">
        <v>0</v>
      </c>
      <c r="AE81" s="685">
        <v>0</v>
      </c>
      <c r="AF81" s="4736"/>
      <c r="AI81" s="789"/>
      <c r="AJ81" s="809" t="s">
        <v>4982</v>
      </c>
      <c r="AK81" s="707"/>
      <c r="AL81" s="707"/>
      <c r="AM81" s="707"/>
      <c r="CF81" s="687"/>
    </row>
    <row r="82" spans="1:84" ht="9.9499999999999993" customHeight="1">
      <c r="A82" s="685">
        <v>0</v>
      </c>
      <c r="B82" s="685">
        <v>0</v>
      </c>
      <c r="C82" s="685">
        <v>0</v>
      </c>
      <c r="D82" s="685">
        <v>0</v>
      </c>
      <c r="E82" s="685">
        <v>0</v>
      </c>
      <c r="F82" s="685">
        <v>0</v>
      </c>
      <c r="G82" s="685">
        <v>0</v>
      </c>
      <c r="H82" s="685">
        <v>0</v>
      </c>
      <c r="I82" s="685">
        <v>0</v>
      </c>
      <c r="J82" s="685">
        <v>0</v>
      </c>
      <c r="K82" s="685">
        <v>0</v>
      </c>
      <c r="L82" s="685">
        <v>0</v>
      </c>
      <c r="M82" s="685">
        <v>0</v>
      </c>
      <c r="N82" s="685">
        <v>0</v>
      </c>
      <c r="O82" s="685">
        <v>0</v>
      </c>
      <c r="P82" s="685">
        <v>0</v>
      </c>
      <c r="Q82" s="685">
        <v>0</v>
      </c>
      <c r="R82" s="685">
        <v>0</v>
      </c>
      <c r="S82" s="685">
        <v>0</v>
      </c>
      <c r="T82" s="685">
        <v>0</v>
      </c>
      <c r="U82" s="685">
        <v>0</v>
      </c>
      <c r="V82" s="685">
        <v>0</v>
      </c>
      <c r="W82" s="685">
        <v>0</v>
      </c>
      <c r="X82" s="685">
        <v>0</v>
      </c>
      <c r="Y82" s="685">
        <v>0</v>
      </c>
      <c r="Z82" s="685">
        <v>0</v>
      </c>
      <c r="AA82" s="685">
        <v>0</v>
      </c>
      <c r="AB82" s="685">
        <v>0</v>
      </c>
      <c r="AC82" s="685">
        <v>0</v>
      </c>
      <c r="AD82" s="685">
        <v>0</v>
      </c>
      <c r="AE82" s="685">
        <v>0</v>
      </c>
      <c r="AF82" s="685">
        <v>0</v>
      </c>
      <c r="AI82" s="804"/>
      <c r="AJ82" s="707"/>
      <c r="AK82" s="707"/>
      <c r="AL82" s="707"/>
      <c r="AM82" s="707"/>
      <c r="CF82" s="687"/>
    </row>
    <row r="83" spans="1:84" ht="9.9499999999999993" customHeight="1">
      <c r="A83" s="685">
        <v>0</v>
      </c>
      <c r="B83" s="4464">
        <v>11</v>
      </c>
      <c r="D83" s="4839" t="s">
        <v>1550</v>
      </c>
      <c r="E83" s="685">
        <v>0</v>
      </c>
      <c r="F83" s="685">
        <v>0</v>
      </c>
      <c r="G83" s="685">
        <v>0</v>
      </c>
      <c r="H83" s="4799" t="s">
        <v>2331</v>
      </c>
      <c r="I83" s="685">
        <v>0</v>
      </c>
      <c r="J83" s="685">
        <v>0</v>
      </c>
      <c r="K83" s="685">
        <v>0</v>
      </c>
      <c r="L83" s="4803" t="s">
        <v>4983</v>
      </c>
      <c r="M83" s="685">
        <v>0</v>
      </c>
      <c r="N83" s="685">
        <v>0</v>
      </c>
      <c r="O83" s="685">
        <v>0</v>
      </c>
      <c r="P83" s="4843" t="s">
        <v>4984</v>
      </c>
      <c r="Q83" s="685">
        <v>0</v>
      </c>
      <c r="R83" s="685">
        <v>0</v>
      </c>
      <c r="S83" s="685">
        <v>0</v>
      </c>
      <c r="T83" s="4845" t="s">
        <v>4985</v>
      </c>
      <c r="U83" s="685">
        <v>0</v>
      </c>
      <c r="V83" s="685">
        <v>0</v>
      </c>
      <c r="W83" s="685">
        <v>0</v>
      </c>
      <c r="X83" s="4602"/>
      <c r="Y83" s="685">
        <v>0</v>
      </c>
      <c r="Z83" s="685">
        <v>0</v>
      </c>
      <c r="AA83" s="685">
        <v>0</v>
      </c>
      <c r="AB83" s="4573" t="s">
        <v>4986</v>
      </c>
      <c r="AC83" s="685">
        <v>0</v>
      </c>
      <c r="AD83" s="685">
        <v>0</v>
      </c>
      <c r="AE83" s="685">
        <v>0</v>
      </c>
      <c r="AF83" s="4734"/>
      <c r="AI83" s="789"/>
      <c r="AJ83" s="707"/>
      <c r="AK83" s="707"/>
      <c r="AL83" s="707"/>
      <c r="AM83" s="707"/>
      <c r="CF83" s="687"/>
    </row>
    <row r="84" spans="1:84" ht="5.0999999999999996" customHeight="1">
      <c r="A84" s="685">
        <v>0</v>
      </c>
      <c r="B84" s="4465"/>
      <c r="D84" s="4840"/>
      <c r="E84" s="685">
        <v>0</v>
      </c>
      <c r="F84" s="802">
        <v>0</v>
      </c>
      <c r="G84" s="685">
        <v>0</v>
      </c>
      <c r="H84" s="4800"/>
      <c r="I84" s="685">
        <v>0</v>
      </c>
      <c r="J84" s="802">
        <v>0</v>
      </c>
      <c r="K84" s="685">
        <v>0</v>
      </c>
      <c r="L84" s="4804"/>
      <c r="M84" s="685">
        <v>0</v>
      </c>
      <c r="N84" s="802">
        <v>0</v>
      </c>
      <c r="O84" s="685">
        <v>0</v>
      </c>
      <c r="P84" s="4844"/>
      <c r="Q84" s="685">
        <v>0</v>
      </c>
      <c r="R84" s="802">
        <v>0</v>
      </c>
      <c r="S84" s="685">
        <v>0</v>
      </c>
      <c r="T84" s="4846"/>
      <c r="U84" s="685">
        <v>0</v>
      </c>
      <c r="V84" s="802">
        <v>0</v>
      </c>
      <c r="W84" s="685">
        <v>0</v>
      </c>
      <c r="X84" s="4603"/>
      <c r="Y84" s="685">
        <v>0</v>
      </c>
      <c r="Z84" s="802">
        <v>0</v>
      </c>
      <c r="AA84" s="685">
        <v>0</v>
      </c>
      <c r="AB84" s="4574"/>
      <c r="AC84" s="685">
        <v>0</v>
      </c>
      <c r="AD84" s="802">
        <v>0</v>
      </c>
      <c r="AE84" s="685">
        <v>0</v>
      </c>
      <c r="AF84" s="4735"/>
      <c r="AI84" s="730"/>
      <c r="AJ84" s="707"/>
      <c r="AK84" s="707"/>
      <c r="AL84" s="707"/>
      <c r="AM84" s="707"/>
      <c r="CF84" s="687"/>
    </row>
    <row r="85" spans="1:84" ht="9.9499999999999993" customHeight="1">
      <c r="A85" s="685">
        <v>0</v>
      </c>
      <c r="B85" s="4466"/>
      <c r="D85" s="803"/>
      <c r="E85" s="685">
        <v>0</v>
      </c>
      <c r="F85" s="685">
        <v>0</v>
      </c>
      <c r="G85" s="685">
        <v>0</v>
      </c>
      <c r="H85" s="803"/>
      <c r="I85" s="685">
        <v>0</v>
      </c>
      <c r="J85" s="685">
        <v>0</v>
      </c>
      <c r="K85" s="685">
        <v>0</v>
      </c>
      <c r="L85" s="803"/>
      <c r="M85" s="685">
        <v>0</v>
      </c>
      <c r="N85" s="685">
        <v>0</v>
      </c>
      <c r="O85" s="685">
        <v>0</v>
      </c>
      <c r="P85" s="803"/>
      <c r="Q85" s="685">
        <v>0</v>
      </c>
      <c r="R85" s="685">
        <v>0</v>
      </c>
      <c r="S85" s="685">
        <v>0</v>
      </c>
      <c r="T85" s="803"/>
      <c r="U85" s="685">
        <v>0</v>
      </c>
      <c r="V85" s="685">
        <v>0</v>
      </c>
      <c r="W85" s="685">
        <v>0</v>
      </c>
      <c r="X85" s="4604"/>
      <c r="Y85" s="685">
        <v>0</v>
      </c>
      <c r="Z85" s="685">
        <v>0</v>
      </c>
      <c r="AA85" s="685">
        <v>0</v>
      </c>
      <c r="AB85" s="803"/>
      <c r="AC85" s="685">
        <v>0</v>
      </c>
      <c r="AD85" s="685">
        <v>0</v>
      </c>
      <c r="AE85" s="685">
        <v>0</v>
      </c>
      <c r="AF85" s="4736"/>
      <c r="AI85" s="789"/>
      <c r="AJ85" s="707"/>
      <c r="AK85" s="707"/>
      <c r="AL85" s="707"/>
      <c r="AM85" s="707"/>
      <c r="AN85" s="4847"/>
      <c r="AO85" s="4847"/>
      <c r="AP85" s="4847"/>
      <c r="AQ85" s="4847"/>
      <c r="AR85" s="4847"/>
      <c r="AS85" s="4847"/>
      <c r="AT85" s="4847"/>
      <c r="AU85" s="4847"/>
      <c r="AV85" s="4847"/>
      <c r="AW85" s="789"/>
      <c r="CF85" s="687"/>
    </row>
    <row r="86" spans="1:84" ht="9.9499999999999993" customHeight="1">
      <c r="A86" s="685">
        <v>0</v>
      </c>
      <c r="B86" s="685">
        <v>0</v>
      </c>
      <c r="C86" s="685">
        <v>0</v>
      </c>
      <c r="D86" s="685">
        <v>0</v>
      </c>
      <c r="E86" s="685">
        <v>0</v>
      </c>
      <c r="F86" s="685">
        <v>0</v>
      </c>
      <c r="G86" s="685">
        <v>0</v>
      </c>
      <c r="H86" s="685">
        <v>0</v>
      </c>
      <c r="I86" s="685">
        <v>0</v>
      </c>
      <c r="J86" s="685">
        <v>0</v>
      </c>
      <c r="K86" s="685">
        <v>0</v>
      </c>
      <c r="L86" s="685">
        <v>0</v>
      </c>
      <c r="M86" s="685">
        <v>0</v>
      </c>
      <c r="N86" s="685">
        <v>0</v>
      </c>
      <c r="O86" s="685">
        <v>0</v>
      </c>
      <c r="P86" s="685">
        <v>0</v>
      </c>
      <c r="Q86" s="685">
        <v>0</v>
      </c>
      <c r="R86" s="685">
        <v>0</v>
      </c>
      <c r="S86" s="685">
        <v>0</v>
      </c>
      <c r="T86" s="685">
        <v>0</v>
      </c>
      <c r="U86" s="685">
        <v>0</v>
      </c>
      <c r="V86" s="685">
        <v>0</v>
      </c>
      <c r="W86" s="685">
        <v>0</v>
      </c>
      <c r="X86" s="685">
        <v>0</v>
      </c>
      <c r="Y86" s="685">
        <v>0</v>
      </c>
      <c r="Z86" s="685">
        <v>0</v>
      </c>
      <c r="AA86" s="685">
        <v>0</v>
      </c>
      <c r="AB86" s="685">
        <v>0</v>
      </c>
      <c r="AC86" s="685">
        <v>0</v>
      </c>
      <c r="AD86" s="685">
        <v>0</v>
      </c>
      <c r="AE86" s="685">
        <v>0</v>
      </c>
      <c r="AF86" s="685">
        <v>0</v>
      </c>
      <c r="AI86" s="804"/>
      <c r="AJ86" s="707"/>
      <c r="AK86" s="707"/>
      <c r="AL86" s="707"/>
      <c r="AM86" s="707"/>
      <c r="AN86" s="4847"/>
      <c r="AO86" s="4847"/>
      <c r="AP86" s="4847"/>
      <c r="AQ86" s="4847"/>
      <c r="AR86" s="4847"/>
      <c r="AS86" s="4847"/>
      <c r="AT86" s="4847"/>
      <c r="AU86" s="4847"/>
      <c r="AV86" s="4847"/>
      <c r="AW86" s="804"/>
      <c r="CF86" s="687"/>
    </row>
    <row r="87" spans="1:84" ht="9.9499999999999993" customHeight="1">
      <c r="A87" s="685">
        <v>0</v>
      </c>
      <c r="B87" s="4464">
        <v>12</v>
      </c>
      <c r="D87" s="4839" t="s">
        <v>4951</v>
      </c>
      <c r="E87" s="685">
        <v>0</v>
      </c>
      <c r="F87" s="685">
        <v>0</v>
      </c>
      <c r="G87" s="685">
        <v>0</v>
      </c>
      <c r="H87" s="4799" t="s">
        <v>4987</v>
      </c>
      <c r="I87" s="685">
        <v>0</v>
      </c>
      <c r="J87" s="685">
        <v>0</v>
      </c>
      <c r="K87" s="685">
        <v>0</v>
      </c>
      <c r="L87" s="4803" t="s">
        <v>1321</v>
      </c>
      <c r="M87" s="685">
        <v>0</v>
      </c>
      <c r="N87" s="685">
        <v>0</v>
      </c>
      <c r="O87" s="685">
        <v>0</v>
      </c>
      <c r="P87" s="4843" t="s">
        <v>4988</v>
      </c>
      <c r="Q87" s="685">
        <v>0</v>
      </c>
      <c r="R87" s="685">
        <v>0</v>
      </c>
      <c r="S87" s="685">
        <v>0</v>
      </c>
      <c r="T87" s="4845" t="s">
        <v>4989</v>
      </c>
      <c r="U87" s="685">
        <v>0</v>
      </c>
      <c r="V87" s="685">
        <v>0</v>
      </c>
      <c r="W87" s="685">
        <v>0</v>
      </c>
      <c r="X87" s="4602"/>
      <c r="Y87" s="685">
        <v>0</v>
      </c>
      <c r="Z87" s="685">
        <v>0</v>
      </c>
      <c r="AA87" s="685">
        <v>0</v>
      </c>
      <c r="AB87" s="4573" t="s">
        <v>4990</v>
      </c>
      <c r="AC87" s="685">
        <v>0</v>
      </c>
      <c r="AD87" s="685">
        <v>0</v>
      </c>
      <c r="AE87" s="685">
        <v>0</v>
      </c>
      <c r="AF87" s="4734"/>
      <c r="AI87" s="789"/>
      <c r="AJ87" s="707"/>
      <c r="AK87" s="707"/>
      <c r="AL87" s="707"/>
      <c r="AM87" s="707"/>
      <c r="AV87" s="685">
        <v>0</v>
      </c>
      <c r="AW87" s="685">
        <v>0</v>
      </c>
      <c r="AX87" s="685">
        <v>0</v>
      </c>
      <c r="AY87" s="685">
        <v>0</v>
      </c>
      <c r="AZ87" s="685">
        <v>0</v>
      </c>
      <c r="BA87" s="685">
        <v>0</v>
      </c>
      <c r="BB87" s="685">
        <v>0</v>
      </c>
      <c r="BC87" s="685">
        <v>0</v>
      </c>
      <c r="BD87" s="685">
        <v>0</v>
      </c>
      <c r="BE87" s="685">
        <v>0</v>
      </c>
      <c r="BF87" s="685">
        <v>0</v>
      </c>
      <c r="BG87" s="685">
        <v>0</v>
      </c>
      <c r="BH87" s="685">
        <v>0</v>
      </c>
      <c r="BI87" s="685">
        <v>0</v>
      </c>
      <c r="BJ87" s="685">
        <v>0</v>
      </c>
      <c r="BK87" s="685">
        <v>0</v>
      </c>
      <c r="BL87" s="685">
        <v>0</v>
      </c>
      <c r="BM87" s="685">
        <v>0</v>
      </c>
      <c r="BN87" s="685">
        <v>0</v>
      </c>
      <c r="BO87" s="685">
        <v>0</v>
      </c>
      <c r="BP87" s="685">
        <v>0</v>
      </c>
      <c r="BQ87" s="685">
        <v>0</v>
      </c>
      <c r="BR87" s="685">
        <v>0</v>
      </c>
      <c r="BS87" s="685">
        <v>0</v>
      </c>
      <c r="BT87" s="685">
        <v>0</v>
      </c>
      <c r="BU87" s="685">
        <v>0</v>
      </c>
      <c r="BV87" s="685">
        <v>0</v>
      </c>
      <c r="BW87" s="685">
        <v>0</v>
      </c>
      <c r="BX87" s="685">
        <v>0</v>
      </c>
      <c r="BY87" s="685">
        <v>0</v>
      </c>
      <c r="BZ87" s="685">
        <v>0</v>
      </c>
      <c r="CA87" s="685">
        <v>0</v>
      </c>
      <c r="CB87" s="685">
        <v>0</v>
      </c>
      <c r="CC87" s="685">
        <v>0</v>
      </c>
      <c r="CD87" s="685">
        <v>0</v>
      </c>
      <c r="CE87" s="685">
        <v>0</v>
      </c>
      <c r="CF87" s="687"/>
    </row>
    <row r="88" spans="1:84" ht="5.0999999999999996" customHeight="1">
      <c r="A88" s="685">
        <v>0</v>
      </c>
      <c r="B88" s="4465"/>
      <c r="D88" s="4840"/>
      <c r="E88" s="685">
        <v>0</v>
      </c>
      <c r="F88" s="802">
        <v>0</v>
      </c>
      <c r="G88" s="685">
        <v>0</v>
      </c>
      <c r="H88" s="4800"/>
      <c r="I88" s="685">
        <v>0</v>
      </c>
      <c r="J88" s="802">
        <v>0</v>
      </c>
      <c r="K88" s="685">
        <v>0</v>
      </c>
      <c r="L88" s="4804"/>
      <c r="M88" s="685">
        <v>0</v>
      </c>
      <c r="N88" s="802">
        <v>0</v>
      </c>
      <c r="O88" s="685">
        <v>0</v>
      </c>
      <c r="P88" s="4844"/>
      <c r="Q88" s="685">
        <v>0</v>
      </c>
      <c r="R88" s="802">
        <v>0</v>
      </c>
      <c r="S88" s="685">
        <v>0</v>
      </c>
      <c r="T88" s="4846"/>
      <c r="U88" s="685">
        <v>0</v>
      </c>
      <c r="V88" s="802">
        <v>0</v>
      </c>
      <c r="W88" s="685">
        <v>0</v>
      </c>
      <c r="X88" s="4603"/>
      <c r="Y88" s="685">
        <v>0</v>
      </c>
      <c r="Z88" s="802">
        <v>0</v>
      </c>
      <c r="AA88" s="685">
        <v>0</v>
      </c>
      <c r="AB88" s="4574"/>
      <c r="AC88" s="685">
        <v>0</v>
      </c>
      <c r="AD88" s="802">
        <v>0</v>
      </c>
      <c r="AE88" s="685">
        <v>0</v>
      </c>
      <c r="AF88" s="4735"/>
      <c r="AI88" s="730"/>
      <c r="AJ88" s="707"/>
      <c r="AK88" s="707"/>
      <c r="AL88" s="707"/>
      <c r="AM88" s="707"/>
      <c r="AV88" s="685">
        <v>0</v>
      </c>
      <c r="AW88" s="685">
        <v>0</v>
      </c>
      <c r="AX88" s="685">
        <v>0</v>
      </c>
      <c r="AY88" s="685">
        <v>0</v>
      </c>
      <c r="AZ88" s="685">
        <v>0</v>
      </c>
      <c r="BA88" s="685">
        <v>0</v>
      </c>
      <c r="BB88" s="685">
        <v>0</v>
      </c>
      <c r="BC88" s="685">
        <v>0</v>
      </c>
      <c r="BD88" s="685">
        <v>0</v>
      </c>
      <c r="BE88" s="685">
        <v>0</v>
      </c>
      <c r="BF88" s="685">
        <v>0</v>
      </c>
      <c r="BG88" s="685">
        <v>0</v>
      </c>
      <c r="BH88" s="685">
        <v>0</v>
      </c>
      <c r="BI88" s="685">
        <v>0</v>
      </c>
      <c r="BJ88" s="685">
        <v>0</v>
      </c>
      <c r="BK88" s="685">
        <v>0</v>
      </c>
      <c r="BL88" s="685">
        <v>0</v>
      </c>
      <c r="BM88" s="685">
        <v>0</v>
      </c>
      <c r="BN88" s="685">
        <v>0</v>
      </c>
      <c r="BO88" s="685">
        <v>0</v>
      </c>
      <c r="BP88" s="685">
        <v>0</v>
      </c>
      <c r="BQ88" s="685">
        <v>0</v>
      </c>
      <c r="BR88" s="685">
        <v>0</v>
      </c>
      <c r="BS88" s="685">
        <v>0</v>
      </c>
      <c r="BT88" s="685">
        <v>0</v>
      </c>
      <c r="BU88" s="685">
        <v>0</v>
      </c>
      <c r="BV88" s="685">
        <v>0</v>
      </c>
      <c r="BW88" s="685">
        <v>0</v>
      </c>
      <c r="BX88" s="685">
        <v>0</v>
      </c>
      <c r="BY88" s="685">
        <v>0</v>
      </c>
      <c r="BZ88" s="685">
        <v>0</v>
      </c>
      <c r="CA88" s="685">
        <v>0</v>
      </c>
      <c r="CB88" s="685">
        <v>0</v>
      </c>
      <c r="CC88" s="685">
        <v>0</v>
      </c>
      <c r="CD88" s="685">
        <v>0</v>
      </c>
      <c r="CE88" s="685">
        <v>0</v>
      </c>
      <c r="CF88" s="687"/>
    </row>
    <row r="89" spans="1:84" ht="9.9499999999999993" customHeight="1">
      <c r="A89" s="685">
        <v>0</v>
      </c>
      <c r="B89" s="4466"/>
      <c r="D89" s="803"/>
      <c r="E89" s="685">
        <v>0</v>
      </c>
      <c r="F89" s="685">
        <v>0</v>
      </c>
      <c r="G89" s="685">
        <v>0</v>
      </c>
      <c r="H89" s="803"/>
      <c r="I89" s="685">
        <v>0</v>
      </c>
      <c r="J89" s="685">
        <v>0</v>
      </c>
      <c r="K89" s="685">
        <v>0</v>
      </c>
      <c r="L89" s="803"/>
      <c r="M89" s="685">
        <v>0</v>
      </c>
      <c r="N89" s="685">
        <v>0</v>
      </c>
      <c r="O89" s="685">
        <v>0</v>
      </c>
      <c r="P89" s="803"/>
      <c r="Q89" s="685">
        <v>0</v>
      </c>
      <c r="R89" s="685">
        <v>0</v>
      </c>
      <c r="S89" s="685">
        <v>0</v>
      </c>
      <c r="T89" s="803"/>
      <c r="U89" s="685">
        <v>0</v>
      </c>
      <c r="V89" s="685">
        <v>0</v>
      </c>
      <c r="W89" s="685">
        <v>0</v>
      </c>
      <c r="X89" s="4604"/>
      <c r="Y89" s="685">
        <v>0</v>
      </c>
      <c r="Z89" s="685">
        <v>0</v>
      </c>
      <c r="AA89" s="685">
        <v>0</v>
      </c>
      <c r="AB89" s="803"/>
      <c r="AC89" s="685">
        <v>0</v>
      </c>
      <c r="AD89" s="685">
        <v>0</v>
      </c>
      <c r="AE89" s="685">
        <v>0</v>
      </c>
      <c r="AF89" s="4736"/>
      <c r="AI89" s="789"/>
      <c r="AJ89" s="707"/>
      <c r="AK89" s="707"/>
      <c r="AL89" s="707"/>
      <c r="AM89" s="707"/>
      <c r="AV89" s="685">
        <v>0</v>
      </c>
      <c r="AW89" s="685">
        <v>0</v>
      </c>
      <c r="AX89" s="685">
        <v>0</v>
      </c>
      <c r="AY89" s="685">
        <v>0</v>
      </c>
      <c r="AZ89" s="685">
        <v>0</v>
      </c>
      <c r="BA89" s="685">
        <v>0</v>
      </c>
      <c r="BB89" s="685">
        <v>0</v>
      </c>
      <c r="BC89" s="685">
        <v>0</v>
      </c>
      <c r="BD89" s="685">
        <v>0</v>
      </c>
      <c r="BE89" s="685">
        <v>0</v>
      </c>
      <c r="BF89" s="685">
        <v>0</v>
      </c>
      <c r="BG89" s="685">
        <v>0</v>
      </c>
      <c r="BH89" s="685">
        <v>0</v>
      </c>
      <c r="BI89" s="685">
        <v>0</v>
      </c>
      <c r="BJ89" s="685">
        <v>0</v>
      </c>
      <c r="BK89" s="685">
        <v>0</v>
      </c>
      <c r="BL89" s="685">
        <v>0</v>
      </c>
      <c r="BM89" s="685">
        <v>0</v>
      </c>
      <c r="BN89" s="685">
        <v>0</v>
      </c>
      <c r="BO89" s="685">
        <v>0</v>
      </c>
      <c r="BP89" s="685">
        <v>0</v>
      </c>
      <c r="BQ89" s="685">
        <v>0</v>
      </c>
      <c r="BR89" s="685">
        <v>0</v>
      </c>
      <c r="BS89" s="685">
        <v>0</v>
      </c>
      <c r="BT89" s="685">
        <v>0</v>
      </c>
      <c r="BU89" s="685">
        <v>0</v>
      </c>
      <c r="BV89" s="685">
        <v>0</v>
      </c>
      <c r="BW89" s="685">
        <v>0</v>
      </c>
      <c r="BX89" s="685">
        <v>0</v>
      </c>
      <c r="BY89" s="685">
        <v>0</v>
      </c>
      <c r="BZ89" s="685">
        <v>0</v>
      </c>
      <c r="CA89" s="685">
        <v>0</v>
      </c>
      <c r="CB89" s="685">
        <v>0</v>
      </c>
      <c r="CC89" s="685">
        <v>0</v>
      </c>
      <c r="CD89" s="685">
        <v>0</v>
      </c>
      <c r="CE89" s="685">
        <v>0</v>
      </c>
      <c r="CF89" s="687"/>
    </row>
    <row r="90" spans="1:84" ht="9.9499999999999993" customHeight="1">
      <c r="A90" s="685">
        <v>0</v>
      </c>
      <c r="B90" s="685">
        <v>0</v>
      </c>
      <c r="C90" s="685">
        <v>0</v>
      </c>
      <c r="D90" s="685">
        <v>0</v>
      </c>
      <c r="E90" s="685">
        <v>0</v>
      </c>
      <c r="F90" s="685">
        <v>0</v>
      </c>
      <c r="G90" s="685">
        <v>0</v>
      </c>
      <c r="H90" s="685">
        <v>0</v>
      </c>
      <c r="I90" s="685">
        <v>0</v>
      </c>
      <c r="J90" s="685">
        <v>0</v>
      </c>
      <c r="K90" s="685">
        <v>0</v>
      </c>
      <c r="L90" s="685">
        <v>0</v>
      </c>
      <c r="M90" s="685">
        <v>0</v>
      </c>
      <c r="N90" s="685">
        <v>0</v>
      </c>
      <c r="O90" s="685">
        <v>0</v>
      </c>
      <c r="P90" s="685">
        <v>0</v>
      </c>
      <c r="Q90" s="685">
        <v>0</v>
      </c>
      <c r="R90" s="685">
        <v>0</v>
      </c>
      <c r="S90" s="685">
        <v>0</v>
      </c>
      <c r="T90" s="685">
        <v>0</v>
      </c>
      <c r="U90" s="685">
        <v>0</v>
      </c>
      <c r="V90" s="685">
        <v>0</v>
      </c>
      <c r="W90" s="685">
        <v>0</v>
      </c>
      <c r="X90" s="685">
        <v>0</v>
      </c>
      <c r="Y90" s="685">
        <v>0</v>
      </c>
      <c r="Z90" s="685">
        <v>0</v>
      </c>
      <c r="AA90" s="685">
        <v>0</v>
      </c>
      <c r="AB90" s="685">
        <v>0</v>
      </c>
      <c r="AC90" s="685">
        <v>0</v>
      </c>
      <c r="AD90" s="685">
        <v>0</v>
      </c>
      <c r="AE90" s="685">
        <v>0</v>
      </c>
      <c r="AF90" s="685">
        <v>0</v>
      </c>
      <c r="AI90" s="804"/>
      <c r="AJ90" s="707"/>
      <c r="AK90" s="707"/>
      <c r="AL90" s="707"/>
      <c r="AM90" s="707"/>
      <c r="AV90" s="685">
        <v>0</v>
      </c>
      <c r="AW90" s="685">
        <v>0</v>
      </c>
      <c r="AX90" s="685">
        <v>0</v>
      </c>
      <c r="AY90" s="685">
        <v>0</v>
      </c>
      <c r="AZ90" s="685">
        <v>0</v>
      </c>
      <c r="BA90" s="685">
        <v>0</v>
      </c>
      <c r="BB90" s="685">
        <v>0</v>
      </c>
      <c r="BC90" s="685">
        <v>0</v>
      </c>
      <c r="BD90" s="685">
        <v>0</v>
      </c>
      <c r="BE90" s="685">
        <v>0</v>
      </c>
      <c r="BF90" s="685">
        <v>0</v>
      </c>
      <c r="BG90" s="685">
        <v>0</v>
      </c>
      <c r="BH90" s="685">
        <v>0</v>
      </c>
      <c r="BI90" s="685">
        <v>0</v>
      </c>
      <c r="BJ90" s="685">
        <v>0</v>
      </c>
      <c r="BK90" s="685">
        <v>0</v>
      </c>
      <c r="BL90" s="685">
        <v>0</v>
      </c>
      <c r="BM90" s="685">
        <v>0</v>
      </c>
      <c r="BN90" s="685">
        <v>0</v>
      </c>
      <c r="BO90" s="685">
        <v>0</v>
      </c>
      <c r="BP90" s="685">
        <v>0</v>
      </c>
      <c r="BQ90" s="685">
        <v>0</v>
      </c>
      <c r="BR90" s="685">
        <v>0</v>
      </c>
      <c r="BS90" s="685">
        <v>0</v>
      </c>
      <c r="BT90" s="685">
        <v>0</v>
      </c>
      <c r="BU90" s="685">
        <v>0</v>
      </c>
      <c r="BV90" s="685">
        <v>0</v>
      </c>
      <c r="BW90" s="685">
        <v>0</v>
      </c>
      <c r="BX90" s="685">
        <v>0</v>
      </c>
      <c r="BY90" s="685">
        <v>0</v>
      </c>
      <c r="BZ90" s="685">
        <v>0</v>
      </c>
      <c r="CA90" s="685">
        <v>0</v>
      </c>
      <c r="CB90" s="685">
        <v>0</v>
      </c>
      <c r="CC90" s="685">
        <v>0</v>
      </c>
      <c r="CD90" s="685">
        <v>0</v>
      </c>
      <c r="CE90" s="685">
        <v>0</v>
      </c>
      <c r="CF90" s="687"/>
    </row>
    <row r="91" spans="1:84" ht="9.9499999999999993" customHeight="1">
      <c r="A91" s="685">
        <v>0</v>
      </c>
      <c r="B91" s="4464">
        <v>13</v>
      </c>
      <c r="D91" s="4839" t="s">
        <v>4991</v>
      </c>
      <c r="E91" s="685">
        <v>0</v>
      </c>
      <c r="F91" s="685">
        <v>0</v>
      </c>
      <c r="G91" s="685">
        <v>0</v>
      </c>
      <c r="H91" s="4799" t="s">
        <v>4992</v>
      </c>
      <c r="I91" s="685">
        <v>0</v>
      </c>
      <c r="J91" s="685">
        <v>0</v>
      </c>
      <c r="K91" s="685">
        <v>0</v>
      </c>
      <c r="L91" s="4803" t="s">
        <v>4993</v>
      </c>
      <c r="M91" s="685">
        <v>0</v>
      </c>
      <c r="N91" s="685">
        <v>0</v>
      </c>
      <c r="O91" s="685">
        <v>0</v>
      </c>
      <c r="P91" s="4843" t="s">
        <v>4994</v>
      </c>
      <c r="Q91" s="685">
        <v>0</v>
      </c>
      <c r="R91" s="685">
        <v>0</v>
      </c>
      <c r="S91" s="685">
        <v>0</v>
      </c>
      <c r="T91" s="4845"/>
      <c r="U91" s="685">
        <v>0</v>
      </c>
      <c r="V91" s="685">
        <v>0</v>
      </c>
      <c r="W91" s="685">
        <v>0</v>
      </c>
      <c r="X91" s="4602"/>
      <c r="Y91" s="685">
        <v>0</v>
      </c>
      <c r="Z91" s="685">
        <v>0</v>
      </c>
      <c r="AA91" s="685">
        <v>0</v>
      </c>
      <c r="AB91" s="4573"/>
      <c r="AC91" s="685">
        <v>0</v>
      </c>
      <c r="AD91" s="685">
        <v>0</v>
      </c>
      <c r="AE91" s="685">
        <v>0</v>
      </c>
      <c r="AF91" s="4734"/>
      <c r="AI91" s="789"/>
      <c r="AJ91" s="707"/>
      <c r="AK91" s="707"/>
      <c r="AL91" s="707"/>
      <c r="AM91" s="707"/>
      <c r="AV91" s="685">
        <v>0</v>
      </c>
      <c r="AW91" s="685">
        <v>0</v>
      </c>
      <c r="AX91" s="685">
        <v>0</v>
      </c>
      <c r="AY91" s="685">
        <v>0</v>
      </c>
      <c r="AZ91" s="685">
        <v>0</v>
      </c>
      <c r="BA91" s="685">
        <v>0</v>
      </c>
      <c r="BB91" s="685">
        <v>0</v>
      </c>
      <c r="BC91" s="685">
        <v>0</v>
      </c>
      <c r="BD91" s="685">
        <v>0</v>
      </c>
      <c r="BE91" s="685">
        <v>0</v>
      </c>
      <c r="BF91" s="685">
        <v>0</v>
      </c>
      <c r="BG91" s="685">
        <v>0</v>
      </c>
      <c r="BH91" s="685">
        <v>0</v>
      </c>
      <c r="BI91" s="685">
        <v>0</v>
      </c>
      <c r="BJ91" s="685">
        <v>0</v>
      </c>
      <c r="BK91" s="685">
        <v>0</v>
      </c>
      <c r="BL91" s="685">
        <v>0</v>
      </c>
      <c r="BM91" s="685">
        <v>0</v>
      </c>
      <c r="BN91" s="685">
        <v>0</v>
      </c>
      <c r="BO91" s="685">
        <v>0</v>
      </c>
      <c r="BP91" s="685">
        <v>0</v>
      </c>
      <c r="BQ91" s="685">
        <v>0</v>
      </c>
      <c r="BR91" s="685">
        <v>0</v>
      </c>
      <c r="BS91" s="685">
        <v>0</v>
      </c>
      <c r="BT91" s="685">
        <v>0</v>
      </c>
      <c r="BU91" s="685">
        <v>0</v>
      </c>
      <c r="BV91" s="685">
        <v>0</v>
      </c>
      <c r="BW91" s="685">
        <v>0</v>
      </c>
      <c r="BX91" s="685">
        <v>0</v>
      </c>
      <c r="BY91" s="685">
        <v>0</v>
      </c>
      <c r="BZ91" s="685">
        <v>0</v>
      </c>
      <c r="CA91" s="685">
        <v>0</v>
      </c>
      <c r="CB91" s="685">
        <v>0</v>
      </c>
      <c r="CC91" s="685">
        <v>0</v>
      </c>
      <c r="CD91" s="685">
        <v>0</v>
      </c>
      <c r="CE91" s="685">
        <v>0</v>
      </c>
      <c r="CF91" s="687"/>
    </row>
    <row r="92" spans="1:84" ht="5.0999999999999996" customHeight="1">
      <c r="A92" s="685">
        <v>0</v>
      </c>
      <c r="B92" s="4465"/>
      <c r="D92" s="4840"/>
      <c r="E92" s="685">
        <v>0</v>
      </c>
      <c r="F92" s="802">
        <v>0</v>
      </c>
      <c r="G92" s="685">
        <v>0</v>
      </c>
      <c r="H92" s="4800"/>
      <c r="I92" s="685">
        <v>0</v>
      </c>
      <c r="J92" s="802">
        <v>0</v>
      </c>
      <c r="K92" s="685">
        <v>0</v>
      </c>
      <c r="L92" s="4804"/>
      <c r="M92" s="685">
        <v>0</v>
      </c>
      <c r="N92" s="802">
        <v>0</v>
      </c>
      <c r="O92" s="685">
        <v>0</v>
      </c>
      <c r="P92" s="4844"/>
      <c r="Q92" s="685">
        <v>0</v>
      </c>
      <c r="R92" s="802">
        <v>0</v>
      </c>
      <c r="S92" s="685">
        <v>0</v>
      </c>
      <c r="T92" s="4846"/>
      <c r="U92" s="685">
        <v>0</v>
      </c>
      <c r="V92" s="802">
        <v>0</v>
      </c>
      <c r="W92" s="685">
        <v>0</v>
      </c>
      <c r="X92" s="4603"/>
      <c r="Y92" s="685">
        <v>0</v>
      </c>
      <c r="Z92" s="802">
        <v>0</v>
      </c>
      <c r="AA92" s="685">
        <v>0</v>
      </c>
      <c r="AB92" s="4574"/>
      <c r="AC92" s="685">
        <v>0</v>
      </c>
      <c r="AD92" s="802">
        <v>0</v>
      </c>
      <c r="AE92" s="685">
        <v>0</v>
      </c>
      <c r="AF92" s="4735"/>
      <c r="AI92" s="730"/>
      <c r="AJ92" s="707"/>
      <c r="AK92" s="707"/>
      <c r="AL92" s="707"/>
      <c r="AM92" s="707"/>
      <c r="AV92" s="685">
        <v>0</v>
      </c>
      <c r="AW92" s="685">
        <v>0</v>
      </c>
      <c r="AX92" s="685">
        <v>0</v>
      </c>
      <c r="AY92" s="685">
        <v>0</v>
      </c>
      <c r="AZ92" s="685">
        <v>0</v>
      </c>
      <c r="BA92" s="685">
        <v>0</v>
      </c>
      <c r="BB92" s="685">
        <v>0</v>
      </c>
      <c r="BC92" s="685">
        <v>0</v>
      </c>
      <c r="BD92" s="685">
        <v>0</v>
      </c>
      <c r="BE92" s="685">
        <v>0</v>
      </c>
      <c r="BF92" s="685">
        <v>0</v>
      </c>
      <c r="BG92" s="685">
        <v>0</v>
      </c>
      <c r="BH92" s="685">
        <v>0</v>
      </c>
      <c r="BI92" s="685">
        <v>0</v>
      </c>
      <c r="BJ92" s="685">
        <v>0</v>
      </c>
      <c r="BK92" s="685">
        <v>0</v>
      </c>
      <c r="BL92" s="685">
        <v>0</v>
      </c>
      <c r="BM92" s="685">
        <v>0</v>
      </c>
      <c r="BN92" s="685">
        <v>0</v>
      </c>
      <c r="BO92" s="685">
        <v>0</v>
      </c>
      <c r="BP92" s="685">
        <v>0</v>
      </c>
      <c r="BQ92" s="685">
        <v>0</v>
      </c>
      <c r="BR92" s="685">
        <v>0</v>
      </c>
      <c r="BS92" s="685">
        <v>0</v>
      </c>
      <c r="BT92" s="685">
        <v>0</v>
      </c>
      <c r="BU92" s="685">
        <v>0</v>
      </c>
      <c r="BV92" s="685">
        <v>0</v>
      </c>
      <c r="BW92" s="685">
        <v>0</v>
      </c>
      <c r="BX92" s="685">
        <v>0</v>
      </c>
      <c r="BY92" s="685">
        <v>0</v>
      </c>
      <c r="BZ92" s="685">
        <v>0</v>
      </c>
      <c r="CA92" s="685">
        <v>0</v>
      </c>
      <c r="CB92" s="685">
        <v>0</v>
      </c>
      <c r="CC92" s="685">
        <v>0</v>
      </c>
      <c r="CD92" s="685">
        <v>0</v>
      </c>
      <c r="CE92" s="685">
        <v>0</v>
      </c>
      <c r="CF92" s="687"/>
    </row>
    <row r="93" spans="1:84" ht="9.9499999999999993" customHeight="1">
      <c r="A93" s="685">
        <v>0</v>
      </c>
      <c r="B93" s="4466"/>
      <c r="D93" s="803"/>
      <c r="E93" s="685">
        <v>0</v>
      </c>
      <c r="F93" s="685">
        <v>0</v>
      </c>
      <c r="G93" s="685">
        <v>0</v>
      </c>
      <c r="H93" s="803"/>
      <c r="I93" s="685">
        <v>0</v>
      </c>
      <c r="J93" s="685">
        <v>0</v>
      </c>
      <c r="K93" s="685">
        <v>0</v>
      </c>
      <c r="L93" s="803"/>
      <c r="M93" s="685">
        <v>0</v>
      </c>
      <c r="N93" s="685">
        <v>0</v>
      </c>
      <c r="O93" s="685">
        <v>0</v>
      </c>
      <c r="P93" s="803"/>
      <c r="Q93" s="685">
        <v>0</v>
      </c>
      <c r="R93" s="685">
        <v>0</v>
      </c>
      <c r="S93" s="685">
        <v>0</v>
      </c>
      <c r="T93" s="803"/>
      <c r="U93" s="685">
        <v>0</v>
      </c>
      <c r="V93" s="685">
        <v>0</v>
      </c>
      <c r="W93" s="685">
        <v>0</v>
      </c>
      <c r="X93" s="4604"/>
      <c r="Y93" s="685">
        <v>0</v>
      </c>
      <c r="Z93" s="685">
        <v>0</v>
      </c>
      <c r="AA93" s="685">
        <v>0</v>
      </c>
      <c r="AB93" s="803"/>
      <c r="AC93" s="685">
        <v>0</v>
      </c>
      <c r="AD93" s="685">
        <v>0</v>
      </c>
      <c r="AE93" s="685">
        <v>0</v>
      </c>
      <c r="AF93" s="4736"/>
      <c r="AI93" s="789"/>
      <c r="AJ93" s="707"/>
      <c r="AK93" s="707"/>
      <c r="AL93" s="707"/>
      <c r="AM93" s="707"/>
      <c r="AV93" s="685">
        <v>0</v>
      </c>
      <c r="AW93" s="685">
        <v>0</v>
      </c>
      <c r="AX93" s="685">
        <v>0</v>
      </c>
      <c r="AY93" s="685">
        <v>0</v>
      </c>
      <c r="AZ93" s="685">
        <v>0</v>
      </c>
      <c r="BA93" s="685">
        <v>0</v>
      </c>
      <c r="BB93" s="685">
        <v>0</v>
      </c>
      <c r="BC93" s="685">
        <v>0</v>
      </c>
      <c r="BD93" s="685">
        <v>0</v>
      </c>
      <c r="BE93" s="685">
        <v>0</v>
      </c>
      <c r="BF93" s="685">
        <v>0</v>
      </c>
      <c r="BG93" s="685">
        <v>0</v>
      </c>
      <c r="BH93" s="685">
        <v>0</v>
      </c>
      <c r="BI93" s="685">
        <v>0</v>
      </c>
      <c r="BJ93" s="685">
        <v>0</v>
      </c>
      <c r="BK93" s="685">
        <v>0</v>
      </c>
      <c r="BL93" s="685">
        <v>0</v>
      </c>
      <c r="BM93" s="685">
        <v>0</v>
      </c>
      <c r="BN93" s="685">
        <v>0</v>
      </c>
      <c r="BO93" s="685">
        <v>0</v>
      </c>
      <c r="BP93" s="685">
        <v>0</v>
      </c>
      <c r="BQ93" s="685">
        <v>0</v>
      </c>
      <c r="BR93" s="685">
        <v>0</v>
      </c>
      <c r="BS93" s="685">
        <v>0</v>
      </c>
      <c r="BT93" s="685">
        <v>0</v>
      </c>
      <c r="BU93" s="685">
        <v>0</v>
      </c>
      <c r="BV93" s="685">
        <v>0</v>
      </c>
      <c r="BW93" s="685">
        <v>0</v>
      </c>
      <c r="BX93" s="685">
        <v>0</v>
      </c>
      <c r="BY93" s="685">
        <v>0</v>
      </c>
      <c r="BZ93" s="685">
        <v>0</v>
      </c>
      <c r="CA93" s="685">
        <v>0</v>
      </c>
      <c r="CB93" s="685">
        <v>0</v>
      </c>
      <c r="CC93" s="685">
        <v>0</v>
      </c>
      <c r="CD93" s="685">
        <v>0</v>
      </c>
      <c r="CE93" s="685">
        <v>0</v>
      </c>
      <c r="CF93" s="687"/>
    </row>
    <row r="94" spans="1:84" ht="9.9499999999999993" customHeight="1">
      <c r="A94" s="685">
        <v>0</v>
      </c>
      <c r="B94" s="685">
        <v>0</v>
      </c>
      <c r="C94" s="685">
        <v>0</v>
      </c>
      <c r="D94" s="685">
        <v>0</v>
      </c>
      <c r="E94" s="685">
        <v>0</v>
      </c>
      <c r="F94" s="685">
        <v>0</v>
      </c>
      <c r="G94" s="685">
        <v>0</v>
      </c>
      <c r="H94" s="685">
        <v>0</v>
      </c>
      <c r="I94" s="685">
        <v>0</v>
      </c>
      <c r="J94" s="685">
        <v>0</v>
      </c>
      <c r="K94" s="685">
        <v>0</v>
      </c>
      <c r="L94" s="685">
        <v>0</v>
      </c>
      <c r="M94" s="685">
        <v>0</v>
      </c>
      <c r="N94" s="685">
        <v>0</v>
      </c>
      <c r="O94" s="685">
        <v>0</v>
      </c>
      <c r="P94" s="685">
        <v>0</v>
      </c>
      <c r="Q94" s="685">
        <v>0</v>
      </c>
      <c r="R94" s="685">
        <v>0</v>
      </c>
      <c r="S94" s="685">
        <v>0</v>
      </c>
      <c r="T94" s="685">
        <v>0</v>
      </c>
      <c r="U94" s="685">
        <v>0</v>
      </c>
      <c r="V94" s="685">
        <v>0</v>
      </c>
      <c r="W94" s="685">
        <v>0</v>
      </c>
      <c r="X94" s="685">
        <v>0</v>
      </c>
      <c r="Y94" s="685">
        <v>0</v>
      </c>
      <c r="Z94" s="685">
        <v>0</v>
      </c>
      <c r="AA94" s="685">
        <v>0</v>
      </c>
      <c r="AB94" s="685">
        <v>0</v>
      </c>
      <c r="AC94" s="685">
        <v>0</v>
      </c>
      <c r="AD94" s="685">
        <v>0</v>
      </c>
      <c r="AE94" s="685">
        <v>0</v>
      </c>
      <c r="AF94" s="685">
        <v>0</v>
      </c>
      <c r="AI94" s="804"/>
      <c r="AJ94" s="707"/>
      <c r="AK94" s="707"/>
      <c r="AL94" s="707"/>
      <c r="AM94" s="707"/>
      <c r="AV94" s="685">
        <v>0</v>
      </c>
      <c r="AW94" s="685">
        <v>0</v>
      </c>
      <c r="AX94" s="685">
        <v>0</v>
      </c>
      <c r="AY94" s="685">
        <v>0</v>
      </c>
      <c r="AZ94" s="685">
        <v>0</v>
      </c>
      <c r="BA94" s="685">
        <v>0</v>
      </c>
      <c r="BB94" s="685">
        <v>0</v>
      </c>
      <c r="BC94" s="685">
        <v>0</v>
      </c>
      <c r="BD94" s="685">
        <v>0</v>
      </c>
      <c r="BE94" s="685">
        <v>0</v>
      </c>
      <c r="BF94" s="685">
        <v>0</v>
      </c>
      <c r="BG94" s="685">
        <v>0</v>
      </c>
      <c r="BH94" s="685">
        <v>0</v>
      </c>
      <c r="BI94" s="685">
        <v>0</v>
      </c>
      <c r="BJ94" s="685">
        <v>0</v>
      </c>
      <c r="BK94" s="685">
        <v>0</v>
      </c>
      <c r="BL94" s="685">
        <v>0</v>
      </c>
      <c r="BM94" s="685">
        <v>0</v>
      </c>
      <c r="BN94" s="685">
        <v>0</v>
      </c>
      <c r="BO94" s="685">
        <v>0</v>
      </c>
      <c r="BP94" s="685">
        <v>0</v>
      </c>
      <c r="BQ94" s="685">
        <v>0</v>
      </c>
      <c r="BR94" s="685">
        <v>0</v>
      </c>
      <c r="BS94" s="685">
        <v>0</v>
      </c>
      <c r="BT94" s="685">
        <v>0</v>
      </c>
      <c r="BU94" s="685">
        <v>0</v>
      </c>
      <c r="BV94" s="685">
        <v>0</v>
      </c>
      <c r="BW94" s="685">
        <v>0</v>
      </c>
      <c r="BX94" s="685">
        <v>0</v>
      </c>
      <c r="BY94" s="685">
        <v>0</v>
      </c>
      <c r="BZ94" s="685">
        <v>0</v>
      </c>
      <c r="CA94" s="685">
        <v>0</v>
      </c>
      <c r="CB94" s="685">
        <v>0</v>
      </c>
      <c r="CC94" s="685">
        <v>0</v>
      </c>
      <c r="CD94" s="685">
        <v>0</v>
      </c>
      <c r="CE94" s="685">
        <v>0</v>
      </c>
      <c r="CF94" s="687"/>
    </row>
    <row r="95" spans="1:84" ht="9.9499999999999993" customHeight="1">
      <c r="A95" s="685">
        <v>0</v>
      </c>
      <c r="B95" s="4464">
        <v>14</v>
      </c>
      <c r="D95" s="4839" t="s">
        <v>4995</v>
      </c>
      <c r="E95" s="685">
        <v>0</v>
      </c>
      <c r="F95" s="685">
        <v>0</v>
      </c>
      <c r="G95" s="685">
        <v>0</v>
      </c>
      <c r="H95" s="4799" t="s">
        <v>4996</v>
      </c>
      <c r="I95" s="685">
        <v>0</v>
      </c>
      <c r="J95" s="685">
        <v>0</v>
      </c>
      <c r="K95" s="685">
        <v>0</v>
      </c>
      <c r="L95" s="4803" t="s">
        <v>1356</v>
      </c>
      <c r="M95" s="685">
        <v>0</v>
      </c>
      <c r="N95" s="685">
        <v>0</v>
      </c>
      <c r="O95" s="685">
        <v>0</v>
      </c>
      <c r="P95" s="4843" t="s">
        <v>4997</v>
      </c>
      <c r="Q95" s="685">
        <v>0</v>
      </c>
      <c r="R95" s="685">
        <v>0</v>
      </c>
      <c r="S95" s="685">
        <v>0</v>
      </c>
      <c r="T95" s="4602"/>
      <c r="U95" s="685">
        <v>0</v>
      </c>
      <c r="V95" s="685">
        <v>0</v>
      </c>
      <c r="W95" s="685">
        <v>0</v>
      </c>
      <c r="X95" s="4602"/>
      <c r="Y95" s="685">
        <v>0</v>
      </c>
      <c r="Z95" s="685">
        <v>0</v>
      </c>
      <c r="AA95" s="685">
        <v>0</v>
      </c>
      <c r="AB95" s="4602"/>
      <c r="AC95" s="685">
        <v>0</v>
      </c>
      <c r="AD95" s="685">
        <v>0</v>
      </c>
      <c r="AE95" s="685">
        <v>0</v>
      </c>
      <c r="AF95" s="4602"/>
      <c r="AI95" s="789"/>
      <c r="AJ95" s="707"/>
      <c r="AK95" s="707"/>
      <c r="AL95" s="707"/>
      <c r="AM95" s="707"/>
      <c r="AV95" s="685">
        <v>0</v>
      </c>
      <c r="AW95" s="685">
        <v>0</v>
      </c>
      <c r="AX95" s="685">
        <v>0</v>
      </c>
      <c r="AY95" s="685">
        <v>0</v>
      </c>
      <c r="AZ95" s="685">
        <v>0</v>
      </c>
      <c r="BA95" s="685">
        <v>0</v>
      </c>
      <c r="BB95" s="685">
        <v>0</v>
      </c>
      <c r="BC95" s="685">
        <v>0</v>
      </c>
      <c r="BD95" s="685">
        <v>0</v>
      </c>
      <c r="BE95" s="685">
        <v>0</v>
      </c>
      <c r="BF95" s="685">
        <v>0</v>
      </c>
      <c r="BG95" s="685">
        <v>0</v>
      </c>
      <c r="BH95" s="685">
        <v>0</v>
      </c>
      <c r="BI95" s="685">
        <v>0</v>
      </c>
      <c r="BJ95" s="685">
        <v>0</v>
      </c>
      <c r="BK95" s="685">
        <v>0</v>
      </c>
      <c r="BL95" s="685">
        <v>0</v>
      </c>
      <c r="BM95" s="685">
        <v>0</v>
      </c>
      <c r="BN95" s="685">
        <v>0</v>
      </c>
      <c r="BO95" s="685">
        <v>0</v>
      </c>
      <c r="BP95" s="685">
        <v>0</v>
      </c>
      <c r="BQ95" s="685">
        <v>0</v>
      </c>
      <c r="BR95" s="685">
        <v>0</v>
      </c>
      <c r="BS95" s="685">
        <v>0</v>
      </c>
      <c r="BT95" s="685">
        <v>0</v>
      </c>
      <c r="BU95" s="685">
        <v>0</v>
      </c>
      <c r="BV95" s="685">
        <v>0</v>
      </c>
      <c r="BW95" s="685">
        <v>0</v>
      </c>
      <c r="BX95" s="685">
        <v>0</v>
      </c>
      <c r="BY95" s="685">
        <v>0</v>
      </c>
      <c r="BZ95" s="685">
        <v>0</v>
      </c>
      <c r="CA95" s="685">
        <v>0</v>
      </c>
      <c r="CB95" s="685">
        <v>0</v>
      </c>
      <c r="CC95" s="685">
        <v>0</v>
      </c>
      <c r="CD95" s="685">
        <v>0</v>
      </c>
      <c r="CE95" s="685">
        <v>0</v>
      </c>
      <c r="CF95" s="687"/>
    </row>
    <row r="96" spans="1:84" ht="5.0999999999999996" customHeight="1">
      <c r="A96" s="685">
        <v>0</v>
      </c>
      <c r="B96" s="4465"/>
      <c r="D96" s="4840"/>
      <c r="E96" s="685">
        <v>0</v>
      </c>
      <c r="F96" s="802">
        <v>0</v>
      </c>
      <c r="G96" s="685">
        <v>0</v>
      </c>
      <c r="H96" s="4800"/>
      <c r="I96" s="685">
        <v>0</v>
      </c>
      <c r="J96" s="802">
        <v>0</v>
      </c>
      <c r="K96" s="685">
        <v>0</v>
      </c>
      <c r="L96" s="4804"/>
      <c r="M96" s="685">
        <v>0</v>
      </c>
      <c r="N96" s="802">
        <v>0</v>
      </c>
      <c r="O96" s="685">
        <v>0</v>
      </c>
      <c r="P96" s="4844"/>
      <c r="Q96" s="685">
        <v>0</v>
      </c>
      <c r="R96" s="802">
        <v>0</v>
      </c>
      <c r="S96" s="685">
        <v>0</v>
      </c>
      <c r="T96" s="4603"/>
      <c r="U96" s="685">
        <v>0</v>
      </c>
      <c r="V96" s="802">
        <v>0</v>
      </c>
      <c r="W96" s="685">
        <v>0</v>
      </c>
      <c r="X96" s="4603"/>
      <c r="Y96" s="685">
        <v>0</v>
      </c>
      <c r="Z96" s="802">
        <v>0</v>
      </c>
      <c r="AA96" s="685">
        <v>0</v>
      </c>
      <c r="AB96" s="4603"/>
      <c r="AC96" s="685">
        <v>0</v>
      </c>
      <c r="AD96" s="802">
        <v>0</v>
      </c>
      <c r="AE96" s="685">
        <v>0</v>
      </c>
      <c r="AF96" s="4603"/>
      <c r="AI96" s="730"/>
      <c r="AJ96" s="707"/>
      <c r="AK96" s="707"/>
      <c r="AL96" s="707"/>
      <c r="AM96" s="707"/>
      <c r="AV96" s="685">
        <v>0</v>
      </c>
      <c r="AW96" s="685">
        <v>0</v>
      </c>
      <c r="AX96" s="685">
        <v>0</v>
      </c>
      <c r="AY96" s="685">
        <v>0</v>
      </c>
      <c r="AZ96" s="685">
        <v>0</v>
      </c>
      <c r="BA96" s="685">
        <v>0</v>
      </c>
      <c r="BB96" s="685">
        <v>0</v>
      </c>
      <c r="BC96" s="685">
        <v>0</v>
      </c>
      <c r="BD96" s="685">
        <v>0</v>
      </c>
      <c r="BE96" s="685">
        <v>0</v>
      </c>
      <c r="BF96" s="685">
        <v>0</v>
      </c>
      <c r="BG96" s="685">
        <v>0</v>
      </c>
      <c r="BH96" s="685">
        <v>0</v>
      </c>
      <c r="BI96" s="685">
        <v>0</v>
      </c>
      <c r="BJ96" s="685">
        <v>0</v>
      </c>
      <c r="BK96" s="685">
        <v>0</v>
      </c>
      <c r="BL96" s="685">
        <v>0</v>
      </c>
      <c r="BM96" s="685">
        <v>0</v>
      </c>
      <c r="BN96" s="685">
        <v>0</v>
      </c>
      <c r="BO96" s="685">
        <v>0</v>
      </c>
      <c r="BP96" s="685">
        <v>0</v>
      </c>
      <c r="BQ96" s="685">
        <v>0</v>
      </c>
      <c r="BR96" s="685">
        <v>0</v>
      </c>
      <c r="BS96" s="685">
        <v>0</v>
      </c>
      <c r="BT96" s="685">
        <v>0</v>
      </c>
      <c r="BU96" s="685">
        <v>0</v>
      </c>
      <c r="BV96" s="685">
        <v>0</v>
      </c>
      <c r="BW96" s="685">
        <v>0</v>
      </c>
      <c r="BX96" s="685">
        <v>0</v>
      </c>
      <c r="BY96" s="685">
        <v>0</v>
      </c>
      <c r="BZ96" s="685">
        <v>0</v>
      </c>
      <c r="CA96" s="685">
        <v>0</v>
      </c>
      <c r="CB96" s="685">
        <v>0</v>
      </c>
      <c r="CC96" s="685">
        <v>0</v>
      </c>
      <c r="CD96" s="685">
        <v>0</v>
      </c>
      <c r="CE96" s="685">
        <v>0</v>
      </c>
      <c r="CF96" s="687"/>
    </row>
    <row r="97" spans="1:84" ht="9.9499999999999993" customHeight="1">
      <c r="A97" s="685">
        <v>0</v>
      </c>
      <c r="B97" s="4466"/>
      <c r="D97" s="803"/>
      <c r="E97" s="685">
        <v>0</v>
      </c>
      <c r="F97" s="685">
        <v>0</v>
      </c>
      <c r="G97" s="685">
        <v>0</v>
      </c>
      <c r="H97" s="803"/>
      <c r="I97" s="685">
        <v>0</v>
      </c>
      <c r="J97" s="685">
        <v>0</v>
      </c>
      <c r="K97" s="685">
        <v>0</v>
      </c>
      <c r="L97" s="803"/>
      <c r="M97" s="685">
        <v>0</v>
      </c>
      <c r="N97" s="685">
        <v>0</v>
      </c>
      <c r="O97" s="685">
        <v>0</v>
      </c>
      <c r="P97" s="803"/>
      <c r="Q97" s="685">
        <v>0</v>
      </c>
      <c r="R97" s="685">
        <v>0</v>
      </c>
      <c r="S97" s="685">
        <v>0</v>
      </c>
      <c r="T97" s="4604"/>
      <c r="U97" s="685">
        <v>0</v>
      </c>
      <c r="V97" s="685">
        <v>0</v>
      </c>
      <c r="W97" s="685">
        <v>0</v>
      </c>
      <c r="X97" s="4604"/>
      <c r="Y97" s="685">
        <v>0</v>
      </c>
      <c r="Z97" s="685">
        <v>0</v>
      </c>
      <c r="AA97" s="685">
        <v>0</v>
      </c>
      <c r="AB97" s="4604"/>
      <c r="AC97" s="685">
        <v>0</v>
      </c>
      <c r="AD97" s="685">
        <v>0</v>
      </c>
      <c r="AE97" s="685">
        <v>0</v>
      </c>
      <c r="AF97" s="4604"/>
      <c r="AI97" s="789"/>
      <c r="AJ97" s="707"/>
      <c r="AK97" s="707"/>
      <c r="AL97" s="707"/>
      <c r="AM97" s="707"/>
      <c r="AV97" s="685">
        <v>0</v>
      </c>
      <c r="AW97" s="685">
        <v>0</v>
      </c>
      <c r="AX97" s="685">
        <v>0</v>
      </c>
      <c r="AY97" s="685">
        <v>0</v>
      </c>
      <c r="AZ97" s="685">
        <v>0</v>
      </c>
      <c r="BA97" s="685">
        <v>0</v>
      </c>
      <c r="BB97" s="685">
        <v>0</v>
      </c>
      <c r="BC97" s="685">
        <v>0</v>
      </c>
      <c r="BD97" s="685">
        <v>0</v>
      </c>
      <c r="BE97" s="685">
        <v>0</v>
      </c>
      <c r="BF97" s="685">
        <v>0</v>
      </c>
      <c r="BG97" s="685">
        <v>0</v>
      </c>
      <c r="BH97" s="685">
        <v>0</v>
      </c>
      <c r="BI97" s="685">
        <v>0</v>
      </c>
      <c r="BJ97" s="685">
        <v>0</v>
      </c>
      <c r="BK97" s="685">
        <v>0</v>
      </c>
      <c r="BL97" s="685">
        <v>0</v>
      </c>
      <c r="BM97" s="685">
        <v>0</v>
      </c>
      <c r="BN97" s="685">
        <v>0</v>
      </c>
      <c r="BO97" s="685">
        <v>0</v>
      </c>
      <c r="BP97" s="685">
        <v>0</v>
      </c>
      <c r="BQ97" s="685">
        <v>0</v>
      </c>
      <c r="BR97" s="685">
        <v>0</v>
      </c>
      <c r="BS97" s="685">
        <v>0</v>
      </c>
      <c r="BT97" s="685">
        <v>0</v>
      </c>
      <c r="BU97" s="685">
        <v>0</v>
      </c>
      <c r="BV97" s="685">
        <v>0</v>
      </c>
      <c r="BW97" s="685">
        <v>0</v>
      </c>
      <c r="BX97" s="685">
        <v>0</v>
      </c>
      <c r="BY97" s="685">
        <v>0</v>
      </c>
      <c r="BZ97" s="685">
        <v>0</v>
      </c>
      <c r="CA97" s="685">
        <v>0</v>
      </c>
      <c r="CB97" s="685">
        <v>0</v>
      </c>
      <c r="CC97" s="685">
        <v>0</v>
      </c>
      <c r="CD97" s="685">
        <v>0</v>
      </c>
      <c r="CE97" s="685">
        <v>0</v>
      </c>
      <c r="CF97" s="687"/>
    </row>
    <row r="98" spans="1:84" ht="9.9499999999999993" customHeight="1">
      <c r="A98" s="685">
        <v>0</v>
      </c>
      <c r="B98" s="685">
        <v>0</v>
      </c>
      <c r="C98" s="685">
        <v>0</v>
      </c>
      <c r="D98" s="685">
        <v>0</v>
      </c>
      <c r="E98" s="685">
        <v>0</v>
      </c>
      <c r="F98" s="685">
        <v>0</v>
      </c>
      <c r="G98" s="685">
        <v>0</v>
      </c>
      <c r="H98" s="685">
        <v>0</v>
      </c>
      <c r="I98" s="685">
        <v>0</v>
      </c>
      <c r="J98" s="685">
        <v>0</v>
      </c>
      <c r="K98" s="685">
        <v>0</v>
      </c>
      <c r="L98" s="685">
        <v>0</v>
      </c>
      <c r="M98" s="685">
        <v>0</v>
      </c>
      <c r="N98" s="685">
        <v>0</v>
      </c>
      <c r="O98" s="685">
        <v>0</v>
      </c>
      <c r="P98" s="685">
        <v>0</v>
      </c>
      <c r="Q98" s="685">
        <v>0</v>
      </c>
      <c r="R98" s="685">
        <v>0</v>
      </c>
      <c r="S98" s="685">
        <v>0</v>
      </c>
      <c r="T98" s="685">
        <v>0</v>
      </c>
      <c r="U98" s="685">
        <v>0</v>
      </c>
      <c r="V98" s="685">
        <v>0</v>
      </c>
      <c r="W98" s="685">
        <v>0</v>
      </c>
      <c r="X98" s="685">
        <v>0</v>
      </c>
      <c r="Y98" s="685">
        <v>0</v>
      </c>
      <c r="Z98" s="685">
        <v>0</v>
      </c>
      <c r="AA98" s="685">
        <v>0</v>
      </c>
      <c r="AB98" s="685">
        <v>0</v>
      </c>
      <c r="AC98" s="685">
        <v>0</v>
      </c>
      <c r="AD98" s="685">
        <v>0</v>
      </c>
      <c r="AE98" s="685">
        <v>0</v>
      </c>
      <c r="AF98" s="685">
        <v>0</v>
      </c>
      <c r="AI98" s="804"/>
      <c r="AJ98" s="707"/>
      <c r="AK98" s="707"/>
      <c r="AL98" s="707"/>
      <c r="AM98" s="707"/>
      <c r="AV98" s="685">
        <v>0</v>
      </c>
      <c r="AW98" s="685">
        <v>0</v>
      </c>
      <c r="AX98" s="685">
        <v>0</v>
      </c>
      <c r="AY98" s="685">
        <v>0</v>
      </c>
      <c r="AZ98" s="685">
        <v>0</v>
      </c>
      <c r="BA98" s="685">
        <v>0</v>
      </c>
      <c r="BB98" s="685">
        <v>0</v>
      </c>
      <c r="BC98" s="685">
        <v>0</v>
      </c>
      <c r="BD98" s="685">
        <v>0</v>
      </c>
      <c r="BE98" s="685">
        <v>0</v>
      </c>
      <c r="BF98" s="685">
        <v>0</v>
      </c>
      <c r="BG98" s="685">
        <v>0</v>
      </c>
      <c r="BH98" s="685">
        <v>0</v>
      </c>
      <c r="BI98" s="685">
        <v>0</v>
      </c>
      <c r="BJ98" s="685">
        <v>0</v>
      </c>
      <c r="BK98" s="685">
        <v>0</v>
      </c>
      <c r="BL98" s="685">
        <v>0</v>
      </c>
      <c r="BM98" s="685">
        <v>0</v>
      </c>
      <c r="BN98" s="685">
        <v>0</v>
      </c>
      <c r="BO98" s="685">
        <v>0</v>
      </c>
      <c r="BP98" s="685">
        <v>0</v>
      </c>
      <c r="BQ98" s="685">
        <v>0</v>
      </c>
      <c r="BR98" s="685">
        <v>0</v>
      </c>
      <c r="BS98" s="685">
        <v>0</v>
      </c>
      <c r="BT98" s="685">
        <v>0</v>
      </c>
      <c r="BU98" s="685">
        <v>0</v>
      </c>
      <c r="BV98" s="685">
        <v>0</v>
      </c>
      <c r="BW98" s="685">
        <v>0</v>
      </c>
      <c r="BX98" s="685">
        <v>0</v>
      </c>
      <c r="BY98" s="685">
        <v>0</v>
      </c>
      <c r="BZ98" s="685">
        <v>0</v>
      </c>
      <c r="CA98" s="685">
        <v>0</v>
      </c>
      <c r="CB98" s="685">
        <v>0</v>
      </c>
      <c r="CC98" s="685">
        <v>0</v>
      </c>
      <c r="CD98" s="685">
        <v>0</v>
      </c>
      <c r="CE98" s="685">
        <v>0</v>
      </c>
      <c r="CF98" s="687"/>
    </row>
    <row r="99" spans="1:84" ht="9.9499999999999993" customHeight="1">
      <c r="A99" s="685">
        <v>0</v>
      </c>
      <c r="B99" s="4464">
        <v>15</v>
      </c>
      <c r="D99" s="4839" t="s">
        <v>4998</v>
      </c>
      <c r="E99" s="685">
        <v>0</v>
      </c>
      <c r="F99" s="685">
        <v>0</v>
      </c>
      <c r="G99" s="685">
        <v>0</v>
      </c>
      <c r="H99" s="4799" t="s">
        <v>4999</v>
      </c>
      <c r="I99" s="685">
        <v>0</v>
      </c>
      <c r="J99" s="685">
        <v>0</v>
      </c>
      <c r="K99" s="685">
        <v>0</v>
      </c>
      <c r="L99" s="4803" t="s">
        <v>5000</v>
      </c>
      <c r="M99" s="685">
        <v>0</v>
      </c>
      <c r="N99" s="685">
        <v>0</v>
      </c>
      <c r="O99" s="685">
        <v>0</v>
      </c>
      <c r="P99" s="4843" t="s">
        <v>5001</v>
      </c>
      <c r="Q99" s="685">
        <v>0</v>
      </c>
      <c r="R99" s="685">
        <v>0</v>
      </c>
      <c r="S99" s="685">
        <v>0</v>
      </c>
      <c r="T99" s="4602"/>
      <c r="U99" s="685">
        <v>0</v>
      </c>
      <c r="V99" s="685">
        <v>0</v>
      </c>
      <c r="W99" s="685">
        <v>0</v>
      </c>
      <c r="X99" s="4602"/>
      <c r="Y99" s="685">
        <v>0</v>
      </c>
      <c r="Z99" s="685">
        <v>0</v>
      </c>
      <c r="AA99" s="685">
        <v>0</v>
      </c>
      <c r="AB99" s="4602"/>
      <c r="AC99" s="685">
        <v>0</v>
      </c>
      <c r="AD99" s="685">
        <v>0</v>
      </c>
      <c r="AE99" s="685">
        <v>0</v>
      </c>
      <c r="AF99" s="4602"/>
      <c r="AI99" s="789"/>
      <c r="AJ99" s="707"/>
      <c r="AK99" s="707"/>
      <c r="AL99" s="707"/>
      <c r="AM99" s="707"/>
      <c r="AV99" s="685">
        <v>0</v>
      </c>
      <c r="AW99" s="685">
        <v>0</v>
      </c>
      <c r="AX99" s="685">
        <v>0</v>
      </c>
      <c r="AY99" s="685">
        <v>0</v>
      </c>
      <c r="AZ99" s="685">
        <v>0</v>
      </c>
      <c r="BA99" s="685">
        <v>0</v>
      </c>
      <c r="BB99" s="685">
        <v>0</v>
      </c>
      <c r="BC99" s="685">
        <v>0</v>
      </c>
      <c r="BD99" s="685">
        <v>0</v>
      </c>
      <c r="BE99" s="685">
        <v>0</v>
      </c>
      <c r="BF99" s="685">
        <v>0</v>
      </c>
      <c r="BG99" s="685">
        <v>0</v>
      </c>
      <c r="BH99" s="685">
        <v>0</v>
      </c>
      <c r="BI99" s="685">
        <v>0</v>
      </c>
      <c r="BJ99" s="685">
        <v>0</v>
      </c>
      <c r="BK99" s="685">
        <v>0</v>
      </c>
      <c r="BL99" s="685">
        <v>0</v>
      </c>
      <c r="BM99" s="685">
        <v>0</v>
      </c>
      <c r="BN99" s="685">
        <v>0</v>
      </c>
      <c r="BO99" s="685">
        <v>0</v>
      </c>
      <c r="BP99" s="685">
        <v>0</v>
      </c>
      <c r="BQ99" s="685">
        <v>0</v>
      </c>
      <c r="BR99" s="685">
        <v>0</v>
      </c>
      <c r="BS99" s="685">
        <v>0</v>
      </c>
      <c r="BT99" s="685">
        <v>0</v>
      </c>
      <c r="BU99" s="685">
        <v>0</v>
      </c>
      <c r="BV99" s="685">
        <v>0</v>
      </c>
      <c r="BW99" s="685">
        <v>0</v>
      </c>
      <c r="BX99" s="685">
        <v>0</v>
      </c>
      <c r="BY99" s="685">
        <v>0</v>
      </c>
      <c r="BZ99" s="685">
        <v>0</v>
      </c>
      <c r="CA99" s="685">
        <v>0</v>
      </c>
      <c r="CB99" s="685">
        <v>0</v>
      </c>
      <c r="CC99" s="685">
        <v>0</v>
      </c>
      <c r="CD99" s="685">
        <v>0</v>
      </c>
      <c r="CE99" s="685">
        <v>0</v>
      </c>
      <c r="CF99" s="687"/>
    </row>
    <row r="100" spans="1:84" ht="5.0999999999999996" customHeight="1">
      <c r="A100" s="685">
        <v>0</v>
      </c>
      <c r="B100" s="4465"/>
      <c r="D100" s="4840"/>
      <c r="E100" s="685">
        <v>0</v>
      </c>
      <c r="F100" s="802">
        <v>0</v>
      </c>
      <c r="G100" s="685">
        <v>0</v>
      </c>
      <c r="H100" s="4800"/>
      <c r="I100" s="685">
        <v>0</v>
      </c>
      <c r="J100" s="802">
        <v>0</v>
      </c>
      <c r="K100" s="685">
        <v>0</v>
      </c>
      <c r="L100" s="4804"/>
      <c r="M100" s="685">
        <v>0</v>
      </c>
      <c r="N100" s="802">
        <v>0</v>
      </c>
      <c r="O100" s="685">
        <v>0</v>
      </c>
      <c r="P100" s="4844"/>
      <c r="Q100" s="685">
        <v>0</v>
      </c>
      <c r="R100" s="802">
        <v>0</v>
      </c>
      <c r="S100" s="685">
        <v>0</v>
      </c>
      <c r="T100" s="4603"/>
      <c r="U100" s="685">
        <v>0</v>
      </c>
      <c r="V100" s="802">
        <v>0</v>
      </c>
      <c r="W100" s="685">
        <v>0</v>
      </c>
      <c r="X100" s="4603"/>
      <c r="Y100" s="685">
        <v>0</v>
      </c>
      <c r="Z100" s="802">
        <v>0</v>
      </c>
      <c r="AA100" s="685">
        <v>0</v>
      </c>
      <c r="AB100" s="4603"/>
      <c r="AC100" s="685">
        <v>0</v>
      </c>
      <c r="AD100" s="802">
        <v>0</v>
      </c>
      <c r="AE100" s="685">
        <v>0</v>
      </c>
      <c r="AF100" s="4603"/>
      <c r="AI100" s="730"/>
      <c r="AJ100" s="707"/>
      <c r="AK100" s="707"/>
      <c r="AL100" s="707"/>
      <c r="AM100" s="707"/>
      <c r="AV100" s="685">
        <v>0</v>
      </c>
      <c r="AW100" s="685">
        <v>0</v>
      </c>
      <c r="AX100" s="685">
        <v>0</v>
      </c>
      <c r="AY100" s="685">
        <v>0</v>
      </c>
      <c r="AZ100" s="685">
        <v>0</v>
      </c>
      <c r="BA100" s="685">
        <v>0</v>
      </c>
      <c r="BB100" s="685">
        <v>0</v>
      </c>
      <c r="BC100" s="685">
        <v>0</v>
      </c>
      <c r="BD100" s="685">
        <v>0</v>
      </c>
      <c r="BE100" s="685">
        <v>0</v>
      </c>
      <c r="BF100" s="685">
        <v>0</v>
      </c>
      <c r="BG100" s="685">
        <v>0</v>
      </c>
      <c r="BH100" s="685">
        <v>0</v>
      </c>
      <c r="BI100" s="685">
        <v>0</v>
      </c>
      <c r="BJ100" s="685">
        <v>0</v>
      </c>
      <c r="BK100" s="685">
        <v>0</v>
      </c>
      <c r="BL100" s="685">
        <v>0</v>
      </c>
      <c r="BM100" s="685">
        <v>0</v>
      </c>
      <c r="BN100" s="685">
        <v>0</v>
      </c>
      <c r="BO100" s="685">
        <v>0</v>
      </c>
      <c r="BP100" s="685">
        <v>0</v>
      </c>
      <c r="BQ100" s="685">
        <v>0</v>
      </c>
      <c r="BR100" s="685">
        <v>0</v>
      </c>
      <c r="BS100" s="685">
        <v>0</v>
      </c>
      <c r="BT100" s="685">
        <v>0</v>
      </c>
      <c r="BU100" s="685">
        <v>0</v>
      </c>
      <c r="BV100" s="685">
        <v>0</v>
      </c>
      <c r="BW100" s="685">
        <v>0</v>
      </c>
      <c r="BX100" s="685">
        <v>0</v>
      </c>
      <c r="BY100" s="685">
        <v>0</v>
      </c>
      <c r="BZ100" s="685">
        <v>0</v>
      </c>
      <c r="CA100" s="685">
        <v>0</v>
      </c>
      <c r="CB100" s="685">
        <v>0</v>
      </c>
      <c r="CC100" s="685">
        <v>0</v>
      </c>
      <c r="CD100" s="685">
        <v>0</v>
      </c>
      <c r="CE100" s="685">
        <v>0</v>
      </c>
      <c r="CF100" s="687"/>
    </row>
    <row r="101" spans="1:84" ht="9.9499999999999993" customHeight="1">
      <c r="A101" s="685">
        <v>0</v>
      </c>
      <c r="B101" s="4466"/>
      <c r="D101" s="803"/>
      <c r="E101" s="685">
        <v>0</v>
      </c>
      <c r="F101" s="685">
        <v>0</v>
      </c>
      <c r="G101" s="685">
        <v>0</v>
      </c>
      <c r="H101" s="803"/>
      <c r="I101" s="685">
        <v>0</v>
      </c>
      <c r="J101" s="685">
        <v>0</v>
      </c>
      <c r="K101" s="685">
        <v>0</v>
      </c>
      <c r="L101" s="803"/>
      <c r="M101" s="685">
        <v>0</v>
      </c>
      <c r="N101" s="685">
        <v>0</v>
      </c>
      <c r="O101" s="685">
        <v>0</v>
      </c>
      <c r="P101" s="803"/>
      <c r="Q101" s="685">
        <v>0</v>
      </c>
      <c r="R101" s="685">
        <v>0</v>
      </c>
      <c r="S101" s="685">
        <v>0</v>
      </c>
      <c r="T101" s="4604"/>
      <c r="U101" s="685">
        <v>0</v>
      </c>
      <c r="V101" s="685">
        <v>0</v>
      </c>
      <c r="W101" s="685">
        <v>0</v>
      </c>
      <c r="X101" s="4604"/>
      <c r="Y101" s="685">
        <v>0</v>
      </c>
      <c r="Z101" s="685">
        <v>0</v>
      </c>
      <c r="AA101" s="685">
        <v>0</v>
      </c>
      <c r="AB101" s="4604"/>
      <c r="AC101" s="685">
        <v>0</v>
      </c>
      <c r="AD101" s="685">
        <v>0</v>
      </c>
      <c r="AE101" s="685">
        <v>0</v>
      </c>
      <c r="AF101" s="4604"/>
      <c r="AI101" s="789"/>
      <c r="AV101" s="685">
        <v>0</v>
      </c>
      <c r="AW101" s="685">
        <v>0</v>
      </c>
      <c r="AX101" s="685">
        <v>0</v>
      </c>
      <c r="AY101" s="685">
        <v>0</v>
      </c>
      <c r="AZ101" s="685">
        <v>0</v>
      </c>
      <c r="BA101" s="685">
        <v>0</v>
      </c>
      <c r="BB101" s="685">
        <v>0</v>
      </c>
      <c r="BC101" s="685">
        <v>0</v>
      </c>
      <c r="BD101" s="685">
        <v>0</v>
      </c>
      <c r="BE101" s="685">
        <v>0</v>
      </c>
      <c r="BF101" s="685">
        <v>0</v>
      </c>
      <c r="BG101" s="685">
        <v>0</v>
      </c>
      <c r="BH101" s="685">
        <v>0</v>
      </c>
      <c r="BI101" s="685">
        <v>0</v>
      </c>
      <c r="BJ101" s="685">
        <v>0</v>
      </c>
      <c r="BK101" s="685">
        <v>0</v>
      </c>
      <c r="BL101" s="685">
        <v>0</v>
      </c>
      <c r="BM101" s="685">
        <v>0</v>
      </c>
      <c r="BN101" s="685">
        <v>0</v>
      </c>
      <c r="BO101" s="685">
        <v>0</v>
      </c>
      <c r="BP101" s="685">
        <v>0</v>
      </c>
      <c r="BQ101" s="685">
        <v>0</v>
      </c>
      <c r="BR101" s="685">
        <v>0</v>
      </c>
      <c r="BS101" s="685">
        <v>0</v>
      </c>
      <c r="BT101" s="685">
        <v>0</v>
      </c>
      <c r="BU101" s="685">
        <v>0</v>
      </c>
      <c r="BV101" s="685">
        <v>0</v>
      </c>
      <c r="BW101" s="685">
        <v>0</v>
      </c>
      <c r="BX101" s="685">
        <v>0</v>
      </c>
      <c r="BY101" s="685">
        <v>0</v>
      </c>
      <c r="BZ101" s="685">
        <v>0</v>
      </c>
      <c r="CA101" s="685">
        <v>0</v>
      </c>
      <c r="CB101" s="685">
        <v>0</v>
      </c>
      <c r="CC101" s="685">
        <v>0</v>
      </c>
      <c r="CD101" s="685">
        <v>0</v>
      </c>
      <c r="CE101" s="685">
        <v>0</v>
      </c>
      <c r="CF101" s="687"/>
    </row>
    <row r="102" spans="1:84" ht="9.9499999999999993" customHeight="1">
      <c r="A102" s="685">
        <v>0</v>
      </c>
      <c r="B102" s="685">
        <v>0</v>
      </c>
      <c r="C102" s="685">
        <v>0</v>
      </c>
      <c r="D102" s="685">
        <v>0</v>
      </c>
      <c r="E102" s="685">
        <v>0</v>
      </c>
      <c r="F102" s="685">
        <v>0</v>
      </c>
      <c r="G102" s="685">
        <v>0</v>
      </c>
      <c r="H102" s="685">
        <v>0</v>
      </c>
      <c r="I102" s="685">
        <v>0</v>
      </c>
      <c r="J102" s="685">
        <v>0</v>
      </c>
      <c r="K102" s="685">
        <v>0</v>
      </c>
      <c r="L102" s="685">
        <v>0</v>
      </c>
      <c r="M102" s="685">
        <v>0</v>
      </c>
      <c r="N102" s="685">
        <v>0</v>
      </c>
      <c r="O102" s="685">
        <v>0</v>
      </c>
      <c r="P102" s="685">
        <v>0</v>
      </c>
      <c r="Q102" s="685">
        <v>0</v>
      </c>
      <c r="R102" s="685">
        <v>0</v>
      </c>
      <c r="S102" s="685">
        <v>0</v>
      </c>
      <c r="T102" s="685">
        <v>0</v>
      </c>
      <c r="U102" s="685">
        <v>0</v>
      </c>
      <c r="V102" s="685">
        <v>0</v>
      </c>
      <c r="W102" s="685">
        <v>0</v>
      </c>
      <c r="X102" s="685">
        <v>0</v>
      </c>
      <c r="Y102" s="685">
        <v>0</v>
      </c>
      <c r="Z102" s="685">
        <v>0</v>
      </c>
      <c r="AA102" s="685">
        <v>0</v>
      </c>
      <c r="AB102" s="685">
        <v>0</v>
      </c>
      <c r="AC102" s="685">
        <v>0</v>
      </c>
      <c r="AD102" s="685">
        <v>0</v>
      </c>
      <c r="AE102" s="685">
        <v>0</v>
      </c>
      <c r="AF102" s="685">
        <v>0</v>
      </c>
      <c r="AI102" s="804"/>
      <c r="AV102" s="685">
        <v>0</v>
      </c>
      <c r="AW102" s="685">
        <v>0</v>
      </c>
      <c r="AX102" s="685">
        <v>0</v>
      </c>
      <c r="AY102" s="685">
        <v>0</v>
      </c>
      <c r="AZ102" s="685">
        <v>0</v>
      </c>
      <c r="BA102" s="685">
        <v>0</v>
      </c>
      <c r="BB102" s="685">
        <v>0</v>
      </c>
      <c r="BC102" s="685">
        <v>0</v>
      </c>
      <c r="BD102" s="685">
        <v>0</v>
      </c>
      <c r="BE102" s="685">
        <v>0</v>
      </c>
      <c r="BF102" s="685">
        <v>0</v>
      </c>
      <c r="BG102" s="685">
        <v>0</v>
      </c>
      <c r="BH102" s="685">
        <v>0</v>
      </c>
      <c r="BI102" s="685">
        <v>0</v>
      </c>
      <c r="BJ102" s="685">
        <v>0</v>
      </c>
      <c r="BK102" s="685">
        <v>0</v>
      </c>
      <c r="BL102" s="685">
        <v>0</v>
      </c>
      <c r="BM102" s="685">
        <v>0</v>
      </c>
      <c r="BN102" s="685">
        <v>0</v>
      </c>
      <c r="BO102" s="685">
        <v>0</v>
      </c>
      <c r="BP102" s="685">
        <v>0</v>
      </c>
      <c r="BQ102" s="685">
        <v>0</v>
      </c>
      <c r="BR102" s="685">
        <v>0</v>
      </c>
      <c r="BS102" s="685">
        <v>0</v>
      </c>
      <c r="BT102" s="685">
        <v>0</v>
      </c>
      <c r="BU102" s="685">
        <v>0</v>
      </c>
      <c r="BV102" s="685">
        <v>0</v>
      </c>
      <c r="BW102" s="685">
        <v>0</v>
      </c>
      <c r="BX102" s="685">
        <v>0</v>
      </c>
      <c r="BY102" s="685">
        <v>0</v>
      </c>
      <c r="BZ102" s="685">
        <v>0</v>
      </c>
      <c r="CA102" s="685">
        <v>0</v>
      </c>
      <c r="CB102" s="685">
        <v>0</v>
      </c>
      <c r="CC102" s="685">
        <v>0</v>
      </c>
      <c r="CD102" s="685">
        <v>0</v>
      </c>
      <c r="CE102" s="685">
        <v>0</v>
      </c>
      <c r="CF102" s="687"/>
    </row>
    <row r="103" spans="1:84" ht="9.9499999999999993" customHeight="1">
      <c r="A103" s="685">
        <v>0</v>
      </c>
      <c r="B103" s="4464">
        <v>16</v>
      </c>
      <c r="D103" s="4839" t="s">
        <v>5002</v>
      </c>
      <c r="E103" s="685">
        <v>0</v>
      </c>
      <c r="F103" s="685">
        <v>0</v>
      </c>
      <c r="G103" s="685">
        <v>0</v>
      </c>
      <c r="H103" s="4799" t="s">
        <v>5003</v>
      </c>
      <c r="I103" s="685">
        <v>0</v>
      </c>
      <c r="J103" s="685">
        <v>0</v>
      </c>
      <c r="K103" s="685">
        <v>0</v>
      </c>
      <c r="L103" s="4803" t="s">
        <v>5004</v>
      </c>
      <c r="M103" s="685">
        <v>0</v>
      </c>
      <c r="N103" s="685">
        <v>0</v>
      </c>
      <c r="O103" s="685">
        <v>0</v>
      </c>
      <c r="P103" s="4843" t="s">
        <v>5005</v>
      </c>
      <c r="Q103" s="685">
        <v>0</v>
      </c>
      <c r="R103" s="685">
        <v>0</v>
      </c>
      <c r="S103" s="685">
        <v>0</v>
      </c>
      <c r="T103" s="4602"/>
      <c r="U103" s="685">
        <v>0</v>
      </c>
      <c r="V103" s="685">
        <v>0</v>
      </c>
      <c r="W103" s="685">
        <v>0</v>
      </c>
      <c r="X103" s="4602"/>
      <c r="Y103" s="685">
        <v>0</v>
      </c>
      <c r="Z103" s="685">
        <v>0</v>
      </c>
      <c r="AA103" s="685">
        <v>0</v>
      </c>
      <c r="AB103" s="4602"/>
      <c r="AC103" s="685">
        <v>0</v>
      </c>
      <c r="AD103" s="685">
        <v>0</v>
      </c>
      <c r="AE103" s="685">
        <v>0</v>
      </c>
      <c r="AF103" s="4602"/>
      <c r="AI103" s="789"/>
      <c r="AV103" s="685">
        <v>0</v>
      </c>
      <c r="AW103" s="685">
        <v>0</v>
      </c>
      <c r="AX103" s="685">
        <v>0</v>
      </c>
      <c r="AY103" s="685">
        <v>0</v>
      </c>
      <c r="AZ103" s="685">
        <v>0</v>
      </c>
      <c r="BA103" s="685">
        <v>0</v>
      </c>
      <c r="BB103" s="685">
        <v>0</v>
      </c>
      <c r="BC103" s="685">
        <v>0</v>
      </c>
      <c r="BD103" s="685">
        <v>0</v>
      </c>
      <c r="BE103" s="685">
        <v>0</v>
      </c>
      <c r="BF103" s="685">
        <v>0</v>
      </c>
      <c r="BG103" s="685">
        <v>0</v>
      </c>
      <c r="BH103" s="685">
        <v>0</v>
      </c>
      <c r="BI103" s="685">
        <v>0</v>
      </c>
      <c r="BJ103" s="685">
        <v>0</v>
      </c>
      <c r="BK103" s="685">
        <v>0</v>
      </c>
      <c r="BL103" s="685">
        <v>0</v>
      </c>
      <c r="BM103" s="685">
        <v>0</v>
      </c>
      <c r="BN103" s="685">
        <v>0</v>
      </c>
      <c r="BO103" s="685">
        <v>0</v>
      </c>
      <c r="BP103" s="685">
        <v>0</v>
      </c>
      <c r="BQ103" s="685">
        <v>0</v>
      </c>
      <c r="BR103" s="685">
        <v>0</v>
      </c>
      <c r="BS103" s="685">
        <v>0</v>
      </c>
      <c r="BT103" s="685">
        <v>0</v>
      </c>
      <c r="BU103" s="685">
        <v>0</v>
      </c>
      <c r="BV103" s="685">
        <v>0</v>
      </c>
      <c r="BW103" s="685">
        <v>0</v>
      </c>
      <c r="BX103" s="685">
        <v>0</v>
      </c>
      <c r="BY103" s="685">
        <v>0</v>
      </c>
      <c r="BZ103" s="685">
        <v>0</v>
      </c>
      <c r="CA103" s="685">
        <v>0</v>
      </c>
      <c r="CB103" s="685">
        <v>0</v>
      </c>
      <c r="CC103" s="685">
        <v>0</v>
      </c>
      <c r="CD103" s="685">
        <v>0</v>
      </c>
      <c r="CE103" s="685">
        <v>0</v>
      </c>
      <c r="CF103" s="687"/>
    </row>
    <row r="104" spans="1:84" ht="5.0999999999999996" customHeight="1">
      <c r="A104" s="685">
        <v>0</v>
      </c>
      <c r="B104" s="4465"/>
      <c r="D104" s="4840"/>
      <c r="E104" s="685">
        <v>0</v>
      </c>
      <c r="F104" s="802">
        <v>0</v>
      </c>
      <c r="G104" s="685">
        <v>0</v>
      </c>
      <c r="H104" s="4800"/>
      <c r="I104" s="685">
        <v>0</v>
      </c>
      <c r="J104" s="802">
        <v>0</v>
      </c>
      <c r="K104" s="685">
        <v>0</v>
      </c>
      <c r="L104" s="4804"/>
      <c r="M104" s="685">
        <v>0</v>
      </c>
      <c r="N104" s="802">
        <v>0</v>
      </c>
      <c r="O104" s="685">
        <v>0</v>
      </c>
      <c r="P104" s="4844"/>
      <c r="Q104" s="685">
        <v>0</v>
      </c>
      <c r="R104" s="802">
        <v>0</v>
      </c>
      <c r="S104" s="685">
        <v>0</v>
      </c>
      <c r="T104" s="4603"/>
      <c r="U104" s="685">
        <v>0</v>
      </c>
      <c r="V104" s="802">
        <v>0</v>
      </c>
      <c r="W104" s="685">
        <v>0</v>
      </c>
      <c r="X104" s="4603"/>
      <c r="Y104" s="685">
        <v>0</v>
      </c>
      <c r="Z104" s="802">
        <v>0</v>
      </c>
      <c r="AA104" s="685">
        <v>0</v>
      </c>
      <c r="AB104" s="4603"/>
      <c r="AC104" s="685">
        <v>0</v>
      </c>
      <c r="AD104" s="802">
        <v>0</v>
      </c>
      <c r="AE104" s="685">
        <v>0</v>
      </c>
      <c r="AF104" s="4603"/>
      <c r="AI104" s="730"/>
      <c r="AV104" s="685">
        <v>0</v>
      </c>
      <c r="AW104" s="685">
        <v>0</v>
      </c>
      <c r="AX104" s="685">
        <v>0</v>
      </c>
      <c r="AY104" s="685">
        <v>0</v>
      </c>
      <c r="AZ104" s="685">
        <v>0</v>
      </c>
      <c r="BA104" s="685">
        <v>0</v>
      </c>
      <c r="BB104" s="685">
        <v>0</v>
      </c>
      <c r="BC104" s="685">
        <v>0</v>
      </c>
      <c r="BD104" s="685">
        <v>0</v>
      </c>
      <c r="BE104" s="685">
        <v>0</v>
      </c>
      <c r="BF104" s="685">
        <v>0</v>
      </c>
      <c r="BG104" s="685">
        <v>0</v>
      </c>
      <c r="BH104" s="685">
        <v>0</v>
      </c>
      <c r="BI104" s="685">
        <v>0</v>
      </c>
      <c r="BJ104" s="685">
        <v>0</v>
      </c>
      <c r="BK104" s="685">
        <v>0</v>
      </c>
      <c r="BL104" s="685">
        <v>0</v>
      </c>
      <c r="BM104" s="685">
        <v>0</v>
      </c>
      <c r="BN104" s="685">
        <v>0</v>
      </c>
      <c r="BO104" s="685">
        <v>0</v>
      </c>
      <c r="BP104" s="685">
        <v>0</v>
      </c>
      <c r="BQ104" s="685">
        <v>0</v>
      </c>
      <c r="BR104" s="685">
        <v>0</v>
      </c>
      <c r="BS104" s="685">
        <v>0</v>
      </c>
      <c r="BT104" s="685">
        <v>0</v>
      </c>
      <c r="BU104" s="685">
        <v>0</v>
      </c>
      <c r="BV104" s="685">
        <v>0</v>
      </c>
      <c r="BW104" s="685">
        <v>0</v>
      </c>
      <c r="BX104" s="685">
        <v>0</v>
      </c>
      <c r="BY104" s="685">
        <v>0</v>
      </c>
      <c r="BZ104" s="685">
        <v>0</v>
      </c>
      <c r="CA104" s="685">
        <v>0</v>
      </c>
      <c r="CB104" s="685">
        <v>0</v>
      </c>
      <c r="CC104" s="685">
        <v>0</v>
      </c>
      <c r="CD104" s="685">
        <v>0</v>
      </c>
      <c r="CE104" s="685">
        <v>0</v>
      </c>
      <c r="CF104" s="687"/>
    </row>
    <row r="105" spans="1:84" ht="9.9499999999999993" customHeight="1">
      <c r="A105" s="685">
        <v>0</v>
      </c>
      <c r="B105" s="4466"/>
      <c r="D105" s="803"/>
      <c r="E105" s="685">
        <v>0</v>
      </c>
      <c r="F105" s="685">
        <v>0</v>
      </c>
      <c r="G105" s="685">
        <v>0</v>
      </c>
      <c r="H105" s="803"/>
      <c r="I105" s="685">
        <v>0</v>
      </c>
      <c r="J105" s="685">
        <v>0</v>
      </c>
      <c r="K105" s="685">
        <v>0</v>
      </c>
      <c r="L105" s="803"/>
      <c r="M105" s="685">
        <v>0</v>
      </c>
      <c r="N105" s="685">
        <v>0</v>
      </c>
      <c r="O105" s="685">
        <v>0</v>
      </c>
      <c r="P105" s="803"/>
      <c r="Q105" s="685">
        <v>0</v>
      </c>
      <c r="R105" s="685">
        <v>0</v>
      </c>
      <c r="S105" s="685">
        <v>0</v>
      </c>
      <c r="T105" s="4604"/>
      <c r="U105" s="685">
        <v>0</v>
      </c>
      <c r="V105" s="685">
        <v>0</v>
      </c>
      <c r="W105" s="685">
        <v>0</v>
      </c>
      <c r="X105" s="4604"/>
      <c r="Y105" s="685">
        <v>0</v>
      </c>
      <c r="Z105" s="685">
        <v>0</v>
      </c>
      <c r="AA105" s="685">
        <v>0</v>
      </c>
      <c r="AB105" s="4604"/>
      <c r="AC105" s="685">
        <v>0</v>
      </c>
      <c r="AD105" s="685">
        <v>0</v>
      </c>
      <c r="AE105" s="685">
        <v>0</v>
      </c>
      <c r="AF105" s="4604"/>
      <c r="AI105" s="789"/>
      <c r="AV105" s="685">
        <v>0</v>
      </c>
      <c r="AW105" s="685">
        <v>0</v>
      </c>
      <c r="AX105" s="685">
        <v>0</v>
      </c>
      <c r="AY105" s="685">
        <v>0</v>
      </c>
      <c r="AZ105" s="685">
        <v>0</v>
      </c>
      <c r="BA105" s="685">
        <v>0</v>
      </c>
      <c r="BB105" s="685">
        <v>0</v>
      </c>
      <c r="BC105" s="685">
        <v>0</v>
      </c>
      <c r="BD105" s="685">
        <v>0</v>
      </c>
      <c r="BE105" s="685">
        <v>0</v>
      </c>
      <c r="BF105" s="685">
        <v>0</v>
      </c>
      <c r="BG105" s="685">
        <v>0</v>
      </c>
      <c r="BH105" s="685">
        <v>0</v>
      </c>
      <c r="BI105" s="685">
        <v>0</v>
      </c>
      <c r="BJ105" s="685">
        <v>0</v>
      </c>
      <c r="BK105" s="685">
        <v>0</v>
      </c>
      <c r="BL105" s="685">
        <v>0</v>
      </c>
      <c r="BM105" s="685">
        <v>0</v>
      </c>
      <c r="BN105" s="685">
        <v>0</v>
      </c>
      <c r="BO105" s="685">
        <v>0</v>
      </c>
      <c r="BP105" s="685">
        <v>0</v>
      </c>
      <c r="BQ105" s="685">
        <v>0</v>
      </c>
      <c r="BR105" s="685">
        <v>0</v>
      </c>
      <c r="BS105" s="685">
        <v>0</v>
      </c>
      <c r="BT105" s="685">
        <v>0</v>
      </c>
      <c r="BU105" s="685">
        <v>0</v>
      </c>
      <c r="BV105" s="685">
        <v>0</v>
      </c>
      <c r="BW105" s="685">
        <v>0</v>
      </c>
      <c r="BX105" s="685">
        <v>0</v>
      </c>
      <c r="BY105" s="685">
        <v>0</v>
      </c>
      <c r="BZ105" s="685">
        <v>0</v>
      </c>
      <c r="CA105" s="685">
        <v>0</v>
      </c>
      <c r="CB105" s="685">
        <v>0</v>
      </c>
      <c r="CC105" s="685">
        <v>0</v>
      </c>
      <c r="CD105" s="685">
        <v>0</v>
      </c>
      <c r="CE105" s="685">
        <v>0</v>
      </c>
      <c r="CF105" s="687"/>
    </row>
    <row r="106" spans="1:84" ht="9.9499999999999993" customHeight="1">
      <c r="A106" s="685">
        <v>0</v>
      </c>
      <c r="B106" s="685">
        <v>0</v>
      </c>
      <c r="C106" s="685">
        <v>0</v>
      </c>
      <c r="D106" s="685">
        <v>0</v>
      </c>
      <c r="E106" s="685">
        <v>0</v>
      </c>
      <c r="F106" s="685">
        <v>0</v>
      </c>
      <c r="G106" s="685">
        <v>0</v>
      </c>
      <c r="H106" s="685">
        <v>0</v>
      </c>
      <c r="I106" s="685">
        <v>0</v>
      </c>
      <c r="J106" s="685">
        <v>0</v>
      </c>
      <c r="K106" s="685">
        <v>0</v>
      </c>
      <c r="L106" s="685">
        <v>0</v>
      </c>
      <c r="M106" s="685">
        <v>0</v>
      </c>
      <c r="N106" s="685">
        <v>0</v>
      </c>
      <c r="O106" s="685">
        <v>0</v>
      </c>
      <c r="P106" s="685">
        <v>0</v>
      </c>
      <c r="Q106" s="685">
        <v>0</v>
      </c>
      <c r="R106" s="685">
        <v>0</v>
      </c>
      <c r="S106" s="685">
        <v>0</v>
      </c>
      <c r="T106" s="685">
        <v>0</v>
      </c>
      <c r="U106" s="685">
        <v>0</v>
      </c>
      <c r="V106" s="685">
        <v>0</v>
      </c>
      <c r="W106" s="685">
        <v>0</v>
      </c>
      <c r="X106" s="685">
        <v>0</v>
      </c>
      <c r="Y106" s="685">
        <v>0</v>
      </c>
      <c r="Z106" s="685">
        <v>0</v>
      </c>
      <c r="AA106" s="685">
        <v>0</v>
      </c>
      <c r="AB106" s="685">
        <v>0</v>
      </c>
      <c r="AC106" s="685">
        <v>0</v>
      </c>
      <c r="AD106" s="685">
        <v>0</v>
      </c>
      <c r="AE106" s="685">
        <v>0</v>
      </c>
      <c r="AF106" s="685">
        <v>0</v>
      </c>
      <c r="AI106" s="804"/>
      <c r="AV106" s="685">
        <v>0</v>
      </c>
      <c r="AW106" s="685">
        <v>0</v>
      </c>
      <c r="AX106" s="685">
        <v>0</v>
      </c>
      <c r="AY106" s="685">
        <v>0</v>
      </c>
      <c r="AZ106" s="685">
        <v>0</v>
      </c>
      <c r="BA106" s="685">
        <v>0</v>
      </c>
      <c r="BB106" s="685">
        <v>0</v>
      </c>
      <c r="BC106" s="685">
        <v>0</v>
      </c>
      <c r="BD106" s="685">
        <v>0</v>
      </c>
      <c r="BE106" s="685">
        <v>0</v>
      </c>
      <c r="BF106" s="685">
        <v>0</v>
      </c>
      <c r="BG106" s="685">
        <v>0</v>
      </c>
      <c r="BH106" s="685">
        <v>0</v>
      </c>
      <c r="BI106" s="685">
        <v>0</v>
      </c>
      <c r="BJ106" s="685">
        <v>0</v>
      </c>
      <c r="BK106" s="685">
        <v>0</v>
      </c>
      <c r="BL106" s="685">
        <v>0</v>
      </c>
      <c r="BM106" s="685">
        <v>0</v>
      </c>
      <c r="BN106" s="685">
        <v>0</v>
      </c>
      <c r="BO106" s="685">
        <v>0</v>
      </c>
      <c r="BP106" s="685">
        <v>0</v>
      </c>
      <c r="BQ106" s="685">
        <v>0</v>
      </c>
      <c r="BR106" s="685">
        <v>0</v>
      </c>
      <c r="BS106" s="685">
        <v>0</v>
      </c>
      <c r="BT106" s="685">
        <v>0</v>
      </c>
      <c r="BU106" s="685">
        <v>0</v>
      </c>
      <c r="BV106" s="685">
        <v>0</v>
      </c>
      <c r="BW106" s="685">
        <v>0</v>
      </c>
      <c r="BX106" s="685">
        <v>0</v>
      </c>
      <c r="BY106" s="685">
        <v>0</v>
      </c>
      <c r="BZ106" s="685">
        <v>0</v>
      </c>
      <c r="CA106" s="685">
        <v>0</v>
      </c>
      <c r="CB106" s="685">
        <v>0</v>
      </c>
      <c r="CC106" s="685">
        <v>0</v>
      </c>
      <c r="CD106" s="685">
        <v>0</v>
      </c>
      <c r="CE106" s="685">
        <v>0</v>
      </c>
      <c r="CF106" s="687"/>
    </row>
    <row r="107" spans="1:84" ht="9.9499999999999993" customHeight="1">
      <c r="A107" s="685">
        <v>0</v>
      </c>
      <c r="B107" s="4464">
        <v>17</v>
      </c>
      <c r="D107" s="4839" t="s">
        <v>5006</v>
      </c>
      <c r="E107" s="685">
        <v>0</v>
      </c>
      <c r="F107" s="685">
        <v>0</v>
      </c>
      <c r="G107" s="685">
        <v>0</v>
      </c>
      <c r="H107" s="4799" t="s">
        <v>5007</v>
      </c>
      <c r="I107" s="685">
        <v>0</v>
      </c>
      <c r="J107" s="685">
        <v>0</v>
      </c>
      <c r="K107" s="685">
        <v>0</v>
      </c>
      <c r="L107" s="4803" t="s">
        <v>2321</v>
      </c>
      <c r="M107" s="685">
        <v>0</v>
      </c>
      <c r="N107" s="685">
        <v>0</v>
      </c>
      <c r="O107" s="685">
        <v>0</v>
      </c>
      <c r="P107" s="4843"/>
      <c r="Q107" s="685">
        <v>0</v>
      </c>
      <c r="R107" s="685">
        <v>0</v>
      </c>
      <c r="S107" s="685">
        <v>0</v>
      </c>
      <c r="T107" s="4602"/>
      <c r="U107" s="685">
        <v>0</v>
      </c>
      <c r="V107" s="685">
        <v>0</v>
      </c>
      <c r="W107" s="685">
        <v>0</v>
      </c>
      <c r="X107" s="4602"/>
      <c r="Y107" s="685">
        <v>0</v>
      </c>
      <c r="Z107" s="685">
        <v>0</v>
      </c>
      <c r="AA107" s="685">
        <v>0</v>
      </c>
      <c r="AB107" s="4602"/>
      <c r="AC107" s="685">
        <v>0</v>
      </c>
      <c r="AD107" s="685">
        <v>0</v>
      </c>
      <c r="AE107" s="685">
        <v>0</v>
      </c>
      <c r="AF107" s="4602"/>
      <c r="AI107" s="789"/>
      <c r="AV107" s="685">
        <v>0</v>
      </c>
      <c r="AW107" s="685">
        <v>0</v>
      </c>
      <c r="AX107" s="685">
        <v>0</v>
      </c>
      <c r="AY107" s="685">
        <v>0</v>
      </c>
      <c r="AZ107" s="685">
        <v>0</v>
      </c>
      <c r="BA107" s="685">
        <v>0</v>
      </c>
      <c r="BB107" s="685">
        <v>0</v>
      </c>
      <c r="BC107" s="685">
        <v>0</v>
      </c>
      <c r="BD107" s="685">
        <v>0</v>
      </c>
      <c r="BE107" s="685">
        <v>0</v>
      </c>
      <c r="BF107" s="685">
        <v>0</v>
      </c>
      <c r="BG107" s="685">
        <v>0</v>
      </c>
      <c r="BH107" s="685">
        <v>0</v>
      </c>
      <c r="BI107" s="685">
        <v>0</v>
      </c>
      <c r="BJ107" s="685">
        <v>0</v>
      </c>
      <c r="BK107" s="685">
        <v>0</v>
      </c>
      <c r="BL107" s="685">
        <v>0</v>
      </c>
      <c r="BM107" s="685">
        <v>0</v>
      </c>
      <c r="BN107" s="685">
        <v>0</v>
      </c>
      <c r="BO107" s="685">
        <v>0</v>
      </c>
      <c r="BP107" s="685">
        <v>0</v>
      </c>
      <c r="BQ107" s="685">
        <v>0</v>
      </c>
      <c r="BR107" s="685">
        <v>0</v>
      </c>
      <c r="BS107" s="685">
        <v>0</v>
      </c>
      <c r="BT107" s="685">
        <v>0</v>
      </c>
      <c r="BU107" s="685">
        <v>0</v>
      </c>
      <c r="BV107" s="685">
        <v>0</v>
      </c>
      <c r="BW107" s="685">
        <v>0</v>
      </c>
      <c r="BX107" s="685">
        <v>0</v>
      </c>
      <c r="BY107" s="685">
        <v>0</v>
      </c>
      <c r="BZ107" s="685">
        <v>0</v>
      </c>
      <c r="CA107" s="685">
        <v>0</v>
      </c>
      <c r="CB107" s="685">
        <v>0</v>
      </c>
      <c r="CC107" s="685">
        <v>0</v>
      </c>
      <c r="CD107" s="685">
        <v>0</v>
      </c>
      <c r="CE107" s="685">
        <v>0</v>
      </c>
      <c r="CF107" s="687"/>
    </row>
    <row r="108" spans="1:84" ht="5.0999999999999996" customHeight="1">
      <c r="A108" s="685">
        <v>0</v>
      </c>
      <c r="B108" s="4465"/>
      <c r="D108" s="4840"/>
      <c r="E108" s="685">
        <v>0</v>
      </c>
      <c r="F108" s="802">
        <v>0</v>
      </c>
      <c r="G108" s="685">
        <v>0</v>
      </c>
      <c r="H108" s="4800"/>
      <c r="I108" s="685">
        <v>0</v>
      </c>
      <c r="J108" s="802">
        <v>0</v>
      </c>
      <c r="K108" s="685">
        <v>0</v>
      </c>
      <c r="L108" s="4804"/>
      <c r="M108" s="685">
        <v>0</v>
      </c>
      <c r="N108" s="802">
        <v>0</v>
      </c>
      <c r="O108" s="685">
        <v>0</v>
      </c>
      <c r="P108" s="4844"/>
      <c r="Q108" s="685">
        <v>0</v>
      </c>
      <c r="R108" s="802">
        <v>0</v>
      </c>
      <c r="S108" s="685">
        <v>0</v>
      </c>
      <c r="T108" s="4603"/>
      <c r="U108" s="685">
        <v>0</v>
      </c>
      <c r="V108" s="802">
        <v>0</v>
      </c>
      <c r="W108" s="685">
        <v>0</v>
      </c>
      <c r="X108" s="4603"/>
      <c r="Y108" s="685">
        <v>0</v>
      </c>
      <c r="Z108" s="802">
        <v>0</v>
      </c>
      <c r="AA108" s="685">
        <v>0</v>
      </c>
      <c r="AB108" s="4603"/>
      <c r="AC108" s="685">
        <v>0</v>
      </c>
      <c r="AD108" s="802">
        <v>0</v>
      </c>
      <c r="AE108" s="685">
        <v>0</v>
      </c>
      <c r="AF108" s="4603"/>
      <c r="AI108" s="730"/>
      <c r="AJ108" s="707"/>
      <c r="AK108" s="707"/>
      <c r="AL108" s="707"/>
      <c r="AM108" s="707"/>
      <c r="AV108" s="685">
        <v>0</v>
      </c>
      <c r="AW108" s="685">
        <v>0</v>
      </c>
      <c r="AX108" s="685">
        <v>0</v>
      </c>
      <c r="AY108" s="685">
        <v>0</v>
      </c>
      <c r="AZ108" s="685">
        <v>0</v>
      </c>
      <c r="BA108" s="685">
        <v>0</v>
      </c>
      <c r="BB108" s="685">
        <v>0</v>
      </c>
      <c r="BC108" s="685">
        <v>0</v>
      </c>
      <c r="BD108" s="685">
        <v>0</v>
      </c>
      <c r="BE108" s="685">
        <v>0</v>
      </c>
      <c r="BF108" s="685">
        <v>0</v>
      </c>
      <c r="BG108" s="685">
        <v>0</v>
      </c>
      <c r="BH108" s="685">
        <v>0</v>
      </c>
      <c r="BI108" s="685">
        <v>0</v>
      </c>
      <c r="BJ108" s="685">
        <v>0</v>
      </c>
      <c r="BK108" s="685">
        <v>0</v>
      </c>
      <c r="BL108" s="685">
        <v>0</v>
      </c>
      <c r="BM108" s="685">
        <v>0</v>
      </c>
      <c r="BN108" s="685">
        <v>0</v>
      </c>
      <c r="BO108" s="685">
        <v>0</v>
      </c>
      <c r="BP108" s="685">
        <v>0</v>
      </c>
      <c r="BQ108" s="685">
        <v>0</v>
      </c>
      <c r="BR108" s="685">
        <v>0</v>
      </c>
      <c r="BS108" s="685">
        <v>0</v>
      </c>
      <c r="BT108" s="685">
        <v>0</v>
      </c>
      <c r="BU108" s="685">
        <v>0</v>
      </c>
      <c r="BV108" s="685">
        <v>0</v>
      </c>
      <c r="BW108" s="685">
        <v>0</v>
      </c>
      <c r="BX108" s="685">
        <v>0</v>
      </c>
      <c r="BY108" s="685">
        <v>0</v>
      </c>
      <c r="BZ108" s="685">
        <v>0</v>
      </c>
      <c r="CA108" s="685">
        <v>0</v>
      </c>
      <c r="CB108" s="685">
        <v>0</v>
      </c>
      <c r="CC108" s="685">
        <v>0</v>
      </c>
      <c r="CD108" s="685">
        <v>0</v>
      </c>
      <c r="CE108" s="685">
        <v>0</v>
      </c>
      <c r="CF108" s="687"/>
    </row>
    <row r="109" spans="1:84" ht="9.9499999999999993" customHeight="1">
      <c r="A109" s="685">
        <v>0</v>
      </c>
      <c r="B109" s="4466"/>
      <c r="D109" s="803"/>
      <c r="E109" s="685">
        <v>0</v>
      </c>
      <c r="F109" s="685">
        <v>0</v>
      </c>
      <c r="G109" s="685">
        <v>0</v>
      </c>
      <c r="H109" s="803"/>
      <c r="I109" s="685">
        <v>0</v>
      </c>
      <c r="J109" s="685">
        <v>0</v>
      </c>
      <c r="K109" s="685">
        <v>0</v>
      </c>
      <c r="L109" s="803"/>
      <c r="M109" s="685">
        <v>0</v>
      </c>
      <c r="N109" s="685">
        <v>0</v>
      </c>
      <c r="O109" s="685">
        <v>0</v>
      </c>
      <c r="P109" s="803"/>
      <c r="Q109" s="685">
        <v>0</v>
      </c>
      <c r="R109" s="685">
        <v>0</v>
      </c>
      <c r="S109" s="685">
        <v>0</v>
      </c>
      <c r="T109" s="4604"/>
      <c r="U109" s="685">
        <v>0</v>
      </c>
      <c r="V109" s="685">
        <v>0</v>
      </c>
      <c r="W109" s="685">
        <v>0</v>
      </c>
      <c r="X109" s="4604"/>
      <c r="Y109" s="685">
        <v>0</v>
      </c>
      <c r="Z109" s="685">
        <v>0</v>
      </c>
      <c r="AA109" s="685">
        <v>0</v>
      </c>
      <c r="AB109" s="4604"/>
      <c r="AC109" s="685">
        <v>0</v>
      </c>
      <c r="AD109" s="685">
        <v>0</v>
      </c>
      <c r="AE109" s="685">
        <v>0</v>
      </c>
      <c r="AF109" s="4604"/>
      <c r="AI109" s="789"/>
      <c r="AJ109" s="707"/>
      <c r="AK109" s="707"/>
      <c r="AL109" s="707"/>
      <c r="AM109" s="707"/>
      <c r="AV109" s="685">
        <v>0</v>
      </c>
      <c r="AW109" s="685">
        <v>0</v>
      </c>
      <c r="AX109" s="685">
        <v>0</v>
      </c>
      <c r="AY109" s="685">
        <v>0</v>
      </c>
      <c r="AZ109" s="685">
        <v>0</v>
      </c>
      <c r="BA109" s="685">
        <v>0</v>
      </c>
      <c r="BB109" s="685">
        <v>0</v>
      </c>
      <c r="BC109" s="685">
        <v>0</v>
      </c>
      <c r="BD109" s="685">
        <v>0</v>
      </c>
      <c r="BE109" s="685">
        <v>0</v>
      </c>
      <c r="BF109" s="685">
        <v>0</v>
      </c>
      <c r="BG109" s="685">
        <v>0</v>
      </c>
      <c r="BH109" s="685">
        <v>0</v>
      </c>
      <c r="BI109" s="685">
        <v>0</v>
      </c>
      <c r="BJ109" s="685">
        <v>0</v>
      </c>
      <c r="BK109" s="685">
        <v>0</v>
      </c>
      <c r="BL109" s="685">
        <v>0</v>
      </c>
      <c r="BM109" s="685">
        <v>0</v>
      </c>
      <c r="BN109" s="685">
        <v>0</v>
      </c>
      <c r="BO109" s="685">
        <v>0</v>
      </c>
      <c r="BP109" s="685">
        <v>0</v>
      </c>
      <c r="BQ109" s="685">
        <v>0</v>
      </c>
      <c r="BR109" s="685">
        <v>0</v>
      </c>
      <c r="BS109" s="685">
        <v>0</v>
      </c>
      <c r="BT109" s="685">
        <v>0</v>
      </c>
      <c r="BU109" s="685">
        <v>0</v>
      </c>
      <c r="BV109" s="685">
        <v>0</v>
      </c>
      <c r="BW109" s="685">
        <v>0</v>
      </c>
      <c r="BX109" s="685">
        <v>0</v>
      </c>
      <c r="BY109" s="685">
        <v>0</v>
      </c>
      <c r="BZ109" s="685">
        <v>0</v>
      </c>
      <c r="CA109" s="685">
        <v>0</v>
      </c>
      <c r="CB109" s="685">
        <v>0</v>
      </c>
      <c r="CC109" s="685">
        <v>0</v>
      </c>
      <c r="CD109" s="685">
        <v>0</v>
      </c>
      <c r="CE109" s="685">
        <v>0</v>
      </c>
      <c r="CF109" s="687"/>
    </row>
    <row r="110" spans="1:84" ht="9.9499999999999993" customHeight="1">
      <c r="A110" s="685">
        <v>0</v>
      </c>
      <c r="B110" s="685">
        <v>0</v>
      </c>
      <c r="C110" s="685">
        <v>0</v>
      </c>
      <c r="D110" s="685">
        <v>0</v>
      </c>
      <c r="E110" s="685">
        <v>0</v>
      </c>
      <c r="F110" s="685">
        <v>0</v>
      </c>
      <c r="G110" s="685">
        <v>0</v>
      </c>
      <c r="H110" s="685">
        <v>0</v>
      </c>
      <c r="I110" s="685">
        <v>0</v>
      </c>
      <c r="J110" s="685">
        <v>0</v>
      </c>
      <c r="K110" s="685">
        <v>0</v>
      </c>
      <c r="L110" s="685">
        <v>0</v>
      </c>
      <c r="M110" s="685">
        <v>0</v>
      </c>
      <c r="N110" s="685">
        <v>0</v>
      </c>
      <c r="O110" s="685">
        <v>0</v>
      </c>
      <c r="P110" s="685">
        <v>0</v>
      </c>
      <c r="Q110" s="685">
        <v>0</v>
      </c>
      <c r="R110" s="685">
        <v>0</v>
      </c>
      <c r="S110" s="685">
        <v>0</v>
      </c>
      <c r="T110" s="685">
        <v>0</v>
      </c>
      <c r="U110" s="685">
        <v>0</v>
      </c>
      <c r="V110" s="685">
        <v>0</v>
      </c>
      <c r="W110" s="685">
        <v>0</v>
      </c>
      <c r="X110" s="685">
        <v>0</v>
      </c>
      <c r="Y110" s="685">
        <v>0</v>
      </c>
      <c r="Z110" s="685">
        <v>0</v>
      </c>
      <c r="AA110" s="685">
        <v>0</v>
      </c>
      <c r="AB110" s="685">
        <v>0</v>
      </c>
      <c r="AC110" s="685">
        <v>0</v>
      </c>
      <c r="AD110" s="685">
        <v>0</v>
      </c>
      <c r="AE110" s="685">
        <v>0</v>
      </c>
      <c r="AF110" s="685">
        <v>0</v>
      </c>
      <c r="AI110" s="804"/>
      <c r="AJ110" s="707"/>
      <c r="AK110" s="707"/>
      <c r="AL110" s="707"/>
      <c r="AM110" s="707"/>
      <c r="AV110" s="685">
        <v>0</v>
      </c>
      <c r="AW110" s="685">
        <v>0</v>
      </c>
      <c r="AX110" s="685">
        <v>0</v>
      </c>
      <c r="AY110" s="685">
        <v>0</v>
      </c>
      <c r="AZ110" s="685">
        <v>0</v>
      </c>
      <c r="BA110" s="685">
        <v>0</v>
      </c>
      <c r="BB110" s="685">
        <v>0</v>
      </c>
      <c r="BC110" s="685">
        <v>0</v>
      </c>
      <c r="BD110" s="685">
        <v>0</v>
      </c>
      <c r="BE110" s="685">
        <v>0</v>
      </c>
      <c r="BF110" s="685">
        <v>0</v>
      </c>
      <c r="BG110" s="685">
        <v>0</v>
      </c>
      <c r="BH110" s="685">
        <v>0</v>
      </c>
      <c r="BI110" s="685">
        <v>0</v>
      </c>
      <c r="BJ110" s="685">
        <v>0</v>
      </c>
      <c r="BK110" s="685">
        <v>0</v>
      </c>
      <c r="BL110" s="685">
        <v>0</v>
      </c>
      <c r="BM110" s="685">
        <v>0</v>
      </c>
      <c r="BN110" s="685">
        <v>0</v>
      </c>
      <c r="BO110" s="685">
        <v>0</v>
      </c>
      <c r="BP110" s="685">
        <v>0</v>
      </c>
      <c r="BQ110" s="685">
        <v>0</v>
      </c>
      <c r="BR110" s="685">
        <v>0</v>
      </c>
      <c r="BS110" s="685">
        <v>0</v>
      </c>
      <c r="BT110" s="685">
        <v>0</v>
      </c>
      <c r="BU110" s="685">
        <v>0</v>
      </c>
      <c r="BV110" s="685">
        <v>0</v>
      </c>
      <c r="BW110" s="685">
        <v>0</v>
      </c>
      <c r="BX110" s="685">
        <v>0</v>
      </c>
      <c r="BY110" s="685">
        <v>0</v>
      </c>
      <c r="BZ110" s="685">
        <v>0</v>
      </c>
      <c r="CA110" s="685">
        <v>0</v>
      </c>
      <c r="CB110" s="685">
        <v>0</v>
      </c>
      <c r="CC110" s="685">
        <v>0</v>
      </c>
      <c r="CD110" s="685">
        <v>0</v>
      </c>
      <c r="CE110" s="685">
        <v>0</v>
      </c>
      <c r="CF110" s="687"/>
    </row>
    <row r="111" spans="1:84" ht="9.9499999999999993" customHeight="1">
      <c r="A111" s="685">
        <v>0</v>
      </c>
      <c r="B111" s="4464">
        <v>18</v>
      </c>
      <c r="D111" s="4839" t="s">
        <v>5008</v>
      </c>
      <c r="E111" s="685">
        <v>0</v>
      </c>
      <c r="F111" s="685">
        <v>0</v>
      </c>
      <c r="G111" s="685">
        <v>0</v>
      </c>
      <c r="H111" s="4799"/>
      <c r="I111" s="685">
        <v>0</v>
      </c>
      <c r="J111" s="685">
        <v>0</v>
      </c>
      <c r="K111" s="685">
        <v>0</v>
      </c>
      <c r="L111" s="4803" t="s">
        <v>5009</v>
      </c>
      <c r="M111" s="685">
        <v>0</v>
      </c>
      <c r="N111" s="685">
        <v>0</v>
      </c>
      <c r="O111" s="685">
        <v>0</v>
      </c>
      <c r="P111" s="4602"/>
      <c r="Q111" s="685">
        <v>0</v>
      </c>
      <c r="R111" s="685">
        <v>0</v>
      </c>
      <c r="S111" s="685">
        <v>0</v>
      </c>
      <c r="T111" s="4602"/>
      <c r="U111" s="685">
        <v>0</v>
      </c>
      <c r="V111" s="685">
        <v>0</v>
      </c>
      <c r="W111" s="685">
        <v>0</v>
      </c>
      <c r="X111" s="4602"/>
      <c r="Y111" s="685">
        <v>0</v>
      </c>
      <c r="Z111" s="685">
        <v>0</v>
      </c>
      <c r="AA111" s="685">
        <v>0</v>
      </c>
      <c r="AB111" s="4602"/>
      <c r="AC111" s="685">
        <v>0</v>
      </c>
      <c r="AD111" s="685">
        <v>0</v>
      </c>
      <c r="AE111" s="685">
        <v>0</v>
      </c>
      <c r="AF111" s="4602"/>
      <c r="AI111" s="789"/>
      <c r="AJ111" s="707"/>
      <c r="AK111" s="707"/>
      <c r="AL111" s="707"/>
      <c r="AM111" s="707"/>
      <c r="AV111" s="685">
        <v>0</v>
      </c>
      <c r="AW111" s="685">
        <v>0</v>
      </c>
      <c r="AX111" s="685">
        <v>0</v>
      </c>
      <c r="AY111" s="685">
        <v>0</v>
      </c>
      <c r="AZ111" s="685">
        <v>0</v>
      </c>
      <c r="BA111" s="685">
        <v>0</v>
      </c>
      <c r="BB111" s="685">
        <v>0</v>
      </c>
      <c r="BC111" s="685">
        <v>0</v>
      </c>
      <c r="BD111" s="685">
        <v>0</v>
      </c>
      <c r="BE111" s="685">
        <v>0</v>
      </c>
      <c r="BF111" s="685">
        <v>0</v>
      </c>
      <c r="BG111" s="685">
        <v>0</v>
      </c>
      <c r="BH111" s="685">
        <v>0</v>
      </c>
      <c r="BI111" s="685">
        <v>0</v>
      </c>
      <c r="BJ111" s="685">
        <v>0</v>
      </c>
      <c r="BK111" s="685">
        <v>0</v>
      </c>
      <c r="BL111" s="685">
        <v>0</v>
      </c>
      <c r="BM111" s="685">
        <v>0</v>
      </c>
      <c r="BN111" s="685">
        <v>0</v>
      </c>
      <c r="BO111" s="685">
        <v>0</v>
      </c>
      <c r="BP111" s="685">
        <v>0</v>
      </c>
      <c r="BQ111" s="685">
        <v>0</v>
      </c>
      <c r="BR111" s="685">
        <v>0</v>
      </c>
      <c r="BS111" s="685">
        <v>0</v>
      </c>
      <c r="BT111" s="685">
        <v>0</v>
      </c>
      <c r="BU111" s="685">
        <v>0</v>
      </c>
      <c r="BV111" s="685">
        <v>0</v>
      </c>
      <c r="BW111" s="685">
        <v>0</v>
      </c>
      <c r="BX111" s="685">
        <v>0</v>
      </c>
      <c r="BY111" s="685">
        <v>0</v>
      </c>
      <c r="BZ111" s="685">
        <v>0</v>
      </c>
      <c r="CA111" s="685">
        <v>0</v>
      </c>
      <c r="CB111" s="685">
        <v>0</v>
      </c>
      <c r="CC111" s="685">
        <v>0</v>
      </c>
      <c r="CD111" s="685">
        <v>0</v>
      </c>
      <c r="CE111" s="685">
        <v>0</v>
      </c>
      <c r="CF111" s="687"/>
    </row>
    <row r="112" spans="1:84" ht="5.0999999999999996" customHeight="1">
      <c r="A112" s="685">
        <v>0</v>
      </c>
      <c r="B112" s="4465"/>
      <c r="D112" s="4840"/>
      <c r="E112" s="685">
        <v>0</v>
      </c>
      <c r="F112" s="802">
        <v>0</v>
      </c>
      <c r="G112" s="685">
        <v>0</v>
      </c>
      <c r="H112" s="4800"/>
      <c r="I112" s="685">
        <v>0</v>
      </c>
      <c r="J112" s="802">
        <v>0</v>
      </c>
      <c r="K112" s="685">
        <v>0</v>
      </c>
      <c r="L112" s="4804"/>
      <c r="M112" s="685">
        <v>0</v>
      </c>
      <c r="N112" s="802">
        <v>0</v>
      </c>
      <c r="O112" s="685">
        <v>0</v>
      </c>
      <c r="P112" s="4603"/>
      <c r="Q112" s="685">
        <v>0</v>
      </c>
      <c r="R112" s="802">
        <v>0</v>
      </c>
      <c r="S112" s="685">
        <v>0</v>
      </c>
      <c r="T112" s="4603"/>
      <c r="U112" s="685">
        <v>0</v>
      </c>
      <c r="V112" s="802">
        <v>0</v>
      </c>
      <c r="W112" s="685">
        <v>0</v>
      </c>
      <c r="X112" s="4603"/>
      <c r="Y112" s="685">
        <v>0</v>
      </c>
      <c r="Z112" s="802">
        <v>0</v>
      </c>
      <c r="AA112" s="685">
        <v>0</v>
      </c>
      <c r="AB112" s="4603"/>
      <c r="AC112" s="685">
        <v>0</v>
      </c>
      <c r="AD112" s="802">
        <v>0</v>
      </c>
      <c r="AE112" s="685">
        <v>0</v>
      </c>
      <c r="AF112" s="4603"/>
      <c r="AI112" s="730"/>
      <c r="AJ112" s="707"/>
      <c r="AK112" s="707"/>
      <c r="AL112" s="707"/>
      <c r="AM112" s="707"/>
      <c r="AV112" s="685">
        <v>0</v>
      </c>
      <c r="AW112" s="685">
        <v>0</v>
      </c>
      <c r="AX112" s="685">
        <v>0</v>
      </c>
      <c r="AY112" s="685">
        <v>0</v>
      </c>
      <c r="AZ112" s="685">
        <v>0</v>
      </c>
      <c r="BA112" s="685">
        <v>0</v>
      </c>
      <c r="BB112" s="685">
        <v>0</v>
      </c>
      <c r="BC112" s="685">
        <v>0</v>
      </c>
      <c r="BD112" s="685">
        <v>0</v>
      </c>
      <c r="BE112" s="685">
        <v>0</v>
      </c>
      <c r="BF112" s="685">
        <v>0</v>
      </c>
      <c r="BG112" s="685">
        <v>0</v>
      </c>
      <c r="BH112" s="685">
        <v>0</v>
      </c>
      <c r="BI112" s="685">
        <v>0</v>
      </c>
      <c r="BJ112" s="685">
        <v>0</v>
      </c>
      <c r="BK112" s="685">
        <v>0</v>
      </c>
      <c r="BL112" s="685">
        <v>0</v>
      </c>
      <c r="BM112" s="685">
        <v>0</v>
      </c>
      <c r="BN112" s="685">
        <v>0</v>
      </c>
      <c r="BO112" s="685">
        <v>0</v>
      </c>
      <c r="BP112" s="685">
        <v>0</v>
      </c>
      <c r="BQ112" s="685">
        <v>0</v>
      </c>
      <c r="BR112" s="685">
        <v>0</v>
      </c>
      <c r="BS112" s="685">
        <v>0</v>
      </c>
      <c r="BT112" s="685">
        <v>0</v>
      </c>
      <c r="BU112" s="685">
        <v>0</v>
      </c>
      <c r="BV112" s="685">
        <v>0</v>
      </c>
      <c r="BW112" s="685">
        <v>0</v>
      </c>
      <c r="BX112" s="685">
        <v>0</v>
      </c>
      <c r="BY112" s="685">
        <v>0</v>
      </c>
      <c r="BZ112" s="685">
        <v>0</v>
      </c>
      <c r="CA112" s="685">
        <v>0</v>
      </c>
      <c r="CB112" s="685">
        <v>0</v>
      </c>
      <c r="CC112" s="685">
        <v>0</v>
      </c>
      <c r="CD112" s="685">
        <v>0</v>
      </c>
      <c r="CE112" s="685">
        <v>0</v>
      </c>
      <c r="CF112" s="687"/>
    </row>
    <row r="113" spans="1:84" ht="9.9499999999999993" customHeight="1">
      <c r="A113" s="685">
        <v>0</v>
      </c>
      <c r="B113" s="4466"/>
      <c r="D113" s="803"/>
      <c r="E113" s="685">
        <v>0</v>
      </c>
      <c r="F113" s="685">
        <v>0</v>
      </c>
      <c r="G113" s="685">
        <v>0</v>
      </c>
      <c r="H113" s="803"/>
      <c r="I113" s="685">
        <v>0</v>
      </c>
      <c r="J113" s="685">
        <v>0</v>
      </c>
      <c r="K113" s="685">
        <v>0</v>
      </c>
      <c r="L113" s="803"/>
      <c r="M113" s="685">
        <v>0</v>
      </c>
      <c r="N113" s="685">
        <v>0</v>
      </c>
      <c r="O113" s="685">
        <v>0</v>
      </c>
      <c r="P113" s="4604"/>
      <c r="Q113" s="685">
        <v>0</v>
      </c>
      <c r="R113" s="685">
        <v>0</v>
      </c>
      <c r="S113" s="685">
        <v>0</v>
      </c>
      <c r="T113" s="4604"/>
      <c r="U113" s="685">
        <v>0</v>
      </c>
      <c r="V113" s="685">
        <v>0</v>
      </c>
      <c r="W113" s="685">
        <v>0</v>
      </c>
      <c r="X113" s="4604"/>
      <c r="Y113" s="685">
        <v>0</v>
      </c>
      <c r="Z113" s="685">
        <v>0</v>
      </c>
      <c r="AA113" s="685">
        <v>0</v>
      </c>
      <c r="AB113" s="4604"/>
      <c r="AC113" s="685">
        <v>0</v>
      </c>
      <c r="AD113" s="685">
        <v>0</v>
      </c>
      <c r="AE113" s="685">
        <v>0</v>
      </c>
      <c r="AF113" s="4604"/>
      <c r="AI113" s="789"/>
      <c r="AJ113" s="707"/>
      <c r="AK113" s="707"/>
      <c r="AL113" s="707"/>
      <c r="AM113" s="707"/>
      <c r="AV113" s="685">
        <v>0</v>
      </c>
      <c r="AW113" s="685">
        <v>0</v>
      </c>
      <c r="AX113" s="685">
        <v>0</v>
      </c>
      <c r="AY113" s="685">
        <v>0</v>
      </c>
      <c r="AZ113" s="685">
        <v>0</v>
      </c>
      <c r="BA113" s="685">
        <v>0</v>
      </c>
      <c r="BB113" s="685">
        <v>0</v>
      </c>
      <c r="BC113" s="685">
        <v>0</v>
      </c>
      <c r="BD113" s="685">
        <v>0</v>
      </c>
      <c r="BE113" s="685">
        <v>0</v>
      </c>
      <c r="BF113" s="685">
        <v>0</v>
      </c>
      <c r="BG113" s="685">
        <v>0</v>
      </c>
      <c r="BH113" s="685">
        <v>0</v>
      </c>
      <c r="BI113" s="685">
        <v>0</v>
      </c>
      <c r="BJ113" s="685">
        <v>0</v>
      </c>
      <c r="BK113" s="685">
        <v>0</v>
      </c>
      <c r="BL113" s="685">
        <v>0</v>
      </c>
      <c r="BM113" s="685">
        <v>0</v>
      </c>
      <c r="BN113" s="685">
        <v>0</v>
      </c>
      <c r="BO113" s="685">
        <v>0</v>
      </c>
      <c r="BP113" s="685">
        <v>0</v>
      </c>
      <c r="BQ113" s="685">
        <v>0</v>
      </c>
      <c r="BR113" s="685">
        <v>0</v>
      </c>
      <c r="BS113" s="685">
        <v>0</v>
      </c>
      <c r="BT113" s="685">
        <v>0</v>
      </c>
      <c r="BU113" s="685">
        <v>0</v>
      </c>
      <c r="BV113" s="685">
        <v>0</v>
      </c>
      <c r="BW113" s="685">
        <v>0</v>
      </c>
      <c r="BX113" s="685">
        <v>0</v>
      </c>
      <c r="BY113" s="685">
        <v>0</v>
      </c>
      <c r="BZ113" s="685">
        <v>0</v>
      </c>
      <c r="CA113" s="685">
        <v>0</v>
      </c>
      <c r="CB113" s="685">
        <v>0</v>
      </c>
      <c r="CC113" s="685">
        <v>0</v>
      </c>
      <c r="CD113" s="685">
        <v>0</v>
      </c>
      <c r="CE113" s="685">
        <v>0</v>
      </c>
      <c r="CF113" s="687"/>
    </row>
    <row r="114" spans="1:84" ht="9.9499999999999993" customHeight="1">
      <c r="A114" s="685">
        <v>0</v>
      </c>
      <c r="B114" s="685">
        <v>0</v>
      </c>
      <c r="C114" s="685">
        <v>0</v>
      </c>
      <c r="D114" s="685">
        <v>0</v>
      </c>
      <c r="E114" s="685">
        <v>0</v>
      </c>
      <c r="F114" s="685">
        <v>0</v>
      </c>
      <c r="G114" s="685">
        <v>0</v>
      </c>
      <c r="H114" s="685">
        <v>0</v>
      </c>
      <c r="I114" s="685">
        <v>0</v>
      </c>
      <c r="J114" s="685">
        <v>0</v>
      </c>
      <c r="K114" s="685">
        <v>0</v>
      </c>
      <c r="L114" s="685">
        <v>0</v>
      </c>
      <c r="M114" s="685">
        <v>0</v>
      </c>
      <c r="N114" s="685">
        <v>0</v>
      </c>
      <c r="O114" s="685">
        <v>0</v>
      </c>
      <c r="P114" s="685">
        <v>0</v>
      </c>
      <c r="Q114" s="685">
        <v>0</v>
      </c>
      <c r="R114" s="685">
        <v>0</v>
      </c>
      <c r="S114" s="685">
        <v>0</v>
      </c>
      <c r="T114" s="685">
        <v>0</v>
      </c>
      <c r="U114" s="685">
        <v>0</v>
      </c>
      <c r="V114" s="685">
        <v>0</v>
      </c>
      <c r="W114" s="685">
        <v>0</v>
      </c>
      <c r="X114" s="685">
        <v>0</v>
      </c>
      <c r="Y114" s="685">
        <v>0</v>
      </c>
      <c r="Z114" s="685">
        <v>0</v>
      </c>
      <c r="AA114" s="685">
        <v>0</v>
      </c>
      <c r="AB114" s="685">
        <v>0</v>
      </c>
      <c r="AC114" s="685">
        <v>0</v>
      </c>
      <c r="AD114" s="685">
        <v>0</v>
      </c>
      <c r="AE114" s="685">
        <v>0</v>
      </c>
      <c r="AF114" s="685">
        <v>0</v>
      </c>
      <c r="AI114" s="804"/>
      <c r="AJ114" s="707"/>
      <c r="AK114" s="707"/>
      <c r="AL114" s="707"/>
      <c r="AM114" s="707"/>
      <c r="AV114" s="685">
        <v>0</v>
      </c>
      <c r="AW114" s="685">
        <v>0</v>
      </c>
      <c r="AX114" s="685">
        <v>0</v>
      </c>
      <c r="AY114" s="685">
        <v>0</v>
      </c>
      <c r="AZ114" s="685">
        <v>0</v>
      </c>
      <c r="BA114" s="685">
        <v>0</v>
      </c>
      <c r="BB114" s="685">
        <v>0</v>
      </c>
      <c r="BC114" s="685">
        <v>0</v>
      </c>
      <c r="BD114" s="685">
        <v>0</v>
      </c>
      <c r="BE114" s="685">
        <v>0</v>
      </c>
      <c r="BF114" s="685">
        <v>0</v>
      </c>
      <c r="BG114" s="685">
        <v>0</v>
      </c>
      <c r="BH114" s="685">
        <v>0</v>
      </c>
      <c r="BI114" s="685">
        <v>0</v>
      </c>
      <c r="BJ114" s="685">
        <v>0</v>
      </c>
      <c r="BK114" s="685">
        <v>0</v>
      </c>
      <c r="BL114" s="685">
        <v>0</v>
      </c>
      <c r="BM114" s="685">
        <v>0</v>
      </c>
      <c r="BN114" s="685">
        <v>0</v>
      </c>
      <c r="BO114" s="685">
        <v>0</v>
      </c>
      <c r="BP114" s="685">
        <v>0</v>
      </c>
      <c r="BQ114" s="685">
        <v>0</v>
      </c>
      <c r="BR114" s="685">
        <v>0</v>
      </c>
      <c r="BS114" s="685">
        <v>0</v>
      </c>
      <c r="BT114" s="685">
        <v>0</v>
      </c>
      <c r="BU114" s="685">
        <v>0</v>
      </c>
      <c r="BV114" s="685">
        <v>0</v>
      </c>
      <c r="BW114" s="685">
        <v>0</v>
      </c>
      <c r="BX114" s="685">
        <v>0</v>
      </c>
      <c r="BY114" s="685">
        <v>0</v>
      </c>
      <c r="BZ114" s="685">
        <v>0</v>
      </c>
      <c r="CA114" s="685">
        <v>0</v>
      </c>
      <c r="CB114" s="685">
        <v>0</v>
      </c>
      <c r="CC114" s="685">
        <v>0</v>
      </c>
      <c r="CD114" s="685">
        <v>0</v>
      </c>
      <c r="CE114" s="685">
        <v>0</v>
      </c>
      <c r="CF114" s="687"/>
    </row>
    <row r="115" spans="1:84" ht="9.9499999999999993" customHeight="1">
      <c r="A115" s="685">
        <v>0</v>
      </c>
      <c r="B115" s="4464">
        <v>19</v>
      </c>
      <c r="D115" s="4839" t="s">
        <v>5010</v>
      </c>
      <c r="E115" s="685">
        <v>0</v>
      </c>
      <c r="F115" s="685">
        <v>0</v>
      </c>
      <c r="G115" s="685">
        <v>0</v>
      </c>
      <c r="H115" s="4602"/>
      <c r="I115" s="685">
        <v>0</v>
      </c>
      <c r="J115" s="685">
        <v>0</v>
      </c>
      <c r="K115" s="685">
        <v>0</v>
      </c>
      <c r="L115" s="4803"/>
      <c r="M115" s="685">
        <v>0</v>
      </c>
      <c r="N115" s="685">
        <v>0</v>
      </c>
      <c r="O115" s="685">
        <v>0</v>
      </c>
      <c r="P115" s="4602"/>
      <c r="Q115" s="685">
        <v>0</v>
      </c>
      <c r="R115" s="685">
        <v>0</v>
      </c>
      <c r="S115" s="685">
        <v>0</v>
      </c>
      <c r="T115" s="4602"/>
      <c r="U115" s="685">
        <v>0</v>
      </c>
      <c r="V115" s="685">
        <v>0</v>
      </c>
      <c r="W115" s="685">
        <v>0</v>
      </c>
      <c r="X115" s="4602"/>
      <c r="Y115" s="685">
        <v>0</v>
      </c>
      <c r="Z115" s="685">
        <v>0</v>
      </c>
      <c r="AA115" s="685">
        <v>0</v>
      </c>
      <c r="AB115" s="4602"/>
      <c r="AC115" s="685">
        <v>0</v>
      </c>
      <c r="AD115" s="685">
        <v>0</v>
      </c>
      <c r="AE115" s="685">
        <v>0</v>
      </c>
      <c r="AF115" s="4602"/>
      <c r="AI115" s="789"/>
      <c r="AJ115" s="707"/>
      <c r="AK115" s="707"/>
      <c r="AL115" s="707"/>
      <c r="AM115" s="707"/>
      <c r="AV115" s="685">
        <v>0</v>
      </c>
      <c r="AW115" s="685">
        <v>0</v>
      </c>
      <c r="AX115" s="685">
        <v>0</v>
      </c>
      <c r="AY115" s="685">
        <v>0</v>
      </c>
      <c r="AZ115" s="685">
        <v>0</v>
      </c>
      <c r="BA115" s="685">
        <v>0</v>
      </c>
      <c r="BB115" s="685">
        <v>0</v>
      </c>
      <c r="BC115" s="685">
        <v>0</v>
      </c>
      <c r="BD115" s="685">
        <v>0</v>
      </c>
      <c r="BE115" s="685">
        <v>0</v>
      </c>
      <c r="BF115" s="685">
        <v>0</v>
      </c>
      <c r="BG115" s="685">
        <v>0</v>
      </c>
      <c r="BH115" s="685">
        <v>0</v>
      </c>
      <c r="BI115" s="685">
        <v>0</v>
      </c>
      <c r="BJ115" s="685">
        <v>0</v>
      </c>
      <c r="BK115" s="685">
        <v>0</v>
      </c>
      <c r="BL115" s="685">
        <v>0</v>
      </c>
      <c r="BM115" s="685">
        <v>0</v>
      </c>
      <c r="BN115" s="685">
        <v>0</v>
      </c>
      <c r="BO115" s="685">
        <v>0</v>
      </c>
      <c r="BP115" s="685">
        <v>0</v>
      </c>
      <c r="BQ115" s="685">
        <v>0</v>
      </c>
      <c r="BR115" s="685">
        <v>0</v>
      </c>
      <c r="BS115" s="685">
        <v>0</v>
      </c>
      <c r="BT115" s="685">
        <v>0</v>
      </c>
      <c r="BU115" s="685">
        <v>0</v>
      </c>
      <c r="BV115" s="685">
        <v>0</v>
      </c>
      <c r="BW115" s="685">
        <v>0</v>
      </c>
      <c r="BX115" s="685">
        <v>0</v>
      </c>
      <c r="BY115" s="685">
        <v>0</v>
      </c>
      <c r="BZ115" s="685">
        <v>0</v>
      </c>
      <c r="CA115" s="685">
        <v>0</v>
      </c>
      <c r="CB115" s="685">
        <v>0</v>
      </c>
      <c r="CC115" s="685">
        <v>0</v>
      </c>
      <c r="CD115" s="685">
        <v>0</v>
      </c>
      <c r="CE115" s="685">
        <v>0</v>
      </c>
      <c r="CF115" s="687"/>
    </row>
    <row r="116" spans="1:84" ht="5.0999999999999996" customHeight="1">
      <c r="A116" s="685">
        <v>0</v>
      </c>
      <c r="B116" s="4465"/>
      <c r="D116" s="4840"/>
      <c r="E116" s="685">
        <v>0</v>
      </c>
      <c r="F116" s="802">
        <v>0</v>
      </c>
      <c r="G116" s="685">
        <v>0</v>
      </c>
      <c r="H116" s="4603"/>
      <c r="I116" s="685">
        <v>0</v>
      </c>
      <c r="J116" s="802">
        <v>0</v>
      </c>
      <c r="K116" s="685">
        <v>0</v>
      </c>
      <c r="L116" s="4804"/>
      <c r="M116" s="685">
        <v>0</v>
      </c>
      <c r="N116" s="802">
        <v>0</v>
      </c>
      <c r="O116" s="685">
        <v>0</v>
      </c>
      <c r="P116" s="4603"/>
      <c r="Q116" s="685">
        <v>0</v>
      </c>
      <c r="R116" s="802">
        <v>0</v>
      </c>
      <c r="S116" s="685">
        <v>0</v>
      </c>
      <c r="T116" s="4603"/>
      <c r="U116" s="685">
        <v>0</v>
      </c>
      <c r="V116" s="802">
        <v>0</v>
      </c>
      <c r="W116" s="685">
        <v>0</v>
      </c>
      <c r="X116" s="4603"/>
      <c r="Y116" s="685">
        <v>0</v>
      </c>
      <c r="Z116" s="802">
        <v>0</v>
      </c>
      <c r="AA116" s="685">
        <v>0</v>
      </c>
      <c r="AB116" s="4603"/>
      <c r="AC116" s="685">
        <v>0</v>
      </c>
      <c r="AD116" s="802">
        <v>0</v>
      </c>
      <c r="AE116" s="685">
        <v>0</v>
      </c>
      <c r="AF116" s="4603"/>
      <c r="AI116" s="730"/>
      <c r="AJ116" s="707"/>
      <c r="AK116" s="707"/>
      <c r="AL116" s="707"/>
      <c r="AM116" s="707"/>
      <c r="AV116" s="685">
        <v>0</v>
      </c>
      <c r="AW116" s="685">
        <v>0</v>
      </c>
      <c r="AX116" s="685">
        <v>0</v>
      </c>
      <c r="AY116" s="685">
        <v>0</v>
      </c>
      <c r="AZ116" s="685">
        <v>0</v>
      </c>
      <c r="BA116" s="685">
        <v>0</v>
      </c>
      <c r="BB116" s="685">
        <v>0</v>
      </c>
      <c r="BC116" s="685">
        <v>0</v>
      </c>
      <c r="BD116" s="685">
        <v>0</v>
      </c>
      <c r="BE116" s="685">
        <v>0</v>
      </c>
      <c r="BF116" s="685">
        <v>0</v>
      </c>
      <c r="BG116" s="685">
        <v>0</v>
      </c>
      <c r="BH116" s="685">
        <v>0</v>
      </c>
      <c r="BI116" s="685">
        <v>0</v>
      </c>
      <c r="BJ116" s="685">
        <v>0</v>
      </c>
      <c r="BK116" s="685">
        <v>0</v>
      </c>
      <c r="BL116" s="685">
        <v>0</v>
      </c>
      <c r="BM116" s="685">
        <v>0</v>
      </c>
      <c r="BN116" s="685">
        <v>0</v>
      </c>
      <c r="BO116" s="685">
        <v>0</v>
      </c>
      <c r="BP116" s="685">
        <v>0</v>
      </c>
      <c r="BQ116" s="685">
        <v>0</v>
      </c>
      <c r="BR116" s="685">
        <v>0</v>
      </c>
      <c r="BS116" s="685">
        <v>0</v>
      </c>
      <c r="BT116" s="685">
        <v>0</v>
      </c>
      <c r="BU116" s="685">
        <v>0</v>
      </c>
      <c r="BV116" s="685">
        <v>0</v>
      </c>
      <c r="BW116" s="685">
        <v>0</v>
      </c>
      <c r="BX116" s="685">
        <v>0</v>
      </c>
      <c r="BY116" s="685">
        <v>0</v>
      </c>
      <c r="BZ116" s="685">
        <v>0</v>
      </c>
      <c r="CA116" s="685">
        <v>0</v>
      </c>
      <c r="CB116" s="685">
        <v>0</v>
      </c>
      <c r="CC116" s="685">
        <v>0</v>
      </c>
      <c r="CD116" s="685">
        <v>0</v>
      </c>
      <c r="CE116" s="685">
        <v>0</v>
      </c>
      <c r="CF116" s="687"/>
    </row>
    <row r="117" spans="1:84" ht="9.9499999999999993" customHeight="1">
      <c r="A117" s="685">
        <v>0</v>
      </c>
      <c r="B117" s="4466"/>
      <c r="D117" s="803"/>
      <c r="E117" s="685">
        <v>0</v>
      </c>
      <c r="F117" s="685">
        <v>0</v>
      </c>
      <c r="G117" s="685">
        <v>0</v>
      </c>
      <c r="H117" s="4604"/>
      <c r="I117" s="685">
        <v>0</v>
      </c>
      <c r="J117" s="685">
        <v>0</v>
      </c>
      <c r="K117" s="685">
        <v>0</v>
      </c>
      <c r="L117" s="803"/>
      <c r="M117" s="685">
        <v>0</v>
      </c>
      <c r="N117" s="685">
        <v>0</v>
      </c>
      <c r="O117" s="685">
        <v>0</v>
      </c>
      <c r="P117" s="4604"/>
      <c r="Q117" s="685">
        <v>0</v>
      </c>
      <c r="R117" s="685">
        <v>0</v>
      </c>
      <c r="S117" s="685">
        <v>0</v>
      </c>
      <c r="T117" s="4604"/>
      <c r="U117" s="685">
        <v>0</v>
      </c>
      <c r="V117" s="685">
        <v>0</v>
      </c>
      <c r="W117" s="685">
        <v>0</v>
      </c>
      <c r="X117" s="4604"/>
      <c r="Y117" s="685">
        <v>0</v>
      </c>
      <c r="Z117" s="685">
        <v>0</v>
      </c>
      <c r="AA117" s="685">
        <v>0</v>
      </c>
      <c r="AB117" s="4604"/>
      <c r="AC117" s="685">
        <v>0</v>
      </c>
      <c r="AD117" s="685">
        <v>0</v>
      </c>
      <c r="AE117" s="685">
        <v>0</v>
      </c>
      <c r="AF117" s="4604"/>
      <c r="AI117" s="789"/>
      <c r="AJ117" s="707"/>
      <c r="AK117" s="707"/>
      <c r="AL117" s="707"/>
      <c r="AM117" s="707"/>
      <c r="AV117" s="685">
        <v>0</v>
      </c>
      <c r="AW117" s="685">
        <v>0</v>
      </c>
      <c r="AX117" s="685">
        <v>0</v>
      </c>
      <c r="AY117" s="685">
        <v>0</v>
      </c>
      <c r="AZ117" s="685">
        <v>0</v>
      </c>
      <c r="BA117" s="685">
        <v>0</v>
      </c>
      <c r="BB117" s="685">
        <v>0</v>
      </c>
      <c r="BC117" s="685">
        <v>0</v>
      </c>
      <c r="BD117" s="685">
        <v>0</v>
      </c>
      <c r="BE117" s="685">
        <v>0</v>
      </c>
      <c r="BF117" s="685">
        <v>0</v>
      </c>
      <c r="BG117" s="685">
        <v>0</v>
      </c>
      <c r="BH117" s="685">
        <v>0</v>
      </c>
      <c r="BI117" s="685">
        <v>0</v>
      </c>
      <c r="BJ117" s="685">
        <v>0</v>
      </c>
      <c r="BK117" s="685">
        <v>0</v>
      </c>
      <c r="BL117" s="685">
        <v>0</v>
      </c>
      <c r="BM117" s="685">
        <v>0</v>
      </c>
      <c r="BN117" s="685">
        <v>0</v>
      </c>
      <c r="BO117" s="685">
        <v>0</v>
      </c>
      <c r="BP117" s="685">
        <v>0</v>
      </c>
      <c r="BQ117" s="685">
        <v>0</v>
      </c>
      <c r="BR117" s="685">
        <v>0</v>
      </c>
      <c r="BS117" s="685">
        <v>0</v>
      </c>
      <c r="BT117" s="685">
        <v>0</v>
      </c>
      <c r="BU117" s="685">
        <v>0</v>
      </c>
      <c r="BV117" s="685">
        <v>0</v>
      </c>
      <c r="BW117" s="685">
        <v>0</v>
      </c>
      <c r="BX117" s="685">
        <v>0</v>
      </c>
      <c r="BY117" s="685">
        <v>0</v>
      </c>
      <c r="BZ117" s="685">
        <v>0</v>
      </c>
      <c r="CA117" s="685">
        <v>0</v>
      </c>
      <c r="CB117" s="685">
        <v>0</v>
      </c>
      <c r="CC117" s="685">
        <v>0</v>
      </c>
      <c r="CD117" s="685">
        <v>0</v>
      </c>
      <c r="CE117" s="685">
        <v>0</v>
      </c>
      <c r="CF117" s="687"/>
    </row>
    <row r="118" spans="1:84" ht="9.9499999999999993" customHeight="1">
      <c r="A118" s="685">
        <v>0</v>
      </c>
      <c r="B118" s="685">
        <v>0</v>
      </c>
      <c r="C118" s="685">
        <v>0</v>
      </c>
      <c r="D118" s="685">
        <v>0</v>
      </c>
      <c r="E118" s="685">
        <v>0</v>
      </c>
      <c r="F118" s="685">
        <v>0</v>
      </c>
      <c r="G118" s="685">
        <v>0</v>
      </c>
      <c r="H118" s="685">
        <v>0</v>
      </c>
      <c r="I118" s="685">
        <v>0</v>
      </c>
      <c r="J118" s="685">
        <v>0</v>
      </c>
      <c r="K118" s="685">
        <v>0</v>
      </c>
      <c r="L118" s="685">
        <v>0</v>
      </c>
      <c r="M118" s="685">
        <v>0</v>
      </c>
      <c r="N118" s="685">
        <v>0</v>
      </c>
      <c r="O118" s="685">
        <v>0</v>
      </c>
      <c r="P118" s="685">
        <v>0</v>
      </c>
      <c r="Q118" s="685">
        <v>0</v>
      </c>
      <c r="R118" s="685">
        <v>0</v>
      </c>
      <c r="S118" s="685">
        <v>0</v>
      </c>
      <c r="T118" s="685">
        <v>0</v>
      </c>
      <c r="U118" s="685">
        <v>0</v>
      </c>
      <c r="V118" s="685">
        <v>0</v>
      </c>
      <c r="W118" s="685">
        <v>0</v>
      </c>
      <c r="X118" s="685">
        <v>0</v>
      </c>
      <c r="Y118" s="685">
        <v>0</v>
      </c>
      <c r="Z118" s="685">
        <v>0</v>
      </c>
      <c r="AA118" s="685">
        <v>0</v>
      </c>
      <c r="AB118" s="685">
        <v>0</v>
      </c>
      <c r="AC118" s="685">
        <v>0</v>
      </c>
      <c r="AD118" s="685">
        <v>0</v>
      </c>
      <c r="AE118" s="685">
        <v>0</v>
      </c>
      <c r="AF118" s="685">
        <v>0</v>
      </c>
      <c r="AI118" s="804"/>
      <c r="AJ118" s="707"/>
      <c r="AK118" s="707"/>
      <c r="AL118" s="707"/>
      <c r="AM118" s="707"/>
      <c r="AV118" s="685">
        <v>0</v>
      </c>
      <c r="AW118" s="685">
        <v>0</v>
      </c>
      <c r="AX118" s="685">
        <v>0</v>
      </c>
      <c r="AY118" s="685">
        <v>0</v>
      </c>
      <c r="AZ118" s="685">
        <v>0</v>
      </c>
      <c r="BA118" s="685">
        <v>0</v>
      </c>
      <c r="BB118" s="685">
        <v>0</v>
      </c>
      <c r="BC118" s="685">
        <v>0</v>
      </c>
      <c r="BD118" s="685">
        <v>0</v>
      </c>
      <c r="BE118" s="685">
        <v>0</v>
      </c>
      <c r="BF118" s="685">
        <v>0</v>
      </c>
      <c r="BG118" s="685">
        <v>0</v>
      </c>
      <c r="BH118" s="685">
        <v>0</v>
      </c>
      <c r="BI118" s="685">
        <v>0</v>
      </c>
      <c r="BJ118" s="685">
        <v>0</v>
      </c>
      <c r="BK118" s="685">
        <v>0</v>
      </c>
      <c r="BL118" s="685">
        <v>0</v>
      </c>
      <c r="BM118" s="685">
        <v>0</v>
      </c>
      <c r="BN118" s="685">
        <v>0</v>
      </c>
      <c r="BO118" s="685">
        <v>0</v>
      </c>
      <c r="BP118" s="685">
        <v>0</v>
      </c>
      <c r="BQ118" s="685">
        <v>0</v>
      </c>
      <c r="BR118" s="685">
        <v>0</v>
      </c>
      <c r="BS118" s="685">
        <v>0</v>
      </c>
      <c r="BT118" s="685">
        <v>0</v>
      </c>
      <c r="BU118" s="685">
        <v>0</v>
      </c>
      <c r="BV118" s="685">
        <v>0</v>
      </c>
      <c r="BW118" s="685">
        <v>0</v>
      </c>
      <c r="BX118" s="685">
        <v>0</v>
      </c>
      <c r="BY118" s="685">
        <v>0</v>
      </c>
      <c r="BZ118" s="685">
        <v>0</v>
      </c>
      <c r="CA118" s="685">
        <v>0</v>
      </c>
      <c r="CB118" s="685">
        <v>0</v>
      </c>
      <c r="CC118" s="685">
        <v>0</v>
      </c>
      <c r="CD118" s="685">
        <v>0</v>
      </c>
      <c r="CE118" s="685">
        <v>0</v>
      </c>
      <c r="CF118" s="687"/>
    </row>
    <row r="119" spans="1:84" ht="9.9499999999999993" customHeight="1">
      <c r="A119" s="685">
        <v>0</v>
      </c>
      <c r="B119" s="4464">
        <v>20</v>
      </c>
      <c r="D119" s="4839" t="s">
        <v>5011</v>
      </c>
      <c r="E119" s="685">
        <v>0</v>
      </c>
      <c r="F119" s="685">
        <v>0</v>
      </c>
      <c r="G119" s="685">
        <v>0</v>
      </c>
      <c r="H119" s="4602"/>
      <c r="I119" s="685">
        <v>0</v>
      </c>
      <c r="J119" s="685">
        <v>0</v>
      </c>
      <c r="K119" s="685">
        <v>0</v>
      </c>
      <c r="L119" s="4602"/>
      <c r="M119" s="685">
        <v>0</v>
      </c>
      <c r="N119" s="685">
        <v>0</v>
      </c>
      <c r="O119" s="685">
        <v>0</v>
      </c>
      <c r="P119" s="4602"/>
      <c r="Q119" s="685">
        <v>0</v>
      </c>
      <c r="R119" s="685">
        <v>0</v>
      </c>
      <c r="S119" s="685">
        <v>0</v>
      </c>
      <c r="T119" s="4602"/>
      <c r="U119" s="685">
        <v>0</v>
      </c>
      <c r="V119" s="685">
        <v>0</v>
      </c>
      <c r="W119" s="685">
        <v>0</v>
      </c>
      <c r="X119" s="4602"/>
      <c r="Y119" s="685">
        <v>0</v>
      </c>
      <c r="Z119" s="685">
        <v>0</v>
      </c>
      <c r="AA119" s="685">
        <v>0</v>
      </c>
      <c r="AB119" s="4602"/>
      <c r="AC119" s="685">
        <v>0</v>
      </c>
      <c r="AD119" s="685">
        <v>0</v>
      </c>
      <c r="AE119" s="685">
        <v>0</v>
      </c>
      <c r="AF119" s="4602"/>
      <c r="AI119" s="789"/>
      <c r="AJ119" s="707"/>
      <c r="AK119" s="707"/>
      <c r="AL119" s="707"/>
      <c r="AM119" s="707"/>
      <c r="AV119" s="685">
        <v>0</v>
      </c>
      <c r="AW119" s="685">
        <v>0</v>
      </c>
      <c r="AX119" s="685">
        <v>0</v>
      </c>
      <c r="AY119" s="685">
        <v>0</v>
      </c>
      <c r="AZ119" s="685">
        <v>0</v>
      </c>
      <c r="BA119" s="685">
        <v>0</v>
      </c>
      <c r="BB119" s="685">
        <v>0</v>
      </c>
      <c r="BC119" s="685">
        <v>0</v>
      </c>
      <c r="BD119" s="685">
        <v>0</v>
      </c>
      <c r="BE119" s="685">
        <v>0</v>
      </c>
      <c r="BF119" s="685">
        <v>0</v>
      </c>
      <c r="BG119" s="685">
        <v>0</v>
      </c>
      <c r="BH119" s="685">
        <v>0</v>
      </c>
      <c r="BI119" s="685">
        <v>0</v>
      </c>
      <c r="BJ119" s="685">
        <v>0</v>
      </c>
      <c r="BK119" s="685">
        <v>0</v>
      </c>
      <c r="BL119" s="685">
        <v>0</v>
      </c>
      <c r="BM119" s="685">
        <v>0</v>
      </c>
      <c r="BN119" s="685">
        <v>0</v>
      </c>
      <c r="BO119" s="685">
        <v>0</v>
      </c>
      <c r="BP119" s="685">
        <v>0</v>
      </c>
      <c r="BQ119" s="685">
        <v>0</v>
      </c>
      <c r="BR119" s="685">
        <v>0</v>
      </c>
      <c r="BS119" s="685">
        <v>0</v>
      </c>
      <c r="BT119" s="685">
        <v>0</v>
      </c>
      <c r="BU119" s="685">
        <v>0</v>
      </c>
      <c r="BV119" s="685">
        <v>0</v>
      </c>
      <c r="BW119" s="685">
        <v>0</v>
      </c>
      <c r="BX119" s="685">
        <v>0</v>
      </c>
      <c r="BY119" s="685">
        <v>0</v>
      </c>
      <c r="BZ119" s="685">
        <v>0</v>
      </c>
      <c r="CA119" s="685">
        <v>0</v>
      </c>
      <c r="CB119" s="685">
        <v>0</v>
      </c>
      <c r="CC119" s="685">
        <v>0</v>
      </c>
      <c r="CD119" s="685">
        <v>0</v>
      </c>
      <c r="CE119" s="685">
        <v>0</v>
      </c>
      <c r="CF119" s="687"/>
    </row>
    <row r="120" spans="1:84" ht="5.0999999999999996" customHeight="1">
      <c r="A120" s="685">
        <v>0</v>
      </c>
      <c r="B120" s="4465"/>
      <c r="D120" s="4840"/>
      <c r="E120" s="685">
        <v>0</v>
      </c>
      <c r="F120" s="802">
        <v>0</v>
      </c>
      <c r="G120" s="685">
        <v>0</v>
      </c>
      <c r="H120" s="4603"/>
      <c r="I120" s="685">
        <v>0</v>
      </c>
      <c r="J120" s="802">
        <v>0</v>
      </c>
      <c r="K120" s="685">
        <v>0</v>
      </c>
      <c r="L120" s="4603"/>
      <c r="M120" s="685">
        <v>0</v>
      </c>
      <c r="N120" s="802">
        <v>0</v>
      </c>
      <c r="O120" s="685">
        <v>0</v>
      </c>
      <c r="P120" s="4603"/>
      <c r="Q120" s="685">
        <v>0</v>
      </c>
      <c r="R120" s="802">
        <v>0</v>
      </c>
      <c r="S120" s="685">
        <v>0</v>
      </c>
      <c r="T120" s="4603"/>
      <c r="U120" s="685">
        <v>0</v>
      </c>
      <c r="V120" s="802">
        <v>0</v>
      </c>
      <c r="W120" s="685">
        <v>0</v>
      </c>
      <c r="X120" s="4603"/>
      <c r="Y120" s="685">
        <v>0</v>
      </c>
      <c r="Z120" s="802">
        <v>0</v>
      </c>
      <c r="AA120" s="685">
        <v>0</v>
      </c>
      <c r="AB120" s="4603"/>
      <c r="AC120" s="685">
        <v>0</v>
      </c>
      <c r="AD120" s="802">
        <v>0</v>
      </c>
      <c r="AE120" s="685">
        <v>0</v>
      </c>
      <c r="AF120" s="4603"/>
      <c r="AI120" s="730"/>
      <c r="AJ120" s="707"/>
      <c r="AK120" s="707"/>
      <c r="AL120" s="707"/>
      <c r="AM120" s="707"/>
      <c r="AV120" s="685">
        <v>0</v>
      </c>
      <c r="AW120" s="685">
        <v>0</v>
      </c>
      <c r="AX120" s="685">
        <v>0</v>
      </c>
      <c r="AY120" s="685">
        <v>0</v>
      </c>
      <c r="AZ120" s="685">
        <v>0</v>
      </c>
      <c r="BA120" s="685">
        <v>0</v>
      </c>
      <c r="BB120" s="685">
        <v>0</v>
      </c>
      <c r="BC120" s="685">
        <v>0</v>
      </c>
      <c r="BD120" s="685">
        <v>0</v>
      </c>
      <c r="BE120" s="685">
        <v>0</v>
      </c>
      <c r="BF120" s="685">
        <v>0</v>
      </c>
      <c r="BG120" s="685">
        <v>0</v>
      </c>
      <c r="BH120" s="685">
        <v>0</v>
      </c>
      <c r="BI120" s="685">
        <v>0</v>
      </c>
      <c r="BJ120" s="685">
        <v>0</v>
      </c>
      <c r="BK120" s="685">
        <v>0</v>
      </c>
      <c r="BL120" s="685">
        <v>0</v>
      </c>
      <c r="BM120" s="685">
        <v>0</v>
      </c>
      <c r="BN120" s="685">
        <v>0</v>
      </c>
      <c r="BO120" s="685">
        <v>0</v>
      </c>
      <c r="BP120" s="685">
        <v>0</v>
      </c>
      <c r="BQ120" s="685">
        <v>0</v>
      </c>
      <c r="BR120" s="685">
        <v>0</v>
      </c>
      <c r="BS120" s="685">
        <v>0</v>
      </c>
      <c r="BT120" s="685">
        <v>0</v>
      </c>
      <c r="BU120" s="685">
        <v>0</v>
      </c>
      <c r="BV120" s="685">
        <v>0</v>
      </c>
      <c r="BW120" s="685">
        <v>0</v>
      </c>
      <c r="BX120" s="685">
        <v>0</v>
      </c>
      <c r="BY120" s="685">
        <v>0</v>
      </c>
      <c r="BZ120" s="685">
        <v>0</v>
      </c>
      <c r="CA120" s="685">
        <v>0</v>
      </c>
      <c r="CB120" s="685">
        <v>0</v>
      </c>
      <c r="CC120" s="685">
        <v>0</v>
      </c>
      <c r="CD120" s="685">
        <v>0</v>
      </c>
      <c r="CE120" s="685">
        <v>0</v>
      </c>
      <c r="CF120" s="687"/>
    </row>
    <row r="121" spans="1:84" ht="9.9499999999999993" customHeight="1">
      <c r="A121" s="685">
        <v>0</v>
      </c>
      <c r="B121" s="4466"/>
      <c r="D121" s="803"/>
      <c r="E121" s="685">
        <v>0</v>
      </c>
      <c r="F121" s="685">
        <v>0</v>
      </c>
      <c r="G121" s="685">
        <v>0</v>
      </c>
      <c r="H121" s="4604"/>
      <c r="I121" s="685">
        <v>0</v>
      </c>
      <c r="J121" s="685">
        <v>0</v>
      </c>
      <c r="K121" s="685">
        <v>0</v>
      </c>
      <c r="L121" s="4604"/>
      <c r="M121" s="685">
        <v>0</v>
      </c>
      <c r="N121" s="685">
        <v>0</v>
      </c>
      <c r="O121" s="685">
        <v>0</v>
      </c>
      <c r="P121" s="4604"/>
      <c r="Q121" s="685">
        <v>0</v>
      </c>
      <c r="R121" s="685">
        <v>0</v>
      </c>
      <c r="S121" s="685">
        <v>0</v>
      </c>
      <c r="T121" s="4604"/>
      <c r="U121" s="685">
        <v>0</v>
      </c>
      <c r="V121" s="685">
        <v>0</v>
      </c>
      <c r="W121" s="685">
        <v>0</v>
      </c>
      <c r="X121" s="4604"/>
      <c r="Y121" s="685">
        <v>0</v>
      </c>
      <c r="Z121" s="685">
        <v>0</v>
      </c>
      <c r="AA121" s="685">
        <v>0</v>
      </c>
      <c r="AB121" s="4604"/>
      <c r="AC121" s="685">
        <v>0</v>
      </c>
      <c r="AD121" s="685">
        <v>0</v>
      </c>
      <c r="AE121" s="685">
        <v>0</v>
      </c>
      <c r="AF121" s="4604"/>
      <c r="AI121" s="789"/>
      <c r="AJ121" s="707"/>
      <c r="AK121" s="707"/>
      <c r="AL121" s="707"/>
      <c r="AM121" s="707"/>
      <c r="AV121" s="685">
        <v>0</v>
      </c>
      <c r="AW121" s="685">
        <v>0</v>
      </c>
      <c r="AX121" s="685">
        <v>0</v>
      </c>
      <c r="AY121" s="685">
        <v>0</v>
      </c>
      <c r="AZ121" s="685">
        <v>0</v>
      </c>
      <c r="BA121" s="685">
        <v>0</v>
      </c>
      <c r="BB121" s="685">
        <v>0</v>
      </c>
      <c r="BC121" s="685">
        <v>0</v>
      </c>
      <c r="BD121" s="685">
        <v>0</v>
      </c>
      <c r="BE121" s="685">
        <v>0</v>
      </c>
      <c r="BF121" s="685">
        <v>0</v>
      </c>
      <c r="BG121" s="685">
        <v>0</v>
      </c>
      <c r="BH121" s="685">
        <v>0</v>
      </c>
      <c r="BI121" s="685">
        <v>0</v>
      </c>
      <c r="BJ121" s="685">
        <v>0</v>
      </c>
      <c r="BK121" s="685">
        <v>0</v>
      </c>
      <c r="BL121" s="685">
        <v>0</v>
      </c>
      <c r="BM121" s="685">
        <v>0</v>
      </c>
      <c r="BN121" s="685">
        <v>0</v>
      </c>
      <c r="BO121" s="685">
        <v>0</v>
      </c>
      <c r="BP121" s="685">
        <v>0</v>
      </c>
      <c r="BQ121" s="685">
        <v>0</v>
      </c>
      <c r="BR121" s="685">
        <v>0</v>
      </c>
      <c r="BS121" s="685">
        <v>0</v>
      </c>
      <c r="BT121" s="685">
        <v>0</v>
      </c>
      <c r="BU121" s="685">
        <v>0</v>
      </c>
      <c r="BV121" s="685">
        <v>0</v>
      </c>
      <c r="BW121" s="685">
        <v>0</v>
      </c>
      <c r="BX121" s="685">
        <v>0</v>
      </c>
      <c r="BY121" s="685">
        <v>0</v>
      </c>
      <c r="BZ121" s="685">
        <v>0</v>
      </c>
      <c r="CA121" s="685">
        <v>0</v>
      </c>
      <c r="CB121" s="685">
        <v>0</v>
      </c>
      <c r="CC121" s="685">
        <v>0</v>
      </c>
      <c r="CD121" s="685">
        <v>0</v>
      </c>
      <c r="CE121" s="685">
        <v>0</v>
      </c>
      <c r="CF121" s="687"/>
    </row>
    <row r="122" spans="1:84" ht="9.9499999999999993" customHeight="1">
      <c r="A122" s="685">
        <v>0</v>
      </c>
      <c r="B122" s="685">
        <v>0</v>
      </c>
      <c r="C122" s="685">
        <v>0</v>
      </c>
      <c r="D122" s="685">
        <v>0</v>
      </c>
      <c r="E122" s="685">
        <v>0</v>
      </c>
      <c r="F122" s="685">
        <v>0</v>
      </c>
      <c r="G122" s="685">
        <v>0</v>
      </c>
      <c r="H122" s="685">
        <v>0</v>
      </c>
      <c r="I122" s="685">
        <v>0</v>
      </c>
      <c r="J122" s="685">
        <v>0</v>
      </c>
      <c r="K122" s="685">
        <v>0</v>
      </c>
      <c r="L122" s="685">
        <v>0</v>
      </c>
      <c r="M122" s="685">
        <v>0</v>
      </c>
      <c r="N122" s="685">
        <v>0</v>
      </c>
      <c r="O122" s="685">
        <v>0</v>
      </c>
      <c r="P122" s="685">
        <v>0</v>
      </c>
      <c r="Q122" s="685">
        <v>0</v>
      </c>
      <c r="R122" s="685">
        <v>0</v>
      </c>
      <c r="S122" s="685">
        <v>0</v>
      </c>
      <c r="T122" s="685">
        <v>0</v>
      </c>
      <c r="U122" s="685">
        <v>0</v>
      </c>
      <c r="V122" s="685">
        <v>0</v>
      </c>
      <c r="W122" s="685">
        <v>0</v>
      </c>
      <c r="X122" s="685">
        <v>0</v>
      </c>
      <c r="Y122" s="685">
        <v>0</v>
      </c>
      <c r="Z122" s="685">
        <v>0</v>
      </c>
      <c r="AA122" s="685">
        <v>0</v>
      </c>
      <c r="AB122" s="685">
        <v>0</v>
      </c>
      <c r="AC122" s="685">
        <v>0</v>
      </c>
      <c r="AD122" s="685">
        <v>0</v>
      </c>
      <c r="AE122" s="685">
        <v>0</v>
      </c>
      <c r="AF122" s="685">
        <v>0</v>
      </c>
      <c r="AI122" s="804"/>
      <c r="AJ122" s="707"/>
      <c r="AK122" s="707"/>
      <c r="AL122" s="707"/>
      <c r="AM122" s="707"/>
      <c r="AV122" s="685">
        <v>0</v>
      </c>
      <c r="AW122" s="685">
        <v>0</v>
      </c>
      <c r="AX122" s="685">
        <v>0</v>
      </c>
      <c r="AY122" s="685">
        <v>0</v>
      </c>
      <c r="AZ122" s="685">
        <v>0</v>
      </c>
      <c r="BA122" s="685">
        <v>0</v>
      </c>
      <c r="BB122" s="685">
        <v>0</v>
      </c>
      <c r="BC122" s="685">
        <v>0</v>
      </c>
      <c r="BD122" s="685">
        <v>0</v>
      </c>
      <c r="BE122" s="685">
        <v>0</v>
      </c>
      <c r="BF122" s="685">
        <v>0</v>
      </c>
      <c r="BG122" s="685">
        <v>0</v>
      </c>
      <c r="BH122" s="685">
        <v>0</v>
      </c>
      <c r="BI122" s="685">
        <v>0</v>
      </c>
      <c r="BJ122" s="685">
        <v>0</v>
      </c>
      <c r="BK122" s="685">
        <v>0</v>
      </c>
      <c r="BL122" s="685">
        <v>0</v>
      </c>
      <c r="BM122" s="685">
        <v>0</v>
      </c>
      <c r="BN122" s="685">
        <v>0</v>
      </c>
      <c r="BO122" s="685">
        <v>0</v>
      </c>
      <c r="BP122" s="685">
        <v>0</v>
      </c>
      <c r="BQ122" s="685">
        <v>0</v>
      </c>
      <c r="BR122" s="685">
        <v>0</v>
      </c>
      <c r="BS122" s="685">
        <v>0</v>
      </c>
      <c r="BT122" s="685">
        <v>0</v>
      </c>
      <c r="BU122" s="685">
        <v>0</v>
      </c>
      <c r="BV122" s="685">
        <v>0</v>
      </c>
      <c r="BW122" s="685">
        <v>0</v>
      </c>
      <c r="BX122" s="685">
        <v>0</v>
      </c>
      <c r="BY122" s="685">
        <v>0</v>
      </c>
      <c r="BZ122" s="685">
        <v>0</v>
      </c>
      <c r="CA122" s="685">
        <v>0</v>
      </c>
      <c r="CB122" s="685">
        <v>0</v>
      </c>
      <c r="CC122" s="685">
        <v>0</v>
      </c>
      <c r="CD122" s="685">
        <v>0</v>
      </c>
      <c r="CE122" s="685">
        <v>0</v>
      </c>
      <c r="CF122" s="687"/>
    </row>
    <row r="123" spans="1:84" ht="9.9499999999999993" customHeight="1">
      <c r="A123" s="685">
        <v>0</v>
      </c>
      <c r="B123" s="4464">
        <v>21</v>
      </c>
      <c r="D123" s="4839" t="s">
        <v>5012</v>
      </c>
      <c r="E123" s="685">
        <v>0</v>
      </c>
      <c r="F123" s="685">
        <v>0</v>
      </c>
      <c r="G123" s="685">
        <v>0</v>
      </c>
      <c r="H123" s="4602"/>
      <c r="I123" s="685">
        <v>0</v>
      </c>
      <c r="J123" s="685">
        <v>0</v>
      </c>
      <c r="K123" s="685">
        <v>0</v>
      </c>
      <c r="L123" s="4602"/>
      <c r="M123" s="685">
        <v>0</v>
      </c>
      <c r="N123" s="685">
        <v>0</v>
      </c>
      <c r="O123" s="685">
        <v>0</v>
      </c>
      <c r="P123" s="4602"/>
      <c r="Q123" s="685">
        <v>0</v>
      </c>
      <c r="R123" s="685">
        <v>0</v>
      </c>
      <c r="S123" s="685">
        <v>0</v>
      </c>
      <c r="T123" s="4602"/>
      <c r="U123" s="685">
        <v>0</v>
      </c>
      <c r="V123" s="685">
        <v>0</v>
      </c>
      <c r="W123" s="685">
        <v>0</v>
      </c>
      <c r="X123" s="4602"/>
      <c r="Y123" s="685">
        <v>0</v>
      </c>
      <c r="Z123" s="685">
        <v>0</v>
      </c>
      <c r="AA123" s="685">
        <v>0</v>
      </c>
      <c r="AB123" s="4602"/>
      <c r="AC123" s="685">
        <v>0</v>
      </c>
      <c r="AD123" s="685">
        <v>0</v>
      </c>
      <c r="AE123" s="685">
        <v>0</v>
      </c>
      <c r="AF123" s="4602"/>
      <c r="AI123" s="789"/>
      <c r="AJ123" s="707"/>
      <c r="AK123" s="707"/>
      <c r="AL123" s="707"/>
      <c r="AM123" s="707"/>
      <c r="AV123" s="685">
        <v>0</v>
      </c>
      <c r="AW123" s="685">
        <v>0</v>
      </c>
      <c r="AX123" s="685">
        <v>0</v>
      </c>
      <c r="AY123" s="685">
        <v>0</v>
      </c>
      <c r="AZ123" s="685">
        <v>0</v>
      </c>
      <c r="BA123" s="685">
        <v>0</v>
      </c>
      <c r="BB123" s="685">
        <v>0</v>
      </c>
      <c r="BC123" s="685">
        <v>0</v>
      </c>
      <c r="BD123" s="685">
        <v>0</v>
      </c>
      <c r="BE123" s="685">
        <v>0</v>
      </c>
      <c r="BF123" s="685">
        <v>0</v>
      </c>
      <c r="BG123" s="685">
        <v>0</v>
      </c>
      <c r="BH123" s="685">
        <v>0</v>
      </c>
      <c r="BI123" s="685">
        <v>0</v>
      </c>
      <c r="BJ123" s="685">
        <v>0</v>
      </c>
      <c r="BK123" s="685">
        <v>0</v>
      </c>
      <c r="BL123" s="685">
        <v>0</v>
      </c>
      <c r="BM123" s="685">
        <v>0</v>
      </c>
      <c r="BN123" s="685">
        <v>0</v>
      </c>
      <c r="BO123" s="685">
        <v>0</v>
      </c>
      <c r="BP123" s="685">
        <v>0</v>
      </c>
      <c r="BQ123" s="685">
        <v>0</v>
      </c>
      <c r="BR123" s="685">
        <v>0</v>
      </c>
      <c r="BS123" s="685">
        <v>0</v>
      </c>
      <c r="BT123" s="685">
        <v>0</v>
      </c>
      <c r="BU123" s="685">
        <v>0</v>
      </c>
      <c r="BV123" s="685">
        <v>0</v>
      </c>
      <c r="BW123" s="685">
        <v>0</v>
      </c>
      <c r="BX123" s="685">
        <v>0</v>
      </c>
      <c r="BY123" s="685">
        <v>0</v>
      </c>
      <c r="BZ123" s="685">
        <v>0</v>
      </c>
      <c r="CA123" s="685">
        <v>0</v>
      </c>
      <c r="CB123" s="685">
        <v>0</v>
      </c>
      <c r="CC123" s="685">
        <v>0</v>
      </c>
      <c r="CD123" s="685">
        <v>0</v>
      </c>
      <c r="CE123" s="685">
        <v>0</v>
      </c>
      <c r="CF123" s="687"/>
    </row>
    <row r="124" spans="1:84" ht="5.0999999999999996" customHeight="1">
      <c r="A124" s="685">
        <v>0</v>
      </c>
      <c r="B124" s="4465"/>
      <c r="D124" s="4840"/>
      <c r="E124" s="685">
        <v>0</v>
      </c>
      <c r="F124" s="802">
        <v>0</v>
      </c>
      <c r="G124" s="685">
        <v>0</v>
      </c>
      <c r="H124" s="4603"/>
      <c r="I124" s="685">
        <v>0</v>
      </c>
      <c r="J124" s="802">
        <v>0</v>
      </c>
      <c r="K124" s="685">
        <v>0</v>
      </c>
      <c r="L124" s="4603"/>
      <c r="M124" s="685">
        <v>0</v>
      </c>
      <c r="N124" s="802">
        <v>0</v>
      </c>
      <c r="O124" s="685">
        <v>0</v>
      </c>
      <c r="P124" s="4603"/>
      <c r="Q124" s="685">
        <v>0</v>
      </c>
      <c r="R124" s="802">
        <v>0</v>
      </c>
      <c r="S124" s="685">
        <v>0</v>
      </c>
      <c r="T124" s="4603"/>
      <c r="U124" s="685">
        <v>0</v>
      </c>
      <c r="V124" s="802">
        <v>0</v>
      </c>
      <c r="W124" s="685">
        <v>0</v>
      </c>
      <c r="X124" s="4603"/>
      <c r="Y124" s="685">
        <v>0</v>
      </c>
      <c r="Z124" s="802">
        <v>0</v>
      </c>
      <c r="AA124" s="685">
        <v>0</v>
      </c>
      <c r="AB124" s="4603"/>
      <c r="AC124" s="685">
        <v>0</v>
      </c>
      <c r="AD124" s="802">
        <v>0</v>
      </c>
      <c r="AE124" s="685">
        <v>0</v>
      </c>
      <c r="AF124" s="4603"/>
      <c r="AI124" s="730"/>
      <c r="AJ124" s="707"/>
      <c r="AK124" s="707"/>
      <c r="AL124" s="707"/>
      <c r="AM124" s="707"/>
      <c r="AV124" s="685">
        <v>0</v>
      </c>
      <c r="AW124" s="685">
        <v>0</v>
      </c>
      <c r="AX124" s="685">
        <v>0</v>
      </c>
      <c r="AY124" s="685">
        <v>0</v>
      </c>
      <c r="AZ124" s="685">
        <v>0</v>
      </c>
      <c r="BA124" s="685">
        <v>0</v>
      </c>
      <c r="BB124" s="685">
        <v>0</v>
      </c>
      <c r="BC124" s="685">
        <v>0</v>
      </c>
      <c r="BD124" s="685">
        <v>0</v>
      </c>
      <c r="BE124" s="685">
        <v>0</v>
      </c>
      <c r="BF124" s="685">
        <v>0</v>
      </c>
      <c r="BG124" s="685">
        <v>0</v>
      </c>
      <c r="BH124" s="685">
        <v>0</v>
      </c>
      <c r="BI124" s="685">
        <v>0</v>
      </c>
      <c r="BJ124" s="685">
        <v>0</v>
      </c>
      <c r="BK124" s="685">
        <v>0</v>
      </c>
      <c r="BL124" s="685">
        <v>0</v>
      </c>
      <c r="BM124" s="685">
        <v>0</v>
      </c>
      <c r="BN124" s="685">
        <v>0</v>
      </c>
      <c r="BO124" s="685">
        <v>0</v>
      </c>
      <c r="BP124" s="685">
        <v>0</v>
      </c>
      <c r="BQ124" s="685">
        <v>0</v>
      </c>
      <c r="BR124" s="685">
        <v>0</v>
      </c>
      <c r="BS124" s="685">
        <v>0</v>
      </c>
      <c r="BT124" s="685">
        <v>0</v>
      </c>
      <c r="BU124" s="685">
        <v>0</v>
      </c>
      <c r="BV124" s="685">
        <v>0</v>
      </c>
      <c r="BW124" s="685">
        <v>0</v>
      </c>
      <c r="BX124" s="685">
        <v>0</v>
      </c>
      <c r="BY124" s="685">
        <v>0</v>
      </c>
      <c r="BZ124" s="685">
        <v>0</v>
      </c>
      <c r="CA124" s="685">
        <v>0</v>
      </c>
      <c r="CB124" s="685">
        <v>0</v>
      </c>
      <c r="CC124" s="685">
        <v>0</v>
      </c>
      <c r="CD124" s="685">
        <v>0</v>
      </c>
      <c r="CE124" s="685">
        <v>0</v>
      </c>
      <c r="CF124" s="687"/>
    </row>
    <row r="125" spans="1:84" ht="9.9499999999999993" customHeight="1">
      <c r="A125" s="685">
        <v>0</v>
      </c>
      <c r="B125" s="4466"/>
      <c r="D125" s="803"/>
      <c r="E125" s="685">
        <v>0</v>
      </c>
      <c r="F125" s="685">
        <v>0</v>
      </c>
      <c r="G125" s="685">
        <v>0</v>
      </c>
      <c r="H125" s="4604"/>
      <c r="I125" s="685">
        <v>0</v>
      </c>
      <c r="J125" s="685">
        <v>0</v>
      </c>
      <c r="K125" s="685">
        <v>0</v>
      </c>
      <c r="L125" s="4604"/>
      <c r="M125" s="685">
        <v>0</v>
      </c>
      <c r="N125" s="685">
        <v>0</v>
      </c>
      <c r="O125" s="685">
        <v>0</v>
      </c>
      <c r="P125" s="4604"/>
      <c r="Q125" s="685">
        <v>0</v>
      </c>
      <c r="R125" s="685">
        <v>0</v>
      </c>
      <c r="S125" s="685">
        <v>0</v>
      </c>
      <c r="T125" s="4604"/>
      <c r="U125" s="685">
        <v>0</v>
      </c>
      <c r="V125" s="685">
        <v>0</v>
      </c>
      <c r="W125" s="685">
        <v>0</v>
      </c>
      <c r="X125" s="4604"/>
      <c r="Y125" s="685">
        <v>0</v>
      </c>
      <c r="Z125" s="685">
        <v>0</v>
      </c>
      <c r="AA125" s="685">
        <v>0</v>
      </c>
      <c r="AB125" s="4604"/>
      <c r="AC125" s="685">
        <v>0</v>
      </c>
      <c r="AD125" s="685">
        <v>0</v>
      </c>
      <c r="AE125" s="685">
        <v>0</v>
      </c>
      <c r="AF125" s="4604"/>
      <c r="AI125" s="789"/>
      <c r="AJ125" s="707"/>
      <c r="AK125" s="707"/>
      <c r="AL125" s="707"/>
      <c r="AM125" s="707"/>
      <c r="AV125" s="685">
        <v>0</v>
      </c>
      <c r="AW125" s="685">
        <v>0</v>
      </c>
      <c r="AX125" s="685">
        <v>0</v>
      </c>
      <c r="AY125" s="685">
        <v>0</v>
      </c>
      <c r="AZ125" s="685">
        <v>0</v>
      </c>
      <c r="BA125" s="685">
        <v>0</v>
      </c>
      <c r="BB125" s="685">
        <v>0</v>
      </c>
      <c r="BC125" s="685">
        <v>0</v>
      </c>
      <c r="BD125" s="685">
        <v>0</v>
      </c>
      <c r="BE125" s="685">
        <v>0</v>
      </c>
      <c r="BF125" s="685">
        <v>0</v>
      </c>
      <c r="BG125" s="685">
        <v>0</v>
      </c>
      <c r="BH125" s="685">
        <v>0</v>
      </c>
      <c r="BI125" s="685">
        <v>0</v>
      </c>
      <c r="BJ125" s="685">
        <v>0</v>
      </c>
      <c r="BK125" s="685">
        <v>0</v>
      </c>
      <c r="BL125" s="685">
        <v>0</v>
      </c>
      <c r="BM125" s="685">
        <v>0</v>
      </c>
      <c r="BN125" s="685">
        <v>0</v>
      </c>
      <c r="BO125" s="685">
        <v>0</v>
      </c>
      <c r="BP125" s="685">
        <v>0</v>
      </c>
      <c r="BQ125" s="685">
        <v>0</v>
      </c>
      <c r="BR125" s="685">
        <v>0</v>
      </c>
      <c r="BS125" s="685">
        <v>0</v>
      </c>
      <c r="BT125" s="685">
        <v>0</v>
      </c>
      <c r="BU125" s="685">
        <v>0</v>
      </c>
      <c r="BV125" s="685">
        <v>0</v>
      </c>
      <c r="BW125" s="685">
        <v>0</v>
      </c>
      <c r="BX125" s="685">
        <v>0</v>
      </c>
      <c r="BY125" s="685">
        <v>0</v>
      </c>
      <c r="BZ125" s="685">
        <v>0</v>
      </c>
      <c r="CA125" s="685">
        <v>0</v>
      </c>
      <c r="CB125" s="685">
        <v>0</v>
      </c>
      <c r="CC125" s="685">
        <v>0</v>
      </c>
      <c r="CD125" s="685">
        <v>0</v>
      </c>
      <c r="CE125" s="685">
        <v>0</v>
      </c>
      <c r="CF125" s="687"/>
    </row>
    <row r="126" spans="1:84" ht="9.9499999999999993" customHeight="1">
      <c r="A126" s="685">
        <v>0</v>
      </c>
      <c r="B126" s="685">
        <v>0</v>
      </c>
      <c r="C126" s="685">
        <v>0</v>
      </c>
      <c r="D126" s="685">
        <v>0</v>
      </c>
      <c r="E126" s="685">
        <v>0</v>
      </c>
      <c r="F126" s="685">
        <v>0</v>
      </c>
      <c r="G126" s="685">
        <v>0</v>
      </c>
      <c r="H126" s="685">
        <v>0</v>
      </c>
      <c r="I126" s="685">
        <v>0</v>
      </c>
      <c r="J126" s="685">
        <v>0</v>
      </c>
      <c r="K126" s="685">
        <v>0</v>
      </c>
      <c r="L126" s="685">
        <v>0</v>
      </c>
      <c r="M126" s="685">
        <v>0</v>
      </c>
      <c r="N126" s="685">
        <v>0</v>
      </c>
      <c r="O126" s="685">
        <v>0</v>
      </c>
      <c r="P126" s="685">
        <v>0</v>
      </c>
      <c r="Q126" s="685">
        <v>0</v>
      </c>
      <c r="R126" s="685">
        <v>0</v>
      </c>
      <c r="S126" s="685">
        <v>0</v>
      </c>
      <c r="T126" s="685">
        <v>0</v>
      </c>
      <c r="U126" s="685">
        <v>0</v>
      </c>
      <c r="V126" s="685">
        <v>0</v>
      </c>
      <c r="W126" s="685">
        <v>0</v>
      </c>
      <c r="X126" s="685">
        <v>0</v>
      </c>
      <c r="Y126" s="685">
        <v>0</v>
      </c>
      <c r="Z126" s="685">
        <v>0</v>
      </c>
      <c r="AA126" s="685">
        <v>0</v>
      </c>
      <c r="AB126" s="685">
        <v>0</v>
      </c>
      <c r="AC126" s="685">
        <v>0</v>
      </c>
      <c r="AD126" s="685">
        <v>0</v>
      </c>
      <c r="AE126" s="685">
        <v>0</v>
      </c>
      <c r="AF126" s="685">
        <v>0</v>
      </c>
      <c r="AI126" s="810"/>
      <c r="AJ126" s="707"/>
      <c r="AK126" s="707"/>
      <c r="AL126" s="707"/>
      <c r="AM126" s="707"/>
      <c r="AV126" s="685">
        <v>0</v>
      </c>
      <c r="AW126" s="685">
        <v>0</v>
      </c>
      <c r="AX126" s="685">
        <v>0</v>
      </c>
      <c r="AY126" s="685">
        <v>0</v>
      </c>
      <c r="AZ126" s="685">
        <v>0</v>
      </c>
      <c r="BA126" s="685">
        <v>0</v>
      </c>
      <c r="BB126" s="685">
        <v>0</v>
      </c>
      <c r="BC126" s="685">
        <v>0</v>
      </c>
      <c r="BD126" s="685">
        <v>0</v>
      </c>
      <c r="BE126" s="685">
        <v>0</v>
      </c>
      <c r="BF126" s="685">
        <v>0</v>
      </c>
      <c r="BG126" s="685">
        <v>0</v>
      </c>
      <c r="BH126" s="685">
        <v>0</v>
      </c>
      <c r="BI126" s="685">
        <v>0</v>
      </c>
      <c r="BJ126" s="685">
        <v>0</v>
      </c>
      <c r="BK126" s="685">
        <v>0</v>
      </c>
      <c r="BL126" s="685">
        <v>0</v>
      </c>
      <c r="BM126" s="685">
        <v>0</v>
      </c>
      <c r="BN126" s="685">
        <v>0</v>
      </c>
      <c r="BO126" s="685">
        <v>0</v>
      </c>
      <c r="BP126" s="685">
        <v>0</v>
      </c>
      <c r="BQ126" s="685">
        <v>0</v>
      </c>
      <c r="BR126" s="685">
        <v>0</v>
      </c>
      <c r="BS126" s="685">
        <v>0</v>
      </c>
      <c r="BT126" s="685">
        <v>0</v>
      </c>
      <c r="BU126" s="685">
        <v>0</v>
      </c>
      <c r="BV126" s="685">
        <v>0</v>
      </c>
      <c r="BW126" s="685">
        <v>0</v>
      </c>
      <c r="BX126" s="685">
        <v>0</v>
      </c>
      <c r="BY126" s="685">
        <v>0</v>
      </c>
      <c r="BZ126" s="685">
        <v>0</v>
      </c>
      <c r="CA126" s="685">
        <v>0</v>
      </c>
      <c r="CB126" s="685">
        <v>0</v>
      </c>
      <c r="CC126" s="685">
        <v>0</v>
      </c>
      <c r="CD126" s="685">
        <v>0</v>
      </c>
      <c r="CE126" s="685">
        <v>0</v>
      </c>
      <c r="CF126" s="687"/>
    </row>
    <row r="127" spans="1:84" ht="9.9499999999999993" customHeight="1">
      <c r="A127" s="685">
        <v>0</v>
      </c>
      <c r="B127" s="4464">
        <v>22</v>
      </c>
      <c r="D127" s="4839" t="s">
        <v>5013</v>
      </c>
      <c r="E127" s="685">
        <v>0</v>
      </c>
      <c r="F127" s="685">
        <v>0</v>
      </c>
      <c r="G127" s="685">
        <v>0</v>
      </c>
      <c r="H127" s="4602"/>
      <c r="I127" s="685">
        <v>0</v>
      </c>
      <c r="J127" s="685">
        <v>0</v>
      </c>
      <c r="K127" s="685">
        <v>0</v>
      </c>
      <c r="L127" s="4602"/>
      <c r="M127" s="685">
        <v>0</v>
      </c>
      <c r="N127" s="685">
        <v>0</v>
      </c>
      <c r="O127" s="685">
        <v>0</v>
      </c>
      <c r="P127" s="4602"/>
      <c r="Q127" s="685">
        <v>0</v>
      </c>
      <c r="R127" s="685">
        <v>0</v>
      </c>
      <c r="S127" s="685">
        <v>0</v>
      </c>
      <c r="T127" s="4602"/>
      <c r="U127" s="685">
        <v>0</v>
      </c>
      <c r="V127" s="685">
        <v>0</v>
      </c>
      <c r="W127" s="685">
        <v>0</v>
      </c>
      <c r="X127" s="4602"/>
      <c r="Y127" s="685">
        <v>0</v>
      </c>
      <c r="Z127" s="685">
        <v>0</v>
      </c>
      <c r="AA127" s="685">
        <v>0</v>
      </c>
      <c r="AB127" s="4602"/>
      <c r="AC127" s="685">
        <v>0</v>
      </c>
      <c r="AD127" s="685">
        <v>0</v>
      </c>
      <c r="AE127" s="685">
        <v>0</v>
      </c>
      <c r="AF127" s="4602"/>
      <c r="AI127" s="789"/>
      <c r="AJ127" s="707"/>
      <c r="AK127" s="707"/>
      <c r="AL127" s="707"/>
      <c r="AM127" s="707"/>
      <c r="AV127" s="685">
        <v>0</v>
      </c>
      <c r="AW127" s="685">
        <v>0</v>
      </c>
      <c r="AX127" s="685">
        <v>0</v>
      </c>
      <c r="AY127" s="685">
        <v>0</v>
      </c>
      <c r="AZ127" s="685">
        <v>0</v>
      </c>
      <c r="BA127" s="685">
        <v>0</v>
      </c>
      <c r="BB127" s="685">
        <v>0</v>
      </c>
      <c r="BC127" s="685">
        <v>0</v>
      </c>
      <c r="BD127" s="685">
        <v>0</v>
      </c>
      <c r="BE127" s="685">
        <v>0</v>
      </c>
      <c r="BF127" s="685">
        <v>0</v>
      </c>
      <c r="BG127" s="685">
        <v>0</v>
      </c>
      <c r="BH127" s="685">
        <v>0</v>
      </c>
      <c r="BI127" s="685">
        <v>0</v>
      </c>
      <c r="BJ127" s="685">
        <v>0</v>
      </c>
      <c r="BK127" s="685">
        <v>0</v>
      </c>
      <c r="BL127" s="685">
        <v>0</v>
      </c>
      <c r="BM127" s="685">
        <v>0</v>
      </c>
      <c r="BN127" s="685">
        <v>0</v>
      </c>
      <c r="BO127" s="685">
        <v>0</v>
      </c>
      <c r="BP127" s="685">
        <v>0</v>
      </c>
      <c r="BQ127" s="685">
        <v>0</v>
      </c>
      <c r="BR127" s="685">
        <v>0</v>
      </c>
      <c r="BS127" s="685">
        <v>0</v>
      </c>
      <c r="BT127" s="685">
        <v>0</v>
      </c>
      <c r="BU127" s="685">
        <v>0</v>
      </c>
      <c r="BV127" s="685">
        <v>0</v>
      </c>
      <c r="BW127" s="685">
        <v>0</v>
      </c>
      <c r="BX127" s="685">
        <v>0</v>
      </c>
      <c r="BY127" s="685">
        <v>0</v>
      </c>
      <c r="BZ127" s="685">
        <v>0</v>
      </c>
      <c r="CA127" s="685">
        <v>0</v>
      </c>
      <c r="CB127" s="685">
        <v>0</v>
      </c>
      <c r="CC127" s="685">
        <v>0</v>
      </c>
      <c r="CD127" s="685">
        <v>0</v>
      </c>
      <c r="CE127" s="685">
        <v>0</v>
      </c>
      <c r="CF127" s="687"/>
    </row>
    <row r="128" spans="1:84" ht="5.0999999999999996" customHeight="1">
      <c r="A128" s="685">
        <v>0</v>
      </c>
      <c r="B128" s="4465"/>
      <c r="D128" s="4840"/>
      <c r="E128" s="685">
        <v>0</v>
      </c>
      <c r="F128" s="802">
        <v>0</v>
      </c>
      <c r="G128" s="685">
        <v>0</v>
      </c>
      <c r="H128" s="4603"/>
      <c r="I128" s="685">
        <v>0</v>
      </c>
      <c r="J128" s="802">
        <v>0</v>
      </c>
      <c r="K128" s="685">
        <v>0</v>
      </c>
      <c r="L128" s="4603"/>
      <c r="M128" s="685">
        <v>0</v>
      </c>
      <c r="N128" s="802">
        <v>0</v>
      </c>
      <c r="O128" s="685">
        <v>0</v>
      </c>
      <c r="P128" s="4603"/>
      <c r="Q128" s="685">
        <v>0</v>
      </c>
      <c r="R128" s="802">
        <v>0</v>
      </c>
      <c r="S128" s="685">
        <v>0</v>
      </c>
      <c r="T128" s="4603"/>
      <c r="U128" s="685">
        <v>0</v>
      </c>
      <c r="V128" s="802">
        <v>0</v>
      </c>
      <c r="W128" s="685">
        <v>0</v>
      </c>
      <c r="X128" s="4603"/>
      <c r="Y128" s="685">
        <v>0</v>
      </c>
      <c r="Z128" s="802">
        <v>0</v>
      </c>
      <c r="AA128" s="685">
        <v>0</v>
      </c>
      <c r="AB128" s="4603"/>
      <c r="AC128" s="685">
        <v>0</v>
      </c>
      <c r="AD128" s="802">
        <v>0</v>
      </c>
      <c r="AE128" s="685">
        <v>0</v>
      </c>
      <c r="AF128" s="4603"/>
      <c r="AI128" s="730"/>
      <c r="AJ128" s="707"/>
      <c r="AK128" s="707"/>
      <c r="AL128" s="707"/>
      <c r="AM128" s="707"/>
      <c r="AV128" s="685">
        <v>0</v>
      </c>
      <c r="AW128" s="685">
        <v>0</v>
      </c>
      <c r="AX128" s="685">
        <v>0</v>
      </c>
      <c r="AY128" s="685">
        <v>0</v>
      </c>
      <c r="AZ128" s="685">
        <v>0</v>
      </c>
      <c r="BA128" s="685">
        <v>0</v>
      </c>
      <c r="BB128" s="685">
        <v>0</v>
      </c>
      <c r="BC128" s="685">
        <v>0</v>
      </c>
      <c r="BD128" s="685">
        <v>0</v>
      </c>
      <c r="BE128" s="685">
        <v>0</v>
      </c>
      <c r="BF128" s="685">
        <v>0</v>
      </c>
      <c r="BG128" s="685">
        <v>0</v>
      </c>
      <c r="BH128" s="685">
        <v>0</v>
      </c>
      <c r="BI128" s="685">
        <v>0</v>
      </c>
      <c r="BJ128" s="685">
        <v>0</v>
      </c>
      <c r="BK128" s="685">
        <v>0</v>
      </c>
      <c r="BL128" s="685">
        <v>0</v>
      </c>
      <c r="BM128" s="685">
        <v>0</v>
      </c>
      <c r="BN128" s="685">
        <v>0</v>
      </c>
      <c r="BO128" s="685">
        <v>0</v>
      </c>
      <c r="BP128" s="685">
        <v>0</v>
      </c>
      <c r="BQ128" s="685">
        <v>0</v>
      </c>
      <c r="BR128" s="685">
        <v>0</v>
      </c>
      <c r="BS128" s="685">
        <v>0</v>
      </c>
      <c r="BT128" s="685">
        <v>0</v>
      </c>
      <c r="BU128" s="685">
        <v>0</v>
      </c>
      <c r="BV128" s="685">
        <v>0</v>
      </c>
      <c r="BW128" s="685">
        <v>0</v>
      </c>
      <c r="BX128" s="685">
        <v>0</v>
      </c>
      <c r="BY128" s="685">
        <v>0</v>
      </c>
      <c r="BZ128" s="685">
        <v>0</v>
      </c>
      <c r="CA128" s="685">
        <v>0</v>
      </c>
      <c r="CB128" s="685">
        <v>0</v>
      </c>
      <c r="CC128" s="685">
        <v>0</v>
      </c>
      <c r="CD128" s="685">
        <v>0</v>
      </c>
      <c r="CE128" s="685">
        <v>0</v>
      </c>
      <c r="CF128" s="687"/>
    </row>
    <row r="129" spans="1:84" ht="9.9499999999999993" customHeight="1">
      <c r="A129" s="685">
        <v>0</v>
      </c>
      <c r="B129" s="4466"/>
      <c r="D129" s="803"/>
      <c r="E129" s="685">
        <v>0</v>
      </c>
      <c r="F129" s="685">
        <v>0</v>
      </c>
      <c r="G129" s="685">
        <v>0</v>
      </c>
      <c r="H129" s="4604"/>
      <c r="I129" s="685">
        <v>0</v>
      </c>
      <c r="J129" s="685">
        <v>0</v>
      </c>
      <c r="K129" s="685">
        <v>0</v>
      </c>
      <c r="L129" s="4604"/>
      <c r="M129" s="685">
        <v>0</v>
      </c>
      <c r="N129" s="685">
        <v>0</v>
      </c>
      <c r="O129" s="685">
        <v>0</v>
      </c>
      <c r="P129" s="4604"/>
      <c r="Q129" s="685">
        <v>0</v>
      </c>
      <c r="R129" s="685">
        <v>0</v>
      </c>
      <c r="S129" s="685">
        <v>0</v>
      </c>
      <c r="T129" s="4604"/>
      <c r="U129" s="685">
        <v>0</v>
      </c>
      <c r="V129" s="685">
        <v>0</v>
      </c>
      <c r="W129" s="685">
        <v>0</v>
      </c>
      <c r="X129" s="4604"/>
      <c r="Y129" s="685">
        <v>0</v>
      </c>
      <c r="Z129" s="685">
        <v>0</v>
      </c>
      <c r="AA129" s="685">
        <v>0</v>
      </c>
      <c r="AB129" s="4604"/>
      <c r="AC129" s="685">
        <v>0</v>
      </c>
      <c r="AD129" s="685">
        <v>0</v>
      </c>
      <c r="AE129" s="685">
        <v>0</v>
      </c>
      <c r="AF129" s="4604"/>
      <c r="AI129" s="789"/>
      <c r="AJ129" s="707"/>
      <c r="AK129" s="707"/>
      <c r="AL129" s="707"/>
      <c r="AM129" s="707"/>
      <c r="AV129" s="685">
        <v>0</v>
      </c>
      <c r="AW129" s="685">
        <v>0</v>
      </c>
      <c r="AX129" s="685">
        <v>0</v>
      </c>
      <c r="AY129" s="685">
        <v>0</v>
      </c>
      <c r="AZ129" s="685">
        <v>0</v>
      </c>
      <c r="BA129" s="685">
        <v>0</v>
      </c>
      <c r="BB129" s="685">
        <v>0</v>
      </c>
      <c r="BC129" s="685">
        <v>0</v>
      </c>
      <c r="BD129" s="685">
        <v>0</v>
      </c>
      <c r="BE129" s="685">
        <v>0</v>
      </c>
      <c r="BF129" s="685">
        <v>0</v>
      </c>
      <c r="BG129" s="685">
        <v>0</v>
      </c>
      <c r="BH129" s="685">
        <v>0</v>
      </c>
      <c r="BI129" s="685">
        <v>0</v>
      </c>
      <c r="BJ129" s="685">
        <v>0</v>
      </c>
      <c r="BK129" s="685">
        <v>0</v>
      </c>
      <c r="BL129" s="685">
        <v>0</v>
      </c>
      <c r="BM129" s="685">
        <v>0</v>
      </c>
      <c r="BN129" s="685">
        <v>0</v>
      </c>
      <c r="BO129" s="685">
        <v>0</v>
      </c>
      <c r="BP129" s="685">
        <v>0</v>
      </c>
      <c r="BQ129" s="685">
        <v>0</v>
      </c>
      <c r="BR129" s="685">
        <v>0</v>
      </c>
      <c r="BS129" s="685">
        <v>0</v>
      </c>
      <c r="BT129" s="685">
        <v>0</v>
      </c>
      <c r="BU129" s="685">
        <v>0</v>
      </c>
      <c r="BV129" s="685">
        <v>0</v>
      </c>
      <c r="BW129" s="685">
        <v>0</v>
      </c>
      <c r="BX129" s="685">
        <v>0</v>
      </c>
      <c r="BY129" s="685">
        <v>0</v>
      </c>
      <c r="BZ129" s="685">
        <v>0</v>
      </c>
      <c r="CA129" s="685">
        <v>0</v>
      </c>
      <c r="CB129" s="685">
        <v>0</v>
      </c>
      <c r="CC129" s="685">
        <v>0</v>
      </c>
      <c r="CD129" s="685">
        <v>0</v>
      </c>
      <c r="CE129" s="685">
        <v>0</v>
      </c>
      <c r="CF129" s="687"/>
    </row>
    <row r="130" spans="1:84" ht="9.9499999999999993" customHeight="1">
      <c r="A130" s="685">
        <v>0</v>
      </c>
      <c r="B130" s="685">
        <v>0</v>
      </c>
      <c r="C130" s="685">
        <v>0</v>
      </c>
      <c r="D130" s="685">
        <v>0</v>
      </c>
      <c r="E130" s="685">
        <v>0</v>
      </c>
      <c r="F130" s="685">
        <v>0</v>
      </c>
      <c r="G130" s="685">
        <v>0</v>
      </c>
      <c r="H130" s="685">
        <v>0</v>
      </c>
      <c r="I130" s="685">
        <v>0</v>
      </c>
      <c r="J130" s="685">
        <v>0</v>
      </c>
      <c r="K130" s="685">
        <v>0</v>
      </c>
      <c r="L130" s="685">
        <v>0</v>
      </c>
      <c r="M130" s="685">
        <v>0</v>
      </c>
      <c r="N130" s="685">
        <v>0</v>
      </c>
      <c r="O130" s="685">
        <v>0</v>
      </c>
      <c r="P130" s="685">
        <v>0</v>
      </c>
      <c r="Q130" s="685">
        <v>0</v>
      </c>
      <c r="R130" s="685">
        <v>0</v>
      </c>
      <c r="S130" s="685">
        <v>0</v>
      </c>
      <c r="T130" s="685">
        <v>0</v>
      </c>
      <c r="U130" s="685">
        <v>0</v>
      </c>
      <c r="V130" s="685">
        <v>0</v>
      </c>
      <c r="W130" s="685">
        <v>0</v>
      </c>
      <c r="X130" s="685">
        <v>0</v>
      </c>
      <c r="Y130" s="685">
        <v>0</v>
      </c>
      <c r="Z130" s="685">
        <v>0</v>
      </c>
      <c r="AA130" s="685">
        <v>0</v>
      </c>
      <c r="AB130" s="685">
        <v>0</v>
      </c>
      <c r="AC130" s="685">
        <v>0</v>
      </c>
      <c r="AD130" s="685">
        <v>0</v>
      </c>
      <c r="AE130" s="685">
        <v>0</v>
      </c>
      <c r="AF130" s="685">
        <v>0</v>
      </c>
      <c r="AJ130" s="707"/>
      <c r="AK130" s="707"/>
      <c r="AL130" s="707"/>
      <c r="AM130" s="707"/>
      <c r="AV130" s="685">
        <v>0</v>
      </c>
      <c r="AW130" s="685">
        <v>0</v>
      </c>
      <c r="AX130" s="685">
        <v>0</v>
      </c>
      <c r="AY130" s="685">
        <v>0</v>
      </c>
      <c r="AZ130" s="685">
        <v>0</v>
      </c>
      <c r="BA130" s="685">
        <v>0</v>
      </c>
      <c r="BB130" s="685">
        <v>0</v>
      </c>
      <c r="BC130" s="685">
        <v>0</v>
      </c>
      <c r="BD130" s="685">
        <v>0</v>
      </c>
      <c r="BE130" s="685">
        <v>0</v>
      </c>
      <c r="BF130" s="685">
        <v>0</v>
      </c>
      <c r="BG130" s="685">
        <v>0</v>
      </c>
      <c r="BH130" s="685">
        <v>0</v>
      </c>
      <c r="BI130" s="685">
        <v>0</v>
      </c>
      <c r="BJ130" s="685">
        <v>0</v>
      </c>
      <c r="BK130" s="685">
        <v>0</v>
      </c>
      <c r="BL130" s="685">
        <v>0</v>
      </c>
      <c r="BM130" s="685">
        <v>0</v>
      </c>
      <c r="BN130" s="685">
        <v>0</v>
      </c>
      <c r="BO130" s="685">
        <v>0</v>
      </c>
      <c r="BP130" s="685">
        <v>0</v>
      </c>
      <c r="BQ130" s="685">
        <v>0</v>
      </c>
      <c r="BR130" s="685">
        <v>0</v>
      </c>
      <c r="BS130" s="685">
        <v>0</v>
      </c>
      <c r="BT130" s="685">
        <v>0</v>
      </c>
      <c r="BU130" s="685">
        <v>0</v>
      </c>
      <c r="BV130" s="685">
        <v>0</v>
      </c>
      <c r="BW130" s="685">
        <v>0</v>
      </c>
      <c r="BX130" s="685">
        <v>0</v>
      </c>
      <c r="BY130" s="685">
        <v>0</v>
      </c>
      <c r="BZ130" s="685">
        <v>0</v>
      </c>
      <c r="CA130" s="685">
        <v>0</v>
      </c>
      <c r="CB130" s="685">
        <v>0</v>
      </c>
      <c r="CC130" s="685">
        <v>0</v>
      </c>
      <c r="CD130" s="685">
        <v>0</v>
      </c>
      <c r="CE130" s="685">
        <v>0</v>
      </c>
      <c r="CF130" s="687"/>
    </row>
    <row r="131" spans="1:84" ht="9.9499999999999993" customHeight="1">
      <c r="A131" s="685">
        <v>0</v>
      </c>
      <c r="B131" s="4464">
        <v>23</v>
      </c>
      <c r="D131" s="4839" t="s">
        <v>5014</v>
      </c>
      <c r="E131" s="685">
        <v>0</v>
      </c>
      <c r="F131" s="685">
        <v>0</v>
      </c>
      <c r="G131" s="685">
        <v>0</v>
      </c>
      <c r="H131" s="4602"/>
      <c r="I131" s="685">
        <v>0</v>
      </c>
      <c r="J131" s="685">
        <v>0</v>
      </c>
      <c r="K131" s="685">
        <v>0</v>
      </c>
      <c r="L131" s="4602"/>
      <c r="M131" s="685">
        <v>0</v>
      </c>
      <c r="N131" s="685">
        <v>0</v>
      </c>
      <c r="O131" s="685">
        <v>0</v>
      </c>
      <c r="P131" s="4602"/>
      <c r="Q131" s="685">
        <v>0</v>
      </c>
      <c r="R131" s="685">
        <v>0</v>
      </c>
      <c r="S131" s="685">
        <v>0</v>
      </c>
      <c r="T131" s="4602"/>
      <c r="U131" s="685">
        <v>0</v>
      </c>
      <c r="V131" s="685">
        <v>0</v>
      </c>
      <c r="W131" s="685">
        <v>0</v>
      </c>
      <c r="X131" s="4602"/>
      <c r="Y131" s="685">
        <v>0</v>
      </c>
      <c r="Z131" s="685">
        <v>0</v>
      </c>
      <c r="AA131" s="685">
        <v>0</v>
      </c>
      <c r="AB131" s="4602"/>
      <c r="AC131" s="685">
        <v>0</v>
      </c>
      <c r="AD131" s="685">
        <v>0</v>
      </c>
      <c r="AE131" s="685">
        <v>0</v>
      </c>
      <c r="AF131" s="4602"/>
      <c r="AI131" s="811"/>
      <c r="AJ131" s="707"/>
      <c r="AK131" s="707"/>
      <c r="AL131" s="707"/>
      <c r="AM131" s="707"/>
      <c r="AV131" s="685">
        <v>0</v>
      </c>
      <c r="AW131" s="685">
        <v>0</v>
      </c>
      <c r="AX131" s="685">
        <v>0</v>
      </c>
      <c r="AY131" s="685">
        <v>0</v>
      </c>
      <c r="AZ131" s="685">
        <v>0</v>
      </c>
      <c r="BA131" s="685">
        <v>0</v>
      </c>
      <c r="BB131" s="685">
        <v>0</v>
      </c>
      <c r="BC131" s="685">
        <v>0</v>
      </c>
      <c r="BD131" s="685">
        <v>0</v>
      </c>
      <c r="BE131" s="685">
        <v>0</v>
      </c>
      <c r="BF131" s="685">
        <v>0</v>
      </c>
      <c r="BG131" s="685">
        <v>0</v>
      </c>
      <c r="BH131" s="685">
        <v>0</v>
      </c>
      <c r="BI131" s="685">
        <v>0</v>
      </c>
      <c r="BJ131" s="685">
        <v>0</v>
      </c>
      <c r="BK131" s="685">
        <v>0</v>
      </c>
      <c r="BL131" s="685">
        <v>0</v>
      </c>
      <c r="BM131" s="685">
        <v>0</v>
      </c>
      <c r="BN131" s="685">
        <v>0</v>
      </c>
      <c r="BO131" s="685">
        <v>0</v>
      </c>
      <c r="BP131" s="685">
        <v>0</v>
      </c>
      <c r="BQ131" s="685">
        <v>0</v>
      </c>
      <c r="BR131" s="685">
        <v>0</v>
      </c>
      <c r="BS131" s="685">
        <v>0</v>
      </c>
      <c r="BT131" s="685">
        <v>0</v>
      </c>
      <c r="BU131" s="685">
        <v>0</v>
      </c>
      <c r="BV131" s="685">
        <v>0</v>
      </c>
      <c r="BW131" s="685">
        <v>0</v>
      </c>
      <c r="BX131" s="685">
        <v>0</v>
      </c>
      <c r="BY131" s="685">
        <v>0</v>
      </c>
      <c r="BZ131" s="685">
        <v>0</v>
      </c>
      <c r="CA131" s="685">
        <v>0</v>
      </c>
      <c r="CB131" s="685">
        <v>0</v>
      </c>
      <c r="CC131" s="685">
        <v>0</v>
      </c>
      <c r="CD131" s="685">
        <v>0</v>
      </c>
      <c r="CE131" s="685">
        <v>0</v>
      </c>
      <c r="CF131" s="687"/>
    </row>
    <row r="132" spans="1:84" ht="5.0999999999999996" customHeight="1">
      <c r="A132" s="685">
        <v>0</v>
      </c>
      <c r="B132" s="4465"/>
      <c r="D132" s="4840"/>
      <c r="E132" s="685">
        <v>0</v>
      </c>
      <c r="F132" s="802">
        <v>0</v>
      </c>
      <c r="G132" s="685">
        <v>0</v>
      </c>
      <c r="H132" s="4603"/>
      <c r="I132" s="685">
        <v>0</v>
      </c>
      <c r="J132" s="802">
        <v>0</v>
      </c>
      <c r="K132" s="685">
        <v>0</v>
      </c>
      <c r="L132" s="4603"/>
      <c r="M132" s="685">
        <v>0</v>
      </c>
      <c r="N132" s="802">
        <v>0</v>
      </c>
      <c r="O132" s="685">
        <v>0</v>
      </c>
      <c r="P132" s="4603"/>
      <c r="Q132" s="685">
        <v>0</v>
      </c>
      <c r="R132" s="802">
        <v>0</v>
      </c>
      <c r="S132" s="685">
        <v>0</v>
      </c>
      <c r="T132" s="4603"/>
      <c r="U132" s="685">
        <v>0</v>
      </c>
      <c r="V132" s="802">
        <v>0</v>
      </c>
      <c r="W132" s="685">
        <v>0</v>
      </c>
      <c r="X132" s="4603"/>
      <c r="Y132" s="685">
        <v>0</v>
      </c>
      <c r="Z132" s="802">
        <v>0</v>
      </c>
      <c r="AA132" s="685">
        <v>0</v>
      </c>
      <c r="AB132" s="4603"/>
      <c r="AC132" s="685">
        <v>0</v>
      </c>
      <c r="AD132" s="802">
        <v>0</v>
      </c>
      <c r="AE132" s="685">
        <v>0</v>
      </c>
      <c r="AF132" s="4603"/>
      <c r="AI132" s="812"/>
      <c r="AJ132" s="707"/>
      <c r="AK132" s="707"/>
      <c r="AL132" s="707"/>
      <c r="AM132" s="707"/>
      <c r="AV132" s="685">
        <v>0</v>
      </c>
      <c r="AW132" s="685">
        <v>0</v>
      </c>
      <c r="AX132" s="685">
        <v>0</v>
      </c>
      <c r="AY132" s="685">
        <v>0</v>
      </c>
      <c r="AZ132" s="685">
        <v>0</v>
      </c>
      <c r="BA132" s="685">
        <v>0</v>
      </c>
      <c r="BB132" s="685">
        <v>0</v>
      </c>
      <c r="BC132" s="685">
        <v>0</v>
      </c>
      <c r="BD132" s="685">
        <v>0</v>
      </c>
      <c r="BE132" s="685">
        <v>0</v>
      </c>
      <c r="BF132" s="685">
        <v>0</v>
      </c>
      <c r="BG132" s="685">
        <v>0</v>
      </c>
      <c r="BH132" s="685">
        <v>0</v>
      </c>
      <c r="BI132" s="685">
        <v>0</v>
      </c>
      <c r="BJ132" s="685">
        <v>0</v>
      </c>
      <c r="BK132" s="685">
        <v>0</v>
      </c>
      <c r="BL132" s="685">
        <v>0</v>
      </c>
      <c r="BM132" s="685">
        <v>0</v>
      </c>
      <c r="BN132" s="685">
        <v>0</v>
      </c>
      <c r="BO132" s="685">
        <v>0</v>
      </c>
      <c r="BP132" s="685">
        <v>0</v>
      </c>
      <c r="BQ132" s="685">
        <v>0</v>
      </c>
      <c r="BR132" s="685">
        <v>0</v>
      </c>
      <c r="BS132" s="685">
        <v>0</v>
      </c>
      <c r="BT132" s="685">
        <v>0</v>
      </c>
      <c r="BU132" s="685">
        <v>0</v>
      </c>
      <c r="BV132" s="685">
        <v>0</v>
      </c>
      <c r="BW132" s="685">
        <v>0</v>
      </c>
      <c r="BX132" s="685">
        <v>0</v>
      </c>
      <c r="BY132" s="685">
        <v>0</v>
      </c>
      <c r="BZ132" s="685">
        <v>0</v>
      </c>
      <c r="CA132" s="685">
        <v>0</v>
      </c>
      <c r="CB132" s="685">
        <v>0</v>
      </c>
      <c r="CC132" s="685">
        <v>0</v>
      </c>
      <c r="CD132" s="685">
        <v>0</v>
      </c>
      <c r="CE132" s="685">
        <v>0</v>
      </c>
      <c r="CF132" s="687"/>
    </row>
    <row r="133" spans="1:84" ht="9.9499999999999993" customHeight="1">
      <c r="A133" s="685">
        <v>0</v>
      </c>
      <c r="B133" s="4466"/>
      <c r="D133" s="803"/>
      <c r="E133" s="685">
        <v>0</v>
      </c>
      <c r="F133" s="685">
        <v>0</v>
      </c>
      <c r="G133" s="685">
        <v>0</v>
      </c>
      <c r="H133" s="4604"/>
      <c r="I133" s="685">
        <v>0</v>
      </c>
      <c r="J133" s="685">
        <v>0</v>
      </c>
      <c r="K133" s="685">
        <v>0</v>
      </c>
      <c r="L133" s="4604"/>
      <c r="M133" s="685">
        <v>0</v>
      </c>
      <c r="N133" s="685">
        <v>0</v>
      </c>
      <c r="O133" s="685">
        <v>0</v>
      </c>
      <c r="P133" s="4604"/>
      <c r="Q133" s="685">
        <v>0</v>
      </c>
      <c r="R133" s="685">
        <v>0</v>
      </c>
      <c r="S133" s="685">
        <v>0</v>
      </c>
      <c r="T133" s="4604"/>
      <c r="U133" s="685">
        <v>0</v>
      </c>
      <c r="V133" s="685">
        <v>0</v>
      </c>
      <c r="W133" s="685">
        <v>0</v>
      </c>
      <c r="X133" s="4604"/>
      <c r="Y133" s="685">
        <v>0</v>
      </c>
      <c r="Z133" s="685">
        <v>0</v>
      </c>
      <c r="AA133" s="685">
        <v>0</v>
      </c>
      <c r="AB133" s="4604"/>
      <c r="AC133" s="685">
        <v>0</v>
      </c>
      <c r="AD133" s="685">
        <v>0</v>
      </c>
      <c r="AE133" s="685">
        <v>0</v>
      </c>
      <c r="AF133" s="4604"/>
      <c r="AI133" s="812"/>
      <c r="AJ133" s="707"/>
      <c r="AK133" s="707"/>
      <c r="AL133" s="707"/>
      <c r="AM133" s="707"/>
      <c r="AV133" s="685">
        <v>0</v>
      </c>
      <c r="AW133" s="685">
        <v>0</v>
      </c>
      <c r="AX133" s="685">
        <v>0</v>
      </c>
      <c r="AY133" s="685">
        <v>0</v>
      </c>
      <c r="AZ133" s="685">
        <v>0</v>
      </c>
      <c r="BA133" s="685">
        <v>0</v>
      </c>
      <c r="BB133" s="685">
        <v>0</v>
      </c>
      <c r="BC133" s="685">
        <v>0</v>
      </c>
      <c r="BD133" s="685">
        <v>0</v>
      </c>
      <c r="BE133" s="685">
        <v>0</v>
      </c>
      <c r="BF133" s="685">
        <v>0</v>
      </c>
      <c r="BG133" s="685">
        <v>0</v>
      </c>
      <c r="BH133" s="685">
        <v>0</v>
      </c>
      <c r="BI133" s="685">
        <v>0</v>
      </c>
      <c r="BJ133" s="685">
        <v>0</v>
      </c>
      <c r="BK133" s="685">
        <v>0</v>
      </c>
      <c r="BL133" s="685">
        <v>0</v>
      </c>
      <c r="BM133" s="685">
        <v>0</v>
      </c>
      <c r="BN133" s="685">
        <v>0</v>
      </c>
      <c r="BO133" s="685">
        <v>0</v>
      </c>
      <c r="BP133" s="685">
        <v>0</v>
      </c>
      <c r="BQ133" s="685">
        <v>0</v>
      </c>
      <c r="BR133" s="685">
        <v>0</v>
      </c>
      <c r="BS133" s="685">
        <v>0</v>
      </c>
      <c r="BT133" s="685">
        <v>0</v>
      </c>
      <c r="BU133" s="685">
        <v>0</v>
      </c>
      <c r="BV133" s="685">
        <v>0</v>
      </c>
      <c r="BW133" s="685">
        <v>0</v>
      </c>
      <c r="BX133" s="685">
        <v>0</v>
      </c>
      <c r="BY133" s="685">
        <v>0</v>
      </c>
      <c r="BZ133" s="685">
        <v>0</v>
      </c>
      <c r="CA133" s="685">
        <v>0</v>
      </c>
      <c r="CB133" s="685">
        <v>0</v>
      </c>
      <c r="CC133" s="685">
        <v>0</v>
      </c>
      <c r="CD133" s="685">
        <v>0</v>
      </c>
      <c r="CE133" s="685">
        <v>0</v>
      </c>
      <c r="CF133" s="687"/>
    </row>
    <row r="134" spans="1:84" ht="9.9499999999999993" customHeight="1">
      <c r="A134" s="685">
        <v>0</v>
      </c>
      <c r="B134" s="685">
        <v>0</v>
      </c>
      <c r="C134" s="685">
        <v>0</v>
      </c>
      <c r="D134" s="685">
        <v>0</v>
      </c>
      <c r="E134" s="685">
        <v>0</v>
      </c>
      <c r="F134" s="685">
        <v>0</v>
      </c>
      <c r="G134" s="685">
        <v>0</v>
      </c>
      <c r="H134" s="685">
        <v>0</v>
      </c>
      <c r="I134" s="685">
        <v>0</v>
      </c>
      <c r="J134" s="685">
        <v>0</v>
      </c>
      <c r="K134" s="685">
        <v>0</v>
      </c>
      <c r="L134" s="685">
        <v>0</v>
      </c>
      <c r="M134" s="685">
        <v>0</v>
      </c>
      <c r="N134" s="685">
        <v>0</v>
      </c>
      <c r="O134" s="685">
        <v>0</v>
      </c>
      <c r="P134" s="685">
        <v>0</v>
      </c>
      <c r="Q134" s="685">
        <v>0</v>
      </c>
      <c r="R134" s="685">
        <v>0</v>
      </c>
      <c r="S134" s="685">
        <v>0</v>
      </c>
      <c r="T134" s="685">
        <v>0</v>
      </c>
      <c r="U134" s="685">
        <v>0</v>
      </c>
      <c r="V134" s="685">
        <v>0</v>
      </c>
      <c r="W134" s="685">
        <v>0</v>
      </c>
      <c r="X134" s="685">
        <v>0</v>
      </c>
      <c r="Y134" s="685">
        <v>0</v>
      </c>
      <c r="Z134" s="685">
        <v>0</v>
      </c>
      <c r="AA134" s="685">
        <v>0</v>
      </c>
      <c r="AB134" s="685">
        <v>0</v>
      </c>
      <c r="AC134" s="685">
        <v>0</v>
      </c>
      <c r="AD134" s="685">
        <v>0</v>
      </c>
      <c r="AE134" s="685">
        <v>0</v>
      </c>
      <c r="AF134" s="685">
        <v>0</v>
      </c>
      <c r="AI134" s="813"/>
      <c r="AJ134" s="707"/>
      <c r="AK134" s="707"/>
      <c r="AL134" s="707"/>
      <c r="AM134" s="707"/>
      <c r="AV134" s="685">
        <v>0</v>
      </c>
      <c r="AW134" s="685">
        <v>0</v>
      </c>
      <c r="AX134" s="685">
        <v>0</v>
      </c>
      <c r="AY134" s="685">
        <v>0</v>
      </c>
      <c r="AZ134" s="685">
        <v>0</v>
      </c>
      <c r="BA134" s="685">
        <v>0</v>
      </c>
      <c r="BB134" s="685">
        <v>0</v>
      </c>
      <c r="BC134" s="685">
        <v>0</v>
      </c>
      <c r="BD134" s="685">
        <v>0</v>
      </c>
      <c r="BE134" s="685">
        <v>0</v>
      </c>
      <c r="BF134" s="685">
        <v>0</v>
      </c>
      <c r="BG134" s="685">
        <v>0</v>
      </c>
      <c r="BH134" s="685">
        <v>0</v>
      </c>
      <c r="BI134" s="685">
        <v>0</v>
      </c>
      <c r="BJ134" s="685">
        <v>0</v>
      </c>
      <c r="BK134" s="685">
        <v>0</v>
      </c>
      <c r="BL134" s="685">
        <v>0</v>
      </c>
      <c r="BM134" s="685">
        <v>0</v>
      </c>
      <c r="BN134" s="685">
        <v>0</v>
      </c>
      <c r="BO134" s="685">
        <v>0</v>
      </c>
      <c r="BP134" s="685">
        <v>0</v>
      </c>
      <c r="BQ134" s="685">
        <v>0</v>
      </c>
      <c r="BR134" s="685">
        <v>0</v>
      </c>
      <c r="BS134" s="685">
        <v>0</v>
      </c>
      <c r="BT134" s="685">
        <v>0</v>
      </c>
      <c r="BU134" s="685">
        <v>0</v>
      </c>
      <c r="BV134" s="685">
        <v>0</v>
      </c>
      <c r="BW134" s="685">
        <v>0</v>
      </c>
      <c r="BX134" s="685">
        <v>0</v>
      </c>
      <c r="BY134" s="685">
        <v>0</v>
      </c>
      <c r="BZ134" s="685">
        <v>0</v>
      </c>
      <c r="CA134" s="685">
        <v>0</v>
      </c>
      <c r="CB134" s="685">
        <v>0</v>
      </c>
      <c r="CC134" s="685">
        <v>0</v>
      </c>
      <c r="CD134" s="685">
        <v>0</v>
      </c>
      <c r="CE134" s="685">
        <v>0</v>
      </c>
      <c r="CF134" s="687"/>
    </row>
    <row r="135" spans="1:84" ht="9.9499999999999993" customHeight="1">
      <c r="A135" s="685">
        <v>0</v>
      </c>
      <c r="B135" s="4464">
        <v>24</v>
      </c>
      <c r="D135" s="4839" t="s">
        <v>5015</v>
      </c>
      <c r="E135" s="685">
        <v>0</v>
      </c>
      <c r="F135" s="685">
        <v>0</v>
      </c>
      <c r="G135" s="685">
        <v>0</v>
      </c>
      <c r="H135" s="4602"/>
      <c r="I135" s="685">
        <v>0</v>
      </c>
      <c r="J135" s="685">
        <v>0</v>
      </c>
      <c r="K135" s="685">
        <v>0</v>
      </c>
      <c r="L135" s="4602"/>
      <c r="M135" s="685">
        <v>0</v>
      </c>
      <c r="N135" s="685">
        <v>0</v>
      </c>
      <c r="O135" s="685">
        <v>0</v>
      </c>
      <c r="P135" s="4602"/>
      <c r="Q135" s="685">
        <v>0</v>
      </c>
      <c r="R135" s="685">
        <v>0</v>
      </c>
      <c r="S135" s="685">
        <v>0</v>
      </c>
      <c r="T135" s="4602"/>
      <c r="U135" s="685">
        <v>0</v>
      </c>
      <c r="V135" s="685">
        <v>0</v>
      </c>
      <c r="W135" s="685">
        <v>0</v>
      </c>
      <c r="X135" s="4602"/>
      <c r="Y135" s="685">
        <v>0</v>
      </c>
      <c r="Z135" s="685">
        <v>0</v>
      </c>
      <c r="AA135" s="685">
        <v>0</v>
      </c>
      <c r="AB135" s="4602"/>
      <c r="AC135" s="685">
        <v>0</v>
      </c>
      <c r="AD135" s="685">
        <v>0</v>
      </c>
      <c r="AE135" s="685">
        <v>0</v>
      </c>
      <c r="AF135" s="4602"/>
      <c r="AI135" s="812"/>
      <c r="AJ135" s="707"/>
      <c r="AK135" s="707"/>
      <c r="AL135" s="707"/>
      <c r="AM135" s="707"/>
      <c r="AV135" s="685">
        <v>0</v>
      </c>
      <c r="AW135" s="685">
        <v>0</v>
      </c>
      <c r="AX135" s="685">
        <v>0</v>
      </c>
      <c r="AY135" s="685">
        <v>0</v>
      </c>
      <c r="AZ135" s="685">
        <v>0</v>
      </c>
      <c r="BA135" s="685">
        <v>0</v>
      </c>
      <c r="BB135" s="685">
        <v>0</v>
      </c>
      <c r="BC135" s="685">
        <v>0</v>
      </c>
      <c r="BD135" s="685">
        <v>0</v>
      </c>
      <c r="BE135" s="685">
        <v>0</v>
      </c>
      <c r="BF135" s="685">
        <v>0</v>
      </c>
      <c r="BG135" s="685">
        <v>0</v>
      </c>
      <c r="BH135" s="685">
        <v>0</v>
      </c>
      <c r="BI135" s="685">
        <v>0</v>
      </c>
      <c r="BJ135" s="685">
        <v>0</v>
      </c>
      <c r="BK135" s="685">
        <v>0</v>
      </c>
      <c r="BL135" s="685">
        <v>0</v>
      </c>
      <c r="BM135" s="685">
        <v>0</v>
      </c>
      <c r="BN135" s="685">
        <v>0</v>
      </c>
      <c r="BO135" s="685">
        <v>0</v>
      </c>
      <c r="BP135" s="685">
        <v>0</v>
      </c>
      <c r="BQ135" s="685">
        <v>0</v>
      </c>
      <c r="BR135" s="685">
        <v>0</v>
      </c>
      <c r="BS135" s="685">
        <v>0</v>
      </c>
      <c r="BT135" s="685">
        <v>0</v>
      </c>
      <c r="BU135" s="685">
        <v>0</v>
      </c>
      <c r="BV135" s="685">
        <v>0</v>
      </c>
      <c r="BW135" s="685">
        <v>0</v>
      </c>
      <c r="BX135" s="685">
        <v>0</v>
      </c>
      <c r="BY135" s="685">
        <v>0</v>
      </c>
      <c r="BZ135" s="685">
        <v>0</v>
      </c>
      <c r="CA135" s="685">
        <v>0</v>
      </c>
      <c r="CB135" s="685">
        <v>0</v>
      </c>
      <c r="CC135" s="685">
        <v>0</v>
      </c>
      <c r="CD135" s="685">
        <v>0</v>
      </c>
      <c r="CE135" s="685">
        <v>0</v>
      </c>
      <c r="CF135" s="687"/>
    </row>
    <row r="136" spans="1:84" ht="5.0999999999999996" customHeight="1">
      <c r="A136" s="685">
        <v>0</v>
      </c>
      <c r="B136" s="4465"/>
      <c r="D136" s="4840"/>
      <c r="E136" s="685">
        <v>0</v>
      </c>
      <c r="F136" s="802">
        <v>0</v>
      </c>
      <c r="G136" s="685">
        <v>0</v>
      </c>
      <c r="H136" s="4603"/>
      <c r="I136" s="685">
        <v>0</v>
      </c>
      <c r="J136" s="802">
        <v>0</v>
      </c>
      <c r="K136" s="685">
        <v>0</v>
      </c>
      <c r="L136" s="4603"/>
      <c r="M136" s="685">
        <v>0</v>
      </c>
      <c r="N136" s="802">
        <v>0</v>
      </c>
      <c r="O136" s="685">
        <v>0</v>
      </c>
      <c r="P136" s="4603"/>
      <c r="Q136" s="685">
        <v>0</v>
      </c>
      <c r="R136" s="802">
        <v>0</v>
      </c>
      <c r="S136" s="685">
        <v>0</v>
      </c>
      <c r="T136" s="4603"/>
      <c r="U136" s="685">
        <v>0</v>
      </c>
      <c r="V136" s="802">
        <v>0</v>
      </c>
      <c r="W136" s="685">
        <v>0</v>
      </c>
      <c r="X136" s="4603"/>
      <c r="Y136" s="685">
        <v>0</v>
      </c>
      <c r="Z136" s="802">
        <v>0</v>
      </c>
      <c r="AA136" s="685">
        <v>0</v>
      </c>
      <c r="AB136" s="4603"/>
      <c r="AC136" s="685">
        <v>0</v>
      </c>
      <c r="AD136" s="802">
        <v>0</v>
      </c>
      <c r="AE136" s="685">
        <v>0</v>
      </c>
      <c r="AF136" s="4603"/>
      <c r="AI136" s="812"/>
      <c r="AJ136" s="707"/>
      <c r="AK136" s="707"/>
      <c r="AL136" s="707"/>
      <c r="AM136" s="707"/>
      <c r="AV136" s="685">
        <v>0</v>
      </c>
      <c r="AW136" s="685">
        <v>0</v>
      </c>
      <c r="AX136" s="685">
        <v>0</v>
      </c>
      <c r="AY136" s="685">
        <v>0</v>
      </c>
      <c r="AZ136" s="685">
        <v>0</v>
      </c>
      <c r="BA136" s="685">
        <v>0</v>
      </c>
      <c r="BB136" s="685">
        <v>0</v>
      </c>
      <c r="BC136" s="685">
        <v>0</v>
      </c>
      <c r="BD136" s="685">
        <v>0</v>
      </c>
      <c r="BE136" s="685">
        <v>0</v>
      </c>
      <c r="BF136" s="685">
        <v>0</v>
      </c>
      <c r="BG136" s="685">
        <v>0</v>
      </c>
      <c r="BH136" s="685">
        <v>0</v>
      </c>
      <c r="BI136" s="685">
        <v>0</v>
      </c>
      <c r="BJ136" s="685">
        <v>0</v>
      </c>
      <c r="BK136" s="685">
        <v>0</v>
      </c>
      <c r="BL136" s="685">
        <v>0</v>
      </c>
      <c r="BM136" s="685">
        <v>0</v>
      </c>
      <c r="BN136" s="685">
        <v>0</v>
      </c>
      <c r="BO136" s="685">
        <v>0</v>
      </c>
      <c r="BP136" s="685">
        <v>0</v>
      </c>
      <c r="BQ136" s="685">
        <v>0</v>
      </c>
      <c r="BR136" s="685">
        <v>0</v>
      </c>
      <c r="BS136" s="685">
        <v>0</v>
      </c>
      <c r="BT136" s="685">
        <v>0</v>
      </c>
      <c r="BU136" s="685">
        <v>0</v>
      </c>
      <c r="BV136" s="685">
        <v>0</v>
      </c>
      <c r="BW136" s="685">
        <v>0</v>
      </c>
      <c r="BX136" s="685">
        <v>0</v>
      </c>
      <c r="BY136" s="685">
        <v>0</v>
      </c>
      <c r="BZ136" s="685">
        <v>0</v>
      </c>
      <c r="CA136" s="685">
        <v>0</v>
      </c>
      <c r="CB136" s="685">
        <v>0</v>
      </c>
      <c r="CC136" s="685">
        <v>0</v>
      </c>
      <c r="CD136" s="685">
        <v>0</v>
      </c>
      <c r="CE136" s="685">
        <v>0</v>
      </c>
      <c r="CF136" s="687"/>
    </row>
    <row r="137" spans="1:84" ht="9.9499999999999993" customHeight="1">
      <c r="A137" s="685">
        <v>0</v>
      </c>
      <c r="B137" s="4466"/>
      <c r="D137" s="803"/>
      <c r="E137" s="685">
        <v>0</v>
      </c>
      <c r="F137" s="685">
        <v>0</v>
      </c>
      <c r="G137" s="685">
        <v>0</v>
      </c>
      <c r="H137" s="4604"/>
      <c r="I137" s="685">
        <v>0</v>
      </c>
      <c r="J137" s="685">
        <v>0</v>
      </c>
      <c r="K137" s="685">
        <v>0</v>
      </c>
      <c r="L137" s="4604"/>
      <c r="M137" s="685">
        <v>0</v>
      </c>
      <c r="N137" s="685">
        <v>0</v>
      </c>
      <c r="O137" s="685">
        <v>0</v>
      </c>
      <c r="P137" s="4604"/>
      <c r="Q137" s="685">
        <v>0</v>
      </c>
      <c r="R137" s="685">
        <v>0</v>
      </c>
      <c r="S137" s="685">
        <v>0</v>
      </c>
      <c r="T137" s="4604"/>
      <c r="U137" s="685">
        <v>0</v>
      </c>
      <c r="V137" s="685">
        <v>0</v>
      </c>
      <c r="W137" s="685">
        <v>0</v>
      </c>
      <c r="X137" s="4604"/>
      <c r="Y137" s="685">
        <v>0</v>
      </c>
      <c r="Z137" s="685">
        <v>0</v>
      </c>
      <c r="AA137" s="685">
        <v>0</v>
      </c>
      <c r="AB137" s="4604"/>
      <c r="AC137" s="685">
        <v>0</v>
      </c>
      <c r="AD137" s="685">
        <v>0</v>
      </c>
      <c r="AE137" s="685">
        <v>0</v>
      </c>
      <c r="AF137" s="4604"/>
      <c r="AI137" s="812"/>
      <c r="AJ137" s="707"/>
      <c r="AK137" s="707"/>
      <c r="AL137" s="707"/>
      <c r="AM137" s="707"/>
      <c r="AV137" s="685">
        <v>0</v>
      </c>
      <c r="AW137" s="685">
        <v>0</v>
      </c>
      <c r="AX137" s="685">
        <v>0</v>
      </c>
      <c r="AY137" s="685">
        <v>0</v>
      </c>
      <c r="AZ137" s="685">
        <v>0</v>
      </c>
      <c r="BA137" s="685">
        <v>0</v>
      </c>
      <c r="BB137" s="685">
        <v>0</v>
      </c>
      <c r="BC137" s="685">
        <v>0</v>
      </c>
      <c r="BD137" s="685">
        <v>0</v>
      </c>
      <c r="BE137" s="685">
        <v>0</v>
      </c>
      <c r="BF137" s="685">
        <v>0</v>
      </c>
      <c r="BG137" s="685">
        <v>0</v>
      </c>
      <c r="BH137" s="685">
        <v>0</v>
      </c>
      <c r="BI137" s="685">
        <v>0</v>
      </c>
      <c r="BJ137" s="685">
        <v>0</v>
      </c>
      <c r="BK137" s="685">
        <v>0</v>
      </c>
      <c r="BL137" s="685">
        <v>0</v>
      </c>
      <c r="BM137" s="685">
        <v>0</v>
      </c>
      <c r="BN137" s="685">
        <v>0</v>
      </c>
      <c r="BO137" s="685">
        <v>0</v>
      </c>
      <c r="BP137" s="685">
        <v>0</v>
      </c>
      <c r="BQ137" s="685">
        <v>0</v>
      </c>
      <c r="BR137" s="685">
        <v>0</v>
      </c>
      <c r="BS137" s="685">
        <v>0</v>
      </c>
      <c r="BT137" s="685">
        <v>0</v>
      </c>
      <c r="BU137" s="685">
        <v>0</v>
      </c>
      <c r="BV137" s="685">
        <v>0</v>
      </c>
      <c r="BW137" s="685">
        <v>0</v>
      </c>
      <c r="BX137" s="685">
        <v>0</v>
      </c>
      <c r="BY137" s="685">
        <v>0</v>
      </c>
      <c r="BZ137" s="685">
        <v>0</v>
      </c>
      <c r="CA137" s="685">
        <v>0</v>
      </c>
      <c r="CB137" s="685">
        <v>0</v>
      </c>
      <c r="CC137" s="685">
        <v>0</v>
      </c>
      <c r="CD137" s="685">
        <v>0</v>
      </c>
      <c r="CE137" s="685">
        <v>0</v>
      </c>
      <c r="CF137" s="687"/>
    </row>
    <row r="138" spans="1:84" ht="9.9499999999999993" customHeight="1">
      <c r="A138" s="685">
        <v>0</v>
      </c>
      <c r="B138" s="685">
        <v>0</v>
      </c>
      <c r="C138" s="685">
        <v>0</v>
      </c>
      <c r="D138" s="685">
        <v>0</v>
      </c>
      <c r="E138" s="685">
        <v>0</v>
      </c>
      <c r="F138" s="685">
        <v>0</v>
      </c>
      <c r="G138" s="685">
        <v>0</v>
      </c>
      <c r="H138" s="685">
        <v>0</v>
      </c>
      <c r="I138" s="685">
        <v>0</v>
      </c>
      <c r="J138" s="685">
        <v>0</v>
      </c>
      <c r="K138" s="685">
        <v>0</v>
      </c>
      <c r="L138" s="685">
        <v>0</v>
      </c>
      <c r="M138" s="685">
        <v>0</v>
      </c>
      <c r="N138" s="685">
        <v>0</v>
      </c>
      <c r="O138" s="685">
        <v>0</v>
      </c>
      <c r="P138" s="685">
        <v>0</v>
      </c>
      <c r="Q138" s="685">
        <v>0</v>
      </c>
      <c r="R138" s="685">
        <v>0</v>
      </c>
      <c r="S138" s="685">
        <v>0</v>
      </c>
      <c r="T138" s="685">
        <v>0</v>
      </c>
      <c r="U138" s="685">
        <v>0</v>
      </c>
      <c r="V138" s="685">
        <v>0</v>
      </c>
      <c r="W138" s="685">
        <v>0</v>
      </c>
      <c r="X138" s="685">
        <v>0</v>
      </c>
      <c r="Y138" s="685">
        <v>0</v>
      </c>
      <c r="Z138" s="685">
        <v>0</v>
      </c>
      <c r="AA138" s="685">
        <v>0</v>
      </c>
      <c r="AB138" s="685">
        <v>0</v>
      </c>
      <c r="AC138" s="685">
        <v>0</v>
      </c>
      <c r="AD138" s="685">
        <v>0</v>
      </c>
      <c r="AE138" s="685">
        <v>0</v>
      </c>
      <c r="AF138" s="685">
        <v>0</v>
      </c>
      <c r="AI138" s="813"/>
      <c r="AJ138" s="707"/>
      <c r="AK138" s="707"/>
      <c r="AL138" s="707"/>
      <c r="AM138" s="707"/>
      <c r="AV138" s="685">
        <v>0</v>
      </c>
      <c r="AW138" s="685">
        <v>0</v>
      </c>
      <c r="AX138" s="685">
        <v>0</v>
      </c>
      <c r="AY138" s="685">
        <v>0</v>
      </c>
      <c r="AZ138" s="685">
        <v>0</v>
      </c>
      <c r="BA138" s="685">
        <v>0</v>
      </c>
      <c r="BB138" s="685">
        <v>0</v>
      </c>
      <c r="BC138" s="685">
        <v>0</v>
      </c>
      <c r="BD138" s="685">
        <v>0</v>
      </c>
      <c r="BE138" s="685">
        <v>0</v>
      </c>
      <c r="BF138" s="685">
        <v>0</v>
      </c>
      <c r="BG138" s="685">
        <v>0</v>
      </c>
      <c r="BH138" s="685">
        <v>0</v>
      </c>
      <c r="BI138" s="685">
        <v>0</v>
      </c>
      <c r="BJ138" s="685">
        <v>0</v>
      </c>
      <c r="BK138" s="685">
        <v>0</v>
      </c>
      <c r="BL138" s="685">
        <v>0</v>
      </c>
      <c r="BM138" s="685">
        <v>0</v>
      </c>
      <c r="BN138" s="685">
        <v>0</v>
      </c>
      <c r="BO138" s="685">
        <v>0</v>
      </c>
      <c r="BP138" s="685">
        <v>0</v>
      </c>
      <c r="BQ138" s="685">
        <v>0</v>
      </c>
      <c r="BR138" s="685">
        <v>0</v>
      </c>
      <c r="BS138" s="685">
        <v>0</v>
      </c>
      <c r="BT138" s="685">
        <v>0</v>
      </c>
      <c r="BU138" s="685">
        <v>0</v>
      </c>
      <c r="BV138" s="685">
        <v>0</v>
      </c>
      <c r="BW138" s="685">
        <v>0</v>
      </c>
      <c r="BX138" s="685">
        <v>0</v>
      </c>
      <c r="BY138" s="685">
        <v>0</v>
      </c>
      <c r="BZ138" s="685">
        <v>0</v>
      </c>
      <c r="CA138" s="685">
        <v>0</v>
      </c>
      <c r="CB138" s="685">
        <v>0</v>
      </c>
      <c r="CC138" s="685">
        <v>0</v>
      </c>
      <c r="CD138" s="685">
        <v>0</v>
      </c>
      <c r="CE138" s="685">
        <v>0</v>
      </c>
      <c r="CF138" s="687"/>
    </row>
    <row r="139" spans="1:84" ht="9.9499999999999993" customHeight="1">
      <c r="A139" s="685">
        <v>0</v>
      </c>
      <c r="B139" s="4464">
        <v>25</v>
      </c>
      <c r="D139" s="4839" t="s">
        <v>5016</v>
      </c>
      <c r="E139" s="685">
        <v>0</v>
      </c>
      <c r="F139" s="685">
        <v>0</v>
      </c>
      <c r="G139" s="685">
        <v>0</v>
      </c>
      <c r="H139" s="4602"/>
      <c r="I139" s="685">
        <v>0</v>
      </c>
      <c r="J139" s="685">
        <v>0</v>
      </c>
      <c r="K139" s="685">
        <v>0</v>
      </c>
      <c r="L139" s="4602"/>
      <c r="M139" s="685">
        <v>0</v>
      </c>
      <c r="N139" s="685">
        <v>0</v>
      </c>
      <c r="O139" s="685">
        <v>0</v>
      </c>
      <c r="P139" s="4602"/>
      <c r="Q139" s="685">
        <v>0</v>
      </c>
      <c r="R139" s="685">
        <v>0</v>
      </c>
      <c r="S139" s="685">
        <v>0</v>
      </c>
      <c r="T139" s="4602"/>
      <c r="U139" s="685">
        <v>0</v>
      </c>
      <c r="V139" s="685">
        <v>0</v>
      </c>
      <c r="W139" s="685">
        <v>0</v>
      </c>
      <c r="X139" s="4602"/>
      <c r="Y139" s="685">
        <v>0</v>
      </c>
      <c r="Z139" s="685">
        <v>0</v>
      </c>
      <c r="AA139" s="685">
        <v>0</v>
      </c>
      <c r="AB139" s="4602"/>
      <c r="AC139" s="685">
        <v>0</v>
      </c>
      <c r="AD139" s="685">
        <v>0</v>
      </c>
      <c r="AE139" s="685">
        <v>0</v>
      </c>
      <c r="AF139" s="4602"/>
      <c r="AI139" s="812"/>
      <c r="AJ139" s="707"/>
      <c r="AK139" s="707"/>
      <c r="AL139" s="707"/>
      <c r="AM139" s="707"/>
      <c r="AV139" s="685">
        <v>0</v>
      </c>
      <c r="AW139" s="685">
        <v>0</v>
      </c>
      <c r="AX139" s="685">
        <v>0</v>
      </c>
      <c r="AY139" s="685">
        <v>0</v>
      </c>
      <c r="AZ139" s="685">
        <v>0</v>
      </c>
      <c r="BA139" s="685">
        <v>0</v>
      </c>
      <c r="BB139" s="685">
        <v>0</v>
      </c>
      <c r="BC139" s="685">
        <v>0</v>
      </c>
      <c r="BD139" s="685">
        <v>0</v>
      </c>
      <c r="BE139" s="685">
        <v>0</v>
      </c>
      <c r="BF139" s="685">
        <v>0</v>
      </c>
      <c r="BG139" s="685">
        <v>0</v>
      </c>
      <c r="BH139" s="685">
        <v>0</v>
      </c>
      <c r="BI139" s="685">
        <v>0</v>
      </c>
      <c r="BJ139" s="685">
        <v>0</v>
      </c>
      <c r="BK139" s="685">
        <v>0</v>
      </c>
      <c r="BL139" s="685">
        <v>0</v>
      </c>
      <c r="BM139" s="685">
        <v>0</v>
      </c>
      <c r="BN139" s="685">
        <v>0</v>
      </c>
      <c r="BO139" s="685">
        <v>0</v>
      </c>
      <c r="BP139" s="685">
        <v>0</v>
      </c>
      <c r="BQ139" s="685">
        <v>0</v>
      </c>
      <c r="BR139" s="685">
        <v>0</v>
      </c>
      <c r="BS139" s="685">
        <v>0</v>
      </c>
      <c r="BT139" s="685">
        <v>0</v>
      </c>
      <c r="BU139" s="685">
        <v>0</v>
      </c>
      <c r="BV139" s="685">
        <v>0</v>
      </c>
      <c r="BW139" s="685">
        <v>0</v>
      </c>
      <c r="BX139" s="685">
        <v>0</v>
      </c>
      <c r="BY139" s="685">
        <v>0</v>
      </c>
      <c r="BZ139" s="685">
        <v>0</v>
      </c>
      <c r="CA139" s="685">
        <v>0</v>
      </c>
      <c r="CB139" s="685">
        <v>0</v>
      </c>
      <c r="CC139" s="685">
        <v>0</v>
      </c>
      <c r="CD139" s="685">
        <v>0</v>
      </c>
      <c r="CE139" s="685">
        <v>0</v>
      </c>
      <c r="CF139" s="687"/>
    </row>
    <row r="140" spans="1:84" ht="5.0999999999999996" customHeight="1">
      <c r="A140" s="685">
        <v>0</v>
      </c>
      <c r="B140" s="4465"/>
      <c r="D140" s="4840"/>
      <c r="E140" s="685">
        <v>0</v>
      </c>
      <c r="F140" s="802">
        <v>0</v>
      </c>
      <c r="G140" s="685">
        <v>0</v>
      </c>
      <c r="H140" s="4603"/>
      <c r="I140" s="685">
        <v>0</v>
      </c>
      <c r="J140" s="802">
        <v>0</v>
      </c>
      <c r="K140" s="685">
        <v>0</v>
      </c>
      <c r="L140" s="4603"/>
      <c r="M140" s="685">
        <v>0</v>
      </c>
      <c r="N140" s="802">
        <v>0</v>
      </c>
      <c r="O140" s="685">
        <v>0</v>
      </c>
      <c r="P140" s="4603"/>
      <c r="Q140" s="685">
        <v>0</v>
      </c>
      <c r="R140" s="802">
        <v>0</v>
      </c>
      <c r="S140" s="685">
        <v>0</v>
      </c>
      <c r="T140" s="4603"/>
      <c r="U140" s="685">
        <v>0</v>
      </c>
      <c r="V140" s="802">
        <v>0</v>
      </c>
      <c r="W140" s="685">
        <v>0</v>
      </c>
      <c r="X140" s="4603"/>
      <c r="Y140" s="685">
        <v>0</v>
      </c>
      <c r="Z140" s="802">
        <v>0</v>
      </c>
      <c r="AA140" s="685">
        <v>0</v>
      </c>
      <c r="AB140" s="4603"/>
      <c r="AC140" s="685">
        <v>0</v>
      </c>
      <c r="AD140" s="802">
        <v>0</v>
      </c>
      <c r="AE140" s="685">
        <v>0</v>
      </c>
      <c r="AF140" s="4603"/>
      <c r="AI140" s="812"/>
      <c r="AJ140" s="707"/>
      <c r="AK140" s="707"/>
      <c r="AL140" s="707"/>
      <c r="AM140" s="707"/>
      <c r="AV140" s="685">
        <v>0</v>
      </c>
      <c r="AW140" s="685">
        <v>0</v>
      </c>
      <c r="AX140" s="685">
        <v>0</v>
      </c>
      <c r="AY140" s="685">
        <v>0</v>
      </c>
      <c r="AZ140" s="685">
        <v>0</v>
      </c>
      <c r="BA140" s="685">
        <v>0</v>
      </c>
      <c r="BB140" s="685">
        <v>0</v>
      </c>
      <c r="BC140" s="685">
        <v>0</v>
      </c>
      <c r="BD140" s="685">
        <v>0</v>
      </c>
      <c r="BE140" s="685">
        <v>0</v>
      </c>
      <c r="BF140" s="685">
        <v>0</v>
      </c>
      <c r="BG140" s="685">
        <v>0</v>
      </c>
      <c r="BH140" s="685">
        <v>0</v>
      </c>
      <c r="BI140" s="685">
        <v>0</v>
      </c>
      <c r="BJ140" s="685">
        <v>0</v>
      </c>
      <c r="BK140" s="685">
        <v>0</v>
      </c>
      <c r="BL140" s="685">
        <v>0</v>
      </c>
      <c r="BM140" s="685">
        <v>0</v>
      </c>
      <c r="BN140" s="685">
        <v>0</v>
      </c>
      <c r="BO140" s="685">
        <v>0</v>
      </c>
      <c r="BP140" s="685">
        <v>0</v>
      </c>
      <c r="BQ140" s="685">
        <v>0</v>
      </c>
      <c r="BR140" s="685">
        <v>0</v>
      </c>
      <c r="BS140" s="685">
        <v>0</v>
      </c>
      <c r="BT140" s="685">
        <v>0</v>
      </c>
      <c r="BU140" s="685">
        <v>0</v>
      </c>
      <c r="BV140" s="685">
        <v>0</v>
      </c>
      <c r="BW140" s="685">
        <v>0</v>
      </c>
      <c r="BX140" s="685">
        <v>0</v>
      </c>
      <c r="BY140" s="685">
        <v>0</v>
      </c>
      <c r="BZ140" s="685">
        <v>0</v>
      </c>
      <c r="CA140" s="685">
        <v>0</v>
      </c>
      <c r="CB140" s="685">
        <v>0</v>
      </c>
      <c r="CC140" s="685">
        <v>0</v>
      </c>
      <c r="CD140" s="685">
        <v>0</v>
      </c>
      <c r="CE140" s="685">
        <v>0</v>
      </c>
      <c r="CF140" s="687"/>
    </row>
    <row r="141" spans="1:84" ht="9.9499999999999993" customHeight="1">
      <c r="A141" s="685">
        <v>0</v>
      </c>
      <c r="B141" s="4466"/>
      <c r="D141" s="803"/>
      <c r="E141" s="685">
        <v>0</v>
      </c>
      <c r="F141" s="685">
        <v>0</v>
      </c>
      <c r="G141" s="685">
        <v>0</v>
      </c>
      <c r="H141" s="4604"/>
      <c r="I141" s="685">
        <v>0</v>
      </c>
      <c r="J141" s="685">
        <v>0</v>
      </c>
      <c r="K141" s="685">
        <v>0</v>
      </c>
      <c r="L141" s="4604"/>
      <c r="M141" s="685">
        <v>0</v>
      </c>
      <c r="N141" s="685">
        <v>0</v>
      </c>
      <c r="O141" s="685">
        <v>0</v>
      </c>
      <c r="P141" s="4604"/>
      <c r="Q141" s="685">
        <v>0</v>
      </c>
      <c r="R141" s="685">
        <v>0</v>
      </c>
      <c r="S141" s="685">
        <v>0</v>
      </c>
      <c r="T141" s="4604"/>
      <c r="U141" s="685">
        <v>0</v>
      </c>
      <c r="V141" s="685">
        <v>0</v>
      </c>
      <c r="W141" s="685">
        <v>0</v>
      </c>
      <c r="X141" s="4604"/>
      <c r="Y141" s="685">
        <v>0</v>
      </c>
      <c r="Z141" s="685">
        <v>0</v>
      </c>
      <c r="AA141" s="685">
        <v>0</v>
      </c>
      <c r="AB141" s="4604"/>
      <c r="AC141" s="685">
        <v>0</v>
      </c>
      <c r="AD141" s="685">
        <v>0</v>
      </c>
      <c r="AE141" s="685">
        <v>0</v>
      </c>
      <c r="AF141" s="4604"/>
      <c r="AI141" s="812"/>
      <c r="AJ141" s="707"/>
      <c r="AK141" s="707"/>
      <c r="AL141" s="707"/>
      <c r="AM141" s="707"/>
      <c r="AV141" s="685">
        <v>0</v>
      </c>
      <c r="AW141" s="685">
        <v>0</v>
      </c>
      <c r="AX141" s="685">
        <v>0</v>
      </c>
      <c r="AY141" s="685">
        <v>0</v>
      </c>
      <c r="AZ141" s="685">
        <v>0</v>
      </c>
      <c r="BA141" s="685">
        <v>0</v>
      </c>
      <c r="BB141" s="685">
        <v>0</v>
      </c>
      <c r="BC141" s="685">
        <v>0</v>
      </c>
      <c r="BD141" s="685">
        <v>0</v>
      </c>
      <c r="BE141" s="685">
        <v>0</v>
      </c>
      <c r="BF141" s="685">
        <v>0</v>
      </c>
      <c r="BG141" s="685">
        <v>0</v>
      </c>
      <c r="BH141" s="685">
        <v>0</v>
      </c>
      <c r="BI141" s="685">
        <v>0</v>
      </c>
      <c r="BJ141" s="685">
        <v>0</v>
      </c>
      <c r="BK141" s="685">
        <v>0</v>
      </c>
      <c r="BL141" s="685">
        <v>0</v>
      </c>
      <c r="BM141" s="685">
        <v>0</v>
      </c>
      <c r="BN141" s="685">
        <v>0</v>
      </c>
      <c r="BO141" s="685">
        <v>0</v>
      </c>
      <c r="BP141" s="685">
        <v>0</v>
      </c>
      <c r="BQ141" s="685">
        <v>0</v>
      </c>
      <c r="BR141" s="685">
        <v>0</v>
      </c>
      <c r="BS141" s="685">
        <v>0</v>
      </c>
      <c r="BT141" s="685">
        <v>0</v>
      </c>
      <c r="BU141" s="685">
        <v>0</v>
      </c>
      <c r="BV141" s="685">
        <v>0</v>
      </c>
      <c r="BW141" s="685">
        <v>0</v>
      </c>
      <c r="BX141" s="685">
        <v>0</v>
      </c>
      <c r="BY141" s="685">
        <v>0</v>
      </c>
      <c r="BZ141" s="685">
        <v>0</v>
      </c>
      <c r="CA141" s="685">
        <v>0</v>
      </c>
      <c r="CB141" s="685">
        <v>0</v>
      </c>
      <c r="CC141" s="685">
        <v>0</v>
      </c>
      <c r="CD141" s="685">
        <v>0</v>
      </c>
      <c r="CE141" s="685">
        <v>0</v>
      </c>
      <c r="CF141" s="687"/>
    </row>
    <row r="142" spans="1:84" ht="9.9499999999999993" customHeight="1">
      <c r="A142" s="685">
        <v>0</v>
      </c>
      <c r="B142" s="685">
        <v>0</v>
      </c>
      <c r="C142" s="685">
        <v>0</v>
      </c>
      <c r="D142" s="685">
        <v>0</v>
      </c>
      <c r="E142" s="685">
        <v>0</v>
      </c>
      <c r="F142" s="685">
        <v>0</v>
      </c>
      <c r="G142" s="685">
        <v>0</v>
      </c>
      <c r="H142" s="685">
        <v>0</v>
      </c>
      <c r="I142" s="685">
        <v>0</v>
      </c>
      <c r="J142" s="685">
        <v>0</v>
      </c>
      <c r="K142" s="685">
        <v>0</v>
      </c>
      <c r="L142" s="685">
        <v>0</v>
      </c>
      <c r="M142" s="685">
        <v>0</v>
      </c>
      <c r="N142" s="685">
        <v>0</v>
      </c>
      <c r="O142" s="685">
        <v>0</v>
      </c>
      <c r="P142" s="685">
        <v>0</v>
      </c>
      <c r="Q142" s="685">
        <v>0</v>
      </c>
      <c r="R142" s="685">
        <v>0</v>
      </c>
      <c r="S142" s="685">
        <v>0</v>
      </c>
      <c r="T142" s="685">
        <v>0</v>
      </c>
      <c r="U142" s="685">
        <v>0</v>
      </c>
      <c r="V142" s="685">
        <v>0</v>
      </c>
      <c r="W142" s="685">
        <v>0</v>
      </c>
      <c r="X142" s="685">
        <v>0</v>
      </c>
      <c r="Y142" s="685">
        <v>0</v>
      </c>
      <c r="Z142" s="685">
        <v>0</v>
      </c>
      <c r="AA142" s="685">
        <v>0</v>
      </c>
      <c r="AB142" s="685">
        <v>0</v>
      </c>
      <c r="AC142" s="685">
        <v>0</v>
      </c>
      <c r="AD142" s="685">
        <v>0</v>
      </c>
      <c r="AE142" s="685">
        <v>0</v>
      </c>
      <c r="AF142" s="685">
        <v>0</v>
      </c>
      <c r="AI142" s="813"/>
      <c r="AJ142" s="707"/>
      <c r="AK142" s="707"/>
      <c r="AL142" s="707"/>
      <c r="AM142" s="707"/>
      <c r="AV142" s="685">
        <v>0</v>
      </c>
      <c r="AW142" s="685">
        <v>0</v>
      </c>
      <c r="AX142" s="685">
        <v>0</v>
      </c>
      <c r="AY142" s="685">
        <v>0</v>
      </c>
      <c r="AZ142" s="685">
        <v>0</v>
      </c>
      <c r="BA142" s="685">
        <v>0</v>
      </c>
      <c r="BB142" s="685">
        <v>0</v>
      </c>
      <c r="BC142" s="685">
        <v>0</v>
      </c>
      <c r="BD142" s="685">
        <v>0</v>
      </c>
      <c r="BE142" s="685">
        <v>0</v>
      </c>
      <c r="BF142" s="685">
        <v>0</v>
      </c>
      <c r="BG142" s="685">
        <v>0</v>
      </c>
      <c r="BH142" s="685">
        <v>0</v>
      </c>
      <c r="BI142" s="685">
        <v>0</v>
      </c>
      <c r="BJ142" s="685">
        <v>0</v>
      </c>
      <c r="BK142" s="685">
        <v>0</v>
      </c>
      <c r="BL142" s="685">
        <v>0</v>
      </c>
      <c r="BM142" s="685">
        <v>0</v>
      </c>
      <c r="BN142" s="685">
        <v>0</v>
      </c>
      <c r="BO142" s="685">
        <v>0</v>
      </c>
      <c r="BP142" s="685">
        <v>0</v>
      </c>
      <c r="BQ142" s="685">
        <v>0</v>
      </c>
      <c r="BR142" s="685">
        <v>0</v>
      </c>
      <c r="BS142" s="685">
        <v>0</v>
      </c>
      <c r="BT142" s="685">
        <v>0</v>
      </c>
      <c r="BU142" s="685">
        <v>0</v>
      </c>
      <c r="BV142" s="685">
        <v>0</v>
      </c>
      <c r="BW142" s="685">
        <v>0</v>
      </c>
      <c r="BX142" s="685">
        <v>0</v>
      </c>
      <c r="BY142" s="685">
        <v>0</v>
      </c>
      <c r="BZ142" s="685">
        <v>0</v>
      </c>
      <c r="CA142" s="685">
        <v>0</v>
      </c>
      <c r="CB142" s="685">
        <v>0</v>
      </c>
      <c r="CC142" s="685">
        <v>0</v>
      </c>
      <c r="CD142" s="685">
        <v>0</v>
      </c>
      <c r="CE142" s="685">
        <v>0</v>
      </c>
      <c r="CF142" s="687"/>
    </row>
    <row r="143" spans="1:84" ht="9.9499999999999993" customHeight="1">
      <c r="A143" s="685">
        <v>0</v>
      </c>
      <c r="B143" s="4464">
        <v>26</v>
      </c>
      <c r="D143" s="4839" t="s">
        <v>5017</v>
      </c>
      <c r="E143" s="685">
        <v>0</v>
      </c>
      <c r="F143" s="685">
        <v>0</v>
      </c>
      <c r="G143" s="685">
        <v>0</v>
      </c>
      <c r="H143" s="4602"/>
      <c r="I143" s="685">
        <v>0</v>
      </c>
      <c r="J143" s="685">
        <v>0</v>
      </c>
      <c r="K143" s="685">
        <v>0</v>
      </c>
      <c r="L143" s="4602"/>
      <c r="M143" s="685">
        <v>0</v>
      </c>
      <c r="N143" s="685">
        <v>0</v>
      </c>
      <c r="O143" s="685">
        <v>0</v>
      </c>
      <c r="P143" s="4602"/>
      <c r="Q143" s="685">
        <v>0</v>
      </c>
      <c r="R143" s="685">
        <v>0</v>
      </c>
      <c r="S143" s="685">
        <v>0</v>
      </c>
      <c r="T143" s="4602"/>
      <c r="U143" s="685">
        <v>0</v>
      </c>
      <c r="V143" s="685">
        <v>0</v>
      </c>
      <c r="W143" s="685">
        <v>0</v>
      </c>
      <c r="X143" s="4602"/>
      <c r="Y143" s="685">
        <v>0</v>
      </c>
      <c r="Z143" s="685">
        <v>0</v>
      </c>
      <c r="AA143" s="685">
        <v>0</v>
      </c>
      <c r="AB143" s="4602"/>
      <c r="AC143" s="685">
        <v>0</v>
      </c>
      <c r="AD143" s="685">
        <v>0</v>
      </c>
      <c r="AE143" s="685">
        <v>0</v>
      </c>
      <c r="AF143" s="4602"/>
      <c r="AI143" s="812"/>
      <c r="AJ143" s="707"/>
      <c r="AK143" s="707"/>
      <c r="AL143" s="707"/>
      <c r="AM143" s="707"/>
      <c r="AV143" s="685">
        <v>0</v>
      </c>
      <c r="AW143" s="685">
        <v>0</v>
      </c>
      <c r="AX143" s="685">
        <v>0</v>
      </c>
      <c r="AY143" s="685">
        <v>0</v>
      </c>
      <c r="AZ143" s="685">
        <v>0</v>
      </c>
      <c r="BA143" s="685">
        <v>0</v>
      </c>
      <c r="BB143" s="685">
        <v>0</v>
      </c>
      <c r="BC143" s="685">
        <v>0</v>
      </c>
      <c r="BD143" s="685">
        <v>0</v>
      </c>
      <c r="BE143" s="685">
        <v>0</v>
      </c>
      <c r="BF143" s="685">
        <v>0</v>
      </c>
      <c r="BG143" s="685">
        <v>0</v>
      </c>
      <c r="BH143" s="685">
        <v>0</v>
      </c>
      <c r="BI143" s="685">
        <v>0</v>
      </c>
      <c r="BJ143" s="685">
        <v>0</v>
      </c>
      <c r="BK143" s="685">
        <v>0</v>
      </c>
      <c r="BL143" s="685">
        <v>0</v>
      </c>
      <c r="BM143" s="685">
        <v>0</v>
      </c>
      <c r="BN143" s="685">
        <v>0</v>
      </c>
      <c r="BO143" s="685">
        <v>0</v>
      </c>
      <c r="BP143" s="685">
        <v>0</v>
      </c>
      <c r="BQ143" s="685">
        <v>0</v>
      </c>
      <c r="BR143" s="685">
        <v>0</v>
      </c>
      <c r="BS143" s="685">
        <v>0</v>
      </c>
      <c r="BT143" s="685">
        <v>0</v>
      </c>
      <c r="BU143" s="685">
        <v>0</v>
      </c>
      <c r="BV143" s="685">
        <v>0</v>
      </c>
      <c r="BW143" s="685">
        <v>0</v>
      </c>
      <c r="BX143" s="685">
        <v>0</v>
      </c>
      <c r="BY143" s="685">
        <v>0</v>
      </c>
      <c r="BZ143" s="685">
        <v>0</v>
      </c>
      <c r="CA143" s="685">
        <v>0</v>
      </c>
      <c r="CB143" s="685">
        <v>0</v>
      </c>
      <c r="CC143" s="685">
        <v>0</v>
      </c>
      <c r="CD143" s="685">
        <v>0</v>
      </c>
      <c r="CE143" s="685">
        <v>0</v>
      </c>
      <c r="CF143" s="687"/>
    </row>
    <row r="144" spans="1:84" ht="5.0999999999999996" customHeight="1">
      <c r="A144" s="685">
        <v>0</v>
      </c>
      <c r="B144" s="4465"/>
      <c r="D144" s="4840"/>
      <c r="E144" s="685">
        <v>0</v>
      </c>
      <c r="F144" s="802">
        <v>0</v>
      </c>
      <c r="G144" s="685">
        <v>0</v>
      </c>
      <c r="H144" s="4603"/>
      <c r="I144" s="685">
        <v>0</v>
      </c>
      <c r="J144" s="802">
        <v>0</v>
      </c>
      <c r="K144" s="685">
        <v>0</v>
      </c>
      <c r="L144" s="4603"/>
      <c r="M144" s="685">
        <v>0</v>
      </c>
      <c r="N144" s="802">
        <v>0</v>
      </c>
      <c r="O144" s="685">
        <v>0</v>
      </c>
      <c r="P144" s="4603"/>
      <c r="Q144" s="685">
        <v>0</v>
      </c>
      <c r="R144" s="802">
        <v>0</v>
      </c>
      <c r="S144" s="685">
        <v>0</v>
      </c>
      <c r="T144" s="4603"/>
      <c r="U144" s="685">
        <v>0</v>
      </c>
      <c r="V144" s="802">
        <v>0</v>
      </c>
      <c r="W144" s="685">
        <v>0</v>
      </c>
      <c r="X144" s="4603"/>
      <c r="Y144" s="685">
        <v>0</v>
      </c>
      <c r="Z144" s="802">
        <v>0</v>
      </c>
      <c r="AA144" s="685">
        <v>0</v>
      </c>
      <c r="AB144" s="4603"/>
      <c r="AC144" s="685">
        <v>0</v>
      </c>
      <c r="AD144" s="802">
        <v>0</v>
      </c>
      <c r="AE144" s="685">
        <v>0</v>
      </c>
      <c r="AF144" s="4603"/>
      <c r="AI144" s="812"/>
      <c r="AJ144" s="707"/>
      <c r="AK144" s="707"/>
      <c r="AL144" s="707"/>
      <c r="AM144" s="707"/>
      <c r="AV144" s="685">
        <v>0</v>
      </c>
      <c r="AW144" s="685">
        <v>0</v>
      </c>
      <c r="AX144" s="685">
        <v>0</v>
      </c>
      <c r="AY144" s="685">
        <v>0</v>
      </c>
      <c r="AZ144" s="685">
        <v>0</v>
      </c>
      <c r="BA144" s="685">
        <v>0</v>
      </c>
      <c r="BB144" s="685">
        <v>0</v>
      </c>
      <c r="BC144" s="685">
        <v>0</v>
      </c>
      <c r="BD144" s="685">
        <v>0</v>
      </c>
      <c r="BE144" s="685">
        <v>0</v>
      </c>
      <c r="BF144" s="685">
        <v>0</v>
      </c>
      <c r="BG144" s="685">
        <v>0</v>
      </c>
      <c r="BH144" s="685">
        <v>0</v>
      </c>
      <c r="BI144" s="685">
        <v>0</v>
      </c>
      <c r="BJ144" s="685">
        <v>0</v>
      </c>
      <c r="BK144" s="685">
        <v>0</v>
      </c>
      <c r="BL144" s="685">
        <v>0</v>
      </c>
      <c r="BM144" s="685">
        <v>0</v>
      </c>
      <c r="BN144" s="685">
        <v>0</v>
      </c>
      <c r="BO144" s="685">
        <v>0</v>
      </c>
      <c r="BP144" s="685">
        <v>0</v>
      </c>
      <c r="BQ144" s="685">
        <v>0</v>
      </c>
      <c r="BR144" s="685">
        <v>0</v>
      </c>
      <c r="BS144" s="685">
        <v>0</v>
      </c>
      <c r="BT144" s="685">
        <v>0</v>
      </c>
      <c r="BU144" s="685">
        <v>0</v>
      </c>
      <c r="BV144" s="685">
        <v>0</v>
      </c>
      <c r="BW144" s="685">
        <v>0</v>
      </c>
      <c r="BX144" s="685">
        <v>0</v>
      </c>
      <c r="BY144" s="685">
        <v>0</v>
      </c>
      <c r="BZ144" s="685">
        <v>0</v>
      </c>
      <c r="CA144" s="685">
        <v>0</v>
      </c>
      <c r="CB144" s="685">
        <v>0</v>
      </c>
      <c r="CC144" s="685">
        <v>0</v>
      </c>
      <c r="CD144" s="685">
        <v>0</v>
      </c>
      <c r="CE144" s="685">
        <v>0</v>
      </c>
      <c r="CF144" s="687"/>
    </row>
    <row r="145" spans="1:84" ht="9.9499999999999993" customHeight="1">
      <c r="A145" s="685">
        <v>0</v>
      </c>
      <c r="B145" s="4466"/>
      <c r="D145" s="803"/>
      <c r="E145" s="685">
        <v>0</v>
      </c>
      <c r="F145" s="685">
        <v>0</v>
      </c>
      <c r="G145" s="685">
        <v>0</v>
      </c>
      <c r="H145" s="4604"/>
      <c r="I145" s="685">
        <v>0</v>
      </c>
      <c r="J145" s="685">
        <v>0</v>
      </c>
      <c r="K145" s="685">
        <v>0</v>
      </c>
      <c r="L145" s="4604"/>
      <c r="M145" s="685">
        <v>0</v>
      </c>
      <c r="N145" s="685">
        <v>0</v>
      </c>
      <c r="O145" s="685">
        <v>0</v>
      </c>
      <c r="P145" s="4604"/>
      <c r="Q145" s="685">
        <v>0</v>
      </c>
      <c r="R145" s="685">
        <v>0</v>
      </c>
      <c r="S145" s="685">
        <v>0</v>
      </c>
      <c r="T145" s="4604"/>
      <c r="U145" s="685">
        <v>0</v>
      </c>
      <c r="V145" s="685">
        <v>0</v>
      </c>
      <c r="W145" s="685">
        <v>0</v>
      </c>
      <c r="X145" s="4604"/>
      <c r="Y145" s="685">
        <v>0</v>
      </c>
      <c r="Z145" s="685">
        <v>0</v>
      </c>
      <c r="AA145" s="685">
        <v>0</v>
      </c>
      <c r="AB145" s="4604"/>
      <c r="AC145" s="685">
        <v>0</v>
      </c>
      <c r="AD145" s="685">
        <v>0</v>
      </c>
      <c r="AE145" s="685">
        <v>0</v>
      </c>
      <c r="AF145" s="4604"/>
      <c r="AI145" s="812"/>
      <c r="AJ145" s="707"/>
      <c r="AK145" s="707"/>
      <c r="AL145" s="707"/>
      <c r="AM145" s="707"/>
      <c r="AV145" s="685">
        <v>0</v>
      </c>
      <c r="AW145" s="685">
        <v>0</v>
      </c>
      <c r="AX145" s="685">
        <v>0</v>
      </c>
      <c r="AY145" s="685">
        <v>0</v>
      </c>
      <c r="AZ145" s="685">
        <v>0</v>
      </c>
      <c r="BA145" s="685">
        <v>0</v>
      </c>
      <c r="BB145" s="685">
        <v>0</v>
      </c>
      <c r="BC145" s="685">
        <v>0</v>
      </c>
      <c r="BD145" s="685">
        <v>0</v>
      </c>
      <c r="BE145" s="685">
        <v>0</v>
      </c>
      <c r="BF145" s="685">
        <v>0</v>
      </c>
      <c r="BG145" s="685">
        <v>0</v>
      </c>
      <c r="BH145" s="685">
        <v>0</v>
      </c>
      <c r="BI145" s="685">
        <v>0</v>
      </c>
      <c r="BJ145" s="685">
        <v>0</v>
      </c>
      <c r="BK145" s="685">
        <v>0</v>
      </c>
      <c r="BL145" s="685">
        <v>0</v>
      </c>
      <c r="BM145" s="685">
        <v>0</v>
      </c>
      <c r="BN145" s="685">
        <v>0</v>
      </c>
      <c r="BO145" s="685">
        <v>0</v>
      </c>
      <c r="BP145" s="685">
        <v>0</v>
      </c>
      <c r="BQ145" s="685">
        <v>0</v>
      </c>
      <c r="BR145" s="685">
        <v>0</v>
      </c>
      <c r="BS145" s="685">
        <v>0</v>
      </c>
      <c r="BT145" s="685">
        <v>0</v>
      </c>
      <c r="BU145" s="685">
        <v>0</v>
      </c>
      <c r="BV145" s="685">
        <v>0</v>
      </c>
      <c r="BW145" s="685">
        <v>0</v>
      </c>
      <c r="BX145" s="685">
        <v>0</v>
      </c>
      <c r="BY145" s="685">
        <v>0</v>
      </c>
      <c r="BZ145" s="685">
        <v>0</v>
      </c>
      <c r="CA145" s="685">
        <v>0</v>
      </c>
      <c r="CB145" s="685">
        <v>0</v>
      </c>
      <c r="CC145" s="685">
        <v>0</v>
      </c>
      <c r="CD145" s="685">
        <v>0</v>
      </c>
      <c r="CE145" s="685">
        <v>0</v>
      </c>
      <c r="CF145" s="687"/>
    </row>
    <row r="146" spans="1:84" ht="9.9499999999999993" customHeight="1">
      <c r="A146" s="685">
        <v>0</v>
      </c>
      <c r="B146" s="685">
        <v>0</v>
      </c>
      <c r="C146" s="685">
        <v>0</v>
      </c>
      <c r="D146" s="685">
        <v>0</v>
      </c>
      <c r="E146" s="685">
        <v>0</v>
      </c>
      <c r="F146" s="685">
        <v>0</v>
      </c>
      <c r="G146" s="685">
        <v>0</v>
      </c>
      <c r="H146" s="685">
        <v>0</v>
      </c>
      <c r="I146" s="685">
        <v>0</v>
      </c>
      <c r="J146" s="685">
        <v>0</v>
      </c>
      <c r="K146" s="685">
        <v>0</v>
      </c>
      <c r="L146" s="685">
        <v>0</v>
      </c>
      <c r="M146" s="685">
        <v>0</v>
      </c>
      <c r="N146" s="685">
        <v>0</v>
      </c>
      <c r="O146" s="685">
        <v>0</v>
      </c>
      <c r="P146" s="685">
        <v>0</v>
      </c>
      <c r="Q146" s="685">
        <v>0</v>
      </c>
      <c r="R146" s="685">
        <v>0</v>
      </c>
      <c r="S146" s="685">
        <v>0</v>
      </c>
      <c r="T146" s="685">
        <v>0</v>
      </c>
      <c r="U146" s="685">
        <v>0</v>
      </c>
      <c r="V146" s="685">
        <v>0</v>
      </c>
      <c r="W146" s="685">
        <v>0</v>
      </c>
      <c r="X146" s="685">
        <v>0</v>
      </c>
      <c r="Y146" s="685">
        <v>0</v>
      </c>
      <c r="Z146" s="685">
        <v>0</v>
      </c>
      <c r="AA146" s="685">
        <v>0</v>
      </c>
      <c r="AB146" s="685">
        <v>0</v>
      </c>
      <c r="AC146" s="685">
        <v>0</v>
      </c>
      <c r="AD146" s="685">
        <v>0</v>
      </c>
      <c r="AE146" s="685">
        <v>0</v>
      </c>
      <c r="AF146" s="685">
        <v>0</v>
      </c>
      <c r="AI146" s="813"/>
      <c r="AJ146" s="707"/>
      <c r="AK146" s="707"/>
      <c r="AL146" s="707"/>
      <c r="AM146" s="707"/>
      <c r="AV146" s="685">
        <v>0</v>
      </c>
      <c r="AW146" s="685">
        <v>0</v>
      </c>
      <c r="AX146" s="685">
        <v>0</v>
      </c>
      <c r="AY146" s="685">
        <v>0</v>
      </c>
      <c r="AZ146" s="685">
        <v>0</v>
      </c>
      <c r="BA146" s="685">
        <v>0</v>
      </c>
      <c r="BB146" s="685">
        <v>0</v>
      </c>
      <c r="BC146" s="685">
        <v>0</v>
      </c>
      <c r="BD146" s="685">
        <v>0</v>
      </c>
      <c r="BE146" s="685">
        <v>0</v>
      </c>
      <c r="BF146" s="685">
        <v>0</v>
      </c>
      <c r="BG146" s="685">
        <v>0</v>
      </c>
      <c r="BH146" s="685">
        <v>0</v>
      </c>
      <c r="BI146" s="685">
        <v>0</v>
      </c>
      <c r="BJ146" s="685">
        <v>0</v>
      </c>
      <c r="BK146" s="685">
        <v>0</v>
      </c>
      <c r="BL146" s="685">
        <v>0</v>
      </c>
      <c r="BM146" s="685">
        <v>0</v>
      </c>
      <c r="BN146" s="685">
        <v>0</v>
      </c>
      <c r="BO146" s="685">
        <v>0</v>
      </c>
      <c r="BP146" s="685">
        <v>0</v>
      </c>
      <c r="BQ146" s="685">
        <v>0</v>
      </c>
      <c r="BR146" s="685">
        <v>0</v>
      </c>
      <c r="BS146" s="685">
        <v>0</v>
      </c>
      <c r="BT146" s="685">
        <v>0</v>
      </c>
      <c r="BU146" s="685">
        <v>0</v>
      </c>
      <c r="BV146" s="685">
        <v>0</v>
      </c>
      <c r="BW146" s="685">
        <v>0</v>
      </c>
      <c r="BX146" s="685">
        <v>0</v>
      </c>
      <c r="BY146" s="685">
        <v>0</v>
      </c>
      <c r="BZ146" s="685">
        <v>0</v>
      </c>
      <c r="CA146" s="685">
        <v>0</v>
      </c>
      <c r="CB146" s="685">
        <v>0</v>
      </c>
      <c r="CC146" s="685">
        <v>0</v>
      </c>
      <c r="CD146" s="685">
        <v>0</v>
      </c>
      <c r="CE146" s="685">
        <v>0</v>
      </c>
      <c r="CF146" s="687"/>
    </row>
    <row r="147" spans="1:84" ht="9.9499999999999993" customHeight="1">
      <c r="A147" s="685">
        <v>0</v>
      </c>
      <c r="B147" s="4464">
        <v>27</v>
      </c>
      <c r="D147" s="4839" t="s">
        <v>5018</v>
      </c>
      <c r="E147" s="685">
        <v>0</v>
      </c>
      <c r="F147" s="685">
        <v>0</v>
      </c>
      <c r="G147" s="685">
        <v>0</v>
      </c>
      <c r="H147" s="4602"/>
      <c r="I147" s="685">
        <v>0</v>
      </c>
      <c r="J147" s="685">
        <v>0</v>
      </c>
      <c r="K147" s="685">
        <v>0</v>
      </c>
      <c r="L147" s="4602"/>
      <c r="M147" s="685">
        <v>0</v>
      </c>
      <c r="N147" s="685">
        <v>0</v>
      </c>
      <c r="O147" s="685">
        <v>0</v>
      </c>
      <c r="P147" s="4602"/>
      <c r="Q147" s="685">
        <v>0</v>
      </c>
      <c r="R147" s="685">
        <v>0</v>
      </c>
      <c r="S147" s="685">
        <v>0</v>
      </c>
      <c r="T147" s="4602"/>
      <c r="U147" s="685">
        <v>0</v>
      </c>
      <c r="V147" s="685">
        <v>0</v>
      </c>
      <c r="W147" s="685">
        <v>0</v>
      </c>
      <c r="X147" s="4602"/>
      <c r="Y147" s="685">
        <v>0</v>
      </c>
      <c r="Z147" s="685">
        <v>0</v>
      </c>
      <c r="AA147" s="685">
        <v>0</v>
      </c>
      <c r="AB147" s="4602"/>
      <c r="AC147" s="685">
        <v>0</v>
      </c>
      <c r="AD147" s="685">
        <v>0</v>
      </c>
      <c r="AE147" s="685">
        <v>0</v>
      </c>
      <c r="AF147" s="4602"/>
      <c r="AI147" s="812"/>
      <c r="AJ147" s="707"/>
      <c r="AK147" s="707"/>
      <c r="AL147" s="707"/>
      <c r="AM147" s="707"/>
      <c r="AV147" s="685">
        <v>0</v>
      </c>
      <c r="AW147" s="685">
        <v>0</v>
      </c>
      <c r="AX147" s="685">
        <v>0</v>
      </c>
      <c r="AY147" s="685">
        <v>0</v>
      </c>
      <c r="AZ147" s="685">
        <v>0</v>
      </c>
      <c r="BA147" s="685">
        <v>0</v>
      </c>
      <c r="BB147" s="685">
        <v>0</v>
      </c>
      <c r="BC147" s="685">
        <v>0</v>
      </c>
      <c r="BD147" s="685">
        <v>0</v>
      </c>
      <c r="BE147" s="685">
        <v>0</v>
      </c>
      <c r="BF147" s="685">
        <v>0</v>
      </c>
      <c r="BG147" s="685">
        <v>0</v>
      </c>
      <c r="BH147" s="685">
        <v>0</v>
      </c>
      <c r="BI147" s="685">
        <v>0</v>
      </c>
      <c r="BJ147" s="685">
        <v>0</v>
      </c>
      <c r="BK147" s="685">
        <v>0</v>
      </c>
      <c r="BL147" s="685">
        <v>0</v>
      </c>
      <c r="BM147" s="685">
        <v>0</v>
      </c>
      <c r="BN147" s="685">
        <v>0</v>
      </c>
      <c r="BO147" s="685">
        <v>0</v>
      </c>
      <c r="BP147" s="685">
        <v>0</v>
      </c>
      <c r="BQ147" s="685">
        <v>0</v>
      </c>
      <c r="BR147" s="685">
        <v>0</v>
      </c>
      <c r="BS147" s="685">
        <v>0</v>
      </c>
      <c r="BT147" s="685">
        <v>0</v>
      </c>
      <c r="BU147" s="685">
        <v>0</v>
      </c>
      <c r="BV147" s="685">
        <v>0</v>
      </c>
      <c r="BW147" s="685">
        <v>0</v>
      </c>
      <c r="BX147" s="685">
        <v>0</v>
      </c>
      <c r="BY147" s="685">
        <v>0</v>
      </c>
      <c r="BZ147" s="685">
        <v>0</v>
      </c>
      <c r="CA147" s="685">
        <v>0</v>
      </c>
      <c r="CB147" s="685">
        <v>0</v>
      </c>
      <c r="CC147" s="685">
        <v>0</v>
      </c>
      <c r="CD147" s="685">
        <v>0</v>
      </c>
      <c r="CE147" s="685">
        <v>0</v>
      </c>
      <c r="CF147" s="687"/>
    </row>
    <row r="148" spans="1:84" ht="5.0999999999999996" customHeight="1">
      <c r="A148" s="685">
        <v>0</v>
      </c>
      <c r="B148" s="4465"/>
      <c r="D148" s="4840"/>
      <c r="E148" s="685">
        <v>0</v>
      </c>
      <c r="F148" s="802">
        <v>0</v>
      </c>
      <c r="G148" s="685">
        <v>0</v>
      </c>
      <c r="H148" s="4603"/>
      <c r="I148" s="685">
        <v>0</v>
      </c>
      <c r="J148" s="802">
        <v>0</v>
      </c>
      <c r="K148" s="685">
        <v>0</v>
      </c>
      <c r="L148" s="4603"/>
      <c r="M148" s="685">
        <v>0</v>
      </c>
      <c r="N148" s="802">
        <v>0</v>
      </c>
      <c r="O148" s="685">
        <v>0</v>
      </c>
      <c r="P148" s="4603"/>
      <c r="Q148" s="685">
        <v>0</v>
      </c>
      <c r="R148" s="802">
        <v>0</v>
      </c>
      <c r="S148" s="685">
        <v>0</v>
      </c>
      <c r="T148" s="4603"/>
      <c r="U148" s="685">
        <v>0</v>
      </c>
      <c r="V148" s="802">
        <v>0</v>
      </c>
      <c r="W148" s="685">
        <v>0</v>
      </c>
      <c r="X148" s="4603"/>
      <c r="Y148" s="685">
        <v>0</v>
      </c>
      <c r="Z148" s="802">
        <v>0</v>
      </c>
      <c r="AA148" s="685">
        <v>0</v>
      </c>
      <c r="AB148" s="4603"/>
      <c r="AC148" s="685">
        <v>0</v>
      </c>
      <c r="AD148" s="802">
        <v>0</v>
      </c>
      <c r="AE148" s="685">
        <v>0</v>
      </c>
      <c r="AF148" s="4603"/>
      <c r="AI148" s="812"/>
      <c r="AJ148" s="707"/>
      <c r="AK148" s="707"/>
      <c r="AL148" s="707"/>
      <c r="AM148" s="707"/>
      <c r="AV148" s="685">
        <v>0</v>
      </c>
      <c r="AW148" s="685">
        <v>0</v>
      </c>
      <c r="AX148" s="685">
        <v>0</v>
      </c>
      <c r="AY148" s="685">
        <v>0</v>
      </c>
      <c r="AZ148" s="685">
        <v>0</v>
      </c>
      <c r="BA148" s="685">
        <v>0</v>
      </c>
      <c r="BB148" s="685">
        <v>0</v>
      </c>
      <c r="BC148" s="685">
        <v>0</v>
      </c>
      <c r="BD148" s="685">
        <v>0</v>
      </c>
      <c r="BE148" s="685">
        <v>0</v>
      </c>
      <c r="BF148" s="685">
        <v>0</v>
      </c>
      <c r="BG148" s="685">
        <v>0</v>
      </c>
      <c r="BH148" s="685">
        <v>0</v>
      </c>
      <c r="BI148" s="685">
        <v>0</v>
      </c>
      <c r="BJ148" s="685">
        <v>0</v>
      </c>
      <c r="BK148" s="685">
        <v>0</v>
      </c>
      <c r="BL148" s="685">
        <v>0</v>
      </c>
      <c r="BM148" s="685">
        <v>0</v>
      </c>
      <c r="BN148" s="685">
        <v>0</v>
      </c>
      <c r="BO148" s="685">
        <v>0</v>
      </c>
      <c r="BP148" s="685">
        <v>0</v>
      </c>
      <c r="BQ148" s="685">
        <v>0</v>
      </c>
      <c r="BR148" s="685">
        <v>0</v>
      </c>
      <c r="BS148" s="685">
        <v>0</v>
      </c>
      <c r="BT148" s="685">
        <v>0</v>
      </c>
      <c r="BU148" s="685">
        <v>0</v>
      </c>
      <c r="BV148" s="685">
        <v>0</v>
      </c>
      <c r="BW148" s="685">
        <v>0</v>
      </c>
      <c r="BX148" s="685">
        <v>0</v>
      </c>
      <c r="BY148" s="685">
        <v>0</v>
      </c>
      <c r="BZ148" s="685">
        <v>0</v>
      </c>
      <c r="CA148" s="685">
        <v>0</v>
      </c>
      <c r="CB148" s="685">
        <v>0</v>
      </c>
      <c r="CC148" s="685">
        <v>0</v>
      </c>
      <c r="CD148" s="685">
        <v>0</v>
      </c>
      <c r="CE148" s="685">
        <v>0</v>
      </c>
      <c r="CF148" s="687"/>
    </row>
    <row r="149" spans="1:84" ht="9.9499999999999993" customHeight="1">
      <c r="A149" s="685">
        <v>0</v>
      </c>
      <c r="B149" s="4466"/>
      <c r="D149" s="803"/>
      <c r="E149" s="685">
        <v>0</v>
      </c>
      <c r="F149" s="685">
        <v>0</v>
      </c>
      <c r="G149" s="685">
        <v>0</v>
      </c>
      <c r="H149" s="4604"/>
      <c r="I149" s="685">
        <v>0</v>
      </c>
      <c r="J149" s="685">
        <v>0</v>
      </c>
      <c r="K149" s="685">
        <v>0</v>
      </c>
      <c r="L149" s="4604"/>
      <c r="M149" s="685">
        <v>0</v>
      </c>
      <c r="N149" s="685">
        <v>0</v>
      </c>
      <c r="O149" s="685">
        <v>0</v>
      </c>
      <c r="P149" s="4604"/>
      <c r="Q149" s="685">
        <v>0</v>
      </c>
      <c r="R149" s="685">
        <v>0</v>
      </c>
      <c r="S149" s="685">
        <v>0</v>
      </c>
      <c r="T149" s="4604"/>
      <c r="U149" s="685">
        <v>0</v>
      </c>
      <c r="V149" s="685">
        <v>0</v>
      </c>
      <c r="W149" s="685">
        <v>0</v>
      </c>
      <c r="X149" s="4604"/>
      <c r="Y149" s="685">
        <v>0</v>
      </c>
      <c r="Z149" s="685">
        <v>0</v>
      </c>
      <c r="AA149" s="685">
        <v>0</v>
      </c>
      <c r="AB149" s="4604"/>
      <c r="AC149" s="685">
        <v>0</v>
      </c>
      <c r="AD149" s="685">
        <v>0</v>
      </c>
      <c r="AE149" s="685">
        <v>0</v>
      </c>
      <c r="AF149" s="4604"/>
      <c r="AI149" s="812"/>
      <c r="AJ149" s="707"/>
      <c r="AK149" s="707"/>
      <c r="AL149" s="707"/>
      <c r="AM149" s="707"/>
      <c r="AV149" s="685">
        <v>0</v>
      </c>
      <c r="AW149" s="685">
        <v>0</v>
      </c>
      <c r="AX149" s="685">
        <v>0</v>
      </c>
      <c r="AY149" s="685">
        <v>0</v>
      </c>
      <c r="AZ149" s="685">
        <v>0</v>
      </c>
      <c r="BA149" s="685">
        <v>0</v>
      </c>
      <c r="BB149" s="685">
        <v>0</v>
      </c>
      <c r="BC149" s="685">
        <v>0</v>
      </c>
      <c r="BD149" s="685">
        <v>0</v>
      </c>
      <c r="BE149" s="685">
        <v>0</v>
      </c>
      <c r="BF149" s="685">
        <v>0</v>
      </c>
      <c r="BG149" s="685">
        <v>0</v>
      </c>
      <c r="BH149" s="685">
        <v>0</v>
      </c>
      <c r="BI149" s="685">
        <v>0</v>
      </c>
      <c r="BJ149" s="685">
        <v>0</v>
      </c>
      <c r="BK149" s="685">
        <v>0</v>
      </c>
      <c r="BL149" s="685">
        <v>0</v>
      </c>
      <c r="BM149" s="685">
        <v>0</v>
      </c>
      <c r="BN149" s="685">
        <v>0</v>
      </c>
      <c r="BO149" s="685">
        <v>0</v>
      </c>
      <c r="BP149" s="685">
        <v>0</v>
      </c>
      <c r="BQ149" s="685">
        <v>0</v>
      </c>
      <c r="BR149" s="685">
        <v>0</v>
      </c>
      <c r="BS149" s="685">
        <v>0</v>
      </c>
      <c r="BT149" s="685">
        <v>0</v>
      </c>
      <c r="BU149" s="685">
        <v>0</v>
      </c>
      <c r="BV149" s="685">
        <v>0</v>
      </c>
      <c r="BW149" s="685">
        <v>0</v>
      </c>
      <c r="BX149" s="685">
        <v>0</v>
      </c>
      <c r="BY149" s="685">
        <v>0</v>
      </c>
      <c r="BZ149" s="685">
        <v>0</v>
      </c>
      <c r="CA149" s="685">
        <v>0</v>
      </c>
      <c r="CB149" s="685">
        <v>0</v>
      </c>
      <c r="CC149" s="685">
        <v>0</v>
      </c>
      <c r="CD149" s="685">
        <v>0</v>
      </c>
      <c r="CE149" s="685">
        <v>0</v>
      </c>
      <c r="CF149" s="687"/>
    </row>
    <row r="150" spans="1:84" ht="9.9499999999999993" customHeight="1">
      <c r="A150" s="685">
        <v>0</v>
      </c>
      <c r="B150" s="685">
        <v>0</v>
      </c>
      <c r="C150" s="685">
        <v>0</v>
      </c>
      <c r="D150" s="685">
        <v>0</v>
      </c>
      <c r="E150" s="685">
        <v>0</v>
      </c>
      <c r="F150" s="685">
        <v>0</v>
      </c>
      <c r="G150" s="685">
        <v>0</v>
      </c>
      <c r="H150" s="685">
        <v>0</v>
      </c>
      <c r="I150" s="685">
        <v>0</v>
      </c>
      <c r="J150" s="685">
        <v>0</v>
      </c>
      <c r="K150" s="685">
        <v>0</v>
      </c>
      <c r="L150" s="685">
        <v>0</v>
      </c>
      <c r="M150" s="685">
        <v>0</v>
      </c>
      <c r="N150" s="685">
        <v>0</v>
      </c>
      <c r="O150" s="685">
        <v>0</v>
      </c>
      <c r="P150" s="685">
        <v>0</v>
      </c>
      <c r="Q150" s="685">
        <v>0</v>
      </c>
      <c r="R150" s="685">
        <v>0</v>
      </c>
      <c r="S150" s="685">
        <v>0</v>
      </c>
      <c r="T150" s="685">
        <v>0</v>
      </c>
      <c r="U150" s="685">
        <v>0</v>
      </c>
      <c r="V150" s="685">
        <v>0</v>
      </c>
      <c r="W150" s="685">
        <v>0</v>
      </c>
      <c r="X150" s="685">
        <v>0</v>
      </c>
      <c r="Y150" s="685">
        <v>0</v>
      </c>
      <c r="Z150" s="685">
        <v>0</v>
      </c>
      <c r="AA150" s="685">
        <v>0</v>
      </c>
      <c r="AB150" s="685">
        <v>0</v>
      </c>
      <c r="AC150" s="685">
        <v>0</v>
      </c>
      <c r="AD150" s="685">
        <v>0</v>
      </c>
      <c r="AE150" s="685">
        <v>0</v>
      </c>
      <c r="AF150" s="685">
        <v>0</v>
      </c>
      <c r="AI150" s="813"/>
      <c r="AJ150" s="707"/>
      <c r="AK150" s="707"/>
      <c r="AL150" s="707"/>
      <c r="AM150" s="707"/>
      <c r="AV150" s="685">
        <v>0</v>
      </c>
      <c r="AW150" s="685">
        <v>0</v>
      </c>
      <c r="AX150" s="685">
        <v>0</v>
      </c>
      <c r="AY150" s="685">
        <v>0</v>
      </c>
      <c r="AZ150" s="685">
        <v>0</v>
      </c>
      <c r="BA150" s="685">
        <v>0</v>
      </c>
      <c r="BB150" s="685">
        <v>0</v>
      </c>
      <c r="BC150" s="685">
        <v>0</v>
      </c>
      <c r="BD150" s="685">
        <v>0</v>
      </c>
      <c r="BE150" s="685">
        <v>0</v>
      </c>
      <c r="BF150" s="685">
        <v>0</v>
      </c>
      <c r="BG150" s="685">
        <v>0</v>
      </c>
      <c r="BH150" s="685">
        <v>0</v>
      </c>
      <c r="BI150" s="685">
        <v>0</v>
      </c>
      <c r="BJ150" s="685">
        <v>0</v>
      </c>
      <c r="BK150" s="685">
        <v>0</v>
      </c>
      <c r="BL150" s="685">
        <v>0</v>
      </c>
      <c r="BM150" s="685">
        <v>0</v>
      </c>
      <c r="BN150" s="685">
        <v>0</v>
      </c>
      <c r="BO150" s="685">
        <v>0</v>
      </c>
      <c r="BP150" s="685">
        <v>0</v>
      </c>
      <c r="BQ150" s="685">
        <v>0</v>
      </c>
      <c r="BR150" s="685">
        <v>0</v>
      </c>
      <c r="BS150" s="685">
        <v>0</v>
      </c>
      <c r="BT150" s="685">
        <v>0</v>
      </c>
      <c r="BU150" s="685">
        <v>0</v>
      </c>
      <c r="BV150" s="685">
        <v>0</v>
      </c>
      <c r="BW150" s="685">
        <v>0</v>
      </c>
      <c r="BX150" s="685">
        <v>0</v>
      </c>
      <c r="BY150" s="685">
        <v>0</v>
      </c>
      <c r="BZ150" s="685">
        <v>0</v>
      </c>
      <c r="CA150" s="685">
        <v>0</v>
      </c>
      <c r="CB150" s="685">
        <v>0</v>
      </c>
      <c r="CC150" s="685">
        <v>0</v>
      </c>
      <c r="CD150" s="685">
        <v>0</v>
      </c>
      <c r="CE150" s="685">
        <v>0</v>
      </c>
      <c r="CF150" s="687"/>
    </row>
    <row r="151" spans="1:84" ht="9.9499999999999993" customHeight="1">
      <c r="A151" s="685">
        <v>0</v>
      </c>
      <c r="B151" s="4464">
        <v>28</v>
      </c>
      <c r="D151" s="4839" t="s">
        <v>5019</v>
      </c>
      <c r="E151" s="685">
        <v>0</v>
      </c>
      <c r="F151" s="685">
        <v>0</v>
      </c>
      <c r="G151" s="685">
        <v>0</v>
      </c>
      <c r="H151" s="4602"/>
      <c r="I151" s="685">
        <v>0</v>
      </c>
      <c r="J151" s="685">
        <v>0</v>
      </c>
      <c r="K151" s="685">
        <v>0</v>
      </c>
      <c r="L151" s="4602"/>
      <c r="M151" s="685">
        <v>0</v>
      </c>
      <c r="N151" s="685">
        <v>0</v>
      </c>
      <c r="O151" s="685">
        <v>0</v>
      </c>
      <c r="P151" s="4602"/>
      <c r="Q151" s="685">
        <v>0</v>
      </c>
      <c r="R151" s="685">
        <v>0</v>
      </c>
      <c r="S151" s="685">
        <v>0</v>
      </c>
      <c r="T151" s="4602"/>
      <c r="U151" s="685">
        <v>0</v>
      </c>
      <c r="V151" s="685">
        <v>0</v>
      </c>
      <c r="W151" s="685">
        <v>0</v>
      </c>
      <c r="X151" s="4602"/>
      <c r="Y151" s="685">
        <v>0</v>
      </c>
      <c r="Z151" s="685">
        <v>0</v>
      </c>
      <c r="AA151" s="685">
        <v>0</v>
      </c>
      <c r="AB151" s="4602"/>
      <c r="AC151" s="685">
        <v>0</v>
      </c>
      <c r="AD151" s="685">
        <v>0</v>
      </c>
      <c r="AE151" s="685">
        <v>0</v>
      </c>
      <c r="AF151" s="4602"/>
      <c r="AI151" s="812"/>
      <c r="AJ151" s="707"/>
      <c r="AK151" s="707"/>
      <c r="AL151" s="707"/>
      <c r="AM151" s="707"/>
      <c r="AV151" s="685">
        <v>0</v>
      </c>
      <c r="AW151" s="685">
        <v>0</v>
      </c>
      <c r="AX151" s="685">
        <v>0</v>
      </c>
      <c r="AY151" s="685">
        <v>0</v>
      </c>
      <c r="AZ151" s="685">
        <v>0</v>
      </c>
      <c r="BA151" s="685">
        <v>0</v>
      </c>
      <c r="BB151" s="685">
        <v>0</v>
      </c>
      <c r="BC151" s="685">
        <v>0</v>
      </c>
      <c r="BD151" s="685">
        <v>0</v>
      </c>
      <c r="BE151" s="685">
        <v>0</v>
      </c>
      <c r="BF151" s="685">
        <v>0</v>
      </c>
      <c r="BG151" s="685">
        <v>0</v>
      </c>
      <c r="BH151" s="685">
        <v>0</v>
      </c>
      <c r="BI151" s="685">
        <v>0</v>
      </c>
      <c r="BJ151" s="685">
        <v>0</v>
      </c>
      <c r="BK151" s="685">
        <v>0</v>
      </c>
      <c r="BL151" s="685">
        <v>0</v>
      </c>
      <c r="BM151" s="685">
        <v>0</v>
      </c>
      <c r="BN151" s="685">
        <v>0</v>
      </c>
      <c r="BO151" s="685">
        <v>0</v>
      </c>
      <c r="BP151" s="685">
        <v>0</v>
      </c>
      <c r="BQ151" s="685">
        <v>0</v>
      </c>
      <c r="BR151" s="685">
        <v>0</v>
      </c>
      <c r="BS151" s="685">
        <v>0</v>
      </c>
      <c r="BT151" s="685">
        <v>0</v>
      </c>
      <c r="BU151" s="685">
        <v>0</v>
      </c>
      <c r="BV151" s="685">
        <v>0</v>
      </c>
      <c r="BW151" s="685">
        <v>0</v>
      </c>
      <c r="BX151" s="685">
        <v>0</v>
      </c>
      <c r="BY151" s="685">
        <v>0</v>
      </c>
      <c r="BZ151" s="685">
        <v>0</v>
      </c>
      <c r="CA151" s="685">
        <v>0</v>
      </c>
      <c r="CB151" s="685">
        <v>0</v>
      </c>
      <c r="CC151" s="685">
        <v>0</v>
      </c>
      <c r="CD151" s="685">
        <v>0</v>
      </c>
      <c r="CE151" s="685">
        <v>0</v>
      </c>
      <c r="CF151" s="687"/>
    </row>
    <row r="152" spans="1:84" ht="5.0999999999999996" customHeight="1">
      <c r="A152" s="685">
        <v>0</v>
      </c>
      <c r="B152" s="4465"/>
      <c r="D152" s="4840"/>
      <c r="E152" s="685">
        <v>0</v>
      </c>
      <c r="F152" s="802">
        <v>0</v>
      </c>
      <c r="G152" s="685">
        <v>0</v>
      </c>
      <c r="H152" s="4603"/>
      <c r="I152" s="685">
        <v>0</v>
      </c>
      <c r="J152" s="802">
        <v>0</v>
      </c>
      <c r="K152" s="685">
        <v>0</v>
      </c>
      <c r="L152" s="4603"/>
      <c r="M152" s="685">
        <v>0</v>
      </c>
      <c r="N152" s="802">
        <v>0</v>
      </c>
      <c r="O152" s="685">
        <v>0</v>
      </c>
      <c r="P152" s="4603"/>
      <c r="Q152" s="685">
        <v>0</v>
      </c>
      <c r="R152" s="802">
        <v>0</v>
      </c>
      <c r="S152" s="685">
        <v>0</v>
      </c>
      <c r="T152" s="4603"/>
      <c r="U152" s="685">
        <v>0</v>
      </c>
      <c r="V152" s="802">
        <v>0</v>
      </c>
      <c r="W152" s="685">
        <v>0</v>
      </c>
      <c r="X152" s="4603"/>
      <c r="Y152" s="685">
        <v>0</v>
      </c>
      <c r="Z152" s="802">
        <v>0</v>
      </c>
      <c r="AA152" s="685">
        <v>0</v>
      </c>
      <c r="AB152" s="4603"/>
      <c r="AC152" s="685">
        <v>0</v>
      </c>
      <c r="AD152" s="802">
        <v>0</v>
      </c>
      <c r="AE152" s="685">
        <v>0</v>
      </c>
      <c r="AF152" s="4603"/>
      <c r="AI152" s="812"/>
      <c r="AJ152" s="707"/>
      <c r="AK152" s="707"/>
      <c r="AL152" s="707"/>
      <c r="AM152" s="707"/>
      <c r="AV152" s="685">
        <v>0</v>
      </c>
      <c r="AW152" s="685">
        <v>0</v>
      </c>
      <c r="AX152" s="685">
        <v>0</v>
      </c>
      <c r="AY152" s="685">
        <v>0</v>
      </c>
      <c r="AZ152" s="685">
        <v>0</v>
      </c>
      <c r="BA152" s="685">
        <v>0</v>
      </c>
      <c r="BB152" s="685">
        <v>0</v>
      </c>
      <c r="BC152" s="685">
        <v>0</v>
      </c>
      <c r="BD152" s="685">
        <v>0</v>
      </c>
      <c r="BE152" s="685">
        <v>0</v>
      </c>
      <c r="BF152" s="685">
        <v>0</v>
      </c>
      <c r="BG152" s="685">
        <v>0</v>
      </c>
      <c r="BH152" s="685">
        <v>0</v>
      </c>
      <c r="BI152" s="685">
        <v>0</v>
      </c>
      <c r="BJ152" s="685">
        <v>0</v>
      </c>
      <c r="BK152" s="685">
        <v>0</v>
      </c>
      <c r="BL152" s="685">
        <v>0</v>
      </c>
      <c r="BM152" s="685">
        <v>0</v>
      </c>
      <c r="BN152" s="685">
        <v>0</v>
      </c>
      <c r="BO152" s="685">
        <v>0</v>
      </c>
      <c r="BP152" s="685">
        <v>0</v>
      </c>
      <c r="BQ152" s="685">
        <v>0</v>
      </c>
      <c r="BR152" s="685">
        <v>0</v>
      </c>
      <c r="BS152" s="685">
        <v>0</v>
      </c>
      <c r="BT152" s="685">
        <v>0</v>
      </c>
      <c r="BU152" s="685">
        <v>0</v>
      </c>
      <c r="BV152" s="685">
        <v>0</v>
      </c>
      <c r="BW152" s="685">
        <v>0</v>
      </c>
      <c r="BX152" s="685">
        <v>0</v>
      </c>
      <c r="BY152" s="685">
        <v>0</v>
      </c>
      <c r="BZ152" s="685">
        <v>0</v>
      </c>
      <c r="CA152" s="685">
        <v>0</v>
      </c>
      <c r="CB152" s="685">
        <v>0</v>
      </c>
      <c r="CC152" s="685">
        <v>0</v>
      </c>
      <c r="CD152" s="685">
        <v>0</v>
      </c>
      <c r="CE152" s="685">
        <v>0</v>
      </c>
      <c r="CF152" s="687"/>
    </row>
    <row r="153" spans="1:84" ht="9.9499999999999993" customHeight="1">
      <c r="A153" s="685">
        <v>0</v>
      </c>
      <c r="B153" s="4466"/>
      <c r="D153" s="803"/>
      <c r="E153" s="685">
        <v>0</v>
      </c>
      <c r="F153" s="685">
        <v>0</v>
      </c>
      <c r="G153" s="685">
        <v>0</v>
      </c>
      <c r="H153" s="4604"/>
      <c r="I153" s="685">
        <v>0</v>
      </c>
      <c r="J153" s="685">
        <v>0</v>
      </c>
      <c r="K153" s="685">
        <v>0</v>
      </c>
      <c r="L153" s="4604"/>
      <c r="M153" s="685">
        <v>0</v>
      </c>
      <c r="N153" s="685">
        <v>0</v>
      </c>
      <c r="O153" s="685">
        <v>0</v>
      </c>
      <c r="P153" s="4604"/>
      <c r="Q153" s="685">
        <v>0</v>
      </c>
      <c r="R153" s="685">
        <v>0</v>
      </c>
      <c r="S153" s="685">
        <v>0</v>
      </c>
      <c r="T153" s="4604"/>
      <c r="U153" s="685">
        <v>0</v>
      </c>
      <c r="V153" s="685">
        <v>0</v>
      </c>
      <c r="W153" s="685">
        <v>0</v>
      </c>
      <c r="X153" s="4604"/>
      <c r="Y153" s="685">
        <v>0</v>
      </c>
      <c r="Z153" s="685">
        <v>0</v>
      </c>
      <c r="AA153" s="685">
        <v>0</v>
      </c>
      <c r="AB153" s="4604"/>
      <c r="AC153" s="685">
        <v>0</v>
      </c>
      <c r="AD153" s="685">
        <v>0</v>
      </c>
      <c r="AE153" s="685">
        <v>0</v>
      </c>
      <c r="AF153" s="4604"/>
      <c r="AI153" s="812"/>
      <c r="AJ153" s="707"/>
      <c r="AK153" s="707"/>
      <c r="AL153" s="707"/>
      <c r="AM153" s="707"/>
      <c r="AV153" s="685">
        <v>0</v>
      </c>
      <c r="AW153" s="685">
        <v>0</v>
      </c>
      <c r="AX153" s="685">
        <v>0</v>
      </c>
      <c r="AY153" s="685">
        <v>0</v>
      </c>
      <c r="AZ153" s="685">
        <v>0</v>
      </c>
      <c r="BA153" s="685">
        <v>0</v>
      </c>
      <c r="BB153" s="685">
        <v>0</v>
      </c>
      <c r="BC153" s="685">
        <v>0</v>
      </c>
      <c r="BD153" s="685">
        <v>0</v>
      </c>
      <c r="BE153" s="685">
        <v>0</v>
      </c>
      <c r="BF153" s="685">
        <v>0</v>
      </c>
      <c r="BG153" s="685">
        <v>0</v>
      </c>
      <c r="BH153" s="685">
        <v>0</v>
      </c>
      <c r="BI153" s="685">
        <v>0</v>
      </c>
      <c r="BJ153" s="685">
        <v>0</v>
      </c>
      <c r="BK153" s="685">
        <v>0</v>
      </c>
      <c r="BL153" s="685">
        <v>0</v>
      </c>
      <c r="BM153" s="685">
        <v>0</v>
      </c>
      <c r="BN153" s="685">
        <v>0</v>
      </c>
      <c r="BO153" s="685">
        <v>0</v>
      </c>
      <c r="BP153" s="685">
        <v>0</v>
      </c>
      <c r="BQ153" s="685">
        <v>0</v>
      </c>
      <c r="BR153" s="685">
        <v>0</v>
      </c>
      <c r="BS153" s="685">
        <v>0</v>
      </c>
      <c r="BT153" s="685">
        <v>0</v>
      </c>
      <c r="BU153" s="685">
        <v>0</v>
      </c>
      <c r="BV153" s="685">
        <v>0</v>
      </c>
      <c r="BW153" s="685">
        <v>0</v>
      </c>
      <c r="BX153" s="685">
        <v>0</v>
      </c>
      <c r="BY153" s="685">
        <v>0</v>
      </c>
      <c r="BZ153" s="685">
        <v>0</v>
      </c>
      <c r="CA153" s="685">
        <v>0</v>
      </c>
      <c r="CB153" s="685">
        <v>0</v>
      </c>
      <c r="CC153" s="685">
        <v>0</v>
      </c>
      <c r="CD153" s="685">
        <v>0</v>
      </c>
      <c r="CE153" s="685">
        <v>0</v>
      </c>
      <c r="CF153" s="687"/>
    </row>
    <row r="154" spans="1:84" ht="9.9499999999999993" customHeight="1">
      <c r="A154" s="685">
        <v>0</v>
      </c>
      <c r="B154" s="685">
        <v>0</v>
      </c>
      <c r="C154" s="685">
        <v>0</v>
      </c>
      <c r="D154" s="685">
        <v>0</v>
      </c>
      <c r="E154" s="685">
        <v>0</v>
      </c>
      <c r="F154" s="685">
        <v>0</v>
      </c>
      <c r="G154" s="685">
        <v>0</v>
      </c>
      <c r="H154" s="685">
        <v>0</v>
      </c>
      <c r="I154" s="685">
        <v>0</v>
      </c>
      <c r="J154" s="685">
        <v>0</v>
      </c>
      <c r="K154" s="685">
        <v>0</v>
      </c>
      <c r="L154" s="685">
        <v>0</v>
      </c>
      <c r="M154" s="685">
        <v>0</v>
      </c>
      <c r="N154" s="685">
        <v>0</v>
      </c>
      <c r="O154" s="685">
        <v>0</v>
      </c>
      <c r="P154" s="685">
        <v>0</v>
      </c>
      <c r="Q154" s="685">
        <v>0</v>
      </c>
      <c r="R154" s="685">
        <v>0</v>
      </c>
      <c r="S154" s="685">
        <v>0</v>
      </c>
      <c r="T154" s="685">
        <v>0</v>
      </c>
      <c r="U154" s="685">
        <v>0</v>
      </c>
      <c r="V154" s="685">
        <v>0</v>
      </c>
      <c r="W154" s="685">
        <v>0</v>
      </c>
      <c r="X154" s="685">
        <v>0</v>
      </c>
      <c r="Y154" s="685">
        <v>0</v>
      </c>
      <c r="Z154" s="685">
        <v>0</v>
      </c>
      <c r="AA154" s="685">
        <v>0</v>
      </c>
      <c r="AB154" s="685">
        <v>0</v>
      </c>
      <c r="AC154" s="685">
        <v>0</v>
      </c>
      <c r="AD154" s="685">
        <v>0</v>
      </c>
      <c r="AE154" s="685">
        <v>0</v>
      </c>
      <c r="AF154" s="685">
        <v>0</v>
      </c>
      <c r="AI154" s="813"/>
      <c r="AJ154" s="707"/>
      <c r="AK154" s="707"/>
      <c r="AL154" s="707"/>
      <c r="AM154" s="707"/>
      <c r="AV154" s="685">
        <v>0</v>
      </c>
      <c r="AW154" s="685">
        <v>0</v>
      </c>
      <c r="AX154" s="685">
        <v>0</v>
      </c>
      <c r="AY154" s="685">
        <v>0</v>
      </c>
      <c r="AZ154" s="685">
        <v>0</v>
      </c>
      <c r="BA154" s="685">
        <v>0</v>
      </c>
      <c r="BB154" s="685">
        <v>0</v>
      </c>
      <c r="BC154" s="685">
        <v>0</v>
      </c>
      <c r="BD154" s="685">
        <v>0</v>
      </c>
      <c r="BE154" s="685">
        <v>0</v>
      </c>
      <c r="BF154" s="685">
        <v>0</v>
      </c>
      <c r="BG154" s="685">
        <v>0</v>
      </c>
      <c r="BH154" s="685">
        <v>0</v>
      </c>
      <c r="BI154" s="685">
        <v>0</v>
      </c>
      <c r="BJ154" s="685">
        <v>0</v>
      </c>
      <c r="BK154" s="685">
        <v>0</v>
      </c>
      <c r="BL154" s="685">
        <v>0</v>
      </c>
      <c r="BM154" s="685">
        <v>0</v>
      </c>
      <c r="BN154" s="685">
        <v>0</v>
      </c>
      <c r="BO154" s="685">
        <v>0</v>
      </c>
      <c r="BP154" s="685">
        <v>0</v>
      </c>
      <c r="BQ154" s="685">
        <v>0</v>
      </c>
      <c r="BR154" s="685">
        <v>0</v>
      </c>
      <c r="BS154" s="685">
        <v>0</v>
      </c>
      <c r="BT154" s="685">
        <v>0</v>
      </c>
      <c r="BU154" s="685">
        <v>0</v>
      </c>
      <c r="BV154" s="685">
        <v>0</v>
      </c>
      <c r="BW154" s="685">
        <v>0</v>
      </c>
      <c r="BX154" s="685">
        <v>0</v>
      </c>
      <c r="BY154" s="685">
        <v>0</v>
      </c>
      <c r="BZ154" s="685">
        <v>0</v>
      </c>
      <c r="CA154" s="685">
        <v>0</v>
      </c>
      <c r="CB154" s="685">
        <v>0</v>
      </c>
      <c r="CC154" s="685">
        <v>0</v>
      </c>
      <c r="CD154" s="685">
        <v>0</v>
      </c>
      <c r="CE154" s="685">
        <v>0</v>
      </c>
      <c r="CF154" s="687"/>
    </row>
    <row r="155" spans="1:84" ht="9.9499999999999993" customHeight="1">
      <c r="A155" s="685">
        <v>0</v>
      </c>
      <c r="B155" s="4464">
        <v>29</v>
      </c>
      <c r="D155" s="4839" t="s">
        <v>5020</v>
      </c>
      <c r="E155" s="685">
        <v>0</v>
      </c>
      <c r="F155" s="685">
        <v>0</v>
      </c>
      <c r="G155" s="685">
        <v>0</v>
      </c>
      <c r="H155" s="4602"/>
      <c r="I155" s="685">
        <v>0</v>
      </c>
      <c r="J155" s="685">
        <v>0</v>
      </c>
      <c r="K155" s="685">
        <v>0</v>
      </c>
      <c r="L155" s="4602"/>
      <c r="M155" s="685">
        <v>0</v>
      </c>
      <c r="N155" s="685">
        <v>0</v>
      </c>
      <c r="O155" s="685">
        <v>0</v>
      </c>
      <c r="P155" s="4602"/>
      <c r="Q155" s="685">
        <v>0</v>
      </c>
      <c r="R155" s="685">
        <v>0</v>
      </c>
      <c r="S155" s="685">
        <v>0</v>
      </c>
      <c r="T155" s="4602"/>
      <c r="U155" s="685">
        <v>0</v>
      </c>
      <c r="V155" s="685">
        <v>0</v>
      </c>
      <c r="W155" s="685">
        <v>0</v>
      </c>
      <c r="X155" s="4602"/>
      <c r="Y155" s="685">
        <v>0</v>
      </c>
      <c r="Z155" s="685">
        <v>0</v>
      </c>
      <c r="AA155" s="685">
        <v>0</v>
      </c>
      <c r="AB155" s="4602"/>
      <c r="AC155" s="685">
        <v>0</v>
      </c>
      <c r="AD155" s="685">
        <v>0</v>
      </c>
      <c r="AE155" s="685">
        <v>0</v>
      </c>
      <c r="AF155" s="4602"/>
      <c r="AI155" s="812"/>
      <c r="AJ155" s="707"/>
      <c r="AK155" s="707"/>
      <c r="AL155" s="707"/>
      <c r="AM155" s="707"/>
      <c r="AV155" s="685">
        <v>0</v>
      </c>
      <c r="AW155" s="685">
        <v>0</v>
      </c>
      <c r="AX155" s="685">
        <v>0</v>
      </c>
      <c r="AY155" s="685">
        <v>0</v>
      </c>
      <c r="AZ155" s="685">
        <v>0</v>
      </c>
      <c r="BA155" s="685">
        <v>0</v>
      </c>
      <c r="BB155" s="685">
        <v>0</v>
      </c>
      <c r="BC155" s="685">
        <v>0</v>
      </c>
      <c r="BD155" s="685">
        <v>0</v>
      </c>
      <c r="BE155" s="685">
        <v>0</v>
      </c>
      <c r="BF155" s="685">
        <v>0</v>
      </c>
      <c r="BG155" s="685">
        <v>0</v>
      </c>
      <c r="BH155" s="685">
        <v>0</v>
      </c>
      <c r="BI155" s="685">
        <v>0</v>
      </c>
      <c r="BJ155" s="685">
        <v>0</v>
      </c>
      <c r="BK155" s="685">
        <v>0</v>
      </c>
      <c r="BL155" s="685">
        <v>0</v>
      </c>
      <c r="BM155" s="685">
        <v>0</v>
      </c>
      <c r="BN155" s="685">
        <v>0</v>
      </c>
      <c r="BO155" s="685">
        <v>0</v>
      </c>
      <c r="BP155" s="685">
        <v>0</v>
      </c>
      <c r="BQ155" s="685">
        <v>0</v>
      </c>
      <c r="BR155" s="685">
        <v>0</v>
      </c>
      <c r="BS155" s="685">
        <v>0</v>
      </c>
      <c r="BT155" s="685">
        <v>0</v>
      </c>
      <c r="BU155" s="685">
        <v>0</v>
      </c>
      <c r="BV155" s="685">
        <v>0</v>
      </c>
      <c r="BW155" s="685">
        <v>0</v>
      </c>
      <c r="BX155" s="685">
        <v>0</v>
      </c>
      <c r="BY155" s="685">
        <v>0</v>
      </c>
      <c r="BZ155" s="685">
        <v>0</v>
      </c>
      <c r="CA155" s="685">
        <v>0</v>
      </c>
      <c r="CB155" s="685">
        <v>0</v>
      </c>
      <c r="CC155" s="685">
        <v>0</v>
      </c>
      <c r="CD155" s="685">
        <v>0</v>
      </c>
      <c r="CE155" s="685">
        <v>0</v>
      </c>
      <c r="CF155" s="687"/>
    </row>
    <row r="156" spans="1:84" ht="5.0999999999999996" customHeight="1">
      <c r="A156" s="685">
        <v>0</v>
      </c>
      <c r="B156" s="4465"/>
      <c r="D156" s="4840"/>
      <c r="E156" s="685">
        <v>0</v>
      </c>
      <c r="F156" s="802">
        <v>0</v>
      </c>
      <c r="G156" s="685">
        <v>0</v>
      </c>
      <c r="H156" s="4603"/>
      <c r="I156" s="685">
        <v>0</v>
      </c>
      <c r="J156" s="802">
        <v>0</v>
      </c>
      <c r="K156" s="685">
        <v>0</v>
      </c>
      <c r="L156" s="4603"/>
      <c r="M156" s="685">
        <v>0</v>
      </c>
      <c r="N156" s="802">
        <v>0</v>
      </c>
      <c r="O156" s="685">
        <v>0</v>
      </c>
      <c r="P156" s="4603"/>
      <c r="Q156" s="685">
        <v>0</v>
      </c>
      <c r="R156" s="802">
        <v>0</v>
      </c>
      <c r="S156" s="685">
        <v>0</v>
      </c>
      <c r="T156" s="4603"/>
      <c r="U156" s="685">
        <v>0</v>
      </c>
      <c r="V156" s="802">
        <v>0</v>
      </c>
      <c r="W156" s="685">
        <v>0</v>
      </c>
      <c r="X156" s="4603"/>
      <c r="Y156" s="685">
        <v>0</v>
      </c>
      <c r="Z156" s="802">
        <v>0</v>
      </c>
      <c r="AA156" s="685">
        <v>0</v>
      </c>
      <c r="AB156" s="4603"/>
      <c r="AC156" s="685">
        <v>0</v>
      </c>
      <c r="AD156" s="802">
        <v>0</v>
      </c>
      <c r="AE156" s="685">
        <v>0</v>
      </c>
      <c r="AF156" s="4603"/>
      <c r="AI156" s="812"/>
      <c r="AJ156" s="707"/>
      <c r="AK156" s="707"/>
      <c r="AL156" s="707"/>
      <c r="AM156" s="707"/>
      <c r="AV156" s="685">
        <v>0</v>
      </c>
      <c r="AW156" s="685">
        <v>0</v>
      </c>
      <c r="AX156" s="685">
        <v>0</v>
      </c>
      <c r="AY156" s="685">
        <v>0</v>
      </c>
      <c r="AZ156" s="685">
        <v>0</v>
      </c>
      <c r="BA156" s="685">
        <v>0</v>
      </c>
      <c r="BB156" s="685">
        <v>0</v>
      </c>
      <c r="BC156" s="685">
        <v>0</v>
      </c>
      <c r="BD156" s="685">
        <v>0</v>
      </c>
      <c r="BE156" s="685">
        <v>0</v>
      </c>
      <c r="BF156" s="685">
        <v>0</v>
      </c>
      <c r="BG156" s="685">
        <v>0</v>
      </c>
      <c r="BH156" s="685">
        <v>0</v>
      </c>
      <c r="BI156" s="685">
        <v>0</v>
      </c>
      <c r="BJ156" s="685">
        <v>0</v>
      </c>
      <c r="BK156" s="685">
        <v>0</v>
      </c>
      <c r="BL156" s="685">
        <v>0</v>
      </c>
      <c r="BM156" s="685">
        <v>0</v>
      </c>
      <c r="BN156" s="685">
        <v>0</v>
      </c>
      <c r="BO156" s="685">
        <v>0</v>
      </c>
      <c r="BP156" s="685">
        <v>0</v>
      </c>
      <c r="BQ156" s="685">
        <v>0</v>
      </c>
      <c r="BR156" s="685">
        <v>0</v>
      </c>
      <c r="BS156" s="685">
        <v>0</v>
      </c>
      <c r="BT156" s="685">
        <v>0</v>
      </c>
      <c r="BU156" s="685">
        <v>0</v>
      </c>
      <c r="BV156" s="685">
        <v>0</v>
      </c>
      <c r="BW156" s="685">
        <v>0</v>
      </c>
      <c r="BX156" s="685">
        <v>0</v>
      </c>
      <c r="BY156" s="685">
        <v>0</v>
      </c>
      <c r="BZ156" s="685">
        <v>0</v>
      </c>
      <c r="CA156" s="685">
        <v>0</v>
      </c>
      <c r="CB156" s="685">
        <v>0</v>
      </c>
      <c r="CC156" s="685">
        <v>0</v>
      </c>
      <c r="CD156" s="685">
        <v>0</v>
      </c>
      <c r="CE156" s="685">
        <v>0</v>
      </c>
      <c r="CF156" s="687"/>
    </row>
    <row r="157" spans="1:84" ht="9.9499999999999993" customHeight="1">
      <c r="A157" s="685">
        <v>0</v>
      </c>
      <c r="B157" s="4466"/>
      <c r="D157" s="803"/>
      <c r="E157" s="685">
        <v>0</v>
      </c>
      <c r="F157" s="685">
        <v>0</v>
      </c>
      <c r="G157" s="685">
        <v>0</v>
      </c>
      <c r="H157" s="4604"/>
      <c r="I157" s="685">
        <v>0</v>
      </c>
      <c r="J157" s="685">
        <v>0</v>
      </c>
      <c r="K157" s="685">
        <v>0</v>
      </c>
      <c r="L157" s="4604"/>
      <c r="M157" s="685">
        <v>0</v>
      </c>
      <c r="N157" s="685">
        <v>0</v>
      </c>
      <c r="O157" s="685">
        <v>0</v>
      </c>
      <c r="P157" s="4604"/>
      <c r="Q157" s="685">
        <v>0</v>
      </c>
      <c r="R157" s="685">
        <v>0</v>
      </c>
      <c r="S157" s="685">
        <v>0</v>
      </c>
      <c r="T157" s="4604"/>
      <c r="U157" s="685">
        <v>0</v>
      </c>
      <c r="V157" s="685">
        <v>0</v>
      </c>
      <c r="W157" s="685">
        <v>0</v>
      </c>
      <c r="X157" s="4604"/>
      <c r="Y157" s="685">
        <v>0</v>
      </c>
      <c r="Z157" s="685">
        <v>0</v>
      </c>
      <c r="AA157" s="685">
        <v>0</v>
      </c>
      <c r="AB157" s="4604"/>
      <c r="AC157" s="685">
        <v>0</v>
      </c>
      <c r="AD157" s="685">
        <v>0</v>
      </c>
      <c r="AE157" s="685">
        <v>0</v>
      </c>
      <c r="AF157" s="4604"/>
      <c r="AI157" s="812"/>
      <c r="AJ157" s="707"/>
      <c r="AK157" s="707"/>
      <c r="AL157" s="707"/>
      <c r="AM157" s="707"/>
      <c r="AV157" s="685">
        <v>0</v>
      </c>
      <c r="AW157" s="685">
        <v>0</v>
      </c>
      <c r="AX157" s="685">
        <v>0</v>
      </c>
      <c r="AY157" s="685">
        <v>0</v>
      </c>
      <c r="AZ157" s="685">
        <v>0</v>
      </c>
      <c r="BA157" s="685">
        <v>0</v>
      </c>
      <c r="BB157" s="685">
        <v>0</v>
      </c>
      <c r="BC157" s="685">
        <v>0</v>
      </c>
      <c r="BD157" s="685">
        <v>0</v>
      </c>
      <c r="BE157" s="685">
        <v>0</v>
      </c>
      <c r="BF157" s="685">
        <v>0</v>
      </c>
      <c r="BG157" s="685">
        <v>0</v>
      </c>
      <c r="BH157" s="685">
        <v>0</v>
      </c>
      <c r="BI157" s="685">
        <v>0</v>
      </c>
      <c r="BJ157" s="685">
        <v>0</v>
      </c>
      <c r="BK157" s="685">
        <v>0</v>
      </c>
      <c r="BL157" s="685">
        <v>0</v>
      </c>
      <c r="BM157" s="685">
        <v>0</v>
      </c>
      <c r="BN157" s="685">
        <v>0</v>
      </c>
      <c r="BO157" s="685">
        <v>0</v>
      </c>
      <c r="BP157" s="685">
        <v>0</v>
      </c>
      <c r="BQ157" s="685">
        <v>0</v>
      </c>
      <c r="BR157" s="685">
        <v>0</v>
      </c>
      <c r="BS157" s="685">
        <v>0</v>
      </c>
      <c r="BT157" s="685">
        <v>0</v>
      </c>
      <c r="BU157" s="685">
        <v>0</v>
      </c>
      <c r="BV157" s="685">
        <v>0</v>
      </c>
      <c r="BW157" s="685">
        <v>0</v>
      </c>
      <c r="BX157" s="685">
        <v>0</v>
      </c>
      <c r="BY157" s="685">
        <v>0</v>
      </c>
      <c r="BZ157" s="685">
        <v>0</v>
      </c>
      <c r="CA157" s="685">
        <v>0</v>
      </c>
      <c r="CB157" s="685">
        <v>0</v>
      </c>
      <c r="CC157" s="685">
        <v>0</v>
      </c>
      <c r="CD157" s="685">
        <v>0</v>
      </c>
      <c r="CE157" s="685">
        <v>0</v>
      </c>
      <c r="CF157" s="687"/>
    </row>
    <row r="158" spans="1:84" ht="9.9499999999999993" customHeight="1">
      <c r="A158" s="685">
        <v>0</v>
      </c>
      <c r="B158" s="685">
        <v>0</v>
      </c>
      <c r="C158" s="685">
        <v>0</v>
      </c>
      <c r="D158" s="685">
        <v>0</v>
      </c>
      <c r="E158" s="685">
        <v>0</v>
      </c>
      <c r="F158" s="685">
        <v>0</v>
      </c>
      <c r="G158" s="685">
        <v>0</v>
      </c>
      <c r="H158" s="685">
        <v>0</v>
      </c>
      <c r="I158" s="685">
        <v>0</v>
      </c>
      <c r="J158" s="685">
        <v>0</v>
      </c>
      <c r="K158" s="685">
        <v>0</v>
      </c>
      <c r="L158" s="685">
        <v>0</v>
      </c>
      <c r="M158" s="685">
        <v>0</v>
      </c>
      <c r="N158" s="685">
        <v>0</v>
      </c>
      <c r="O158" s="685">
        <v>0</v>
      </c>
      <c r="P158" s="685">
        <v>0</v>
      </c>
      <c r="Q158" s="685">
        <v>0</v>
      </c>
      <c r="R158" s="685">
        <v>0</v>
      </c>
      <c r="S158" s="685">
        <v>0</v>
      </c>
      <c r="T158" s="685">
        <v>0</v>
      </c>
      <c r="U158" s="685">
        <v>0</v>
      </c>
      <c r="V158" s="685">
        <v>0</v>
      </c>
      <c r="W158" s="685">
        <v>0</v>
      </c>
      <c r="X158" s="685">
        <v>0</v>
      </c>
      <c r="Y158" s="685">
        <v>0</v>
      </c>
      <c r="Z158" s="685">
        <v>0</v>
      </c>
      <c r="AA158" s="685">
        <v>0</v>
      </c>
      <c r="AB158" s="685">
        <v>0</v>
      </c>
      <c r="AC158" s="685">
        <v>0</v>
      </c>
      <c r="AD158" s="685">
        <v>0</v>
      </c>
      <c r="AE158" s="685">
        <v>0</v>
      </c>
      <c r="AF158" s="685">
        <v>0</v>
      </c>
      <c r="AI158" s="814"/>
      <c r="AJ158" s="707"/>
      <c r="AK158" s="707"/>
      <c r="AL158" s="707"/>
      <c r="AM158" s="707"/>
      <c r="AV158" s="685">
        <v>0</v>
      </c>
      <c r="AW158" s="685">
        <v>0</v>
      </c>
      <c r="AX158" s="685">
        <v>0</v>
      </c>
      <c r="AY158" s="685">
        <v>0</v>
      </c>
      <c r="AZ158" s="685">
        <v>0</v>
      </c>
      <c r="BA158" s="685">
        <v>0</v>
      </c>
      <c r="BB158" s="685">
        <v>0</v>
      </c>
      <c r="BC158" s="685">
        <v>0</v>
      </c>
      <c r="BD158" s="685">
        <v>0</v>
      </c>
      <c r="BE158" s="685">
        <v>0</v>
      </c>
      <c r="BF158" s="685">
        <v>0</v>
      </c>
      <c r="BG158" s="685">
        <v>0</v>
      </c>
      <c r="BH158" s="685">
        <v>0</v>
      </c>
      <c r="BI158" s="685">
        <v>0</v>
      </c>
      <c r="BJ158" s="685">
        <v>0</v>
      </c>
      <c r="BK158" s="685">
        <v>0</v>
      </c>
      <c r="BL158" s="685">
        <v>0</v>
      </c>
      <c r="BM158" s="685">
        <v>0</v>
      </c>
      <c r="BN158" s="685">
        <v>0</v>
      </c>
      <c r="BO158" s="685">
        <v>0</v>
      </c>
      <c r="BP158" s="685">
        <v>0</v>
      </c>
      <c r="BQ158" s="685">
        <v>0</v>
      </c>
      <c r="BR158" s="685">
        <v>0</v>
      </c>
      <c r="BS158" s="685">
        <v>0</v>
      </c>
      <c r="BT158" s="685">
        <v>0</v>
      </c>
      <c r="BU158" s="685">
        <v>0</v>
      </c>
      <c r="BV158" s="685">
        <v>0</v>
      </c>
      <c r="BW158" s="685">
        <v>0</v>
      </c>
      <c r="BX158" s="685">
        <v>0</v>
      </c>
      <c r="BY158" s="685">
        <v>0</v>
      </c>
      <c r="BZ158" s="685">
        <v>0</v>
      </c>
      <c r="CA158" s="685">
        <v>0</v>
      </c>
      <c r="CB158" s="685">
        <v>0</v>
      </c>
      <c r="CC158" s="685">
        <v>0</v>
      </c>
      <c r="CD158" s="685">
        <v>0</v>
      </c>
      <c r="CE158" s="685">
        <v>0</v>
      </c>
      <c r="CF158" s="687"/>
    </row>
    <row r="159" spans="1:84" ht="9.9499999999999993" customHeight="1">
      <c r="A159" s="685">
        <v>0</v>
      </c>
      <c r="B159" s="4464">
        <v>30</v>
      </c>
      <c r="D159" s="4839" t="s">
        <v>5021</v>
      </c>
      <c r="E159" s="685">
        <v>0</v>
      </c>
      <c r="F159" s="685">
        <v>0</v>
      </c>
      <c r="G159" s="685">
        <v>0</v>
      </c>
      <c r="H159" s="4602"/>
      <c r="I159" s="685">
        <v>0</v>
      </c>
      <c r="J159" s="685">
        <v>0</v>
      </c>
      <c r="K159" s="685">
        <v>0</v>
      </c>
      <c r="L159" s="4602"/>
      <c r="M159" s="685">
        <v>0</v>
      </c>
      <c r="N159" s="685">
        <v>0</v>
      </c>
      <c r="O159" s="685">
        <v>0</v>
      </c>
      <c r="P159" s="4602"/>
      <c r="Q159" s="685">
        <v>0</v>
      </c>
      <c r="R159" s="685">
        <v>0</v>
      </c>
      <c r="S159" s="685">
        <v>0</v>
      </c>
      <c r="T159" s="4602"/>
      <c r="U159" s="685">
        <v>0</v>
      </c>
      <c r="V159" s="685">
        <v>0</v>
      </c>
      <c r="W159" s="685">
        <v>0</v>
      </c>
      <c r="X159" s="4602"/>
      <c r="Y159" s="685">
        <v>0</v>
      </c>
      <c r="Z159" s="685">
        <v>0</v>
      </c>
      <c r="AA159" s="685">
        <v>0</v>
      </c>
      <c r="AB159" s="4602"/>
      <c r="AC159" s="685">
        <v>0</v>
      </c>
      <c r="AD159" s="685">
        <v>0</v>
      </c>
      <c r="AE159" s="685">
        <v>0</v>
      </c>
      <c r="AF159" s="4602"/>
      <c r="AI159" s="812"/>
      <c r="AJ159" s="707"/>
      <c r="AK159" s="707"/>
      <c r="AL159" s="707"/>
      <c r="AM159" s="707"/>
      <c r="AV159" s="685">
        <v>0</v>
      </c>
      <c r="AW159" s="685">
        <v>0</v>
      </c>
      <c r="AX159" s="685">
        <v>0</v>
      </c>
      <c r="AY159" s="685">
        <v>0</v>
      </c>
      <c r="AZ159" s="685">
        <v>0</v>
      </c>
      <c r="BA159" s="685">
        <v>0</v>
      </c>
      <c r="BB159" s="685">
        <v>0</v>
      </c>
      <c r="BC159" s="685">
        <v>0</v>
      </c>
      <c r="BD159" s="685">
        <v>0</v>
      </c>
      <c r="BE159" s="685">
        <v>0</v>
      </c>
      <c r="BF159" s="685">
        <v>0</v>
      </c>
      <c r="BG159" s="685">
        <v>0</v>
      </c>
      <c r="BH159" s="685">
        <v>0</v>
      </c>
      <c r="BI159" s="685">
        <v>0</v>
      </c>
      <c r="BJ159" s="685">
        <v>0</v>
      </c>
      <c r="BK159" s="685">
        <v>0</v>
      </c>
      <c r="BL159" s="685">
        <v>0</v>
      </c>
      <c r="BM159" s="685">
        <v>0</v>
      </c>
      <c r="BN159" s="685">
        <v>0</v>
      </c>
      <c r="BO159" s="685">
        <v>0</v>
      </c>
      <c r="BP159" s="685">
        <v>0</v>
      </c>
      <c r="BQ159" s="685">
        <v>0</v>
      </c>
      <c r="BR159" s="685">
        <v>0</v>
      </c>
      <c r="BS159" s="685">
        <v>0</v>
      </c>
      <c r="BT159" s="685">
        <v>0</v>
      </c>
      <c r="BU159" s="685">
        <v>0</v>
      </c>
      <c r="BV159" s="685">
        <v>0</v>
      </c>
      <c r="BW159" s="685">
        <v>0</v>
      </c>
      <c r="BX159" s="685">
        <v>0</v>
      </c>
      <c r="BY159" s="685">
        <v>0</v>
      </c>
      <c r="BZ159" s="685">
        <v>0</v>
      </c>
      <c r="CA159" s="685">
        <v>0</v>
      </c>
      <c r="CB159" s="685">
        <v>0</v>
      </c>
      <c r="CC159" s="685">
        <v>0</v>
      </c>
      <c r="CD159" s="685">
        <v>0</v>
      </c>
      <c r="CE159" s="685">
        <v>0</v>
      </c>
      <c r="CF159" s="687"/>
    </row>
    <row r="160" spans="1:84" ht="5.0999999999999996" customHeight="1">
      <c r="A160" s="685">
        <v>0</v>
      </c>
      <c r="B160" s="4465"/>
      <c r="D160" s="4840"/>
      <c r="E160" s="685">
        <v>0</v>
      </c>
      <c r="F160" s="802">
        <v>0</v>
      </c>
      <c r="G160" s="685">
        <v>0</v>
      </c>
      <c r="H160" s="4603"/>
      <c r="I160" s="685">
        <v>0</v>
      </c>
      <c r="J160" s="802">
        <v>0</v>
      </c>
      <c r="K160" s="685">
        <v>0</v>
      </c>
      <c r="L160" s="4603"/>
      <c r="M160" s="685">
        <v>0</v>
      </c>
      <c r="N160" s="802">
        <v>0</v>
      </c>
      <c r="O160" s="685">
        <v>0</v>
      </c>
      <c r="P160" s="4603"/>
      <c r="Q160" s="685">
        <v>0</v>
      </c>
      <c r="R160" s="802">
        <v>0</v>
      </c>
      <c r="S160" s="685">
        <v>0</v>
      </c>
      <c r="T160" s="4603"/>
      <c r="U160" s="685">
        <v>0</v>
      </c>
      <c r="V160" s="802">
        <v>0</v>
      </c>
      <c r="W160" s="685">
        <v>0</v>
      </c>
      <c r="X160" s="4603"/>
      <c r="Y160" s="685">
        <v>0</v>
      </c>
      <c r="Z160" s="802">
        <v>0</v>
      </c>
      <c r="AA160" s="685">
        <v>0</v>
      </c>
      <c r="AB160" s="4603"/>
      <c r="AC160" s="685">
        <v>0</v>
      </c>
      <c r="AD160" s="802">
        <v>0</v>
      </c>
      <c r="AE160" s="685">
        <v>0</v>
      </c>
      <c r="AF160" s="4603"/>
      <c r="AI160" s="812"/>
      <c r="AJ160" s="707"/>
      <c r="AK160" s="707"/>
      <c r="AL160" s="707"/>
      <c r="AM160" s="707"/>
      <c r="AV160" s="685">
        <v>0</v>
      </c>
      <c r="AW160" s="685">
        <v>0</v>
      </c>
      <c r="AX160" s="685">
        <v>0</v>
      </c>
      <c r="AY160" s="685">
        <v>0</v>
      </c>
      <c r="AZ160" s="685">
        <v>0</v>
      </c>
      <c r="BA160" s="685">
        <v>0</v>
      </c>
      <c r="BB160" s="685">
        <v>0</v>
      </c>
      <c r="BC160" s="685">
        <v>0</v>
      </c>
      <c r="BD160" s="685">
        <v>0</v>
      </c>
      <c r="BE160" s="685">
        <v>0</v>
      </c>
      <c r="BF160" s="685">
        <v>0</v>
      </c>
      <c r="BG160" s="685">
        <v>0</v>
      </c>
      <c r="BH160" s="685">
        <v>0</v>
      </c>
      <c r="BI160" s="685">
        <v>0</v>
      </c>
      <c r="BJ160" s="685">
        <v>0</v>
      </c>
      <c r="BK160" s="685">
        <v>0</v>
      </c>
      <c r="BL160" s="685">
        <v>0</v>
      </c>
      <c r="BM160" s="685">
        <v>0</v>
      </c>
      <c r="BN160" s="685">
        <v>0</v>
      </c>
      <c r="BO160" s="685">
        <v>0</v>
      </c>
      <c r="BP160" s="685">
        <v>0</v>
      </c>
      <c r="BQ160" s="685">
        <v>0</v>
      </c>
      <c r="BR160" s="685">
        <v>0</v>
      </c>
      <c r="BS160" s="685">
        <v>0</v>
      </c>
      <c r="BT160" s="685">
        <v>0</v>
      </c>
      <c r="BU160" s="685">
        <v>0</v>
      </c>
      <c r="BV160" s="685">
        <v>0</v>
      </c>
      <c r="BW160" s="685">
        <v>0</v>
      </c>
      <c r="BX160" s="685">
        <v>0</v>
      </c>
      <c r="BY160" s="685">
        <v>0</v>
      </c>
      <c r="BZ160" s="685">
        <v>0</v>
      </c>
      <c r="CA160" s="685">
        <v>0</v>
      </c>
      <c r="CB160" s="685">
        <v>0</v>
      </c>
      <c r="CC160" s="685">
        <v>0</v>
      </c>
      <c r="CD160" s="685">
        <v>0</v>
      </c>
      <c r="CE160" s="685">
        <v>0</v>
      </c>
      <c r="CF160" s="687"/>
    </row>
    <row r="161" spans="1:84" ht="9.9499999999999993" customHeight="1">
      <c r="A161" s="685">
        <v>0</v>
      </c>
      <c r="B161" s="4466"/>
      <c r="D161" s="803"/>
      <c r="E161" s="685">
        <v>0</v>
      </c>
      <c r="F161" s="685">
        <v>0</v>
      </c>
      <c r="G161" s="685">
        <v>0</v>
      </c>
      <c r="H161" s="4604"/>
      <c r="I161" s="685">
        <v>0</v>
      </c>
      <c r="J161" s="685">
        <v>0</v>
      </c>
      <c r="K161" s="685">
        <v>0</v>
      </c>
      <c r="L161" s="4604"/>
      <c r="M161" s="685">
        <v>0</v>
      </c>
      <c r="N161" s="685">
        <v>0</v>
      </c>
      <c r="O161" s="685">
        <v>0</v>
      </c>
      <c r="P161" s="4604"/>
      <c r="Q161" s="685">
        <v>0</v>
      </c>
      <c r="R161" s="685">
        <v>0</v>
      </c>
      <c r="S161" s="685">
        <v>0</v>
      </c>
      <c r="T161" s="4604"/>
      <c r="U161" s="685">
        <v>0</v>
      </c>
      <c r="V161" s="685">
        <v>0</v>
      </c>
      <c r="W161" s="685">
        <v>0</v>
      </c>
      <c r="X161" s="4604"/>
      <c r="Y161" s="685">
        <v>0</v>
      </c>
      <c r="Z161" s="685">
        <v>0</v>
      </c>
      <c r="AA161" s="685">
        <v>0</v>
      </c>
      <c r="AB161" s="4604"/>
      <c r="AC161" s="685">
        <v>0</v>
      </c>
      <c r="AD161" s="685">
        <v>0</v>
      </c>
      <c r="AE161" s="685">
        <v>0</v>
      </c>
      <c r="AF161" s="4604"/>
      <c r="AI161" s="812"/>
      <c r="AJ161" s="707"/>
      <c r="AK161" s="707"/>
      <c r="AL161" s="707"/>
      <c r="AM161" s="707"/>
      <c r="AV161" s="685">
        <v>0</v>
      </c>
      <c r="AW161" s="685">
        <v>0</v>
      </c>
      <c r="AX161" s="685">
        <v>0</v>
      </c>
      <c r="AY161" s="685">
        <v>0</v>
      </c>
      <c r="AZ161" s="685">
        <v>0</v>
      </c>
      <c r="BA161" s="685">
        <v>0</v>
      </c>
      <c r="BB161" s="685">
        <v>0</v>
      </c>
      <c r="BC161" s="685">
        <v>0</v>
      </c>
      <c r="BD161" s="685">
        <v>0</v>
      </c>
      <c r="BE161" s="685">
        <v>0</v>
      </c>
      <c r="BF161" s="685">
        <v>0</v>
      </c>
      <c r="BG161" s="685">
        <v>0</v>
      </c>
      <c r="BH161" s="685">
        <v>0</v>
      </c>
      <c r="BI161" s="685">
        <v>0</v>
      </c>
      <c r="BJ161" s="685">
        <v>0</v>
      </c>
      <c r="BK161" s="685">
        <v>0</v>
      </c>
      <c r="BL161" s="685">
        <v>0</v>
      </c>
      <c r="BM161" s="685">
        <v>0</v>
      </c>
      <c r="BN161" s="685">
        <v>0</v>
      </c>
      <c r="BO161" s="685">
        <v>0</v>
      </c>
      <c r="BP161" s="685">
        <v>0</v>
      </c>
      <c r="BQ161" s="685">
        <v>0</v>
      </c>
      <c r="BR161" s="685">
        <v>0</v>
      </c>
      <c r="BS161" s="685">
        <v>0</v>
      </c>
      <c r="BT161" s="685">
        <v>0</v>
      </c>
      <c r="BU161" s="685">
        <v>0</v>
      </c>
      <c r="BV161" s="685">
        <v>0</v>
      </c>
      <c r="BW161" s="685">
        <v>0</v>
      </c>
      <c r="BX161" s="685">
        <v>0</v>
      </c>
      <c r="BY161" s="685">
        <v>0</v>
      </c>
      <c r="BZ161" s="685">
        <v>0</v>
      </c>
      <c r="CA161" s="685">
        <v>0</v>
      </c>
      <c r="CB161" s="685">
        <v>0</v>
      </c>
      <c r="CC161" s="685">
        <v>0</v>
      </c>
      <c r="CD161" s="685">
        <v>0</v>
      </c>
      <c r="CE161" s="685">
        <v>0</v>
      </c>
      <c r="CF161" s="687"/>
    </row>
    <row r="162" spans="1:84" ht="9.9499999999999993" customHeight="1">
      <c r="A162" s="685">
        <v>0</v>
      </c>
      <c r="B162" s="685">
        <v>0</v>
      </c>
      <c r="C162" s="685">
        <v>0</v>
      </c>
      <c r="D162" s="685">
        <v>0</v>
      </c>
      <c r="E162" s="685">
        <v>0</v>
      </c>
      <c r="F162" s="685">
        <v>0</v>
      </c>
      <c r="G162" s="685">
        <v>0</v>
      </c>
      <c r="H162" s="685">
        <v>0</v>
      </c>
      <c r="I162" s="685">
        <v>0</v>
      </c>
      <c r="J162" s="685">
        <v>0</v>
      </c>
      <c r="K162" s="685">
        <v>0</v>
      </c>
      <c r="L162" s="685">
        <v>0</v>
      </c>
      <c r="M162" s="685">
        <v>0</v>
      </c>
      <c r="N162" s="685">
        <v>0</v>
      </c>
      <c r="O162" s="685">
        <v>0</v>
      </c>
      <c r="P162" s="685">
        <v>0</v>
      </c>
      <c r="Q162" s="685">
        <v>0</v>
      </c>
      <c r="R162" s="685">
        <v>0</v>
      </c>
      <c r="S162" s="685">
        <v>0</v>
      </c>
      <c r="T162" s="685">
        <v>0</v>
      </c>
      <c r="U162" s="685">
        <v>0</v>
      </c>
      <c r="V162" s="685">
        <v>0</v>
      </c>
      <c r="W162" s="685">
        <v>0</v>
      </c>
      <c r="X162" s="685">
        <v>0</v>
      </c>
      <c r="Y162" s="685">
        <v>0</v>
      </c>
      <c r="Z162" s="685">
        <v>0</v>
      </c>
      <c r="AA162" s="685">
        <v>0</v>
      </c>
      <c r="AB162" s="685">
        <v>0</v>
      </c>
      <c r="AC162" s="685">
        <v>0</v>
      </c>
      <c r="AD162" s="685">
        <v>0</v>
      </c>
      <c r="AE162" s="685">
        <v>0</v>
      </c>
      <c r="AF162" s="685">
        <v>0</v>
      </c>
      <c r="AI162" s="815"/>
      <c r="AJ162" s="707"/>
      <c r="AK162" s="707"/>
      <c r="AL162" s="707"/>
      <c r="AM162" s="707"/>
      <c r="AV162" s="685">
        <v>0</v>
      </c>
      <c r="AW162" s="685">
        <v>0</v>
      </c>
      <c r="AX162" s="685">
        <v>0</v>
      </c>
      <c r="AY162" s="685">
        <v>0</v>
      </c>
      <c r="AZ162" s="685">
        <v>0</v>
      </c>
      <c r="BA162" s="685">
        <v>0</v>
      </c>
      <c r="BB162" s="685">
        <v>0</v>
      </c>
      <c r="BC162" s="685">
        <v>0</v>
      </c>
      <c r="BD162" s="685">
        <v>0</v>
      </c>
      <c r="BE162" s="685">
        <v>0</v>
      </c>
      <c r="BF162" s="685">
        <v>0</v>
      </c>
      <c r="BG162" s="685">
        <v>0</v>
      </c>
      <c r="BH162" s="685">
        <v>0</v>
      </c>
      <c r="BI162" s="685">
        <v>0</v>
      </c>
      <c r="BJ162" s="685">
        <v>0</v>
      </c>
      <c r="BK162" s="685">
        <v>0</v>
      </c>
      <c r="BL162" s="685">
        <v>0</v>
      </c>
      <c r="BM162" s="685">
        <v>0</v>
      </c>
      <c r="BN162" s="685">
        <v>0</v>
      </c>
      <c r="BO162" s="685">
        <v>0</v>
      </c>
      <c r="BP162" s="685">
        <v>0</v>
      </c>
      <c r="BQ162" s="685">
        <v>0</v>
      </c>
      <c r="BR162" s="685">
        <v>0</v>
      </c>
      <c r="BS162" s="685">
        <v>0</v>
      </c>
      <c r="BT162" s="685">
        <v>0</v>
      </c>
      <c r="BU162" s="685">
        <v>0</v>
      </c>
      <c r="BV162" s="685">
        <v>0</v>
      </c>
      <c r="BW162" s="685">
        <v>0</v>
      </c>
      <c r="BX162" s="685">
        <v>0</v>
      </c>
      <c r="BY162" s="685">
        <v>0</v>
      </c>
      <c r="BZ162" s="685">
        <v>0</v>
      </c>
      <c r="CA162" s="685">
        <v>0</v>
      </c>
      <c r="CB162" s="685">
        <v>0</v>
      </c>
      <c r="CC162" s="685">
        <v>0</v>
      </c>
      <c r="CD162" s="685">
        <v>0</v>
      </c>
      <c r="CE162" s="685">
        <v>0</v>
      </c>
      <c r="CF162" s="687"/>
    </row>
    <row r="163" spans="1:84" ht="9.9499999999999993" customHeight="1">
      <c r="A163" s="685">
        <v>0</v>
      </c>
      <c r="B163" s="4464">
        <v>31</v>
      </c>
      <c r="D163" s="4839" t="s">
        <v>5022</v>
      </c>
      <c r="E163" s="685">
        <v>0</v>
      </c>
      <c r="F163" s="685">
        <v>0</v>
      </c>
      <c r="G163" s="685">
        <v>0</v>
      </c>
      <c r="H163" s="4602"/>
      <c r="I163" s="685">
        <v>0</v>
      </c>
      <c r="J163" s="685">
        <v>0</v>
      </c>
      <c r="K163" s="685">
        <v>0</v>
      </c>
      <c r="L163" s="4602"/>
      <c r="M163" s="685">
        <v>0</v>
      </c>
      <c r="N163" s="685">
        <v>0</v>
      </c>
      <c r="O163" s="685">
        <v>0</v>
      </c>
      <c r="P163" s="4602"/>
      <c r="Q163" s="685">
        <v>0</v>
      </c>
      <c r="R163" s="685">
        <v>0</v>
      </c>
      <c r="S163" s="685">
        <v>0</v>
      </c>
      <c r="T163" s="4602"/>
      <c r="U163" s="685">
        <v>0</v>
      </c>
      <c r="V163" s="685">
        <v>0</v>
      </c>
      <c r="W163" s="685">
        <v>0</v>
      </c>
      <c r="X163" s="4602"/>
      <c r="Y163" s="685">
        <v>0</v>
      </c>
      <c r="Z163" s="685">
        <v>0</v>
      </c>
      <c r="AA163" s="685">
        <v>0</v>
      </c>
      <c r="AB163" s="4602"/>
      <c r="AC163" s="685">
        <v>0</v>
      </c>
      <c r="AD163" s="685">
        <v>0</v>
      </c>
      <c r="AE163" s="685">
        <v>0</v>
      </c>
      <c r="AF163" s="4602"/>
      <c r="AI163" s="812"/>
      <c r="AJ163" s="707"/>
      <c r="AK163" s="707"/>
      <c r="AL163" s="707"/>
      <c r="AM163" s="707"/>
      <c r="AV163" s="685">
        <v>0</v>
      </c>
      <c r="AW163" s="685">
        <v>0</v>
      </c>
      <c r="AX163" s="685">
        <v>0</v>
      </c>
      <c r="AY163" s="685">
        <v>0</v>
      </c>
      <c r="AZ163" s="685">
        <v>0</v>
      </c>
      <c r="BA163" s="685">
        <v>0</v>
      </c>
      <c r="BB163" s="685">
        <v>0</v>
      </c>
      <c r="BC163" s="685">
        <v>0</v>
      </c>
      <c r="BD163" s="685">
        <v>0</v>
      </c>
      <c r="BE163" s="685">
        <v>0</v>
      </c>
      <c r="BF163" s="685">
        <v>0</v>
      </c>
      <c r="BG163" s="685">
        <v>0</v>
      </c>
      <c r="BH163" s="685">
        <v>0</v>
      </c>
      <c r="BI163" s="685">
        <v>0</v>
      </c>
      <c r="BJ163" s="685">
        <v>0</v>
      </c>
      <c r="BK163" s="685">
        <v>0</v>
      </c>
      <c r="BL163" s="685">
        <v>0</v>
      </c>
      <c r="BM163" s="685">
        <v>0</v>
      </c>
      <c r="BN163" s="685">
        <v>0</v>
      </c>
      <c r="BO163" s="685">
        <v>0</v>
      </c>
      <c r="BP163" s="685">
        <v>0</v>
      </c>
      <c r="BQ163" s="685">
        <v>0</v>
      </c>
      <c r="BR163" s="685">
        <v>0</v>
      </c>
      <c r="BS163" s="685">
        <v>0</v>
      </c>
      <c r="BT163" s="685">
        <v>0</v>
      </c>
      <c r="BU163" s="685">
        <v>0</v>
      </c>
      <c r="BV163" s="685">
        <v>0</v>
      </c>
      <c r="BW163" s="685">
        <v>0</v>
      </c>
      <c r="BX163" s="685">
        <v>0</v>
      </c>
      <c r="BY163" s="685">
        <v>0</v>
      </c>
      <c r="BZ163" s="685">
        <v>0</v>
      </c>
      <c r="CA163" s="685">
        <v>0</v>
      </c>
      <c r="CB163" s="685">
        <v>0</v>
      </c>
      <c r="CC163" s="685">
        <v>0</v>
      </c>
      <c r="CD163" s="685">
        <v>0</v>
      </c>
      <c r="CE163" s="685">
        <v>0</v>
      </c>
      <c r="CF163" s="687"/>
    </row>
    <row r="164" spans="1:84" ht="5.0999999999999996" customHeight="1">
      <c r="A164" s="685">
        <v>0</v>
      </c>
      <c r="B164" s="4465"/>
      <c r="D164" s="4840"/>
      <c r="E164" s="685">
        <v>0</v>
      </c>
      <c r="F164" s="802">
        <v>0</v>
      </c>
      <c r="G164" s="685">
        <v>0</v>
      </c>
      <c r="H164" s="4603"/>
      <c r="I164" s="685">
        <v>0</v>
      </c>
      <c r="J164" s="802">
        <v>0</v>
      </c>
      <c r="K164" s="685">
        <v>0</v>
      </c>
      <c r="L164" s="4603"/>
      <c r="M164" s="685">
        <v>0</v>
      </c>
      <c r="N164" s="802">
        <v>0</v>
      </c>
      <c r="O164" s="685">
        <v>0</v>
      </c>
      <c r="P164" s="4603"/>
      <c r="Q164" s="685">
        <v>0</v>
      </c>
      <c r="R164" s="802">
        <v>0</v>
      </c>
      <c r="S164" s="685">
        <v>0</v>
      </c>
      <c r="T164" s="4603"/>
      <c r="U164" s="685">
        <v>0</v>
      </c>
      <c r="V164" s="802">
        <v>0</v>
      </c>
      <c r="W164" s="685">
        <v>0</v>
      </c>
      <c r="X164" s="4603"/>
      <c r="Y164" s="685">
        <v>0</v>
      </c>
      <c r="Z164" s="802">
        <v>0</v>
      </c>
      <c r="AA164" s="685">
        <v>0</v>
      </c>
      <c r="AB164" s="4603"/>
      <c r="AC164" s="685">
        <v>0</v>
      </c>
      <c r="AD164" s="802">
        <v>0</v>
      </c>
      <c r="AE164" s="685">
        <v>0</v>
      </c>
      <c r="AF164" s="4603"/>
      <c r="AI164" s="812"/>
      <c r="AJ164" s="707"/>
      <c r="AK164" s="707"/>
      <c r="AL164" s="707"/>
      <c r="AM164" s="707"/>
      <c r="AV164" s="685">
        <v>0</v>
      </c>
      <c r="AW164" s="685">
        <v>0</v>
      </c>
      <c r="AX164" s="685">
        <v>0</v>
      </c>
      <c r="AY164" s="685">
        <v>0</v>
      </c>
      <c r="AZ164" s="685">
        <v>0</v>
      </c>
      <c r="BA164" s="685">
        <v>0</v>
      </c>
      <c r="BB164" s="685">
        <v>0</v>
      </c>
      <c r="BC164" s="685">
        <v>0</v>
      </c>
      <c r="BD164" s="685">
        <v>0</v>
      </c>
      <c r="BE164" s="685">
        <v>0</v>
      </c>
      <c r="BF164" s="685">
        <v>0</v>
      </c>
      <c r="BG164" s="685">
        <v>0</v>
      </c>
      <c r="BH164" s="685">
        <v>0</v>
      </c>
      <c r="BI164" s="685">
        <v>0</v>
      </c>
      <c r="BJ164" s="685">
        <v>0</v>
      </c>
      <c r="BK164" s="685">
        <v>0</v>
      </c>
      <c r="BL164" s="685">
        <v>0</v>
      </c>
      <c r="BM164" s="685">
        <v>0</v>
      </c>
      <c r="BN164" s="685">
        <v>0</v>
      </c>
      <c r="BO164" s="685">
        <v>0</v>
      </c>
      <c r="BP164" s="685">
        <v>0</v>
      </c>
      <c r="BQ164" s="685">
        <v>0</v>
      </c>
      <c r="BR164" s="685">
        <v>0</v>
      </c>
      <c r="BS164" s="685">
        <v>0</v>
      </c>
      <c r="BT164" s="685">
        <v>0</v>
      </c>
      <c r="BU164" s="685">
        <v>0</v>
      </c>
      <c r="BV164" s="685">
        <v>0</v>
      </c>
      <c r="BW164" s="685">
        <v>0</v>
      </c>
      <c r="BX164" s="685">
        <v>0</v>
      </c>
      <c r="BY164" s="685">
        <v>0</v>
      </c>
      <c r="BZ164" s="685">
        <v>0</v>
      </c>
      <c r="CA164" s="685">
        <v>0</v>
      </c>
      <c r="CB164" s="685">
        <v>0</v>
      </c>
      <c r="CC164" s="685">
        <v>0</v>
      </c>
      <c r="CD164" s="685">
        <v>0</v>
      </c>
      <c r="CE164" s="685">
        <v>0</v>
      </c>
      <c r="CF164" s="687"/>
    </row>
    <row r="165" spans="1:84" ht="9.9499999999999993" customHeight="1">
      <c r="A165" s="685">
        <v>0</v>
      </c>
      <c r="B165" s="4466"/>
      <c r="D165" s="803"/>
      <c r="E165" s="685">
        <v>0</v>
      </c>
      <c r="F165" s="685">
        <v>0</v>
      </c>
      <c r="G165" s="685">
        <v>0</v>
      </c>
      <c r="H165" s="4604"/>
      <c r="I165" s="685">
        <v>0</v>
      </c>
      <c r="J165" s="685">
        <v>0</v>
      </c>
      <c r="K165" s="685">
        <v>0</v>
      </c>
      <c r="L165" s="4604"/>
      <c r="M165" s="685">
        <v>0</v>
      </c>
      <c r="N165" s="685">
        <v>0</v>
      </c>
      <c r="O165" s="685">
        <v>0</v>
      </c>
      <c r="P165" s="4604"/>
      <c r="Q165" s="685">
        <v>0</v>
      </c>
      <c r="R165" s="685">
        <v>0</v>
      </c>
      <c r="S165" s="685">
        <v>0</v>
      </c>
      <c r="T165" s="4604"/>
      <c r="U165" s="685">
        <v>0</v>
      </c>
      <c r="V165" s="685">
        <v>0</v>
      </c>
      <c r="W165" s="685">
        <v>0</v>
      </c>
      <c r="X165" s="4604"/>
      <c r="Y165" s="685">
        <v>0</v>
      </c>
      <c r="Z165" s="685">
        <v>0</v>
      </c>
      <c r="AA165" s="685">
        <v>0</v>
      </c>
      <c r="AB165" s="4604"/>
      <c r="AC165" s="685">
        <v>0</v>
      </c>
      <c r="AD165" s="685">
        <v>0</v>
      </c>
      <c r="AE165" s="685">
        <v>0</v>
      </c>
      <c r="AF165" s="4604"/>
      <c r="AI165" s="812"/>
      <c r="AJ165" s="707"/>
      <c r="AK165" s="707"/>
      <c r="AL165" s="707"/>
      <c r="AM165" s="707"/>
      <c r="AV165" s="685">
        <v>0</v>
      </c>
      <c r="AW165" s="685">
        <v>0</v>
      </c>
      <c r="AX165" s="685">
        <v>0</v>
      </c>
      <c r="AY165" s="685">
        <v>0</v>
      </c>
      <c r="AZ165" s="685">
        <v>0</v>
      </c>
      <c r="BA165" s="685">
        <v>0</v>
      </c>
      <c r="BB165" s="685">
        <v>0</v>
      </c>
      <c r="BC165" s="685">
        <v>0</v>
      </c>
      <c r="BD165" s="685">
        <v>0</v>
      </c>
      <c r="BE165" s="685">
        <v>0</v>
      </c>
      <c r="BF165" s="685">
        <v>0</v>
      </c>
      <c r="BG165" s="685">
        <v>0</v>
      </c>
      <c r="BH165" s="685">
        <v>0</v>
      </c>
      <c r="BI165" s="685">
        <v>0</v>
      </c>
      <c r="BJ165" s="685">
        <v>0</v>
      </c>
      <c r="BK165" s="685">
        <v>0</v>
      </c>
      <c r="BL165" s="685">
        <v>0</v>
      </c>
      <c r="BM165" s="685">
        <v>0</v>
      </c>
      <c r="BN165" s="685">
        <v>0</v>
      </c>
      <c r="BO165" s="685">
        <v>0</v>
      </c>
      <c r="BP165" s="685">
        <v>0</v>
      </c>
      <c r="BQ165" s="685">
        <v>0</v>
      </c>
      <c r="BR165" s="685">
        <v>0</v>
      </c>
      <c r="BS165" s="685">
        <v>0</v>
      </c>
      <c r="BT165" s="685">
        <v>0</v>
      </c>
      <c r="BU165" s="685">
        <v>0</v>
      </c>
      <c r="BV165" s="685">
        <v>0</v>
      </c>
      <c r="BW165" s="685">
        <v>0</v>
      </c>
      <c r="BX165" s="685">
        <v>0</v>
      </c>
      <c r="BY165" s="685">
        <v>0</v>
      </c>
      <c r="BZ165" s="685">
        <v>0</v>
      </c>
      <c r="CA165" s="685">
        <v>0</v>
      </c>
      <c r="CB165" s="685">
        <v>0</v>
      </c>
      <c r="CC165" s="685">
        <v>0</v>
      </c>
      <c r="CD165" s="685">
        <v>0</v>
      </c>
      <c r="CE165" s="685">
        <v>0</v>
      </c>
      <c r="CF165" s="687"/>
    </row>
    <row r="166" spans="1:84" ht="9.9499999999999993" customHeight="1">
      <c r="A166" s="685">
        <v>0</v>
      </c>
      <c r="B166" s="685">
        <v>0</v>
      </c>
      <c r="C166" s="685">
        <v>0</v>
      </c>
      <c r="D166" s="685">
        <v>0</v>
      </c>
      <c r="E166" s="685">
        <v>0</v>
      </c>
      <c r="F166" s="685">
        <v>0</v>
      </c>
      <c r="G166" s="685">
        <v>0</v>
      </c>
      <c r="H166" s="685">
        <v>0</v>
      </c>
      <c r="I166" s="685">
        <v>0</v>
      </c>
      <c r="J166" s="685">
        <v>0</v>
      </c>
      <c r="K166" s="685">
        <v>0</v>
      </c>
      <c r="L166" s="685">
        <v>0</v>
      </c>
      <c r="M166" s="685">
        <v>0</v>
      </c>
      <c r="N166" s="685">
        <v>0</v>
      </c>
      <c r="O166" s="685">
        <v>0</v>
      </c>
      <c r="P166" s="685">
        <v>0</v>
      </c>
      <c r="Q166" s="685">
        <v>0</v>
      </c>
      <c r="R166" s="685">
        <v>0</v>
      </c>
      <c r="S166" s="685">
        <v>0</v>
      </c>
      <c r="T166" s="685">
        <v>0</v>
      </c>
      <c r="U166" s="685">
        <v>0</v>
      </c>
      <c r="V166" s="685">
        <v>0</v>
      </c>
      <c r="W166" s="685">
        <v>0</v>
      </c>
      <c r="X166" s="685">
        <v>0</v>
      </c>
      <c r="Y166" s="685">
        <v>0</v>
      </c>
      <c r="Z166" s="685">
        <v>0</v>
      </c>
      <c r="AA166" s="685">
        <v>0</v>
      </c>
      <c r="AB166" s="685">
        <v>0</v>
      </c>
      <c r="AC166" s="685">
        <v>0</v>
      </c>
      <c r="AD166" s="685">
        <v>0</v>
      </c>
      <c r="AE166" s="685">
        <v>0</v>
      </c>
      <c r="AF166" s="685">
        <v>0</v>
      </c>
      <c r="AI166" s="815"/>
      <c r="AJ166" s="707"/>
      <c r="AK166" s="707"/>
      <c r="AL166" s="707"/>
      <c r="AM166" s="707"/>
      <c r="AV166" s="685">
        <v>0</v>
      </c>
      <c r="AW166" s="685">
        <v>0</v>
      </c>
      <c r="AX166" s="685">
        <v>0</v>
      </c>
      <c r="AY166" s="685">
        <v>0</v>
      </c>
      <c r="AZ166" s="685">
        <v>0</v>
      </c>
      <c r="BA166" s="685">
        <v>0</v>
      </c>
      <c r="BB166" s="685">
        <v>0</v>
      </c>
      <c r="BC166" s="685">
        <v>0</v>
      </c>
      <c r="BD166" s="685">
        <v>0</v>
      </c>
      <c r="BE166" s="685">
        <v>0</v>
      </c>
      <c r="BF166" s="685">
        <v>0</v>
      </c>
      <c r="BG166" s="685">
        <v>0</v>
      </c>
      <c r="BH166" s="685">
        <v>0</v>
      </c>
      <c r="BI166" s="685">
        <v>0</v>
      </c>
      <c r="BJ166" s="685">
        <v>0</v>
      </c>
      <c r="BK166" s="685">
        <v>0</v>
      </c>
      <c r="BL166" s="685">
        <v>0</v>
      </c>
      <c r="BM166" s="685">
        <v>0</v>
      </c>
      <c r="BN166" s="685">
        <v>0</v>
      </c>
      <c r="BO166" s="685">
        <v>0</v>
      </c>
      <c r="BP166" s="685">
        <v>0</v>
      </c>
      <c r="BQ166" s="685">
        <v>0</v>
      </c>
      <c r="BR166" s="685">
        <v>0</v>
      </c>
      <c r="BS166" s="685">
        <v>0</v>
      </c>
      <c r="BT166" s="685">
        <v>0</v>
      </c>
      <c r="BU166" s="685">
        <v>0</v>
      </c>
      <c r="BV166" s="685">
        <v>0</v>
      </c>
      <c r="BW166" s="685">
        <v>0</v>
      </c>
      <c r="BX166" s="685">
        <v>0</v>
      </c>
      <c r="BY166" s="685">
        <v>0</v>
      </c>
      <c r="BZ166" s="685">
        <v>0</v>
      </c>
      <c r="CA166" s="685">
        <v>0</v>
      </c>
      <c r="CB166" s="685">
        <v>0</v>
      </c>
      <c r="CC166" s="685">
        <v>0</v>
      </c>
      <c r="CD166" s="685">
        <v>0</v>
      </c>
      <c r="CE166" s="685">
        <v>0</v>
      </c>
      <c r="CF166" s="687"/>
    </row>
    <row r="167" spans="1:84" ht="9.9499999999999993" customHeight="1">
      <c r="A167" s="685">
        <v>0</v>
      </c>
      <c r="B167" s="4464">
        <v>32</v>
      </c>
      <c r="D167" s="4841" t="s">
        <v>5023</v>
      </c>
      <c r="E167" s="685">
        <v>0</v>
      </c>
      <c r="F167" s="685">
        <v>0</v>
      </c>
      <c r="G167" s="685">
        <v>0</v>
      </c>
      <c r="H167" s="4602"/>
      <c r="I167" s="685">
        <v>0</v>
      </c>
      <c r="J167" s="685">
        <v>0</v>
      </c>
      <c r="K167" s="685">
        <v>0</v>
      </c>
      <c r="L167" s="4602"/>
      <c r="M167" s="685">
        <v>0</v>
      </c>
      <c r="N167" s="685">
        <v>0</v>
      </c>
      <c r="O167" s="685">
        <v>0</v>
      </c>
      <c r="P167" s="4602"/>
      <c r="Q167" s="685">
        <v>0</v>
      </c>
      <c r="R167" s="685">
        <v>0</v>
      </c>
      <c r="S167" s="685">
        <v>0</v>
      </c>
      <c r="T167" s="4602"/>
      <c r="U167" s="685">
        <v>0</v>
      </c>
      <c r="V167" s="685">
        <v>0</v>
      </c>
      <c r="W167" s="685">
        <v>0</v>
      </c>
      <c r="X167" s="4602"/>
      <c r="Y167" s="685">
        <v>0</v>
      </c>
      <c r="Z167" s="685">
        <v>0</v>
      </c>
      <c r="AA167" s="685">
        <v>0</v>
      </c>
      <c r="AB167" s="4602"/>
      <c r="AC167" s="685">
        <v>0</v>
      </c>
      <c r="AD167" s="685">
        <v>0</v>
      </c>
      <c r="AE167" s="685">
        <v>0</v>
      </c>
      <c r="AF167" s="4602"/>
      <c r="AI167" s="812"/>
      <c r="AJ167" s="707"/>
      <c r="AK167" s="707"/>
      <c r="AL167" s="707"/>
      <c r="AM167" s="707"/>
      <c r="AV167" s="685">
        <v>0</v>
      </c>
      <c r="AW167" s="685">
        <v>0</v>
      </c>
      <c r="AX167" s="685">
        <v>0</v>
      </c>
      <c r="AY167" s="685">
        <v>0</v>
      </c>
      <c r="AZ167" s="685">
        <v>0</v>
      </c>
      <c r="BA167" s="685">
        <v>0</v>
      </c>
      <c r="BB167" s="685">
        <v>0</v>
      </c>
      <c r="BC167" s="685">
        <v>0</v>
      </c>
      <c r="BD167" s="685">
        <v>0</v>
      </c>
      <c r="BE167" s="685">
        <v>0</v>
      </c>
      <c r="BF167" s="685">
        <v>0</v>
      </c>
      <c r="BG167" s="685">
        <v>0</v>
      </c>
      <c r="BH167" s="685">
        <v>0</v>
      </c>
      <c r="BI167" s="685">
        <v>0</v>
      </c>
      <c r="BJ167" s="685">
        <v>0</v>
      </c>
      <c r="BK167" s="685">
        <v>0</v>
      </c>
      <c r="BL167" s="685">
        <v>0</v>
      </c>
      <c r="BM167" s="685">
        <v>0</v>
      </c>
      <c r="BN167" s="685">
        <v>0</v>
      </c>
      <c r="BO167" s="685">
        <v>0</v>
      </c>
      <c r="BP167" s="685">
        <v>0</v>
      </c>
      <c r="BQ167" s="685">
        <v>0</v>
      </c>
      <c r="BR167" s="685">
        <v>0</v>
      </c>
      <c r="BS167" s="685">
        <v>0</v>
      </c>
      <c r="BT167" s="685">
        <v>0</v>
      </c>
      <c r="BU167" s="685">
        <v>0</v>
      </c>
      <c r="BV167" s="685">
        <v>0</v>
      </c>
      <c r="BW167" s="685">
        <v>0</v>
      </c>
      <c r="BX167" s="685">
        <v>0</v>
      </c>
      <c r="BY167" s="685">
        <v>0</v>
      </c>
      <c r="BZ167" s="685">
        <v>0</v>
      </c>
      <c r="CA167" s="685">
        <v>0</v>
      </c>
      <c r="CB167" s="685">
        <v>0</v>
      </c>
      <c r="CC167" s="685">
        <v>0</v>
      </c>
      <c r="CD167" s="685">
        <v>0</v>
      </c>
      <c r="CE167" s="685">
        <v>0</v>
      </c>
      <c r="CF167" s="687"/>
    </row>
    <row r="168" spans="1:84" ht="5.0999999999999996" customHeight="1">
      <c r="A168" s="685">
        <v>0</v>
      </c>
      <c r="B168" s="4465"/>
      <c r="D168" s="4842"/>
      <c r="E168" s="685">
        <v>0</v>
      </c>
      <c r="F168" s="802">
        <v>0</v>
      </c>
      <c r="G168" s="685">
        <v>0</v>
      </c>
      <c r="H168" s="4603"/>
      <c r="I168" s="685">
        <v>0</v>
      </c>
      <c r="J168" s="802">
        <v>0</v>
      </c>
      <c r="K168" s="685">
        <v>0</v>
      </c>
      <c r="L168" s="4603"/>
      <c r="M168" s="685">
        <v>0</v>
      </c>
      <c r="N168" s="802">
        <v>0</v>
      </c>
      <c r="O168" s="685">
        <v>0</v>
      </c>
      <c r="P168" s="4603"/>
      <c r="Q168" s="685">
        <v>0</v>
      </c>
      <c r="R168" s="802">
        <v>0</v>
      </c>
      <c r="S168" s="685">
        <v>0</v>
      </c>
      <c r="T168" s="4603"/>
      <c r="U168" s="685">
        <v>0</v>
      </c>
      <c r="V168" s="802">
        <v>0</v>
      </c>
      <c r="W168" s="685">
        <v>0</v>
      </c>
      <c r="X168" s="4603"/>
      <c r="Y168" s="685">
        <v>0</v>
      </c>
      <c r="Z168" s="802">
        <v>0</v>
      </c>
      <c r="AA168" s="685">
        <v>0</v>
      </c>
      <c r="AB168" s="4603"/>
      <c r="AC168" s="685">
        <v>0</v>
      </c>
      <c r="AD168" s="802">
        <v>0</v>
      </c>
      <c r="AE168" s="685">
        <v>0</v>
      </c>
      <c r="AF168" s="4603"/>
      <c r="AI168" s="812"/>
      <c r="AJ168" s="707"/>
      <c r="AK168" s="707"/>
      <c r="AL168" s="707"/>
      <c r="AM168" s="707"/>
      <c r="AV168" s="685">
        <v>0</v>
      </c>
      <c r="AW168" s="685">
        <v>0</v>
      </c>
      <c r="AX168" s="685">
        <v>0</v>
      </c>
      <c r="AY168" s="685">
        <v>0</v>
      </c>
      <c r="AZ168" s="685">
        <v>0</v>
      </c>
      <c r="BA168" s="685">
        <v>0</v>
      </c>
      <c r="BB168" s="685">
        <v>0</v>
      </c>
      <c r="BC168" s="685">
        <v>0</v>
      </c>
      <c r="BD168" s="685">
        <v>0</v>
      </c>
      <c r="BE168" s="685">
        <v>0</v>
      </c>
      <c r="BF168" s="685">
        <v>0</v>
      </c>
      <c r="BG168" s="685">
        <v>0</v>
      </c>
      <c r="BH168" s="685">
        <v>0</v>
      </c>
      <c r="BI168" s="685">
        <v>0</v>
      </c>
      <c r="BJ168" s="685">
        <v>0</v>
      </c>
      <c r="BK168" s="685">
        <v>0</v>
      </c>
      <c r="BL168" s="685">
        <v>0</v>
      </c>
      <c r="BM168" s="685">
        <v>0</v>
      </c>
      <c r="BN168" s="685">
        <v>0</v>
      </c>
      <c r="BO168" s="685">
        <v>0</v>
      </c>
      <c r="BP168" s="685">
        <v>0</v>
      </c>
      <c r="BQ168" s="685">
        <v>0</v>
      </c>
      <c r="BR168" s="685">
        <v>0</v>
      </c>
      <c r="BS168" s="685">
        <v>0</v>
      </c>
      <c r="BT168" s="685">
        <v>0</v>
      </c>
      <c r="BU168" s="685">
        <v>0</v>
      </c>
      <c r="BV168" s="685">
        <v>0</v>
      </c>
      <c r="BW168" s="685">
        <v>0</v>
      </c>
      <c r="BX168" s="685">
        <v>0</v>
      </c>
      <c r="BY168" s="685">
        <v>0</v>
      </c>
      <c r="BZ168" s="685">
        <v>0</v>
      </c>
      <c r="CA168" s="685">
        <v>0</v>
      </c>
      <c r="CB168" s="685">
        <v>0</v>
      </c>
      <c r="CC168" s="685">
        <v>0</v>
      </c>
      <c r="CD168" s="685">
        <v>0</v>
      </c>
      <c r="CE168" s="685">
        <v>0</v>
      </c>
      <c r="CF168" s="687"/>
    </row>
    <row r="169" spans="1:84" ht="9.9499999999999993" customHeight="1">
      <c r="A169" s="685">
        <v>0</v>
      </c>
      <c r="B169" s="4466"/>
      <c r="D169" s="803"/>
      <c r="E169" s="685">
        <v>0</v>
      </c>
      <c r="F169" s="685">
        <v>0</v>
      </c>
      <c r="G169" s="685">
        <v>0</v>
      </c>
      <c r="H169" s="4604"/>
      <c r="I169" s="685">
        <v>0</v>
      </c>
      <c r="J169" s="685">
        <v>0</v>
      </c>
      <c r="K169" s="685">
        <v>0</v>
      </c>
      <c r="L169" s="4604"/>
      <c r="M169" s="685">
        <v>0</v>
      </c>
      <c r="N169" s="685">
        <v>0</v>
      </c>
      <c r="O169" s="685">
        <v>0</v>
      </c>
      <c r="P169" s="4604"/>
      <c r="Q169" s="685">
        <v>0</v>
      </c>
      <c r="R169" s="685">
        <v>0</v>
      </c>
      <c r="S169" s="685">
        <v>0</v>
      </c>
      <c r="T169" s="4604"/>
      <c r="U169" s="685">
        <v>0</v>
      </c>
      <c r="V169" s="685">
        <v>0</v>
      </c>
      <c r="W169" s="685">
        <v>0</v>
      </c>
      <c r="X169" s="4604"/>
      <c r="Y169" s="685">
        <v>0</v>
      </c>
      <c r="Z169" s="685">
        <v>0</v>
      </c>
      <c r="AA169" s="685">
        <v>0</v>
      </c>
      <c r="AB169" s="4604"/>
      <c r="AC169" s="685">
        <v>0</v>
      </c>
      <c r="AD169" s="685">
        <v>0</v>
      </c>
      <c r="AE169" s="685">
        <v>0</v>
      </c>
      <c r="AF169" s="4604"/>
      <c r="AI169" s="812"/>
      <c r="AJ169" s="707"/>
      <c r="AK169" s="707"/>
      <c r="AL169" s="707"/>
      <c r="AM169" s="707"/>
      <c r="AV169" s="685">
        <v>0</v>
      </c>
      <c r="AW169" s="685">
        <v>0</v>
      </c>
      <c r="AX169" s="685">
        <v>0</v>
      </c>
      <c r="AY169" s="685">
        <v>0</v>
      </c>
      <c r="AZ169" s="685">
        <v>0</v>
      </c>
      <c r="BA169" s="685">
        <v>0</v>
      </c>
      <c r="BB169" s="685">
        <v>0</v>
      </c>
      <c r="BC169" s="685">
        <v>0</v>
      </c>
      <c r="BD169" s="685">
        <v>0</v>
      </c>
      <c r="BE169" s="685">
        <v>0</v>
      </c>
      <c r="BF169" s="685">
        <v>0</v>
      </c>
      <c r="BG169" s="685">
        <v>0</v>
      </c>
      <c r="BH169" s="685">
        <v>0</v>
      </c>
      <c r="BI169" s="685">
        <v>0</v>
      </c>
      <c r="BJ169" s="685">
        <v>0</v>
      </c>
      <c r="BK169" s="685">
        <v>0</v>
      </c>
      <c r="BL169" s="685">
        <v>0</v>
      </c>
      <c r="BM169" s="685">
        <v>0</v>
      </c>
      <c r="BN169" s="685">
        <v>0</v>
      </c>
      <c r="BO169" s="685">
        <v>0</v>
      </c>
      <c r="BP169" s="685">
        <v>0</v>
      </c>
      <c r="BQ169" s="685">
        <v>0</v>
      </c>
      <c r="BR169" s="685">
        <v>0</v>
      </c>
      <c r="BS169" s="685">
        <v>0</v>
      </c>
      <c r="BT169" s="685">
        <v>0</v>
      </c>
      <c r="BU169" s="685">
        <v>0</v>
      </c>
      <c r="BV169" s="685">
        <v>0</v>
      </c>
      <c r="BW169" s="685">
        <v>0</v>
      </c>
      <c r="BX169" s="685">
        <v>0</v>
      </c>
      <c r="BY169" s="685">
        <v>0</v>
      </c>
      <c r="BZ169" s="685">
        <v>0</v>
      </c>
      <c r="CA169" s="685">
        <v>0</v>
      </c>
      <c r="CB169" s="685">
        <v>0</v>
      </c>
      <c r="CC169" s="685">
        <v>0</v>
      </c>
      <c r="CD169" s="685">
        <v>0</v>
      </c>
      <c r="CE169" s="685">
        <v>0</v>
      </c>
      <c r="CF169" s="687"/>
    </row>
    <row r="170" spans="1:84" ht="9.9499999999999993" customHeight="1">
      <c r="A170" s="685">
        <v>0</v>
      </c>
      <c r="B170" s="685">
        <v>0</v>
      </c>
      <c r="C170" s="685">
        <v>0</v>
      </c>
      <c r="D170" s="685">
        <v>0</v>
      </c>
      <c r="E170" s="685">
        <v>0</v>
      </c>
      <c r="F170" s="685">
        <v>0</v>
      </c>
      <c r="G170" s="685">
        <v>0</v>
      </c>
      <c r="H170" s="685">
        <v>0</v>
      </c>
      <c r="I170" s="685">
        <v>0</v>
      </c>
      <c r="J170" s="685">
        <v>0</v>
      </c>
      <c r="K170" s="685">
        <v>0</v>
      </c>
      <c r="L170" s="685">
        <v>0</v>
      </c>
      <c r="M170" s="685">
        <v>0</v>
      </c>
      <c r="N170" s="685">
        <v>0</v>
      </c>
      <c r="O170" s="685">
        <v>0</v>
      </c>
      <c r="P170" s="685">
        <v>0</v>
      </c>
      <c r="Q170" s="685">
        <v>0</v>
      </c>
      <c r="R170" s="685">
        <v>0</v>
      </c>
      <c r="S170" s="685">
        <v>0</v>
      </c>
      <c r="T170" s="685">
        <v>0</v>
      </c>
      <c r="U170" s="685">
        <v>0</v>
      </c>
      <c r="V170" s="685">
        <v>0</v>
      </c>
      <c r="W170" s="685">
        <v>0</v>
      </c>
      <c r="X170" s="685">
        <v>0</v>
      </c>
      <c r="Y170" s="685">
        <v>0</v>
      </c>
      <c r="Z170" s="685">
        <v>0</v>
      </c>
      <c r="AA170" s="685">
        <v>0</v>
      </c>
      <c r="AB170" s="685">
        <v>0</v>
      </c>
      <c r="AC170" s="685">
        <v>0</v>
      </c>
      <c r="AD170" s="685">
        <v>0</v>
      </c>
      <c r="AE170" s="685">
        <v>0</v>
      </c>
      <c r="AF170" s="685">
        <v>0</v>
      </c>
      <c r="AI170" s="815"/>
      <c r="AJ170" s="707"/>
      <c r="AK170" s="707"/>
      <c r="AL170" s="707"/>
      <c r="AM170" s="707"/>
      <c r="AV170" s="685">
        <v>0</v>
      </c>
      <c r="AW170" s="685">
        <v>0</v>
      </c>
      <c r="AX170" s="685">
        <v>0</v>
      </c>
      <c r="AY170" s="685">
        <v>0</v>
      </c>
      <c r="AZ170" s="685">
        <v>0</v>
      </c>
      <c r="BA170" s="685">
        <v>0</v>
      </c>
      <c r="BB170" s="685">
        <v>0</v>
      </c>
      <c r="BC170" s="685">
        <v>0</v>
      </c>
      <c r="BD170" s="685">
        <v>0</v>
      </c>
      <c r="BE170" s="685">
        <v>0</v>
      </c>
      <c r="BF170" s="685">
        <v>0</v>
      </c>
      <c r="BG170" s="685">
        <v>0</v>
      </c>
      <c r="BH170" s="685">
        <v>0</v>
      </c>
      <c r="BI170" s="685">
        <v>0</v>
      </c>
      <c r="BJ170" s="685">
        <v>0</v>
      </c>
      <c r="BK170" s="685">
        <v>0</v>
      </c>
      <c r="BL170" s="685">
        <v>0</v>
      </c>
      <c r="BM170" s="685">
        <v>0</v>
      </c>
      <c r="BN170" s="685">
        <v>0</v>
      </c>
      <c r="BO170" s="685">
        <v>0</v>
      </c>
      <c r="BP170" s="685">
        <v>0</v>
      </c>
      <c r="BQ170" s="685">
        <v>0</v>
      </c>
      <c r="BR170" s="685">
        <v>0</v>
      </c>
      <c r="BS170" s="685">
        <v>0</v>
      </c>
      <c r="BT170" s="685">
        <v>0</v>
      </c>
      <c r="BU170" s="685">
        <v>0</v>
      </c>
      <c r="BV170" s="685">
        <v>0</v>
      </c>
      <c r="BW170" s="685">
        <v>0</v>
      </c>
      <c r="BX170" s="685">
        <v>0</v>
      </c>
      <c r="BY170" s="685">
        <v>0</v>
      </c>
      <c r="BZ170" s="685">
        <v>0</v>
      </c>
      <c r="CA170" s="685">
        <v>0</v>
      </c>
      <c r="CB170" s="685">
        <v>0</v>
      </c>
      <c r="CC170" s="685">
        <v>0</v>
      </c>
      <c r="CD170" s="685">
        <v>0</v>
      </c>
      <c r="CE170" s="685">
        <v>0</v>
      </c>
      <c r="CF170" s="687"/>
    </row>
    <row r="171" spans="1:84" ht="9.9499999999999993" customHeight="1">
      <c r="A171" s="685">
        <v>0</v>
      </c>
      <c r="B171" s="4464">
        <v>33</v>
      </c>
      <c r="D171" s="4841" t="s">
        <v>5024</v>
      </c>
      <c r="E171" s="685">
        <v>0</v>
      </c>
      <c r="F171" s="685">
        <v>0</v>
      </c>
      <c r="G171" s="685">
        <v>0</v>
      </c>
      <c r="H171" s="4602"/>
      <c r="I171" s="685">
        <v>0</v>
      </c>
      <c r="J171" s="685">
        <v>0</v>
      </c>
      <c r="K171" s="685">
        <v>0</v>
      </c>
      <c r="L171" s="4602"/>
      <c r="M171" s="685">
        <v>0</v>
      </c>
      <c r="N171" s="685">
        <v>0</v>
      </c>
      <c r="O171" s="685">
        <v>0</v>
      </c>
      <c r="P171" s="4602"/>
      <c r="Q171" s="685">
        <v>0</v>
      </c>
      <c r="R171" s="685">
        <v>0</v>
      </c>
      <c r="S171" s="685">
        <v>0</v>
      </c>
      <c r="T171" s="4602"/>
      <c r="U171" s="685">
        <v>0</v>
      </c>
      <c r="V171" s="685">
        <v>0</v>
      </c>
      <c r="W171" s="685">
        <v>0</v>
      </c>
      <c r="X171" s="4602"/>
      <c r="Y171" s="685">
        <v>0</v>
      </c>
      <c r="Z171" s="685">
        <v>0</v>
      </c>
      <c r="AA171" s="685">
        <v>0</v>
      </c>
      <c r="AB171" s="4602"/>
      <c r="AC171" s="685">
        <v>0</v>
      </c>
      <c r="AD171" s="685">
        <v>0</v>
      </c>
      <c r="AE171" s="685">
        <v>0</v>
      </c>
      <c r="AF171" s="4602"/>
      <c r="AI171" s="812"/>
      <c r="AJ171" s="707"/>
      <c r="AK171" s="707"/>
      <c r="AL171" s="707"/>
      <c r="AM171" s="707"/>
      <c r="AV171" s="685">
        <v>0</v>
      </c>
      <c r="AW171" s="685">
        <v>0</v>
      </c>
      <c r="AX171" s="685">
        <v>0</v>
      </c>
      <c r="AY171" s="685">
        <v>0</v>
      </c>
      <c r="AZ171" s="685">
        <v>0</v>
      </c>
      <c r="BA171" s="685">
        <v>0</v>
      </c>
      <c r="BB171" s="685">
        <v>0</v>
      </c>
      <c r="BC171" s="685">
        <v>0</v>
      </c>
      <c r="BD171" s="685">
        <v>0</v>
      </c>
      <c r="BE171" s="685">
        <v>0</v>
      </c>
      <c r="BF171" s="685">
        <v>0</v>
      </c>
      <c r="BG171" s="685">
        <v>0</v>
      </c>
      <c r="BH171" s="685">
        <v>0</v>
      </c>
      <c r="BI171" s="685">
        <v>0</v>
      </c>
      <c r="BJ171" s="685">
        <v>0</v>
      </c>
      <c r="BK171" s="685">
        <v>0</v>
      </c>
      <c r="BL171" s="685">
        <v>0</v>
      </c>
      <c r="BM171" s="685">
        <v>0</v>
      </c>
      <c r="BN171" s="685">
        <v>0</v>
      </c>
      <c r="BO171" s="685">
        <v>0</v>
      </c>
      <c r="BP171" s="685">
        <v>0</v>
      </c>
      <c r="BQ171" s="685">
        <v>0</v>
      </c>
      <c r="BR171" s="685">
        <v>0</v>
      </c>
      <c r="BS171" s="685">
        <v>0</v>
      </c>
      <c r="BT171" s="685">
        <v>0</v>
      </c>
      <c r="BU171" s="685">
        <v>0</v>
      </c>
      <c r="BV171" s="685">
        <v>0</v>
      </c>
      <c r="BW171" s="685">
        <v>0</v>
      </c>
      <c r="BX171" s="685">
        <v>0</v>
      </c>
      <c r="BY171" s="685">
        <v>0</v>
      </c>
      <c r="BZ171" s="685">
        <v>0</v>
      </c>
      <c r="CA171" s="685">
        <v>0</v>
      </c>
      <c r="CB171" s="685">
        <v>0</v>
      </c>
      <c r="CC171" s="685">
        <v>0</v>
      </c>
      <c r="CD171" s="685">
        <v>0</v>
      </c>
      <c r="CE171" s="685">
        <v>0</v>
      </c>
      <c r="CF171" s="687"/>
    </row>
    <row r="172" spans="1:84" ht="5.0999999999999996" customHeight="1">
      <c r="A172" s="685">
        <v>0</v>
      </c>
      <c r="B172" s="4465"/>
      <c r="D172" s="4842"/>
      <c r="E172" s="685">
        <v>0</v>
      </c>
      <c r="F172" s="802">
        <v>0</v>
      </c>
      <c r="G172" s="685">
        <v>0</v>
      </c>
      <c r="H172" s="4603"/>
      <c r="I172" s="685">
        <v>0</v>
      </c>
      <c r="J172" s="802">
        <v>0</v>
      </c>
      <c r="K172" s="685">
        <v>0</v>
      </c>
      <c r="L172" s="4603"/>
      <c r="M172" s="685">
        <v>0</v>
      </c>
      <c r="N172" s="802">
        <v>0</v>
      </c>
      <c r="O172" s="685">
        <v>0</v>
      </c>
      <c r="P172" s="4603"/>
      <c r="Q172" s="685">
        <v>0</v>
      </c>
      <c r="R172" s="802">
        <v>0</v>
      </c>
      <c r="S172" s="685">
        <v>0</v>
      </c>
      <c r="T172" s="4603"/>
      <c r="U172" s="685">
        <v>0</v>
      </c>
      <c r="V172" s="802">
        <v>0</v>
      </c>
      <c r="W172" s="685">
        <v>0</v>
      </c>
      <c r="X172" s="4603"/>
      <c r="Y172" s="685">
        <v>0</v>
      </c>
      <c r="Z172" s="802">
        <v>0</v>
      </c>
      <c r="AA172" s="685">
        <v>0</v>
      </c>
      <c r="AB172" s="4603"/>
      <c r="AC172" s="685">
        <v>0</v>
      </c>
      <c r="AD172" s="802">
        <v>0</v>
      </c>
      <c r="AE172" s="685">
        <v>0</v>
      </c>
      <c r="AF172" s="4603"/>
      <c r="AI172" s="812"/>
      <c r="AJ172" s="707"/>
      <c r="AK172" s="707"/>
      <c r="AL172" s="707"/>
      <c r="AM172" s="707"/>
      <c r="AV172" s="685">
        <v>0</v>
      </c>
      <c r="AW172" s="685">
        <v>0</v>
      </c>
      <c r="AX172" s="685">
        <v>0</v>
      </c>
      <c r="AY172" s="685">
        <v>0</v>
      </c>
      <c r="AZ172" s="685">
        <v>0</v>
      </c>
      <c r="BA172" s="685">
        <v>0</v>
      </c>
      <c r="BB172" s="685">
        <v>0</v>
      </c>
      <c r="BC172" s="685">
        <v>0</v>
      </c>
      <c r="BD172" s="685">
        <v>0</v>
      </c>
      <c r="BE172" s="685">
        <v>0</v>
      </c>
      <c r="BF172" s="685">
        <v>0</v>
      </c>
      <c r="BG172" s="685">
        <v>0</v>
      </c>
      <c r="BH172" s="685">
        <v>0</v>
      </c>
      <c r="BI172" s="685">
        <v>0</v>
      </c>
      <c r="BJ172" s="685">
        <v>0</v>
      </c>
      <c r="BK172" s="685">
        <v>0</v>
      </c>
      <c r="BL172" s="685">
        <v>0</v>
      </c>
      <c r="BM172" s="685">
        <v>0</v>
      </c>
      <c r="BN172" s="685">
        <v>0</v>
      </c>
      <c r="BO172" s="685">
        <v>0</v>
      </c>
      <c r="BP172" s="685">
        <v>0</v>
      </c>
      <c r="BQ172" s="685">
        <v>0</v>
      </c>
      <c r="BR172" s="685">
        <v>0</v>
      </c>
      <c r="BS172" s="685">
        <v>0</v>
      </c>
      <c r="BT172" s="685">
        <v>0</v>
      </c>
      <c r="BU172" s="685">
        <v>0</v>
      </c>
      <c r="BV172" s="685">
        <v>0</v>
      </c>
      <c r="BW172" s="685">
        <v>0</v>
      </c>
      <c r="BX172" s="685">
        <v>0</v>
      </c>
      <c r="BY172" s="685">
        <v>0</v>
      </c>
      <c r="BZ172" s="685">
        <v>0</v>
      </c>
      <c r="CA172" s="685">
        <v>0</v>
      </c>
      <c r="CB172" s="685">
        <v>0</v>
      </c>
      <c r="CC172" s="685">
        <v>0</v>
      </c>
      <c r="CD172" s="685">
        <v>0</v>
      </c>
      <c r="CE172" s="685">
        <v>0</v>
      </c>
      <c r="CF172" s="687"/>
    </row>
    <row r="173" spans="1:84" ht="9.9499999999999993" customHeight="1">
      <c r="A173" s="685">
        <v>0</v>
      </c>
      <c r="B173" s="4466"/>
      <c r="D173" s="803"/>
      <c r="E173" s="685">
        <v>0</v>
      </c>
      <c r="F173" s="685">
        <v>0</v>
      </c>
      <c r="G173" s="685">
        <v>0</v>
      </c>
      <c r="H173" s="4604"/>
      <c r="I173" s="685">
        <v>0</v>
      </c>
      <c r="J173" s="685">
        <v>0</v>
      </c>
      <c r="K173" s="685">
        <v>0</v>
      </c>
      <c r="L173" s="4604"/>
      <c r="M173" s="685">
        <v>0</v>
      </c>
      <c r="N173" s="685">
        <v>0</v>
      </c>
      <c r="O173" s="685">
        <v>0</v>
      </c>
      <c r="P173" s="4604"/>
      <c r="Q173" s="685">
        <v>0</v>
      </c>
      <c r="R173" s="685">
        <v>0</v>
      </c>
      <c r="S173" s="685">
        <v>0</v>
      </c>
      <c r="T173" s="4604"/>
      <c r="U173" s="685">
        <v>0</v>
      </c>
      <c r="V173" s="685">
        <v>0</v>
      </c>
      <c r="W173" s="685">
        <v>0</v>
      </c>
      <c r="X173" s="4604"/>
      <c r="Y173" s="685">
        <v>0</v>
      </c>
      <c r="Z173" s="685">
        <v>0</v>
      </c>
      <c r="AA173" s="685">
        <v>0</v>
      </c>
      <c r="AB173" s="4604"/>
      <c r="AC173" s="685">
        <v>0</v>
      </c>
      <c r="AD173" s="685">
        <v>0</v>
      </c>
      <c r="AE173" s="685">
        <v>0</v>
      </c>
      <c r="AF173" s="4604"/>
      <c r="AI173" s="812"/>
      <c r="AJ173" s="707"/>
      <c r="AK173" s="707"/>
      <c r="AL173" s="707"/>
      <c r="AM173" s="707"/>
      <c r="AV173" s="685">
        <v>0</v>
      </c>
      <c r="AW173" s="685">
        <v>0</v>
      </c>
      <c r="AX173" s="685">
        <v>0</v>
      </c>
      <c r="AY173" s="685">
        <v>0</v>
      </c>
      <c r="AZ173" s="685">
        <v>0</v>
      </c>
      <c r="BA173" s="685">
        <v>0</v>
      </c>
      <c r="BB173" s="685">
        <v>0</v>
      </c>
      <c r="BC173" s="685">
        <v>0</v>
      </c>
      <c r="BD173" s="685">
        <v>0</v>
      </c>
      <c r="BE173" s="685">
        <v>0</v>
      </c>
      <c r="BF173" s="685">
        <v>0</v>
      </c>
      <c r="BG173" s="685">
        <v>0</v>
      </c>
      <c r="BH173" s="685">
        <v>0</v>
      </c>
      <c r="BI173" s="685">
        <v>0</v>
      </c>
      <c r="BJ173" s="685">
        <v>0</v>
      </c>
      <c r="BK173" s="685">
        <v>0</v>
      </c>
      <c r="BL173" s="685">
        <v>0</v>
      </c>
      <c r="BM173" s="685">
        <v>0</v>
      </c>
      <c r="BN173" s="685">
        <v>0</v>
      </c>
      <c r="BO173" s="685">
        <v>0</v>
      </c>
      <c r="BP173" s="685">
        <v>0</v>
      </c>
      <c r="BQ173" s="685">
        <v>0</v>
      </c>
      <c r="BR173" s="685">
        <v>0</v>
      </c>
      <c r="BS173" s="685">
        <v>0</v>
      </c>
      <c r="BT173" s="685">
        <v>0</v>
      </c>
      <c r="BU173" s="685">
        <v>0</v>
      </c>
      <c r="BV173" s="685">
        <v>0</v>
      </c>
      <c r="BW173" s="685">
        <v>0</v>
      </c>
      <c r="BX173" s="685">
        <v>0</v>
      </c>
      <c r="BY173" s="685">
        <v>0</v>
      </c>
      <c r="BZ173" s="685">
        <v>0</v>
      </c>
      <c r="CA173" s="685">
        <v>0</v>
      </c>
      <c r="CB173" s="685">
        <v>0</v>
      </c>
      <c r="CC173" s="685">
        <v>0</v>
      </c>
      <c r="CD173" s="685">
        <v>0</v>
      </c>
      <c r="CE173" s="685">
        <v>0</v>
      </c>
      <c r="CF173" s="687"/>
    </row>
    <row r="174" spans="1:84" ht="9.9499999999999993" customHeight="1">
      <c r="A174" s="685">
        <v>0</v>
      </c>
      <c r="B174" s="685">
        <v>0</v>
      </c>
      <c r="C174" s="685">
        <v>0</v>
      </c>
      <c r="D174" s="685">
        <v>0</v>
      </c>
      <c r="E174" s="685">
        <v>0</v>
      </c>
      <c r="F174" s="685">
        <v>0</v>
      </c>
      <c r="G174" s="685">
        <v>0</v>
      </c>
      <c r="H174" s="685">
        <v>0</v>
      </c>
      <c r="I174" s="685">
        <v>0</v>
      </c>
      <c r="J174" s="685">
        <v>0</v>
      </c>
      <c r="K174" s="685">
        <v>0</v>
      </c>
      <c r="L174" s="685">
        <v>0</v>
      </c>
      <c r="M174" s="685">
        <v>0</v>
      </c>
      <c r="N174" s="685">
        <v>0</v>
      </c>
      <c r="O174" s="685">
        <v>0</v>
      </c>
      <c r="P174" s="685">
        <v>0</v>
      </c>
      <c r="Q174" s="685">
        <v>0</v>
      </c>
      <c r="R174" s="685">
        <v>0</v>
      </c>
      <c r="S174" s="685">
        <v>0</v>
      </c>
      <c r="T174" s="685">
        <v>0</v>
      </c>
      <c r="U174" s="685">
        <v>0</v>
      </c>
      <c r="V174" s="685">
        <v>0</v>
      </c>
      <c r="W174" s="685">
        <v>0</v>
      </c>
      <c r="X174" s="685">
        <v>0</v>
      </c>
      <c r="Y174" s="685">
        <v>0</v>
      </c>
      <c r="Z174" s="685">
        <v>0</v>
      </c>
      <c r="AA174" s="685">
        <v>0</v>
      </c>
      <c r="AB174" s="685">
        <v>0</v>
      </c>
      <c r="AC174" s="685">
        <v>0</v>
      </c>
      <c r="AD174" s="685">
        <v>0</v>
      </c>
      <c r="AE174" s="685">
        <v>0</v>
      </c>
      <c r="AF174" s="685">
        <v>0</v>
      </c>
      <c r="AI174" s="813"/>
      <c r="AJ174" s="707"/>
      <c r="AK174" s="707"/>
      <c r="AL174" s="707"/>
      <c r="AM174" s="707"/>
      <c r="AV174" s="685">
        <v>0</v>
      </c>
      <c r="AW174" s="685">
        <v>0</v>
      </c>
      <c r="AX174" s="685">
        <v>0</v>
      </c>
      <c r="AY174" s="685">
        <v>0</v>
      </c>
      <c r="AZ174" s="685">
        <v>0</v>
      </c>
      <c r="BA174" s="685">
        <v>0</v>
      </c>
      <c r="BB174" s="685">
        <v>0</v>
      </c>
      <c r="BC174" s="685">
        <v>0</v>
      </c>
      <c r="BD174" s="685">
        <v>0</v>
      </c>
      <c r="BE174" s="685">
        <v>0</v>
      </c>
      <c r="BF174" s="685">
        <v>0</v>
      </c>
      <c r="BG174" s="685">
        <v>0</v>
      </c>
      <c r="BH174" s="685">
        <v>0</v>
      </c>
      <c r="BI174" s="685">
        <v>0</v>
      </c>
      <c r="BJ174" s="685">
        <v>0</v>
      </c>
      <c r="BK174" s="685">
        <v>0</v>
      </c>
      <c r="BL174" s="685">
        <v>0</v>
      </c>
      <c r="BM174" s="685">
        <v>0</v>
      </c>
      <c r="BN174" s="685">
        <v>0</v>
      </c>
      <c r="BO174" s="685">
        <v>0</v>
      </c>
      <c r="BP174" s="685">
        <v>0</v>
      </c>
      <c r="BQ174" s="685">
        <v>0</v>
      </c>
      <c r="BR174" s="685">
        <v>0</v>
      </c>
      <c r="BS174" s="685">
        <v>0</v>
      </c>
      <c r="BT174" s="685">
        <v>0</v>
      </c>
      <c r="BU174" s="685">
        <v>0</v>
      </c>
      <c r="BV174" s="685">
        <v>0</v>
      </c>
      <c r="BW174" s="685">
        <v>0</v>
      </c>
      <c r="BX174" s="685">
        <v>0</v>
      </c>
      <c r="BY174" s="685">
        <v>0</v>
      </c>
      <c r="BZ174" s="685">
        <v>0</v>
      </c>
      <c r="CA174" s="685">
        <v>0</v>
      </c>
      <c r="CB174" s="685">
        <v>0</v>
      </c>
      <c r="CC174" s="685">
        <v>0</v>
      </c>
      <c r="CD174" s="685">
        <v>0</v>
      </c>
      <c r="CE174" s="685">
        <v>0</v>
      </c>
      <c r="CF174" s="687"/>
    </row>
    <row r="175" spans="1:84" ht="9.9499999999999993" customHeight="1">
      <c r="A175" s="685">
        <v>0</v>
      </c>
      <c r="B175" s="4464">
        <v>34</v>
      </c>
      <c r="D175" s="4839"/>
      <c r="E175" s="685">
        <v>0</v>
      </c>
      <c r="F175" s="685">
        <v>0</v>
      </c>
      <c r="G175" s="685">
        <v>0</v>
      </c>
      <c r="H175" s="4602"/>
      <c r="I175" s="685">
        <v>0</v>
      </c>
      <c r="J175" s="685">
        <v>0</v>
      </c>
      <c r="K175" s="685">
        <v>0</v>
      </c>
      <c r="L175" s="4602"/>
      <c r="M175" s="685">
        <v>0</v>
      </c>
      <c r="N175" s="685">
        <v>0</v>
      </c>
      <c r="O175" s="685">
        <v>0</v>
      </c>
      <c r="P175" s="4602"/>
      <c r="Q175" s="685">
        <v>0</v>
      </c>
      <c r="R175" s="685">
        <v>0</v>
      </c>
      <c r="S175" s="685">
        <v>0</v>
      </c>
      <c r="T175" s="4602"/>
      <c r="U175" s="685">
        <v>0</v>
      </c>
      <c r="V175" s="685">
        <v>0</v>
      </c>
      <c r="W175" s="685">
        <v>0</v>
      </c>
      <c r="X175" s="4602"/>
      <c r="Y175" s="685">
        <v>0</v>
      </c>
      <c r="Z175" s="685">
        <v>0</v>
      </c>
      <c r="AA175" s="685">
        <v>0</v>
      </c>
      <c r="AB175" s="4602"/>
      <c r="AC175" s="685">
        <v>0</v>
      </c>
      <c r="AD175" s="685">
        <v>0</v>
      </c>
      <c r="AE175" s="685">
        <v>0</v>
      </c>
      <c r="AF175" s="4602"/>
      <c r="AI175" s="812"/>
      <c r="AJ175" s="707"/>
      <c r="AK175" s="707"/>
      <c r="AL175" s="707"/>
      <c r="AM175" s="707"/>
      <c r="AV175" s="685">
        <v>0</v>
      </c>
      <c r="AW175" s="685">
        <v>0</v>
      </c>
      <c r="AX175" s="685">
        <v>0</v>
      </c>
      <c r="AY175" s="685">
        <v>0</v>
      </c>
      <c r="AZ175" s="685">
        <v>0</v>
      </c>
      <c r="BA175" s="685">
        <v>0</v>
      </c>
      <c r="BB175" s="685">
        <v>0</v>
      </c>
      <c r="BC175" s="685">
        <v>0</v>
      </c>
      <c r="BD175" s="685">
        <v>0</v>
      </c>
      <c r="BE175" s="685">
        <v>0</v>
      </c>
      <c r="BF175" s="685">
        <v>0</v>
      </c>
      <c r="BG175" s="685">
        <v>0</v>
      </c>
      <c r="BH175" s="685">
        <v>0</v>
      </c>
      <c r="BI175" s="685">
        <v>0</v>
      </c>
      <c r="BJ175" s="685">
        <v>0</v>
      </c>
      <c r="BK175" s="685">
        <v>0</v>
      </c>
      <c r="BL175" s="685">
        <v>0</v>
      </c>
      <c r="BM175" s="685">
        <v>0</v>
      </c>
      <c r="BN175" s="685">
        <v>0</v>
      </c>
      <c r="BO175" s="685">
        <v>0</v>
      </c>
      <c r="BP175" s="685">
        <v>0</v>
      </c>
      <c r="BQ175" s="685">
        <v>0</v>
      </c>
      <c r="BR175" s="685">
        <v>0</v>
      </c>
      <c r="BS175" s="685">
        <v>0</v>
      </c>
      <c r="BT175" s="685">
        <v>0</v>
      </c>
      <c r="BU175" s="685">
        <v>0</v>
      </c>
      <c r="BV175" s="685">
        <v>0</v>
      </c>
      <c r="BW175" s="685">
        <v>0</v>
      </c>
      <c r="BX175" s="685">
        <v>0</v>
      </c>
      <c r="BY175" s="685">
        <v>0</v>
      </c>
      <c r="BZ175" s="685">
        <v>0</v>
      </c>
      <c r="CA175" s="685">
        <v>0</v>
      </c>
      <c r="CB175" s="685">
        <v>0</v>
      </c>
      <c r="CC175" s="685">
        <v>0</v>
      </c>
      <c r="CD175" s="685">
        <v>0</v>
      </c>
      <c r="CE175" s="685">
        <v>0</v>
      </c>
      <c r="CF175" s="687"/>
    </row>
    <row r="176" spans="1:84" ht="5.0999999999999996" customHeight="1">
      <c r="A176" s="685">
        <v>0</v>
      </c>
      <c r="B176" s="4465"/>
      <c r="D176" s="4840"/>
      <c r="E176" s="685">
        <v>0</v>
      </c>
      <c r="F176" s="802">
        <v>0</v>
      </c>
      <c r="G176" s="685">
        <v>0</v>
      </c>
      <c r="H176" s="4603"/>
      <c r="I176" s="685">
        <v>0</v>
      </c>
      <c r="J176" s="802">
        <v>0</v>
      </c>
      <c r="K176" s="685">
        <v>0</v>
      </c>
      <c r="L176" s="4603"/>
      <c r="M176" s="685">
        <v>0</v>
      </c>
      <c r="N176" s="802">
        <v>0</v>
      </c>
      <c r="O176" s="685">
        <v>0</v>
      </c>
      <c r="P176" s="4603"/>
      <c r="Q176" s="685">
        <v>0</v>
      </c>
      <c r="R176" s="802">
        <v>0</v>
      </c>
      <c r="S176" s="685">
        <v>0</v>
      </c>
      <c r="T176" s="4603"/>
      <c r="U176" s="685">
        <v>0</v>
      </c>
      <c r="V176" s="802">
        <v>0</v>
      </c>
      <c r="W176" s="685">
        <v>0</v>
      </c>
      <c r="X176" s="4603"/>
      <c r="Y176" s="685">
        <v>0</v>
      </c>
      <c r="Z176" s="802">
        <v>0</v>
      </c>
      <c r="AA176" s="685">
        <v>0</v>
      </c>
      <c r="AB176" s="4603"/>
      <c r="AC176" s="685">
        <v>0</v>
      </c>
      <c r="AD176" s="802">
        <v>0</v>
      </c>
      <c r="AE176" s="685">
        <v>0</v>
      </c>
      <c r="AF176" s="4603"/>
      <c r="AG176" s="812"/>
      <c r="AH176" s="812"/>
      <c r="AI176" s="812"/>
      <c r="AJ176" s="707"/>
      <c r="AK176" s="707"/>
      <c r="AL176" s="707"/>
      <c r="AM176" s="707"/>
      <c r="AO176" s="707"/>
      <c r="AP176" s="707"/>
      <c r="AQ176" s="707"/>
      <c r="AR176" s="707"/>
      <c r="AS176" s="707"/>
      <c r="AT176" s="707"/>
      <c r="AU176" s="707"/>
      <c r="AV176" s="685">
        <v>0</v>
      </c>
      <c r="AW176" s="685">
        <v>0</v>
      </c>
      <c r="AX176" s="685">
        <v>0</v>
      </c>
      <c r="AY176" s="685">
        <v>0</v>
      </c>
      <c r="AZ176" s="685">
        <v>0</v>
      </c>
      <c r="BA176" s="685">
        <v>0</v>
      </c>
      <c r="BB176" s="685">
        <v>0</v>
      </c>
      <c r="BC176" s="685">
        <v>0</v>
      </c>
      <c r="BD176" s="685">
        <v>0</v>
      </c>
      <c r="BE176" s="685">
        <v>0</v>
      </c>
      <c r="BF176" s="685">
        <v>0</v>
      </c>
      <c r="BG176" s="685">
        <v>0</v>
      </c>
      <c r="BH176" s="685">
        <v>0</v>
      </c>
      <c r="BI176" s="685">
        <v>0</v>
      </c>
      <c r="BJ176" s="685">
        <v>0</v>
      </c>
      <c r="BK176" s="685">
        <v>0</v>
      </c>
      <c r="BL176" s="685">
        <v>0</v>
      </c>
      <c r="BM176" s="685">
        <v>0</v>
      </c>
      <c r="BN176" s="685">
        <v>0</v>
      </c>
      <c r="BO176" s="685">
        <v>0</v>
      </c>
      <c r="BP176" s="685">
        <v>0</v>
      </c>
      <c r="BQ176" s="685">
        <v>0</v>
      </c>
      <c r="BR176" s="685">
        <v>0</v>
      </c>
      <c r="BS176" s="685">
        <v>0</v>
      </c>
      <c r="BT176" s="685">
        <v>0</v>
      </c>
      <c r="BU176" s="685">
        <v>0</v>
      </c>
      <c r="BV176" s="685">
        <v>0</v>
      </c>
      <c r="BW176" s="685">
        <v>0</v>
      </c>
      <c r="BX176" s="685">
        <v>0</v>
      </c>
      <c r="BY176" s="685">
        <v>0</v>
      </c>
      <c r="BZ176" s="685">
        <v>0</v>
      </c>
      <c r="CA176" s="685">
        <v>0</v>
      </c>
      <c r="CB176" s="685">
        <v>0</v>
      </c>
      <c r="CC176" s="685">
        <v>0</v>
      </c>
      <c r="CD176" s="685">
        <v>0</v>
      </c>
      <c r="CE176" s="685">
        <v>0</v>
      </c>
      <c r="CF176" s="687"/>
    </row>
    <row r="177" spans="1:84" ht="9.9499999999999993" customHeight="1">
      <c r="A177" s="685">
        <v>0</v>
      </c>
      <c r="B177" s="4466"/>
      <c r="D177" s="803"/>
      <c r="E177" s="685">
        <v>0</v>
      </c>
      <c r="F177" s="685">
        <v>0</v>
      </c>
      <c r="G177" s="685">
        <v>0</v>
      </c>
      <c r="H177" s="4604"/>
      <c r="I177" s="685">
        <v>0</v>
      </c>
      <c r="J177" s="685">
        <v>0</v>
      </c>
      <c r="K177" s="685">
        <v>0</v>
      </c>
      <c r="L177" s="4604"/>
      <c r="M177" s="685">
        <v>0</v>
      </c>
      <c r="N177" s="685">
        <v>0</v>
      </c>
      <c r="O177" s="685">
        <v>0</v>
      </c>
      <c r="P177" s="4604"/>
      <c r="Q177" s="685">
        <v>0</v>
      </c>
      <c r="R177" s="685">
        <v>0</v>
      </c>
      <c r="S177" s="685">
        <v>0</v>
      </c>
      <c r="T177" s="4604"/>
      <c r="U177" s="685">
        <v>0</v>
      </c>
      <c r="V177" s="685">
        <v>0</v>
      </c>
      <c r="W177" s="685">
        <v>0</v>
      </c>
      <c r="X177" s="4604"/>
      <c r="Y177" s="685">
        <v>0</v>
      </c>
      <c r="Z177" s="685">
        <v>0</v>
      </c>
      <c r="AA177" s="685">
        <v>0</v>
      </c>
      <c r="AB177" s="4604"/>
      <c r="AC177" s="685">
        <v>0</v>
      </c>
      <c r="AD177" s="685">
        <v>0</v>
      </c>
      <c r="AE177" s="685">
        <v>0</v>
      </c>
      <c r="AF177" s="4604"/>
      <c r="AG177" s="812"/>
      <c r="AH177" s="812"/>
      <c r="AI177" s="812"/>
      <c r="AJ177" s="707"/>
      <c r="AK177" s="707"/>
      <c r="AL177" s="707"/>
      <c r="AM177" s="707"/>
      <c r="AO177" s="707"/>
      <c r="AP177" s="707"/>
      <c r="AQ177" s="707"/>
      <c r="AR177" s="707"/>
      <c r="AS177" s="707"/>
      <c r="AT177" s="707"/>
      <c r="AU177" s="707"/>
      <c r="AV177" s="685">
        <v>0</v>
      </c>
      <c r="AW177" s="685">
        <v>0</v>
      </c>
      <c r="AX177" s="685">
        <v>0</v>
      </c>
      <c r="AY177" s="685">
        <v>0</v>
      </c>
      <c r="AZ177" s="685">
        <v>0</v>
      </c>
      <c r="BA177" s="685">
        <v>0</v>
      </c>
      <c r="BB177" s="685">
        <v>0</v>
      </c>
      <c r="BC177" s="685">
        <v>0</v>
      </c>
      <c r="BD177" s="685">
        <v>0</v>
      </c>
      <c r="BE177" s="685">
        <v>0</v>
      </c>
      <c r="BF177" s="685">
        <v>0</v>
      </c>
      <c r="BG177" s="685">
        <v>0</v>
      </c>
      <c r="BH177" s="685">
        <v>0</v>
      </c>
      <c r="BI177" s="685">
        <v>0</v>
      </c>
      <c r="BJ177" s="685">
        <v>0</v>
      </c>
      <c r="BK177" s="685">
        <v>0</v>
      </c>
      <c r="BL177" s="685">
        <v>0</v>
      </c>
      <c r="BM177" s="685">
        <v>0</v>
      </c>
      <c r="BN177" s="685">
        <v>0</v>
      </c>
      <c r="BO177" s="685">
        <v>0</v>
      </c>
      <c r="BP177" s="685">
        <v>0</v>
      </c>
      <c r="BQ177" s="685">
        <v>0</v>
      </c>
      <c r="BR177" s="685">
        <v>0</v>
      </c>
      <c r="BS177" s="685">
        <v>0</v>
      </c>
      <c r="BT177" s="685">
        <v>0</v>
      </c>
      <c r="BU177" s="685">
        <v>0</v>
      </c>
      <c r="BV177" s="685">
        <v>0</v>
      </c>
      <c r="BW177" s="685">
        <v>0</v>
      </c>
      <c r="BX177" s="685">
        <v>0</v>
      </c>
      <c r="BY177" s="685">
        <v>0</v>
      </c>
      <c r="BZ177" s="685">
        <v>0</v>
      </c>
      <c r="CA177" s="685">
        <v>0</v>
      </c>
      <c r="CB177" s="685">
        <v>0</v>
      </c>
      <c r="CC177" s="685">
        <v>0</v>
      </c>
      <c r="CD177" s="685">
        <v>0</v>
      </c>
      <c r="CE177" s="685">
        <v>0</v>
      </c>
      <c r="CF177" s="687"/>
    </row>
    <row r="178" spans="1:84" ht="9.9499999999999993" customHeight="1">
      <c r="A178" s="685">
        <v>0</v>
      </c>
      <c r="B178" s="685">
        <v>0</v>
      </c>
      <c r="C178" s="685">
        <v>0</v>
      </c>
      <c r="D178" s="685">
        <v>0</v>
      </c>
      <c r="E178" s="685">
        <v>0</v>
      </c>
      <c r="F178" s="685">
        <v>0</v>
      </c>
      <c r="G178" s="685">
        <v>0</v>
      </c>
      <c r="H178" s="685">
        <v>0</v>
      </c>
      <c r="I178" s="685">
        <v>0</v>
      </c>
      <c r="J178" s="685">
        <v>0</v>
      </c>
      <c r="K178" s="685">
        <v>0</v>
      </c>
      <c r="L178" s="685">
        <v>0</v>
      </c>
      <c r="M178" s="685">
        <v>0</v>
      </c>
      <c r="N178" s="685">
        <v>0</v>
      </c>
      <c r="O178" s="685">
        <v>0</v>
      </c>
      <c r="P178" s="685">
        <v>0</v>
      </c>
      <c r="Q178" s="685">
        <v>0</v>
      </c>
      <c r="R178" s="685">
        <v>0</v>
      </c>
      <c r="S178" s="685">
        <v>0</v>
      </c>
      <c r="T178" s="685">
        <v>0</v>
      </c>
      <c r="U178" s="685">
        <v>0</v>
      </c>
      <c r="V178" s="685">
        <v>0</v>
      </c>
      <c r="W178" s="685">
        <v>0</v>
      </c>
      <c r="X178" s="685">
        <v>0</v>
      </c>
      <c r="Y178" s="685">
        <v>0</v>
      </c>
      <c r="Z178" s="685">
        <v>0</v>
      </c>
      <c r="AA178" s="685">
        <v>0</v>
      </c>
      <c r="AB178" s="685">
        <v>0</v>
      </c>
      <c r="AC178" s="685">
        <v>0</v>
      </c>
      <c r="AD178" s="685">
        <v>0</v>
      </c>
      <c r="AE178" s="685">
        <v>0</v>
      </c>
      <c r="AF178" s="685">
        <v>0</v>
      </c>
      <c r="AK178" s="707"/>
      <c r="AL178" s="707"/>
      <c r="AM178" s="707"/>
      <c r="AO178" s="707"/>
      <c r="AP178" s="707"/>
      <c r="AQ178" s="707"/>
      <c r="AR178" s="707"/>
      <c r="AS178" s="707"/>
      <c r="AT178" s="707"/>
      <c r="AU178" s="707"/>
      <c r="AV178" s="685">
        <v>0</v>
      </c>
      <c r="AW178" s="685">
        <v>0</v>
      </c>
      <c r="AX178" s="685">
        <v>0</v>
      </c>
      <c r="AY178" s="685">
        <v>0</v>
      </c>
      <c r="AZ178" s="685">
        <v>0</v>
      </c>
      <c r="BA178" s="685">
        <v>0</v>
      </c>
      <c r="BB178" s="685">
        <v>0</v>
      </c>
      <c r="BC178" s="685">
        <v>0</v>
      </c>
      <c r="BD178" s="685">
        <v>0</v>
      </c>
      <c r="BE178" s="685">
        <v>0</v>
      </c>
      <c r="BF178" s="685">
        <v>0</v>
      </c>
      <c r="BG178" s="685">
        <v>0</v>
      </c>
      <c r="BH178" s="685">
        <v>0</v>
      </c>
      <c r="BI178" s="685">
        <v>0</v>
      </c>
      <c r="BJ178" s="685">
        <v>0</v>
      </c>
      <c r="BK178" s="685">
        <v>0</v>
      </c>
      <c r="BL178" s="685">
        <v>0</v>
      </c>
      <c r="BM178" s="685">
        <v>0</v>
      </c>
      <c r="BN178" s="685">
        <v>0</v>
      </c>
      <c r="BO178" s="685">
        <v>0</v>
      </c>
      <c r="BP178" s="685">
        <v>0</v>
      </c>
      <c r="BQ178" s="685">
        <v>0</v>
      </c>
      <c r="BR178" s="685">
        <v>0</v>
      </c>
      <c r="BS178" s="685">
        <v>0</v>
      </c>
      <c r="BT178" s="685">
        <v>0</v>
      </c>
      <c r="BU178" s="685">
        <v>0</v>
      </c>
      <c r="BV178" s="685">
        <v>0</v>
      </c>
      <c r="BW178" s="685">
        <v>0</v>
      </c>
      <c r="BX178" s="685">
        <v>0</v>
      </c>
      <c r="BY178" s="685">
        <v>0</v>
      </c>
      <c r="BZ178" s="685">
        <v>0</v>
      </c>
      <c r="CA178" s="685">
        <v>0</v>
      </c>
      <c r="CB178" s="685">
        <v>0</v>
      </c>
      <c r="CC178" s="685">
        <v>0</v>
      </c>
      <c r="CD178" s="685">
        <v>0</v>
      </c>
      <c r="CE178" s="685">
        <v>0</v>
      </c>
      <c r="CF178" s="687"/>
    </row>
    <row r="179" spans="1:84" ht="9.9499999999999993" customHeight="1">
      <c r="A179" s="685">
        <v>0</v>
      </c>
      <c r="B179" s="685">
        <v>0</v>
      </c>
      <c r="C179" s="685">
        <v>0</v>
      </c>
      <c r="D179" s="685">
        <v>0</v>
      </c>
      <c r="E179" s="685">
        <v>0</v>
      </c>
      <c r="F179" s="685">
        <v>0</v>
      </c>
      <c r="G179" s="685">
        <v>0</v>
      </c>
      <c r="H179" s="685">
        <v>0</v>
      </c>
      <c r="I179" s="685">
        <v>0</v>
      </c>
      <c r="J179" s="685">
        <v>0</v>
      </c>
      <c r="K179" s="685">
        <v>0</v>
      </c>
      <c r="L179" s="685">
        <v>0</v>
      </c>
      <c r="M179" s="685">
        <v>0</v>
      </c>
      <c r="N179" s="685">
        <v>0</v>
      </c>
      <c r="O179" s="685">
        <v>0</v>
      </c>
      <c r="P179" s="685">
        <v>0</v>
      </c>
      <c r="Q179" s="685">
        <v>0</v>
      </c>
      <c r="R179" s="685">
        <v>0</v>
      </c>
      <c r="S179" s="685">
        <v>0</v>
      </c>
      <c r="T179" s="685">
        <v>0</v>
      </c>
      <c r="U179" s="685">
        <v>0</v>
      </c>
      <c r="V179" s="685">
        <v>0</v>
      </c>
      <c r="W179" s="685">
        <v>0</v>
      </c>
      <c r="X179" s="685">
        <v>0</v>
      </c>
      <c r="Y179" s="685">
        <v>0</v>
      </c>
      <c r="Z179" s="685">
        <v>0</v>
      </c>
      <c r="AA179" s="685">
        <v>0</v>
      </c>
      <c r="AB179" s="685">
        <v>0</v>
      </c>
      <c r="AC179" s="685">
        <v>0</v>
      </c>
      <c r="AD179" s="685">
        <v>0</v>
      </c>
      <c r="AE179" s="685">
        <v>0</v>
      </c>
      <c r="AF179" s="685">
        <v>0</v>
      </c>
      <c r="AK179" s="707"/>
      <c r="AL179" s="707"/>
      <c r="AM179" s="707"/>
      <c r="AO179" s="707"/>
      <c r="AP179" s="707"/>
      <c r="AQ179" s="707"/>
      <c r="AR179" s="707"/>
      <c r="AS179" s="707"/>
      <c r="AT179" s="707"/>
      <c r="AU179" s="707"/>
      <c r="AV179" s="685">
        <v>0</v>
      </c>
      <c r="AW179" s="685">
        <v>0</v>
      </c>
      <c r="AX179" s="685">
        <v>0</v>
      </c>
      <c r="AY179" s="685">
        <v>0</v>
      </c>
      <c r="AZ179" s="685">
        <v>0</v>
      </c>
      <c r="BA179" s="685">
        <v>0</v>
      </c>
      <c r="BB179" s="685">
        <v>0</v>
      </c>
      <c r="BC179" s="685">
        <v>0</v>
      </c>
      <c r="BD179" s="685">
        <v>0</v>
      </c>
      <c r="BE179" s="685">
        <v>0</v>
      </c>
      <c r="BF179" s="685">
        <v>0</v>
      </c>
      <c r="BG179" s="685">
        <v>0</v>
      </c>
      <c r="BH179" s="685">
        <v>0</v>
      </c>
      <c r="BI179" s="685">
        <v>0</v>
      </c>
      <c r="BJ179" s="685">
        <v>0</v>
      </c>
      <c r="BK179" s="685">
        <v>0</v>
      </c>
      <c r="BL179" s="685">
        <v>0</v>
      </c>
      <c r="BM179" s="685">
        <v>0</v>
      </c>
      <c r="BN179" s="685">
        <v>0</v>
      </c>
      <c r="BO179" s="685">
        <v>0</v>
      </c>
      <c r="BP179" s="685">
        <v>0</v>
      </c>
      <c r="BQ179" s="685">
        <v>0</v>
      </c>
      <c r="BR179" s="685">
        <v>0</v>
      </c>
      <c r="BS179" s="685">
        <v>0</v>
      </c>
      <c r="BT179" s="685">
        <v>0</v>
      </c>
      <c r="BU179" s="685">
        <v>0</v>
      </c>
      <c r="BV179" s="685">
        <v>0</v>
      </c>
      <c r="BW179" s="685">
        <v>0</v>
      </c>
      <c r="BX179" s="685">
        <v>0</v>
      </c>
      <c r="BY179" s="685">
        <v>0</v>
      </c>
      <c r="BZ179" s="685">
        <v>0</v>
      </c>
      <c r="CA179" s="685">
        <v>0</v>
      </c>
      <c r="CB179" s="685">
        <v>0</v>
      </c>
      <c r="CC179" s="685">
        <v>0</v>
      </c>
      <c r="CD179" s="685">
        <v>0</v>
      </c>
      <c r="CE179" s="685">
        <v>0</v>
      </c>
      <c r="CF179" s="687"/>
    </row>
    <row r="180" spans="1:84" ht="9.9499999999999993" customHeight="1">
      <c r="A180" s="685">
        <v>0</v>
      </c>
      <c r="B180" s="685">
        <v>0</v>
      </c>
      <c r="C180" s="685">
        <v>0</v>
      </c>
      <c r="D180" s="685">
        <v>0</v>
      </c>
      <c r="E180" s="685">
        <v>0</v>
      </c>
      <c r="F180" s="685">
        <v>0</v>
      </c>
      <c r="G180" s="685">
        <v>0</v>
      </c>
      <c r="H180" s="685">
        <v>0</v>
      </c>
      <c r="I180" s="685">
        <v>0</v>
      </c>
      <c r="J180" s="685">
        <v>0</v>
      </c>
      <c r="K180" s="685">
        <v>0</v>
      </c>
      <c r="L180" s="685">
        <v>0</v>
      </c>
      <c r="M180" s="685">
        <v>0</v>
      </c>
      <c r="N180" s="685">
        <v>0</v>
      </c>
      <c r="O180" s="685">
        <v>0</v>
      </c>
      <c r="P180" s="685">
        <v>0</v>
      </c>
      <c r="Q180" s="685">
        <v>0</v>
      </c>
      <c r="R180" s="685">
        <v>0</v>
      </c>
      <c r="S180" s="685">
        <v>0</v>
      </c>
      <c r="T180" s="685">
        <v>0</v>
      </c>
      <c r="U180" s="685">
        <v>0</v>
      </c>
      <c r="V180" s="685">
        <v>0</v>
      </c>
      <c r="W180" s="685">
        <v>0</v>
      </c>
      <c r="X180" s="685">
        <v>0</v>
      </c>
      <c r="Y180" s="685">
        <v>0</v>
      </c>
      <c r="Z180" s="685">
        <v>0</v>
      </c>
      <c r="AA180" s="685">
        <v>0</v>
      </c>
      <c r="AB180" s="685">
        <v>0</v>
      </c>
      <c r="AC180" s="685">
        <v>0</v>
      </c>
      <c r="AD180" s="685">
        <v>0</v>
      </c>
      <c r="AE180" s="685">
        <v>0</v>
      </c>
      <c r="AF180" s="685">
        <v>0</v>
      </c>
      <c r="AK180" s="707"/>
      <c r="AL180" s="707"/>
      <c r="AM180" s="707"/>
      <c r="AO180" s="707"/>
      <c r="AP180" s="707"/>
      <c r="AQ180" s="707"/>
      <c r="AR180" s="707"/>
      <c r="AS180" s="707"/>
      <c r="AT180" s="707"/>
      <c r="AU180" s="707"/>
      <c r="AV180" s="685">
        <v>0</v>
      </c>
      <c r="AW180" s="685">
        <v>0</v>
      </c>
      <c r="AX180" s="685">
        <v>0</v>
      </c>
      <c r="AY180" s="685">
        <v>0</v>
      </c>
      <c r="AZ180" s="685">
        <v>0</v>
      </c>
      <c r="BA180" s="685">
        <v>0</v>
      </c>
      <c r="BB180" s="685">
        <v>0</v>
      </c>
      <c r="BC180" s="685">
        <v>0</v>
      </c>
      <c r="BD180" s="685">
        <v>0</v>
      </c>
      <c r="BE180" s="685">
        <v>0</v>
      </c>
      <c r="BF180" s="685">
        <v>0</v>
      </c>
      <c r="BG180" s="685">
        <v>0</v>
      </c>
      <c r="BH180" s="685">
        <v>0</v>
      </c>
      <c r="BI180" s="685">
        <v>0</v>
      </c>
      <c r="BJ180" s="685">
        <v>0</v>
      </c>
      <c r="BK180" s="685">
        <v>0</v>
      </c>
      <c r="BL180" s="685">
        <v>0</v>
      </c>
      <c r="BM180" s="685">
        <v>0</v>
      </c>
      <c r="BN180" s="685">
        <v>0</v>
      </c>
      <c r="BO180" s="685">
        <v>0</v>
      </c>
      <c r="BP180" s="685">
        <v>0</v>
      </c>
      <c r="BQ180" s="685">
        <v>0</v>
      </c>
      <c r="BR180" s="685">
        <v>0</v>
      </c>
      <c r="BS180" s="685">
        <v>0</v>
      </c>
      <c r="BT180" s="685">
        <v>0</v>
      </c>
      <c r="BU180" s="685">
        <v>0</v>
      </c>
      <c r="BV180" s="685">
        <v>0</v>
      </c>
      <c r="BW180" s="685">
        <v>0</v>
      </c>
      <c r="BX180" s="685">
        <v>0</v>
      </c>
      <c r="BY180" s="685">
        <v>0</v>
      </c>
      <c r="BZ180" s="685">
        <v>0</v>
      </c>
      <c r="CA180" s="685">
        <v>0</v>
      </c>
      <c r="CB180" s="685">
        <v>0</v>
      </c>
      <c r="CC180" s="685">
        <v>0</v>
      </c>
      <c r="CD180" s="685">
        <v>0</v>
      </c>
      <c r="CE180" s="685">
        <v>0</v>
      </c>
      <c r="CF180" s="687"/>
    </row>
    <row r="181" spans="1:84" ht="23.25">
      <c r="A181" s="685">
        <v>0</v>
      </c>
      <c r="B181" s="685">
        <v>0</v>
      </c>
      <c r="C181" s="685">
        <v>0</v>
      </c>
      <c r="D181" s="4618" t="s">
        <v>5025</v>
      </c>
      <c r="E181" s="4619"/>
      <c r="F181" s="4619"/>
      <c r="G181" s="4619"/>
      <c r="H181" s="4619"/>
      <c r="I181" s="4619"/>
      <c r="J181" s="4619"/>
      <c r="K181" s="4619"/>
      <c r="L181" s="4619"/>
      <c r="M181" s="4619"/>
      <c r="N181" s="4619"/>
      <c r="O181" s="4619"/>
      <c r="P181" s="4619"/>
      <c r="Q181" s="4619"/>
      <c r="R181" s="4619"/>
      <c r="S181" s="4619"/>
      <c r="T181" s="4619"/>
      <c r="U181" s="4619"/>
      <c r="V181" s="4619"/>
      <c r="W181" s="4619"/>
      <c r="X181" s="4619"/>
      <c r="Y181" s="4619"/>
      <c r="Z181" s="4619"/>
      <c r="AA181" s="4619"/>
      <c r="AB181" s="4619"/>
      <c r="AC181" s="4619"/>
      <c r="AD181" s="4619"/>
      <c r="AE181" s="4619"/>
      <c r="AF181" s="4619"/>
      <c r="AG181" s="4619"/>
      <c r="AH181" s="4619"/>
      <c r="AI181" s="4619"/>
      <c r="AJ181" s="4619"/>
      <c r="AK181" s="4619"/>
      <c r="AL181" s="4619"/>
      <c r="AM181" s="4619"/>
      <c r="AN181" s="4619"/>
      <c r="AO181" s="4619"/>
      <c r="AP181" s="4619"/>
      <c r="AQ181" s="4619"/>
      <c r="AR181" s="4620"/>
      <c r="AS181" s="707"/>
      <c r="AT181" s="707"/>
      <c r="AU181" s="707"/>
      <c r="AV181" s="685">
        <v>0</v>
      </c>
      <c r="AW181" s="685">
        <v>0</v>
      </c>
      <c r="AX181" s="685">
        <v>0</v>
      </c>
      <c r="AY181" s="685">
        <v>0</v>
      </c>
      <c r="AZ181" s="685">
        <v>0</v>
      </c>
      <c r="BA181" s="685">
        <v>0</v>
      </c>
      <c r="BB181" s="685">
        <v>0</v>
      </c>
      <c r="BC181" s="685">
        <v>0</v>
      </c>
      <c r="BD181" s="685">
        <v>0</v>
      </c>
      <c r="BE181" s="685">
        <v>0</v>
      </c>
      <c r="BF181" s="685">
        <v>0</v>
      </c>
      <c r="BG181" s="685">
        <v>0</v>
      </c>
      <c r="BH181" s="685">
        <v>0</v>
      </c>
      <c r="BI181" s="685">
        <v>0</v>
      </c>
      <c r="BJ181" s="685">
        <v>0</v>
      </c>
      <c r="BK181" s="685">
        <v>0</v>
      </c>
      <c r="BL181" s="685">
        <v>0</v>
      </c>
      <c r="BM181" s="685">
        <v>0</v>
      </c>
      <c r="BN181" s="685">
        <v>0</v>
      </c>
      <c r="BO181" s="685">
        <v>0</v>
      </c>
      <c r="BP181" s="685">
        <v>0</v>
      </c>
      <c r="BQ181" s="685">
        <v>0</v>
      </c>
      <c r="BR181" s="685">
        <v>0</v>
      </c>
      <c r="BS181" s="685">
        <v>0</v>
      </c>
      <c r="BT181" s="685">
        <v>0</v>
      </c>
      <c r="BU181" s="685">
        <v>0</v>
      </c>
      <c r="BV181" s="685">
        <v>0</v>
      </c>
      <c r="BW181" s="685">
        <v>0</v>
      </c>
      <c r="BX181" s="685">
        <v>0</v>
      </c>
      <c r="BY181" s="685">
        <v>0</v>
      </c>
      <c r="BZ181" s="685">
        <v>0</v>
      </c>
      <c r="CA181" s="685">
        <v>0</v>
      </c>
      <c r="CB181" s="685">
        <v>0</v>
      </c>
      <c r="CC181" s="685">
        <v>0</v>
      </c>
      <c r="CD181" s="685">
        <v>0</v>
      </c>
      <c r="CE181" s="685">
        <v>0</v>
      </c>
      <c r="CF181" s="687"/>
    </row>
    <row r="182" spans="1:84">
      <c r="A182" s="685">
        <v>0</v>
      </c>
      <c r="B182" s="685">
        <v>0</v>
      </c>
      <c r="C182" s="685">
        <v>0</v>
      </c>
      <c r="AV182" s="685">
        <v>0</v>
      </c>
      <c r="AW182" s="685">
        <v>0</v>
      </c>
      <c r="AX182" s="685">
        <v>0</v>
      </c>
      <c r="AY182" s="685">
        <v>0</v>
      </c>
      <c r="AZ182" s="685">
        <v>0</v>
      </c>
      <c r="BA182" s="685">
        <v>0</v>
      </c>
      <c r="BB182" s="685">
        <v>0</v>
      </c>
      <c r="BC182" s="685">
        <v>0</v>
      </c>
      <c r="BD182" s="685">
        <v>0</v>
      </c>
      <c r="BE182" s="685">
        <v>0</v>
      </c>
      <c r="BF182" s="685">
        <v>0</v>
      </c>
      <c r="BG182" s="685">
        <v>0</v>
      </c>
      <c r="BH182" s="685">
        <v>0</v>
      </c>
      <c r="BI182" s="685">
        <v>0</v>
      </c>
      <c r="BJ182" s="685">
        <v>0</v>
      </c>
      <c r="BK182" s="685">
        <v>0</v>
      </c>
      <c r="BL182" s="685">
        <v>0</v>
      </c>
      <c r="BM182" s="685">
        <v>0</v>
      </c>
      <c r="BN182" s="685">
        <v>0</v>
      </c>
      <c r="BO182" s="685">
        <v>0</v>
      </c>
      <c r="BP182" s="685">
        <v>0</v>
      </c>
      <c r="BQ182" s="685">
        <v>0</v>
      </c>
      <c r="BR182" s="685">
        <v>0</v>
      </c>
      <c r="BS182" s="685">
        <v>0</v>
      </c>
      <c r="BT182" s="685">
        <v>0</v>
      </c>
      <c r="BU182" s="685">
        <v>0</v>
      </c>
      <c r="BV182" s="685">
        <v>0</v>
      </c>
      <c r="BW182" s="685">
        <v>0</v>
      </c>
      <c r="BX182" s="685">
        <v>0</v>
      </c>
      <c r="BY182" s="685">
        <v>0</v>
      </c>
      <c r="BZ182" s="685">
        <v>0</v>
      </c>
      <c r="CA182" s="685">
        <v>0</v>
      </c>
      <c r="CB182" s="685">
        <v>0</v>
      </c>
      <c r="CC182" s="685">
        <v>0</v>
      </c>
      <c r="CD182" s="685">
        <v>0</v>
      </c>
      <c r="CE182" s="685">
        <v>0</v>
      </c>
      <c r="CF182" s="687"/>
    </row>
    <row r="183" spans="1:84" ht="15.75">
      <c r="A183" s="685">
        <v>0</v>
      </c>
      <c r="B183" s="685">
        <v>0</v>
      </c>
      <c r="C183" s="685">
        <v>0</v>
      </c>
      <c r="D183" s="816"/>
      <c r="E183" s="816"/>
      <c r="F183" s="816"/>
      <c r="G183" s="816"/>
      <c r="H183" s="816"/>
      <c r="I183" s="816"/>
      <c r="J183" s="816"/>
      <c r="K183" s="816"/>
      <c r="L183" s="816"/>
      <c r="M183" s="816"/>
      <c r="N183" s="816"/>
      <c r="O183" s="816"/>
      <c r="P183" s="816"/>
      <c r="Q183" s="816"/>
      <c r="R183" s="816"/>
      <c r="S183" s="816"/>
      <c r="T183" s="816"/>
      <c r="U183" s="816"/>
      <c r="V183" s="816"/>
      <c r="W183" s="816"/>
      <c r="X183" s="816"/>
      <c r="Y183" s="816"/>
      <c r="Z183" s="816"/>
      <c r="AA183" s="816"/>
      <c r="AB183" s="816"/>
      <c r="AC183" s="816"/>
      <c r="AD183" s="816"/>
      <c r="AE183" s="816"/>
      <c r="AF183" s="816"/>
      <c r="AG183" s="816"/>
      <c r="AH183" s="816"/>
      <c r="AI183" s="816"/>
      <c r="AJ183" s="816"/>
      <c r="AK183" s="816"/>
      <c r="AL183" s="816"/>
      <c r="AM183" s="816"/>
      <c r="AN183" s="817" t="s">
        <v>5026</v>
      </c>
      <c r="AV183" s="685">
        <v>0</v>
      </c>
      <c r="AW183" s="685">
        <v>0</v>
      </c>
      <c r="AX183" s="685">
        <v>0</v>
      </c>
      <c r="AY183" s="685">
        <v>0</v>
      </c>
      <c r="AZ183" s="685">
        <v>0</v>
      </c>
      <c r="BA183" s="685">
        <v>0</v>
      </c>
      <c r="BB183" s="685">
        <v>0</v>
      </c>
      <c r="BC183" s="685">
        <v>0</v>
      </c>
      <c r="BD183" s="685">
        <v>0</v>
      </c>
      <c r="BE183" s="685">
        <v>0</v>
      </c>
      <c r="BF183" s="685">
        <v>0</v>
      </c>
      <c r="BG183" s="685">
        <v>0</v>
      </c>
      <c r="BH183" s="685">
        <v>0</v>
      </c>
      <c r="BI183" s="685">
        <v>0</v>
      </c>
      <c r="BJ183" s="685">
        <v>0</v>
      </c>
      <c r="BK183" s="685">
        <v>0</v>
      </c>
      <c r="BL183" s="685">
        <v>0</v>
      </c>
      <c r="BM183" s="685">
        <v>0</v>
      </c>
      <c r="BN183" s="685">
        <v>0</v>
      </c>
      <c r="BO183" s="685">
        <v>0</v>
      </c>
      <c r="BP183" s="685">
        <v>0</v>
      </c>
      <c r="BQ183" s="685">
        <v>0</v>
      </c>
      <c r="BR183" s="685">
        <v>0</v>
      </c>
      <c r="BS183" s="685">
        <v>0</v>
      </c>
      <c r="BT183" s="685">
        <v>0</v>
      </c>
      <c r="BU183" s="685">
        <v>0</v>
      </c>
      <c r="BV183" s="685">
        <v>0</v>
      </c>
      <c r="BW183" s="685">
        <v>0</v>
      </c>
      <c r="BX183" s="685">
        <v>0</v>
      </c>
      <c r="BY183" s="685">
        <v>0</v>
      </c>
      <c r="BZ183" s="685">
        <v>0</v>
      </c>
      <c r="CA183" s="685">
        <v>0</v>
      </c>
      <c r="CB183" s="685">
        <v>0</v>
      </c>
      <c r="CC183" s="685">
        <v>0</v>
      </c>
      <c r="CD183" s="685">
        <v>0</v>
      </c>
      <c r="CE183" s="685">
        <v>0</v>
      </c>
      <c r="CF183" s="687"/>
    </row>
    <row r="184" spans="1:84" ht="15.75">
      <c r="A184" s="685">
        <v>0</v>
      </c>
      <c r="B184" s="685">
        <v>0</v>
      </c>
      <c r="C184" s="685">
        <v>0</v>
      </c>
      <c r="D184" s="816"/>
      <c r="E184" s="816"/>
      <c r="F184" s="816"/>
      <c r="G184" s="816"/>
      <c r="H184" s="816"/>
      <c r="I184" s="816"/>
      <c r="J184" s="816"/>
      <c r="K184" s="816"/>
      <c r="L184" s="816"/>
      <c r="M184" s="816"/>
      <c r="N184" s="816"/>
      <c r="O184" s="816"/>
      <c r="P184" s="816"/>
      <c r="Q184" s="816"/>
      <c r="R184" s="816"/>
      <c r="S184" s="816"/>
      <c r="T184" s="816"/>
      <c r="U184" s="816"/>
      <c r="V184" s="816"/>
      <c r="W184" s="816"/>
      <c r="X184" s="816"/>
      <c r="Y184" s="816"/>
      <c r="Z184" s="816"/>
      <c r="AA184" s="816"/>
      <c r="AB184" s="816"/>
      <c r="AC184" s="816"/>
      <c r="AD184" s="816"/>
      <c r="AE184" s="816"/>
      <c r="AF184" s="816"/>
      <c r="AG184" s="816"/>
      <c r="AH184" s="816"/>
      <c r="AI184" s="816"/>
      <c r="AJ184" s="816"/>
      <c r="AK184" s="816"/>
      <c r="AL184" s="816"/>
      <c r="AM184" s="816"/>
      <c r="AN184" s="817" t="s">
        <v>5027</v>
      </c>
      <c r="AV184" s="685">
        <v>0</v>
      </c>
      <c r="AW184" s="685">
        <v>0</v>
      </c>
      <c r="AX184" s="685">
        <v>0</v>
      </c>
      <c r="AY184" s="685">
        <v>0</v>
      </c>
      <c r="AZ184" s="685">
        <v>0</v>
      </c>
      <c r="BA184" s="685">
        <v>0</v>
      </c>
      <c r="BB184" s="685">
        <v>0</v>
      </c>
      <c r="BC184" s="685">
        <v>0</v>
      </c>
      <c r="BD184" s="685">
        <v>0</v>
      </c>
      <c r="BE184" s="685">
        <v>0</v>
      </c>
      <c r="BF184" s="685">
        <v>0</v>
      </c>
      <c r="BG184" s="685">
        <v>0</v>
      </c>
      <c r="BH184" s="685">
        <v>0</v>
      </c>
      <c r="BI184" s="685">
        <v>0</v>
      </c>
      <c r="BJ184" s="685">
        <v>0</v>
      </c>
      <c r="BK184" s="685">
        <v>0</v>
      </c>
      <c r="BL184" s="685">
        <v>0</v>
      </c>
      <c r="BM184" s="685">
        <v>0</v>
      </c>
      <c r="BN184" s="685">
        <v>0</v>
      </c>
      <c r="BO184" s="685">
        <v>0</v>
      </c>
      <c r="BP184" s="685">
        <v>0</v>
      </c>
      <c r="BQ184" s="685">
        <v>0</v>
      </c>
      <c r="BR184" s="685">
        <v>0</v>
      </c>
      <c r="BS184" s="685">
        <v>0</v>
      </c>
      <c r="BT184" s="685">
        <v>0</v>
      </c>
      <c r="BU184" s="685">
        <v>0</v>
      </c>
      <c r="BV184" s="685">
        <v>0</v>
      </c>
      <c r="BW184" s="685">
        <v>0</v>
      </c>
      <c r="BX184" s="685">
        <v>0</v>
      </c>
      <c r="BY184" s="685">
        <v>0</v>
      </c>
      <c r="BZ184" s="685">
        <v>0</v>
      </c>
      <c r="CA184" s="685">
        <v>0</v>
      </c>
      <c r="CB184" s="685">
        <v>0</v>
      </c>
      <c r="CC184" s="685">
        <v>0</v>
      </c>
      <c r="CD184" s="685">
        <v>0</v>
      </c>
      <c r="CE184" s="685">
        <v>0</v>
      </c>
      <c r="CF184" s="687"/>
    </row>
    <row r="185" spans="1:84" ht="15.75">
      <c r="A185" s="685">
        <v>0</v>
      </c>
      <c r="B185" s="685">
        <v>0</v>
      </c>
      <c r="C185" s="685">
        <v>0</v>
      </c>
      <c r="D185" s="816"/>
      <c r="E185" s="816"/>
      <c r="F185" s="816"/>
      <c r="G185" s="816"/>
      <c r="H185" s="816"/>
      <c r="I185" s="816"/>
      <c r="J185" s="816"/>
      <c r="K185" s="816"/>
      <c r="L185" s="816"/>
      <c r="M185" s="816"/>
      <c r="N185" s="816"/>
      <c r="O185" s="816"/>
      <c r="P185" s="816"/>
      <c r="Q185" s="816"/>
      <c r="R185" s="816"/>
      <c r="S185" s="816"/>
      <c r="T185" s="816"/>
      <c r="U185" s="816"/>
      <c r="V185" s="816"/>
      <c r="W185" s="816"/>
      <c r="X185" s="816"/>
      <c r="Y185" s="816"/>
      <c r="Z185" s="816"/>
      <c r="AA185" s="816"/>
      <c r="AB185" s="816"/>
      <c r="AC185" s="816"/>
      <c r="AD185" s="816"/>
      <c r="AE185" s="816"/>
      <c r="AF185" s="816"/>
      <c r="AG185" s="816"/>
      <c r="AH185" s="816"/>
      <c r="AI185" s="816"/>
      <c r="AJ185" s="816"/>
      <c r="AK185" s="816"/>
      <c r="AL185" s="816"/>
      <c r="AM185" s="816"/>
      <c r="AN185" s="818" t="s">
        <v>5028</v>
      </c>
      <c r="AV185" s="685">
        <v>0</v>
      </c>
      <c r="AW185" s="685">
        <v>0</v>
      </c>
      <c r="AX185" s="685">
        <v>0</v>
      </c>
      <c r="AY185" s="685">
        <v>0</v>
      </c>
      <c r="AZ185" s="685">
        <v>0</v>
      </c>
      <c r="BA185" s="685">
        <v>0</v>
      </c>
      <c r="BB185" s="685">
        <v>0</v>
      </c>
      <c r="BC185" s="685">
        <v>0</v>
      </c>
      <c r="BD185" s="685">
        <v>0</v>
      </c>
      <c r="BE185" s="685">
        <v>0</v>
      </c>
      <c r="BF185" s="685">
        <v>0</v>
      </c>
      <c r="BG185" s="685">
        <v>0</v>
      </c>
      <c r="BH185" s="685">
        <v>0</v>
      </c>
      <c r="BI185" s="685">
        <v>0</v>
      </c>
      <c r="BJ185" s="685">
        <v>0</v>
      </c>
      <c r="BK185" s="685">
        <v>0</v>
      </c>
      <c r="BL185" s="685">
        <v>0</v>
      </c>
      <c r="BM185" s="685">
        <v>0</v>
      </c>
      <c r="BN185" s="685">
        <v>0</v>
      </c>
      <c r="BO185" s="685">
        <v>0</v>
      </c>
      <c r="BP185" s="685">
        <v>0</v>
      </c>
      <c r="BQ185" s="685">
        <v>0</v>
      </c>
      <c r="BR185" s="685">
        <v>0</v>
      </c>
      <c r="BS185" s="685">
        <v>0</v>
      </c>
      <c r="BT185" s="685">
        <v>0</v>
      </c>
      <c r="BU185" s="685">
        <v>0</v>
      </c>
      <c r="BV185" s="685">
        <v>0</v>
      </c>
      <c r="BW185" s="685">
        <v>0</v>
      </c>
      <c r="BX185" s="685">
        <v>0</v>
      </c>
      <c r="BY185" s="685">
        <v>0</v>
      </c>
      <c r="BZ185" s="685">
        <v>0</v>
      </c>
      <c r="CA185" s="685">
        <v>0</v>
      </c>
      <c r="CB185" s="685">
        <v>0</v>
      </c>
      <c r="CC185" s="685">
        <v>0</v>
      </c>
      <c r="CD185" s="685">
        <v>0</v>
      </c>
      <c r="CE185" s="685">
        <v>0</v>
      </c>
      <c r="CF185" s="687"/>
    </row>
    <row r="186" spans="1:84" ht="15.75">
      <c r="A186" s="685">
        <v>0</v>
      </c>
      <c r="B186" s="4773" t="s">
        <v>4871</v>
      </c>
      <c r="C186" s="4773"/>
      <c r="D186" s="4774" t="s">
        <v>5029</v>
      </c>
      <c r="E186" s="816"/>
      <c r="F186" s="816"/>
      <c r="G186" s="816"/>
      <c r="H186" s="4775" t="s">
        <v>4261</v>
      </c>
      <c r="I186" s="4776"/>
      <c r="J186" s="4776"/>
      <c r="K186" s="4776"/>
      <c r="L186" s="4776"/>
      <c r="M186" s="4776"/>
      <c r="N186" s="4776"/>
      <c r="O186" s="4776"/>
      <c r="P186" s="4776"/>
      <c r="Q186" s="4776"/>
      <c r="R186" s="4776"/>
      <c r="S186" s="4776"/>
      <c r="T186" s="4776"/>
      <c r="U186" s="4776"/>
      <c r="V186" s="4776"/>
      <c r="W186" s="4776"/>
      <c r="X186" s="4777"/>
      <c r="Y186" s="816"/>
      <c r="Z186" s="816"/>
      <c r="AA186" s="816"/>
      <c r="AB186" s="816"/>
      <c r="AC186" s="816"/>
      <c r="AD186" s="816"/>
      <c r="AE186" s="816"/>
      <c r="AF186" s="816"/>
      <c r="AG186" s="816"/>
      <c r="AH186" s="816"/>
      <c r="AI186" s="816"/>
      <c r="AJ186" s="816"/>
      <c r="AK186" s="816"/>
      <c r="AL186" s="816"/>
      <c r="AM186" s="816"/>
      <c r="AN186" s="818"/>
      <c r="CF186" s="687"/>
    </row>
    <row r="187" spans="1:84" ht="15.75">
      <c r="A187" s="685">
        <v>0</v>
      </c>
      <c r="B187" s="4773"/>
      <c r="C187" s="4773"/>
      <c r="D187" s="4774"/>
      <c r="H187" s="756" t="s">
        <v>4097</v>
      </c>
      <c r="I187" s="757"/>
      <c r="J187" s="757"/>
      <c r="K187" s="757"/>
      <c r="L187" s="758" t="s">
        <v>4096</v>
      </c>
      <c r="M187" s="759"/>
      <c r="N187" s="759"/>
      <c r="O187" s="759"/>
      <c r="P187" s="758" t="s">
        <v>4095</v>
      </c>
      <c r="Q187" s="757"/>
      <c r="R187" s="757"/>
      <c r="S187" s="757"/>
      <c r="T187" s="758" t="s">
        <v>4094</v>
      </c>
      <c r="U187" s="757"/>
      <c r="V187" s="757"/>
      <c r="W187" s="760"/>
      <c r="X187" s="761" t="s">
        <v>4093</v>
      </c>
      <c r="AB187" s="819"/>
      <c r="AC187" s="819"/>
      <c r="AD187" s="819"/>
      <c r="AE187" s="819"/>
      <c r="AF187" s="819"/>
      <c r="AG187" s="752"/>
      <c r="AH187" s="752"/>
      <c r="AI187" s="752"/>
      <c r="AJ187" s="4778" t="s">
        <v>4872</v>
      </c>
      <c r="AK187" s="4778"/>
      <c r="AL187" s="4778"/>
      <c r="AM187" s="4778"/>
      <c r="AN187" s="4778"/>
      <c r="AO187" s="4778"/>
      <c r="AP187" s="4778"/>
      <c r="AQ187" s="4778"/>
      <c r="AR187" s="4778"/>
      <c r="AS187" s="4778"/>
      <c r="AT187" s="4778"/>
      <c r="AU187" s="4778"/>
      <c r="AV187" s="4778"/>
      <c r="AW187" s="4778"/>
      <c r="AX187" s="4778"/>
      <c r="AY187" s="4778"/>
      <c r="AZ187" s="4778"/>
      <c r="CF187" s="687"/>
    </row>
    <row r="188" spans="1:84" ht="27" customHeight="1">
      <c r="A188" s="685">
        <v>0</v>
      </c>
      <c r="B188" s="4773"/>
      <c r="C188" s="4773"/>
      <c r="D188" s="820" t="s">
        <v>4899</v>
      </c>
      <c r="H188" s="821" t="s">
        <v>4900</v>
      </c>
      <c r="I188" s="687"/>
      <c r="J188" s="687"/>
      <c r="K188" s="687"/>
      <c r="L188" s="821" t="s">
        <v>4878</v>
      </c>
      <c r="M188" s="687"/>
      <c r="N188" s="687"/>
      <c r="O188" s="687"/>
      <c r="P188" s="821" t="s">
        <v>4881</v>
      </c>
      <c r="Q188" s="687"/>
      <c r="R188" s="687"/>
      <c r="S188" s="687"/>
      <c r="T188" s="821" t="s">
        <v>4900</v>
      </c>
      <c r="U188" s="687"/>
      <c r="V188" s="687"/>
      <c r="W188" s="687"/>
      <c r="X188" s="821" t="s">
        <v>4881</v>
      </c>
      <c r="AB188" s="822" t="s">
        <v>4901</v>
      </c>
      <c r="AC188" s="819"/>
      <c r="AD188" s="819"/>
      <c r="AE188" s="819"/>
      <c r="AF188" s="819"/>
      <c r="AG188" s="687"/>
      <c r="AH188" s="687"/>
      <c r="AI188" s="687"/>
      <c r="AJ188" s="823" t="s">
        <v>5030</v>
      </c>
      <c r="AK188" s="824"/>
      <c r="AL188" s="763"/>
      <c r="AM188" s="763"/>
      <c r="AN188" s="825"/>
      <c r="AO188" s="824"/>
      <c r="AP188" s="824"/>
      <c r="AQ188" s="824"/>
      <c r="AR188" s="763"/>
      <c r="AS188" s="824"/>
      <c r="AT188" s="824"/>
      <c r="AU188" s="824"/>
      <c r="AV188" s="763"/>
      <c r="AW188" s="824"/>
      <c r="AX188" s="824"/>
      <c r="AY188" s="824"/>
      <c r="AZ188" s="763"/>
      <c r="CF188" s="687"/>
    </row>
    <row r="189" spans="1:84" ht="15.75" customHeight="1">
      <c r="A189" s="685">
        <v>0</v>
      </c>
      <c r="B189" s="771"/>
      <c r="D189" s="4838" t="s">
        <v>5031</v>
      </c>
      <c r="H189" s="4796" t="s">
        <v>4881</v>
      </c>
      <c r="I189" s="826"/>
      <c r="J189" s="826"/>
      <c r="K189" s="826"/>
      <c r="L189" s="4796" t="s">
        <v>4878</v>
      </c>
      <c r="M189" s="826"/>
      <c r="N189" s="826"/>
      <c r="O189" s="826"/>
      <c r="P189" s="4796" t="s">
        <v>4878</v>
      </c>
      <c r="Q189" s="826"/>
      <c r="R189" s="826"/>
      <c r="S189" s="826"/>
      <c r="T189" s="4796" t="s">
        <v>4881</v>
      </c>
      <c r="U189" s="826"/>
      <c r="V189" s="826"/>
      <c r="W189" s="826"/>
      <c r="X189" s="4796" t="s">
        <v>4900</v>
      </c>
      <c r="AB189" s="822" t="s">
        <v>5032</v>
      </c>
      <c r="AC189" s="819"/>
      <c r="AD189" s="819"/>
      <c r="AE189" s="819"/>
      <c r="AF189" s="819"/>
      <c r="AG189" s="826"/>
      <c r="AH189" s="826"/>
      <c r="AI189" s="826"/>
      <c r="AJ189" s="827" t="s">
        <v>5033</v>
      </c>
      <c r="AK189" s="824"/>
      <c r="AL189" s="763"/>
      <c r="AM189" s="763"/>
      <c r="AN189" s="825"/>
      <c r="AO189" s="824"/>
      <c r="AP189" s="824"/>
      <c r="AQ189" s="824"/>
      <c r="AR189" s="828"/>
      <c r="AS189" s="824"/>
      <c r="AT189" s="824"/>
      <c r="AU189" s="824"/>
      <c r="AV189" s="763"/>
      <c r="AW189" s="824"/>
      <c r="AX189" s="824"/>
      <c r="AY189" s="824"/>
      <c r="AZ189" s="828"/>
      <c r="CF189" s="687"/>
    </row>
    <row r="190" spans="1:84" ht="15.75" customHeight="1">
      <c r="A190" s="685">
        <v>0</v>
      </c>
      <c r="B190" s="771"/>
      <c r="D190" s="4838"/>
      <c r="H190" s="4767"/>
      <c r="I190" s="826"/>
      <c r="J190" s="826"/>
      <c r="K190" s="826"/>
      <c r="L190" s="4767"/>
      <c r="M190" s="826"/>
      <c r="N190" s="826"/>
      <c r="O190" s="826"/>
      <c r="P190" s="4767"/>
      <c r="Q190" s="826"/>
      <c r="R190" s="826"/>
      <c r="S190" s="826"/>
      <c r="T190" s="4767"/>
      <c r="U190" s="826"/>
      <c r="V190" s="826"/>
      <c r="W190" s="826"/>
      <c r="X190" s="4767"/>
      <c r="Y190" s="818"/>
      <c r="Z190" s="818"/>
      <c r="AA190" s="818"/>
      <c r="AB190" s="818"/>
      <c r="AC190" s="818"/>
      <c r="AD190" s="818"/>
      <c r="AE190" s="818"/>
      <c r="AF190" s="819"/>
      <c r="AG190" s="826"/>
      <c r="AH190" s="826"/>
      <c r="AI190" s="826"/>
      <c r="AJ190" s="829" t="s">
        <v>5034</v>
      </c>
      <c r="AK190" s="825"/>
      <c r="AL190" s="825"/>
      <c r="AM190" s="825"/>
      <c r="AN190" s="825"/>
      <c r="AO190" s="824"/>
      <c r="AP190" s="824"/>
      <c r="AQ190" s="824"/>
      <c r="AR190" s="828"/>
      <c r="AS190" s="824"/>
      <c r="AT190" s="824"/>
      <c r="AU190" s="824"/>
      <c r="AV190" s="763"/>
      <c r="AW190" s="824"/>
      <c r="AX190" s="824"/>
      <c r="AY190" s="824"/>
      <c r="AZ190" s="828"/>
      <c r="CF190" s="687"/>
    </row>
    <row r="191" spans="1:84" ht="15.75" customHeight="1">
      <c r="A191" s="685">
        <v>0</v>
      </c>
      <c r="B191" s="771">
        <f>LEN(D191)</f>
        <v>20</v>
      </c>
      <c r="D191" s="830" t="s">
        <v>5035</v>
      </c>
      <c r="H191" s="4768"/>
      <c r="I191" s="826"/>
      <c r="J191" s="826"/>
      <c r="K191" s="826"/>
      <c r="L191" s="4768"/>
      <c r="M191" s="826"/>
      <c r="N191" s="826"/>
      <c r="O191" s="826"/>
      <c r="P191" s="4768"/>
      <c r="Q191" s="826"/>
      <c r="R191" s="826"/>
      <c r="S191" s="826"/>
      <c r="T191" s="4768"/>
      <c r="U191" s="826"/>
      <c r="V191" s="826"/>
      <c r="W191" s="826"/>
      <c r="X191" s="4768"/>
      <c r="AB191" s="822" t="s">
        <v>4115</v>
      </c>
      <c r="AC191" s="819"/>
      <c r="AD191" s="819"/>
      <c r="AE191" s="819"/>
      <c r="AF191" s="819"/>
      <c r="AG191" s="826"/>
      <c r="AH191" s="826"/>
      <c r="AI191" s="826"/>
      <c r="AJ191" s="831" t="s">
        <v>5036</v>
      </c>
      <c r="AK191" s="824"/>
      <c r="AL191" s="763"/>
      <c r="AM191" s="763"/>
      <c r="AN191" s="825"/>
      <c r="AO191" s="824"/>
      <c r="AP191" s="824"/>
      <c r="AQ191" s="824"/>
      <c r="AR191" s="828"/>
      <c r="AS191" s="824"/>
      <c r="AT191" s="824"/>
      <c r="AU191" s="824"/>
      <c r="AV191" s="763"/>
      <c r="AW191" s="824"/>
      <c r="AX191" s="824"/>
      <c r="AY191" s="824"/>
      <c r="AZ191" s="828"/>
      <c r="CF191" s="687"/>
    </row>
    <row r="192" spans="1:84" ht="15.75" customHeight="1">
      <c r="A192" s="685">
        <v>0</v>
      </c>
      <c r="D192" s="832" t="s">
        <v>4112</v>
      </c>
      <c r="H192" s="4836"/>
      <c r="I192" s="833"/>
      <c r="J192" s="833"/>
      <c r="K192" s="833"/>
      <c r="L192" s="4836"/>
      <c r="M192" s="833"/>
      <c r="N192" s="833"/>
      <c r="O192" s="833"/>
      <c r="P192" s="4836"/>
      <c r="Q192" s="833"/>
      <c r="R192" s="833"/>
      <c r="S192" s="833"/>
      <c r="T192" s="4836"/>
      <c r="U192" s="833"/>
      <c r="V192" s="833"/>
      <c r="W192" s="833"/>
      <c r="X192" s="4836"/>
      <c r="AB192" s="822" t="s">
        <v>5037</v>
      </c>
      <c r="AC192" s="819"/>
      <c r="AD192" s="819"/>
      <c r="AE192" s="819"/>
      <c r="AF192" s="819"/>
      <c r="AG192" s="833"/>
      <c r="AH192" s="833"/>
      <c r="AI192" s="833"/>
      <c r="AJ192" s="834">
        <f>LEN(AJ190)</f>
        <v>392</v>
      </c>
      <c r="AK192" s="751"/>
      <c r="AL192" s="751"/>
      <c r="AM192" s="751" t="s">
        <v>5038</v>
      </c>
      <c r="AN192" s="751"/>
      <c r="AO192" s="835"/>
      <c r="AP192" s="835"/>
      <c r="AQ192" s="835"/>
      <c r="AR192" s="836"/>
      <c r="AS192" s="835"/>
      <c r="AT192" s="835"/>
      <c r="AU192" s="835"/>
      <c r="AV192" s="751"/>
      <c r="AW192" s="835"/>
      <c r="AX192" s="835"/>
      <c r="AY192" s="835"/>
      <c r="AZ192" s="836"/>
      <c r="BR192" s="685">
        <v>0</v>
      </c>
      <c r="BS192" s="685">
        <v>0</v>
      </c>
      <c r="BT192" s="685">
        <v>0</v>
      </c>
      <c r="BU192" s="685">
        <v>0</v>
      </c>
      <c r="BV192" s="685">
        <v>0</v>
      </c>
      <c r="BW192" s="685">
        <v>0</v>
      </c>
      <c r="BX192" s="685">
        <v>0</v>
      </c>
      <c r="BY192" s="685">
        <v>0</v>
      </c>
      <c r="BZ192" s="685">
        <v>0</v>
      </c>
      <c r="CA192" s="685">
        <v>0</v>
      </c>
      <c r="CB192" s="685">
        <v>0</v>
      </c>
      <c r="CC192" s="685">
        <v>0</v>
      </c>
      <c r="CD192" s="685">
        <v>0</v>
      </c>
      <c r="CE192" s="685">
        <v>0</v>
      </c>
      <c r="CF192" s="687"/>
    </row>
    <row r="193" spans="1:84" ht="15.75" customHeight="1">
      <c r="A193" s="685">
        <v>0</v>
      </c>
      <c r="D193" s="837" t="s">
        <v>4112</v>
      </c>
      <c r="H193" s="4837"/>
      <c r="I193" s="833"/>
      <c r="J193" s="833"/>
      <c r="K193" s="833"/>
      <c r="L193" s="4837"/>
      <c r="M193" s="833"/>
      <c r="N193" s="833"/>
      <c r="O193" s="833"/>
      <c r="P193" s="4837"/>
      <c r="Q193" s="833"/>
      <c r="R193" s="833"/>
      <c r="S193" s="833"/>
      <c r="T193" s="4837"/>
      <c r="U193" s="833"/>
      <c r="V193" s="833"/>
      <c r="W193" s="833"/>
      <c r="X193" s="4837"/>
      <c r="AB193" s="837" t="s">
        <v>5039</v>
      </c>
      <c r="AC193" s="819"/>
      <c r="AD193" s="819"/>
      <c r="AE193" s="819"/>
      <c r="AF193" s="819"/>
      <c r="AG193" s="833"/>
      <c r="AH193" s="833"/>
      <c r="AI193" s="833"/>
      <c r="AJ193" s="824"/>
      <c r="AK193" s="824"/>
      <c r="AL193" s="763"/>
      <c r="AM193" s="763"/>
      <c r="AN193" s="825"/>
      <c r="AO193" s="824"/>
      <c r="AP193" s="824"/>
      <c r="AQ193" s="824"/>
      <c r="AR193" s="828"/>
      <c r="AS193" s="824"/>
      <c r="AT193" s="824"/>
      <c r="AU193" s="824"/>
      <c r="AV193" s="763"/>
      <c r="AW193" s="824"/>
      <c r="AX193" s="824"/>
      <c r="AY193" s="824"/>
      <c r="AZ193" s="828"/>
      <c r="BR193" s="685">
        <v>0</v>
      </c>
      <c r="BS193" s="685">
        <v>0</v>
      </c>
      <c r="BT193" s="685">
        <v>0</v>
      </c>
      <c r="BU193" s="685">
        <v>0</v>
      </c>
      <c r="BV193" s="685">
        <v>0</v>
      </c>
      <c r="BW193" s="685">
        <v>0</v>
      </c>
      <c r="BX193" s="685">
        <v>0</v>
      </c>
      <c r="BY193" s="685">
        <v>0</v>
      </c>
      <c r="BZ193" s="685">
        <v>0</v>
      </c>
      <c r="CA193" s="685">
        <v>0</v>
      </c>
      <c r="CB193" s="685">
        <v>0</v>
      </c>
      <c r="CC193" s="685">
        <v>0</v>
      </c>
      <c r="CD193" s="685">
        <v>0</v>
      </c>
      <c r="CE193" s="685">
        <v>0</v>
      </c>
      <c r="CF193" s="687"/>
    </row>
    <row r="194" spans="1:84" ht="27.75" customHeight="1">
      <c r="A194" s="685">
        <v>0</v>
      </c>
      <c r="B194" s="771">
        <f>LEN(D194)</f>
        <v>41</v>
      </c>
      <c r="D194" s="838" t="s">
        <v>5040</v>
      </c>
      <c r="H194" s="4796" t="s">
        <v>5041</v>
      </c>
      <c r="I194" s="839"/>
      <c r="J194" s="839"/>
      <c r="K194" s="839"/>
      <c r="L194" s="4796" t="s">
        <v>5041</v>
      </c>
      <c r="M194" s="839"/>
      <c r="N194" s="839"/>
      <c r="O194" s="839"/>
      <c r="P194" s="4796" t="s">
        <v>5041</v>
      </c>
      <c r="Q194" s="839"/>
      <c r="R194" s="839"/>
      <c r="S194" s="839"/>
      <c r="T194" s="4796" t="s">
        <v>5041</v>
      </c>
      <c r="U194" s="839"/>
      <c r="V194" s="839"/>
      <c r="W194" s="839"/>
      <c r="X194" s="4796" t="s">
        <v>5042</v>
      </c>
      <c r="AB194" s="822" t="s">
        <v>5043</v>
      </c>
      <c r="AC194" s="819"/>
      <c r="AD194" s="819"/>
      <c r="AE194" s="819"/>
      <c r="AF194" s="819"/>
      <c r="AG194" s="839"/>
      <c r="AH194" s="839"/>
      <c r="AI194" s="839"/>
      <c r="AJ194" s="840" t="s">
        <v>5044</v>
      </c>
      <c r="AK194" s="824"/>
      <c r="AL194" s="763"/>
      <c r="AM194" s="763"/>
      <c r="AN194" s="825"/>
      <c r="AO194" s="824"/>
      <c r="AP194" s="824"/>
      <c r="AQ194" s="824"/>
      <c r="AR194" s="828"/>
      <c r="AS194" s="824"/>
      <c r="AT194" s="824"/>
      <c r="AU194" s="824"/>
      <c r="AV194" s="763"/>
      <c r="AW194" s="824"/>
      <c r="AX194" s="824"/>
      <c r="AY194" s="824"/>
      <c r="AZ194" s="828"/>
      <c r="BR194" s="685">
        <v>0</v>
      </c>
      <c r="BS194" s="685">
        <v>0</v>
      </c>
      <c r="BT194" s="685">
        <v>0</v>
      </c>
      <c r="BU194" s="685">
        <v>0</v>
      </c>
      <c r="BV194" s="685">
        <v>0</v>
      </c>
      <c r="BW194" s="685">
        <v>0</v>
      </c>
      <c r="BX194" s="685">
        <v>0</v>
      </c>
      <c r="BY194" s="685">
        <v>0</v>
      </c>
      <c r="BZ194" s="685">
        <v>0</v>
      </c>
      <c r="CA194" s="685">
        <v>0</v>
      </c>
      <c r="CB194" s="685">
        <v>0</v>
      </c>
      <c r="CC194" s="685">
        <v>0</v>
      </c>
      <c r="CD194" s="685">
        <v>0</v>
      </c>
      <c r="CE194" s="685">
        <v>0</v>
      </c>
      <c r="CF194" s="687"/>
    </row>
    <row r="195" spans="1:84" ht="29.25" customHeight="1">
      <c r="A195" s="685">
        <v>0</v>
      </c>
      <c r="B195" s="771">
        <f>LEN(D195)</f>
        <v>41</v>
      </c>
      <c r="D195" s="841" t="s">
        <v>5040</v>
      </c>
      <c r="H195" s="4768"/>
      <c r="I195" s="751"/>
      <c r="J195" s="751"/>
      <c r="K195" s="751"/>
      <c r="L195" s="4768"/>
      <c r="M195" s="751"/>
      <c r="N195" s="751"/>
      <c r="O195" s="751"/>
      <c r="P195" s="4768"/>
      <c r="Q195" s="751"/>
      <c r="R195" s="751"/>
      <c r="S195" s="751"/>
      <c r="T195" s="4768"/>
      <c r="U195" s="751"/>
      <c r="V195" s="751"/>
      <c r="W195" s="751"/>
      <c r="X195" s="4768"/>
      <c r="AB195" s="842" t="s">
        <v>5045</v>
      </c>
      <c r="AC195" s="819"/>
      <c r="AD195" s="819"/>
      <c r="AE195" s="819"/>
      <c r="AF195" s="819"/>
      <c r="AG195" s="751"/>
      <c r="AH195" s="751"/>
      <c r="AI195" s="751"/>
      <c r="AJ195" s="835"/>
      <c r="AK195" s="835"/>
      <c r="AL195" s="751"/>
      <c r="AM195" s="751"/>
      <c r="AN195" s="843"/>
      <c r="AO195" s="835"/>
      <c r="AP195" s="835"/>
      <c r="AQ195" s="835"/>
      <c r="AR195" s="836"/>
      <c r="AS195" s="835"/>
      <c r="AT195" s="835"/>
      <c r="AU195" s="835"/>
      <c r="AV195" s="751"/>
      <c r="AW195" s="835"/>
      <c r="AX195" s="835"/>
      <c r="AY195" s="835"/>
      <c r="AZ195" s="836"/>
      <c r="BR195" s="685">
        <v>0</v>
      </c>
      <c r="BS195" s="685">
        <v>0</v>
      </c>
      <c r="BT195" s="685">
        <v>0</v>
      </c>
      <c r="BU195" s="685">
        <v>0</v>
      </c>
      <c r="BV195" s="685">
        <v>0</v>
      </c>
      <c r="BW195" s="685">
        <v>0</v>
      </c>
      <c r="BX195" s="685">
        <v>0</v>
      </c>
      <c r="BY195" s="685">
        <v>0</v>
      </c>
      <c r="BZ195" s="685">
        <v>0</v>
      </c>
      <c r="CA195" s="685">
        <v>0</v>
      </c>
      <c r="CB195" s="685">
        <v>0</v>
      </c>
      <c r="CC195" s="685">
        <v>0</v>
      </c>
      <c r="CD195" s="685">
        <v>0</v>
      </c>
      <c r="CE195" s="685">
        <v>0</v>
      </c>
      <c r="CF195" s="687"/>
    </row>
    <row r="196" spans="1:84" ht="15.75" customHeight="1">
      <c r="A196" s="685">
        <v>0</v>
      </c>
      <c r="D196" s="844" t="s">
        <v>5046</v>
      </c>
      <c r="H196" s="4796" t="s">
        <v>5041</v>
      </c>
      <c r="I196" s="839"/>
      <c r="J196" s="839"/>
      <c r="K196" s="839"/>
      <c r="L196" s="4796" t="s">
        <v>5041</v>
      </c>
      <c r="M196" s="839"/>
      <c r="N196" s="839"/>
      <c r="O196" s="839"/>
      <c r="P196" s="4796" t="s">
        <v>5041</v>
      </c>
      <c r="Q196" s="839"/>
      <c r="R196" s="839"/>
      <c r="S196" s="839"/>
      <c r="T196" s="4796" t="s">
        <v>5041</v>
      </c>
      <c r="U196" s="839"/>
      <c r="V196" s="839"/>
      <c r="W196" s="839"/>
      <c r="X196" s="4796" t="s">
        <v>5042</v>
      </c>
      <c r="AB196" s="822" t="s">
        <v>5047</v>
      </c>
      <c r="AC196" s="819"/>
      <c r="AD196" s="819"/>
      <c r="AE196" s="819"/>
      <c r="AF196" s="819"/>
      <c r="AG196" s="839"/>
      <c r="AH196" s="839"/>
      <c r="AI196" s="839"/>
      <c r="AJ196" s="845" t="s">
        <v>5048</v>
      </c>
      <c r="AK196" s="824"/>
      <c r="AL196" s="763"/>
      <c r="AM196" s="763"/>
      <c r="AN196" s="825"/>
      <c r="AO196" s="824"/>
      <c r="AP196" s="824"/>
      <c r="AQ196" s="824"/>
      <c r="AR196" s="828"/>
      <c r="AS196" s="824"/>
      <c r="AT196" s="824"/>
      <c r="AU196" s="824"/>
      <c r="AV196" s="763"/>
      <c r="AW196" s="824"/>
      <c r="AX196" s="824"/>
      <c r="AY196" s="824"/>
      <c r="AZ196" s="828"/>
      <c r="BR196" s="685">
        <v>0</v>
      </c>
      <c r="BS196" s="685">
        <v>0</v>
      </c>
      <c r="BT196" s="685">
        <v>0</v>
      </c>
      <c r="BU196" s="685">
        <v>0</v>
      </c>
      <c r="BV196" s="685">
        <v>0</v>
      </c>
      <c r="BW196" s="685">
        <v>0</v>
      </c>
      <c r="BX196" s="685">
        <v>0</v>
      </c>
      <c r="BY196" s="685">
        <v>0</v>
      </c>
      <c r="BZ196" s="685">
        <v>0</v>
      </c>
      <c r="CA196" s="685">
        <v>0</v>
      </c>
      <c r="CB196" s="685">
        <v>0</v>
      </c>
      <c r="CC196" s="685">
        <v>0</v>
      </c>
      <c r="CD196" s="685">
        <v>0</v>
      </c>
      <c r="CE196" s="685">
        <v>0</v>
      </c>
      <c r="CF196" s="687"/>
    </row>
    <row r="197" spans="1:84" ht="15.75" customHeight="1">
      <c r="A197" s="685">
        <v>0</v>
      </c>
      <c r="D197" s="846" t="s">
        <v>5046</v>
      </c>
      <c r="H197" s="4767"/>
      <c r="I197" s="751"/>
      <c r="J197" s="751"/>
      <c r="K197" s="751"/>
      <c r="L197" s="4767"/>
      <c r="M197" s="751"/>
      <c r="N197" s="751"/>
      <c r="O197" s="751"/>
      <c r="P197" s="4767"/>
      <c r="Q197" s="751"/>
      <c r="R197" s="751"/>
      <c r="S197" s="751"/>
      <c r="T197" s="4767"/>
      <c r="U197" s="751"/>
      <c r="V197" s="751"/>
      <c r="W197" s="751"/>
      <c r="X197" s="4767"/>
      <c r="AB197" s="847" t="s">
        <v>5049</v>
      </c>
      <c r="AC197" s="819"/>
      <c r="AD197" s="819"/>
      <c r="AE197" s="819"/>
      <c r="AF197" s="819"/>
      <c r="AG197" s="751"/>
      <c r="AH197" s="751"/>
      <c r="AI197" s="751"/>
      <c r="AJ197" s="835"/>
      <c r="AK197" s="835"/>
      <c r="AL197" s="751"/>
      <c r="AM197" s="751"/>
      <c r="AN197" s="843"/>
      <c r="AO197" s="835"/>
      <c r="AP197" s="835"/>
      <c r="AQ197" s="835"/>
      <c r="AR197" s="836"/>
      <c r="AS197" s="835"/>
      <c r="AT197" s="835"/>
      <c r="AU197" s="835"/>
      <c r="AV197" s="751"/>
      <c r="AW197" s="835"/>
      <c r="AX197" s="835"/>
      <c r="AY197" s="835"/>
      <c r="AZ197" s="836"/>
      <c r="BR197" s="685">
        <v>0</v>
      </c>
      <c r="BS197" s="685">
        <v>0</v>
      </c>
      <c r="BT197" s="685">
        <v>0</v>
      </c>
      <c r="BU197" s="685">
        <v>0</v>
      </c>
      <c r="BV197" s="685">
        <v>0</v>
      </c>
      <c r="BW197" s="685">
        <v>0</v>
      </c>
      <c r="BX197" s="685">
        <v>0</v>
      </c>
      <c r="BY197" s="685">
        <v>0</v>
      </c>
      <c r="BZ197" s="685">
        <v>0</v>
      </c>
      <c r="CA197" s="685">
        <v>0</v>
      </c>
      <c r="CB197" s="685">
        <v>0</v>
      </c>
      <c r="CC197" s="685">
        <v>0</v>
      </c>
      <c r="CD197" s="685">
        <v>0</v>
      </c>
      <c r="CE197" s="685">
        <v>0</v>
      </c>
      <c r="CF197" s="687"/>
    </row>
    <row r="198" spans="1:84" ht="27" customHeight="1">
      <c r="A198" s="685">
        <v>0</v>
      </c>
      <c r="B198" s="771">
        <f>LEN(D198)</f>
        <v>31</v>
      </c>
      <c r="D198" s="848" t="s">
        <v>4114</v>
      </c>
      <c r="H198" s="4796" t="s">
        <v>4900</v>
      </c>
      <c r="I198" s="826"/>
      <c r="J198" s="826"/>
      <c r="K198" s="826"/>
      <c r="L198" s="4796" t="s">
        <v>5050</v>
      </c>
      <c r="M198" s="826"/>
      <c r="N198" s="826"/>
      <c r="O198" s="826"/>
      <c r="P198" s="4796" t="s">
        <v>5050</v>
      </c>
      <c r="Q198" s="826"/>
      <c r="R198" s="826"/>
      <c r="S198" s="826"/>
      <c r="T198" s="4796" t="s">
        <v>5042</v>
      </c>
      <c r="U198" s="826"/>
      <c r="V198" s="826"/>
      <c r="W198" s="826"/>
      <c r="X198" s="4796" t="s">
        <v>5051</v>
      </c>
      <c r="AB198" s="822" t="s">
        <v>5052</v>
      </c>
      <c r="AC198" s="819"/>
      <c r="AD198" s="819"/>
      <c r="AE198" s="819"/>
      <c r="AF198" s="819"/>
      <c r="AG198" s="826"/>
      <c r="AH198" s="826"/>
      <c r="AI198" s="826"/>
      <c r="AJ198" s="834">
        <f>LEN(AJ199)</f>
        <v>258</v>
      </c>
      <c r="AK198" s="751"/>
      <c r="AL198" s="751"/>
      <c r="AM198" s="751" t="s">
        <v>5053</v>
      </c>
      <c r="AN198" s="751"/>
      <c r="AO198" s="835"/>
      <c r="AP198" s="835"/>
      <c r="AQ198" s="835"/>
      <c r="AR198" s="836"/>
      <c r="AS198" s="835"/>
      <c r="AT198" s="835"/>
      <c r="AU198" s="835"/>
      <c r="AV198" s="751"/>
      <c r="AW198" s="835"/>
      <c r="AX198" s="835"/>
      <c r="AY198" s="835"/>
      <c r="AZ198" s="836"/>
      <c r="BR198" s="685">
        <v>0</v>
      </c>
      <c r="BS198" s="685">
        <v>0</v>
      </c>
      <c r="BT198" s="685">
        <v>0</v>
      </c>
      <c r="BU198" s="685">
        <v>0</v>
      </c>
      <c r="BV198" s="685">
        <v>0</v>
      </c>
      <c r="BW198" s="685">
        <v>0</v>
      </c>
      <c r="BX198" s="685">
        <v>0</v>
      </c>
      <c r="BY198" s="685">
        <v>0</v>
      </c>
      <c r="BZ198" s="685">
        <v>0</v>
      </c>
      <c r="CA198" s="685">
        <v>0</v>
      </c>
      <c r="CB198" s="685">
        <v>0</v>
      </c>
      <c r="CC198" s="685">
        <v>0</v>
      </c>
      <c r="CD198" s="685">
        <v>0</v>
      </c>
      <c r="CE198" s="685">
        <v>0</v>
      </c>
      <c r="CF198" s="687"/>
    </row>
    <row r="199" spans="1:84" ht="30" customHeight="1">
      <c r="A199" s="685">
        <v>0</v>
      </c>
      <c r="B199" s="771">
        <f>LEN(D199)</f>
        <v>30</v>
      </c>
      <c r="D199" s="849" t="s">
        <v>5054</v>
      </c>
      <c r="H199" s="4767"/>
      <c r="I199" s="850"/>
      <c r="J199" s="850"/>
      <c r="K199" s="850"/>
      <c r="L199" s="4767"/>
      <c r="M199" s="850"/>
      <c r="N199" s="850"/>
      <c r="O199" s="850"/>
      <c r="P199" s="4767"/>
      <c r="Q199" s="850"/>
      <c r="R199" s="850"/>
      <c r="S199" s="850"/>
      <c r="T199" s="4767"/>
      <c r="U199" s="850"/>
      <c r="V199" s="850"/>
      <c r="W199" s="850"/>
      <c r="X199" s="4767"/>
      <c r="AB199" s="822" t="s">
        <v>5055</v>
      </c>
      <c r="AC199" s="819"/>
      <c r="AD199" s="819"/>
      <c r="AE199" s="819"/>
      <c r="AF199" s="819"/>
      <c r="AG199" s="850"/>
      <c r="AH199" s="850"/>
      <c r="AI199" s="850"/>
      <c r="AJ199" s="851" t="s">
        <v>5056</v>
      </c>
      <c r="AK199" s="824"/>
      <c r="AL199" s="763"/>
      <c r="AM199" s="763"/>
      <c r="AN199" s="825"/>
      <c r="AO199" s="824"/>
      <c r="AP199" s="824"/>
      <c r="AQ199" s="824"/>
      <c r="AR199" s="828"/>
      <c r="AS199" s="824"/>
      <c r="AT199" s="824"/>
      <c r="AU199" s="824"/>
      <c r="AV199" s="763"/>
      <c r="AW199" s="824"/>
      <c r="AX199" s="824"/>
      <c r="AY199" s="824"/>
      <c r="AZ199" s="828"/>
      <c r="BR199" s="685">
        <v>0</v>
      </c>
      <c r="BS199" s="685">
        <v>0</v>
      </c>
      <c r="BT199" s="685">
        <v>0</v>
      </c>
      <c r="BU199" s="685">
        <v>0</v>
      </c>
      <c r="BV199" s="685">
        <v>0</v>
      </c>
      <c r="BW199" s="685">
        <v>0</v>
      </c>
      <c r="BX199" s="685">
        <v>0</v>
      </c>
      <c r="BY199" s="685">
        <v>0</v>
      </c>
      <c r="BZ199" s="685">
        <v>0</v>
      </c>
      <c r="CA199" s="685">
        <v>0</v>
      </c>
      <c r="CB199" s="685">
        <v>0</v>
      </c>
      <c r="CC199" s="685">
        <v>0</v>
      </c>
      <c r="CD199" s="685">
        <v>0</v>
      </c>
      <c r="CE199" s="685">
        <v>0</v>
      </c>
      <c r="CF199" s="687"/>
    </row>
    <row r="200" spans="1:84" ht="28.5" customHeight="1">
      <c r="A200" s="685">
        <v>0</v>
      </c>
      <c r="B200" s="771">
        <f>LEN(D200)</f>
        <v>30</v>
      </c>
      <c r="D200" s="852" t="s">
        <v>5054</v>
      </c>
      <c r="H200" s="4797"/>
      <c r="I200" s="751"/>
      <c r="J200" s="751"/>
      <c r="K200" s="751"/>
      <c r="L200" s="4797"/>
      <c r="M200" s="751"/>
      <c r="N200" s="751"/>
      <c r="O200" s="751"/>
      <c r="P200" s="4797"/>
      <c r="Q200" s="751"/>
      <c r="R200" s="751"/>
      <c r="S200" s="751"/>
      <c r="T200" s="4797"/>
      <c r="U200" s="751"/>
      <c r="V200" s="751"/>
      <c r="W200" s="751"/>
      <c r="X200" s="4797"/>
      <c r="AB200" s="853" t="s">
        <v>5057</v>
      </c>
      <c r="AC200" s="819"/>
      <c r="AD200" s="819"/>
      <c r="AE200" s="819"/>
      <c r="AF200" s="819"/>
      <c r="AG200" s="751"/>
      <c r="AH200" s="751"/>
      <c r="AI200" s="751"/>
      <c r="AJ200" s="851" t="s">
        <v>5058</v>
      </c>
      <c r="AK200" s="824"/>
      <c r="AL200" s="763"/>
      <c r="AM200" s="763"/>
      <c r="AN200" s="825"/>
      <c r="AO200" s="824"/>
      <c r="AP200" s="824"/>
      <c r="AQ200" s="824"/>
      <c r="AR200" s="828"/>
      <c r="AS200" s="824"/>
      <c r="AT200" s="824"/>
      <c r="AU200" s="824"/>
      <c r="AV200" s="763"/>
      <c r="AW200" s="824"/>
      <c r="AX200" s="824"/>
      <c r="AY200" s="824"/>
      <c r="AZ200" s="828"/>
      <c r="BR200" s="685">
        <v>0</v>
      </c>
      <c r="BS200" s="685">
        <v>0</v>
      </c>
      <c r="BT200" s="685">
        <v>0</v>
      </c>
      <c r="BU200" s="685">
        <v>0</v>
      </c>
      <c r="BV200" s="685">
        <v>0</v>
      </c>
      <c r="BW200" s="685">
        <v>0</v>
      </c>
      <c r="BX200" s="685">
        <v>0</v>
      </c>
      <c r="BY200" s="685">
        <v>0</v>
      </c>
      <c r="BZ200" s="685">
        <v>0</v>
      </c>
      <c r="CA200" s="685">
        <v>0</v>
      </c>
      <c r="CB200" s="685">
        <v>0</v>
      </c>
      <c r="CC200" s="685">
        <v>0</v>
      </c>
      <c r="CD200" s="685">
        <v>0</v>
      </c>
      <c r="CE200" s="685">
        <v>0</v>
      </c>
      <c r="CF200" s="687"/>
    </row>
    <row r="201" spans="1:84" ht="15.75" customHeight="1">
      <c r="A201" s="685">
        <v>0</v>
      </c>
      <c r="B201" s="771">
        <f>LEN(D201)</f>
        <v>162</v>
      </c>
      <c r="D201" s="854" t="s">
        <v>5059</v>
      </c>
      <c r="I201" s="855"/>
      <c r="J201" s="855"/>
      <c r="K201" s="855"/>
      <c r="AB201" s="853"/>
      <c r="AC201" s="819"/>
      <c r="AD201" s="819"/>
      <c r="AE201" s="819"/>
      <c r="AF201" s="819"/>
      <c r="AG201" s="835"/>
      <c r="AH201" s="835"/>
      <c r="AI201" s="835"/>
      <c r="AJ201" s="856">
        <f>LEN(AJ200)</f>
        <v>152</v>
      </c>
      <c r="AK201" s="751"/>
      <c r="AL201" s="751"/>
      <c r="AM201" s="857" t="s">
        <v>5060</v>
      </c>
      <c r="AN201" s="751"/>
      <c r="AO201" s="835"/>
      <c r="AP201" s="835"/>
      <c r="AQ201" s="835"/>
      <c r="AR201" s="836"/>
      <c r="AS201" s="835"/>
      <c r="AT201" s="835"/>
      <c r="AU201" s="835"/>
      <c r="AV201" s="751"/>
      <c r="AW201" s="835"/>
      <c r="AX201" s="835"/>
      <c r="AY201" s="835"/>
      <c r="AZ201" s="836"/>
      <c r="BA201" s="685">
        <v>0</v>
      </c>
      <c r="BB201" s="685">
        <v>0</v>
      </c>
      <c r="BC201" s="685">
        <v>0</v>
      </c>
      <c r="BD201" s="685">
        <v>0</v>
      </c>
      <c r="BE201" s="685">
        <v>0</v>
      </c>
      <c r="BF201" s="685">
        <v>0</v>
      </c>
      <c r="BG201" s="685">
        <v>0</v>
      </c>
      <c r="BH201" s="685">
        <v>0</v>
      </c>
      <c r="BI201" s="685">
        <v>0</v>
      </c>
      <c r="BJ201" s="685">
        <v>0</v>
      </c>
      <c r="BK201" s="685">
        <v>0</v>
      </c>
      <c r="BL201" s="685">
        <v>0</v>
      </c>
      <c r="BM201" s="685">
        <v>0</v>
      </c>
      <c r="BN201" s="685">
        <v>0</v>
      </c>
      <c r="BO201" s="685">
        <v>0</v>
      </c>
      <c r="BP201" s="685">
        <v>0</v>
      </c>
      <c r="BQ201" s="685">
        <v>0</v>
      </c>
      <c r="BR201" s="685">
        <v>0</v>
      </c>
      <c r="BS201" s="685">
        <v>0</v>
      </c>
      <c r="BT201" s="685">
        <v>0</v>
      </c>
      <c r="BU201" s="685">
        <v>0</v>
      </c>
      <c r="BV201" s="685">
        <v>0</v>
      </c>
      <c r="BW201" s="685">
        <v>0</v>
      </c>
      <c r="BX201" s="685">
        <v>0</v>
      </c>
      <c r="BY201" s="685">
        <v>0</v>
      </c>
      <c r="BZ201" s="685">
        <v>0</v>
      </c>
      <c r="CA201" s="685">
        <v>0</v>
      </c>
      <c r="CB201" s="685">
        <v>0</v>
      </c>
      <c r="CC201" s="685">
        <v>0</v>
      </c>
      <c r="CD201" s="685">
        <v>0</v>
      </c>
      <c r="CE201" s="685">
        <v>0</v>
      </c>
      <c r="CF201" s="687"/>
    </row>
    <row r="202" spans="1:84" ht="15.75" customHeight="1">
      <c r="A202" s="685">
        <v>0</v>
      </c>
      <c r="I202" s="855"/>
      <c r="J202" s="855"/>
      <c r="K202" s="855"/>
      <c r="AB202" s="853"/>
      <c r="AC202" s="819"/>
      <c r="AD202" s="819"/>
      <c r="AE202" s="819"/>
      <c r="AF202" s="819"/>
      <c r="AG202" s="819"/>
      <c r="AH202" s="819"/>
      <c r="AI202" s="819"/>
      <c r="AJ202" s="819"/>
      <c r="AK202" s="819"/>
      <c r="AN202" s="818"/>
      <c r="AO202" s="819"/>
      <c r="AP202" s="819"/>
      <c r="AQ202" s="819"/>
      <c r="AR202" s="858"/>
      <c r="AS202" s="819"/>
      <c r="AT202" s="819"/>
      <c r="AU202" s="819"/>
      <c r="AW202" s="819"/>
      <c r="AX202" s="819"/>
      <c r="AY202" s="819"/>
      <c r="AZ202" s="858"/>
      <c r="BA202" s="685">
        <v>0</v>
      </c>
      <c r="BB202" s="685">
        <v>0</v>
      </c>
      <c r="BC202" s="685">
        <v>0</v>
      </c>
      <c r="BD202" s="685">
        <v>0</v>
      </c>
      <c r="BE202" s="685">
        <v>0</v>
      </c>
      <c r="BF202" s="685">
        <v>0</v>
      </c>
      <c r="BG202" s="685">
        <v>0</v>
      </c>
      <c r="BH202" s="685">
        <v>0</v>
      </c>
      <c r="BI202" s="685">
        <v>0</v>
      </c>
      <c r="BJ202" s="685">
        <v>0</v>
      </c>
      <c r="BK202" s="685">
        <v>0</v>
      </c>
      <c r="BL202" s="685">
        <v>0</v>
      </c>
      <c r="BM202" s="685">
        <v>0</v>
      </c>
      <c r="BN202" s="685">
        <v>0</v>
      </c>
      <c r="BO202" s="685">
        <v>0</v>
      </c>
      <c r="BP202" s="685">
        <v>0</v>
      </c>
      <c r="BQ202" s="685">
        <v>0</v>
      </c>
      <c r="BR202" s="685">
        <v>0</v>
      </c>
      <c r="BS202" s="685">
        <v>0</v>
      </c>
      <c r="BT202" s="685">
        <v>0</v>
      </c>
      <c r="BU202" s="685">
        <v>0</v>
      </c>
      <c r="BV202" s="685">
        <v>0</v>
      </c>
      <c r="BW202" s="685">
        <v>0</v>
      </c>
      <c r="BX202" s="685">
        <v>0</v>
      </c>
      <c r="BY202" s="685">
        <v>0</v>
      </c>
      <c r="BZ202" s="685">
        <v>0</v>
      </c>
      <c r="CA202" s="685">
        <v>0</v>
      </c>
      <c r="CB202" s="685">
        <v>0</v>
      </c>
      <c r="CC202" s="685">
        <v>0</v>
      </c>
      <c r="CD202" s="685">
        <v>0</v>
      </c>
      <c r="CE202" s="685">
        <v>0</v>
      </c>
      <c r="CF202" s="687"/>
    </row>
    <row r="203" spans="1:84" ht="15.75">
      <c r="A203" s="685">
        <v>0</v>
      </c>
      <c r="B203" s="706"/>
      <c r="D203" s="749" t="s">
        <v>4902</v>
      </c>
      <c r="E203" s="707"/>
      <c r="F203" s="707"/>
      <c r="G203" s="707"/>
      <c r="H203" s="749"/>
      <c r="I203" s="707"/>
      <c r="J203" s="707"/>
      <c r="K203" s="707"/>
      <c r="L203" s="749"/>
      <c r="P203" s="749"/>
      <c r="Q203" s="749"/>
      <c r="R203" s="749"/>
      <c r="S203" s="749"/>
      <c r="T203" s="749"/>
      <c r="U203" s="749"/>
      <c r="V203" s="749"/>
      <c r="W203" s="707"/>
      <c r="X203" s="749"/>
      <c r="Y203" s="749"/>
      <c r="Z203" s="749"/>
      <c r="AA203" s="749"/>
      <c r="AB203" s="749"/>
      <c r="AC203" s="749"/>
      <c r="AD203" s="749"/>
      <c r="AE203" s="749"/>
      <c r="AF203" s="749"/>
      <c r="AI203" s="707"/>
      <c r="AJ203" s="787"/>
      <c r="AK203" s="707"/>
      <c r="AL203" s="707"/>
      <c r="AM203" s="707"/>
      <c r="AN203" s="787"/>
      <c r="AO203" s="707"/>
      <c r="AP203" s="707"/>
      <c r="AQ203" s="707"/>
      <c r="AR203" s="787"/>
      <c r="AS203" s="707"/>
      <c r="AT203" s="707"/>
      <c r="AU203" s="707"/>
      <c r="AV203" s="707"/>
      <c r="AW203" s="707"/>
      <c r="AX203" s="707"/>
      <c r="AY203" s="707"/>
      <c r="AZ203" s="787"/>
      <c r="BA203" s="685">
        <v>0</v>
      </c>
      <c r="BB203" s="685">
        <v>0</v>
      </c>
      <c r="BC203" s="685">
        <v>0</v>
      </c>
      <c r="BD203" s="685">
        <v>0</v>
      </c>
      <c r="BE203" s="685">
        <v>0</v>
      </c>
      <c r="BF203" s="685">
        <v>0</v>
      </c>
      <c r="BG203" s="685">
        <v>0</v>
      </c>
      <c r="BH203" s="685">
        <v>0</v>
      </c>
      <c r="BI203" s="685">
        <v>0</v>
      </c>
      <c r="BJ203" s="685">
        <v>0</v>
      </c>
      <c r="BK203" s="685">
        <v>0</v>
      </c>
      <c r="BL203" s="685">
        <v>0</v>
      </c>
      <c r="BM203" s="685">
        <v>0</v>
      </c>
      <c r="BN203" s="685">
        <v>0</v>
      </c>
      <c r="BO203" s="685">
        <v>0</v>
      </c>
      <c r="BP203" s="685">
        <v>0</v>
      </c>
      <c r="BQ203" s="685">
        <v>0</v>
      </c>
      <c r="BR203" s="685">
        <v>0</v>
      </c>
      <c r="BS203" s="685">
        <v>0</v>
      </c>
      <c r="BT203" s="685">
        <v>0</v>
      </c>
      <c r="BU203" s="685">
        <v>0</v>
      </c>
      <c r="BV203" s="685">
        <v>0</v>
      </c>
      <c r="BW203" s="685">
        <v>0</v>
      </c>
      <c r="BX203" s="685">
        <v>0</v>
      </c>
      <c r="BY203" s="685">
        <v>0</v>
      </c>
      <c r="BZ203" s="685">
        <v>0</v>
      </c>
      <c r="CA203" s="685">
        <v>0</v>
      </c>
      <c r="CB203" s="685">
        <v>0</v>
      </c>
      <c r="CC203" s="685">
        <v>0</v>
      </c>
      <c r="CD203" s="685">
        <v>0</v>
      </c>
      <c r="CE203" s="685">
        <v>0</v>
      </c>
      <c r="CF203" s="687"/>
    </row>
    <row r="204" spans="1:84" ht="15.75">
      <c r="A204" s="685">
        <v>0</v>
      </c>
      <c r="B204" s="706"/>
      <c r="D204" s="749"/>
      <c r="E204" s="707"/>
      <c r="F204" s="707"/>
      <c r="G204" s="707"/>
      <c r="H204" s="749"/>
      <c r="I204" s="707"/>
      <c r="J204" s="707"/>
      <c r="K204" s="707"/>
      <c r="L204" s="749"/>
      <c r="P204" s="749"/>
      <c r="Q204" s="749"/>
      <c r="R204" s="749"/>
      <c r="S204" s="749"/>
      <c r="T204" s="749"/>
      <c r="U204" s="749"/>
      <c r="V204" s="749"/>
      <c r="W204" s="707"/>
      <c r="X204" s="749"/>
      <c r="Y204" s="749"/>
      <c r="Z204" s="749"/>
      <c r="AA204" s="749"/>
      <c r="AB204" s="749"/>
      <c r="AC204" s="749"/>
      <c r="AD204" s="749"/>
      <c r="AE204" s="749"/>
      <c r="AF204" s="749"/>
      <c r="AI204" s="707"/>
      <c r="AJ204" s="787"/>
      <c r="AK204" s="707"/>
      <c r="AL204" s="707"/>
      <c r="AM204" s="707"/>
      <c r="AN204" s="787"/>
      <c r="AO204" s="707"/>
      <c r="AP204" s="707"/>
      <c r="AQ204" s="707"/>
      <c r="AR204" s="787"/>
      <c r="AS204" s="707"/>
      <c r="AT204" s="707"/>
      <c r="AU204" s="707"/>
      <c r="AV204" s="707"/>
      <c r="AW204" s="707"/>
      <c r="AX204" s="707"/>
      <c r="AY204" s="707"/>
      <c r="AZ204" s="787"/>
      <c r="BA204" s="685">
        <v>0</v>
      </c>
      <c r="BB204" s="685">
        <v>0</v>
      </c>
      <c r="BC204" s="685">
        <v>0</v>
      </c>
      <c r="BD204" s="685">
        <v>0</v>
      </c>
      <c r="BE204" s="685">
        <v>0</v>
      </c>
      <c r="BF204" s="685">
        <v>0</v>
      </c>
      <c r="BG204" s="685">
        <v>0</v>
      </c>
      <c r="BH204" s="685">
        <v>0</v>
      </c>
      <c r="BI204" s="685">
        <v>0</v>
      </c>
      <c r="BJ204" s="685">
        <v>0</v>
      </c>
      <c r="BK204" s="685">
        <v>0</v>
      </c>
      <c r="BL204" s="685">
        <v>0</v>
      </c>
      <c r="BM204" s="685">
        <v>0</v>
      </c>
      <c r="BN204" s="685">
        <v>0</v>
      </c>
      <c r="BO204" s="685">
        <v>0</v>
      </c>
      <c r="BP204" s="685">
        <v>0</v>
      </c>
      <c r="BQ204" s="685">
        <v>0</v>
      </c>
      <c r="BR204" s="685">
        <v>0</v>
      </c>
      <c r="BS204" s="685">
        <v>0</v>
      </c>
      <c r="BT204" s="685">
        <v>0</v>
      </c>
      <c r="BU204" s="685">
        <v>0</v>
      </c>
      <c r="BV204" s="685">
        <v>0</v>
      </c>
      <c r="BW204" s="685">
        <v>0</v>
      </c>
      <c r="BX204" s="685">
        <v>0</v>
      </c>
      <c r="BY204" s="685">
        <v>0</v>
      </c>
      <c r="BZ204" s="685">
        <v>0</v>
      </c>
      <c r="CA204" s="685">
        <v>0</v>
      </c>
      <c r="CB204" s="685">
        <v>0</v>
      </c>
      <c r="CC204" s="685">
        <v>0</v>
      </c>
      <c r="CD204" s="685">
        <v>0</v>
      </c>
      <c r="CE204" s="685">
        <v>0</v>
      </c>
      <c r="CF204" s="687"/>
    </row>
    <row r="205" spans="1:84" ht="20.100000000000001" customHeight="1">
      <c r="A205" s="685">
        <v>0</v>
      </c>
      <c r="B205" s="4761" t="s">
        <v>4903</v>
      </c>
      <c r="D205" s="793" t="s">
        <v>4907</v>
      </c>
      <c r="E205" s="789"/>
      <c r="F205" s="789"/>
      <c r="G205" s="789"/>
      <c r="H205" s="793" t="s">
        <v>4907</v>
      </c>
      <c r="I205" s="789"/>
      <c r="J205" s="789"/>
      <c r="K205" s="789"/>
      <c r="L205" s="793" t="s">
        <v>4907</v>
      </c>
      <c r="M205" s="707"/>
      <c r="N205" s="707"/>
      <c r="O205" s="707"/>
      <c r="P205" s="793" t="s">
        <v>4907</v>
      </c>
      <c r="Q205" s="789"/>
      <c r="R205" s="789"/>
      <c r="S205" s="789"/>
      <c r="T205" s="793" t="s">
        <v>4907</v>
      </c>
      <c r="U205" s="789"/>
      <c r="V205" s="789"/>
      <c r="X205" s="793" t="s">
        <v>4907</v>
      </c>
      <c r="Y205" s="789"/>
      <c r="Z205" s="789"/>
      <c r="AA205" s="789"/>
      <c r="AB205" s="793" t="s">
        <v>4907</v>
      </c>
      <c r="AC205" s="789"/>
      <c r="AD205" s="789"/>
      <c r="AE205" s="789"/>
      <c r="AF205" s="859" t="s">
        <v>4907</v>
      </c>
      <c r="AI205" s="789"/>
      <c r="AJ205" s="860" t="s">
        <v>4907</v>
      </c>
      <c r="AK205" s="707"/>
      <c r="AL205" s="707"/>
      <c r="AM205" s="707"/>
      <c r="AN205" s="861" t="s">
        <v>4907</v>
      </c>
      <c r="AO205" s="707"/>
      <c r="AP205" s="707"/>
      <c r="AQ205" s="707"/>
      <c r="AR205" s="861" t="s">
        <v>4907</v>
      </c>
      <c r="AS205" s="707"/>
      <c r="AT205" s="707"/>
      <c r="AU205" s="707"/>
      <c r="AV205" s="861" t="s">
        <v>4907</v>
      </c>
      <c r="AW205" s="707"/>
      <c r="AX205" s="707"/>
      <c r="AY205" s="707"/>
      <c r="AZ205" s="862" t="s">
        <v>4907</v>
      </c>
      <c r="BA205" s="685">
        <v>0</v>
      </c>
      <c r="BB205" s="685">
        <v>0</v>
      </c>
      <c r="BC205" s="685">
        <v>0</v>
      </c>
      <c r="BD205" s="685">
        <v>0</v>
      </c>
      <c r="BE205" s="685">
        <v>0</v>
      </c>
      <c r="BF205" s="685">
        <v>0</v>
      </c>
      <c r="BG205" s="685">
        <v>0</v>
      </c>
      <c r="BH205" s="685">
        <v>0</v>
      </c>
      <c r="BI205" s="685">
        <v>0</v>
      </c>
      <c r="BJ205" s="685">
        <v>0</v>
      </c>
      <c r="BK205" s="685">
        <v>0</v>
      </c>
      <c r="BL205" s="685">
        <v>0</v>
      </c>
      <c r="BM205" s="685">
        <v>0</v>
      </c>
      <c r="BN205" s="685">
        <v>0</v>
      </c>
      <c r="BO205" s="685">
        <v>0</v>
      </c>
      <c r="BP205" s="685">
        <v>0</v>
      </c>
      <c r="BQ205" s="685">
        <v>0</v>
      </c>
      <c r="BR205" s="685">
        <v>0</v>
      </c>
      <c r="BS205" s="685">
        <v>0</v>
      </c>
      <c r="BT205" s="685">
        <v>0</v>
      </c>
      <c r="BU205" s="685">
        <v>0</v>
      </c>
      <c r="BV205" s="685">
        <v>0</v>
      </c>
      <c r="BW205" s="685">
        <v>0</v>
      </c>
      <c r="BX205" s="685">
        <v>0</v>
      </c>
      <c r="BY205" s="685">
        <v>0</v>
      </c>
      <c r="BZ205" s="685">
        <v>0</v>
      </c>
      <c r="CA205" s="685">
        <v>0</v>
      </c>
      <c r="CB205" s="685">
        <v>0</v>
      </c>
      <c r="CC205" s="685">
        <v>0</v>
      </c>
      <c r="CD205" s="685">
        <v>0</v>
      </c>
      <c r="CE205" s="685">
        <v>0</v>
      </c>
      <c r="CF205" s="687"/>
    </row>
    <row r="206" spans="1:84" ht="13.5" customHeight="1">
      <c r="A206" s="685">
        <v>0</v>
      </c>
      <c r="B206" s="4762"/>
      <c r="D206" s="4469" t="s">
        <v>5061</v>
      </c>
      <c r="E206" s="730"/>
      <c r="F206" s="794"/>
      <c r="G206" s="730"/>
      <c r="H206" s="4469" t="s">
        <v>5062</v>
      </c>
      <c r="I206" s="730"/>
      <c r="J206" s="794"/>
      <c r="K206" s="730"/>
      <c r="L206" s="4469" t="s">
        <v>5063</v>
      </c>
      <c r="M206" s="707"/>
      <c r="N206" s="789"/>
      <c r="O206" s="789"/>
      <c r="P206" s="4469" t="s">
        <v>5064</v>
      </c>
      <c r="Q206" s="730"/>
      <c r="R206" s="794"/>
      <c r="S206" s="730"/>
      <c r="T206" s="4469" t="s">
        <v>5065</v>
      </c>
      <c r="U206" s="730"/>
      <c r="V206" s="794"/>
      <c r="X206" s="4469" t="s">
        <v>5066</v>
      </c>
      <c r="Y206" s="730"/>
      <c r="Z206" s="794"/>
      <c r="AA206" s="730"/>
      <c r="AB206" s="4469" t="s">
        <v>5067</v>
      </c>
      <c r="AC206" s="730"/>
      <c r="AD206" s="794"/>
      <c r="AE206" s="730"/>
      <c r="AF206" s="4473" t="s">
        <v>5068</v>
      </c>
      <c r="AI206" s="730"/>
      <c r="AJ206" s="4473" t="s">
        <v>5068</v>
      </c>
      <c r="AK206" s="707"/>
      <c r="AL206" s="707"/>
      <c r="AM206" s="707"/>
      <c r="AN206" s="4469" t="s">
        <v>4909</v>
      </c>
      <c r="AR206" s="4495" t="s">
        <v>5069</v>
      </c>
      <c r="AV206" s="4495" t="s">
        <v>5070</v>
      </c>
      <c r="AZ206" s="4473" t="s">
        <v>5071</v>
      </c>
      <c r="BA206" s="685">
        <v>0</v>
      </c>
      <c r="BB206" s="685">
        <v>0</v>
      </c>
      <c r="BC206" s="685">
        <v>0</v>
      </c>
      <c r="BD206" s="685">
        <v>0</v>
      </c>
      <c r="BE206" s="685">
        <v>0</v>
      </c>
      <c r="BF206" s="685">
        <v>0</v>
      </c>
      <c r="BG206" s="685">
        <v>0</v>
      </c>
      <c r="BH206" s="685">
        <v>0</v>
      </c>
      <c r="BI206" s="685">
        <v>0</v>
      </c>
      <c r="BJ206" s="685">
        <v>0</v>
      </c>
      <c r="BK206" s="685">
        <v>0</v>
      </c>
      <c r="BL206" s="685">
        <v>0</v>
      </c>
      <c r="BM206" s="685">
        <v>0</v>
      </c>
      <c r="BN206" s="685">
        <v>0</v>
      </c>
      <c r="BO206" s="685">
        <v>0</v>
      </c>
      <c r="BP206" s="685">
        <v>0</v>
      </c>
      <c r="BQ206" s="685">
        <v>0</v>
      </c>
      <c r="BR206" s="685">
        <v>0</v>
      </c>
      <c r="BS206" s="685">
        <v>0</v>
      </c>
      <c r="BT206" s="685">
        <v>0</v>
      </c>
      <c r="BU206" s="685">
        <v>0</v>
      </c>
      <c r="BV206" s="685">
        <v>0</v>
      </c>
      <c r="BW206" s="685">
        <v>0</v>
      </c>
      <c r="BX206" s="685">
        <v>0</v>
      </c>
      <c r="BY206" s="685">
        <v>0</v>
      </c>
      <c r="BZ206" s="685">
        <v>0</v>
      </c>
      <c r="CA206" s="685">
        <v>0</v>
      </c>
      <c r="CB206" s="685">
        <v>0</v>
      </c>
      <c r="CC206" s="685">
        <v>0</v>
      </c>
      <c r="CD206" s="685">
        <v>0</v>
      </c>
      <c r="CE206" s="685">
        <v>0</v>
      </c>
      <c r="CF206" s="687"/>
    </row>
    <row r="207" spans="1:84" ht="11.25" customHeight="1" thickBot="1">
      <c r="A207" s="685">
        <v>0</v>
      </c>
      <c r="B207" s="4763"/>
      <c r="D207" s="4756"/>
      <c r="E207" s="789"/>
      <c r="F207" s="789"/>
      <c r="G207" s="789"/>
      <c r="H207" s="4756"/>
      <c r="I207" s="789"/>
      <c r="J207" s="789"/>
      <c r="K207" s="789"/>
      <c r="L207" s="4756"/>
      <c r="M207" s="707"/>
      <c r="N207" s="794"/>
      <c r="O207" s="730"/>
      <c r="P207" s="4756"/>
      <c r="Q207" s="789"/>
      <c r="R207" s="789"/>
      <c r="S207" s="789"/>
      <c r="T207" s="4756"/>
      <c r="U207" s="789"/>
      <c r="V207" s="789"/>
      <c r="X207" s="4756"/>
      <c r="Y207" s="789"/>
      <c r="Z207" s="789"/>
      <c r="AA207" s="789"/>
      <c r="AB207" s="4756"/>
      <c r="AC207" s="789"/>
      <c r="AD207" s="789"/>
      <c r="AE207" s="789"/>
      <c r="AF207" s="4764"/>
      <c r="AI207" s="789"/>
      <c r="AJ207" s="4764"/>
      <c r="AK207" s="707"/>
      <c r="AL207" s="707"/>
      <c r="AM207" s="707"/>
      <c r="AN207" s="4756"/>
      <c r="AR207" s="4834"/>
      <c r="AV207" s="4834"/>
      <c r="AZ207" s="4764"/>
      <c r="BA207" s="685">
        <v>0</v>
      </c>
      <c r="BB207" s="685">
        <v>0</v>
      </c>
      <c r="BC207" s="685">
        <v>0</v>
      </c>
      <c r="BD207" s="685">
        <v>0</v>
      </c>
      <c r="BE207" s="685">
        <v>0</v>
      </c>
      <c r="BF207" s="685">
        <v>0</v>
      </c>
      <c r="BG207" s="685">
        <v>0</v>
      </c>
      <c r="BH207" s="685">
        <v>0</v>
      </c>
      <c r="BI207" s="685">
        <v>0</v>
      </c>
      <c r="BJ207" s="685">
        <v>0</v>
      </c>
      <c r="BK207" s="685">
        <v>0</v>
      </c>
      <c r="BL207" s="685">
        <v>0</v>
      </c>
      <c r="BM207" s="685">
        <v>0</v>
      </c>
      <c r="BN207" s="685">
        <v>0</v>
      </c>
      <c r="BO207" s="685">
        <v>0</v>
      </c>
      <c r="BP207" s="685">
        <v>0</v>
      </c>
      <c r="BQ207" s="685">
        <v>0</v>
      </c>
      <c r="BR207" s="685">
        <v>0</v>
      </c>
      <c r="BS207" s="685">
        <v>0</v>
      </c>
      <c r="BT207" s="685">
        <v>0</v>
      </c>
      <c r="BU207" s="685">
        <v>0</v>
      </c>
      <c r="BV207" s="685">
        <v>0</v>
      </c>
      <c r="BW207" s="685">
        <v>0</v>
      </c>
      <c r="BX207" s="685">
        <v>0</v>
      </c>
      <c r="BY207" s="685">
        <v>0</v>
      </c>
      <c r="BZ207" s="685">
        <v>0</v>
      </c>
      <c r="CA207" s="685">
        <v>0</v>
      </c>
      <c r="CB207" s="685">
        <v>0</v>
      </c>
      <c r="CC207" s="685">
        <v>0</v>
      </c>
      <c r="CD207" s="685">
        <v>0</v>
      </c>
      <c r="CE207" s="685">
        <v>0</v>
      </c>
      <c r="CF207" s="687"/>
    </row>
    <row r="208" spans="1:84" ht="12" thickTop="1">
      <c r="A208" s="685">
        <v>0</v>
      </c>
      <c r="B208" s="685">
        <v>0</v>
      </c>
      <c r="C208" s="685">
        <v>0</v>
      </c>
      <c r="D208" s="685">
        <v>0</v>
      </c>
      <c r="E208" s="685">
        <v>0</v>
      </c>
      <c r="F208" s="685">
        <v>0</v>
      </c>
      <c r="G208" s="685">
        <v>0</v>
      </c>
      <c r="H208" s="685">
        <v>0</v>
      </c>
      <c r="I208" s="685">
        <v>0</v>
      </c>
      <c r="J208" s="685">
        <v>0</v>
      </c>
      <c r="K208" s="685">
        <v>0</v>
      </c>
      <c r="L208" s="685">
        <v>0</v>
      </c>
      <c r="M208" s="685">
        <v>0</v>
      </c>
      <c r="N208" s="685">
        <v>0</v>
      </c>
      <c r="O208" s="685">
        <v>0</v>
      </c>
      <c r="P208" s="685">
        <v>0</v>
      </c>
      <c r="Q208" s="685">
        <v>0</v>
      </c>
      <c r="R208" s="685">
        <v>0</v>
      </c>
      <c r="S208" s="685">
        <v>0</v>
      </c>
      <c r="T208" s="685">
        <v>0</v>
      </c>
      <c r="U208" s="685">
        <v>0</v>
      </c>
      <c r="V208" s="685">
        <v>0</v>
      </c>
      <c r="W208" s="685">
        <v>0</v>
      </c>
      <c r="X208" s="685">
        <v>0</v>
      </c>
      <c r="Y208" s="685">
        <v>0</v>
      </c>
      <c r="Z208" s="685">
        <v>0</v>
      </c>
      <c r="AA208" s="685">
        <v>0</v>
      </c>
      <c r="AB208" s="685">
        <v>0</v>
      </c>
      <c r="AC208" s="685">
        <v>0</v>
      </c>
      <c r="AD208" s="685">
        <v>0</v>
      </c>
      <c r="AE208" s="685">
        <v>0</v>
      </c>
      <c r="AF208" s="685">
        <v>0</v>
      </c>
      <c r="AG208" s="685">
        <v>0</v>
      </c>
      <c r="AH208" s="685">
        <v>0</v>
      </c>
      <c r="AI208" s="685">
        <v>0</v>
      </c>
      <c r="AJ208" s="685">
        <v>0</v>
      </c>
      <c r="AK208" s="685">
        <v>0</v>
      </c>
      <c r="AL208" s="685">
        <v>0</v>
      </c>
      <c r="AM208" s="685">
        <v>0</v>
      </c>
      <c r="AN208" s="685">
        <v>0</v>
      </c>
      <c r="AO208" s="685">
        <v>0</v>
      </c>
      <c r="AP208" s="685">
        <v>0</v>
      </c>
      <c r="AQ208" s="685">
        <v>0</v>
      </c>
      <c r="AR208" s="685">
        <v>0</v>
      </c>
      <c r="AS208" s="685">
        <v>0</v>
      </c>
      <c r="AT208" s="685">
        <v>0</v>
      </c>
      <c r="AU208" s="685">
        <v>0</v>
      </c>
      <c r="AV208" s="685">
        <v>0</v>
      </c>
      <c r="AW208" s="685">
        <v>0</v>
      </c>
      <c r="AX208" s="685">
        <v>0</v>
      </c>
      <c r="AY208" s="685">
        <v>0</v>
      </c>
      <c r="AZ208" s="685">
        <v>0</v>
      </c>
      <c r="BA208" s="685">
        <v>0</v>
      </c>
      <c r="BB208" s="685">
        <v>0</v>
      </c>
      <c r="BC208" s="685">
        <v>0</v>
      </c>
      <c r="BD208" s="685">
        <v>0</v>
      </c>
      <c r="BE208" s="685">
        <v>0</v>
      </c>
      <c r="BF208" s="685">
        <v>0</v>
      </c>
      <c r="BG208" s="685">
        <v>0</v>
      </c>
      <c r="BH208" s="685">
        <v>0</v>
      </c>
      <c r="BI208" s="685">
        <v>0</v>
      </c>
      <c r="BJ208" s="685">
        <v>0</v>
      </c>
      <c r="BK208" s="685">
        <v>0</v>
      </c>
      <c r="BL208" s="685">
        <v>0</v>
      </c>
      <c r="BM208" s="685">
        <v>0</v>
      </c>
      <c r="BN208" s="685">
        <v>0</v>
      </c>
      <c r="BO208" s="685">
        <v>0</v>
      </c>
      <c r="BP208" s="685">
        <v>0</v>
      </c>
      <c r="BQ208" s="685">
        <v>0</v>
      </c>
      <c r="BR208" s="685">
        <v>0</v>
      </c>
      <c r="BS208" s="685">
        <v>0</v>
      </c>
      <c r="BT208" s="685">
        <v>0</v>
      </c>
      <c r="BU208" s="685">
        <v>0</v>
      </c>
      <c r="BV208" s="685">
        <v>0</v>
      </c>
      <c r="BW208" s="685">
        <v>0</v>
      </c>
      <c r="BX208" s="685">
        <v>0</v>
      </c>
      <c r="BY208" s="685">
        <v>0</v>
      </c>
      <c r="BZ208" s="685">
        <v>0</v>
      </c>
      <c r="CA208" s="685">
        <v>0</v>
      </c>
      <c r="CB208" s="685">
        <v>0</v>
      </c>
      <c r="CC208" s="685">
        <v>0</v>
      </c>
      <c r="CD208" s="685">
        <v>0</v>
      </c>
      <c r="CE208" s="685">
        <v>0</v>
      </c>
      <c r="CF208" s="687"/>
    </row>
    <row r="209" spans="1:84" ht="9.9499999999999993" customHeight="1">
      <c r="A209" s="685">
        <v>0</v>
      </c>
      <c r="B209" s="4464">
        <v>1</v>
      </c>
      <c r="D209" s="4573" t="s">
        <v>5061</v>
      </c>
      <c r="E209" s="685">
        <v>0</v>
      </c>
      <c r="F209" s="685">
        <v>0</v>
      </c>
      <c r="G209" s="685">
        <v>0</v>
      </c>
      <c r="H209" s="4573" t="s">
        <v>5062</v>
      </c>
      <c r="I209" s="685">
        <v>0</v>
      </c>
      <c r="J209" s="685">
        <v>0</v>
      </c>
      <c r="K209" s="685">
        <v>0</v>
      </c>
      <c r="L209" s="4573" t="s">
        <v>5063</v>
      </c>
      <c r="M209" s="685">
        <v>0</v>
      </c>
      <c r="N209" s="685">
        <v>0</v>
      </c>
      <c r="O209" s="685">
        <v>0</v>
      </c>
      <c r="P209" s="4573" t="s">
        <v>5064</v>
      </c>
      <c r="Q209" s="685">
        <v>0</v>
      </c>
      <c r="R209" s="685">
        <v>0</v>
      </c>
      <c r="S209" s="685">
        <v>0</v>
      </c>
      <c r="T209" s="4573" t="s">
        <v>5065</v>
      </c>
      <c r="U209" s="685">
        <v>0</v>
      </c>
      <c r="V209" s="685">
        <v>0</v>
      </c>
      <c r="W209" s="685">
        <v>0</v>
      </c>
      <c r="X209" s="4573" t="s">
        <v>5066</v>
      </c>
      <c r="Y209" s="685">
        <v>0</v>
      </c>
      <c r="Z209" s="685">
        <v>0</v>
      </c>
      <c r="AA209" s="685">
        <v>0</v>
      </c>
      <c r="AB209" s="4590" t="s">
        <v>5067</v>
      </c>
      <c r="AC209" s="685">
        <v>0</v>
      </c>
      <c r="AD209" s="685">
        <v>0</v>
      </c>
      <c r="AE209" s="685">
        <v>0</v>
      </c>
      <c r="AF209" s="4825" t="s">
        <v>4112</v>
      </c>
      <c r="AG209" s="685">
        <v>0</v>
      </c>
      <c r="AH209" s="685">
        <v>0</v>
      </c>
      <c r="AI209" s="685">
        <v>0</v>
      </c>
      <c r="AJ209" s="4828" t="s">
        <v>5072</v>
      </c>
      <c r="AK209" s="685">
        <v>0</v>
      </c>
      <c r="AL209" s="685">
        <v>0</v>
      </c>
      <c r="AM209" s="685">
        <v>0</v>
      </c>
      <c r="AN209" s="4746" t="s">
        <v>5073</v>
      </c>
      <c r="AO209" s="685">
        <v>0</v>
      </c>
      <c r="AP209" s="685">
        <v>0</v>
      </c>
      <c r="AQ209" s="685">
        <v>0</v>
      </c>
      <c r="AR209" s="4831" t="s">
        <v>5069</v>
      </c>
      <c r="AS209" s="685">
        <v>0</v>
      </c>
      <c r="AT209" s="685">
        <v>0</v>
      </c>
      <c r="AU209" s="685">
        <v>0</v>
      </c>
      <c r="AV209" s="4831" t="s">
        <v>5070</v>
      </c>
      <c r="AW209" s="685">
        <v>0</v>
      </c>
      <c r="AX209" s="685">
        <v>0</v>
      </c>
      <c r="AY209" s="685">
        <v>0</v>
      </c>
      <c r="AZ209" s="4822" t="s">
        <v>5071</v>
      </c>
      <c r="BA209" s="685">
        <v>0</v>
      </c>
      <c r="BB209" s="685">
        <v>0</v>
      </c>
      <c r="BC209" s="685">
        <v>0</v>
      </c>
      <c r="BD209" s="685">
        <v>0</v>
      </c>
      <c r="BE209" s="685">
        <v>0</v>
      </c>
      <c r="BF209" s="685">
        <v>0</v>
      </c>
      <c r="BG209" s="685">
        <v>0</v>
      </c>
      <c r="BH209" s="685">
        <v>0</v>
      </c>
      <c r="BI209" s="685">
        <v>0</v>
      </c>
      <c r="BJ209" s="685">
        <v>0</v>
      </c>
      <c r="BK209" s="685">
        <v>0</v>
      </c>
      <c r="BL209" s="685">
        <v>0</v>
      </c>
      <c r="BM209" s="685">
        <v>0</v>
      </c>
      <c r="BN209" s="685">
        <v>0</v>
      </c>
      <c r="BO209" s="685">
        <v>0</v>
      </c>
      <c r="BP209" s="685">
        <v>0</v>
      </c>
      <c r="BQ209" s="685">
        <v>0</v>
      </c>
      <c r="BR209" s="685">
        <v>0</v>
      </c>
      <c r="BS209" s="685">
        <v>0</v>
      </c>
      <c r="BT209" s="685">
        <v>0</v>
      </c>
      <c r="BU209" s="685">
        <v>0</v>
      </c>
      <c r="BV209" s="685">
        <v>0</v>
      </c>
      <c r="BW209" s="685">
        <v>0</v>
      </c>
      <c r="BX209" s="685">
        <v>0</v>
      </c>
      <c r="BY209" s="685">
        <v>0</v>
      </c>
      <c r="BZ209" s="685">
        <v>0</v>
      </c>
      <c r="CA209" s="685">
        <v>0</v>
      </c>
      <c r="CB209" s="685">
        <v>0</v>
      </c>
      <c r="CC209" s="685">
        <v>0</v>
      </c>
      <c r="CD209" s="685">
        <v>0</v>
      </c>
      <c r="CE209" s="685">
        <v>0</v>
      </c>
      <c r="CF209" s="687"/>
    </row>
    <row r="210" spans="1:84" ht="5.0999999999999996" customHeight="1">
      <c r="A210" s="685">
        <v>0</v>
      </c>
      <c r="B210" s="4465"/>
      <c r="D210" s="4574"/>
      <c r="E210" s="685">
        <v>0</v>
      </c>
      <c r="F210" s="802">
        <v>0</v>
      </c>
      <c r="G210" s="685">
        <v>0</v>
      </c>
      <c r="H210" s="4574"/>
      <c r="I210" s="685">
        <v>0</v>
      </c>
      <c r="J210" s="802">
        <v>0</v>
      </c>
      <c r="K210" s="685">
        <v>0</v>
      </c>
      <c r="L210" s="4574"/>
      <c r="M210" s="685">
        <v>0</v>
      </c>
      <c r="N210" s="802">
        <v>0</v>
      </c>
      <c r="O210" s="685">
        <v>0</v>
      </c>
      <c r="P210" s="4574"/>
      <c r="Q210" s="685">
        <v>0</v>
      </c>
      <c r="R210" s="802">
        <v>0</v>
      </c>
      <c r="S210" s="685">
        <v>0</v>
      </c>
      <c r="T210" s="4574"/>
      <c r="U210" s="685">
        <v>0</v>
      </c>
      <c r="V210" s="802">
        <v>0</v>
      </c>
      <c r="W210" s="685">
        <v>0</v>
      </c>
      <c r="X210" s="4574"/>
      <c r="Y210" s="685">
        <v>0</v>
      </c>
      <c r="Z210" s="802">
        <v>0</v>
      </c>
      <c r="AA210" s="685">
        <v>0</v>
      </c>
      <c r="AB210" s="4591"/>
      <c r="AC210" s="685">
        <v>0</v>
      </c>
      <c r="AD210" s="802">
        <v>0</v>
      </c>
      <c r="AE210" s="685">
        <v>0</v>
      </c>
      <c r="AF210" s="4826"/>
      <c r="AG210" s="685">
        <v>0</v>
      </c>
      <c r="AH210" s="802">
        <v>0</v>
      </c>
      <c r="AI210" s="685">
        <v>0</v>
      </c>
      <c r="AJ210" s="4829"/>
      <c r="AK210" s="685">
        <v>0</v>
      </c>
      <c r="AL210" s="802">
        <v>0</v>
      </c>
      <c r="AM210" s="685">
        <v>0</v>
      </c>
      <c r="AN210" s="4747"/>
      <c r="AO210" s="685">
        <v>0</v>
      </c>
      <c r="AP210" s="802">
        <v>0</v>
      </c>
      <c r="AQ210" s="685">
        <v>0</v>
      </c>
      <c r="AR210" s="4832"/>
      <c r="AS210" s="685">
        <v>0</v>
      </c>
      <c r="AT210" s="802">
        <v>0</v>
      </c>
      <c r="AU210" s="685">
        <v>0</v>
      </c>
      <c r="AV210" s="4832"/>
      <c r="AW210" s="685">
        <v>0</v>
      </c>
      <c r="AX210" s="802">
        <v>0</v>
      </c>
      <c r="AY210" s="685">
        <v>0</v>
      </c>
      <c r="AZ210" s="4823"/>
      <c r="BA210" s="685">
        <v>0</v>
      </c>
      <c r="BB210" s="685">
        <v>0</v>
      </c>
      <c r="BC210" s="685">
        <v>0</v>
      </c>
      <c r="BD210" s="685">
        <v>0</v>
      </c>
      <c r="BE210" s="685">
        <v>0</v>
      </c>
      <c r="BF210" s="685">
        <v>0</v>
      </c>
      <c r="BG210" s="685">
        <v>0</v>
      </c>
      <c r="BH210" s="685">
        <v>0</v>
      </c>
      <c r="BI210" s="685">
        <v>0</v>
      </c>
      <c r="BJ210" s="685">
        <v>0</v>
      </c>
      <c r="BK210" s="685">
        <v>0</v>
      </c>
      <c r="BL210" s="685">
        <v>0</v>
      </c>
      <c r="BM210" s="685">
        <v>0</v>
      </c>
      <c r="BN210" s="685">
        <v>0</v>
      </c>
      <c r="BO210" s="685">
        <v>0</v>
      </c>
      <c r="BP210" s="685">
        <v>0</v>
      </c>
      <c r="BQ210" s="685">
        <v>0</v>
      </c>
      <c r="BR210" s="685">
        <v>0</v>
      </c>
      <c r="BS210" s="685">
        <v>0</v>
      </c>
      <c r="BT210" s="685">
        <v>0</v>
      </c>
      <c r="BU210" s="685">
        <v>0</v>
      </c>
      <c r="BV210" s="685">
        <v>0</v>
      </c>
      <c r="BW210" s="685">
        <v>0</v>
      </c>
      <c r="BX210" s="685">
        <v>0</v>
      </c>
      <c r="BY210" s="685">
        <v>0</v>
      </c>
      <c r="BZ210" s="685">
        <v>0</v>
      </c>
      <c r="CA210" s="685">
        <v>0</v>
      </c>
      <c r="CB210" s="685">
        <v>0</v>
      </c>
      <c r="CC210" s="685">
        <v>0</v>
      </c>
      <c r="CD210" s="685">
        <v>0</v>
      </c>
      <c r="CE210" s="685">
        <v>0</v>
      </c>
      <c r="CF210" s="687"/>
    </row>
    <row r="211" spans="1:84" ht="9.9499999999999993" customHeight="1">
      <c r="A211" s="685">
        <v>0</v>
      </c>
      <c r="B211" s="4466"/>
      <c r="D211" s="4835"/>
      <c r="E211" s="685">
        <v>0</v>
      </c>
      <c r="F211" s="685">
        <v>0</v>
      </c>
      <c r="G211" s="685">
        <v>0</v>
      </c>
      <c r="H211" s="4835"/>
      <c r="I211" s="685">
        <v>0</v>
      </c>
      <c r="J211" s="685">
        <v>0</v>
      </c>
      <c r="K211" s="685">
        <v>0</v>
      </c>
      <c r="L211" s="4835"/>
      <c r="M211" s="685">
        <v>0</v>
      </c>
      <c r="N211" s="685">
        <v>0</v>
      </c>
      <c r="O211" s="685">
        <v>0</v>
      </c>
      <c r="P211" s="4835"/>
      <c r="Q211" s="685">
        <v>0</v>
      </c>
      <c r="R211" s="685">
        <v>0</v>
      </c>
      <c r="S211" s="685">
        <v>0</v>
      </c>
      <c r="T211" s="4835"/>
      <c r="U211" s="685">
        <v>0</v>
      </c>
      <c r="V211" s="685">
        <v>0</v>
      </c>
      <c r="W211" s="685">
        <v>0</v>
      </c>
      <c r="X211" s="4835"/>
      <c r="Y211" s="685">
        <v>0</v>
      </c>
      <c r="Z211" s="685">
        <v>0</v>
      </c>
      <c r="AA211" s="685">
        <v>0</v>
      </c>
      <c r="AB211" s="4592"/>
      <c r="AC211" s="685">
        <v>0</v>
      </c>
      <c r="AD211" s="685">
        <v>0</v>
      </c>
      <c r="AE211" s="685">
        <v>0</v>
      </c>
      <c r="AF211" s="4827"/>
      <c r="AG211" s="685">
        <v>0</v>
      </c>
      <c r="AH211" s="685">
        <v>0</v>
      </c>
      <c r="AI211" s="685">
        <v>0</v>
      </c>
      <c r="AJ211" s="4830"/>
      <c r="AK211" s="685">
        <v>0</v>
      </c>
      <c r="AL211" s="685">
        <v>0</v>
      </c>
      <c r="AM211" s="685">
        <v>0</v>
      </c>
      <c r="AN211" s="4748"/>
      <c r="AO211" s="685">
        <v>0</v>
      </c>
      <c r="AP211" s="685">
        <v>0</v>
      </c>
      <c r="AQ211" s="685">
        <v>0</v>
      </c>
      <c r="AR211" s="4833"/>
      <c r="AS211" s="685">
        <v>0</v>
      </c>
      <c r="AT211" s="685">
        <v>0</v>
      </c>
      <c r="AU211" s="685">
        <v>0</v>
      </c>
      <c r="AV211" s="4833"/>
      <c r="AW211" s="685">
        <v>0</v>
      </c>
      <c r="AX211" s="685">
        <v>0</v>
      </c>
      <c r="AY211" s="685">
        <v>0</v>
      </c>
      <c r="AZ211" s="4824"/>
      <c r="BA211" s="685">
        <v>0</v>
      </c>
      <c r="BB211" s="685">
        <v>0</v>
      </c>
      <c r="BC211" s="685">
        <v>0</v>
      </c>
      <c r="BD211" s="685">
        <v>0</v>
      </c>
      <c r="BE211" s="685">
        <v>0</v>
      </c>
      <c r="BF211" s="685">
        <v>0</v>
      </c>
      <c r="BG211" s="685">
        <v>0</v>
      </c>
      <c r="BH211" s="685">
        <v>0</v>
      </c>
      <c r="BI211" s="685">
        <v>0</v>
      </c>
      <c r="BJ211" s="685">
        <v>0</v>
      </c>
      <c r="BK211" s="685">
        <v>0</v>
      </c>
      <c r="BL211" s="685">
        <v>0</v>
      </c>
      <c r="BM211" s="685">
        <v>0</v>
      </c>
      <c r="BN211" s="685">
        <v>0</v>
      </c>
      <c r="BO211" s="685">
        <v>0</v>
      </c>
      <c r="BP211" s="685">
        <v>0</v>
      </c>
      <c r="BQ211" s="685">
        <v>0</v>
      </c>
      <c r="BR211" s="685">
        <v>0</v>
      </c>
      <c r="BS211" s="685">
        <v>0</v>
      </c>
      <c r="BT211" s="685">
        <v>0</v>
      </c>
      <c r="BU211" s="685">
        <v>0</v>
      </c>
      <c r="BV211" s="685">
        <v>0</v>
      </c>
      <c r="BW211" s="685">
        <v>0</v>
      </c>
      <c r="BX211" s="685">
        <v>0</v>
      </c>
      <c r="BY211" s="685">
        <v>0</v>
      </c>
      <c r="BZ211" s="685">
        <v>0</v>
      </c>
      <c r="CA211" s="685">
        <v>0</v>
      </c>
      <c r="CB211" s="685">
        <v>0</v>
      </c>
      <c r="CC211" s="685">
        <v>0</v>
      </c>
      <c r="CD211" s="685">
        <v>0</v>
      </c>
      <c r="CE211" s="685">
        <v>0</v>
      </c>
      <c r="CF211" s="687"/>
    </row>
    <row r="212" spans="1:84" ht="9.9499999999999993" customHeight="1">
      <c r="A212" s="685">
        <v>0</v>
      </c>
      <c r="B212" s="685">
        <v>0</v>
      </c>
      <c r="C212" s="685">
        <v>0</v>
      </c>
      <c r="D212" s="685">
        <v>0</v>
      </c>
      <c r="E212" s="685">
        <v>0</v>
      </c>
      <c r="F212" s="685">
        <v>0</v>
      </c>
      <c r="G212" s="685">
        <v>0</v>
      </c>
      <c r="H212" s="685">
        <v>0</v>
      </c>
      <c r="I212" s="685">
        <v>0</v>
      </c>
      <c r="J212" s="685">
        <v>0</v>
      </c>
      <c r="K212" s="685">
        <v>0</v>
      </c>
      <c r="L212" s="685">
        <v>0</v>
      </c>
      <c r="M212" s="685">
        <v>0</v>
      </c>
      <c r="N212" s="685">
        <v>0</v>
      </c>
      <c r="O212" s="685">
        <v>0</v>
      </c>
      <c r="P212" s="685">
        <v>0</v>
      </c>
      <c r="Q212" s="685">
        <v>0</v>
      </c>
      <c r="R212" s="685">
        <v>0</v>
      </c>
      <c r="S212" s="685">
        <v>0</v>
      </c>
      <c r="T212" s="685">
        <v>0</v>
      </c>
      <c r="U212" s="685">
        <v>0</v>
      </c>
      <c r="V212" s="685">
        <v>0</v>
      </c>
      <c r="W212" s="685">
        <v>0</v>
      </c>
      <c r="X212" s="685">
        <v>0</v>
      </c>
      <c r="Y212" s="685">
        <v>0</v>
      </c>
      <c r="Z212" s="685">
        <v>0</v>
      </c>
      <c r="AA212" s="685">
        <v>0</v>
      </c>
      <c r="AB212" s="685">
        <v>0</v>
      </c>
      <c r="AC212" s="685">
        <v>0</v>
      </c>
      <c r="AD212" s="685">
        <v>0</v>
      </c>
      <c r="AE212" s="685">
        <v>0</v>
      </c>
      <c r="AF212" s="685">
        <v>0</v>
      </c>
      <c r="AG212" s="685">
        <v>0</v>
      </c>
      <c r="AH212" s="685">
        <v>0</v>
      </c>
      <c r="AI212" s="685">
        <v>0</v>
      </c>
      <c r="AJ212" s="685">
        <v>0</v>
      </c>
      <c r="AK212" s="685">
        <v>0</v>
      </c>
      <c r="AL212" s="685">
        <v>0</v>
      </c>
      <c r="AM212" s="685">
        <v>0</v>
      </c>
      <c r="AN212" s="685">
        <v>0</v>
      </c>
      <c r="AO212" s="685">
        <v>0</v>
      </c>
      <c r="AP212" s="685">
        <v>0</v>
      </c>
      <c r="AQ212" s="685">
        <v>0</v>
      </c>
      <c r="AR212" s="685">
        <v>0</v>
      </c>
      <c r="AS212" s="685">
        <v>0</v>
      </c>
      <c r="AT212" s="685">
        <v>0</v>
      </c>
      <c r="AU212" s="685">
        <v>0</v>
      </c>
      <c r="AV212" s="685">
        <v>0</v>
      </c>
      <c r="AW212" s="685">
        <v>0</v>
      </c>
      <c r="AX212" s="685">
        <v>0</v>
      </c>
      <c r="AY212" s="685">
        <v>0</v>
      </c>
      <c r="AZ212" s="685">
        <v>0</v>
      </c>
      <c r="BA212" s="685">
        <v>0</v>
      </c>
      <c r="BB212" s="685">
        <v>0</v>
      </c>
      <c r="BC212" s="685">
        <v>0</v>
      </c>
      <c r="BD212" s="685">
        <v>0</v>
      </c>
      <c r="BE212" s="685">
        <v>0</v>
      </c>
      <c r="BF212" s="685">
        <v>0</v>
      </c>
      <c r="BG212" s="685">
        <v>0</v>
      </c>
      <c r="BH212" s="685">
        <v>0</v>
      </c>
      <c r="BI212" s="685">
        <v>0</v>
      </c>
      <c r="BJ212" s="685">
        <v>0</v>
      </c>
      <c r="BK212" s="685">
        <v>0</v>
      </c>
      <c r="BL212" s="685">
        <v>0</v>
      </c>
      <c r="BM212" s="685">
        <v>0</v>
      </c>
      <c r="BN212" s="685">
        <v>0</v>
      </c>
      <c r="BO212" s="685">
        <v>0</v>
      </c>
      <c r="BP212" s="685">
        <v>0</v>
      </c>
      <c r="BQ212" s="685">
        <v>0</v>
      </c>
      <c r="BR212" s="685">
        <v>0</v>
      </c>
      <c r="BS212" s="685">
        <v>0</v>
      </c>
      <c r="BT212" s="685">
        <v>0</v>
      </c>
      <c r="BU212" s="685">
        <v>0</v>
      </c>
      <c r="BV212" s="685">
        <v>0</v>
      </c>
      <c r="BW212" s="685">
        <v>0</v>
      </c>
      <c r="BX212" s="685">
        <v>0</v>
      </c>
      <c r="BY212" s="685">
        <v>0</v>
      </c>
      <c r="BZ212" s="685">
        <v>0</v>
      </c>
      <c r="CA212" s="685">
        <v>0</v>
      </c>
      <c r="CB212" s="685">
        <v>0</v>
      </c>
      <c r="CC212" s="685">
        <v>0</v>
      </c>
      <c r="CD212" s="685">
        <v>0</v>
      </c>
      <c r="CE212" s="685">
        <v>0</v>
      </c>
      <c r="CF212" s="687"/>
    </row>
    <row r="213" spans="1:84" ht="9.9499999999999993" customHeight="1">
      <c r="A213" s="685">
        <v>0</v>
      </c>
      <c r="B213" s="4464">
        <v>2</v>
      </c>
      <c r="D213" s="4573" t="s">
        <v>5074</v>
      </c>
      <c r="E213" s="685">
        <v>0</v>
      </c>
      <c r="F213" s="685">
        <v>0</v>
      </c>
      <c r="G213" s="685">
        <v>0</v>
      </c>
      <c r="H213" s="4573" t="s">
        <v>5075</v>
      </c>
      <c r="I213" s="685">
        <v>0</v>
      </c>
      <c r="J213" s="685">
        <v>0</v>
      </c>
      <c r="K213" s="685">
        <v>0</v>
      </c>
      <c r="L213" s="4573" t="s">
        <v>5076</v>
      </c>
      <c r="M213" s="685">
        <v>0</v>
      </c>
      <c r="N213" s="685">
        <v>0</v>
      </c>
      <c r="O213" s="685">
        <v>0</v>
      </c>
      <c r="P213" s="4573" t="s">
        <v>5077</v>
      </c>
      <c r="Q213" s="685">
        <v>0</v>
      </c>
      <c r="R213" s="685">
        <v>0</v>
      </c>
      <c r="S213" s="685">
        <v>0</v>
      </c>
      <c r="T213" s="4573" t="s">
        <v>5078</v>
      </c>
      <c r="U213" s="685">
        <v>0</v>
      </c>
      <c r="V213" s="685">
        <v>0</v>
      </c>
      <c r="W213" s="685">
        <v>0</v>
      </c>
      <c r="X213" s="4573" t="s">
        <v>5079</v>
      </c>
      <c r="Y213" s="685">
        <v>0</v>
      </c>
      <c r="Z213" s="685">
        <v>0</v>
      </c>
      <c r="AA213" s="685">
        <v>0</v>
      </c>
      <c r="AB213" s="4573" t="s">
        <v>4934</v>
      </c>
      <c r="AC213" s="685">
        <v>0</v>
      </c>
      <c r="AD213" s="685">
        <v>0</v>
      </c>
      <c r="AE213" s="685">
        <v>0</v>
      </c>
      <c r="AF213" s="4814" t="s">
        <v>5080</v>
      </c>
      <c r="AG213" s="685">
        <v>0</v>
      </c>
      <c r="AH213" s="685">
        <v>0</v>
      </c>
      <c r="AI213" s="685">
        <v>0</v>
      </c>
      <c r="AJ213" s="4816" t="s">
        <v>5081</v>
      </c>
      <c r="AK213" s="685">
        <v>0</v>
      </c>
      <c r="AL213" s="685">
        <v>0</v>
      </c>
      <c r="AM213" s="685">
        <v>0</v>
      </c>
      <c r="AN213" s="4807" t="s">
        <v>5082</v>
      </c>
      <c r="AO213" s="685">
        <v>0</v>
      </c>
      <c r="AP213" s="685">
        <v>0</v>
      </c>
      <c r="AQ213" s="685">
        <v>0</v>
      </c>
      <c r="AR213" s="4818" t="s">
        <v>5083</v>
      </c>
      <c r="AS213" s="685">
        <v>0</v>
      </c>
      <c r="AT213" s="685">
        <v>0</v>
      </c>
      <c r="AU213" s="685">
        <v>0</v>
      </c>
      <c r="AV213" s="4818" t="s">
        <v>5084</v>
      </c>
      <c r="AW213" s="685">
        <v>0</v>
      </c>
      <c r="AX213" s="685">
        <v>0</v>
      </c>
      <c r="AY213" s="685">
        <v>0</v>
      </c>
      <c r="AZ213" s="4805" t="s">
        <v>5085</v>
      </c>
      <c r="BA213" s="685">
        <v>0</v>
      </c>
      <c r="BB213" s="685">
        <v>0</v>
      </c>
      <c r="BC213" s="685">
        <v>0</v>
      </c>
      <c r="BD213" s="685">
        <v>0</v>
      </c>
      <c r="BE213" s="685">
        <v>0</v>
      </c>
      <c r="BF213" s="685">
        <v>0</v>
      </c>
      <c r="BG213" s="685">
        <v>0</v>
      </c>
      <c r="BH213" s="685">
        <v>0</v>
      </c>
      <c r="BI213" s="685">
        <v>0</v>
      </c>
      <c r="BJ213" s="685">
        <v>0</v>
      </c>
      <c r="BK213" s="685">
        <v>0</v>
      </c>
      <c r="BL213" s="685">
        <v>0</v>
      </c>
      <c r="BM213" s="685">
        <v>0</v>
      </c>
      <c r="BN213" s="685">
        <v>0</v>
      </c>
      <c r="BO213" s="685">
        <v>0</v>
      </c>
      <c r="BP213" s="685">
        <v>0</v>
      </c>
      <c r="BQ213" s="685">
        <v>0</v>
      </c>
      <c r="BR213" s="685">
        <v>0</v>
      </c>
      <c r="BS213" s="685">
        <v>0</v>
      </c>
      <c r="BT213" s="685">
        <v>0</v>
      </c>
      <c r="BU213" s="685">
        <v>0</v>
      </c>
      <c r="BV213" s="685">
        <v>0</v>
      </c>
      <c r="BW213" s="685">
        <v>0</v>
      </c>
      <c r="BX213" s="685">
        <v>0</v>
      </c>
      <c r="BY213" s="685">
        <v>0</v>
      </c>
      <c r="BZ213" s="685">
        <v>0</v>
      </c>
      <c r="CA213" s="685">
        <v>0</v>
      </c>
      <c r="CB213" s="685">
        <v>0</v>
      </c>
      <c r="CC213" s="685">
        <v>0</v>
      </c>
      <c r="CD213" s="685">
        <v>0</v>
      </c>
      <c r="CE213" s="685">
        <v>0</v>
      </c>
      <c r="CF213" s="687"/>
    </row>
    <row r="214" spans="1:84" ht="5.0999999999999996" customHeight="1">
      <c r="A214" s="685">
        <v>0</v>
      </c>
      <c r="B214" s="4465"/>
      <c r="D214" s="4574"/>
      <c r="E214" s="685">
        <v>0</v>
      </c>
      <c r="F214" s="802">
        <v>0</v>
      </c>
      <c r="G214" s="685">
        <v>0</v>
      </c>
      <c r="H214" s="4574"/>
      <c r="I214" s="685">
        <v>0</v>
      </c>
      <c r="J214" s="802">
        <v>0</v>
      </c>
      <c r="K214" s="685">
        <v>0</v>
      </c>
      <c r="L214" s="4574"/>
      <c r="M214" s="685">
        <v>0</v>
      </c>
      <c r="N214" s="802">
        <v>0</v>
      </c>
      <c r="O214" s="685">
        <v>0</v>
      </c>
      <c r="P214" s="4574"/>
      <c r="Q214" s="685">
        <v>0</v>
      </c>
      <c r="R214" s="802">
        <v>0</v>
      </c>
      <c r="S214" s="685">
        <v>0</v>
      </c>
      <c r="T214" s="4574"/>
      <c r="U214" s="685">
        <v>0</v>
      </c>
      <c r="V214" s="802">
        <v>0</v>
      </c>
      <c r="W214" s="685">
        <v>0</v>
      </c>
      <c r="X214" s="4574"/>
      <c r="Y214" s="685">
        <v>0</v>
      </c>
      <c r="Z214" s="802">
        <v>0</v>
      </c>
      <c r="AA214" s="685">
        <v>0</v>
      </c>
      <c r="AB214" s="4574"/>
      <c r="AC214" s="685">
        <v>0</v>
      </c>
      <c r="AD214" s="802">
        <v>0</v>
      </c>
      <c r="AE214" s="685">
        <v>0</v>
      </c>
      <c r="AF214" s="4815"/>
      <c r="AG214" s="685">
        <v>0</v>
      </c>
      <c r="AH214" s="802">
        <v>0</v>
      </c>
      <c r="AI214" s="685">
        <v>0</v>
      </c>
      <c r="AJ214" s="4817"/>
      <c r="AK214" s="685">
        <v>0</v>
      </c>
      <c r="AL214" s="802">
        <v>0</v>
      </c>
      <c r="AM214" s="685">
        <v>0</v>
      </c>
      <c r="AN214" s="4808"/>
      <c r="AO214" s="685">
        <v>0</v>
      </c>
      <c r="AP214" s="802">
        <v>0</v>
      </c>
      <c r="AQ214" s="685">
        <v>0</v>
      </c>
      <c r="AR214" s="4819"/>
      <c r="AS214" s="685">
        <v>0</v>
      </c>
      <c r="AT214" s="802">
        <v>0</v>
      </c>
      <c r="AU214" s="685">
        <v>0</v>
      </c>
      <c r="AV214" s="4819"/>
      <c r="AW214" s="685">
        <v>0</v>
      </c>
      <c r="AX214" s="802">
        <v>0</v>
      </c>
      <c r="AY214" s="685">
        <v>0</v>
      </c>
      <c r="AZ214" s="4806"/>
      <c r="BA214" s="685">
        <v>0</v>
      </c>
      <c r="BB214" s="685">
        <v>0</v>
      </c>
      <c r="BC214" s="685">
        <v>0</v>
      </c>
      <c r="BD214" s="685">
        <v>0</v>
      </c>
      <c r="BE214" s="685">
        <v>0</v>
      </c>
      <c r="BF214" s="685">
        <v>0</v>
      </c>
      <c r="BG214" s="685">
        <v>0</v>
      </c>
      <c r="BH214" s="685">
        <v>0</v>
      </c>
      <c r="BI214" s="685">
        <v>0</v>
      </c>
      <c r="BJ214" s="685">
        <v>0</v>
      </c>
      <c r="BK214" s="685">
        <v>0</v>
      </c>
      <c r="BL214" s="685">
        <v>0</v>
      </c>
      <c r="BM214" s="685">
        <v>0</v>
      </c>
      <c r="BN214" s="685">
        <v>0</v>
      </c>
      <c r="BO214" s="685">
        <v>0</v>
      </c>
      <c r="BP214" s="685">
        <v>0</v>
      </c>
      <c r="BQ214" s="685">
        <v>0</v>
      </c>
      <c r="BR214" s="685">
        <v>0</v>
      </c>
      <c r="BS214" s="685">
        <v>0</v>
      </c>
      <c r="BT214" s="685">
        <v>0</v>
      </c>
      <c r="BU214" s="685">
        <v>0</v>
      </c>
      <c r="BV214" s="685">
        <v>0</v>
      </c>
      <c r="BW214" s="685">
        <v>0</v>
      </c>
      <c r="BX214" s="685">
        <v>0</v>
      </c>
      <c r="BY214" s="685">
        <v>0</v>
      </c>
      <c r="BZ214" s="685">
        <v>0</v>
      </c>
      <c r="CA214" s="685">
        <v>0</v>
      </c>
      <c r="CB214" s="685">
        <v>0</v>
      </c>
      <c r="CC214" s="685">
        <v>0</v>
      </c>
      <c r="CD214" s="685">
        <v>0</v>
      </c>
      <c r="CE214" s="685">
        <v>0</v>
      </c>
      <c r="CF214" s="687"/>
    </row>
    <row r="215" spans="1:84" ht="9.9499999999999993" customHeight="1">
      <c r="A215" s="685">
        <v>0</v>
      </c>
      <c r="B215" s="4466"/>
      <c r="D215" s="803"/>
      <c r="E215" s="685">
        <v>0</v>
      </c>
      <c r="F215" s="685">
        <v>0</v>
      </c>
      <c r="G215" s="685">
        <v>0</v>
      </c>
      <c r="H215" s="803"/>
      <c r="I215" s="685">
        <v>0</v>
      </c>
      <c r="J215" s="685">
        <v>0</v>
      </c>
      <c r="K215" s="685">
        <v>0</v>
      </c>
      <c r="L215" s="803"/>
      <c r="M215" s="685">
        <v>0</v>
      </c>
      <c r="N215" s="685">
        <v>0</v>
      </c>
      <c r="O215" s="685">
        <v>0</v>
      </c>
      <c r="P215" s="803"/>
      <c r="Q215" s="685">
        <v>0</v>
      </c>
      <c r="R215" s="685">
        <v>0</v>
      </c>
      <c r="S215" s="685">
        <v>0</v>
      </c>
      <c r="T215" s="803"/>
      <c r="U215" s="685">
        <v>0</v>
      </c>
      <c r="V215" s="685">
        <v>0</v>
      </c>
      <c r="W215" s="685">
        <v>0</v>
      </c>
      <c r="X215" s="803"/>
      <c r="Y215" s="685">
        <v>0</v>
      </c>
      <c r="Z215" s="685">
        <v>0</v>
      </c>
      <c r="AA215" s="685">
        <v>0</v>
      </c>
      <c r="AB215" s="803"/>
      <c r="AC215" s="685">
        <v>0</v>
      </c>
      <c r="AD215" s="685">
        <v>0</v>
      </c>
      <c r="AE215" s="685">
        <v>0</v>
      </c>
      <c r="AF215" s="803"/>
      <c r="AG215" s="685">
        <v>0</v>
      </c>
      <c r="AH215" s="685">
        <v>0</v>
      </c>
      <c r="AI215" s="685">
        <v>0</v>
      </c>
      <c r="AJ215" s="803"/>
      <c r="AK215" s="685">
        <v>0</v>
      </c>
      <c r="AL215" s="685">
        <v>0</v>
      </c>
      <c r="AM215" s="685">
        <v>0</v>
      </c>
      <c r="AN215" s="803"/>
      <c r="AO215" s="685">
        <v>0</v>
      </c>
      <c r="AP215" s="685">
        <v>0</v>
      </c>
      <c r="AQ215" s="685">
        <v>0</v>
      </c>
      <c r="AR215" s="803"/>
      <c r="AS215" s="685">
        <v>0</v>
      </c>
      <c r="AT215" s="685">
        <v>0</v>
      </c>
      <c r="AU215" s="685">
        <v>0</v>
      </c>
      <c r="AV215" s="803"/>
      <c r="AW215" s="685">
        <v>0</v>
      </c>
      <c r="AX215" s="685">
        <v>0</v>
      </c>
      <c r="AY215" s="685">
        <v>0</v>
      </c>
      <c r="AZ215" s="803"/>
      <c r="BA215" s="685">
        <v>0</v>
      </c>
      <c r="BB215" s="685">
        <v>0</v>
      </c>
      <c r="BC215" s="685">
        <v>0</v>
      </c>
      <c r="BD215" s="685">
        <v>0</v>
      </c>
      <c r="BE215" s="685">
        <v>0</v>
      </c>
      <c r="BF215" s="685">
        <v>0</v>
      </c>
      <c r="BG215" s="685">
        <v>0</v>
      </c>
      <c r="BH215" s="685">
        <v>0</v>
      </c>
      <c r="BI215" s="685">
        <v>0</v>
      </c>
      <c r="BJ215" s="685">
        <v>0</v>
      </c>
      <c r="BK215" s="685">
        <v>0</v>
      </c>
      <c r="BL215" s="685">
        <v>0</v>
      </c>
      <c r="BM215" s="685">
        <v>0</v>
      </c>
      <c r="BN215" s="685">
        <v>0</v>
      </c>
      <c r="BO215" s="685">
        <v>0</v>
      </c>
      <c r="BP215" s="685">
        <v>0</v>
      </c>
      <c r="BQ215" s="685">
        <v>0</v>
      </c>
      <c r="BR215" s="685">
        <v>0</v>
      </c>
      <c r="BS215" s="685">
        <v>0</v>
      </c>
      <c r="BT215" s="685">
        <v>0</v>
      </c>
      <c r="BU215" s="685">
        <v>0</v>
      </c>
      <c r="BV215" s="685">
        <v>0</v>
      </c>
      <c r="BW215" s="685">
        <v>0</v>
      </c>
      <c r="BX215" s="685">
        <v>0</v>
      </c>
      <c r="BY215" s="685">
        <v>0</v>
      </c>
      <c r="BZ215" s="685">
        <v>0</v>
      </c>
      <c r="CA215" s="685">
        <v>0</v>
      </c>
      <c r="CB215" s="685">
        <v>0</v>
      </c>
      <c r="CC215" s="685">
        <v>0</v>
      </c>
      <c r="CD215" s="685">
        <v>0</v>
      </c>
      <c r="CE215" s="685">
        <v>0</v>
      </c>
      <c r="CF215" s="687"/>
    </row>
    <row r="216" spans="1:84" ht="9.9499999999999993" customHeight="1">
      <c r="A216" s="685">
        <v>0</v>
      </c>
      <c r="B216" s="685">
        <v>0</v>
      </c>
      <c r="C216" s="685">
        <v>0</v>
      </c>
      <c r="D216" s="685">
        <v>0</v>
      </c>
      <c r="E216" s="685">
        <v>0</v>
      </c>
      <c r="F216" s="685">
        <v>0</v>
      </c>
      <c r="G216" s="685">
        <v>0</v>
      </c>
      <c r="H216" s="685">
        <v>0</v>
      </c>
      <c r="I216" s="685">
        <v>0</v>
      </c>
      <c r="J216" s="685">
        <v>0</v>
      </c>
      <c r="K216" s="685">
        <v>0</v>
      </c>
      <c r="L216" s="685">
        <v>0</v>
      </c>
      <c r="M216" s="685">
        <v>0</v>
      </c>
      <c r="N216" s="685">
        <v>0</v>
      </c>
      <c r="O216" s="685">
        <v>0</v>
      </c>
      <c r="P216" s="685">
        <v>0</v>
      </c>
      <c r="Q216" s="685">
        <v>0</v>
      </c>
      <c r="R216" s="685">
        <v>0</v>
      </c>
      <c r="S216" s="685">
        <v>0</v>
      </c>
      <c r="T216" s="685">
        <v>0</v>
      </c>
      <c r="U216" s="685">
        <v>0</v>
      </c>
      <c r="V216" s="685">
        <v>0</v>
      </c>
      <c r="W216" s="685">
        <v>0</v>
      </c>
      <c r="X216" s="685">
        <v>0</v>
      </c>
      <c r="Y216" s="685">
        <v>0</v>
      </c>
      <c r="Z216" s="685">
        <v>0</v>
      </c>
      <c r="AA216" s="685">
        <v>0</v>
      </c>
      <c r="AB216" s="685">
        <v>0</v>
      </c>
      <c r="AC216" s="685">
        <v>0</v>
      </c>
      <c r="AD216" s="685">
        <v>0</v>
      </c>
      <c r="AE216" s="685">
        <v>0</v>
      </c>
      <c r="AF216" s="685">
        <v>0</v>
      </c>
      <c r="AG216" s="685">
        <v>0</v>
      </c>
      <c r="AH216" s="685">
        <v>0</v>
      </c>
      <c r="AI216" s="685">
        <v>0</v>
      </c>
      <c r="AJ216" s="685">
        <v>0</v>
      </c>
      <c r="AK216" s="685">
        <v>0</v>
      </c>
      <c r="AL216" s="685">
        <v>0</v>
      </c>
      <c r="AM216" s="685">
        <v>0</v>
      </c>
      <c r="AN216" s="685">
        <v>0</v>
      </c>
      <c r="AO216" s="685">
        <v>0</v>
      </c>
      <c r="AP216" s="685">
        <v>0</v>
      </c>
      <c r="AQ216" s="685">
        <v>0</v>
      </c>
      <c r="AR216" s="685">
        <v>0</v>
      </c>
      <c r="AS216" s="685">
        <v>0</v>
      </c>
      <c r="AT216" s="685">
        <v>0</v>
      </c>
      <c r="AU216" s="685">
        <v>0</v>
      </c>
      <c r="AV216" s="685">
        <v>0</v>
      </c>
      <c r="AW216" s="685">
        <v>0</v>
      </c>
      <c r="AX216" s="685">
        <v>0</v>
      </c>
      <c r="AY216" s="685">
        <v>0</v>
      </c>
      <c r="AZ216" s="685">
        <v>0</v>
      </c>
      <c r="BA216" s="685">
        <v>0</v>
      </c>
      <c r="BB216" s="685">
        <v>0</v>
      </c>
      <c r="BC216" s="685">
        <v>0</v>
      </c>
      <c r="BD216" s="685">
        <v>0</v>
      </c>
      <c r="BE216" s="685">
        <v>0</v>
      </c>
      <c r="BF216" s="685">
        <v>0</v>
      </c>
      <c r="BG216" s="685">
        <v>0</v>
      </c>
      <c r="BH216" s="685">
        <v>0</v>
      </c>
      <c r="BI216" s="685">
        <v>0</v>
      </c>
      <c r="BJ216" s="685">
        <v>0</v>
      </c>
      <c r="BK216" s="685">
        <v>0</v>
      </c>
      <c r="BL216" s="685">
        <v>0</v>
      </c>
      <c r="BM216" s="685">
        <v>0</v>
      </c>
      <c r="BN216" s="685">
        <v>0</v>
      </c>
      <c r="BO216" s="685">
        <v>0</v>
      </c>
      <c r="BP216" s="685">
        <v>0</v>
      </c>
      <c r="BQ216" s="685">
        <v>0</v>
      </c>
      <c r="BR216" s="685">
        <v>0</v>
      </c>
      <c r="BS216" s="685">
        <v>0</v>
      </c>
      <c r="BT216" s="685">
        <v>0</v>
      </c>
      <c r="BU216" s="685">
        <v>0</v>
      </c>
      <c r="BV216" s="685">
        <v>0</v>
      </c>
      <c r="BW216" s="685">
        <v>0</v>
      </c>
      <c r="BX216" s="685">
        <v>0</v>
      </c>
      <c r="BY216" s="685">
        <v>0</v>
      </c>
      <c r="BZ216" s="685">
        <v>0</v>
      </c>
      <c r="CA216" s="685">
        <v>0</v>
      </c>
      <c r="CB216" s="685">
        <v>0</v>
      </c>
      <c r="CC216" s="685">
        <v>0</v>
      </c>
      <c r="CD216" s="685">
        <v>0</v>
      </c>
      <c r="CE216" s="685">
        <v>0</v>
      </c>
      <c r="CF216" s="687"/>
    </row>
    <row r="217" spans="1:84" ht="9.9499999999999993" customHeight="1">
      <c r="A217" s="685">
        <v>0</v>
      </c>
      <c r="B217" s="4464">
        <v>3</v>
      </c>
      <c r="D217" s="4573" t="s">
        <v>5086</v>
      </c>
      <c r="E217" s="789"/>
      <c r="F217" s="789"/>
      <c r="G217" s="789"/>
      <c r="H217" s="4573" t="s">
        <v>5087</v>
      </c>
      <c r="I217" s="789"/>
      <c r="J217" s="789"/>
      <c r="K217" s="789"/>
      <c r="L217" s="4573" t="s">
        <v>5088</v>
      </c>
      <c r="M217" s="789"/>
      <c r="N217" s="789"/>
      <c r="O217" s="789"/>
      <c r="P217" s="4573" t="s">
        <v>5089</v>
      </c>
      <c r="Q217" s="789"/>
      <c r="R217" s="789"/>
      <c r="S217" s="789"/>
      <c r="T217" s="4573" t="s">
        <v>5090</v>
      </c>
      <c r="U217" s="789"/>
      <c r="V217" s="789"/>
      <c r="W217" s="789"/>
      <c r="X217" s="4573" t="s">
        <v>5091</v>
      </c>
      <c r="Y217" s="789"/>
      <c r="Z217" s="789"/>
      <c r="AA217" s="789"/>
      <c r="AB217" s="4573" t="s">
        <v>5092</v>
      </c>
      <c r="AC217" s="789"/>
      <c r="AD217" s="789"/>
      <c r="AE217" s="789"/>
      <c r="AF217" s="4814" t="s">
        <v>5093</v>
      </c>
      <c r="AG217" s="789"/>
      <c r="AH217" s="789"/>
      <c r="AI217" s="789"/>
      <c r="AJ217" s="4816" t="s">
        <v>5094</v>
      </c>
      <c r="AK217" s="789"/>
      <c r="AL217" s="789"/>
      <c r="AM217" s="789"/>
      <c r="AN217" s="4807" t="s">
        <v>5095</v>
      </c>
      <c r="AO217" s="789"/>
      <c r="AP217" s="789"/>
      <c r="AQ217" s="789"/>
      <c r="AR217" s="4818" t="s">
        <v>3825</v>
      </c>
      <c r="AS217" s="789"/>
      <c r="AT217" s="789"/>
      <c r="AU217" s="789"/>
      <c r="AV217" s="4818" t="s">
        <v>4947</v>
      </c>
      <c r="AW217" s="789"/>
      <c r="AX217" s="789"/>
      <c r="AY217" s="789"/>
      <c r="AZ217" s="4805" t="s">
        <v>5096</v>
      </c>
      <c r="BA217" s="685">
        <v>0</v>
      </c>
      <c r="BB217" s="685">
        <v>0</v>
      </c>
      <c r="BC217" s="685">
        <v>0</v>
      </c>
      <c r="BD217" s="685">
        <v>0</v>
      </c>
      <c r="BE217" s="685">
        <v>0</v>
      </c>
      <c r="BF217" s="685">
        <v>0</v>
      </c>
      <c r="BG217" s="685">
        <v>0</v>
      </c>
      <c r="BH217" s="685">
        <v>0</v>
      </c>
      <c r="BI217" s="685">
        <v>0</v>
      </c>
      <c r="BJ217" s="685">
        <v>0</v>
      </c>
      <c r="BK217" s="685">
        <v>0</v>
      </c>
      <c r="BL217" s="685">
        <v>0</v>
      </c>
      <c r="BM217" s="685">
        <v>0</v>
      </c>
      <c r="BN217" s="685">
        <v>0</v>
      </c>
      <c r="BO217" s="685">
        <v>0</v>
      </c>
      <c r="BP217" s="685">
        <v>0</v>
      </c>
      <c r="BQ217" s="685">
        <v>0</v>
      </c>
      <c r="BR217" s="685">
        <v>0</v>
      </c>
      <c r="BS217" s="685">
        <v>0</v>
      </c>
      <c r="BT217" s="685">
        <v>0</v>
      </c>
      <c r="BU217" s="685">
        <v>0</v>
      </c>
      <c r="BV217" s="685">
        <v>0</v>
      </c>
      <c r="BW217" s="685">
        <v>0</v>
      </c>
      <c r="BX217" s="685">
        <v>0</v>
      </c>
      <c r="BY217" s="685">
        <v>0</v>
      </c>
      <c r="BZ217" s="685">
        <v>0</v>
      </c>
      <c r="CA217" s="685">
        <v>0</v>
      </c>
      <c r="CB217" s="685">
        <v>0</v>
      </c>
      <c r="CC217" s="685">
        <v>0</v>
      </c>
      <c r="CD217" s="685">
        <v>0</v>
      </c>
      <c r="CE217" s="685">
        <v>0</v>
      </c>
      <c r="CF217" s="687"/>
    </row>
    <row r="218" spans="1:84" ht="5.0999999999999996" customHeight="1">
      <c r="A218" s="685">
        <v>0</v>
      </c>
      <c r="B218" s="4465"/>
      <c r="D218" s="4574"/>
      <c r="E218" s="730"/>
      <c r="F218" s="794"/>
      <c r="G218" s="730"/>
      <c r="H218" s="4574"/>
      <c r="I218" s="730"/>
      <c r="J218" s="794"/>
      <c r="K218" s="730"/>
      <c r="L218" s="4574"/>
      <c r="M218" s="730"/>
      <c r="N218" s="794"/>
      <c r="O218" s="730"/>
      <c r="P218" s="4574"/>
      <c r="Q218" s="730"/>
      <c r="R218" s="794"/>
      <c r="S218" s="730"/>
      <c r="T218" s="4574"/>
      <c r="U218" s="730"/>
      <c r="V218" s="794"/>
      <c r="W218" s="730"/>
      <c r="X218" s="4574"/>
      <c r="Y218" s="730"/>
      <c r="Z218" s="794"/>
      <c r="AA218" s="730"/>
      <c r="AB218" s="4574"/>
      <c r="AC218" s="730"/>
      <c r="AD218" s="794"/>
      <c r="AE218" s="730"/>
      <c r="AF218" s="4815"/>
      <c r="AG218" s="730"/>
      <c r="AH218" s="794"/>
      <c r="AI218" s="730"/>
      <c r="AJ218" s="4817"/>
      <c r="AK218" s="730"/>
      <c r="AL218" s="794"/>
      <c r="AM218" s="730"/>
      <c r="AN218" s="4808"/>
      <c r="AO218" s="730"/>
      <c r="AP218" s="794"/>
      <c r="AQ218" s="730"/>
      <c r="AR218" s="4819"/>
      <c r="AS218" s="730"/>
      <c r="AT218" s="794"/>
      <c r="AU218" s="730"/>
      <c r="AV218" s="4819"/>
      <c r="AW218" s="730"/>
      <c r="AX218" s="794"/>
      <c r="AY218" s="730"/>
      <c r="AZ218" s="4806"/>
      <c r="BA218" s="685">
        <v>0</v>
      </c>
      <c r="BB218" s="685">
        <v>0</v>
      </c>
      <c r="BC218" s="685">
        <v>0</v>
      </c>
      <c r="BD218" s="685">
        <v>0</v>
      </c>
      <c r="BE218" s="685">
        <v>0</v>
      </c>
      <c r="BF218" s="685">
        <v>0</v>
      </c>
      <c r="BG218" s="685">
        <v>0</v>
      </c>
      <c r="BH218" s="685">
        <v>0</v>
      </c>
      <c r="BI218" s="685">
        <v>0</v>
      </c>
      <c r="BJ218" s="685">
        <v>0</v>
      </c>
      <c r="BK218" s="685">
        <v>0</v>
      </c>
      <c r="BL218" s="685">
        <v>0</v>
      </c>
      <c r="BM218" s="685">
        <v>0</v>
      </c>
      <c r="BN218" s="685">
        <v>0</v>
      </c>
      <c r="BO218" s="685">
        <v>0</v>
      </c>
      <c r="BP218" s="685">
        <v>0</v>
      </c>
      <c r="BQ218" s="685">
        <v>0</v>
      </c>
      <c r="BR218" s="685">
        <v>0</v>
      </c>
      <c r="BS218" s="685">
        <v>0</v>
      </c>
      <c r="BT218" s="685">
        <v>0</v>
      </c>
      <c r="BU218" s="685">
        <v>0</v>
      </c>
      <c r="BV218" s="685">
        <v>0</v>
      </c>
      <c r="BW218" s="685">
        <v>0</v>
      </c>
      <c r="BX218" s="685">
        <v>0</v>
      </c>
      <c r="BY218" s="685">
        <v>0</v>
      </c>
      <c r="BZ218" s="685">
        <v>0</v>
      </c>
      <c r="CA218" s="685">
        <v>0</v>
      </c>
      <c r="CB218" s="685">
        <v>0</v>
      </c>
      <c r="CC218" s="685">
        <v>0</v>
      </c>
      <c r="CD218" s="685">
        <v>0</v>
      </c>
      <c r="CE218" s="685">
        <v>0</v>
      </c>
      <c r="CF218" s="687"/>
    </row>
    <row r="219" spans="1:84" ht="9.9499999999999993" customHeight="1">
      <c r="A219" s="685">
        <v>0</v>
      </c>
      <c r="B219" s="4466"/>
      <c r="D219" s="803"/>
      <c r="E219" s="789"/>
      <c r="F219" s="789"/>
      <c r="G219" s="789"/>
      <c r="H219" s="803"/>
      <c r="I219" s="789"/>
      <c r="J219" s="789"/>
      <c r="K219" s="789"/>
      <c r="L219" s="803"/>
      <c r="M219" s="789"/>
      <c r="N219" s="789"/>
      <c r="O219" s="789"/>
      <c r="P219" s="803"/>
      <c r="Q219" s="789"/>
      <c r="R219" s="789"/>
      <c r="S219" s="789"/>
      <c r="T219" s="803"/>
      <c r="U219" s="789"/>
      <c r="V219" s="789"/>
      <c r="W219" s="789"/>
      <c r="X219" s="803"/>
      <c r="Y219" s="789"/>
      <c r="Z219" s="789"/>
      <c r="AA219" s="789"/>
      <c r="AB219" s="803"/>
      <c r="AC219" s="789"/>
      <c r="AD219" s="789"/>
      <c r="AE219" s="789"/>
      <c r="AF219" s="803"/>
      <c r="AG219" s="789"/>
      <c r="AH219" s="789"/>
      <c r="AI219" s="789"/>
      <c r="AJ219" s="803"/>
      <c r="AK219" s="789"/>
      <c r="AL219" s="789"/>
      <c r="AM219" s="789"/>
      <c r="AN219" s="803"/>
      <c r="AO219" s="789"/>
      <c r="AP219" s="789"/>
      <c r="AQ219" s="789"/>
      <c r="AR219" s="803"/>
      <c r="AS219" s="789"/>
      <c r="AT219" s="789"/>
      <c r="AU219" s="789"/>
      <c r="AV219" s="803"/>
      <c r="AW219" s="789"/>
      <c r="AX219" s="789"/>
      <c r="AY219" s="789"/>
      <c r="AZ219" s="803"/>
      <c r="BA219" s="685">
        <v>0</v>
      </c>
      <c r="BB219" s="685">
        <v>0</v>
      </c>
      <c r="BC219" s="685">
        <v>0</v>
      </c>
      <c r="BD219" s="685">
        <v>0</v>
      </c>
      <c r="BE219" s="685">
        <v>0</v>
      </c>
      <c r="BF219" s="685">
        <v>0</v>
      </c>
      <c r="BG219" s="685">
        <v>0</v>
      </c>
      <c r="BH219" s="685">
        <v>0</v>
      </c>
      <c r="BI219" s="685">
        <v>0</v>
      </c>
      <c r="BJ219" s="685">
        <v>0</v>
      </c>
      <c r="BK219" s="685">
        <v>0</v>
      </c>
      <c r="BL219" s="685">
        <v>0</v>
      </c>
      <c r="BM219" s="685">
        <v>0</v>
      </c>
      <c r="BN219" s="685">
        <v>0</v>
      </c>
      <c r="BO219" s="685">
        <v>0</v>
      </c>
      <c r="BP219" s="685">
        <v>0</v>
      </c>
      <c r="BQ219" s="685">
        <v>0</v>
      </c>
      <c r="BR219" s="685">
        <v>0</v>
      </c>
      <c r="BS219" s="685">
        <v>0</v>
      </c>
      <c r="BT219" s="685">
        <v>0</v>
      </c>
      <c r="BU219" s="685">
        <v>0</v>
      </c>
      <c r="BV219" s="685">
        <v>0</v>
      </c>
      <c r="BW219" s="685">
        <v>0</v>
      </c>
      <c r="BX219" s="685">
        <v>0</v>
      </c>
      <c r="BY219" s="685">
        <v>0</v>
      </c>
      <c r="BZ219" s="685">
        <v>0</v>
      </c>
      <c r="CA219" s="685">
        <v>0</v>
      </c>
      <c r="CB219" s="685">
        <v>0</v>
      </c>
      <c r="CC219" s="685">
        <v>0</v>
      </c>
      <c r="CD219" s="685">
        <v>0</v>
      </c>
      <c r="CE219" s="685">
        <v>0</v>
      </c>
      <c r="CF219" s="687"/>
    </row>
    <row r="220" spans="1:84" ht="9.9499999999999993" customHeight="1">
      <c r="A220" s="685">
        <v>0</v>
      </c>
      <c r="B220" s="685">
        <v>0</v>
      </c>
      <c r="C220" s="685">
        <v>0</v>
      </c>
      <c r="D220" s="685">
        <v>0</v>
      </c>
      <c r="E220" s="685">
        <v>0</v>
      </c>
      <c r="F220" s="685">
        <v>0</v>
      </c>
      <c r="G220" s="685">
        <v>0</v>
      </c>
      <c r="H220" s="685">
        <v>0</v>
      </c>
      <c r="I220" s="685">
        <v>0</v>
      </c>
      <c r="J220" s="685">
        <v>0</v>
      </c>
      <c r="K220" s="685">
        <v>0</v>
      </c>
      <c r="L220" s="685">
        <v>0</v>
      </c>
      <c r="M220" s="685">
        <v>0</v>
      </c>
      <c r="N220" s="685">
        <v>0</v>
      </c>
      <c r="O220" s="685">
        <v>0</v>
      </c>
      <c r="P220" s="685">
        <v>0</v>
      </c>
      <c r="Q220" s="685">
        <v>0</v>
      </c>
      <c r="R220" s="685">
        <v>0</v>
      </c>
      <c r="S220" s="685">
        <v>0</v>
      </c>
      <c r="T220" s="685">
        <v>0</v>
      </c>
      <c r="U220" s="685">
        <v>0</v>
      </c>
      <c r="V220" s="685">
        <v>0</v>
      </c>
      <c r="W220" s="685">
        <v>0</v>
      </c>
      <c r="X220" s="685">
        <v>0</v>
      </c>
      <c r="Y220" s="685">
        <v>0</v>
      </c>
      <c r="Z220" s="685">
        <v>0</v>
      </c>
      <c r="AA220" s="685">
        <v>0</v>
      </c>
      <c r="AB220" s="685">
        <v>0</v>
      </c>
      <c r="AC220" s="685">
        <v>0</v>
      </c>
      <c r="AD220" s="685">
        <v>0</v>
      </c>
      <c r="AE220" s="685">
        <v>0</v>
      </c>
      <c r="AF220" s="685">
        <v>0</v>
      </c>
      <c r="AG220" s="685">
        <v>0</v>
      </c>
      <c r="AH220" s="685">
        <v>0</v>
      </c>
      <c r="AI220" s="685">
        <v>0</v>
      </c>
      <c r="AJ220" s="685">
        <v>0</v>
      </c>
      <c r="AK220" s="685">
        <v>0</v>
      </c>
      <c r="AL220" s="685">
        <v>0</v>
      </c>
      <c r="AM220" s="685">
        <v>0</v>
      </c>
      <c r="AN220" s="685">
        <v>0</v>
      </c>
      <c r="AO220" s="685">
        <v>0</v>
      </c>
      <c r="AP220" s="685">
        <v>0</v>
      </c>
      <c r="AQ220" s="685">
        <v>0</v>
      </c>
      <c r="AR220" s="685">
        <v>0</v>
      </c>
      <c r="AS220" s="685">
        <v>0</v>
      </c>
      <c r="AT220" s="685">
        <v>0</v>
      </c>
      <c r="AU220" s="685">
        <v>0</v>
      </c>
      <c r="AV220" s="685">
        <v>0</v>
      </c>
      <c r="AW220" s="685">
        <v>0</v>
      </c>
      <c r="AX220" s="685">
        <v>0</v>
      </c>
      <c r="AY220" s="685">
        <v>0</v>
      </c>
      <c r="AZ220" s="685">
        <v>0</v>
      </c>
      <c r="BA220" s="685">
        <v>0</v>
      </c>
      <c r="BB220" s="685">
        <v>0</v>
      </c>
      <c r="BC220" s="685">
        <v>0</v>
      </c>
      <c r="BD220" s="685">
        <v>0</v>
      </c>
      <c r="BE220" s="685">
        <v>0</v>
      </c>
      <c r="BF220" s="685">
        <v>0</v>
      </c>
      <c r="BG220" s="685">
        <v>0</v>
      </c>
      <c r="BH220" s="685">
        <v>0</v>
      </c>
      <c r="BI220" s="685">
        <v>0</v>
      </c>
      <c r="BJ220" s="685">
        <v>0</v>
      </c>
      <c r="BK220" s="685">
        <v>0</v>
      </c>
      <c r="BL220" s="685">
        <v>0</v>
      </c>
      <c r="BM220" s="685">
        <v>0</v>
      </c>
      <c r="BN220" s="685">
        <v>0</v>
      </c>
      <c r="BO220" s="685">
        <v>0</v>
      </c>
      <c r="BP220" s="685">
        <v>0</v>
      </c>
      <c r="BQ220" s="685">
        <v>0</v>
      </c>
      <c r="BR220" s="685">
        <v>0</v>
      </c>
      <c r="BS220" s="685">
        <v>0</v>
      </c>
      <c r="BT220" s="685">
        <v>0</v>
      </c>
      <c r="BU220" s="685">
        <v>0</v>
      </c>
      <c r="BV220" s="685">
        <v>0</v>
      </c>
      <c r="BW220" s="685">
        <v>0</v>
      </c>
      <c r="BX220" s="685">
        <v>0</v>
      </c>
      <c r="BY220" s="685">
        <v>0</v>
      </c>
      <c r="BZ220" s="685">
        <v>0</v>
      </c>
      <c r="CA220" s="685">
        <v>0</v>
      </c>
      <c r="CB220" s="685">
        <v>0</v>
      </c>
      <c r="CC220" s="685">
        <v>0</v>
      </c>
      <c r="CD220" s="685">
        <v>0</v>
      </c>
      <c r="CE220" s="685">
        <v>0</v>
      </c>
      <c r="CF220" s="687"/>
    </row>
    <row r="221" spans="1:84" ht="9.9499999999999993" customHeight="1">
      <c r="A221" s="685">
        <v>0</v>
      </c>
      <c r="B221" s="4464">
        <v>4</v>
      </c>
      <c r="D221" s="4573" t="s">
        <v>5097</v>
      </c>
      <c r="E221" s="685">
        <v>0</v>
      </c>
      <c r="F221" s="685">
        <v>0</v>
      </c>
      <c r="G221" s="685">
        <v>0</v>
      </c>
      <c r="H221" s="4573" t="s">
        <v>5098</v>
      </c>
      <c r="I221" s="685">
        <v>0</v>
      </c>
      <c r="J221" s="685">
        <v>0</v>
      </c>
      <c r="K221" s="685">
        <v>0</v>
      </c>
      <c r="L221" s="4573" t="s">
        <v>5099</v>
      </c>
      <c r="M221" s="685">
        <v>0</v>
      </c>
      <c r="N221" s="685">
        <v>0</v>
      </c>
      <c r="O221" s="685">
        <v>0</v>
      </c>
      <c r="P221" s="4573" t="s">
        <v>5100</v>
      </c>
      <c r="Q221" s="685">
        <v>0</v>
      </c>
      <c r="R221" s="685">
        <v>0</v>
      </c>
      <c r="S221" s="685">
        <v>0</v>
      </c>
      <c r="T221" s="4573" t="s">
        <v>5101</v>
      </c>
      <c r="U221" s="685">
        <v>0</v>
      </c>
      <c r="V221" s="685">
        <v>0</v>
      </c>
      <c r="W221" s="685">
        <v>0</v>
      </c>
      <c r="X221" s="4573" t="s">
        <v>5102</v>
      </c>
      <c r="Y221" s="685">
        <v>0</v>
      </c>
      <c r="Z221" s="685">
        <v>0</v>
      </c>
      <c r="AA221" s="685">
        <v>0</v>
      </c>
      <c r="AB221" s="4820" t="s">
        <v>5103</v>
      </c>
      <c r="AC221" s="685">
        <v>0</v>
      </c>
      <c r="AD221" s="685">
        <v>0</v>
      </c>
      <c r="AE221" s="685">
        <v>0</v>
      </c>
      <c r="AF221" s="4814" t="s">
        <v>5104</v>
      </c>
      <c r="AG221" s="685">
        <v>0</v>
      </c>
      <c r="AH221" s="685">
        <v>0</v>
      </c>
      <c r="AI221" s="685">
        <v>0</v>
      </c>
      <c r="AJ221" s="4816" t="s">
        <v>5105</v>
      </c>
      <c r="AK221" s="685">
        <v>0</v>
      </c>
      <c r="AL221" s="685">
        <v>0</v>
      </c>
      <c r="AM221" s="685">
        <v>0</v>
      </c>
      <c r="AN221" s="4807" t="s">
        <v>5106</v>
      </c>
      <c r="AO221" s="685">
        <v>0</v>
      </c>
      <c r="AP221" s="685">
        <v>0</v>
      </c>
      <c r="AQ221" s="685">
        <v>0</v>
      </c>
      <c r="AR221" s="4818" t="s">
        <v>5107</v>
      </c>
      <c r="AS221" s="685">
        <v>0</v>
      </c>
      <c r="AT221" s="685">
        <v>0</v>
      </c>
      <c r="AU221" s="685">
        <v>0</v>
      </c>
      <c r="AV221" s="4818" t="s">
        <v>5108</v>
      </c>
      <c r="AW221" s="685">
        <v>0</v>
      </c>
      <c r="AX221" s="685">
        <v>0</v>
      </c>
      <c r="AY221" s="685">
        <v>0</v>
      </c>
      <c r="AZ221" s="4805" t="s">
        <v>5109</v>
      </c>
      <c r="BA221" s="685">
        <v>0</v>
      </c>
      <c r="BB221" s="685">
        <v>0</v>
      </c>
      <c r="BC221" s="685">
        <v>0</v>
      </c>
      <c r="BD221" s="685">
        <v>0</v>
      </c>
      <c r="BE221" s="685">
        <v>0</v>
      </c>
      <c r="BF221" s="685">
        <v>0</v>
      </c>
      <c r="BG221" s="685">
        <v>0</v>
      </c>
      <c r="BH221" s="685">
        <v>0</v>
      </c>
      <c r="BI221" s="685">
        <v>0</v>
      </c>
      <c r="BJ221" s="685">
        <v>0</v>
      </c>
      <c r="BK221" s="685">
        <v>0</v>
      </c>
      <c r="BL221" s="685">
        <v>0</v>
      </c>
      <c r="BM221" s="685">
        <v>0</v>
      </c>
      <c r="BN221" s="685">
        <v>0</v>
      </c>
      <c r="BO221" s="685">
        <v>0</v>
      </c>
      <c r="BP221" s="685">
        <v>0</v>
      </c>
      <c r="BQ221" s="685">
        <v>0</v>
      </c>
      <c r="BR221" s="685">
        <v>0</v>
      </c>
      <c r="BS221" s="685">
        <v>0</v>
      </c>
      <c r="BT221" s="685">
        <v>0</v>
      </c>
      <c r="BU221" s="685">
        <v>0</v>
      </c>
      <c r="BV221" s="685">
        <v>0</v>
      </c>
      <c r="BW221" s="685">
        <v>0</v>
      </c>
      <c r="BX221" s="685">
        <v>0</v>
      </c>
      <c r="BY221" s="685">
        <v>0</v>
      </c>
      <c r="BZ221" s="685">
        <v>0</v>
      </c>
      <c r="CA221" s="685">
        <v>0</v>
      </c>
      <c r="CB221" s="685">
        <v>0</v>
      </c>
      <c r="CC221" s="685">
        <v>0</v>
      </c>
      <c r="CD221" s="685">
        <v>0</v>
      </c>
      <c r="CE221" s="685">
        <v>0</v>
      </c>
      <c r="CF221" s="687"/>
    </row>
    <row r="222" spans="1:84" ht="5.0999999999999996" customHeight="1">
      <c r="A222" s="685">
        <v>0</v>
      </c>
      <c r="B222" s="4465"/>
      <c r="D222" s="4574"/>
      <c r="E222" s="685">
        <v>0</v>
      </c>
      <c r="F222" s="802">
        <v>0</v>
      </c>
      <c r="G222" s="685">
        <v>0</v>
      </c>
      <c r="H222" s="4574"/>
      <c r="I222" s="685">
        <v>0</v>
      </c>
      <c r="J222" s="802">
        <v>0</v>
      </c>
      <c r="K222" s="685">
        <v>0</v>
      </c>
      <c r="L222" s="4574"/>
      <c r="M222" s="685">
        <v>0</v>
      </c>
      <c r="N222" s="802">
        <v>0</v>
      </c>
      <c r="O222" s="685">
        <v>0</v>
      </c>
      <c r="P222" s="4574"/>
      <c r="Q222" s="685">
        <v>0</v>
      </c>
      <c r="R222" s="802">
        <v>0</v>
      </c>
      <c r="S222" s="685">
        <v>0</v>
      </c>
      <c r="T222" s="4574"/>
      <c r="U222" s="685">
        <v>0</v>
      </c>
      <c r="V222" s="802">
        <v>0</v>
      </c>
      <c r="W222" s="685">
        <v>0</v>
      </c>
      <c r="X222" s="4574"/>
      <c r="Y222" s="685">
        <v>0</v>
      </c>
      <c r="Z222" s="802">
        <v>0</v>
      </c>
      <c r="AA222" s="685">
        <v>0</v>
      </c>
      <c r="AB222" s="4821"/>
      <c r="AC222" s="685">
        <v>0</v>
      </c>
      <c r="AD222" s="802">
        <v>0</v>
      </c>
      <c r="AE222" s="685">
        <v>0</v>
      </c>
      <c r="AF222" s="4815"/>
      <c r="AG222" s="685">
        <v>0</v>
      </c>
      <c r="AH222" s="802">
        <v>0</v>
      </c>
      <c r="AI222" s="685">
        <v>0</v>
      </c>
      <c r="AJ222" s="4817"/>
      <c r="AK222" s="685">
        <v>0</v>
      </c>
      <c r="AL222" s="802">
        <v>0</v>
      </c>
      <c r="AM222" s="685">
        <v>0</v>
      </c>
      <c r="AN222" s="4808"/>
      <c r="AO222" s="685">
        <v>0</v>
      </c>
      <c r="AP222" s="802">
        <v>0</v>
      </c>
      <c r="AQ222" s="685">
        <v>0</v>
      </c>
      <c r="AR222" s="4819"/>
      <c r="AS222" s="685">
        <v>0</v>
      </c>
      <c r="AT222" s="802">
        <v>0</v>
      </c>
      <c r="AU222" s="685">
        <v>0</v>
      </c>
      <c r="AV222" s="4819"/>
      <c r="AW222" s="685">
        <v>0</v>
      </c>
      <c r="AX222" s="802">
        <v>0</v>
      </c>
      <c r="AY222" s="685">
        <v>0</v>
      </c>
      <c r="AZ222" s="4806"/>
      <c r="BA222" s="685">
        <v>0</v>
      </c>
      <c r="BB222" s="685">
        <v>0</v>
      </c>
      <c r="BC222" s="685">
        <v>0</v>
      </c>
      <c r="BD222" s="685">
        <v>0</v>
      </c>
      <c r="BE222" s="685">
        <v>0</v>
      </c>
      <c r="BF222" s="685">
        <v>0</v>
      </c>
      <c r="BG222" s="685">
        <v>0</v>
      </c>
      <c r="BH222" s="685">
        <v>0</v>
      </c>
      <c r="BI222" s="685">
        <v>0</v>
      </c>
      <c r="BJ222" s="685">
        <v>0</v>
      </c>
      <c r="BK222" s="685">
        <v>0</v>
      </c>
      <c r="BL222" s="685">
        <v>0</v>
      </c>
      <c r="BM222" s="685">
        <v>0</v>
      </c>
      <c r="BN222" s="685">
        <v>0</v>
      </c>
      <c r="BO222" s="685">
        <v>0</v>
      </c>
      <c r="BP222" s="685">
        <v>0</v>
      </c>
      <c r="BQ222" s="685">
        <v>0</v>
      </c>
      <c r="BR222" s="685">
        <v>0</v>
      </c>
      <c r="BS222" s="685">
        <v>0</v>
      </c>
      <c r="BT222" s="685">
        <v>0</v>
      </c>
      <c r="BU222" s="685">
        <v>0</v>
      </c>
      <c r="BV222" s="685">
        <v>0</v>
      </c>
      <c r="BW222" s="685">
        <v>0</v>
      </c>
      <c r="BX222" s="685">
        <v>0</v>
      </c>
      <c r="BY222" s="685">
        <v>0</v>
      </c>
      <c r="BZ222" s="685">
        <v>0</v>
      </c>
      <c r="CA222" s="685">
        <v>0</v>
      </c>
      <c r="CB222" s="685">
        <v>0</v>
      </c>
      <c r="CC222" s="685">
        <v>0</v>
      </c>
      <c r="CD222" s="685">
        <v>0</v>
      </c>
      <c r="CE222" s="685">
        <v>0</v>
      </c>
      <c r="CF222" s="687"/>
    </row>
    <row r="223" spans="1:84" ht="9.9499999999999993" customHeight="1">
      <c r="A223" s="685">
        <v>0</v>
      </c>
      <c r="B223" s="4466"/>
      <c r="D223" s="803"/>
      <c r="E223" s="685">
        <v>0</v>
      </c>
      <c r="F223" s="685">
        <v>0</v>
      </c>
      <c r="G223" s="685">
        <v>0</v>
      </c>
      <c r="H223" s="803"/>
      <c r="I223" s="685">
        <v>0</v>
      </c>
      <c r="J223" s="685">
        <v>0</v>
      </c>
      <c r="K223" s="685">
        <v>0</v>
      </c>
      <c r="L223" s="803"/>
      <c r="M223" s="685">
        <v>0</v>
      </c>
      <c r="N223" s="685">
        <v>0</v>
      </c>
      <c r="O223" s="685">
        <v>0</v>
      </c>
      <c r="P223" s="803"/>
      <c r="Q223" s="685">
        <v>0</v>
      </c>
      <c r="R223" s="685">
        <v>0</v>
      </c>
      <c r="S223" s="685">
        <v>0</v>
      </c>
      <c r="T223" s="803"/>
      <c r="U223" s="685">
        <v>0</v>
      </c>
      <c r="V223" s="685">
        <v>0</v>
      </c>
      <c r="W223" s="685">
        <v>0</v>
      </c>
      <c r="X223" s="803"/>
      <c r="Y223" s="685">
        <v>0</v>
      </c>
      <c r="Z223" s="685">
        <v>0</v>
      </c>
      <c r="AA223" s="685">
        <v>0</v>
      </c>
      <c r="AB223" s="803"/>
      <c r="AC223" s="685">
        <v>0</v>
      </c>
      <c r="AD223" s="685">
        <v>0</v>
      </c>
      <c r="AE223" s="685">
        <v>0</v>
      </c>
      <c r="AF223" s="803"/>
      <c r="AG223" s="685">
        <v>0</v>
      </c>
      <c r="AH223" s="685">
        <v>0</v>
      </c>
      <c r="AI223" s="685">
        <v>0</v>
      </c>
      <c r="AJ223" s="803"/>
      <c r="AK223" s="685">
        <v>0</v>
      </c>
      <c r="AL223" s="685">
        <v>0</v>
      </c>
      <c r="AM223" s="685">
        <v>0</v>
      </c>
      <c r="AN223" s="803"/>
      <c r="AO223" s="685">
        <v>0</v>
      </c>
      <c r="AP223" s="685">
        <v>0</v>
      </c>
      <c r="AQ223" s="685">
        <v>0</v>
      </c>
      <c r="AR223" s="803"/>
      <c r="AS223" s="685">
        <v>0</v>
      </c>
      <c r="AT223" s="685">
        <v>0</v>
      </c>
      <c r="AU223" s="685">
        <v>0</v>
      </c>
      <c r="AV223" s="803"/>
      <c r="AW223" s="685">
        <v>0</v>
      </c>
      <c r="AX223" s="685">
        <v>0</v>
      </c>
      <c r="AY223" s="685">
        <v>0</v>
      </c>
      <c r="AZ223" s="803"/>
      <c r="BA223" s="685">
        <v>0</v>
      </c>
      <c r="BB223" s="685">
        <v>0</v>
      </c>
      <c r="BC223" s="685">
        <v>0</v>
      </c>
      <c r="BD223" s="685">
        <v>0</v>
      </c>
      <c r="BE223" s="685">
        <v>0</v>
      </c>
      <c r="BF223" s="685">
        <v>0</v>
      </c>
      <c r="BG223" s="685">
        <v>0</v>
      </c>
      <c r="BH223" s="685">
        <v>0</v>
      </c>
      <c r="BI223" s="685">
        <v>0</v>
      </c>
      <c r="BJ223" s="685">
        <v>0</v>
      </c>
      <c r="BK223" s="685">
        <v>0</v>
      </c>
      <c r="BL223" s="685">
        <v>0</v>
      </c>
      <c r="BM223" s="685">
        <v>0</v>
      </c>
      <c r="BN223" s="685">
        <v>0</v>
      </c>
      <c r="BO223" s="685">
        <v>0</v>
      </c>
      <c r="BP223" s="685">
        <v>0</v>
      </c>
      <c r="BQ223" s="685">
        <v>0</v>
      </c>
      <c r="BR223" s="685">
        <v>0</v>
      </c>
      <c r="BS223" s="685">
        <v>0</v>
      </c>
      <c r="BT223" s="685">
        <v>0</v>
      </c>
      <c r="BU223" s="685">
        <v>0</v>
      </c>
      <c r="BV223" s="685">
        <v>0</v>
      </c>
      <c r="BW223" s="685">
        <v>0</v>
      </c>
      <c r="BX223" s="685">
        <v>0</v>
      </c>
      <c r="BY223" s="685">
        <v>0</v>
      </c>
      <c r="BZ223" s="685">
        <v>0</v>
      </c>
      <c r="CA223" s="685">
        <v>0</v>
      </c>
      <c r="CB223" s="685">
        <v>0</v>
      </c>
      <c r="CC223" s="685">
        <v>0</v>
      </c>
      <c r="CD223" s="685">
        <v>0</v>
      </c>
      <c r="CE223" s="685">
        <v>0</v>
      </c>
      <c r="CF223" s="687"/>
    </row>
    <row r="224" spans="1:84" ht="9.9499999999999993" customHeight="1">
      <c r="A224" s="685">
        <v>0</v>
      </c>
      <c r="B224" s="685">
        <v>0</v>
      </c>
      <c r="C224" s="685">
        <v>0</v>
      </c>
      <c r="D224" s="685">
        <v>0</v>
      </c>
      <c r="E224" s="685">
        <v>0</v>
      </c>
      <c r="F224" s="685">
        <v>0</v>
      </c>
      <c r="G224" s="685">
        <v>0</v>
      </c>
      <c r="H224" s="685">
        <v>0</v>
      </c>
      <c r="I224" s="685">
        <v>0</v>
      </c>
      <c r="J224" s="685">
        <v>0</v>
      </c>
      <c r="K224" s="685">
        <v>0</v>
      </c>
      <c r="L224" s="685">
        <v>0</v>
      </c>
      <c r="M224" s="685">
        <v>0</v>
      </c>
      <c r="N224" s="685">
        <v>0</v>
      </c>
      <c r="O224" s="685">
        <v>0</v>
      </c>
      <c r="P224" s="685">
        <v>0</v>
      </c>
      <c r="Q224" s="685">
        <v>0</v>
      </c>
      <c r="R224" s="685">
        <v>0</v>
      </c>
      <c r="S224" s="685">
        <v>0</v>
      </c>
      <c r="T224" s="685">
        <v>0</v>
      </c>
      <c r="U224" s="685">
        <v>0</v>
      </c>
      <c r="V224" s="685">
        <v>0</v>
      </c>
      <c r="W224" s="685">
        <v>0</v>
      </c>
      <c r="X224" s="685">
        <v>0</v>
      </c>
      <c r="Y224" s="685">
        <v>0</v>
      </c>
      <c r="Z224" s="685">
        <v>0</v>
      </c>
      <c r="AA224" s="685">
        <v>0</v>
      </c>
      <c r="AB224" s="685">
        <v>0</v>
      </c>
      <c r="AC224" s="685">
        <v>0</v>
      </c>
      <c r="AD224" s="685">
        <v>0</v>
      </c>
      <c r="AE224" s="685">
        <v>0</v>
      </c>
      <c r="AF224" s="685">
        <v>0</v>
      </c>
      <c r="AG224" s="685">
        <v>0</v>
      </c>
      <c r="AH224" s="685">
        <v>0</v>
      </c>
      <c r="AI224" s="685">
        <v>0</v>
      </c>
      <c r="AJ224" s="685">
        <v>0</v>
      </c>
      <c r="AK224" s="685">
        <v>0</v>
      </c>
      <c r="AL224" s="685">
        <v>0</v>
      </c>
      <c r="AM224" s="685">
        <v>0</v>
      </c>
      <c r="AN224" s="685">
        <v>0</v>
      </c>
      <c r="AO224" s="685">
        <v>0</v>
      </c>
      <c r="AP224" s="685">
        <v>0</v>
      </c>
      <c r="AQ224" s="685">
        <v>0</v>
      </c>
      <c r="AR224" s="685">
        <v>0</v>
      </c>
      <c r="AS224" s="685">
        <v>0</v>
      </c>
      <c r="AT224" s="685">
        <v>0</v>
      </c>
      <c r="AU224" s="685">
        <v>0</v>
      </c>
      <c r="AV224" s="685">
        <v>0</v>
      </c>
      <c r="AW224" s="685">
        <v>0</v>
      </c>
      <c r="AX224" s="685">
        <v>0</v>
      </c>
      <c r="AY224" s="685">
        <v>0</v>
      </c>
      <c r="AZ224" s="685">
        <v>0</v>
      </c>
      <c r="BA224" s="685">
        <v>0</v>
      </c>
      <c r="BB224" s="685">
        <v>0</v>
      </c>
      <c r="BC224" s="685">
        <v>0</v>
      </c>
      <c r="BD224" s="685">
        <v>0</v>
      </c>
      <c r="BE224" s="685">
        <v>0</v>
      </c>
      <c r="BF224" s="685">
        <v>0</v>
      </c>
      <c r="BG224" s="685">
        <v>0</v>
      </c>
      <c r="BH224" s="685">
        <v>0</v>
      </c>
      <c r="BI224" s="685">
        <v>0</v>
      </c>
      <c r="BJ224" s="685">
        <v>0</v>
      </c>
      <c r="BK224" s="685">
        <v>0</v>
      </c>
      <c r="BL224" s="685">
        <v>0</v>
      </c>
      <c r="BM224" s="685">
        <v>0</v>
      </c>
      <c r="BN224" s="685">
        <v>0</v>
      </c>
      <c r="BO224" s="685">
        <v>0</v>
      </c>
      <c r="BP224" s="685">
        <v>0</v>
      </c>
      <c r="BQ224" s="685">
        <v>0</v>
      </c>
      <c r="BR224" s="685">
        <v>0</v>
      </c>
      <c r="BS224" s="685">
        <v>0</v>
      </c>
      <c r="BT224" s="685">
        <v>0</v>
      </c>
      <c r="BU224" s="685">
        <v>0</v>
      </c>
      <c r="BV224" s="685">
        <v>0</v>
      </c>
      <c r="BW224" s="685">
        <v>0</v>
      </c>
      <c r="BX224" s="685">
        <v>0</v>
      </c>
      <c r="BY224" s="685">
        <v>0</v>
      </c>
      <c r="BZ224" s="685">
        <v>0</v>
      </c>
      <c r="CA224" s="685">
        <v>0</v>
      </c>
      <c r="CB224" s="685">
        <v>0</v>
      </c>
      <c r="CC224" s="685">
        <v>0</v>
      </c>
      <c r="CD224" s="685">
        <v>0</v>
      </c>
      <c r="CE224" s="685">
        <v>0</v>
      </c>
      <c r="CF224" s="687"/>
    </row>
    <row r="225" spans="1:84" ht="9.9499999999999993" customHeight="1">
      <c r="A225" s="685">
        <v>0</v>
      </c>
      <c r="B225" s="4464">
        <v>5</v>
      </c>
      <c r="D225" s="4573" t="s">
        <v>5110</v>
      </c>
      <c r="E225" s="685">
        <v>0</v>
      </c>
      <c r="F225" s="685">
        <v>0</v>
      </c>
      <c r="G225" s="685">
        <v>0</v>
      </c>
      <c r="H225" s="4573" t="s">
        <v>5111</v>
      </c>
      <c r="I225" s="685">
        <v>0</v>
      </c>
      <c r="J225" s="685">
        <v>0</v>
      </c>
      <c r="K225" s="685">
        <v>0</v>
      </c>
      <c r="L225" s="4573" t="s">
        <v>5112</v>
      </c>
      <c r="M225" s="685">
        <v>0</v>
      </c>
      <c r="N225" s="685">
        <v>0</v>
      </c>
      <c r="O225" s="685">
        <v>0</v>
      </c>
      <c r="P225" s="4573" t="s">
        <v>5113</v>
      </c>
      <c r="Q225" s="685">
        <v>0</v>
      </c>
      <c r="R225" s="685">
        <v>0</v>
      </c>
      <c r="S225" s="685">
        <v>0</v>
      </c>
      <c r="T225" s="4573" t="s">
        <v>5114</v>
      </c>
      <c r="U225" s="685">
        <v>0</v>
      </c>
      <c r="V225" s="685">
        <v>0</v>
      </c>
      <c r="W225" s="685">
        <v>0</v>
      </c>
      <c r="X225" s="4573" t="s">
        <v>5115</v>
      </c>
      <c r="Y225" s="685">
        <v>0</v>
      </c>
      <c r="Z225" s="685">
        <v>0</v>
      </c>
      <c r="AA225" s="685">
        <v>0</v>
      </c>
      <c r="AB225" s="4573"/>
      <c r="AC225" s="685">
        <v>0</v>
      </c>
      <c r="AD225" s="685">
        <v>0</v>
      </c>
      <c r="AE225" s="685">
        <v>0</v>
      </c>
      <c r="AF225" s="4814" t="s">
        <v>5116</v>
      </c>
      <c r="AG225" s="685">
        <v>0</v>
      </c>
      <c r="AH225" s="685">
        <v>0</v>
      </c>
      <c r="AI225" s="685">
        <v>0</v>
      </c>
      <c r="AJ225" s="4816" t="s">
        <v>5117</v>
      </c>
      <c r="AK225" s="685">
        <v>0</v>
      </c>
      <c r="AL225" s="685">
        <v>0</v>
      </c>
      <c r="AM225" s="685">
        <v>0</v>
      </c>
      <c r="AN225" s="4807" t="s">
        <v>4938</v>
      </c>
      <c r="AO225" s="685">
        <v>0</v>
      </c>
      <c r="AP225" s="685">
        <v>0</v>
      </c>
      <c r="AQ225" s="685">
        <v>0</v>
      </c>
      <c r="AR225" s="4818" t="s">
        <v>5118</v>
      </c>
      <c r="AS225" s="685">
        <v>0</v>
      </c>
      <c r="AT225" s="685">
        <v>0</v>
      </c>
      <c r="AU225" s="685">
        <v>0</v>
      </c>
      <c r="AV225" s="4818" t="s">
        <v>5119</v>
      </c>
      <c r="AW225" s="685">
        <v>0</v>
      </c>
      <c r="AX225" s="685">
        <v>0</v>
      </c>
      <c r="AY225" s="685">
        <v>0</v>
      </c>
      <c r="AZ225" s="4805" t="s">
        <v>319</v>
      </c>
      <c r="BA225" s="685">
        <v>0</v>
      </c>
      <c r="BB225" s="685">
        <v>0</v>
      </c>
      <c r="BC225" s="685">
        <v>0</v>
      </c>
      <c r="BD225" s="685">
        <v>0</v>
      </c>
      <c r="BE225" s="685">
        <v>0</v>
      </c>
      <c r="BF225" s="685">
        <v>0</v>
      </c>
      <c r="BG225" s="685">
        <v>0</v>
      </c>
      <c r="BH225" s="685">
        <v>0</v>
      </c>
      <c r="BI225" s="685">
        <v>0</v>
      </c>
      <c r="BJ225" s="685">
        <v>0</v>
      </c>
      <c r="BK225" s="685">
        <v>0</v>
      </c>
      <c r="BL225" s="685">
        <v>0</v>
      </c>
      <c r="BM225" s="685">
        <v>0</v>
      </c>
      <c r="BN225" s="685">
        <v>0</v>
      </c>
      <c r="BO225" s="685">
        <v>0</v>
      </c>
      <c r="BP225" s="685">
        <v>0</v>
      </c>
      <c r="BQ225" s="685">
        <v>0</v>
      </c>
      <c r="BR225" s="685">
        <v>0</v>
      </c>
      <c r="BS225" s="685">
        <v>0</v>
      </c>
      <c r="BT225" s="685">
        <v>0</v>
      </c>
      <c r="BU225" s="685">
        <v>0</v>
      </c>
      <c r="BV225" s="685">
        <v>0</v>
      </c>
      <c r="BW225" s="685">
        <v>0</v>
      </c>
      <c r="BX225" s="685">
        <v>0</v>
      </c>
      <c r="BY225" s="685">
        <v>0</v>
      </c>
      <c r="BZ225" s="685">
        <v>0</v>
      </c>
      <c r="CA225" s="685">
        <v>0</v>
      </c>
      <c r="CB225" s="685">
        <v>0</v>
      </c>
      <c r="CC225" s="685">
        <v>0</v>
      </c>
      <c r="CD225" s="685">
        <v>0</v>
      </c>
      <c r="CE225" s="685">
        <v>0</v>
      </c>
      <c r="CF225" s="687"/>
    </row>
    <row r="226" spans="1:84" ht="5.0999999999999996" customHeight="1">
      <c r="A226" s="685">
        <v>0</v>
      </c>
      <c r="B226" s="4465"/>
      <c r="D226" s="4574"/>
      <c r="E226" s="685">
        <v>0</v>
      </c>
      <c r="F226" s="802">
        <v>0</v>
      </c>
      <c r="G226" s="685">
        <v>0</v>
      </c>
      <c r="H226" s="4574"/>
      <c r="I226" s="685">
        <v>0</v>
      </c>
      <c r="J226" s="802">
        <v>0</v>
      </c>
      <c r="K226" s="685">
        <v>0</v>
      </c>
      <c r="L226" s="4574"/>
      <c r="M226" s="685">
        <v>0</v>
      </c>
      <c r="N226" s="802">
        <v>0</v>
      </c>
      <c r="O226" s="685">
        <v>0</v>
      </c>
      <c r="P226" s="4574"/>
      <c r="Q226" s="685">
        <v>0</v>
      </c>
      <c r="R226" s="802">
        <v>0</v>
      </c>
      <c r="S226" s="685">
        <v>0</v>
      </c>
      <c r="T226" s="4574"/>
      <c r="U226" s="685">
        <v>0</v>
      </c>
      <c r="V226" s="802">
        <v>0</v>
      </c>
      <c r="W226" s="685">
        <v>0</v>
      </c>
      <c r="X226" s="4574"/>
      <c r="Y226" s="685">
        <v>0</v>
      </c>
      <c r="Z226" s="802">
        <v>0</v>
      </c>
      <c r="AA226" s="685">
        <v>0</v>
      </c>
      <c r="AB226" s="4574"/>
      <c r="AC226" s="685">
        <v>0</v>
      </c>
      <c r="AD226" s="802">
        <v>0</v>
      </c>
      <c r="AE226" s="685">
        <v>0</v>
      </c>
      <c r="AF226" s="4815"/>
      <c r="AG226" s="685">
        <v>0</v>
      </c>
      <c r="AH226" s="802">
        <v>0</v>
      </c>
      <c r="AI226" s="685">
        <v>0</v>
      </c>
      <c r="AJ226" s="4817"/>
      <c r="AK226" s="685">
        <v>0</v>
      </c>
      <c r="AL226" s="802">
        <v>0</v>
      </c>
      <c r="AM226" s="685">
        <v>0</v>
      </c>
      <c r="AN226" s="4808"/>
      <c r="AO226" s="685">
        <v>0</v>
      </c>
      <c r="AP226" s="802">
        <v>0</v>
      </c>
      <c r="AQ226" s="685">
        <v>0</v>
      </c>
      <c r="AR226" s="4819"/>
      <c r="AS226" s="685">
        <v>0</v>
      </c>
      <c r="AT226" s="802">
        <v>0</v>
      </c>
      <c r="AU226" s="685">
        <v>0</v>
      </c>
      <c r="AV226" s="4819"/>
      <c r="AW226" s="685">
        <v>0</v>
      </c>
      <c r="AX226" s="802">
        <v>0</v>
      </c>
      <c r="AY226" s="685">
        <v>0</v>
      </c>
      <c r="AZ226" s="4806"/>
      <c r="BA226" s="685">
        <v>0</v>
      </c>
      <c r="BB226" s="685">
        <v>0</v>
      </c>
      <c r="BC226" s="685">
        <v>0</v>
      </c>
      <c r="BD226" s="685">
        <v>0</v>
      </c>
      <c r="BE226" s="685">
        <v>0</v>
      </c>
      <c r="BF226" s="685">
        <v>0</v>
      </c>
      <c r="BG226" s="685">
        <v>0</v>
      </c>
      <c r="BH226" s="685">
        <v>0</v>
      </c>
      <c r="BI226" s="685">
        <v>0</v>
      </c>
      <c r="BJ226" s="685">
        <v>0</v>
      </c>
      <c r="BK226" s="685">
        <v>0</v>
      </c>
      <c r="BL226" s="685">
        <v>0</v>
      </c>
      <c r="BM226" s="685">
        <v>0</v>
      </c>
      <c r="BN226" s="685">
        <v>0</v>
      </c>
      <c r="BO226" s="685">
        <v>0</v>
      </c>
      <c r="BP226" s="685">
        <v>0</v>
      </c>
      <c r="BQ226" s="685">
        <v>0</v>
      </c>
      <c r="BR226" s="685">
        <v>0</v>
      </c>
      <c r="BS226" s="685">
        <v>0</v>
      </c>
      <c r="BT226" s="685">
        <v>0</v>
      </c>
      <c r="BU226" s="685">
        <v>0</v>
      </c>
      <c r="BV226" s="685">
        <v>0</v>
      </c>
      <c r="BW226" s="685">
        <v>0</v>
      </c>
      <c r="BX226" s="685">
        <v>0</v>
      </c>
      <c r="BY226" s="685">
        <v>0</v>
      </c>
      <c r="BZ226" s="685">
        <v>0</v>
      </c>
      <c r="CA226" s="685">
        <v>0</v>
      </c>
      <c r="CB226" s="685">
        <v>0</v>
      </c>
      <c r="CC226" s="685">
        <v>0</v>
      </c>
      <c r="CD226" s="685">
        <v>0</v>
      </c>
      <c r="CE226" s="685">
        <v>0</v>
      </c>
      <c r="CF226" s="687"/>
    </row>
    <row r="227" spans="1:84" ht="9.9499999999999993" customHeight="1">
      <c r="A227" s="685">
        <v>0</v>
      </c>
      <c r="B227" s="4466"/>
      <c r="D227" s="803"/>
      <c r="E227" s="685">
        <v>0</v>
      </c>
      <c r="F227" s="685">
        <v>0</v>
      </c>
      <c r="G227" s="685">
        <v>0</v>
      </c>
      <c r="H227" s="803"/>
      <c r="I227" s="685">
        <v>0</v>
      </c>
      <c r="J227" s="685">
        <v>0</v>
      </c>
      <c r="K227" s="685">
        <v>0</v>
      </c>
      <c r="L227" s="803"/>
      <c r="M227" s="685">
        <v>0</v>
      </c>
      <c r="N227" s="685">
        <v>0</v>
      </c>
      <c r="O227" s="685">
        <v>0</v>
      </c>
      <c r="P227" s="803"/>
      <c r="Q227" s="685">
        <v>0</v>
      </c>
      <c r="R227" s="685">
        <v>0</v>
      </c>
      <c r="S227" s="685">
        <v>0</v>
      </c>
      <c r="T227" s="803"/>
      <c r="U227" s="685">
        <v>0</v>
      </c>
      <c r="V227" s="685">
        <v>0</v>
      </c>
      <c r="W227" s="685">
        <v>0</v>
      </c>
      <c r="X227" s="803"/>
      <c r="Y227" s="685">
        <v>0</v>
      </c>
      <c r="Z227" s="685">
        <v>0</v>
      </c>
      <c r="AA227" s="685">
        <v>0</v>
      </c>
      <c r="AB227" s="803"/>
      <c r="AC227" s="685">
        <v>0</v>
      </c>
      <c r="AD227" s="685">
        <v>0</v>
      </c>
      <c r="AE227" s="685">
        <v>0</v>
      </c>
      <c r="AF227" s="803"/>
      <c r="AG227" s="685">
        <v>0</v>
      </c>
      <c r="AH227" s="685">
        <v>0</v>
      </c>
      <c r="AI227" s="685">
        <v>0</v>
      </c>
      <c r="AJ227" s="803"/>
      <c r="AK227" s="685">
        <v>0</v>
      </c>
      <c r="AL227" s="685">
        <v>0</v>
      </c>
      <c r="AM227" s="685">
        <v>0</v>
      </c>
      <c r="AN227" s="803"/>
      <c r="AO227" s="685">
        <v>0</v>
      </c>
      <c r="AP227" s="685">
        <v>0</v>
      </c>
      <c r="AQ227" s="685">
        <v>0</v>
      </c>
      <c r="AR227" s="803"/>
      <c r="AS227" s="685">
        <v>0</v>
      </c>
      <c r="AT227" s="685">
        <v>0</v>
      </c>
      <c r="AU227" s="685">
        <v>0</v>
      </c>
      <c r="AV227" s="803"/>
      <c r="AW227" s="685">
        <v>0</v>
      </c>
      <c r="AX227" s="685">
        <v>0</v>
      </c>
      <c r="AY227" s="685">
        <v>0</v>
      </c>
      <c r="AZ227" s="803"/>
      <c r="BA227" s="685">
        <v>0</v>
      </c>
      <c r="BB227" s="685">
        <v>0</v>
      </c>
      <c r="BC227" s="685">
        <v>0</v>
      </c>
      <c r="BD227" s="685">
        <v>0</v>
      </c>
      <c r="BE227" s="685">
        <v>0</v>
      </c>
      <c r="BF227" s="685">
        <v>0</v>
      </c>
      <c r="BG227" s="685">
        <v>0</v>
      </c>
      <c r="BH227" s="685">
        <v>0</v>
      </c>
      <c r="BI227" s="685">
        <v>0</v>
      </c>
      <c r="BJ227" s="685">
        <v>0</v>
      </c>
      <c r="BK227" s="685">
        <v>0</v>
      </c>
      <c r="BL227" s="685">
        <v>0</v>
      </c>
      <c r="BM227" s="685">
        <v>0</v>
      </c>
      <c r="BN227" s="685">
        <v>0</v>
      </c>
      <c r="BO227" s="685">
        <v>0</v>
      </c>
      <c r="BP227" s="685">
        <v>0</v>
      </c>
      <c r="BQ227" s="685">
        <v>0</v>
      </c>
      <c r="BR227" s="685">
        <v>0</v>
      </c>
      <c r="BS227" s="685">
        <v>0</v>
      </c>
      <c r="BT227" s="685">
        <v>0</v>
      </c>
      <c r="BU227" s="685">
        <v>0</v>
      </c>
      <c r="BV227" s="685">
        <v>0</v>
      </c>
      <c r="BW227" s="685">
        <v>0</v>
      </c>
      <c r="BX227" s="685">
        <v>0</v>
      </c>
      <c r="BY227" s="685">
        <v>0</v>
      </c>
      <c r="BZ227" s="685">
        <v>0</v>
      </c>
      <c r="CA227" s="685">
        <v>0</v>
      </c>
      <c r="CB227" s="685">
        <v>0</v>
      </c>
      <c r="CC227" s="685">
        <v>0</v>
      </c>
      <c r="CD227" s="685">
        <v>0</v>
      </c>
      <c r="CE227" s="685">
        <v>0</v>
      </c>
      <c r="CF227" s="687"/>
    </row>
    <row r="228" spans="1:84" ht="9.9499999999999993" customHeight="1">
      <c r="A228" s="685">
        <v>0</v>
      </c>
      <c r="B228" s="685">
        <v>0</v>
      </c>
      <c r="C228" s="685">
        <v>0</v>
      </c>
      <c r="D228" s="685">
        <v>0</v>
      </c>
      <c r="E228" s="685">
        <v>0</v>
      </c>
      <c r="F228" s="685">
        <v>0</v>
      </c>
      <c r="G228" s="685">
        <v>0</v>
      </c>
      <c r="H228" s="685">
        <v>0</v>
      </c>
      <c r="I228" s="685">
        <v>0</v>
      </c>
      <c r="J228" s="685">
        <v>0</v>
      </c>
      <c r="K228" s="685">
        <v>0</v>
      </c>
      <c r="L228" s="685">
        <v>0</v>
      </c>
      <c r="M228" s="685">
        <v>0</v>
      </c>
      <c r="N228" s="685">
        <v>0</v>
      </c>
      <c r="O228" s="685">
        <v>0</v>
      </c>
      <c r="P228" s="685">
        <v>0</v>
      </c>
      <c r="Q228" s="685">
        <v>0</v>
      </c>
      <c r="R228" s="685">
        <v>0</v>
      </c>
      <c r="S228" s="685">
        <v>0</v>
      </c>
      <c r="T228" s="685">
        <v>0</v>
      </c>
      <c r="U228" s="685">
        <v>0</v>
      </c>
      <c r="V228" s="685">
        <v>0</v>
      </c>
      <c r="W228" s="685">
        <v>0</v>
      </c>
      <c r="X228" s="685">
        <v>0</v>
      </c>
      <c r="Y228" s="685">
        <v>0</v>
      </c>
      <c r="Z228" s="685">
        <v>0</v>
      </c>
      <c r="AA228" s="685">
        <v>0</v>
      </c>
      <c r="AB228" s="685">
        <v>0</v>
      </c>
      <c r="AC228" s="685">
        <v>0</v>
      </c>
      <c r="AD228" s="685">
        <v>0</v>
      </c>
      <c r="AE228" s="685">
        <v>0</v>
      </c>
      <c r="AF228" s="685">
        <v>0</v>
      </c>
      <c r="AG228" s="685">
        <v>0</v>
      </c>
      <c r="AH228" s="685">
        <v>0</v>
      </c>
      <c r="AI228" s="685">
        <v>0</v>
      </c>
      <c r="AJ228" s="685">
        <v>0</v>
      </c>
      <c r="AK228" s="685">
        <v>0</v>
      </c>
      <c r="AL228" s="685">
        <v>0</v>
      </c>
      <c r="AM228" s="685">
        <v>0</v>
      </c>
      <c r="AN228" s="685">
        <v>0</v>
      </c>
      <c r="AO228" s="685">
        <v>0</v>
      </c>
      <c r="AP228" s="685">
        <v>0</v>
      </c>
      <c r="AQ228" s="685">
        <v>0</v>
      </c>
      <c r="AR228" s="685">
        <v>0</v>
      </c>
      <c r="AS228" s="685">
        <v>0</v>
      </c>
      <c r="AT228" s="685">
        <v>0</v>
      </c>
      <c r="AU228" s="685">
        <v>0</v>
      </c>
      <c r="AV228" s="685">
        <v>0</v>
      </c>
      <c r="AW228" s="685">
        <v>0</v>
      </c>
      <c r="AX228" s="685">
        <v>0</v>
      </c>
      <c r="AY228" s="685">
        <v>0</v>
      </c>
      <c r="AZ228" s="685">
        <v>0</v>
      </c>
      <c r="BA228" s="685">
        <v>0</v>
      </c>
      <c r="BB228" s="685">
        <v>0</v>
      </c>
      <c r="BC228" s="685">
        <v>0</v>
      </c>
      <c r="BD228" s="685">
        <v>0</v>
      </c>
      <c r="BE228" s="685">
        <v>0</v>
      </c>
      <c r="BF228" s="685">
        <v>0</v>
      </c>
      <c r="BG228" s="685">
        <v>0</v>
      </c>
      <c r="BH228" s="685">
        <v>0</v>
      </c>
      <c r="BI228" s="685">
        <v>0</v>
      </c>
      <c r="BJ228" s="685">
        <v>0</v>
      </c>
      <c r="BK228" s="685">
        <v>0</v>
      </c>
      <c r="BL228" s="685">
        <v>0</v>
      </c>
      <c r="BM228" s="685">
        <v>0</v>
      </c>
      <c r="BN228" s="685">
        <v>0</v>
      </c>
      <c r="BO228" s="685">
        <v>0</v>
      </c>
      <c r="BP228" s="685">
        <v>0</v>
      </c>
      <c r="BQ228" s="685">
        <v>0</v>
      </c>
      <c r="BR228" s="685">
        <v>0</v>
      </c>
      <c r="BS228" s="685">
        <v>0</v>
      </c>
      <c r="BT228" s="685">
        <v>0</v>
      </c>
      <c r="BU228" s="685">
        <v>0</v>
      </c>
      <c r="BV228" s="685">
        <v>0</v>
      </c>
      <c r="BW228" s="685">
        <v>0</v>
      </c>
      <c r="BX228" s="685">
        <v>0</v>
      </c>
      <c r="BY228" s="685">
        <v>0</v>
      </c>
      <c r="BZ228" s="685">
        <v>0</v>
      </c>
      <c r="CA228" s="685">
        <v>0</v>
      </c>
      <c r="CB228" s="685">
        <v>0</v>
      </c>
      <c r="CC228" s="685">
        <v>0</v>
      </c>
      <c r="CD228" s="685">
        <v>0</v>
      </c>
      <c r="CE228" s="685">
        <v>0</v>
      </c>
      <c r="CF228" s="687"/>
    </row>
    <row r="229" spans="1:84" ht="9.9499999999999993" customHeight="1">
      <c r="A229" s="685">
        <v>0</v>
      </c>
      <c r="B229" s="4464">
        <v>6</v>
      </c>
      <c r="D229" s="4573" t="s">
        <v>5120</v>
      </c>
      <c r="E229" s="685">
        <v>0</v>
      </c>
      <c r="F229" s="685">
        <v>0</v>
      </c>
      <c r="G229" s="685">
        <v>0</v>
      </c>
      <c r="H229" s="4573" t="s">
        <v>5121</v>
      </c>
      <c r="I229" s="685">
        <v>0</v>
      </c>
      <c r="J229" s="685">
        <v>0</v>
      </c>
      <c r="K229" s="685">
        <v>0</v>
      </c>
      <c r="L229" s="4573" t="s">
        <v>5122</v>
      </c>
      <c r="M229" s="685">
        <v>0</v>
      </c>
      <c r="N229" s="685">
        <v>0</v>
      </c>
      <c r="O229" s="685">
        <v>0</v>
      </c>
      <c r="P229" s="4573" t="s">
        <v>5123</v>
      </c>
      <c r="Q229" s="685">
        <v>0</v>
      </c>
      <c r="R229" s="685">
        <v>0</v>
      </c>
      <c r="S229" s="685">
        <v>0</v>
      </c>
      <c r="T229" s="4573" t="s">
        <v>5124</v>
      </c>
      <c r="U229" s="685">
        <v>0</v>
      </c>
      <c r="V229" s="685">
        <v>0</v>
      </c>
      <c r="W229" s="685">
        <v>0</v>
      </c>
      <c r="X229" s="4573" t="s">
        <v>5125</v>
      </c>
      <c r="Y229" s="685">
        <v>0</v>
      </c>
      <c r="Z229" s="685">
        <v>0</v>
      </c>
      <c r="AA229" s="685">
        <v>0</v>
      </c>
      <c r="AB229" s="4602"/>
      <c r="AC229" s="685">
        <v>0</v>
      </c>
      <c r="AD229" s="685">
        <v>0</v>
      </c>
      <c r="AE229" s="685">
        <v>0</v>
      </c>
      <c r="AF229" s="4814" t="s">
        <v>5126</v>
      </c>
      <c r="AG229" s="685">
        <v>0</v>
      </c>
      <c r="AH229" s="685">
        <v>0</v>
      </c>
      <c r="AI229" s="685">
        <v>0</v>
      </c>
      <c r="AJ229" s="4816" t="s">
        <v>5127</v>
      </c>
      <c r="AK229" s="685">
        <v>0</v>
      </c>
      <c r="AL229" s="685">
        <v>0</v>
      </c>
      <c r="AM229" s="685">
        <v>0</v>
      </c>
      <c r="AN229" s="4807" t="s">
        <v>5128</v>
      </c>
      <c r="AO229" s="685">
        <v>0</v>
      </c>
      <c r="AP229" s="685">
        <v>0</v>
      </c>
      <c r="AQ229" s="685">
        <v>0</v>
      </c>
      <c r="AR229" s="4818" t="s">
        <v>5129</v>
      </c>
      <c r="AS229" s="685">
        <v>0</v>
      </c>
      <c r="AT229" s="685">
        <v>0</v>
      </c>
      <c r="AU229" s="685">
        <v>0</v>
      </c>
      <c r="AV229" s="4818" t="s">
        <v>3550</v>
      </c>
      <c r="AW229" s="685">
        <v>0</v>
      </c>
      <c r="AX229" s="685">
        <v>0</v>
      </c>
      <c r="AY229" s="685">
        <v>0</v>
      </c>
      <c r="AZ229" s="4805" t="s">
        <v>5130</v>
      </c>
      <c r="BA229" s="685">
        <v>0</v>
      </c>
      <c r="BB229" s="685">
        <v>0</v>
      </c>
      <c r="BC229" s="685">
        <v>0</v>
      </c>
      <c r="BD229" s="685">
        <v>0</v>
      </c>
      <c r="BE229" s="685">
        <v>0</v>
      </c>
      <c r="BF229" s="685">
        <v>0</v>
      </c>
      <c r="BG229" s="685">
        <v>0</v>
      </c>
      <c r="BH229" s="685">
        <v>0</v>
      </c>
      <c r="BI229" s="685">
        <v>0</v>
      </c>
      <c r="BJ229" s="685">
        <v>0</v>
      </c>
      <c r="BK229" s="685">
        <v>0</v>
      </c>
      <c r="BL229" s="685">
        <v>0</v>
      </c>
      <c r="BM229" s="685">
        <v>0</v>
      </c>
      <c r="BN229" s="685">
        <v>0</v>
      </c>
      <c r="BO229" s="685">
        <v>0</v>
      </c>
      <c r="BP229" s="685">
        <v>0</v>
      </c>
      <c r="BQ229" s="685">
        <v>0</v>
      </c>
      <c r="BR229" s="685">
        <v>0</v>
      </c>
      <c r="BS229" s="685">
        <v>0</v>
      </c>
      <c r="BT229" s="685">
        <v>0</v>
      </c>
      <c r="BU229" s="685">
        <v>0</v>
      </c>
      <c r="BV229" s="685">
        <v>0</v>
      </c>
      <c r="BW229" s="685">
        <v>0</v>
      </c>
      <c r="BX229" s="685">
        <v>0</v>
      </c>
      <c r="BY229" s="685">
        <v>0</v>
      </c>
      <c r="BZ229" s="685">
        <v>0</v>
      </c>
      <c r="CA229" s="685">
        <v>0</v>
      </c>
      <c r="CB229" s="685">
        <v>0</v>
      </c>
      <c r="CC229" s="685">
        <v>0</v>
      </c>
      <c r="CD229" s="685">
        <v>0</v>
      </c>
      <c r="CE229" s="685">
        <v>0</v>
      </c>
      <c r="CF229" s="687"/>
    </row>
    <row r="230" spans="1:84" ht="5.0999999999999996" customHeight="1">
      <c r="A230" s="685">
        <v>0</v>
      </c>
      <c r="B230" s="4465"/>
      <c r="D230" s="4574"/>
      <c r="E230" s="685">
        <v>0</v>
      </c>
      <c r="F230" s="802">
        <v>0</v>
      </c>
      <c r="G230" s="685">
        <v>0</v>
      </c>
      <c r="H230" s="4574"/>
      <c r="I230" s="685">
        <v>0</v>
      </c>
      <c r="J230" s="802">
        <v>0</v>
      </c>
      <c r="K230" s="685">
        <v>0</v>
      </c>
      <c r="L230" s="4574"/>
      <c r="M230" s="685">
        <v>0</v>
      </c>
      <c r="N230" s="802">
        <v>0</v>
      </c>
      <c r="O230" s="685">
        <v>0</v>
      </c>
      <c r="P230" s="4574"/>
      <c r="Q230" s="685">
        <v>0</v>
      </c>
      <c r="R230" s="802">
        <v>0</v>
      </c>
      <c r="S230" s="685">
        <v>0</v>
      </c>
      <c r="T230" s="4574"/>
      <c r="U230" s="685">
        <v>0</v>
      </c>
      <c r="V230" s="802">
        <v>0</v>
      </c>
      <c r="W230" s="685">
        <v>0</v>
      </c>
      <c r="X230" s="4574"/>
      <c r="Y230" s="685">
        <v>0</v>
      </c>
      <c r="Z230" s="802">
        <v>0</v>
      </c>
      <c r="AA230" s="685">
        <v>0</v>
      </c>
      <c r="AB230" s="4603"/>
      <c r="AC230" s="685">
        <v>0</v>
      </c>
      <c r="AD230" s="802">
        <v>0</v>
      </c>
      <c r="AE230" s="685">
        <v>0</v>
      </c>
      <c r="AF230" s="4815"/>
      <c r="AG230" s="685">
        <v>0</v>
      </c>
      <c r="AH230" s="802">
        <v>0</v>
      </c>
      <c r="AI230" s="685">
        <v>0</v>
      </c>
      <c r="AJ230" s="4817"/>
      <c r="AK230" s="685">
        <v>0</v>
      </c>
      <c r="AL230" s="802">
        <v>0</v>
      </c>
      <c r="AM230" s="685">
        <v>0</v>
      </c>
      <c r="AN230" s="4808"/>
      <c r="AO230" s="685">
        <v>0</v>
      </c>
      <c r="AP230" s="802">
        <v>0</v>
      </c>
      <c r="AQ230" s="685">
        <v>0</v>
      </c>
      <c r="AR230" s="4819"/>
      <c r="AS230" s="685">
        <v>0</v>
      </c>
      <c r="AT230" s="802">
        <v>0</v>
      </c>
      <c r="AU230" s="685">
        <v>0</v>
      </c>
      <c r="AV230" s="4819"/>
      <c r="AW230" s="685">
        <v>0</v>
      </c>
      <c r="AX230" s="802">
        <v>0</v>
      </c>
      <c r="AY230" s="685">
        <v>0</v>
      </c>
      <c r="AZ230" s="4806"/>
      <c r="BA230" s="685">
        <v>0</v>
      </c>
      <c r="BB230" s="685">
        <v>0</v>
      </c>
      <c r="BC230" s="685">
        <v>0</v>
      </c>
      <c r="BD230" s="685">
        <v>0</v>
      </c>
      <c r="BE230" s="685">
        <v>0</v>
      </c>
      <c r="BF230" s="685">
        <v>0</v>
      </c>
      <c r="BG230" s="685">
        <v>0</v>
      </c>
      <c r="BH230" s="685">
        <v>0</v>
      </c>
      <c r="BI230" s="685">
        <v>0</v>
      </c>
      <c r="BJ230" s="685">
        <v>0</v>
      </c>
      <c r="BK230" s="685">
        <v>0</v>
      </c>
      <c r="BL230" s="685">
        <v>0</v>
      </c>
      <c r="BM230" s="685">
        <v>0</v>
      </c>
      <c r="BN230" s="685">
        <v>0</v>
      </c>
      <c r="BO230" s="685">
        <v>0</v>
      </c>
      <c r="BP230" s="685">
        <v>0</v>
      </c>
      <c r="BQ230" s="685">
        <v>0</v>
      </c>
      <c r="BR230" s="685">
        <v>0</v>
      </c>
      <c r="BS230" s="685">
        <v>0</v>
      </c>
      <c r="BT230" s="685">
        <v>0</v>
      </c>
      <c r="BU230" s="685">
        <v>0</v>
      </c>
      <c r="BV230" s="685">
        <v>0</v>
      </c>
      <c r="BW230" s="685">
        <v>0</v>
      </c>
      <c r="BX230" s="685">
        <v>0</v>
      </c>
      <c r="BY230" s="685">
        <v>0</v>
      </c>
      <c r="BZ230" s="685">
        <v>0</v>
      </c>
      <c r="CA230" s="685">
        <v>0</v>
      </c>
      <c r="CB230" s="685">
        <v>0</v>
      </c>
      <c r="CC230" s="685">
        <v>0</v>
      </c>
      <c r="CD230" s="685">
        <v>0</v>
      </c>
      <c r="CE230" s="685">
        <v>0</v>
      </c>
      <c r="CF230" s="687"/>
    </row>
    <row r="231" spans="1:84" ht="9.9499999999999993" customHeight="1">
      <c r="A231" s="685">
        <v>0</v>
      </c>
      <c r="B231" s="4466"/>
      <c r="D231" s="803"/>
      <c r="E231" s="685">
        <v>0</v>
      </c>
      <c r="F231" s="685">
        <v>0</v>
      </c>
      <c r="G231" s="685">
        <v>0</v>
      </c>
      <c r="H231" s="803"/>
      <c r="I231" s="685">
        <v>0</v>
      </c>
      <c r="J231" s="685">
        <v>0</v>
      </c>
      <c r="K231" s="685">
        <v>0</v>
      </c>
      <c r="L231" s="803"/>
      <c r="M231" s="685">
        <v>0</v>
      </c>
      <c r="N231" s="685">
        <v>0</v>
      </c>
      <c r="O231" s="685">
        <v>0</v>
      </c>
      <c r="P231" s="803"/>
      <c r="Q231" s="685">
        <v>0</v>
      </c>
      <c r="R231" s="685">
        <v>0</v>
      </c>
      <c r="S231" s="685">
        <v>0</v>
      </c>
      <c r="T231" s="803"/>
      <c r="U231" s="685">
        <v>0</v>
      </c>
      <c r="V231" s="685">
        <v>0</v>
      </c>
      <c r="W231" s="685">
        <v>0</v>
      </c>
      <c r="X231" s="803"/>
      <c r="Y231" s="685">
        <v>0</v>
      </c>
      <c r="Z231" s="685">
        <v>0</v>
      </c>
      <c r="AA231" s="685">
        <v>0</v>
      </c>
      <c r="AB231" s="4604"/>
      <c r="AC231" s="685">
        <v>0</v>
      </c>
      <c r="AD231" s="685">
        <v>0</v>
      </c>
      <c r="AE231" s="685">
        <v>0</v>
      </c>
      <c r="AF231" s="803"/>
      <c r="AG231" s="685">
        <v>0</v>
      </c>
      <c r="AH231" s="685">
        <v>0</v>
      </c>
      <c r="AI231" s="685">
        <v>0</v>
      </c>
      <c r="AJ231" s="803"/>
      <c r="AK231" s="685">
        <v>0</v>
      </c>
      <c r="AL231" s="685">
        <v>0</v>
      </c>
      <c r="AM231" s="685">
        <v>0</v>
      </c>
      <c r="AN231" s="803"/>
      <c r="AO231" s="685">
        <v>0</v>
      </c>
      <c r="AP231" s="685">
        <v>0</v>
      </c>
      <c r="AQ231" s="685">
        <v>0</v>
      </c>
      <c r="AR231" s="803"/>
      <c r="AS231" s="685">
        <v>0</v>
      </c>
      <c r="AT231" s="685">
        <v>0</v>
      </c>
      <c r="AU231" s="685">
        <v>0</v>
      </c>
      <c r="AV231" s="803"/>
      <c r="AW231" s="685">
        <v>0</v>
      </c>
      <c r="AX231" s="685">
        <v>0</v>
      </c>
      <c r="AY231" s="685">
        <v>0</v>
      </c>
      <c r="AZ231" s="803"/>
      <c r="BA231" s="685">
        <v>0</v>
      </c>
      <c r="BB231" s="685">
        <v>0</v>
      </c>
      <c r="BC231" s="685">
        <v>0</v>
      </c>
      <c r="BD231" s="685">
        <v>0</v>
      </c>
      <c r="BE231" s="685">
        <v>0</v>
      </c>
      <c r="BF231" s="685">
        <v>0</v>
      </c>
      <c r="BG231" s="685">
        <v>0</v>
      </c>
      <c r="BH231" s="685">
        <v>0</v>
      </c>
      <c r="BI231" s="685">
        <v>0</v>
      </c>
      <c r="BJ231" s="685">
        <v>0</v>
      </c>
      <c r="BK231" s="685">
        <v>0</v>
      </c>
      <c r="BL231" s="685">
        <v>0</v>
      </c>
      <c r="BM231" s="685">
        <v>0</v>
      </c>
      <c r="BN231" s="685">
        <v>0</v>
      </c>
      <c r="BO231" s="685">
        <v>0</v>
      </c>
      <c r="BP231" s="685">
        <v>0</v>
      </c>
      <c r="BQ231" s="685">
        <v>0</v>
      </c>
      <c r="BR231" s="685">
        <v>0</v>
      </c>
      <c r="BS231" s="685">
        <v>0</v>
      </c>
      <c r="BT231" s="685">
        <v>0</v>
      </c>
      <c r="BU231" s="685">
        <v>0</v>
      </c>
      <c r="BV231" s="685">
        <v>0</v>
      </c>
      <c r="BW231" s="685">
        <v>0</v>
      </c>
      <c r="BX231" s="685">
        <v>0</v>
      </c>
      <c r="BY231" s="685">
        <v>0</v>
      </c>
      <c r="BZ231" s="685">
        <v>0</v>
      </c>
      <c r="CA231" s="685">
        <v>0</v>
      </c>
      <c r="CB231" s="685">
        <v>0</v>
      </c>
      <c r="CC231" s="685">
        <v>0</v>
      </c>
      <c r="CD231" s="685">
        <v>0</v>
      </c>
      <c r="CE231" s="685">
        <v>0</v>
      </c>
      <c r="CF231" s="687"/>
    </row>
    <row r="232" spans="1:84" ht="9.9499999999999993" customHeight="1">
      <c r="A232" s="685">
        <v>0</v>
      </c>
      <c r="B232" s="685">
        <v>0</v>
      </c>
      <c r="C232" s="685">
        <v>0</v>
      </c>
      <c r="D232" s="685">
        <v>0</v>
      </c>
      <c r="E232" s="685">
        <v>0</v>
      </c>
      <c r="F232" s="685">
        <v>0</v>
      </c>
      <c r="G232" s="685">
        <v>0</v>
      </c>
      <c r="H232" s="685">
        <v>0</v>
      </c>
      <c r="I232" s="685">
        <v>0</v>
      </c>
      <c r="J232" s="685">
        <v>0</v>
      </c>
      <c r="K232" s="685">
        <v>0</v>
      </c>
      <c r="L232" s="685">
        <v>0</v>
      </c>
      <c r="M232" s="685">
        <v>0</v>
      </c>
      <c r="N232" s="685">
        <v>0</v>
      </c>
      <c r="O232" s="685">
        <v>0</v>
      </c>
      <c r="P232" s="685">
        <v>0</v>
      </c>
      <c r="Q232" s="685">
        <v>0</v>
      </c>
      <c r="R232" s="685">
        <v>0</v>
      </c>
      <c r="S232" s="685">
        <v>0</v>
      </c>
      <c r="T232" s="685">
        <v>0</v>
      </c>
      <c r="U232" s="685">
        <v>0</v>
      </c>
      <c r="V232" s="685">
        <v>0</v>
      </c>
      <c r="W232" s="685">
        <v>0</v>
      </c>
      <c r="X232" s="685">
        <v>0</v>
      </c>
      <c r="Y232" s="685">
        <v>0</v>
      </c>
      <c r="Z232" s="685">
        <v>0</v>
      </c>
      <c r="AA232" s="685">
        <v>0</v>
      </c>
      <c r="AB232" s="685">
        <v>0</v>
      </c>
      <c r="AC232" s="685">
        <v>0</v>
      </c>
      <c r="AD232" s="685">
        <v>0</v>
      </c>
      <c r="AE232" s="685">
        <v>0</v>
      </c>
      <c r="AF232" s="685">
        <v>0</v>
      </c>
      <c r="AG232" s="685">
        <v>0</v>
      </c>
      <c r="AH232" s="685">
        <v>0</v>
      </c>
      <c r="AI232" s="685">
        <v>0</v>
      </c>
      <c r="AJ232" s="685">
        <v>0</v>
      </c>
      <c r="AK232" s="685">
        <v>0</v>
      </c>
      <c r="AL232" s="685">
        <v>0</v>
      </c>
      <c r="AM232" s="685">
        <v>0</v>
      </c>
      <c r="AN232" s="685">
        <v>0</v>
      </c>
      <c r="AO232" s="685">
        <v>0</v>
      </c>
      <c r="AP232" s="685">
        <v>0</v>
      </c>
      <c r="AQ232" s="685">
        <v>0</v>
      </c>
      <c r="AR232" s="685">
        <v>0</v>
      </c>
      <c r="AS232" s="685">
        <v>0</v>
      </c>
      <c r="AT232" s="685">
        <v>0</v>
      </c>
      <c r="AU232" s="685">
        <v>0</v>
      </c>
      <c r="AV232" s="685">
        <v>0</v>
      </c>
      <c r="AW232" s="685">
        <v>0</v>
      </c>
      <c r="AX232" s="685">
        <v>0</v>
      </c>
      <c r="AY232" s="685">
        <v>0</v>
      </c>
      <c r="AZ232" s="685">
        <v>0</v>
      </c>
      <c r="BA232" s="685">
        <v>0</v>
      </c>
      <c r="BB232" s="685">
        <v>0</v>
      </c>
      <c r="BC232" s="685">
        <v>0</v>
      </c>
      <c r="BD232" s="685">
        <v>0</v>
      </c>
      <c r="BE232" s="685">
        <v>0</v>
      </c>
      <c r="BF232" s="685">
        <v>0</v>
      </c>
      <c r="BG232" s="685">
        <v>0</v>
      </c>
      <c r="BH232" s="685">
        <v>0</v>
      </c>
      <c r="BI232" s="685">
        <v>0</v>
      </c>
      <c r="BJ232" s="685">
        <v>0</v>
      </c>
      <c r="BK232" s="685">
        <v>0</v>
      </c>
      <c r="BL232" s="685">
        <v>0</v>
      </c>
      <c r="BM232" s="685">
        <v>0</v>
      </c>
      <c r="BN232" s="685">
        <v>0</v>
      </c>
      <c r="BO232" s="685">
        <v>0</v>
      </c>
      <c r="BP232" s="685">
        <v>0</v>
      </c>
      <c r="BQ232" s="685">
        <v>0</v>
      </c>
      <c r="BR232" s="685">
        <v>0</v>
      </c>
      <c r="BS232" s="685">
        <v>0</v>
      </c>
      <c r="BT232" s="685">
        <v>0</v>
      </c>
      <c r="BU232" s="685">
        <v>0</v>
      </c>
      <c r="BV232" s="685">
        <v>0</v>
      </c>
      <c r="BW232" s="685">
        <v>0</v>
      </c>
      <c r="BX232" s="685">
        <v>0</v>
      </c>
      <c r="BY232" s="685">
        <v>0</v>
      </c>
      <c r="BZ232" s="685">
        <v>0</v>
      </c>
      <c r="CA232" s="685">
        <v>0</v>
      </c>
      <c r="CB232" s="685">
        <v>0</v>
      </c>
      <c r="CC232" s="685">
        <v>0</v>
      </c>
      <c r="CD232" s="685">
        <v>0</v>
      </c>
      <c r="CE232" s="685">
        <v>0</v>
      </c>
      <c r="CF232" s="687"/>
    </row>
    <row r="233" spans="1:84" ht="9.9499999999999993" customHeight="1">
      <c r="A233" s="685">
        <v>0</v>
      </c>
      <c r="B233" s="4464">
        <v>7</v>
      </c>
      <c r="D233" s="4573" t="s">
        <v>5131</v>
      </c>
      <c r="E233" s="685">
        <v>0</v>
      </c>
      <c r="F233" s="685">
        <v>0</v>
      </c>
      <c r="G233" s="685">
        <v>0</v>
      </c>
      <c r="H233" s="4573" t="s">
        <v>5132</v>
      </c>
      <c r="I233" s="685">
        <v>0</v>
      </c>
      <c r="J233" s="685">
        <v>0</v>
      </c>
      <c r="K233" s="685">
        <v>0</v>
      </c>
      <c r="L233" s="4573" t="s">
        <v>5133</v>
      </c>
      <c r="M233" s="685">
        <v>0</v>
      </c>
      <c r="N233" s="685">
        <v>0</v>
      </c>
      <c r="O233" s="685">
        <v>0</v>
      </c>
      <c r="P233" s="4573" t="s">
        <v>5134</v>
      </c>
      <c r="Q233" s="685">
        <v>0</v>
      </c>
      <c r="R233" s="685">
        <v>0</v>
      </c>
      <c r="S233" s="685">
        <v>0</v>
      </c>
      <c r="T233" s="4573" t="s">
        <v>5135</v>
      </c>
      <c r="U233" s="685">
        <v>0</v>
      </c>
      <c r="V233" s="685">
        <v>0</v>
      </c>
      <c r="W233" s="685">
        <v>0</v>
      </c>
      <c r="X233" s="4573" t="s">
        <v>5136</v>
      </c>
      <c r="Y233" s="685">
        <v>0</v>
      </c>
      <c r="Z233" s="685">
        <v>0</v>
      </c>
      <c r="AA233" s="685">
        <v>0</v>
      </c>
      <c r="AB233" s="4602"/>
      <c r="AC233" s="685">
        <v>0</v>
      </c>
      <c r="AD233" s="685">
        <v>0</v>
      </c>
      <c r="AE233" s="685">
        <v>0</v>
      </c>
      <c r="AF233" s="4814" t="s">
        <v>5137</v>
      </c>
      <c r="AG233" s="685">
        <v>0</v>
      </c>
      <c r="AH233" s="685">
        <v>0</v>
      </c>
      <c r="AI233" s="685">
        <v>0</v>
      </c>
      <c r="AJ233" s="4816" t="s">
        <v>5138</v>
      </c>
      <c r="AK233" s="685">
        <v>0</v>
      </c>
      <c r="AL233" s="685">
        <v>0</v>
      </c>
      <c r="AM233" s="685">
        <v>0</v>
      </c>
      <c r="AN233" s="4807" t="s">
        <v>5139</v>
      </c>
      <c r="AO233" s="685">
        <v>0</v>
      </c>
      <c r="AP233" s="685">
        <v>0</v>
      </c>
      <c r="AQ233" s="685">
        <v>0</v>
      </c>
      <c r="AR233" s="4818" t="s">
        <v>5140</v>
      </c>
      <c r="AS233" s="685">
        <v>0</v>
      </c>
      <c r="AT233" s="685">
        <v>0</v>
      </c>
      <c r="AU233" s="685">
        <v>0</v>
      </c>
      <c r="AV233" s="4818" t="s">
        <v>5141</v>
      </c>
      <c r="AW233" s="685">
        <v>0</v>
      </c>
      <c r="AX233" s="685">
        <v>0</v>
      </c>
      <c r="AY233" s="685">
        <v>0</v>
      </c>
      <c r="AZ233" s="4805"/>
      <c r="BA233" s="685">
        <v>0</v>
      </c>
      <c r="BB233" s="685">
        <v>0</v>
      </c>
      <c r="BC233" s="685">
        <v>0</v>
      </c>
      <c r="BD233" s="685">
        <v>0</v>
      </c>
      <c r="BE233" s="685">
        <v>0</v>
      </c>
      <c r="BF233" s="685">
        <v>0</v>
      </c>
      <c r="BG233" s="685">
        <v>0</v>
      </c>
      <c r="BH233" s="685">
        <v>0</v>
      </c>
      <c r="BI233" s="685">
        <v>0</v>
      </c>
      <c r="BJ233" s="685">
        <v>0</v>
      </c>
      <c r="BK233" s="685">
        <v>0</v>
      </c>
      <c r="BL233" s="685">
        <v>0</v>
      </c>
      <c r="BM233" s="685">
        <v>0</v>
      </c>
      <c r="BN233" s="685">
        <v>0</v>
      </c>
      <c r="BO233" s="685">
        <v>0</v>
      </c>
      <c r="BP233" s="685">
        <v>0</v>
      </c>
      <c r="BQ233" s="685">
        <v>0</v>
      </c>
      <c r="BR233" s="685">
        <v>0</v>
      </c>
      <c r="BS233" s="685">
        <v>0</v>
      </c>
      <c r="BT233" s="685">
        <v>0</v>
      </c>
      <c r="BU233" s="685">
        <v>0</v>
      </c>
      <c r="BV233" s="685">
        <v>0</v>
      </c>
      <c r="BW233" s="685">
        <v>0</v>
      </c>
      <c r="BX233" s="685">
        <v>0</v>
      </c>
      <c r="BY233" s="685">
        <v>0</v>
      </c>
      <c r="BZ233" s="685">
        <v>0</v>
      </c>
      <c r="CA233" s="685">
        <v>0</v>
      </c>
      <c r="CB233" s="685">
        <v>0</v>
      </c>
      <c r="CC233" s="685">
        <v>0</v>
      </c>
      <c r="CD233" s="685">
        <v>0</v>
      </c>
      <c r="CE233" s="685">
        <v>0</v>
      </c>
      <c r="CF233" s="687"/>
    </row>
    <row r="234" spans="1:84" ht="5.0999999999999996" customHeight="1">
      <c r="A234" s="685">
        <v>0</v>
      </c>
      <c r="B234" s="4465"/>
      <c r="D234" s="4574"/>
      <c r="E234" s="685">
        <v>0</v>
      </c>
      <c r="F234" s="802">
        <v>0</v>
      </c>
      <c r="G234" s="685">
        <v>0</v>
      </c>
      <c r="H234" s="4574"/>
      <c r="I234" s="685">
        <v>0</v>
      </c>
      <c r="J234" s="802">
        <v>0</v>
      </c>
      <c r="K234" s="685">
        <v>0</v>
      </c>
      <c r="L234" s="4574"/>
      <c r="M234" s="685">
        <v>0</v>
      </c>
      <c r="N234" s="802">
        <v>0</v>
      </c>
      <c r="O234" s="685">
        <v>0</v>
      </c>
      <c r="P234" s="4574"/>
      <c r="Q234" s="685">
        <v>0</v>
      </c>
      <c r="R234" s="802">
        <v>0</v>
      </c>
      <c r="S234" s="685">
        <v>0</v>
      </c>
      <c r="T234" s="4574"/>
      <c r="U234" s="685">
        <v>0</v>
      </c>
      <c r="V234" s="802">
        <v>0</v>
      </c>
      <c r="W234" s="685">
        <v>0</v>
      </c>
      <c r="X234" s="4574"/>
      <c r="Y234" s="685">
        <v>0</v>
      </c>
      <c r="Z234" s="802">
        <v>0</v>
      </c>
      <c r="AA234" s="685">
        <v>0</v>
      </c>
      <c r="AB234" s="4603"/>
      <c r="AC234" s="685">
        <v>0</v>
      </c>
      <c r="AD234" s="802">
        <v>0</v>
      </c>
      <c r="AE234" s="685">
        <v>0</v>
      </c>
      <c r="AF234" s="4815"/>
      <c r="AG234" s="685">
        <v>0</v>
      </c>
      <c r="AH234" s="802">
        <v>0</v>
      </c>
      <c r="AI234" s="685">
        <v>0</v>
      </c>
      <c r="AJ234" s="4817"/>
      <c r="AK234" s="685">
        <v>0</v>
      </c>
      <c r="AL234" s="802">
        <v>0</v>
      </c>
      <c r="AM234" s="685">
        <v>0</v>
      </c>
      <c r="AN234" s="4808"/>
      <c r="AO234" s="685">
        <v>0</v>
      </c>
      <c r="AP234" s="802">
        <v>0</v>
      </c>
      <c r="AQ234" s="685">
        <v>0</v>
      </c>
      <c r="AR234" s="4819"/>
      <c r="AS234" s="685">
        <v>0</v>
      </c>
      <c r="AT234" s="802">
        <v>0</v>
      </c>
      <c r="AU234" s="685">
        <v>0</v>
      </c>
      <c r="AV234" s="4819"/>
      <c r="AW234" s="685">
        <v>0</v>
      </c>
      <c r="AX234" s="802">
        <v>0</v>
      </c>
      <c r="AY234" s="685">
        <v>0</v>
      </c>
      <c r="AZ234" s="4806"/>
      <c r="BA234" s="685">
        <v>0</v>
      </c>
      <c r="BB234" s="685">
        <v>0</v>
      </c>
      <c r="BC234" s="685">
        <v>0</v>
      </c>
      <c r="BD234" s="685">
        <v>0</v>
      </c>
      <c r="BE234" s="685">
        <v>0</v>
      </c>
      <c r="BF234" s="685">
        <v>0</v>
      </c>
      <c r="BG234" s="685">
        <v>0</v>
      </c>
      <c r="BH234" s="685">
        <v>0</v>
      </c>
      <c r="BI234" s="685">
        <v>0</v>
      </c>
      <c r="BJ234" s="685">
        <v>0</v>
      </c>
      <c r="BK234" s="685">
        <v>0</v>
      </c>
      <c r="BL234" s="685">
        <v>0</v>
      </c>
      <c r="BM234" s="685">
        <v>0</v>
      </c>
      <c r="BN234" s="685">
        <v>0</v>
      </c>
      <c r="BO234" s="685">
        <v>0</v>
      </c>
      <c r="BP234" s="685">
        <v>0</v>
      </c>
      <c r="BQ234" s="685">
        <v>0</v>
      </c>
      <c r="BR234" s="685">
        <v>0</v>
      </c>
      <c r="BS234" s="685">
        <v>0</v>
      </c>
      <c r="BT234" s="685">
        <v>0</v>
      </c>
      <c r="BU234" s="685">
        <v>0</v>
      </c>
      <c r="BV234" s="685">
        <v>0</v>
      </c>
      <c r="BW234" s="685">
        <v>0</v>
      </c>
      <c r="BX234" s="685">
        <v>0</v>
      </c>
      <c r="BY234" s="685">
        <v>0</v>
      </c>
      <c r="BZ234" s="685">
        <v>0</v>
      </c>
      <c r="CA234" s="685">
        <v>0</v>
      </c>
      <c r="CB234" s="685">
        <v>0</v>
      </c>
      <c r="CC234" s="685">
        <v>0</v>
      </c>
      <c r="CD234" s="685">
        <v>0</v>
      </c>
      <c r="CE234" s="685">
        <v>0</v>
      </c>
      <c r="CF234" s="687"/>
    </row>
    <row r="235" spans="1:84" ht="9.9499999999999993" customHeight="1">
      <c r="A235" s="685">
        <v>0</v>
      </c>
      <c r="B235" s="4466"/>
      <c r="D235" s="803"/>
      <c r="E235" s="685">
        <v>0</v>
      </c>
      <c r="F235" s="685">
        <v>0</v>
      </c>
      <c r="G235" s="685">
        <v>0</v>
      </c>
      <c r="H235" s="803"/>
      <c r="I235" s="685">
        <v>0</v>
      </c>
      <c r="J235" s="685">
        <v>0</v>
      </c>
      <c r="K235" s="685">
        <v>0</v>
      </c>
      <c r="L235" s="803"/>
      <c r="M235" s="685">
        <v>0</v>
      </c>
      <c r="N235" s="685">
        <v>0</v>
      </c>
      <c r="O235" s="685">
        <v>0</v>
      </c>
      <c r="P235" s="803"/>
      <c r="Q235" s="685">
        <v>0</v>
      </c>
      <c r="R235" s="685">
        <v>0</v>
      </c>
      <c r="S235" s="685">
        <v>0</v>
      </c>
      <c r="T235" s="803"/>
      <c r="U235" s="685">
        <v>0</v>
      </c>
      <c r="V235" s="685">
        <v>0</v>
      </c>
      <c r="W235" s="685">
        <v>0</v>
      </c>
      <c r="X235" s="803"/>
      <c r="Y235" s="685">
        <v>0</v>
      </c>
      <c r="Z235" s="685">
        <v>0</v>
      </c>
      <c r="AA235" s="685">
        <v>0</v>
      </c>
      <c r="AB235" s="4604"/>
      <c r="AC235" s="685">
        <v>0</v>
      </c>
      <c r="AD235" s="685">
        <v>0</v>
      </c>
      <c r="AE235" s="685">
        <v>0</v>
      </c>
      <c r="AF235" s="803"/>
      <c r="AG235" s="685">
        <v>0</v>
      </c>
      <c r="AH235" s="685">
        <v>0</v>
      </c>
      <c r="AI235" s="685">
        <v>0</v>
      </c>
      <c r="AJ235" s="803"/>
      <c r="AK235" s="685">
        <v>0</v>
      </c>
      <c r="AL235" s="685">
        <v>0</v>
      </c>
      <c r="AM235" s="685">
        <v>0</v>
      </c>
      <c r="AN235" s="803"/>
      <c r="AO235" s="685">
        <v>0</v>
      </c>
      <c r="AP235" s="685">
        <v>0</v>
      </c>
      <c r="AQ235" s="685">
        <v>0</v>
      </c>
      <c r="AR235" s="803"/>
      <c r="AS235" s="685">
        <v>0</v>
      </c>
      <c r="AT235" s="685">
        <v>0</v>
      </c>
      <c r="AU235" s="685">
        <v>0</v>
      </c>
      <c r="AV235" s="803"/>
      <c r="AW235" s="685">
        <v>0</v>
      </c>
      <c r="AX235" s="685">
        <v>0</v>
      </c>
      <c r="AY235" s="685">
        <v>0</v>
      </c>
      <c r="AZ235" s="803"/>
      <c r="BA235" s="685">
        <v>0</v>
      </c>
      <c r="BB235" s="685">
        <v>0</v>
      </c>
      <c r="BC235" s="685">
        <v>0</v>
      </c>
      <c r="BD235" s="685">
        <v>0</v>
      </c>
      <c r="BE235" s="685">
        <v>0</v>
      </c>
      <c r="BF235" s="685">
        <v>0</v>
      </c>
      <c r="BG235" s="685">
        <v>0</v>
      </c>
      <c r="BH235" s="685">
        <v>0</v>
      </c>
      <c r="BI235" s="685">
        <v>0</v>
      </c>
      <c r="BJ235" s="685">
        <v>0</v>
      </c>
      <c r="BK235" s="685">
        <v>0</v>
      </c>
      <c r="BL235" s="685">
        <v>0</v>
      </c>
      <c r="BM235" s="685">
        <v>0</v>
      </c>
      <c r="BN235" s="685">
        <v>0</v>
      </c>
      <c r="BO235" s="685">
        <v>0</v>
      </c>
      <c r="BP235" s="685">
        <v>0</v>
      </c>
      <c r="BQ235" s="685">
        <v>0</v>
      </c>
      <c r="BR235" s="685">
        <v>0</v>
      </c>
      <c r="BS235" s="685">
        <v>0</v>
      </c>
      <c r="BT235" s="685">
        <v>0</v>
      </c>
      <c r="BU235" s="685">
        <v>0</v>
      </c>
      <c r="BV235" s="685">
        <v>0</v>
      </c>
      <c r="BW235" s="685">
        <v>0</v>
      </c>
      <c r="BX235" s="685">
        <v>0</v>
      </c>
      <c r="BY235" s="685">
        <v>0</v>
      </c>
      <c r="BZ235" s="685">
        <v>0</v>
      </c>
      <c r="CA235" s="685">
        <v>0</v>
      </c>
      <c r="CB235" s="685">
        <v>0</v>
      </c>
      <c r="CC235" s="685">
        <v>0</v>
      </c>
      <c r="CD235" s="685">
        <v>0</v>
      </c>
      <c r="CE235" s="685">
        <v>0</v>
      </c>
      <c r="CF235" s="687"/>
    </row>
    <row r="236" spans="1:84" ht="9.9499999999999993" customHeight="1">
      <c r="A236" s="685">
        <v>0</v>
      </c>
      <c r="B236" s="685">
        <v>0</v>
      </c>
      <c r="C236" s="685">
        <v>0</v>
      </c>
      <c r="D236" s="685">
        <v>0</v>
      </c>
      <c r="E236" s="685">
        <v>0</v>
      </c>
      <c r="F236" s="685">
        <v>0</v>
      </c>
      <c r="G236" s="685">
        <v>0</v>
      </c>
      <c r="H236" s="685">
        <v>0</v>
      </c>
      <c r="I236" s="685">
        <v>0</v>
      </c>
      <c r="J236" s="685">
        <v>0</v>
      </c>
      <c r="K236" s="685">
        <v>0</v>
      </c>
      <c r="L236" s="685">
        <v>0</v>
      </c>
      <c r="M236" s="685">
        <v>0</v>
      </c>
      <c r="N236" s="685">
        <v>0</v>
      </c>
      <c r="O236" s="685">
        <v>0</v>
      </c>
      <c r="P236" s="685">
        <v>0</v>
      </c>
      <c r="Q236" s="685">
        <v>0</v>
      </c>
      <c r="R236" s="685">
        <v>0</v>
      </c>
      <c r="S236" s="685">
        <v>0</v>
      </c>
      <c r="T236" s="685">
        <v>0</v>
      </c>
      <c r="U236" s="685">
        <v>0</v>
      </c>
      <c r="V236" s="685">
        <v>0</v>
      </c>
      <c r="W236" s="685">
        <v>0</v>
      </c>
      <c r="X236" s="685">
        <v>0</v>
      </c>
      <c r="Y236" s="685">
        <v>0</v>
      </c>
      <c r="Z236" s="685">
        <v>0</v>
      </c>
      <c r="AA236" s="685">
        <v>0</v>
      </c>
      <c r="AB236" s="685">
        <v>0</v>
      </c>
      <c r="AC236" s="685">
        <v>0</v>
      </c>
      <c r="AD236" s="685">
        <v>0</v>
      </c>
      <c r="AE236" s="685">
        <v>0</v>
      </c>
      <c r="AF236" s="685">
        <v>0</v>
      </c>
      <c r="AG236" s="685">
        <v>0</v>
      </c>
      <c r="AH236" s="685">
        <v>0</v>
      </c>
      <c r="AI236" s="685">
        <v>0</v>
      </c>
      <c r="AJ236" s="685">
        <v>0</v>
      </c>
      <c r="AK236" s="685">
        <v>0</v>
      </c>
      <c r="AL236" s="685">
        <v>0</v>
      </c>
      <c r="AM236" s="685">
        <v>0</v>
      </c>
      <c r="AN236" s="685">
        <v>0</v>
      </c>
      <c r="AO236" s="685">
        <v>0</v>
      </c>
      <c r="AP236" s="685">
        <v>0</v>
      </c>
      <c r="AQ236" s="685">
        <v>0</v>
      </c>
      <c r="AR236" s="685">
        <v>0</v>
      </c>
      <c r="AS236" s="685">
        <v>0</v>
      </c>
      <c r="AT236" s="685">
        <v>0</v>
      </c>
      <c r="AU236" s="685">
        <v>0</v>
      </c>
      <c r="AV236" s="685">
        <v>0</v>
      </c>
      <c r="AW236" s="685">
        <v>0</v>
      </c>
      <c r="AX236" s="685">
        <v>0</v>
      </c>
      <c r="AY236" s="685">
        <v>0</v>
      </c>
      <c r="AZ236" s="685">
        <v>0</v>
      </c>
      <c r="BA236" s="685">
        <v>0</v>
      </c>
      <c r="BB236" s="685">
        <v>0</v>
      </c>
      <c r="BC236" s="685">
        <v>0</v>
      </c>
      <c r="BD236" s="685">
        <v>0</v>
      </c>
      <c r="BE236" s="685">
        <v>0</v>
      </c>
      <c r="BF236" s="685">
        <v>0</v>
      </c>
      <c r="BG236" s="685">
        <v>0</v>
      </c>
      <c r="BH236" s="685">
        <v>0</v>
      </c>
      <c r="BI236" s="685">
        <v>0</v>
      </c>
      <c r="BJ236" s="685">
        <v>0</v>
      </c>
      <c r="BK236" s="685">
        <v>0</v>
      </c>
      <c r="BL236" s="685">
        <v>0</v>
      </c>
      <c r="BM236" s="685">
        <v>0</v>
      </c>
      <c r="BN236" s="685">
        <v>0</v>
      </c>
      <c r="BO236" s="685">
        <v>0</v>
      </c>
      <c r="BP236" s="685">
        <v>0</v>
      </c>
      <c r="BQ236" s="685">
        <v>0</v>
      </c>
      <c r="BR236" s="685">
        <v>0</v>
      </c>
      <c r="BS236" s="685">
        <v>0</v>
      </c>
      <c r="BT236" s="685">
        <v>0</v>
      </c>
      <c r="BU236" s="685">
        <v>0</v>
      </c>
      <c r="BV236" s="685">
        <v>0</v>
      </c>
      <c r="BW236" s="685">
        <v>0</v>
      </c>
      <c r="BX236" s="685">
        <v>0</v>
      </c>
      <c r="BY236" s="685">
        <v>0</v>
      </c>
      <c r="BZ236" s="685">
        <v>0</v>
      </c>
      <c r="CA236" s="685">
        <v>0</v>
      </c>
      <c r="CB236" s="685">
        <v>0</v>
      </c>
      <c r="CC236" s="685">
        <v>0</v>
      </c>
      <c r="CD236" s="685">
        <v>0</v>
      </c>
      <c r="CE236" s="685">
        <v>0</v>
      </c>
      <c r="CF236" s="687"/>
    </row>
    <row r="237" spans="1:84" ht="9.9499999999999993" customHeight="1">
      <c r="A237" s="685">
        <v>0</v>
      </c>
      <c r="B237" s="4464">
        <v>8</v>
      </c>
      <c r="D237" s="4573" t="s">
        <v>5142</v>
      </c>
      <c r="E237" s="685">
        <v>0</v>
      </c>
      <c r="F237" s="685">
        <v>0</v>
      </c>
      <c r="G237" s="685">
        <v>0</v>
      </c>
      <c r="H237" s="4573" t="s">
        <v>5143</v>
      </c>
      <c r="I237" s="685">
        <v>0</v>
      </c>
      <c r="J237" s="685">
        <v>0</v>
      </c>
      <c r="K237" s="685">
        <v>0</v>
      </c>
      <c r="L237" s="4573" t="s">
        <v>5144</v>
      </c>
      <c r="M237" s="685">
        <v>0</v>
      </c>
      <c r="N237" s="685">
        <v>0</v>
      </c>
      <c r="O237" s="685">
        <v>0</v>
      </c>
      <c r="P237" s="4573" t="s">
        <v>5145</v>
      </c>
      <c r="Q237" s="685">
        <v>0</v>
      </c>
      <c r="R237" s="685">
        <v>0</v>
      </c>
      <c r="S237" s="685">
        <v>0</v>
      </c>
      <c r="T237" s="4573" t="s">
        <v>5146</v>
      </c>
      <c r="U237" s="685">
        <v>0</v>
      </c>
      <c r="V237" s="685">
        <v>0</v>
      </c>
      <c r="W237" s="685">
        <v>0</v>
      </c>
      <c r="X237" s="4573" t="s">
        <v>5147</v>
      </c>
      <c r="Y237" s="685">
        <v>0</v>
      </c>
      <c r="Z237" s="685">
        <v>0</v>
      </c>
      <c r="AA237" s="685">
        <v>0</v>
      </c>
      <c r="AB237" s="4602"/>
      <c r="AC237" s="685">
        <v>0</v>
      </c>
      <c r="AD237" s="685">
        <v>0</v>
      </c>
      <c r="AE237" s="685">
        <v>0</v>
      </c>
      <c r="AF237" s="4814" t="s">
        <v>5148</v>
      </c>
      <c r="AG237" s="685">
        <v>0</v>
      </c>
      <c r="AH237" s="685">
        <v>0</v>
      </c>
      <c r="AI237" s="685">
        <v>0</v>
      </c>
      <c r="AJ237" s="4816" t="s">
        <v>5149</v>
      </c>
      <c r="AK237" s="685">
        <v>0</v>
      </c>
      <c r="AL237" s="685">
        <v>0</v>
      </c>
      <c r="AM237" s="685">
        <v>0</v>
      </c>
      <c r="AN237" s="4807" t="s">
        <v>5150</v>
      </c>
      <c r="AO237" s="685">
        <v>0</v>
      </c>
      <c r="AP237" s="685">
        <v>0</v>
      </c>
      <c r="AQ237" s="685">
        <v>0</v>
      </c>
      <c r="AR237" s="4818"/>
      <c r="AS237" s="685">
        <v>0</v>
      </c>
      <c r="AT237" s="685">
        <v>0</v>
      </c>
      <c r="AU237" s="685">
        <v>0</v>
      </c>
      <c r="AV237" s="4818" t="s">
        <v>5151</v>
      </c>
      <c r="AW237" s="685">
        <v>0</v>
      </c>
      <c r="AX237" s="685">
        <v>0</v>
      </c>
      <c r="AY237" s="685">
        <v>0</v>
      </c>
      <c r="AZ237" s="4602"/>
      <c r="BA237" s="685">
        <v>0</v>
      </c>
      <c r="BB237" s="685">
        <v>0</v>
      </c>
      <c r="BC237" s="685">
        <v>0</v>
      </c>
      <c r="BD237" s="685">
        <v>0</v>
      </c>
      <c r="BE237" s="685">
        <v>0</v>
      </c>
      <c r="BF237" s="685">
        <v>0</v>
      </c>
      <c r="BG237" s="685">
        <v>0</v>
      </c>
      <c r="BH237" s="685">
        <v>0</v>
      </c>
      <c r="BI237" s="685">
        <v>0</v>
      </c>
      <c r="BJ237" s="685">
        <v>0</v>
      </c>
      <c r="BK237" s="685">
        <v>0</v>
      </c>
      <c r="BL237" s="685">
        <v>0</v>
      </c>
      <c r="BM237" s="685">
        <v>0</v>
      </c>
      <c r="BN237" s="685">
        <v>0</v>
      </c>
      <c r="BO237" s="685">
        <v>0</v>
      </c>
      <c r="BP237" s="685">
        <v>0</v>
      </c>
      <c r="BQ237" s="685">
        <v>0</v>
      </c>
      <c r="BR237" s="685">
        <v>0</v>
      </c>
      <c r="BS237" s="685">
        <v>0</v>
      </c>
      <c r="BT237" s="685">
        <v>0</v>
      </c>
      <c r="BU237" s="685">
        <v>0</v>
      </c>
      <c r="BV237" s="685">
        <v>0</v>
      </c>
      <c r="BW237" s="685">
        <v>0</v>
      </c>
      <c r="BX237" s="685">
        <v>0</v>
      </c>
      <c r="BY237" s="685">
        <v>0</v>
      </c>
      <c r="BZ237" s="685">
        <v>0</v>
      </c>
      <c r="CA237" s="685">
        <v>0</v>
      </c>
      <c r="CB237" s="685">
        <v>0</v>
      </c>
      <c r="CC237" s="685">
        <v>0</v>
      </c>
      <c r="CD237" s="685">
        <v>0</v>
      </c>
      <c r="CE237" s="685">
        <v>0</v>
      </c>
      <c r="CF237" s="687"/>
    </row>
    <row r="238" spans="1:84" ht="5.0999999999999996" customHeight="1">
      <c r="A238" s="685">
        <v>0</v>
      </c>
      <c r="B238" s="4465"/>
      <c r="D238" s="4574"/>
      <c r="E238" s="685">
        <v>0</v>
      </c>
      <c r="F238" s="802">
        <v>0</v>
      </c>
      <c r="G238" s="685">
        <v>0</v>
      </c>
      <c r="H238" s="4574"/>
      <c r="I238" s="685">
        <v>0</v>
      </c>
      <c r="J238" s="802">
        <v>0</v>
      </c>
      <c r="K238" s="685">
        <v>0</v>
      </c>
      <c r="L238" s="4574"/>
      <c r="M238" s="685">
        <v>0</v>
      </c>
      <c r="N238" s="802">
        <v>0</v>
      </c>
      <c r="O238" s="685">
        <v>0</v>
      </c>
      <c r="P238" s="4574"/>
      <c r="Q238" s="685">
        <v>0</v>
      </c>
      <c r="R238" s="802">
        <v>0</v>
      </c>
      <c r="S238" s="685">
        <v>0</v>
      </c>
      <c r="T238" s="4574"/>
      <c r="U238" s="685">
        <v>0</v>
      </c>
      <c r="V238" s="802">
        <v>0</v>
      </c>
      <c r="W238" s="685">
        <v>0</v>
      </c>
      <c r="X238" s="4574"/>
      <c r="Y238" s="685">
        <v>0</v>
      </c>
      <c r="Z238" s="802">
        <v>0</v>
      </c>
      <c r="AA238" s="685">
        <v>0</v>
      </c>
      <c r="AB238" s="4603"/>
      <c r="AC238" s="685">
        <v>0</v>
      </c>
      <c r="AD238" s="802">
        <v>0</v>
      </c>
      <c r="AE238" s="685">
        <v>0</v>
      </c>
      <c r="AF238" s="4815"/>
      <c r="AG238" s="685">
        <v>0</v>
      </c>
      <c r="AH238" s="802">
        <v>0</v>
      </c>
      <c r="AI238" s="685">
        <v>0</v>
      </c>
      <c r="AJ238" s="4817"/>
      <c r="AK238" s="685">
        <v>0</v>
      </c>
      <c r="AL238" s="802">
        <v>0</v>
      </c>
      <c r="AM238" s="685">
        <v>0</v>
      </c>
      <c r="AN238" s="4808"/>
      <c r="AO238" s="685">
        <v>0</v>
      </c>
      <c r="AP238" s="802">
        <v>0</v>
      </c>
      <c r="AQ238" s="685">
        <v>0</v>
      </c>
      <c r="AR238" s="4819"/>
      <c r="AS238" s="685">
        <v>0</v>
      </c>
      <c r="AT238" s="802">
        <v>0</v>
      </c>
      <c r="AU238" s="685">
        <v>0</v>
      </c>
      <c r="AV238" s="4819"/>
      <c r="AW238" s="685">
        <v>0</v>
      </c>
      <c r="AX238" s="802">
        <v>0</v>
      </c>
      <c r="AY238" s="685">
        <v>0</v>
      </c>
      <c r="AZ238" s="4603"/>
      <c r="BA238" s="685">
        <v>0</v>
      </c>
      <c r="BB238" s="685">
        <v>0</v>
      </c>
      <c r="BC238" s="685">
        <v>0</v>
      </c>
      <c r="BD238" s="685">
        <v>0</v>
      </c>
      <c r="BE238" s="685">
        <v>0</v>
      </c>
      <c r="BF238" s="685">
        <v>0</v>
      </c>
      <c r="BG238" s="685">
        <v>0</v>
      </c>
      <c r="BH238" s="685">
        <v>0</v>
      </c>
      <c r="BI238" s="685">
        <v>0</v>
      </c>
      <c r="BJ238" s="685">
        <v>0</v>
      </c>
      <c r="BK238" s="685">
        <v>0</v>
      </c>
      <c r="BL238" s="685">
        <v>0</v>
      </c>
      <c r="BM238" s="685">
        <v>0</v>
      </c>
      <c r="BN238" s="685">
        <v>0</v>
      </c>
      <c r="BO238" s="685">
        <v>0</v>
      </c>
      <c r="BP238" s="685">
        <v>0</v>
      </c>
      <c r="BQ238" s="685">
        <v>0</v>
      </c>
      <c r="BR238" s="685">
        <v>0</v>
      </c>
      <c r="BS238" s="685">
        <v>0</v>
      </c>
      <c r="BT238" s="685">
        <v>0</v>
      </c>
      <c r="BU238" s="685">
        <v>0</v>
      </c>
      <c r="BV238" s="685">
        <v>0</v>
      </c>
      <c r="BW238" s="685">
        <v>0</v>
      </c>
      <c r="BX238" s="685">
        <v>0</v>
      </c>
      <c r="BY238" s="685">
        <v>0</v>
      </c>
      <c r="BZ238" s="685">
        <v>0</v>
      </c>
      <c r="CA238" s="685">
        <v>0</v>
      </c>
      <c r="CB238" s="685">
        <v>0</v>
      </c>
      <c r="CC238" s="685">
        <v>0</v>
      </c>
      <c r="CD238" s="685">
        <v>0</v>
      </c>
      <c r="CE238" s="685">
        <v>0</v>
      </c>
      <c r="CF238" s="687"/>
    </row>
    <row r="239" spans="1:84" ht="9.9499999999999993" customHeight="1">
      <c r="A239" s="685">
        <v>0</v>
      </c>
      <c r="B239" s="4466"/>
      <c r="D239" s="803"/>
      <c r="E239" s="685">
        <v>0</v>
      </c>
      <c r="F239" s="685">
        <v>0</v>
      </c>
      <c r="G239" s="685">
        <v>0</v>
      </c>
      <c r="H239" s="803"/>
      <c r="I239" s="685">
        <v>0</v>
      </c>
      <c r="J239" s="685">
        <v>0</v>
      </c>
      <c r="K239" s="685">
        <v>0</v>
      </c>
      <c r="L239" s="803"/>
      <c r="M239" s="685">
        <v>0</v>
      </c>
      <c r="N239" s="685">
        <v>0</v>
      </c>
      <c r="O239" s="685">
        <v>0</v>
      </c>
      <c r="P239" s="803"/>
      <c r="Q239" s="685">
        <v>0</v>
      </c>
      <c r="R239" s="685">
        <v>0</v>
      </c>
      <c r="S239" s="685">
        <v>0</v>
      </c>
      <c r="T239" s="803"/>
      <c r="U239" s="685">
        <v>0</v>
      </c>
      <c r="V239" s="685">
        <v>0</v>
      </c>
      <c r="W239" s="685">
        <v>0</v>
      </c>
      <c r="X239" s="803"/>
      <c r="Y239" s="685">
        <v>0</v>
      </c>
      <c r="Z239" s="685">
        <v>0</v>
      </c>
      <c r="AA239" s="685">
        <v>0</v>
      </c>
      <c r="AB239" s="4604"/>
      <c r="AC239" s="685">
        <v>0</v>
      </c>
      <c r="AD239" s="685">
        <v>0</v>
      </c>
      <c r="AE239" s="685">
        <v>0</v>
      </c>
      <c r="AF239" s="803"/>
      <c r="AG239" s="685">
        <v>0</v>
      </c>
      <c r="AH239" s="685">
        <v>0</v>
      </c>
      <c r="AI239" s="685">
        <v>0</v>
      </c>
      <c r="AJ239" s="803"/>
      <c r="AK239" s="685">
        <v>0</v>
      </c>
      <c r="AL239" s="685">
        <v>0</v>
      </c>
      <c r="AM239" s="685">
        <v>0</v>
      </c>
      <c r="AN239" s="803"/>
      <c r="AO239" s="685">
        <v>0</v>
      </c>
      <c r="AP239" s="685">
        <v>0</v>
      </c>
      <c r="AQ239" s="685">
        <v>0</v>
      </c>
      <c r="AR239" s="803"/>
      <c r="AS239" s="685">
        <v>0</v>
      </c>
      <c r="AT239" s="685">
        <v>0</v>
      </c>
      <c r="AU239" s="685">
        <v>0</v>
      </c>
      <c r="AV239" s="803"/>
      <c r="AW239" s="685">
        <v>0</v>
      </c>
      <c r="AX239" s="685">
        <v>0</v>
      </c>
      <c r="AY239" s="685">
        <v>0</v>
      </c>
      <c r="AZ239" s="4604"/>
      <c r="BA239" s="685">
        <v>0</v>
      </c>
      <c r="BB239" s="685">
        <v>0</v>
      </c>
      <c r="BC239" s="685">
        <v>0</v>
      </c>
      <c r="BD239" s="685">
        <v>0</v>
      </c>
      <c r="BE239" s="685">
        <v>0</v>
      </c>
      <c r="BF239" s="685">
        <v>0</v>
      </c>
      <c r="BG239" s="685">
        <v>0</v>
      </c>
      <c r="BH239" s="685">
        <v>0</v>
      </c>
      <c r="BI239" s="685">
        <v>0</v>
      </c>
      <c r="BJ239" s="685">
        <v>0</v>
      </c>
      <c r="BK239" s="685">
        <v>0</v>
      </c>
      <c r="BL239" s="685">
        <v>0</v>
      </c>
      <c r="BM239" s="685">
        <v>0</v>
      </c>
      <c r="BN239" s="685">
        <v>0</v>
      </c>
      <c r="BO239" s="685">
        <v>0</v>
      </c>
      <c r="BP239" s="685">
        <v>0</v>
      </c>
      <c r="BQ239" s="685">
        <v>0</v>
      </c>
      <c r="BR239" s="685">
        <v>0</v>
      </c>
      <c r="BS239" s="685">
        <v>0</v>
      </c>
      <c r="BT239" s="685">
        <v>0</v>
      </c>
      <c r="BU239" s="685">
        <v>0</v>
      </c>
      <c r="BV239" s="685">
        <v>0</v>
      </c>
      <c r="BW239" s="685">
        <v>0</v>
      </c>
      <c r="BX239" s="685">
        <v>0</v>
      </c>
      <c r="BY239" s="685">
        <v>0</v>
      </c>
      <c r="BZ239" s="685">
        <v>0</v>
      </c>
      <c r="CA239" s="685">
        <v>0</v>
      </c>
      <c r="CB239" s="685">
        <v>0</v>
      </c>
      <c r="CC239" s="685">
        <v>0</v>
      </c>
      <c r="CD239" s="685">
        <v>0</v>
      </c>
      <c r="CE239" s="685">
        <v>0</v>
      </c>
      <c r="CF239" s="687"/>
    </row>
    <row r="240" spans="1:84" ht="9.9499999999999993" customHeight="1">
      <c r="A240" s="685">
        <v>0</v>
      </c>
      <c r="B240" s="685">
        <v>0</v>
      </c>
      <c r="C240" s="685">
        <v>0</v>
      </c>
      <c r="D240" s="685">
        <v>0</v>
      </c>
      <c r="E240" s="685">
        <v>0</v>
      </c>
      <c r="F240" s="685">
        <v>0</v>
      </c>
      <c r="G240" s="685">
        <v>0</v>
      </c>
      <c r="H240" s="685">
        <v>0</v>
      </c>
      <c r="I240" s="685">
        <v>0</v>
      </c>
      <c r="J240" s="685">
        <v>0</v>
      </c>
      <c r="K240" s="685">
        <v>0</v>
      </c>
      <c r="L240" s="685">
        <v>0</v>
      </c>
      <c r="M240" s="685">
        <v>0</v>
      </c>
      <c r="N240" s="685">
        <v>0</v>
      </c>
      <c r="O240" s="685">
        <v>0</v>
      </c>
      <c r="P240" s="685">
        <v>0</v>
      </c>
      <c r="Q240" s="685">
        <v>0</v>
      </c>
      <c r="R240" s="685">
        <v>0</v>
      </c>
      <c r="S240" s="685">
        <v>0</v>
      </c>
      <c r="T240" s="685">
        <v>0</v>
      </c>
      <c r="U240" s="685">
        <v>0</v>
      </c>
      <c r="V240" s="685">
        <v>0</v>
      </c>
      <c r="W240" s="685">
        <v>0</v>
      </c>
      <c r="X240" s="685">
        <v>0</v>
      </c>
      <c r="Y240" s="685">
        <v>0</v>
      </c>
      <c r="Z240" s="685">
        <v>0</v>
      </c>
      <c r="AA240" s="685">
        <v>0</v>
      </c>
      <c r="AB240" s="685">
        <v>0</v>
      </c>
      <c r="AC240" s="685">
        <v>0</v>
      </c>
      <c r="AD240" s="685">
        <v>0</v>
      </c>
      <c r="AE240" s="685">
        <v>0</v>
      </c>
      <c r="AF240" s="685">
        <v>0</v>
      </c>
      <c r="AG240" s="685">
        <v>0</v>
      </c>
      <c r="AH240" s="685">
        <v>0</v>
      </c>
      <c r="AI240" s="685">
        <v>0</v>
      </c>
      <c r="AJ240" s="685">
        <v>0</v>
      </c>
      <c r="AK240" s="685">
        <v>0</v>
      </c>
      <c r="AL240" s="685">
        <v>0</v>
      </c>
      <c r="AM240" s="685">
        <v>0</v>
      </c>
      <c r="AN240" s="685">
        <v>0</v>
      </c>
      <c r="AO240" s="685">
        <v>0</v>
      </c>
      <c r="AP240" s="685">
        <v>0</v>
      </c>
      <c r="AQ240" s="685">
        <v>0</v>
      </c>
      <c r="AR240" s="685">
        <v>0</v>
      </c>
      <c r="AS240" s="685">
        <v>0</v>
      </c>
      <c r="AT240" s="685">
        <v>0</v>
      </c>
      <c r="AU240" s="685">
        <v>0</v>
      </c>
      <c r="AV240" s="685">
        <v>0</v>
      </c>
      <c r="AW240" s="685">
        <v>0</v>
      </c>
      <c r="AX240" s="685">
        <v>0</v>
      </c>
      <c r="AY240" s="685">
        <v>0</v>
      </c>
      <c r="AZ240" s="685">
        <v>0</v>
      </c>
      <c r="BA240" s="685">
        <v>0</v>
      </c>
      <c r="BB240" s="685">
        <v>0</v>
      </c>
      <c r="BC240" s="685">
        <v>0</v>
      </c>
      <c r="BD240" s="685">
        <v>0</v>
      </c>
      <c r="BE240" s="685">
        <v>0</v>
      </c>
      <c r="BF240" s="685">
        <v>0</v>
      </c>
      <c r="BG240" s="685">
        <v>0</v>
      </c>
      <c r="BH240" s="685">
        <v>0</v>
      </c>
      <c r="BI240" s="685">
        <v>0</v>
      </c>
      <c r="BJ240" s="685">
        <v>0</v>
      </c>
      <c r="BK240" s="685">
        <v>0</v>
      </c>
      <c r="BL240" s="685">
        <v>0</v>
      </c>
      <c r="BM240" s="685">
        <v>0</v>
      </c>
      <c r="BN240" s="685">
        <v>0</v>
      </c>
      <c r="BO240" s="685">
        <v>0</v>
      </c>
      <c r="BP240" s="685">
        <v>0</v>
      </c>
      <c r="BQ240" s="685">
        <v>0</v>
      </c>
      <c r="BR240" s="685">
        <v>0</v>
      </c>
      <c r="BS240" s="685">
        <v>0</v>
      </c>
      <c r="BT240" s="685">
        <v>0</v>
      </c>
      <c r="BU240" s="685">
        <v>0</v>
      </c>
      <c r="BV240" s="685">
        <v>0</v>
      </c>
      <c r="BW240" s="685">
        <v>0</v>
      </c>
      <c r="BX240" s="685">
        <v>0</v>
      </c>
      <c r="BY240" s="685">
        <v>0</v>
      </c>
      <c r="BZ240" s="685">
        <v>0</v>
      </c>
      <c r="CA240" s="685">
        <v>0</v>
      </c>
      <c r="CB240" s="685">
        <v>0</v>
      </c>
      <c r="CC240" s="685">
        <v>0</v>
      </c>
      <c r="CD240" s="685">
        <v>0</v>
      </c>
      <c r="CE240" s="685">
        <v>0</v>
      </c>
      <c r="CF240" s="687"/>
    </row>
    <row r="241" spans="1:84" ht="9.9499999999999993" customHeight="1">
      <c r="A241" s="685">
        <v>0</v>
      </c>
      <c r="B241" s="4464">
        <v>9</v>
      </c>
      <c r="D241" s="4573" t="s">
        <v>5152</v>
      </c>
      <c r="E241" s="685">
        <v>0</v>
      </c>
      <c r="F241" s="685">
        <v>0</v>
      </c>
      <c r="G241" s="685">
        <v>0</v>
      </c>
      <c r="H241" s="4573" t="s">
        <v>5153</v>
      </c>
      <c r="I241" s="685">
        <v>0</v>
      </c>
      <c r="J241" s="685">
        <v>0</v>
      </c>
      <c r="K241" s="685">
        <v>0</v>
      </c>
      <c r="L241" s="4573" t="s">
        <v>5154</v>
      </c>
      <c r="M241" s="685">
        <v>0</v>
      </c>
      <c r="N241" s="685">
        <v>0</v>
      </c>
      <c r="O241" s="685">
        <v>0</v>
      </c>
      <c r="P241" s="4573" t="s">
        <v>5155</v>
      </c>
      <c r="Q241" s="685">
        <v>0</v>
      </c>
      <c r="R241" s="685">
        <v>0</v>
      </c>
      <c r="S241" s="685">
        <v>0</v>
      </c>
      <c r="T241" s="4573" t="s">
        <v>5156</v>
      </c>
      <c r="U241" s="685">
        <v>0</v>
      </c>
      <c r="V241" s="685">
        <v>0</v>
      </c>
      <c r="W241" s="685">
        <v>0</v>
      </c>
      <c r="X241" s="4573" t="s">
        <v>5157</v>
      </c>
      <c r="Y241" s="685">
        <v>0</v>
      </c>
      <c r="Z241" s="685">
        <v>0</v>
      </c>
      <c r="AA241" s="685">
        <v>0</v>
      </c>
      <c r="AB241" s="4602"/>
      <c r="AC241" s="685">
        <v>0</v>
      </c>
      <c r="AD241" s="685">
        <v>0</v>
      </c>
      <c r="AE241" s="685">
        <v>0</v>
      </c>
      <c r="AF241" s="4814" t="s">
        <v>5158</v>
      </c>
      <c r="AG241" s="685">
        <v>0</v>
      </c>
      <c r="AH241" s="685">
        <v>0</v>
      </c>
      <c r="AI241" s="685">
        <v>0</v>
      </c>
      <c r="AJ241" s="4816" t="s">
        <v>5159</v>
      </c>
      <c r="AK241" s="685">
        <v>0</v>
      </c>
      <c r="AL241" s="685">
        <v>0</v>
      </c>
      <c r="AM241" s="685">
        <v>0</v>
      </c>
      <c r="AN241" s="4807" t="s">
        <v>5160</v>
      </c>
      <c r="AO241" s="685">
        <v>0</v>
      </c>
      <c r="AP241" s="685">
        <v>0</v>
      </c>
      <c r="AQ241" s="685">
        <v>0</v>
      </c>
      <c r="AR241" s="4602"/>
      <c r="AS241" s="685">
        <v>0</v>
      </c>
      <c r="AT241" s="685">
        <v>0</v>
      </c>
      <c r="AU241" s="685">
        <v>0</v>
      </c>
      <c r="AV241" s="4818" t="s">
        <v>5161</v>
      </c>
      <c r="AW241" s="685">
        <v>0</v>
      </c>
      <c r="AX241" s="685">
        <v>0</v>
      </c>
      <c r="AY241" s="685">
        <v>0</v>
      </c>
      <c r="AZ241" s="4602"/>
      <c r="BA241" s="685">
        <v>0</v>
      </c>
      <c r="BB241" s="685">
        <v>0</v>
      </c>
      <c r="BC241" s="685">
        <v>0</v>
      </c>
      <c r="BD241" s="685">
        <v>0</v>
      </c>
      <c r="BE241" s="685">
        <v>0</v>
      </c>
      <c r="BF241" s="685">
        <v>0</v>
      </c>
      <c r="BG241" s="685">
        <v>0</v>
      </c>
      <c r="BH241" s="685">
        <v>0</v>
      </c>
      <c r="BI241" s="685">
        <v>0</v>
      </c>
      <c r="BJ241" s="685">
        <v>0</v>
      </c>
      <c r="BK241" s="685">
        <v>0</v>
      </c>
      <c r="BL241" s="685">
        <v>0</v>
      </c>
      <c r="BM241" s="685">
        <v>0</v>
      </c>
      <c r="BN241" s="685">
        <v>0</v>
      </c>
      <c r="BO241" s="685">
        <v>0</v>
      </c>
      <c r="BP241" s="685">
        <v>0</v>
      </c>
      <c r="BQ241" s="685">
        <v>0</v>
      </c>
      <c r="BR241" s="685">
        <v>0</v>
      </c>
      <c r="BS241" s="685">
        <v>0</v>
      </c>
      <c r="BT241" s="685">
        <v>0</v>
      </c>
      <c r="BU241" s="685">
        <v>0</v>
      </c>
      <c r="BV241" s="685">
        <v>0</v>
      </c>
      <c r="BW241" s="685">
        <v>0</v>
      </c>
      <c r="BX241" s="685">
        <v>0</v>
      </c>
      <c r="BY241" s="685">
        <v>0</v>
      </c>
      <c r="BZ241" s="685">
        <v>0</v>
      </c>
      <c r="CA241" s="685">
        <v>0</v>
      </c>
      <c r="CB241" s="685">
        <v>0</v>
      </c>
      <c r="CC241" s="685">
        <v>0</v>
      </c>
      <c r="CD241" s="685">
        <v>0</v>
      </c>
      <c r="CE241" s="685">
        <v>0</v>
      </c>
      <c r="CF241" s="687"/>
    </row>
    <row r="242" spans="1:84" ht="5.0999999999999996" customHeight="1">
      <c r="A242" s="685">
        <v>0</v>
      </c>
      <c r="B242" s="4465"/>
      <c r="D242" s="4574"/>
      <c r="E242" s="685">
        <v>0</v>
      </c>
      <c r="F242" s="802">
        <v>0</v>
      </c>
      <c r="G242" s="685">
        <v>0</v>
      </c>
      <c r="H242" s="4574"/>
      <c r="I242" s="685">
        <v>0</v>
      </c>
      <c r="J242" s="802">
        <v>0</v>
      </c>
      <c r="K242" s="685">
        <v>0</v>
      </c>
      <c r="L242" s="4574"/>
      <c r="M242" s="685">
        <v>0</v>
      </c>
      <c r="N242" s="802">
        <v>0</v>
      </c>
      <c r="O242" s="685">
        <v>0</v>
      </c>
      <c r="P242" s="4574"/>
      <c r="Q242" s="685">
        <v>0</v>
      </c>
      <c r="R242" s="802">
        <v>0</v>
      </c>
      <c r="S242" s="685">
        <v>0</v>
      </c>
      <c r="T242" s="4574"/>
      <c r="U242" s="685">
        <v>0</v>
      </c>
      <c r="V242" s="802">
        <v>0</v>
      </c>
      <c r="W242" s="685">
        <v>0</v>
      </c>
      <c r="X242" s="4574"/>
      <c r="Y242" s="685">
        <v>0</v>
      </c>
      <c r="Z242" s="802">
        <v>0</v>
      </c>
      <c r="AA242" s="685">
        <v>0</v>
      </c>
      <c r="AB242" s="4603"/>
      <c r="AC242" s="685">
        <v>0</v>
      </c>
      <c r="AD242" s="802">
        <v>0</v>
      </c>
      <c r="AE242" s="685">
        <v>0</v>
      </c>
      <c r="AF242" s="4815"/>
      <c r="AG242" s="685">
        <v>0</v>
      </c>
      <c r="AH242" s="802">
        <v>0</v>
      </c>
      <c r="AI242" s="685">
        <v>0</v>
      </c>
      <c r="AJ242" s="4817"/>
      <c r="AK242" s="685">
        <v>0</v>
      </c>
      <c r="AL242" s="802">
        <v>0</v>
      </c>
      <c r="AM242" s="685">
        <v>0</v>
      </c>
      <c r="AN242" s="4808"/>
      <c r="AO242" s="685">
        <v>0</v>
      </c>
      <c r="AP242" s="802">
        <v>0</v>
      </c>
      <c r="AQ242" s="685">
        <v>0</v>
      </c>
      <c r="AR242" s="4603"/>
      <c r="AS242" s="685">
        <v>0</v>
      </c>
      <c r="AT242" s="802">
        <v>0</v>
      </c>
      <c r="AU242" s="685">
        <v>0</v>
      </c>
      <c r="AV242" s="4819"/>
      <c r="AW242" s="685">
        <v>0</v>
      </c>
      <c r="AX242" s="802">
        <v>0</v>
      </c>
      <c r="AY242" s="685">
        <v>0</v>
      </c>
      <c r="AZ242" s="4603"/>
      <c r="BA242" s="685">
        <v>0</v>
      </c>
      <c r="BB242" s="685">
        <v>0</v>
      </c>
      <c r="BC242" s="685">
        <v>0</v>
      </c>
      <c r="BD242" s="685">
        <v>0</v>
      </c>
      <c r="BE242" s="685">
        <v>0</v>
      </c>
      <c r="BF242" s="685">
        <v>0</v>
      </c>
      <c r="BG242" s="685">
        <v>0</v>
      </c>
      <c r="BH242" s="685">
        <v>0</v>
      </c>
      <c r="BI242" s="685">
        <v>0</v>
      </c>
      <c r="BJ242" s="685">
        <v>0</v>
      </c>
      <c r="BK242" s="685">
        <v>0</v>
      </c>
      <c r="BL242" s="685">
        <v>0</v>
      </c>
      <c r="BM242" s="685">
        <v>0</v>
      </c>
      <c r="BN242" s="685">
        <v>0</v>
      </c>
      <c r="BO242" s="685">
        <v>0</v>
      </c>
      <c r="BP242" s="685">
        <v>0</v>
      </c>
      <c r="BQ242" s="685">
        <v>0</v>
      </c>
      <c r="BR242" s="685">
        <v>0</v>
      </c>
      <c r="BS242" s="685">
        <v>0</v>
      </c>
      <c r="BT242" s="685">
        <v>0</v>
      </c>
      <c r="BU242" s="685">
        <v>0</v>
      </c>
      <c r="BV242" s="685">
        <v>0</v>
      </c>
      <c r="BW242" s="685">
        <v>0</v>
      </c>
      <c r="BX242" s="685">
        <v>0</v>
      </c>
      <c r="BY242" s="685">
        <v>0</v>
      </c>
      <c r="BZ242" s="685">
        <v>0</v>
      </c>
      <c r="CA242" s="685">
        <v>0</v>
      </c>
      <c r="CB242" s="685">
        <v>0</v>
      </c>
      <c r="CC242" s="685">
        <v>0</v>
      </c>
      <c r="CD242" s="685">
        <v>0</v>
      </c>
      <c r="CE242" s="685">
        <v>0</v>
      </c>
      <c r="CF242" s="687"/>
    </row>
    <row r="243" spans="1:84" ht="9.9499999999999993" customHeight="1">
      <c r="A243" s="685">
        <v>0</v>
      </c>
      <c r="B243" s="4466"/>
      <c r="D243" s="803"/>
      <c r="E243" s="685">
        <v>0</v>
      </c>
      <c r="F243" s="685">
        <v>0</v>
      </c>
      <c r="G243" s="685">
        <v>0</v>
      </c>
      <c r="H243" s="803"/>
      <c r="I243" s="685">
        <v>0</v>
      </c>
      <c r="J243" s="685">
        <v>0</v>
      </c>
      <c r="K243" s="685">
        <v>0</v>
      </c>
      <c r="L243" s="803"/>
      <c r="M243" s="685">
        <v>0</v>
      </c>
      <c r="N243" s="685">
        <v>0</v>
      </c>
      <c r="O243" s="685">
        <v>0</v>
      </c>
      <c r="P243" s="803"/>
      <c r="Q243" s="685">
        <v>0</v>
      </c>
      <c r="R243" s="685">
        <v>0</v>
      </c>
      <c r="S243" s="685">
        <v>0</v>
      </c>
      <c r="T243" s="803"/>
      <c r="U243" s="685">
        <v>0</v>
      </c>
      <c r="V243" s="685">
        <v>0</v>
      </c>
      <c r="W243" s="685">
        <v>0</v>
      </c>
      <c r="X243" s="803"/>
      <c r="Y243" s="685">
        <v>0</v>
      </c>
      <c r="Z243" s="685">
        <v>0</v>
      </c>
      <c r="AA243" s="685">
        <v>0</v>
      </c>
      <c r="AB243" s="4604"/>
      <c r="AC243" s="685">
        <v>0</v>
      </c>
      <c r="AD243" s="685">
        <v>0</v>
      </c>
      <c r="AE243" s="685">
        <v>0</v>
      </c>
      <c r="AF243" s="803"/>
      <c r="AG243" s="685">
        <v>0</v>
      </c>
      <c r="AH243" s="685">
        <v>0</v>
      </c>
      <c r="AI243" s="685">
        <v>0</v>
      </c>
      <c r="AJ243" s="803"/>
      <c r="AK243" s="685">
        <v>0</v>
      </c>
      <c r="AL243" s="685">
        <v>0</v>
      </c>
      <c r="AM243" s="685">
        <v>0</v>
      </c>
      <c r="AN243" s="803"/>
      <c r="AO243" s="685">
        <v>0</v>
      </c>
      <c r="AP243" s="685">
        <v>0</v>
      </c>
      <c r="AQ243" s="685">
        <v>0</v>
      </c>
      <c r="AR243" s="4604"/>
      <c r="AS243" s="685">
        <v>0</v>
      </c>
      <c r="AT243" s="685">
        <v>0</v>
      </c>
      <c r="AU243" s="685">
        <v>0</v>
      </c>
      <c r="AV243" s="803"/>
      <c r="AW243" s="685">
        <v>0</v>
      </c>
      <c r="AX243" s="685">
        <v>0</v>
      </c>
      <c r="AY243" s="685">
        <v>0</v>
      </c>
      <c r="AZ243" s="4604"/>
      <c r="BA243" s="685">
        <v>0</v>
      </c>
      <c r="BB243" s="685">
        <v>0</v>
      </c>
      <c r="BC243" s="685">
        <v>0</v>
      </c>
      <c r="BD243" s="685">
        <v>0</v>
      </c>
      <c r="BE243" s="685">
        <v>0</v>
      </c>
      <c r="BF243" s="685">
        <v>0</v>
      </c>
      <c r="BG243" s="685">
        <v>0</v>
      </c>
      <c r="BH243" s="685">
        <v>0</v>
      </c>
      <c r="BI243" s="685">
        <v>0</v>
      </c>
      <c r="BJ243" s="685">
        <v>0</v>
      </c>
      <c r="BK243" s="685">
        <v>0</v>
      </c>
      <c r="BL243" s="685">
        <v>0</v>
      </c>
      <c r="BM243" s="685">
        <v>0</v>
      </c>
      <c r="BN243" s="685">
        <v>0</v>
      </c>
      <c r="BO243" s="685">
        <v>0</v>
      </c>
      <c r="BP243" s="685">
        <v>0</v>
      </c>
      <c r="BQ243" s="685">
        <v>0</v>
      </c>
      <c r="BR243" s="685">
        <v>0</v>
      </c>
      <c r="BS243" s="685">
        <v>0</v>
      </c>
      <c r="BT243" s="685">
        <v>0</v>
      </c>
      <c r="BU243" s="685">
        <v>0</v>
      </c>
      <c r="BV243" s="685">
        <v>0</v>
      </c>
      <c r="BW243" s="685">
        <v>0</v>
      </c>
      <c r="BX243" s="685">
        <v>0</v>
      </c>
      <c r="BY243" s="685">
        <v>0</v>
      </c>
      <c r="BZ243" s="685">
        <v>0</v>
      </c>
      <c r="CA243" s="685">
        <v>0</v>
      </c>
      <c r="CB243" s="685">
        <v>0</v>
      </c>
      <c r="CC243" s="685">
        <v>0</v>
      </c>
      <c r="CD243" s="685">
        <v>0</v>
      </c>
      <c r="CE243" s="685">
        <v>0</v>
      </c>
      <c r="CF243" s="687"/>
    </row>
    <row r="244" spans="1:84" ht="9.9499999999999993" customHeight="1">
      <c r="A244" s="685">
        <v>0</v>
      </c>
      <c r="B244" s="685">
        <v>0</v>
      </c>
      <c r="C244" s="685">
        <v>0</v>
      </c>
      <c r="D244" s="685">
        <v>0</v>
      </c>
      <c r="E244" s="685">
        <v>0</v>
      </c>
      <c r="F244" s="685">
        <v>0</v>
      </c>
      <c r="G244" s="685">
        <v>0</v>
      </c>
      <c r="H244" s="685">
        <v>0</v>
      </c>
      <c r="I244" s="685">
        <v>0</v>
      </c>
      <c r="J244" s="685">
        <v>0</v>
      </c>
      <c r="K244" s="685">
        <v>0</v>
      </c>
      <c r="L244" s="685">
        <v>0</v>
      </c>
      <c r="M244" s="685">
        <v>0</v>
      </c>
      <c r="N244" s="685">
        <v>0</v>
      </c>
      <c r="O244" s="685">
        <v>0</v>
      </c>
      <c r="P244" s="685">
        <v>0</v>
      </c>
      <c r="Q244" s="685">
        <v>0</v>
      </c>
      <c r="R244" s="685">
        <v>0</v>
      </c>
      <c r="S244" s="685">
        <v>0</v>
      </c>
      <c r="T244" s="685">
        <v>0</v>
      </c>
      <c r="U244" s="685">
        <v>0</v>
      </c>
      <c r="V244" s="685">
        <v>0</v>
      </c>
      <c r="W244" s="685">
        <v>0</v>
      </c>
      <c r="X244" s="685">
        <v>0</v>
      </c>
      <c r="Y244" s="685">
        <v>0</v>
      </c>
      <c r="Z244" s="685">
        <v>0</v>
      </c>
      <c r="AA244" s="685">
        <v>0</v>
      </c>
      <c r="AB244" s="685">
        <v>0</v>
      </c>
      <c r="AC244" s="685">
        <v>0</v>
      </c>
      <c r="AD244" s="685">
        <v>0</v>
      </c>
      <c r="AE244" s="685">
        <v>0</v>
      </c>
      <c r="AF244" s="685">
        <v>0</v>
      </c>
      <c r="AG244" s="685">
        <v>0</v>
      </c>
      <c r="AH244" s="685">
        <v>0</v>
      </c>
      <c r="AI244" s="685">
        <v>0</v>
      </c>
      <c r="AJ244" s="685">
        <v>0</v>
      </c>
      <c r="AK244" s="685">
        <v>0</v>
      </c>
      <c r="AL244" s="685">
        <v>0</v>
      </c>
      <c r="AM244" s="685">
        <v>0</v>
      </c>
      <c r="AN244" s="685">
        <v>0</v>
      </c>
      <c r="AO244" s="685">
        <v>0</v>
      </c>
      <c r="AP244" s="685">
        <v>0</v>
      </c>
      <c r="AQ244" s="685">
        <v>0</v>
      </c>
      <c r="AR244" s="685">
        <v>0</v>
      </c>
      <c r="AS244" s="685">
        <v>0</v>
      </c>
      <c r="AT244" s="685">
        <v>0</v>
      </c>
      <c r="AU244" s="685">
        <v>0</v>
      </c>
      <c r="AV244" s="685">
        <v>0</v>
      </c>
      <c r="AW244" s="685">
        <v>0</v>
      </c>
      <c r="AX244" s="685">
        <v>0</v>
      </c>
      <c r="AY244" s="685">
        <v>0</v>
      </c>
      <c r="AZ244" s="685">
        <v>0</v>
      </c>
      <c r="BA244" s="685">
        <v>0</v>
      </c>
      <c r="BB244" s="685">
        <v>0</v>
      </c>
      <c r="BC244" s="685">
        <v>0</v>
      </c>
      <c r="BD244" s="685">
        <v>0</v>
      </c>
      <c r="BE244" s="685">
        <v>0</v>
      </c>
      <c r="BF244" s="685">
        <v>0</v>
      </c>
      <c r="BG244" s="685">
        <v>0</v>
      </c>
      <c r="BH244" s="685">
        <v>0</v>
      </c>
      <c r="BI244" s="685">
        <v>0</v>
      </c>
      <c r="BJ244" s="685">
        <v>0</v>
      </c>
      <c r="BK244" s="685">
        <v>0</v>
      </c>
      <c r="BL244" s="685">
        <v>0</v>
      </c>
      <c r="BM244" s="685">
        <v>0</v>
      </c>
      <c r="BN244" s="685">
        <v>0</v>
      </c>
      <c r="BO244" s="685">
        <v>0</v>
      </c>
      <c r="BP244" s="685">
        <v>0</v>
      </c>
      <c r="BQ244" s="685">
        <v>0</v>
      </c>
      <c r="BR244" s="685">
        <v>0</v>
      </c>
      <c r="BS244" s="685">
        <v>0</v>
      </c>
      <c r="BT244" s="685">
        <v>0</v>
      </c>
      <c r="BU244" s="685">
        <v>0</v>
      </c>
      <c r="BV244" s="685">
        <v>0</v>
      </c>
      <c r="BW244" s="685">
        <v>0</v>
      </c>
      <c r="BX244" s="685">
        <v>0</v>
      </c>
      <c r="BY244" s="685">
        <v>0</v>
      </c>
      <c r="BZ244" s="685">
        <v>0</v>
      </c>
      <c r="CA244" s="685">
        <v>0</v>
      </c>
      <c r="CB244" s="685">
        <v>0</v>
      </c>
      <c r="CC244" s="685">
        <v>0</v>
      </c>
      <c r="CD244" s="685">
        <v>0</v>
      </c>
      <c r="CE244" s="685">
        <v>0</v>
      </c>
      <c r="CF244" s="687"/>
    </row>
    <row r="245" spans="1:84" ht="9.9499999999999993" customHeight="1">
      <c r="A245" s="685">
        <v>0</v>
      </c>
      <c r="B245" s="4464">
        <v>10</v>
      </c>
      <c r="D245" s="4573" t="s">
        <v>5162</v>
      </c>
      <c r="E245" s="685">
        <v>0</v>
      </c>
      <c r="F245" s="685">
        <v>0</v>
      </c>
      <c r="G245" s="685">
        <v>0</v>
      </c>
      <c r="H245" s="4573" t="s">
        <v>5163</v>
      </c>
      <c r="I245" s="685">
        <v>0</v>
      </c>
      <c r="J245" s="685">
        <v>0</v>
      </c>
      <c r="K245" s="685">
        <v>0</v>
      </c>
      <c r="L245" s="4573" t="s">
        <v>5164</v>
      </c>
      <c r="M245" s="685">
        <v>0</v>
      </c>
      <c r="N245" s="685">
        <v>0</v>
      </c>
      <c r="O245" s="685">
        <v>0</v>
      </c>
      <c r="P245" s="4573" t="s">
        <v>5165</v>
      </c>
      <c r="Q245" s="685">
        <v>0</v>
      </c>
      <c r="R245" s="685">
        <v>0</v>
      </c>
      <c r="S245" s="685">
        <v>0</v>
      </c>
      <c r="T245" s="4573" t="s">
        <v>5166</v>
      </c>
      <c r="U245" s="685">
        <v>0</v>
      </c>
      <c r="V245" s="685">
        <v>0</v>
      </c>
      <c r="W245" s="685">
        <v>0</v>
      </c>
      <c r="X245" s="4573" t="s">
        <v>5167</v>
      </c>
      <c r="Y245" s="685">
        <v>0</v>
      </c>
      <c r="Z245" s="685">
        <v>0</v>
      </c>
      <c r="AA245" s="685">
        <v>0</v>
      </c>
      <c r="AB245" s="4602"/>
      <c r="AC245" s="685">
        <v>0</v>
      </c>
      <c r="AD245" s="685">
        <v>0</v>
      </c>
      <c r="AE245" s="685">
        <v>0</v>
      </c>
      <c r="AF245" s="4814" t="s">
        <v>5168</v>
      </c>
      <c r="AG245" s="685">
        <v>0</v>
      </c>
      <c r="AH245" s="685">
        <v>0</v>
      </c>
      <c r="AI245" s="685">
        <v>0</v>
      </c>
      <c r="AJ245" s="4816" t="s">
        <v>5169</v>
      </c>
      <c r="AK245" s="685">
        <v>0</v>
      </c>
      <c r="AL245" s="685">
        <v>0</v>
      </c>
      <c r="AM245" s="685">
        <v>0</v>
      </c>
      <c r="AN245" s="4807" t="s">
        <v>5170</v>
      </c>
      <c r="AO245" s="685">
        <v>0</v>
      </c>
      <c r="AP245" s="685">
        <v>0</v>
      </c>
      <c r="AQ245" s="685">
        <v>0</v>
      </c>
      <c r="AR245" s="4602"/>
      <c r="AS245" s="685">
        <v>0</v>
      </c>
      <c r="AT245" s="685">
        <v>0</v>
      </c>
      <c r="AU245" s="685">
        <v>0</v>
      </c>
      <c r="AV245" s="4818"/>
      <c r="AW245" s="685">
        <v>0</v>
      </c>
      <c r="AX245" s="685">
        <v>0</v>
      </c>
      <c r="AY245" s="685">
        <v>0</v>
      </c>
      <c r="AZ245" s="4602"/>
      <c r="BA245" s="685">
        <v>0</v>
      </c>
      <c r="BB245" s="685">
        <v>0</v>
      </c>
      <c r="BC245" s="685">
        <v>0</v>
      </c>
      <c r="BD245" s="685">
        <v>0</v>
      </c>
      <c r="BE245" s="685">
        <v>0</v>
      </c>
      <c r="BF245" s="685">
        <v>0</v>
      </c>
      <c r="BG245" s="685">
        <v>0</v>
      </c>
      <c r="BH245" s="685">
        <v>0</v>
      </c>
      <c r="BI245" s="685">
        <v>0</v>
      </c>
      <c r="BJ245" s="685">
        <v>0</v>
      </c>
      <c r="BK245" s="685">
        <v>0</v>
      </c>
      <c r="BL245" s="685">
        <v>0</v>
      </c>
      <c r="BM245" s="685">
        <v>0</v>
      </c>
      <c r="BN245" s="685">
        <v>0</v>
      </c>
      <c r="BO245" s="685">
        <v>0</v>
      </c>
      <c r="BP245" s="685">
        <v>0</v>
      </c>
      <c r="BQ245" s="685">
        <v>0</v>
      </c>
      <c r="BR245" s="685">
        <v>0</v>
      </c>
      <c r="BS245" s="685">
        <v>0</v>
      </c>
      <c r="BT245" s="685">
        <v>0</v>
      </c>
      <c r="BU245" s="685">
        <v>0</v>
      </c>
      <c r="BV245" s="685">
        <v>0</v>
      </c>
      <c r="BW245" s="685">
        <v>0</v>
      </c>
      <c r="BX245" s="685">
        <v>0</v>
      </c>
      <c r="BY245" s="685">
        <v>0</v>
      </c>
      <c r="BZ245" s="685">
        <v>0</v>
      </c>
      <c r="CA245" s="685">
        <v>0</v>
      </c>
      <c r="CB245" s="685">
        <v>0</v>
      </c>
      <c r="CC245" s="685">
        <v>0</v>
      </c>
      <c r="CD245" s="685">
        <v>0</v>
      </c>
      <c r="CE245" s="685">
        <v>0</v>
      </c>
      <c r="CF245" s="687"/>
    </row>
    <row r="246" spans="1:84" ht="5.0999999999999996" customHeight="1">
      <c r="A246" s="685">
        <v>0</v>
      </c>
      <c r="B246" s="4465"/>
      <c r="D246" s="4574"/>
      <c r="E246" s="685">
        <v>0</v>
      </c>
      <c r="F246" s="802">
        <v>0</v>
      </c>
      <c r="G246" s="685">
        <v>0</v>
      </c>
      <c r="H246" s="4574"/>
      <c r="I246" s="685">
        <v>0</v>
      </c>
      <c r="J246" s="802">
        <v>0</v>
      </c>
      <c r="K246" s="685">
        <v>0</v>
      </c>
      <c r="L246" s="4574"/>
      <c r="M246" s="685">
        <v>0</v>
      </c>
      <c r="N246" s="802">
        <v>0</v>
      </c>
      <c r="O246" s="685">
        <v>0</v>
      </c>
      <c r="P246" s="4574"/>
      <c r="Q246" s="685">
        <v>0</v>
      </c>
      <c r="R246" s="802">
        <v>0</v>
      </c>
      <c r="S246" s="685">
        <v>0</v>
      </c>
      <c r="T246" s="4574"/>
      <c r="U246" s="685">
        <v>0</v>
      </c>
      <c r="V246" s="802">
        <v>0</v>
      </c>
      <c r="W246" s="685">
        <v>0</v>
      </c>
      <c r="X246" s="4574"/>
      <c r="Y246" s="685">
        <v>0</v>
      </c>
      <c r="Z246" s="802">
        <v>0</v>
      </c>
      <c r="AA246" s="685">
        <v>0</v>
      </c>
      <c r="AB246" s="4603"/>
      <c r="AC246" s="685">
        <v>0</v>
      </c>
      <c r="AD246" s="802">
        <v>0</v>
      </c>
      <c r="AE246" s="685">
        <v>0</v>
      </c>
      <c r="AF246" s="4815"/>
      <c r="AG246" s="685">
        <v>0</v>
      </c>
      <c r="AH246" s="802">
        <v>0</v>
      </c>
      <c r="AI246" s="685">
        <v>0</v>
      </c>
      <c r="AJ246" s="4817"/>
      <c r="AK246" s="685">
        <v>0</v>
      </c>
      <c r="AL246" s="802">
        <v>0</v>
      </c>
      <c r="AM246" s="685">
        <v>0</v>
      </c>
      <c r="AN246" s="4808"/>
      <c r="AO246" s="685">
        <v>0</v>
      </c>
      <c r="AP246" s="802">
        <v>0</v>
      </c>
      <c r="AQ246" s="685">
        <v>0</v>
      </c>
      <c r="AR246" s="4603"/>
      <c r="AS246" s="685">
        <v>0</v>
      </c>
      <c r="AT246" s="802">
        <v>0</v>
      </c>
      <c r="AU246" s="685">
        <v>0</v>
      </c>
      <c r="AV246" s="4819"/>
      <c r="AW246" s="685">
        <v>0</v>
      </c>
      <c r="AX246" s="802">
        <v>0</v>
      </c>
      <c r="AY246" s="685">
        <v>0</v>
      </c>
      <c r="AZ246" s="4603"/>
      <c r="BA246" s="685">
        <v>0</v>
      </c>
      <c r="BB246" s="685">
        <v>0</v>
      </c>
      <c r="BC246" s="685">
        <v>0</v>
      </c>
      <c r="BD246" s="685">
        <v>0</v>
      </c>
      <c r="BE246" s="685">
        <v>0</v>
      </c>
      <c r="BF246" s="685">
        <v>0</v>
      </c>
      <c r="BG246" s="685">
        <v>0</v>
      </c>
      <c r="BH246" s="685">
        <v>0</v>
      </c>
      <c r="BI246" s="685">
        <v>0</v>
      </c>
      <c r="BJ246" s="685">
        <v>0</v>
      </c>
      <c r="BK246" s="685">
        <v>0</v>
      </c>
      <c r="BL246" s="685">
        <v>0</v>
      </c>
      <c r="BM246" s="685">
        <v>0</v>
      </c>
      <c r="BN246" s="685">
        <v>0</v>
      </c>
      <c r="BO246" s="685">
        <v>0</v>
      </c>
      <c r="BP246" s="685">
        <v>0</v>
      </c>
      <c r="BQ246" s="685">
        <v>0</v>
      </c>
      <c r="BR246" s="685">
        <v>0</v>
      </c>
      <c r="BS246" s="685">
        <v>0</v>
      </c>
      <c r="BT246" s="685">
        <v>0</v>
      </c>
      <c r="BU246" s="685">
        <v>0</v>
      </c>
      <c r="BV246" s="685">
        <v>0</v>
      </c>
      <c r="BW246" s="685">
        <v>0</v>
      </c>
      <c r="BX246" s="685">
        <v>0</v>
      </c>
      <c r="BY246" s="685">
        <v>0</v>
      </c>
      <c r="BZ246" s="685">
        <v>0</v>
      </c>
      <c r="CA246" s="685">
        <v>0</v>
      </c>
      <c r="CB246" s="685">
        <v>0</v>
      </c>
      <c r="CC246" s="685">
        <v>0</v>
      </c>
      <c r="CD246" s="685">
        <v>0</v>
      </c>
      <c r="CE246" s="685">
        <v>0</v>
      </c>
      <c r="CF246" s="687"/>
    </row>
    <row r="247" spans="1:84" ht="9.9499999999999993" customHeight="1">
      <c r="A247" s="685">
        <v>0</v>
      </c>
      <c r="B247" s="4466"/>
      <c r="D247" s="803"/>
      <c r="E247" s="685">
        <v>0</v>
      </c>
      <c r="F247" s="685">
        <v>0</v>
      </c>
      <c r="G247" s="685">
        <v>0</v>
      </c>
      <c r="H247" s="803"/>
      <c r="I247" s="685">
        <v>0</v>
      </c>
      <c r="J247" s="685">
        <v>0</v>
      </c>
      <c r="K247" s="685">
        <v>0</v>
      </c>
      <c r="L247" s="803"/>
      <c r="M247" s="685">
        <v>0</v>
      </c>
      <c r="N247" s="685">
        <v>0</v>
      </c>
      <c r="O247" s="685">
        <v>0</v>
      </c>
      <c r="P247" s="803"/>
      <c r="Q247" s="685">
        <v>0</v>
      </c>
      <c r="R247" s="685">
        <v>0</v>
      </c>
      <c r="S247" s="685">
        <v>0</v>
      </c>
      <c r="T247" s="803"/>
      <c r="U247" s="685">
        <v>0</v>
      </c>
      <c r="V247" s="685">
        <v>0</v>
      </c>
      <c r="W247" s="685">
        <v>0</v>
      </c>
      <c r="X247" s="803"/>
      <c r="Y247" s="685">
        <v>0</v>
      </c>
      <c r="Z247" s="685">
        <v>0</v>
      </c>
      <c r="AA247" s="685">
        <v>0</v>
      </c>
      <c r="AB247" s="4604"/>
      <c r="AC247" s="685">
        <v>0</v>
      </c>
      <c r="AD247" s="685">
        <v>0</v>
      </c>
      <c r="AE247" s="685">
        <v>0</v>
      </c>
      <c r="AF247" s="803"/>
      <c r="AG247" s="685">
        <v>0</v>
      </c>
      <c r="AH247" s="685">
        <v>0</v>
      </c>
      <c r="AI247" s="685">
        <v>0</v>
      </c>
      <c r="AJ247" s="803"/>
      <c r="AK247" s="685">
        <v>0</v>
      </c>
      <c r="AL247" s="685">
        <v>0</v>
      </c>
      <c r="AM247" s="685">
        <v>0</v>
      </c>
      <c r="AN247" s="803"/>
      <c r="AO247" s="685">
        <v>0</v>
      </c>
      <c r="AP247" s="685">
        <v>0</v>
      </c>
      <c r="AQ247" s="685">
        <v>0</v>
      </c>
      <c r="AR247" s="4604"/>
      <c r="AS247" s="685">
        <v>0</v>
      </c>
      <c r="AT247" s="685">
        <v>0</v>
      </c>
      <c r="AU247" s="685">
        <v>0</v>
      </c>
      <c r="AV247" s="803"/>
      <c r="AW247" s="685">
        <v>0</v>
      </c>
      <c r="AX247" s="685">
        <v>0</v>
      </c>
      <c r="AY247" s="685">
        <v>0</v>
      </c>
      <c r="AZ247" s="4604"/>
      <c r="BA247" s="685">
        <v>0</v>
      </c>
      <c r="BB247" s="685">
        <v>0</v>
      </c>
      <c r="BC247" s="685">
        <v>0</v>
      </c>
      <c r="BD247" s="685">
        <v>0</v>
      </c>
      <c r="BE247" s="685">
        <v>0</v>
      </c>
      <c r="BF247" s="685">
        <v>0</v>
      </c>
      <c r="BG247" s="685">
        <v>0</v>
      </c>
      <c r="BH247" s="685">
        <v>0</v>
      </c>
      <c r="BI247" s="685">
        <v>0</v>
      </c>
      <c r="BJ247" s="685">
        <v>0</v>
      </c>
      <c r="BK247" s="685">
        <v>0</v>
      </c>
      <c r="BL247" s="685">
        <v>0</v>
      </c>
      <c r="BM247" s="685">
        <v>0</v>
      </c>
      <c r="BN247" s="685">
        <v>0</v>
      </c>
      <c r="BO247" s="685">
        <v>0</v>
      </c>
      <c r="BP247" s="685">
        <v>0</v>
      </c>
      <c r="BQ247" s="685">
        <v>0</v>
      </c>
      <c r="BR247" s="685">
        <v>0</v>
      </c>
      <c r="BS247" s="685">
        <v>0</v>
      </c>
      <c r="BT247" s="685">
        <v>0</v>
      </c>
      <c r="BU247" s="685">
        <v>0</v>
      </c>
      <c r="BV247" s="685">
        <v>0</v>
      </c>
      <c r="BW247" s="685">
        <v>0</v>
      </c>
      <c r="BX247" s="685">
        <v>0</v>
      </c>
      <c r="BY247" s="685">
        <v>0</v>
      </c>
      <c r="BZ247" s="685">
        <v>0</v>
      </c>
      <c r="CA247" s="685">
        <v>0</v>
      </c>
      <c r="CB247" s="685">
        <v>0</v>
      </c>
      <c r="CC247" s="685">
        <v>0</v>
      </c>
      <c r="CD247" s="685">
        <v>0</v>
      </c>
      <c r="CE247" s="685">
        <v>0</v>
      </c>
      <c r="CF247" s="687"/>
    </row>
    <row r="248" spans="1:84" ht="9.9499999999999993" customHeight="1">
      <c r="A248" s="685">
        <v>0</v>
      </c>
      <c r="B248" s="685">
        <v>0</v>
      </c>
      <c r="C248" s="685">
        <v>0</v>
      </c>
      <c r="D248" s="685">
        <v>0</v>
      </c>
      <c r="E248" s="685">
        <v>0</v>
      </c>
      <c r="F248" s="685">
        <v>0</v>
      </c>
      <c r="G248" s="685">
        <v>0</v>
      </c>
      <c r="H248" s="685">
        <v>0</v>
      </c>
      <c r="I248" s="685">
        <v>0</v>
      </c>
      <c r="J248" s="685">
        <v>0</v>
      </c>
      <c r="K248" s="685">
        <v>0</v>
      </c>
      <c r="L248" s="685">
        <v>0</v>
      </c>
      <c r="M248" s="685">
        <v>0</v>
      </c>
      <c r="N248" s="685">
        <v>0</v>
      </c>
      <c r="O248" s="685">
        <v>0</v>
      </c>
      <c r="P248" s="685">
        <v>0</v>
      </c>
      <c r="Q248" s="685">
        <v>0</v>
      </c>
      <c r="R248" s="685">
        <v>0</v>
      </c>
      <c r="S248" s="685">
        <v>0</v>
      </c>
      <c r="T248" s="685">
        <v>0</v>
      </c>
      <c r="U248" s="685">
        <v>0</v>
      </c>
      <c r="V248" s="685">
        <v>0</v>
      </c>
      <c r="W248" s="685">
        <v>0</v>
      </c>
      <c r="X248" s="685">
        <v>0</v>
      </c>
      <c r="Y248" s="685">
        <v>0</v>
      </c>
      <c r="Z248" s="685">
        <v>0</v>
      </c>
      <c r="AA248" s="685">
        <v>0</v>
      </c>
      <c r="AB248" s="685">
        <v>0</v>
      </c>
      <c r="AC248" s="685">
        <v>0</v>
      </c>
      <c r="AD248" s="685">
        <v>0</v>
      </c>
      <c r="AE248" s="685">
        <v>0</v>
      </c>
      <c r="AF248" s="685">
        <v>0</v>
      </c>
      <c r="AG248" s="685">
        <v>0</v>
      </c>
      <c r="AH248" s="685">
        <v>0</v>
      </c>
      <c r="AI248" s="685">
        <v>0</v>
      </c>
      <c r="AJ248" s="685">
        <v>0</v>
      </c>
      <c r="AK248" s="685">
        <v>0</v>
      </c>
      <c r="AL248" s="685">
        <v>0</v>
      </c>
      <c r="AM248" s="685">
        <v>0</v>
      </c>
      <c r="AN248" s="685">
        <v>0</v>
      </c>
      <c r="AO248" s="685">
        <v>0</v>
      </c>
      <c r="AP248" s="685">
        <v>0</v>
      </c>
      <c r="AQ248" s="685">
        <v>0</v>
      </c>
      <c r="AR248" s="685">
        <v>0</v>
      </c>
      <c r="AS248" s="685">
        <v>0</v>
      </c>
      <c r="AT248" s="685">
        <v>0</v>
      </c>
      <c r="AU248" s="685">
        <v>0</v>
      </c>
      <c r="AV248" s="685">
        <v>0</v>
      </c>
      <c r="AW248" s="685">
        <v>0</v>
      </c>
      <c r="AX248" s="685">
        <v>0</v>
      </c>
      <c r="AY248" s="685">
        <v>0</v>
      </c>
      <c r="AZ248" s="685">
        <v>0</v>
      </c>
      <c r="BA248" s="685">
        <v>0</v>
      </c>
      <c r="BB248" s="685">
        <v>0</v>
      </c>
      <c r="BC248" s="685">
        <v>0</v>
      </c>
      <c r="BD248" s="685">
        <v>0</v>
      </c>
      <c r="BE248" s="685">
        <v>0</v>
      </c>
      <c r="BF248" s="685">
        <v>0</v>
      </c>
      <c r="BG248" s="685">
        <v>0</v>
      </c>
      <c r="BH248" s="685">
        <v>0</v>
      </c>
      <c r="BI248" s="685">
        <v>0</v>
      </c>
      <c r="BJ248" s="685">
        <v>0</v>
      </c>
      <c r="BK248" s="685">
        <v>0</v>
      </c>
      <c r="BL248" s="685">
        <v>0</v>
      </c>
      <c r="BM248" s="685">
        <v>0</v>
      </c>
      <c r="BN248" s="685">
        <v>0</v>
      </c>
      <c r="BO248" s="685">
        <v>0</v>
      </c>
      <c r="BP248" s="685">
        <v>0</v>
      </c>
      <c r="BQ248" s="685">
        <v>0</v>
      </c>
      <c r="BR248" s="685">
        <v>0</v>
      </c>
      <c r="BS248" s="685">
        <v>0</v>
      </c>
      <c r="BT248" s="685">
        <v>0</v>
      </c>
      <c r="BU248" s="685">
        <v>0</v>
      </c>
      <c r="BV248" s="685">
        <v>0</v>
      </c>
      <c r="BW248" s="685">
        <v>0</v>
      </c>
      <c r="BX248" s="685">
        <v>0</v>
      </c>
      <c r="BY248" s="685">
        <v>0</v>
      </c>
      <c r="BZ248" s="685">
        <v>0</v>
      </c>
      <c r="CA248" s="685">
        <v>0</v>
      </c>
      <c r="CB248" s="685">
        <v>0</v>
      </c>
      <c r="CC248" s="685">
        <v>0</v>
      </c>
      <c r="CD248" s="685">
        <v>0</v>
      </c>
      <c r="CE248" s="685">
        <v>0</v>
      </c>
      <c r="CF248" s="687"/>
    </row>
    <row r="249" spans="1:84" ht="9.9499999999999993" customHeight="1">
      <c r="A249" s="685">
        <v>0</v>
      </c>
      <c r="B249" s="4464">
        <v>11</v>
      </c>
      <c r="D249" s="4573"/>
      <c r="E249" s="685">
        <v>0</v>
      </c>
      <c r="F249" s="685">
        <v>0</v>
      </c>
      <c r="G249" s="685">
        <v>0</v>
      </c>
      <c r="H249" s="4573" t="s">
        <v>5171</v>
      </c>
      <c r="I249" s="685">
        <v>0</v>
      </c>
      <c r="J249" s="685">
        <v>0</v>
      </c>
      <c r="K249" s="685">
        <v>0</v>
      </c>
      <c r="L249" s="4573" t="s">
        <v>5172</v>
      </c>
      <c r="M249" s="685">
        <v>0</v>
      </c>
      <c r="N249" s="685">
        <v>0</v>
      </c>
      <c r="O249" s="685">
        <v>0</v>
      </c>
      <c r="P249" s="4573"/>
      <c r="Q249" s="685">
        <v>0</v>
      </c>
      <c r="R249" s="685">
        <v>0</v>
      </c>
      <c r="S249" s="685">
        <v>0</v>
      </c>
      <c r="T249" s="4573" t="s">
        <v>5173</v>
      </c>
      <c r="U249" s="685">
        <v>0</v>
      </c>
      <c r="V249" s="685">
        <v>0</v>
      </c>
      <c r="W249" s="685">
        <v>0</v>
      </c>
      <c r="X249" s="4573" t="s">
        <v>5174</v>
      </c>
      <c r="Y249" s="685">
        <v>0</v>
      </c>
      <c r="Z249" s="685">
        <v>0</v>
      </c>
      <c r="AA249" s="685">
        <v>0</v>
      </c>
      <c r="AB249" s="4602"/>
      <c r="AC249" s="685">
        <v>0</v>
      </c>
      <c r="AD249" s="685">
        <v>0</v>
      </c>
      <c r="AE249" s="685">
        <v>0</v>
      </c>
      <c r="AF249" s="4814" t="s">
        <v>5175</v>
      </c>
      <c r="AG249" s="685">
        <v>0</v>
      </c>
      <c r="AH249" s="685">
        <v>0</v>
      </c>
      <c r="AI249" s="685">
        <v>0</v>
      </c>
      <c r="AJ249" s="4816" t="s">
        <v>5176</v>
      </c>
      <c r="AK249" s="685">
        <v>0</v>
      </c>
      <c r="AL249" s="685">
        <v>0</v>
      </c>
      <c r="AM249" s="685">
        <v>0</v>
      </c>
      <c r="AN249" s="4807" t="s">
        <v>5177</v>
      </c>
      <c r="AO249" s="685">
        <v>0</v>
      </c>
      <c r="AP249" s="685">
        <v>0</v>
      </c>
      <c r="AQ249" s="685">
        <v>0</v>
      </c>
      <c r="AR249" s="4602"/>
      <c r="AS249" s="685">
        <v>0</v>
      </c>
      <c r="AT249" s="685">
        <v>0</v>
      </c>
      <c r="AU249" s="685">
        <v>0</v>
      </c>
      <c r="AV249" s="4602"/>
      <c r="AW249" s="685">
        <v>0</v>
      </c>
      <c r="AX249" s="685">
        <v>0</v>
      </c>
      <c r="AY249" s="685">
        <v>0</v>
      </c>
      <c r="AZ249" s="4602"/>
      <c r="BA249" s="685">
        <v>0</v>
      </c>
      <c r="BB249" s="685">
        <v>0</v>
      </c>
      <c r="BC249" s="685">
        <v>0</v>
      </c>
      <c r="BD249" s="685">
        <v>0</v>
      </c>
      <c r="BE249" s="685">
        <v>0</v>
      </c>
      <c r="BF249" s="685">
        <v>0</v>
      </c>
      <c r="BG249" s="685">
        <v>0</v>
      </c>
      <c r="BH249" s="685">
        <v>0</v>
      </c>
      <c r="BI249" s="685">
        <v>0</v>
      </c>
      <c r="BJ249" s="685">
        <v>0</v>
      </c>
      <c r="BK249" s="685">
        <v>0</v>
      </c>
      <c r="BL249" s="685">
        <v>0</v>
      </c>
      <c r="BM249" s="685">
        <v>0</v>
      </c>
      <c r="BN249" s="685">
        <v>0</v>
      </c>
      <c r="BO249" s="685">
        <v>0</v>
      </c>
      <c r="BP249" s="685">
        <v>0</v>
      </c>
      <c r="BQ249" s="685">
        <v>0</v>
      </c>
      <c r="BR249" s="685">
        <v>0</v>
      </c>
      <c r="BS249" s="685">
        <v>0</v>
      </c>
      <c r="BT249" s="685">
        <v>0</v>
      </c>
      <c r="BU249" s="685">
        <v>0</v>
      </c>
      <c r="BV249" s="685">
        <v>0</v>
      </c>
      <c r="BW249" s="685">
        <v>0</v>
      </c>
      <c r="BX249" s="685">
        <v>0</v>
      </c>
      <c r="BY249" s="685">
        <v>0</v>
      </c>
      <c r="BZ249" s="685">
        <v>0</v>
      </c>
      <c r="CA249" s="685">
        <v>0</v>
      </c>
      <c r="CB249" s="685">
        <v>0</v>
      </c>
      <c r="CC249" s="685">
        <v>0</v>
      </c>
      <c r="CD249" s="685">
        <v>0</v>
      </c>
      <c r="CE249" s="685">
        <v>0</v>
      </c>
      <c r="CF249" s="687"/>
    </row>
    <row r="250" spans="1:84" ht="5.0999999999999996" customHeight="1">
      <c r="A250" s="685">
        <v>0</v>
      </c>
      <c r="B250" s="4465"/>
      <c r="D250" s="4574"/>
      <c r="E250" s="685">
        <v>0</v>
      </c>
      <c r="F250" s="802">
        <v>0</v>
      </c>
      <c r="G250" s="685">
        <v>0</v>
      </c>
      <c r="H250" s="4574"/>
      <c r="I250" s="685">
        <v>0</v>
      </c>
      <c r="J250" s="802">
        <v>0</v>
      </c>
      <c r="K250" s="685">
        <v>0</v>
      </c>
      <c r="L250" s="4574"/>
      <c r="M250" s="685">
        <v>0</v>
      </c>
      <c r="N250" s="802">
        <v>0</v>
      </c>
      <c r="O250" s="685">
        <v>0</v>
      </c>
      <c r="P250" s="4574"/>
      <c r="Q250" s="685">
        <v>0</v>
      </c>
      <c r="R250" s="802">
        <v>0</v>
      </c>
      <c r="S250" s="685">
        <v>0</v>
      </c>
      <c r="T250" s="4574"/>
      <c r="U250" s="685">
        <v>0</v>
      </c>
      <c r="V250" s="802">
        <v>0</v>
      </c>
      <c r="W250" s="685">
        <v>0</v>
      </c>
      <c r="X250" s="4574"/>
      <c r="Y250" s="685">
        <v>0</v>
      </c>
      <c r="Z250" s="802">
        <v>0</v>
      </c>
      <c r="AA250" s="685">
        <v>0</v>
      </c>
      <c r="AB250" s="4603"/>
      <c r="AC250" s="685">
        <v>0</v>
      </c>
      <c r="AD250" s="802">
        <v>0</v>
      </c>
      <c r="AE250" s="685">
        <v>0</v>
      </c>
      <c r="AF250" s="4815"/>
      <c r="AG250" s="685">
        <v>0</v>
      </c>
      <c r="AH250" s="802">
        <v>0</v>
      </c>
      <c r="AI250" s="685">
        <v>0</v>
      </c>
      <c r="AJ250" s="4817"/>
      <c r="AK250" s="685">
        <v>0</v>
      </c>
      <c r="AL250" s="802">
        <v>0</v>
      </c>
      <c r="AM250" s="685">
        <v>0</v>
      </c>
      <c r="AN250" s="4808"/>
      <c r="AO250" s="685">
        <v>0</v>
      </c>
      <c r="AP250" s="802">
        <v>0</v>
      </c>
      <c r="AQ250" s="685">
        <v>0</v>
      </c>
      <c r="AR250" s="4603"/>
      <c r="AS250" s="685">
        <v>0</v>
      </c>
      <c r="AT250" s="802">
        <v>0</v>
      </c>
      <c r="AU250" s="685">
        <v>0</v>
      </c>
      <c r="AV250" s="4603"/>
      <c r="AW250" s="685">
        <v>0</v>
      </c>
      <c r="AX250" s="802">
        <v>0</v>
      </c>
      <c r="AY250" s="685">
        <v>0</v>
      </c>
      <c r="AZ250" s="4603"/>
      <c r="BA250" s="685">
        <v>0</v>
      </c>
      <c r="BB250" s="685">
        <v>0</v>
      </c>
      <c r="BC250" s="685">
        <v>0</v>
      </c>
      <c r="BD250" s="685">
        <v>0</v>
      </c>
      <c r="BE250" s="685">
        <v>0</v>
      </c>
      <c r="BF250" s="685">
        <v>0</v>
      </c>
      <c r="BG250" s="685">
        <v>0</v>
      </c>
      <c r="BH250" s="685">
        <v>0</v>
      </c>
      <c r="BI250" s="685">
        <v>0</v>
      </c>
      <c r="BJ250" s="685">
        <v>0</v>
      </c>
      <c r="BK250" s="685">
        <v>0</v>
      </c>
      <c r="BL250" s="685">
        <v>0</v>
      </c>
      <c r="BM250" s="685">
        <v>0</v>
      </c>
      <c r="BN250" s="685">
        <v>0</v>
      </c>
      <c r="BO250" s="685">
        <v>0</v>
      </c>
      <c r="BP250" s="685">
        <v>0</v>
      </c>
      <c r="BQ250" s="685">
        <v>0</v>
      </c>
      <c r="BR250" s="685">
        <v>0</v>
      </c>
      <c r="BS250" s="685">
        <v>0</v>
      </c>
      <c r="BT250" s="685">
        <v>0</v>
      </c>
      <c r="BU250" s="685">
        <v>0</v>
      </c>
      <c r="BV250" s="685">
        <v>0</v>
      </c>
      <c r="BW250" s="685">
        <v>0</v>
      </c>
      <c r="BX250" s="685">
        <v>0</v>
      </c>
      <c r="BY250" s="685">
        <v>0</v>
      </c>
      <c r="BZ250" s="685">
        <v>0</v>
      </c>
      <c r="CA250" s="685">
        <v>0</v>
      </c>
      <c r="CB250" s="685">
        <v>0</v>
      </c>
      <c r="CC250" s="685">
        <v>0</v>
      </c>
      <c r="CD250" s="685">
        <v>0</v>
      </c>
      <c r="CE250" s="685">
        <v>0</v>
      </c>
      <c r="CF250" s="687"/>
    </row>
    <row r="251" spans="1:84" ht="9.9499999999999993" customHeight="1">
      <c r="A251" s="685">
        <v>0</v>
      </c>
      <c r="B251" s="4466"/>
      <c r="D251" s="803"/>
      <c r="E251" s="685">
        <v>0</v>
      </c>
      <c r="F251" s="685">
        <v>0</v>
      </c>
      <c r="G251" s="685">
        <v>0</v>
      </c>
      <c r="H251" s="803"/>
      <c r="I251" s="685">
        <v>0</v>
      </c>
      <c r="J251" s="685">
        <v>0</v>
      </c>
      <c r="K251" s="685">
        <v>0</v>
      </c>
      <c r="L251" s="803"/>
      <c r="M251" s="685">
        <v>0</v>
      </c>
      <c r="N251" s="685">
        <v>0</v>
      </c>
      <c r="O251" s="685">
        <v>0</v>
      </c>
      <c r="P251" s="803"/>
      <c r="Q251" s="685">
        <v>0</v>
      </c>
      <c r="R251" s="685">
        <v>0</v>
      </c>
      <c r="S251" s="685">
        <v>0</v>
      </c>
      <c r="T251" s="803"/>
      <c r="U251" s="685">
        <v>0</v>
      </c>
      <c r="V251" s="685">
        <v>0</v>
      </c>
      <c r="W251" s="685">
        <v>0</v>
      </c>
      <c r="X251" s="803"/>
      <c r="Y251" s="685">
        <v>0</v>
      </c>
      <c r="Z251" s="685">
        <v>0</v>
      </c>
      <c r="AA251" s="685">
        <v>0</v>
      </c>
      <c r="AB251" s="4604"/>
      <c r="AC251" s="685">
        <v>0</v>
      </c>
      <c r="AD251" s="685">
        <v>0</v>
      </c>
      <c r="AE251" s="685">
        <v>0</v>
      </c>
      <c r="AF251" s="803"/>
      <c r="AG251" s="685">
        <v>0</v>
      </c>
      <c r="AH251" s="685">
        <v>0</v>
      </c>
      <c r="AI251" s="685">
        <v>0</v>
      </c>
      <c r="AJ251" s="803"/>
      <c r="AK251" s="685">
        <v>0</v>
      </c>
      <c r="AL251" s="685">
        <v>0</v>
      </c>
      <c r="AM251" s="685">
        <v>0</v>
      </c>
      <c r="AN251" s="803"/>
      <c r="AO251" s="685">
        <v>0</v>
      </c>
      <c r="AP251" s="685">
        <v>0</v>
      </c>
      <c r="AQ251" s="685">
        <v>0</v>
      </c>
      <c r="AR251" s="4604"/>
      <c r="AS251" s="685">
        <v>0</v>
      </c>
      <c r="AT251" s="685">
        <v>0</v>
      </c>
      <c r="AU251" s="685">
        <v>0</v>
      </c>
      <c r="AV251" s="4604"/>
      <c r="AW251" s="685">
        <v>0</v>
      </c>
      <c r="AX251" s="685">
        <v>0</v>
      </c>
      <c r="AY251" s="685">
        <v>0</v>
      </c>
      <c r="AZ251" s="4604"/>
      <c r="BA251" s="685">
        <v>0</v>
      </c>
      <c r="BB251" s="685">
        <v>0</v>
      </c>
      <c r="BC251" s="685">
        <v>0</v>
      </c>
      <c r="BD251" s="685">
        <v>0</v>
      </c>
      <c r="BE251" s="685">
        <v>0</v>
      </c>
      <c r="BF251" s="685">
        <v>0</v>
      </c>
      <c r="BG251" s="685">
        <v>0</v>
      </c>
      <c r="BH251" s="685">
        <v>0</v>
      </c>
      <c r="BI251" s="685">
        <v>0</v>
      </c>
      <c r="BJ251" s="685">
        <v>0</v>
      </c>
      <c r="BK251" s="685">
        <v>0</v>
      </c>
      <c r="BL251" s="685">
        <v>0</v>
      </c>
      <c r="BM251" s="685">
        <v>0</v>
      </c>
      <c r="BN251" s="685">
        <v>0</v>
      </c>
      <c r="BO251" s="685">
        <v>0</v>
      </c>
      <c r="BP251" s="685">
        <v>0</v>
      </c>
      <c r="BQ251" s="685">
        <v>0</v>
      </c>
      <c r="BR251" s="685">
        <v>0</v>
      </c>
      <c r="BS251" s="685">
        <v>0</v>
      </c>
      <c r="BT251" s="685">
        <v>0</v>
      </c>
      <c r="BU251" s="685">
        <v>0</v>
      </c>
      <c r="BV251" s="685">
        <v>0</v>
      </c>
      <c r="BW251" s="685">
        <v>0</v>
      </c>
      <c r="BX251" s="685">
        <v>0</v>
      </c>
      <c r="BY251" s="685">
        <v>0</v>
      </c>
      <c r="BZ251" s="685">
        <v>0</v>
      </c>
      <c r="CA251" s="685">
        <v>0</v>
      </c>
      <c r="CB251" s="685">
        <v>0</v>
      </c>
      <c r="CC251" s="685">
        <v>0</v>
      </c>
      <c r="CD251" s="685">
        <v>0</v>
      </c>
      <c r="CE251" s="685">
        <v>0</v>
      </c>
      <c r="CF251" s="687"/>
    </row>
    <row r="252" spans="1:84" ht="9.9499999999999993" customHeight="1">
      <c r="A252" s="685">
        <v>0</v>
      </c>
      <c r="B252" s="685">
        <v>0</v>
      </c>
      <c r="C252" s="685">
        <v>0</v>
      </c>
      <c r="D252" s="685">
        <v>0</v>
      </c>
      <c r="E252" s="685">
        <v>0</v>
      </c>
      <c r="F252" s="685">
        <v>0</v>
      </c>
      <c r="G252" s="685">
        <v>0</v>
      </c>
      <c r="H252" s="685">
        <v>0</v>
      </c>
      <c r="I252" s="685">
        <v>0</v>
      </c>
      <c r="J252" s="685">
        <v>0</v>
      </c>
      <c r="K252" s="685">
        <v>0</v>
      </c>
      <c r="L252" s="685">
        <v>0</v>
      </c>
      <c r="M252" s="685">
        <v>0</v>
      </c>
      <c r="N252" s="685">
        <v>0</v>
      </c>
      <c r="O252" s="685">
        <v>0</v>
      </c>
      <c r="P252" s="685">
        <v>0</v>
      </c>
      <c r="Q252" s="685">
        <v>0</v>
      </c>
      <c r="R252" s="685">
        <v>0</v>
      </c>
      <c r="S252" s="685">
        <v>0</v>
      </c>
      <c r="T252" s="685">
        <v>0</v>
      </c>
      <c r="U252" s="685">
        <v>0</v>
      </c>
      <c r="V252" s="685">
        <v>0</v>
      </c>
      <c r="W252" s="685">
        <v>0</v>
      </c>
      <c r="X252" s="685">
        <v>0</v>
      </c>
      <c r="Y252" s="685">
        <v>0</v>
      </c>
      <c r="Z252" s="685">
        <v>0</v>
      </c>
      <c r="AA252" s="685">
        <v>0</v>
      </c>
      <c r="AB252" s="685">
        <v>0</v>
      </c>
      <c r="AC252" s="685">
        <v>0</v>
      </c>
      <c r="AD252" s="685">
        <v>0</v>
      </c>
      <c r="AE252" s="685">
        <v>0</v>
      </c>
      <c r="AF252" s="685">
        <v>0</v>
      </c>
      <c r="AG252" s="685">
        <v>0</v>
      </c>
      <c r="AH252" s="685">
        <v>0</v>
      </c>
      <c r="AI252" s="685">
        <v>0</v>
      </c>
      <c r="AJ252" s="685">
        <v>0</v>
      </c>
      <c r="AK252" s="685">
        <v>0</v>
      </c>
      <c r="AL252" s="685">
        <v>0</v>
      </c>
      <c r="AM252" s="685">
        <v>0</v>
      </c>
      <c r="AN252" s="685">
        <v>0</v>
      </c>
      <c r="AO252" s="685">
        <v>0</v>
      </c>
      <c r="AP252" s="685">
        <v>0</v>
      </c>
      <c r="AQ252" s="685">
        <v>0</v>
      </c>
      <c r="AR252" s="685">
        <v>0</v>
      </c>
      <c r="AS252" s="685">
        <v>0</v>
      </c>
      <c r="AT252" s="685">
        <v>0</v>
      </c>
      <c r="AU252" s="685">
        <v>0</v>
      </c>
      <c r="AV252" s="685">
        <v>0</v>
      </c>
      <c r="AW252" s="685">
        <v>0</v>
      </c>
      <c r="AX252" s="685">
        <v>0</v>
      </c>
      <c r="AY252" s="685">
        <v>0</v>
      </c>
      <c r="AZ252" s="685">
        <v>0</v>
      </c>
      <c r="BA252" s="685">
        <v>0</v>
      </c>
      <c r="BB252" s="685">
        <v>0</v>
      </c>
      <c r="BC252" s="685">
        <v>0</v>
      </c>
      <c r="BD252" s="685">
        <v>0</v>
      </c>
      <c r="BE252" s="685">
        <v>0</v>
      </c>
      <c r="BF252" s="685">
        <v>0</v>
      </c>
      <c r="BG252" s="685">
        <v>0</v>
      </c>
      <c r="BH252" s="685">
        <v>0</v>
      </c>
      <c r="BI252" s="685">
        <v>0</v>
      </c>
      <c r="BJ252" s="685">
        <v>0</v>
      </c>
      <c r="BK252" s="685">
        <v>0</v>
      </c>
      <c r="BL252" s="685">
        <v>0</v>
      </c>
      <c r="BM252" s="685">
        <v>0</v>
      </c>
      <c r="BN252" s="685">
        <v>0</v>
      </c>
      <c r="BO252" s="685">
        <v>0</v>
      </c>
      <c r="BP252" s="685">
        <v>0</v>
      </c>
      <c r="BQ252" s="685">
        <v>0</v>
      </c>
      <c r="BR252" s="685">
        <v>0</v>
      </c>
      <c r="BS252" s="685">
        <v>0</v>
      </c>
      <c r="BT252" s="685">
        <v>0</v>
      </c>
      <c r="BU252" s="685">
        <v>0</v>
      </c>
      <c r="BV252" s="685">
        <v>0</v>
      </c>
      <c r="BW252" s="685">
        <v>0</v>
      </c>
      <c r="BX252" s="685">
        <v>0</v>
      </c>
      <c r="BY252" s="685">
        <v>0</v>
      </c>
      <c r="BZ252" s="685">
        <v>0</v>
      </c>
      <c r="CA252" s="685">
        <v>0</v>
      </c>
      <c r="CB252" s="685">
        <v>0</v>
      </c>
      <c r="CC252" s="685">
        <v>0</v>
      </c>
      <c r="CD252" s="685">
        <v>0</v>
      </c>
      <c r="CE252" s="685">
        <v>0</v>
      </c>
      <c r="CF252" s="687"/>
    </row>
    <row r="253" spans="1:84" ht="9.9499999999999993" customHeight="1">
      <c r="A253" s="685">
        <v>0</v>
      </c>
      <c r="B253" s="4464">
        <v>12</v>
      </c>
      <c r="D253" s="4602"/>
      <c r="E253" s="685">
        <v>0</v>
      </c>
      <c r="F253" s="685">
        <v>0</v>
      </c>
      <c r="G253" s="685">
        <v>0</v>
      </c>
      <c r="H253" s="4573" t="s">
        <v>5178</v>
      </c>
      <c r="I253" s="685">
        <v>0</v>
      </c>
      <c r="J253" s="685">
        <v>0</v>
      </c>
      <c r="K253" s="685">
        <v>0</v>
      </c>
      <c r="L253" s="4573" t="s">
        <v>5179</v>
      </c>
      <c r="M253" s="685">
        <v>0</v>
      </c>
      <c r="N253" s="685">
        <v>0</v>
      </c>
      <c r="O253" s="685">
        <v>0</v>
      </c>
      <c r="P253" s="4602"/>
      <c r="Q253" s="685">
        <v>0</v>
      </c>
      <c r="R253" s="685">
        <v>0</v>
      </c>
      <c r="S253" s="685">
        <v>0</v>
      </c>
      <c r="T253" s="4573" t="s">
        <v>5180</v>
      </c>
      <c r="U253" s="685">
        <v>0</v>
      </c>
      <c r="V253" s="685">
        <v>0</v>
      </c>
      <c r="W253" s="685">
        <v>0</v>
      </c>
      <c r="X253" s="4573" t="s">
        <v>5181</v>
      </c>
      <c r="Y253" s="685">
        <v>0</v>
      </c>
      <c r="Z253" s="685">
        <v>0</v>
      </c>
      <c r="AA253" s="685">
        <v>0</v>
      </c>
      <c r="AB253" s="4602"/>
      <c r="AC253" s="685">
        <v>0</v>
      </c>
      <c r="AD253" s="685">
        <v>0</v>
      </c>
      <c r="AE253" s="685">
        <v>0</v>
      </c>
      <c r="AF253" s="4814" t="s">
        <v>5182</v>
      </c>
      <c r="AG253" s="685">
        <v>0</v>
      </c>
      <c r="AH253" s="685">
        <v>0</v>
      </c>
      <c r="AI253" s="685">
        <v>0</v>
      </c>
      <c r="AJ253" s="4816" t="s">
        <v>5183</v>
      </c>
      <c r="AK253" s="685">
        <v>0</v>
      </c>
      <c r="AL253" s="685">
        <v>0</v>
      </c>
      <c r="AM253" s="685">
        <v>0</v>
      </c>
      <c r="AN253" s="4807" t="s">
        <v>5184</v>
      </c>
      <c r="AO253" s="685">
        <v>0</v>
      </c>
      <c r="AP253" s="685">
        <v>0</v>
      </c>
      <c r="AQ253" s="685">
        <v>0</v>
      </c>
      <c r="AR253" s="4602"/>
      <c r="AS253" s="685">
        <v>0</v>
      </c>
      <c r="AT253" s="685">
        <v>0</v>
      </c>
      <c r="AU253" s="685">
        <v>0</v>
      </c>
      <c r="AV253" s="4602"/>
      <c r="AW253" s="685">
        <v>0</v>
      </c>
      <c r="AX253" s="685">
        <v>0</v>
      </c>
      <c r="AY253" s="685">
        <v>0</v>
      </c>
      <c r="AZ253" s="4602"/>
      <c r="BA253" s="685">
        <v>0</v>
      </c>
      <c r="BB253" s="685">
        <v>0</v>
      </c>
      <c r="BC253" s="685">
        <v>0</v>
      </c>
      <c r="BD253" s="685">
        <v>0</v>
      </c>
      <c r="BE253" s="685">
        <v>0</v>
      </c>
      <c r="BF253" s="685">
        <v>0</v>
      </c>
      <c r="BG253" s="685">
        <v>0</v>
      </c>
      <c r="BH253" s="685">
        <v>0</v>
      </c>
      <c r="BI253" s="685">
        <v>0</v>
      </c>
      <c r="BJ253" s="685">
        <v>0</v>
      </c>
      <c r="BK253" s="685">
        <v>0</v>
      </c>
      <c r="BL253" s="685">
        <v>0</v>
      </c>
      <c r="BM253" s="685">
        <v>0</v>
      </c>
      <c r="BN253" s="685">
        <v>0</v>
      </c>
      <c r="BO253" s="685">
        <v>0</v>
      </c>
      <c r="BP253" s="685">
        <v>0</v>
      </c>
      <c r="BQ253" s="685">
        <v>0</v>
      </c>
      <c r="BR253" s="685">
        <v>0</v>
      </c>
      <c r="BS253" s="685">
        <v>0</v>
      </c>
      <c r="BT253" s="685">
        <v>0</v>
      </c>
      <c r="BU253" s="685">
        <v>0</v>
      </c>
      <c r="BV253" s="685">
        <v>0</v>
      </c>
      <c r="BW253" s="685">
        <v>0</v>
      </c>
      <c r="BX253" s="685">
        <v>0</v>
      </c>
      <c r="BY253" s="685">
        <v>0</v>
      </c>
      <c r="BZ253" s="685">
        <v>0</v>
      </c>
      <c r="CA253" s="685">
        <v>0</v>
      </c>
      <c r="CB253" s="685">
        <v>0</v>
      </c>
      <c r="CC253" s="685">
        <v>0</v>
      </c>
      <c r="CD253" s="685">
        <v>0</v>
      </c>
      <c r="CE253" s="685">
        <v>0</v>
      </c>
      <c r="CF253" s="687"/>
    </row>
    <row r="254" spans="1:84" ht="5.0999999999999996" customHeight="1">
      <c r="A254" s="685">
        <v>0</v>
      </c>
      <c r="B254" s="4465"/>
      <c r="D254" s="4603"/>
      <c r="E254" s="685">
        <v>0</v>
      </c>
      <c r="F254" s="802">
        <v>0</v>
      </c>
      <c r="G254" s="685">
        <v>0</v>
      </c>
      <c r="H254" s="4574"/>
      <c r="I254" s="685">
        <v>0</v>
      </c>
      <c r="J254" s="802">
        <v>0</v>
      </c>
      <c r="K254" s="685">
        <v>0</v>
      </c>
      <c r="L254" s="4574"/>
      <c r="M254" s="685">
        <v>0</v>
      </c>
      <c r="N254" s="802">
        <v>0</v>
      </c>
      <c r="O254" s="685">
        <v>0</v>
      </c>
      <c r="P254" s="4603"/>
      <c r="Q254" s="685">
        <v>0</v>
      </c>
      <c r="R254" s="802">
        <v>0</v>
      </c>
      <c r="S254" s="685">
        <v>0</v>
      </c>
      <c r="T254" s="4574"/>
      <c r="U254" s="685">
        <v>0</v>
      </c>
      <c r="V254" s="802">
        <v>0</v>
      </c>
      <c r="W254" s="685">
        <v>0</v>
      </c>
      <c r="X254" s="4574"/>
      <c r="Y254" s="685">
        <v>0</v>
      </c>
      <c r="Z254" s="802">
        <v>0</v>
      </c>
      <c r="AA254" s="685">
        <v>0</v>
      </c>
      <c r="AB254" s="4603"/>
      <c r="AC254" s="685">
        <v>0</v>
      </c>
      <c r="AD254" s="802">
        <v>0</v>
      </c>
      <c r="AE254" s="685">
        <v>0</v>
      </c>
      <c r="AF254" s="4815"/>
      <c r="AG254" s="685">
        <v>0</v>
      </c>
      <c r="AH254" s="802">
        <v>0</v>
      </c>
      <c r="AI254" s="685">
        <v>0</v>
      </c>
      <c r="AJ254" s="4817"/>
      <c r="AK254" s="685">
        <v>0</v>
      </c>
      <c r="AL254" s="802">
        <v>0</v>
      </c>
      <c r="AM254" s="685">
        <v>0</v>
      </c>
      <c r="AN254" s="4808"/>
      <c r="AO254" s="685">
        <v>0</v>
      </c>
      <c r="AP254" s="802">
        <v>0</v>
      </c>
      <c r="AQ254" s="685">
        <v>0</v>
      </c>
      <c r="AR254" s="4603"/>
      <c r="AS254" s="685">
        <v>0</v>
      </c>
      <c r="AT254" s="802">
        <v>0</v>
      </c>
      <c r="AU254" s="685">
        <v>0</v>
      </c>
      <c r="AV254" s="4603"/>
      <c r="AW254" s="685">
        <v>0</v>
      </c>
      <c r="AX254" s="802">
        <v>0</v>
      </c>
      <c r="AY254" s="685">
        <v>0</v>
      </c>
      <c r="AZ254" s="4603"/>
      <c r="BA254" s="685">
        <v>0</v>
      </c>
      <c r="BB254" s="685">
        <v>0</v>
      </c>
      <c r="BC254" s="685">
        <v>0</v>
      </c>
      <c r="BD254" s="685">
        <v>0</v>
      </c>
      <c r="BE254" s="685">
        <v>0</v>
      </c>
      <c r="BF254" s="685">
        <v>0</v>
      </c>
      <c r="BG254" s="685">
        <v>0</v>
      </c>
      <c r="BH254" s="685">
        <v>0</v>
      </c>
      <c r="BI254" s="685">
        <v>0</v>
      </c>
      <c r="BJ254" s="685">
        <v>0</v>
      </c>
      <c r="BK254" s="685">
        <v>0</v>
      </c>
      <c r="BL254" s="685">
        <v>0</v>
      </c>
      <c r="BM254" s="685">
        <v>0</v>
      </c>
      <c r="BN254" s="685">
        <v>0</v>
      </c>
      <c r="BO254" s="685">
        <v>0</v>
      </c>
      <c r="BP254" s="685">
        <v>0</v>
      </c>
      <c r="BQ254" s="685">
        <v>0</v>
      </c>
      <c r="BR254" s="685">
        <v>0</v>
      </c>
      <c r="BS254" s="685">
        <v>0</v>
      </c>
      <c r="BT254" s="685">
        <v>0</v>
      </c>
      <c r="BU254" s="685">
        <v>0</v>
      </c>
      <c r="BV254" s="685">
        <v>0</v>
      </c>
      <c r="BW254" s="685">
        <v>0</v>
      </c>
      <c r="BX254" s="685">
        <v>0</v>
      </c>
      <c r="BY254" s="685">
        <v>0</v>
      </c>
      <c r="BZ254" s="685">
        <v>0</v>
      </c>
      <c r="CA254" s="685">
        <v>0</v>
      </c>
      <c r="CB254" s="685">
        <v>0</v>
      </c>
      <c r="CC254" s="685">
        <v>0</v>
      </c>
      <c r="CD254" s="685">
        <v>0</v>
      </c>
      <c r="CE254" s="685">
        <v>0</v>
      </c>
      <c r="CF254" s="687"/>
    </row>
    <row r="255" spans="1:84" ht="9.9499999999999993" customHeight="1">
      <c r="A255" s="685">
        <v>0</v>
      </c>
      <c r="B255" s="4466"/>
      <c r="D255" s="4604"/>
      <c r="E255" s="685">
        <v>0</v>
      </c>
      <c r="F255" s="685">
        <v>0</v>
      </c>
      <c r="G255" s="685">
        <v>0</v>
      </c>
      <c r="H255" s="803"/>
      <c r="I255" s="685">
        <v>0</v>
      </c>
      <c r="J255" s="685">
        <v>0</v>
      </c>
      <c r="K255" s="685">
        <v>0</v>
      </c>
      <c r="L255" s="803"/>
      <c r="M255" s="685">
        <v>0</v>
      </c>
      <c r="N255" s="685">
        <v>0</v>
      </c>
      <c r="O255" s="685">
        <v>0</v>
      </c>
      <c r="P255" s="4604"/>
      <c r="Q255" s="685">
        <v>0</v>
      </c>
      <c r="R255" s="685">
        <v>0</v>
      </c>
      <c r="S255" s="685">
        <v>0</v>
      </c>
      <c r="T255" s="803"/>
      <c r="U255" s="685">
        <v>0</v>
      </c>
      <c r="V255" s="685">
        <v>0</v>
      </c>
      <c r="W255" s="685">
        <v>0</v>
      </c>
      <c r="X255" s="803"/>
      <c r="Y255" s="685">
        <v>0</v>
      </c>
      <c r="Z255" s="685">
        <v>0</v>
      </c>
      <c r="AA255" s="685">
        <v>0</v>
      </c>
      <c r="AB255" s="4604"/>
      <c r="AC255" s="685">
        <v>0</v>
      </c>
      <c r="AD255" s="685">
        <v>0</v>
      </c>
      <c r="AE255" s="685">
        <v>0</v>
      </c>
      <c r="AF255" s="803"/>
      <c r="AG255" s="685">
        <v>0</v>
      </c>
      <c r="AH255" s="685">
        <v>0</v>
      </c>
      <c r="AI255" s="685">
        <v>0</v>
      </c>
      <c r="AJ255" s="803"/>
      <c r="AK255" s="685">
        <v>0</v>
      </c>
      <c r="AL255" s="685">
        <v>0</v>
      </c>
      <c r="AM255" s="685">
        <v>0</v>
      </c>
      <c r="AN255" s="803"/>
      <c r="AO255" s="685">
        <v>0</v>
      </c>
      <c r="AP255" s="685">
        <v>0</v>
      </c>
      <c r="AQ255" s="685">
        <v>0</v>
      </c>
      <c r="AR255" s="4604"/>
      <c r="AS255" s="685">
        <v>0</v>
      </c>
      <c r="AT255" s="685">
        <v>0</v>
      </c>
      <c r="AU255" s="685">
        <v>0</v>
      </c>
      <c r="AV255" s="4604"/>
      <c r="AW255" s="685">
        <v>0</v>
      </c>
      <c r="AX255" s="685">
        <v>0</v>
      </c>
      <c r="AY255" s="685">
        <v>0</v>
      </c>
      <c r="AZ255" s="4604"/>
      <c r="BA255" s="685">
        <v>0</v>
      </c>
      <c r="BB255" s="685">
        <v>0</v>
      </c>
      <c r="BC255" s="685">
        <v>0</v>
      </c>
      <c r="BD255" s="685">
        <v>0</v>
      </c>
      <c r="BE255" s="685">
        <v>0</v>
      </c>
      <c r="BF255" s="685">
        <v>0</v>
      </c>
      <c r="BG255" s="685">
        <v>0</v>
      </c>
      <c r="BH255" s="685">
        <v>0</v>
      </c>
      <c r="BI255" s="685">
        <v>0</v>
      </c>
      <c r="BJ255" s="685">
        <v>0</v>
      </c>
      <c r="BK255" s="685">
        <v>0</v>
      </c>
      <c r="BL255" s="685">
        <v>0</v>
      </c>
      <c r="BM255" s="685">
        <v>0</v>
      </c>
      <c r="BN255" s="685">
        <v>0</v>
      </c>
      <c r="BO255" s="685">
        <v>0</v>
      </c>
      <c r="BP255" s="685">
        <v>0</v>
      </c>
      <c r="BQ255" s="685">
        <v>0</v>
      </c>
      <c r="BR255" s="685">
        <v>0</v>
      </c>
      <c r="BS255" s="685">
        <v>0</v>
      </c>
      <c r="BT255" s="685">
        <v>0</v>
      </c>
      <c r="BU255" s="685">
        <v>0</v>
      </c>
      <c r="BV255" s="685">
        <v>0</v>
      </c>
      <c r="BW255" s="685">
        <v>0</v>
      </c>
      <c r="BX255" s="685">
        <v>0</v>
      </c>
      <c r="BY255" s="685">
        <v>0</v>
      </c>
      <c r="BZ255" s="685">
        <v>0</v>
      </c>
      <c r="CA255" s="685">
        <v>0</v>
      </c>
      <c r="CB255" s="685">
        <v>0</v>
      </c>
      <c r="CC255" s="685">
        <v>0</v>
      </c>
      <c r="CD255" s="685">
        <v>0</v>
      </c>
      <c r="CE255" s="685">
        <v>0</v>
      </c>
      <c r="CF255" s="687"/>
    </row>
    <row r="256" spans="1:84" ht="9.9499999999999993" customHeight="1">
      <c r="A256" s="685">
        <v>0</v>
      </c>
      <c r="B256" s="685">
        <v>0</v>
      </c>
      <c r="C256" s="685">
        <v>0</v>
      </c>
      <c r="D256" s="685">
        <v>0</v>
      </c>
      <c r="E256" s="685">
        <v>0</v>
      </c>
      <c r="F256" s="685">
        <v>0</v>
      </c>
      <c r="G256" s="685">
        <v>0</v>
      </c>
      <c r="H256" s="685">
        <v>0</v>
      </c>
      <c r="I256" s="685">
        <v>0</v>
      </c>
      <c r="J256" s="685">
        <v>0</v>
      </c>
      <c r="K256" s="685">
        <v>0</v>
      </c>
      <c r="L256" s="685">
        <v>0</v>
      </c>
      <c r="M256" s="685">
        <v>0</v>
      </c>
      <c r="N256" s="685">
        <v>0</v>
      </c>
      <c r="O256" s="685">
        <v>0</v>
      </c>
      <c r="P256" s="685">
        <v>0</v>
      </c>
      <c r="Q256" s="685">
        <v>0</v>
      </c>
      <c r="R256" s="685">
        <v>0</v>
      </c>
      <c r="S256" s="685">
        <v>0</v>
      </c>
      <c r="T256" s="685">
        <v>0</v>
      </c>
      <c r="U256" s="685">
        <v>0</v>
      </c>
      <c r="V256" s="685">
        <v>0</v>
      </c>
      <c r="W256" s="685">
        <v>0</v>
      </c>
      <c r="X256" s="685">
        <v>0</v>
      </c>
      <c r="Y256" s="685">
        <v>0</v>
      </c>
      <c r="Z256" s="685">
        <v>0</v>
      </c>
      <c r="AA256" s="685">
        <v>0</v>
      </c>
      <c r="AB256" s="685">
        <v>0</v>
      </c>
      <c r="AC256" s="685">
        <v>0</v>
      </c>
      <c r="AD256" s="685">
        <v>0</v>
      </c>
      <c r="AE256" s="685">
        <v>0</v>
      </c>
      <c r="AF256" s="685">
        <v>0</v>
      </c>
      <c r="AG256" s="685">
        <v>0</v>
      </c>
      <c r="AH256" s="685">
        <v>0</v>
      </c>
      <c r="AI256" s="685">
        <v>0</v>
      </c>
      <c r="AJ256" s="685">
        <v>0</v>
      </c>
      <c r="AK256" s="685">
        <v>0</v>
      </c>
      <c r="AL256" s="685">
        <v>0</v>
      </c>
      <c r="AM256" s="685">
        <v>0</v>
      </c>
      <c r="AN256" s="685">
        <v>0</v>
      </c>
      <c r="AO256" s="685">
        <v>0</v>
      </c>
      <c r="AP256" s="685">
        <v>0</v>
      </c>
      <c r="AQ256" s="685">
        <v>0</v>
      </c>
      <c r="AR256" s="685">
        <v>0</v>
      </c>
      <c r="AS256" s="685">
        <v>0</v>
      </c>
      <c r="AT256" s="685">
        <v>0</v>
      </c>
      <c r="AU256" s="685">
        <v>0</v>
      </c>
      <c r="AV256" s="685">
        <v>0</v>
      </c>
      <c r="AW256" s="685">
        <v>0</v>
      </c>
      <c r="AX256" s="685">
        <v>0</v>
      </c>
      <c r="AY256" s="685">
        <v>0</v>
      </c>
      <c r="AZ256" s="685">
        <v>0</v>
      </c>
      <c r="BA256" s="685">
        <v>0</v>
      </c>
      <c r="BB256" s="685">
        <v>0</v>
      </c>
      <c r="BC256" s="685">
        <v>0</v>
      </c>
      <c r="BD256" s="685">
        <v>0</v>
      </c>
      <c r="BE256" s="685">
        <v>0</v>
      </c>
      <c r="BF256" s="685">
        <v>0</v>
      </c>
      <c r="BG256" s="685">
        <v>0</v>
      </c>
      <c r="BH256" s="685">
        <v>0</v>
      </c>
      <c r="BI256" s="685">
        <v>0</v>
      </c>
      <c r="BJ256" s="685">
        <v>0</v>
      </c>
      <c r="BK256" s="685">
        <v>0</v>
      </c>
      <c r="BL256" s="685">
        <v>0</v>
      </c>
      <c r="BM256" s="685">
        <v>0</v>
      </c>
      <c r="BN256" s="685">
        <v>0</v>
      </c>
      <c r="BO256" s="685">
        <v>0</v>
      </c>
      <c r="BP256" s="685">
        <v>0</v>
      </c>
      <c r="BQ256" s="685">
        <v>0</v>
      </c>
      <c r="BR256" s="685">
        <v>0</v>
      </c>
      <c r="BS256" s="685">
        <v>0</v>
      </c>
      <c r="BT256" s="685">
        <v>0</v>
      </c>
      <c r="BU256" s="685">
        <v>0</v>
      </c>
      <c r="BV256" s="685">
        <v>0</v>
      </c>
      <c r="BW256" s="685">
        <v>0</v>
      </c>
      <c r="BX256" s="685">
        <v>0</v>
      </c>
      <c r="BY256" s="685">
        <v>0</v>
      </c>
      <c r="BZ256" s="685">
        <v>0</v>
      </c>
      <c r="CA256" s="685">
        <v>0</v>
      </c>
      <c r="CB256" s="685">
        <v>0</v>
      </c>
      <c r="CC256" s="685">
        <v>0</v>
      </c>
      <c r="CD256" s="685">
        <v>0</v>
      </c>
      <c r="CE256" s="685">
        <v>0</v>
      </c>
      <c r="CF256" s="687"/>
    </row>
    <row r="257" spans="1:84" ht="9.9499999999999993" customHeight="1">
      <c r="A257" s="685">
        <v>0</v>
      </c>
      <c r="B257" s="4464">
        <v>13</v>
      </c>
      <c r="D257" s="4602"/>
      <c r="E257" s="685">
        <v>0</v>
      </c>
      <c r="F257" s="685">
        <v>0</v>
      </c>
      <c r="G257" s="685">
        <v>0</v>
      </c>
      <c r="H257" s="4573" t="s">
        <v>5185</v>
      </c>
      <c r="I257" s="685">
        <v>0</v>
      </c>
      <c r="J257" s="685">
        <v>0</v>
      </c>
      <c r="K257" s="685">
        <v>0</v>
      </c>
      <c r="L257" s="4573" t="s">
        <v>5186</v>
      </c>
      <c r="M257" s="685">
        <v>0</v>
      </c>
      <c r="N257" s="685">
        <v>0</v>
      </c>
      <c r="O257" s="685">
        <v>0</v>
      </c>
      <c r="P257" s="4602"/>
      <c r="Q257" s="685">
        <v>0</v>
      </c>
      <c r="R257" s="685">
        <v>0</v>
      </c>
      <c r="S257" s="685">
        <v>0</v>
      </c>
      <c r="T257" s="4573"/>
      <c r="U257" s="685">
        <v>0</v>
      </c>
      <c r="V257" s="685">
        <v>0</v>
      </c>
      <c r="W257" s="685">
        <v>0</v>
      </c>
      <c r="X257" s="4573" t="s">
        <v>5187</v>
      </c>
      <c r="Y257" s="685">
        <v>0</v>
      </c>
      <c r="Z257" s="685">
        <v>0</v>
      </c>
      <c r="AA257" s="685">
        <v>0</v>
      </c>
      <c r="AB257" s="4602"/>
      <c r="AC257" s="685">
        <v>0</v>
      </c>
      <c r="AD257" s="685">
        <v>0</v>
      </c>
      <c r="AE257" s="685">
        <v>0</v>
      </c>
      <c r="AF257" s="4814" t="s">
        <v>5188</v>
      </c>
      <c r="AG257" s="685">
        <v>0</v>
      </c>
      <c r="AH257" s="685">
        <v>0</v>
      </c>
      <c r="AI257" s="685">
        <v>0</v>
      </c>
      <c r="AJ257" s="4816" t="s">
        <v>5189</v>
      </c>
      <c r="AK257" s="685">
        <v>0</v>
      </c>
      <c r="AL257" s="685">
        <v>0</v>
      </c>
      <c r="AM257" s="685">
        <v>0</v>
      </c>
      <c r="AN257" s="4807" t="s">
        <v>5190</v>
      </c>
      <c r="AO257" s="685">
        <v>0</v>
      </c>
      <c r="AP257" s="685">
        <v>0</v>
      </c>
      <c r="AQ257" s="685">
        <v>0</v>
      </c>
      <c r="AR257" s="4602"/>
      <c r="AS257" s="685">
        <v>0</v>
      </c>
      <c r="AT257" s="685">
        <v>0</v>
      </c>
      <c r="AU257" s="685">
        <v>0</v>
      </c>
      <c r="AV257" s="4602"/>
      <c r="AW257" s="685">
        <v>0</v>
      </c>
      <c r="AX257" s="685">
        <v>0</v>
      </c>
      <c r="AY257" s="685">
        <v>0</v>
      </c>
      <c r="AZ257" s="4602"/>
      <c r="BA257" s="685">
        <v>0</v>
      </c>
      <c r="BB257" s="685">
        <v>0</v>
      </c>
      <c r="BC257" s="685">
        <v>0</v>
      </c>
      <c r="BD257" s="685">
        <v>0</v>
      </c>
      <c r="BE257" s="685">
        <v>0</v>
      </c>
      <c r="BF257" s="685">
        <v>0</v>
      </c>
      <c r="BG257" s="685">
        <v>0</v>
      </c>
      <c r="BH257" s="685">
        <v>0</v>
      </c>
      <c r="BI257" s="685">
        <v>0</v>
      </c>
      <c r="BJ257" s="685">
        <v>0</v>
      </c>
      <c r="BK257" s="685">
        <v>0</v>
      </c>
      <c r="BL257" s="685">
        <v>0</v>
      </c>
      <c r="BM257" s="685">
        <v>0</v>
      </c>
      <c r="BN257" s="685">
        <v>0</v>
      </c>
      <c r="BO257" s="685">
        <v>0</v>
      </c>
      <c r="BP257" s="685">
        <v>0</v>
      </c>
      <c r="BQ257" s="685">
        <v>0</v>
      </c>
      <c r="BR257" s="685">
        <v>0</v>
      </c>
      <c r="BS257" s="685">
        <v>0</v>
      </c>
      <c r="BT257" s="685">
        <v>0</v>
      </c>
      <c r="BU257" s="685">
        <v>0</v>
      </c>
      <c r="BV257" s="685">
        <v>0</v>
      </c>
      <c r="BW257" s="685">
        <v>0</v>
      </c>
      <c r="BX257" s="685">
        <v>0</v>
      </c>
      <c r="BY257" s="685">
        <v>0</v>
      </c>
      <c r="BZ257" s="685">
        <v>0</v>
      </c>
      <c r="CA257" s="685">
        <v>0</v>
      </c>
      <c r="CB257" s="685">
        <v>0</v>
      </c>
      <c r="CC257" s="685">
        <v>0</v>
      </c>
      <c r="CD257" s="685">
        <v>0</v>
      </c>
      <c r="CE257" s="685">
        <v>0</v>
      </c>
      <c r="CF257" s="687"/>
    </row>
    <row r="258" spans="1:84" ht="5.0999999999999996" customHeight="1">
      <c r="A258" s="685">
        <v>0</v>
      </c>
      <c r="B258" s="4465"/>
      <c r="D258" s="4603"/>
      <c r="E258" s="685">
        <v>0</v>
      </c>
      <c r="F258" s="802">
        <v>0</v>
      </c>
      <c r="G258" s="685">
        <v>0</v>
      </c>
      <c r="H258" s="4574"/>
      <c r="I258" s="685">
        <v>0</v>
      </c>
      <c r="J258" s="802">
        <v>0</v>
      </c>
      <c r="K258" s="685">
        <v>0</v>
      </c>
      <c r="L258" s="4574"/>
      <c r="M258" s="685">
        <v>0</v>
      </c>
      <c r="N258" s="802">
        <v>0</v>
      </c>
      <c r="O258" s="685">
        <v>0</v>
      </c>
      <c r="P258" s="4603"/>
      <c r="Q258" s="685">
        <v>0</v>
      </c>
      <c r="R258" s="802">
        <v>0</v>
      </c>
      <c r="S258" s="685">
        <v>0</v>
      </c>
      <c r="T258" s="4574"/>
      <c r="U258" s="685">
        <v>0</v>
      </c>
      <c r="V258" s="802">
        <v>0</v>
      </c>
      <c r="W258" s="685">
        <v>0</v>
      </c>
      <c r="X258" s="4574"/>
      <c r="Y258" s="685">
        <v>0</v>
      </c>
      <c r="Z258" s="802">
        <v>0</v>
      </c>
      <c r="AA258" s="685">
        <v>0</v>
      </c>
      <c r="AB258" s="4603"/>
      <c r="AC258" s="685">
        <v>0</v>
      </c>
      <c r="AD258" s="802">
        <v>0</v>
      </c>
      <c r="AE258" s="685">
        <v>0</v>
      </c>
      <c r="AF258" s="4815"/>
      <c r="AG258" s="685">
        <v>0</v>
      </c>
      <c r="AH258" s="802">
        <v>0</v>
      </c>
      <c r="AI258" s="685">
        <v>0</v>
      </c>
      <c r="AJ258" s="4817"/>
      <c r="AK258" s="685">
        <v>0</v>
      </c>
      <c r="AL258" s="802">
        <v>0</v>
      </c>
      <c r="AM258" s="685">
        <v>0</v>
      </c>
      <c r="AN258" s="4808"/>
      <c r="AO258" s="685">
        <v>0</v>
      </c>
      <c r="AP258" s="802">
        <v>0</v>
      </c>
      <c r="AQ258" s="685">
        <v>0</v>
      </c>
      <c r="AR258" s="4603"/>
      <c r="AS258" s="685">
        <v>0</v>
      </c>
      <c r="AT258" s="802">
        <v>0</v>
      </c>
      <c r="AU258" s="685">
        <v>0</v>
      </c>
      <c r="AV258" s="4603"/>
      <c r="AW258" s="685">
        <v>0</v>
      </c>
      <c r="AX258" s="802">
        <v>0</v>
      </c>
      <c r="AY258" s="685">
        <v>0</v>
      </c>
      <c r="AZ258" s="4603"/>
      <c r="BA258" s="685">
        <v>0</v>
      </c>
      <c r="BB258" s="685">
        <v>0</v>
      </c>
      <c r="BC258" s="685">
        <v>0</v>
      </c>
      <c r="BD258" s="685">
        <v>0</v>
      </c>
      <c r="BE258" s="685">
        <v>0</v>
      </c>
      <c r="BF258" s="685">
        <v>0</v>
      </c>
      <c r="BG258" s="685">
        <v>0</v>
      </c>
      <c r="BH258" s="685">
        <v>0</v>
      </c>
      <c r="BI258" s="685">
        <v>0</v>
      </c>
      <c r="BJ258" s="685">
        <v>0</v>
      </c>
      <c r="BK258" s="685">
        <v>0</v>
      </c>
      <c r="BL258" s="685">
        <v>0</v>
      </c>
      <c r="BM258" s="685">
        <v>0</v>
      </c>
      <c r="BN258" s="685">
        <v>0</v>
      </c>
      <c r="BO258" s="685">
        <v>0</v>
      </c>
      <c r="BP258" s="685">
        <v>0</v>
      </c>
      <c r="BQ258" s="685">
        <v>0</v>
      </c>
      <c r="BR258" s="685">
        <v>0</v>
      </c>
      <c r="BS258" s="685">
        <v>0</v>
      </c>
      <c r="BT258" s="685">
        <v>0</v>
      </c>
      <c r="BU258" s="685">
        <v>0</v>
      </c>
      <c r="BV258" s="685">
        <v>0</v>
      </c>
      <c r="BW258" s="685">
        <v>0</v>
      </c>
      <c r="BX258" s="685">
        <v>0</v>
      </c>
      <c r="BY258" s="685">
        <v>0</v>
      </c>
      <c r="BZ258" s="685">
        <v>0</v>
      </c>
      <c r="CA258" s="685">
        <v>0</v>
      </c>
      <c r="CB258" s="685">
        <v>0</v>
      </c>
      <c r="CC258" s="685">
        <v>0</v>
      </c>
      <c r="CD258" s="685">
        <v>0</v>
      </c>
      <c r="CE258" s="685">
        <v>0</v>
      </c>
      <c r="CF258" s="687"/>
    </row>
    <row r="259" spans="1:84" ht="9.9499999999999993" customHeight="1">
      <c r="A259" s="685">
        <v>0</v>
      </c>
      <c r="B259" s="4466"/>
      <c r="D259" s="4604"/>
      <c r="E259" s="685">
        <v>0</v>
      </c>
      <c r="F259" s="685">
        <v>0</v>
      </c>
      <c r="G259" s="685">
        <v>0</v>
      </c>
      <c r="H259" s="803"/>
      <c r="I259" s="685">
        <v>0</v>
      </c>
      <c r="J259" s="685">
        <v>0</v>
      </c>
      <c r="K259" s="685">
        <v>0</v>
      </c>
      <c r="L259" s="803"/>
      <c r="M259" s="685">
        <v>0</v>
      </c>
      <c r="N259" s="685">
        <v>0</v>
      </c>
      <c r="O259" s="685">
        <v>0</v>
      </c>
      <c r="P259" s="4604"/>
      <c r="Q259" s="685">
        <v>0</v>
      </c>
      <c r="R259" s="685">
        <v>0</v>
      </c>
      <c r="S259" s="685">
        <v>0</v>
      </c>
      <c r="T259" s="803"/>
      <c r="U259" s="685">
        <v>0</v>
      </c>
      <c r="V259" s="685">
        <v>0</v>
      </c>
      <c r="W259" s="685">
        <v>0</v>
      </c>
      <c r="X259" s="803"/>
      <c r="Y259" s="685">
        <v>0</v>
      </c>
      <c r="Z259" s="685">
        <v>0</v>
      </c>
      <c r="AA259" s="685">
        <v>0</v>
      </c>
      <c r="AB259" s="4604"/>
      <c r="AC259" s="685">
        <v>0</v>
      </c>
      <c r="AD259" s="685">
        <v>0</v>
      </c>
      <c r="AE259" s="685">
        <v>0</v>
      </c>
      <c r="AF259" s="803"/>
      <c r="AG259" s="685">
        <v>0</v>
      </c>
      <c r="AH259" s="685">
        <v>0</v>
      </c>
      <c r="AI259" s="685">
        <v>0</v>
      </c>
      <c r="AJ259" s="803"/>
      <c r="AK259" s="685">
        <v>0</v>
      </c>
      <c r="AL259" s="685">
        <v>0</v>
      </c>
      <c r="AM259" s="685">
        <v>0</v>
      </c>
      <c r="AN259" s="803"/>
      <c r="AO259" s="685">
        <v>0</v>
      </c>
      <c r="AP259" s="685">
        <v>0</v>
      </c>
      <c r="AQ259" s="685">
        <v>0</v>
      </c>
      <c r="AR259" s="4604"/>
      <c r="AS259" s="685">
        <v>0</v>
      </c>
      <c r="AT259" s="685">
        <v>0</v>
      </c>
      <c r="AU259" s="685">
        <v>0</v>
      </c>
      <c r="AV259" s="4604"/>
      <c r="AW259" s="685">
        <v>0</v>
      </c>
      <c r="AX259" s="685">
        <v>0</v>
      </c>
      <c r="AY259" s="685">
        <v>0</v>
      </c>
      <c r="AZ259" s="4604"/>
      <c r="BA259" s="685">
        <v>0</v>
      </c>
      <c r="BB259" s="685">
        <v>0</v>
      </c>
      <c r="BC259" s="685">
        <v>0</v>
      </c>
      <c r="BD259" s="685">
        <v>0</v>
      </c>
      <c r="BE259" s="685">
        <v>0</v>
      </c>
      <c r="BF259" s="685">
        <v>0</v>
      </c>
      <c r="BG259" s="685">
        <v>0</v>
      </c>
      <c r="BH259" s="685">
        <v>0</v>
      </c>
      <c r="BI259" s="685">
        <v>0</v>
      </c>
      <c r="BJ259" s="685">
        <v>0</v>
      </c>
      <c r="BK259" s="685">
        <v>0</v>
      </c>
      <c r="BL259" s="685">
        <v>0</v>
      </c>
      <c r="BM259" s="685">
        <v>0</v>
      </c>
      <c r="BN259" s="685">
        <v>0</v>
      </c>
      <c r="BO259" s="685">
        <v>0</v>
      </c>
      <c r="BP259" s="685">
        <v>0</v>
      </c>
      <c r="BQ259" s="685">
        <v>0</v>
      </c>
      <c r="BR259" s="685">
        <v>0</v>
      </c>
      <c r="BS259" s="685">
        <v>0</v>
      </c>
      <c r="BT259" s="685">
        <v>0</v>
      </c>
      <c r="BU259" s="685">
        <v>0</v>
      </c>
      <c r="BV259" s="685">
        <v>0</v>
      </c>
      <c r="BW259" s="685">
        <v>0</v>
      </c>
      <c r="BX259" s="685">
        <v>0</v>
      </c>
      <c r="BY259" s="685">
        <v>0</v>
      </c>
      <c r="BZ259" s="685">
        <v>0</v>
      </c>
      <c r="CA259" s="685">
        <v>0</v>
      </c>
      <c r="CB259" s="685">
        <v>0</v>
      </c>
      <c r="CC259" s="685">
        <v>0</v>
      </c>
      <c r="CD259" s="685">
        <v>0</v>
      </c>
      <c r="CE259" s="685">
        <v>0</v>
      </c>
      <c r="CF259" s="687"/>
    </row>
    <row r="260" spans="1:84" ht="9.9499999999999993" customHeight="1">
      <c r="A260" s="685">
        <v>0</v>
      </c>
      <c r="B260" s="685">
        <v>0</v>
      </c>
      <c r="C260" s="685">
        <v>0</v>
      </c>
      <c r="D260" s="685">
        <v>0</v>
      </c>
      <c r="E260" s="685">
        <v>0</v>
      </c>
      <c r="F260" s="685">
        <v>0</v>
      </c>
      <c r="G260" s="685">
        <v>0</v>
      </c>
      <c r="H260" s="685">
        <v>0</v>
      </c>
      <c r="I260" s="685">
        <v>0</v>
      </c>
      <c r="J260" s="685">
        <v>0</v>
      </c>
      <c r="K260" s="685">
        <v>0</v>
      </c>
      <c r="L260" s="685">
        <v>0</v>
      </c>
      <c r="M260" s="685">
        <v>0</v>
      </c>
      <c r="N260" s="685">
        <v>0</v>
      </c>
      <c r="O260" s="685">
        <v>0</v>
      </c>
      <c r="P260" s="685">
        <v>0</v>
      </c>
      <c r="Q260" s="685">
        <v>0</v>
      </c>
      <c r="R260" s="685">
        <v>0</v>
      </c>
      <c r="S260" s="685">
        <v>0</v>
      </c>
      <c r="T260" s="685">
        <v>0</v>
      </c>
      <c r="U260" s="685">
        <v>0</v>
      </c>
      <c r="V260" s="685">
        <v>0</v>
      </c>
      <c r="W260" s="685">
        <v>0</v>
      </c>
      <c r="X260" s="685">
        <v>0</v>
      </c>
      <c r="Y260" s="685">
        <v>0</v>
      </c>
      <c r="Z260" s="685">
        <v>0</v>
      </c>
      <c r="AA260" s="685">
        <v>0</v>
      </c>
      <c r="AB260" s="685">
        <v>0</v>
      </c>
      <c r="AC260" s="685">
        <v>0</v>
      </c>
      <c r="AD260" s="685">
        <v>0</v>
      </c>
      <c r="AE260" s="685">
        <v>0</v>
      </c>
      <c r="AF260" s="685">
        <v>0</v>
      </c>
      <c r="AG260" s="685">
        <v>0</v>
      </c>
      <c r="AH260" s="685">
        <v>0</v>
      </c>
      <c r="AI260" s="685">
        <v>0</v>
      </c>
      <c r="AJ260" s="685">
        <v>0</v>
      </c>
      <c r="AK260" s="685">
        <v>0</v>
      </c>
      <c r="AL260" s="685">
        <v>0</v>
      </c>
      <c r="AM260" s="685">
        <v>0</v>
      </c>
      <c r="AN260" s="685">
        <v>0</v>
      </c>
      <c r="AO260" s="685">
        <v>0</v>
      </c>
      <c r="AP260" s="685">
        <v>0</v>
      </c>
      <c r="AQ260" s="685">
        <v>0</v>
      </c>
      <c r="AR260" s="685">
        <v>0</v>
      </c>
      <c r="AS260" s="685">
        <v>0</v>
      </c>
      <c r="AT260" s="685">
        <v>0</v>
      </c>
      <c r="AU260" s="685">
        <v>0</v>
      </c>
      <c r="AV260" s="685">
        <v>0</v>
      </c>
      <c r="AW260" s="685">
        <v>0</v>
      </c>
      <c r="AX260" s="685">
        <v>0</v>
      </c>
      <c r="AY260" s="685">
        <v>0</v>
      </c>
      <c r="AZ260" s="685">
        <v>0</v>
      </c>
      <c r="BA260" s="685">
        <v>0</v>
      </c>
      <c r="BB260" s="685">
        <v>0</v>
      </c>
      <c r="BC260" s="685">
        <v>0</v>
      </c>
      <c r="BD260" s="685">
        <v>0</v>
      </c>
      <c r="BE260" s="685">
        <v>0</v>
      </c>
      <c r="BF260" s="685">
        <v>0</v>
      </c>
      <c r="BG260" s="685">
        <v>0</v>
      </c>
      <c r="BH260" s="685">
        <v>0</v>
      </c>
      <c r="BI260" s="685">
        <v>0</v>
      </c>
      <c r="BJ260" s="685">
        <v>0</v>
      </c>
      <c r="BK260" s="685">
        <v>0</v>
      </c>
      <c r="BL260" s="685">
        <v>0</v>
      </c>
      <c r="BM260" s="685">
        <v>0</v>
      </c>
      <c r="BN260" s="685">
        <v>0</v>
      </c>
      <c r="BO260" s="685">
        <v>0</v>
      </c>
      <c r="BP260" s="685">
        <v>0</v>
      </c>
      <c r="BQ260" s="685">
        <v>0</v>
      </c>
      <c r="BR260" s="685">
        <v>0</v>
      </c>
      <c r="BS260" s="685">
        <v>0</v>
      </c>
      <c r="BT260" s="685">
        <v>0</v>
      </c>
      <c r="BU260" s="685">
        <v>0</v>
      </c>
      <c r="BV260" s="685">
        <v>0</v>
      </c>
      <c r="BW260" s="685">
        <v>0</v>
      </c>
      <c r="BX260" s="685">
        <v>0</v>
      </c>
      <c r="BY260" s="685">
        <v>0</v>
      </c>
      <c r="BZ260" s="685">
        <v>0</v>
      </c>
      <c r="CA260" s="685">
        <v>0</v>
      </c>
      <c r="CB260" s="685">
        <v>0</v>
      </c>
      <c r="CC260" s="685">
        <v>0</v>
      </c>
      <c r="CD260" s="685">
        <v>0</v>
      </c>
      <c r="CE260" s="685">
        <v>0</v>
      </c>
      <c r="CF260" s="687"/>
    </row>
    <row r="261" spans="1:84" ht="9.9499999999999993" customHeight="1">
      <c r="A261" s="685">
        <v>0</v>
      </c>
      <c r="B261" s="4464">
        <v>14</v>
      </c>
      <c r="D261" s="4602"/>
      <c r="E261" s="685">
        <v>0</v>
      </c>
      <c r="F261" s="685">
        <v>0</v>
      </c>
      <c r="G261" s="685">
        <v>0</v>
      </c>
      <c r="H261" s="4573" t="s">
        <v>5191</v>
      </c>
      <c r="I261" s="685">
        <v>0</v>
      </c>
      <c r="J261" s="685">
        <v>0</v>
      </c>
      <c r="K261" s="685">
        <v>0</v>
      </c>
      <c r="L261" s="4573" t="s">
        <v>5192</v>
      </c>
      <c r="M261" s="685">
        <v>0</v>
      </c>
      <c r="N261" s="685">
        <v>0</v>
      </c>
      <c r="O261" s="685">
        <v>0</v>
      </c>
      <c r="P261" s="4602"/>
      <c r="Q261" s="685">
        <v>0</v>
      </c>
      <c r="R261" s="685">
        <v>0</v>
      </c>
      <c r="S261" s="685">
        <v>0</v>
      </c>
      <c r="T261" s="4573"/>
      <c r="U261" s="685">
        <v>0</v>
      </c>
      <c r="V261" s="685">
        <v>0</v>
      </c>
      <c r="W261" s="685">
        <v>0</v>
      </c>
      <c r="X261" s="4573" t="s">
        <v>5193</v>
      </c>
      <c r="Y261" s="685">
        <v>0</v>
      </c>
      <c r="Z261" s="685">
        <v>0</v>
      </c>
      <c r="AA261" s="685">
        <v>0</v>
      </c>
      <c r="AB261" s="4602"/>
      <c r="AC261" s="685">
        <v>0</v>
      </c>
      <c r="AD261" s="685">
        <v>0</v>
      </c>
      <c r="AE261" s="685">
        <v>0</v>
      </c>
      <c r="AF261" s="4814" t="s">
        <v>5194</v>
      </c>
      <c r="AG261" s="685">
        <v>0</v>
      </c>
      <c r="AH261" s="685">
        <v>0</v>
      </c>
      <c r="AI261" s="685">
        <v>0</v>
      </c>
      <c r="AJ261" s="4816" t="s">
        <v>5195</v>
      </c>
      <c r="AK261" s="685">
        <v>0</v>
      </c>
      <c r="AL261" s="685">
        <v>0</v>
      </c>
      <c r="AM261" s="685">
        <v>0</v>
      </c>
      <c r="AN261" s="4807"/>
      <c r="AO261" s="685">
        <v>0</v>
      </c>
      <c r="AP261" s="685">
        <v>0</v>
      </c>
      <c r="AQ261" s="685">
        <v>0</v>
      </c>
      <c r="AR261" s="4602"/>
      <c r="AS261" s="685">
        <v>0</v>
      </c>
      <c r="AT261" s="685">
        <v>0</v>
      </c>
      <c r="AU261" s="685">
        <v>0</v>
      </c>
      <c r="AV261" s="4602"/>
      <c r="AW261" s="685">
        <v>0</v>
      </c>
      <c r="AX261" s="685">
        <v>0</v>
      </c>
      <c r="AY261" s="685">
        <v>0</v>
      </c>
      <c r="AZ261" s="4602"/>
      <c r="BA261" s="685">
        <v>0</v>
      </c>
      <c r="BB261" s="685">
        <v>0</v>
      </c>
      <c r="BC261" s="685">
        <v>0</v>
      </c>
      <c r="BD261" s="685">
        <v>0</v>
      </c>
      <c r="BE261" s="685">
        <v>0</v>
      </c>
      <c r="BF261" s="685">
        <v>0</v>
      </c>
      <c r="BG261" s="685">
        <v>0</v>
      </c>
      <c r="BH261" s="685">
        <v>0</v>
      </c>
      <c r="BI261" s="685">
        <v>0</v>
      </c>
      <c r="BJ261" s="685">
        <v>0</v>
      </c>
      <c r="BK261" s="685">
        <v>0</v>
      </c>
      <c r="BL261" s="685">
        <v>0</v>
      </c>
      <c r="BM261" s="685">
        <v>0</v>
      </c>
      <c r="BN261" s="685">
        <v>0</v>
      </c>
      <c r="BO261" s="685">
        <v>0</v>
      </c>
      <c r="BP261" s="685">
        <v>0</v>
      </c>
      <c r="BQ261" s="685">
        <v>0</v>
      </c>
      <c r="BR261" s="685">
        <v>0</v>
      </c>
      <c r="BS261" s="685">
        <v>0</v>
      </c>
      <c r="BT261" s="685">
        <v>0</v>
      </c>
      <c r="BU261" s="685">
        <v>0</v>
      </c>
      <c r="BV261" s="685">
        <v>0</v>
      </c>
      <c r="BW261" s="685">
        <v>0</v>
      </c>
      <c r="BX261" s="685">
        <v>0</v>
      </c>
      <c r="BY261" s="685">
        <v>0</v>
      </c>
      <c r="BZ261" s="685">
        <v>0</v>
      </c>
      <c r="CA261" s="685">
        <v>0</v>
      </c>
      <c r="CB261" s="685">
        <v>0</v>
      </c>
      <c r="CC261" s="685">
        <v>0</v>
      </c>
      <c r="CD261" s="685">
        <v>0</v>
      </c>
      <c r="CE261" s="685">
        <v>0</v>
      </c>
      <c r="CF261" s="687"/>
    </row>
    <row r="262" spans="1:84" ht="5.0999999999999996" customHeight="1">
      <c r="A262" s="685">
        <v>0</v>
      </c>
      <c r="B262" s="4465"/>
      <c r="D262" s="4603"/>
      <c r="E262" s="685">
        <v>0</v>
      </c>
      <c r="F262" s="802">
        <v>0</v>
      </c>
      <c r="G262" s="685">
        <v>0</v>
      </c>
      <c r="H262" s="4574"/>
      <c r="I262" s="685">
        <v>0</v>
      </c>
      <c r="J262" s="802">
        <v>0</v>
      </c>
      <c r="K262" s="685">
        <v>0</v>
      </c>
      <c r="L262" s="4574"/>
      <c r="M262" s="685">
        <v>0</v>
      </c>
      <c r="N262" s="802">
        <v>0</v>
      </c>
      <c r="O262" s="685">
        <v>0</v>
      </c>
      <c r="P262" s="4603"/>
      <c r="Q262" s="685">
        <v>0</v>
      </c>
      <c r="R262" s="802">
        <v>0</v>
      </c>
      <c r="S262" s="685">
        <v>0</v>
      </c>
      <c r="T262" s="4574"/>
      <c r="U262" s="685">
        <v>0</v>
      </c>
      <c r="V262" s="802">
        <v>0</v>
      </c>
      <c r="W262" s="685">
        <v>0</v>
      </c>
      <c r="X262" s="4574"/>
      <c r="Y262" s="685">
        <v>0</v>
      </c>
      <c r="Z262" s="802">
        <v>0</v>
      </c>
      <c r="AA262" s="685">
        <v>0</v>
      </c>
      <c r="AB262" s="4603"/>
      <c r="AC262" s="685">
        <v>0</v>
      </c>
      <c r="AD262" s="802">
        <v>0</v>
      </c>
      <c r="AE262" s="685">
        <v>0</v>
      </c>
      <c r="AF262" s="4815"/>
      <c r="AG262" s="685">
        <v>0</v>
      </c>
      <c r="AH262" s="802">
        <v>0</v>
      </c>
      <c r="AI262" s="685">
        <v>0</v>
      </c>
      <c r="AJ262" s="4817"/>
      <c r="AK262" s="685">
        <v>0</v>
      </c>
      <c r="AL262" s="802">
        <v>0</v>
      </c>
      <c r="AM262" s="685">
        <v>0</v>
      </c>
      <c r="AN262" s="4808"/>
      <c r="AO262" s="685">
        <v>0</v>
      </c>
      <c r="AP262" s="802">
        <v>0</v>
      </c>
      <c r="AQ262" s="685">
        <v>0</v>
      </c>
      <c r="AR262" s="4603"/>
      <c r="AS262" s="685">
        <v>0</v>
      </c>
      <c r="AT262" s="802">
        <v>0</v>
      </c>
      <c r="AU262" s="685">
        <v>0</v>
      </c>
      <c r="AV262" s="4603"/>
      <c r="AW262" s="685">
        <v>0</v>
      </c>
      <c r="AX262" s="802">
        <v>0</v>
      </c>
      <c r="AY262" s="685">
        <v>0</v>
      </c>
      <c r="AZ262" s="4603"/>
      <c r="BA262" s="685">
        <v>0</v>
      </c>
      <c r="BB262" s="685">
        <v>0</v>
      </c>
      <c r="BC262" s="685">
        <v>0</v>
      </c>
      <c r="BD262" s="685">
        <v>0</v>
      </c>
      <c r="BE262" s="685">
        <v>0</v>
      </c>
      <c r="BF262" s="685">
        <v>0</v>
      </c>
      <c r="BG262" s="685">
        <v>0</v>
      </c>
      <c r="BH262" s="685">
        <v>0</v>
      </c>
      <c r="BI262" s="685">
        <v>0</v>
      </c>
      <c r="BJ262" s="685">
        <v>0</v>
      </c>
      <c r="BK262" s="685">
        <v>0</v>
      </c>
      <c r="BL262" s="685">
        <v>0</v>
      </c>
      <c r="BM262" s="685">
        <v>0</v>
      </c>
      <c r="BN262" s="685">
        <v>0</v>
      </c>
      <c r="BO262" s="685">
        <v>0</v>
      </c>
      <c r="BP262" s="685">
        <v>0</v>
      </c>
      <c r="BQ262" s="685">
        <v>0</v>
      </c>
      <c r="BR262" s="685">
        <v>0</v>
      </c>
      <c r="BS262" s="685">
        <v>0</v>
      </c>
      <c r="BT262" s="685">
        <v>0</v>
      </c>
      <c r="BU262" s="685">
        <v>0</v>
      </c>
      <c r="BV262" s="685">
        <v>0</v>
      </c>
      <c r="BW262" s="685">
        <v>0</v>
      </c>
      <c r="BX262" s="685">
        <v>0</v>
      </c>
      <c r="BY262" s="685">
        <v>0</v>
      </c>
      <c r="BZ262" s="685">
        <v>0</v>
      </c>
      <c r="CA262" s="685">
        <v>0</v>
      </c>
      <c r="CB262" s="685">
        <v>0</v>
      </c>
      <c r="CC262" s="685">
        <v>0</v>
      </c>
      <c r="CD262" s="685">
        <v>0</v>
      </c>
      <c r="CE262" s="685">
        <v>0</v>
      </c>
      <c r="CF262" s="687"/>
    </row>
    <row r="263" spans="1:84" ht="9.9499999999999993" customHeight="1">
      <c r="A263" s="685">
        <v>0</v>
      </c>
      <c r="B263" s="4466"/>
      <c r="D263" s="4604"/>
      <c r="E263" s="685">
        <v>0</v>
      </c>
      <c r="F263" s="685">
        <v>0</v>
      </c>
      <c r="G263" s="685">
        <v>0</v>
      </c>
      <c r="H263" s="803"/>
      <c r="I263" s="685">
        <v>0</v>
      </c>
      <c r="J263" s="685">
        <v>0</v>
      </c>
      <c r="K263" s="685">
        <v>0</v>
      </c>
      <c r="L263" s="803"/>
      <c r="M263" s="685">
        <v>0</v>
      </c>
      <c r="N263" s="685">
        <v>0</v>
      </c>
      <c r="O263" s="685">
        <v>0</v>
      </c>
      <c r="P263" s="4604"/>
      <c r="Q263" s="685">
        <v>0</v>
      </c>
      <c r="R263" s="685">
        <v>0</v>
      </c>
      <c r="S263" s="685">
        <v>0</v>
      </c>
      <c r="T263" s="803"/>
      <c r="U263" s="685">
        <v>0</v>
      </c>
      <c r="V263" s="685">
        <v>0</v>
      </c>
      <c r="W263" s="685">
        <v>0</v>
      </c>
      <c r="X263" s="803"/>
      <c r="Y263" s="685">
        <v>0</v>
      </c>
      <c r="Z263" s="685">
        <v>0</v>
      </c>
      <c r="AA263" s="685">
        <v>0</v>
      </c>
      <c r="AB263" s="4604"/>
      <c r="AC263" s="685">
        <v>0</v>
      </c>
      <c r="AD263" s="685">
        <v>0</v>
      </c>
      <c r="AE263" s="685">
        <v>0</v>
      </c>
      <c r="AF263" s="803"/>
      <c r="AG263" s="685">
        <v>0</v>
      </c>
      <c r="AH263" s="685">
        <v>0</v>
      </c>
      <c r="AI263" s="685">
        <v>0</v>
      </c>
      <c r="AJ263" s="803"/>
      <c r="AK263" s="685">
        <v>0</v>
      </c>
      <c r="AL263" s="685">
        <v>0</v>
      </c>
      <c r="AM263" s="685">
        <v>0</v>
      </c>
      <c r="AN263" s="803"/>
      <c r="AO263" s="685">
        <v>0</v>
      </c>
      <c r="AP263" s="685">
        <v>0</v>
      </c>
      <c r="AQ263" s="685">
        <v>0</v>
      </c>
      <c r="AR263" s="4604"/>
      <c r="AS263" s="685">
        <v>0</v>
      </c>
      <c r="AT263" s="685">
        <v>0</v>
      </c>
      <c r="AU263" s="685">
        <v>0</v>
      </c>
      <c r="AV263" s="4604"/>
      <c r="AW263" s="685">
        <v>0</v>
      </c>
      <c r="AX263" s="685">
        <v>0</v>
      </c>
      <c r="AY263" s="685">
        <v>0</v>
      </c>
      <c r="AZ263" s="4604"/>
      <c r="BA263" s="685">
        <v>0</v>
      </c>
      <c r="BB263" s="685">
        <v>0</v>
      </c>
      <c r="BC263" s="685">
        <v>0</v>
      </c>
      <c r="BD263" s="685">
        <v>0</v>
      </c>
      <c r="BE263" s="685">
        <v>0</v>
      </c>
      <c r="BF263" s="685">
        <v>0</v>
      </c>
      <c r="BG263" s="685">
        <v>0</v>
      </c>
      <c r="BH263" s="685">
        <v>0</v>
      </c>
      <c r="BI263" s="685">
        <v>0</v>
      </c>
      <c r="BJ263" s="685">
        <v>0</v>
      </c>
      <c r="BK263" s="685">
        <v>0</v>
      </c>
      <c r="BL263" s="685">
        <v>0</v>
      </c>
      <c r="BM263" s="685">
        <v>0</v>
      </c>
      <c r="BN263" s="685">
        <v>0</v>
      </c>
      <c r="BO263" s="685">
        <v>0</v>
      </c>
      <c r="BP263" s="685">
        <v>0</v>
      </c>
      <c r="BQ263" s="685">
        <v>0</v>
      </c>
      <c r="BR263" s="685">
        <v>0</v>
      </c>
      <c r="BS263" s="685">
        <v>0</v>
      </c>
      <c r="BT263" s="685">
        <v>0</v>
      </c>
      <c r="BU263" s="685">
        <v>0</v>
      </c>
      <c r="BV263" s="685">
        <v>0</v>
      </c>
      <c r="BW263" s="685">
        <v>0</v>
      </c>
      <c r="BX263" s="685">
        <v>0</v>
      </c>
      <c r="BY263" s="685">
        <v>0</v>
      </c>
      <c r="BZ263" s="685">
        <v>0</v>
      </c>
      <c r="CA263" s="685">
        <v>0</v>
      </c>
      <c r="CB263" s="685">
        <v>0</v>
      </c>
      <c r="CC263" s="685">
        <v>0</v>
      </c>
      <c r="CD263" s="685">
        <v>0</v>
      </c>
      <c r="CE263" s="685">
        <v>0</v>
      </c>
      <c r="CF263" s="687"/>
    </row>
    <row r="264" spans="1:84" ht="9.9499999999999993" customHeight="1">
      <c r="A264" s="685">
        <v>0</v>
      </c>
      <c r="B264" s="685">
        <v>0</v>
      </c>
      <c r="C264" s="685">
        <v>0</v>
      </c>
      <c r="D264" s="685">
        <v>0</v>
      </c>
      <c r="E264" s="685">
        <v>0</v>
      </c>
      <c r="F264" s="685">
        <v>0</v>
      </c>
      <c r="G264" s="685">
        <v>0</v>
      </c>
      <c r="H264" s="685">
        <v>0</v>
      </c>
      <c r="I264" s="685">
        <v>0</v>
      </c>
      <c r="J264" s="685">
        <v>0</v>
      </c>
      <c r="K264" s="685">
        <v>0</v>
      </c>
      <c r="L264" s="685">
        <v>0</v>
      </c>
      <c r="M264" s="685">
        <v>0</v>
      </c>
      <c r="N264" s="685">
        <v>0</v>
      </c>
      <c r="O264" s="685">
        <v>0</v>
      </c>
      <c r="P264" s="685">
        <v>0</v>
      </c>
      <c r="Q264" s="685">
        <v>0</v>
      </c>
      <c r="R264" s="685">
        <v>0</v>
      </c>
      <c r="S264" s="685">
        <v>0</v>
      </c>
      <c r="T264" s="685">
        <v>0</v>
      </c>
      <c r="U264" s="685">
        <v>0</v>
      </c>
      <c r="V264" s="685">
        <v>0</v>
      </c>
      <c r="W264" s="685">
        <v>0</v>
      </c>
      <c r="X264" s="685">
        <v>0</v>
      </c>
      <c r="Y264" s="685">
        <v>0</v>
      </c>
      <c r="Z264" s="685">
        <v>0</v>
      </c>
      <c r="AA264" s="685">
        <v>0</v>
      </c>
      <c r="AB264" s="685">
        <v>0</v>
      </c>
      <c r="AC264" s="685">
        <v>0</v>
      </c>
      <c r="AD264" s="685">
        <v>0</v>
      </c>
      <c r="AE264" s="685">
        <v>0</v>
      </c>
      <c r="AF264" s="685">
        <v>0</v>
      </c>
      <c r="AG264" s="685">
        <v>0</v>
      </c>
      <c r="AH264" s="685">
        <v>0</v>
      </c>
      <c r="AI264" s="685">
        <v>0</v>
      </c>
      <c r="AJ264" s="685">
        <v>0</v>
      </c>
      <c r="AK264" s="685">
        <v>0</v>
      </c>
      <c r="AL264" s="685">
        <v>0</v>
      </c>
      <c r="AM264" s="685">
        <v>0</v>
      </c>
      <c r="AN264" s="685">
        <v>0</v>
      </c>
      <c r="AO264" s="685">
        <v>0</v>
      </c>
      <c r="AP264" s="685">
        <v>0</v>
      </c>
      <c r="AQ264" s="685">
        <v>0</v>
      </c>
      <c r="AR264" s="685">
        <v>0</v>
      </c>
      <c r="AS264" s="685">
        <v>0</v>
      </c>
      <c r="AT264" s="685">
        <v>0</v>
      </c>
      <c r="AU264" s="685">
        <v>0</v>
      </c>
      <c r="AV264" s="685">
        <v>0</v>
      </c>
      <c r="AW264" s="685">
        <v>0</v>
      </c>
      <c r="AX264" s="685">
        <v>0</v>
      </c>
      <c r="AY264" s="685">
        <v>0</v>
      </c>
      <c r="AZ264" s="685">
        <v>0</v>
      </c>
      <c r="BA264" s="685">
        <v>0</v>
      </c>
      <c r="BB264" s="685">
        <v>0</v>
      </c>
      <c r="BC264" s="685">
        <v>0</v>
      </c>
      <c r="BD264" s="685">
        <v>0</v>
      </c>
      <c r="BE264" s="685">
        <v>0</v>
      </c>
      <c r="BF264" s="685">
        <v>0</v>
      </c>
      <c r="BG264" s="685">
        <v>0</v>
      </c>
      <c r="BH264" s="685">
        <v>0</v>
      </c>
      <c r="BI264" s="685">
        <v>0</v>
      </c>
      <c r="BJ264" s="685">
        <v>0</v>
      </c>
      <c r="BK264" s="685">
        <v>0</v>
      </c>
      <c r="BL264" s="685">
        <v>0</v>
      </c>
      <c r="BM264" s="685">
        <v>0</v>
      </c>
      <c r="BN264" s="685">
        <v>0</v>
      </c>
      <c r="BO264" s="685">
        <v>0</v>
      </c>
      <c r="BP264" s="685">
        <v>0</v>
      </c>
      <c r="BQ264" s="685">
        <v>0</v>
      </c>
      <c r="BR264" s="685">
        <v>0</v>
      </c>
      <c r="BS264" s="685">
        <v>0</v>
      </c>
      <c r="BT264" s="685">
        <v>0</v>
      </c>
      <c r="BU264" s="685">
        <v>0</v>
      </c>
      <c r="BV264" s="685">
        <v>0</v>
      </c>
      <c r="BW264" s="685">
        <v>0</v>
      </c>
      <c r="BX264" s="685">
        <v>0</v>
      </c>
      <c r="BY264" s="685">
        <v>0</v>
      </c>
      <c r="BZ264" s="685">
        <v>0</v>
      </c>
      <c r="CA264" s="685">
        <v>0</v>
      </c>
      <c r="CB264" s="685">
        <v>0</v>
      </c>
      <c r="CC264" s="685">
        <v>0</v>
      </c>
      <c r="CD264" s="685">
        <v>0</v>
      </c>
      <c r="CE264" s="685">
        <v>0</v>
      </c>
      <c r="CF264" s="687"/>
    </row>
    <row r="265" spans="1:84" ht="9.9499999999999993" customHeight="1">
      <c r="A265" s="685">
        <v>0</v>
      </c>
      <c r="B265" s="4464">
        <v>15</v>
      </c>
      <c r="D265" s="4602"/>
      <c r="E265" s="685">
        <v>0</v>
      </c>
      <c r="F265" s="685">
        <v>0</v>
      </c>
      <c r="G265" s="685">
        <v>0</v>
      </c>
      <c r="H265" s="4573"/>
      <c r="I265" s="685">
        <v>0</v>
      </c>
      <c r="J265" s="685">
        <v>0</v>
      </c>
      <c r="K265" s="685">
        <v>0</v>
      </c>
      <c r="L265" s="4573"/>
      <c r="M265" s="685">
        <v>0</v>
      </c>
      <c r="N265" s="685">
        <v>0</v>
      </c>
      <c r="O265" s="685">
        <v>0</v>
      </c>
      <c r="P265" s="4602"/>
      <c r="Q265" s="685">
        <v>0</v>
      </c>
      <c r="R265" s="685">
        <v>0</v>
      </c>
      <c r="S265" s="685">
        <v>0</v>
      </c>
      <c r="T265" s="4602"/>
      <c r="U265" s="685">
        <v>0</v>
      </c>
      <c r="V265" s="685">
        <v>0</v>
      </c>
      <c r="W265" s="685">
        <v>0</v>
      </c>
      <c r="X265" s="4573" t="s">
        <v>5196</v>
      </c>
      <c r="Y265" s="685">
        <v>0</v>
      </c>
      <c r="Z265" s="685">
        <v>0</v>
      </c>
      <c r="AA265" s="685">
        <v>0</v>
      </c>
      <c r="AB265" s="4602"/>
      <c r="AC265" s="685">
        <v>0</v>
      </c>
      <c r="AD265" s="685">
        <v>0</v>
      </c>
      <c r="AE265" s="685">
        <v>0</v>
      </c>
      <c r="AF265" s="4814" t="s">
        <v>5197</v>
      </c>
      <c r="AG265" s="685">
        <v>0</v>
      </c>
      <c r="AH265" s="685">
        <v>0</v>
      </c>
      <c r="AI265" s="685">
        <v>0</v>
      </c>
      <c r="AJ265" s="4816"/>
      <c r="AK265" s="685">
        <v>0</v>
      </c>
      <c r="AL265" s="685">
        <v>0</v>
      </c>
      <c r="AM265" s="685">
        <v>0</v>
      </c>
      <c r="AN265" s="4602"/>
      <c r="AO265" s="685">
        <v>0</v>
      </c>
      <c r="AP265" s="685">
        <v>0</v>
      </c>
      <c r="AQ265" s="685">
        <v>0</v>
      </c>
      <c r="AR265" s="4602"/>
      <c r="AS265" s="685">
        <v>0</v>
      </c>
      <c r="AT265" s="685">
        <v>0</v>
      </c>
      <c r="AU265" s="685">
        <v>0</v>
      </c>
      <c r="AV265" s="4602"/>
      <c r="AW265" s="685">
        <v>0</v>
      </c>
      <c r="AX265" s="685">
        <v>0</v>
      </c>
      <c r="AY265" s="685">
        <v>0</v>
      </c>
      <c r="AZ265" s="4602"/>
      <c r="BA265" s="685">
        <v>0</v>
      </c>
      <c r="BB265" s="685">
        <v>0</v>
      </c>
      <c r="BC265" s="685">
        <v>0</v>
      </c>
      <c r="BD265" s="685">
        <v>0</v>
      </c>
      <c r="BE265" s="685">
        <v>0</v>
      </c>
      <c r="BF265" s="685">
        <v>0</v>
      </c>
      <c r="BG265" s="685">
        <v>0</v>
      </c>
      <c r="BH265" s="685">
        <v>0</v>
      </c>
      <c r="BI265" s="685">
        <v>0</v>
      </c>
      <c r="BJ265" s="685">
        <v>0</v>
      </c>
      <c r="BK265" s="685">
        <v>0</v>
      </c>
      <c r="BL265" s="685">
        <v>0</v>
      </c>
      <c r="BM265" s="685">
        <v>0</v>
      </c>
      <c r="BN265" s="685">
        <v>0</v>
      </c>
      <c r="BO265" s="685">
        <v>0</v>
      </c>
      <c r="BP265" s="685">
        <v>0</v>
      </c>
      <c r="BQ265" s="685">
        <v>0</v>
      </c>
      <c r="BR265" s="685">
        <v>0</v>
      </c>
      <c r="BS265" s="685">
        <v>0</v>
      </c>
      <c r="BT265" s="685">
        <v>0</v>
      </c>
      <c r="BU265" s="685">
        <v>0</v>
      </c>
      <c r="BV265" s="685">
        <v>0</v>
      </c>
      <c r="BW265" s="685">
        <v>0</v>
      </c>
      <c r="BX265" s="685">
        <v>0</v>
      </c>
      <c r="BY265" s="685">
        <v>0</v>
      </c>
      <c r="BZ265" s="685">
        <v>0</v>
      </c>
      <c r="CA265" s="685">
        <v>0</v>
      </c>
      <c r="CB265" s="685">
        <v>0</v>
      </c>
      <c r="CC265" s="685">
        <v>0</v>
      </c>
      <c r="CD265" s="685">
        <v>0</v>
      </c>
      <c r="CE265" s="685">
        <v>0</v>
      </c>
      <c r="CF265" s="687"/>
    </row>
    <row r="266" spans="1:84" ht="5.0999999999999996" customHeight="1">
      <c r="A266" s="685">
        <v>0</v>
      </c>
      <c r="B266" s="4465"/>
      <c r="D266" s="4603"/>
      <c r="E266" s="685">
        <v>0</v>
      </c>
      <c r="F266" s="802">
        <v>0</v>
      </c>
      <c r="G266" s="685">
        <v>0</v>
      </c>
      <c r="H266" s="4574"/>
      <c r="I266" s="685">
        <v>0</v>
      </c>
      <c r="J266" s="802">
        <v>0</v>
      </c>
      <c r="K266" s="685">
        <v>0</v>
      </c>
      <c r="L266" s="4574"/>
      <c r="M266" s="685">
        <v>0</v>
      </c>
      <c r="N266" s="802">
        <v>0</v>
      </c>
      <c r="O266" s="685">
        <v>0</v>
      </c>
      <c r="P266" s="4603"/>
      <c r="Q266" s="685">
        <v>0</v>
      </c>
      <c r="R266" s="802">
        <v>0</v>
      </c>
      <c r="S266" s="685">
        <v>0</v>
      </c>
      <c r="T266" s="4603"/>
      <c r="U266" s="685">
        <v>0</v>
      </c>
      <c r="V266" s="802">
        <v>0</v>
      </c>
      <c r="W266" s="685">
        <v>0</v>
      </c>
      <c r="X266" s="4574"/>
      <c r="Y266" s="685">
        <v>0</v>
      </c>
      <c r="Z266" s="802">
        <v>0</v>
      </c>
      <c r="AA266" s="685">
        <v>0</v>
      </c>
      <c r="AB266" s="4603"/>
      <c r="AC266" s="685">
        <v>0</v>
      </c>
      <c r="AD266" s="802">
        <v>0</v>
      </c>
      <c r="AE266" s="685">
        <v>0</v>
      </c>
      <c r="AF266" s="4815"/>
      <c r="AG266" s="685">
        <v>0</v>
      </c>
      <c r="AH266" s="802">
        <v>0</v>
      </c>
      <c r="AI266" s="685">
        <v>0</v>
      </c>
      <c r="AJ266" s="4817"/>
      <c r="AK266" s="685">
        <v>0</v>
      </c>
      <c r="AL266" s="802">
        <v>0</v>
      </c>
      <c r="AM266" s="685">
        <v>0</v>
      </c>
      <c r="AN266" s="4603"/>
      <c r="AO266" s="685">
        <v>0</v>
      </c>
      <c r="AP266" s="802">
        <v>0</v>
      </c>
      <c r="AQ266" s="685">
        <v>0</v>
      </c>
      <c r="AR266" s="4603"/>
      <c r="AS266" s="685">
        <v>0</v>
      </c>
      <c r="AT266" s="802">
        <v>0</v>
      </c>
      <c r="AU266" s="685">
        <v>0</v>
      </c>
      <c r="AV266" s="4603"/>
      <c r="AW266" s="685">
        <v>0</v>
      </c>
      <c r="AX266" s="802">
        <v>0</v>
      </c>
      <c r="AY266" s="685">
        <v>0</v>
      </c>
      <c r="AZ266" s="4603"/>
      <c r="BA266" s="685">
        <v>0</v>
      </c>
      <c r="BB266" s="685">
        <v>0</v>
      </c>
      <c r="BC266" s="685">
        <v>0</v>
      </c>
      <c r="BD266" s="685">
        <v>0</v>
      </c>
      <c r="BE266" s="685">
        <v>0</v>
      </c>
      <c r="BF266" s="685">
        <v>0</v>
      </c>
      <c r="BG266" s="685">
        <v>0</v>
      </c>
      <c r="BH266" s="685">
        <v>0</v>
      </c>
      <c r="BI266" s="685">
        <v>0</v>
      </c>
      <c r="BJ266" s="685">
        <v>0</v>
      </c>
      <c r="BK266" s="685">
        <v>0</v>
      </c>
      <c r="BL266" s="685">
        <v>0</v>
      </c>
      <c r="BM266" s="685">
        <v>0</v>
      </c>
      <c r="BN266" s="685">
        <v>0</v>
      </c>
      <c r="BO266" s="685">
        <v>0</v>
      </c>
      <c r="BP266" s="685">
        <v>0</v>
      </c>
      <c r="BQ266" s="685">
        <v>0</v>
      </c>
      <c r="BR266" s="685">
        <v>0</v>
      </c>
      <c r="BS266" s="685">
        <v>0</v>
      </c>
      <c r="BT266" s="685">
        <v>0</v>
      </c>
      <c r="BU266" s="685">
        <v>0</v>
      </c>
      <c r="BV266" s="685">
        <v>0</v>
      </c>
      <c r="BW266" s="685">
        <v>0</v>
      </c>
      <c r="BX266" s="685">
        <v>0</v>
      </c>
      <c r="BY266" s="685">
        <v>0</v>
      </c>
      <c r="BZ266" s="685">
        <v>0</v>
      </c>
      <c r="CA266" s="685">
        <v>0</v>
      </c>
      <c r="CB266" s="685">
        <v>0</v>
      </c>
      <c r="CC266" s="685">
        <v>0</v>
      </c>
      <c r="CD266" s="685">
        <v>0</v>
      </c>
      <c r="CE266" s="685">
        <v>0</v>
      </c>
      <c r="CF266" s="687"/>
    </row>
    <row r="267" spans="1:84" ht="9.9499999999999993" customHeight="1">
      <c r="A267" s="685">
        <v>0</v>
      </c>
      <c r="B267" s="4466"/>
      <c r="D267" s="4604"/>
      <c r="E267" s="685">
        <v>0</v>
      </c>
      <c r="F267" s="685">
        <v>0</v>
      </c>
      <c r="G267" s="685">
        <v>0</v>
      </c>
      <c r="H267" s="803"/>
      <c r="I267" s="685">
        <v>0</v>
      </c>
      <c r="J267" s="685">
        <v>0</v>
      </c>
      <c r="K267" s="685">
        <v>0</v>
      </c>
      <c r="L267" s="803"/>
      <c r="M267" s="685">
        <v>0</v>
      </c>
      <c r="N267" s="685">
        <v>0</v>
      </c>
      <c r="O267" s="685">
        <v>0</v>
      </c>
      <c r="P267" s="4604"/>
      <c r="Q267" s="685">
        <v>0</v>
      </c>
      <c r="R267" s="685">
        <v>0</v>
      </c>
      <c r="S267" s="685">
        <v>0</v>
      </c>
      <c r="T267" s="4604"/>
      <c r="U267" s="685">
        <v>0</v>
      </c>
      <c r="V267" s="685">
        <v>0</v>
      </c>
      <c r="W267" s="685">
        <v>0</v>
      </c>
      <c r="X267" s="803"/>
      <c r="Y267" s="685">
        <v>0</v>
      </c>
      <c r="Z267" s="685">
        <v>0</v>
      </c>
      <c r="AA267" s="685">
        <v>0</v>
      </c>
      <c r="AB267" s="4604"/>
      <c r="AC267" s="685">
        <v>0</v>
      </c>
      <c r="AD267" s="685">
        <v>0</v>
      </c>
      <c r="AE267" s="685">
        <v>0</v>
      </c>
      <c r="AF267" s="803"/>
      <c r="AG267" s="685">
        <v>0</v>
      </c>
      <c r="AH267" s="685">
        <v>0</v>
      </c>
      <c r="AI267" s="685">
        <v>0</v>
      </c>
      <c r="AJ267" s="803"/>
      <c r="AK267" s="685">
        <v>0</v>
      </c>
      <c r="AL267" s="685">
        <v>0</v>
      </c>
      <c r="AM267" s="685">
        <v>0</v>
      </c>
      <c r="AN267" s="4604"/>
      <c r="AO267" s="685">
        <v>0</v>
      </c>
      <c r="AP267" s="685">
        <v>0</v>
      </c>
      <c r="AQ267" s="685">
        <v>0</v>
      </c>
      <c r="AR267" s="4604"/>
      <c r="AS267" s="685">
        <v>0</v>
      </c>
      <c r="AT267" s="685">
        <v>0</v>
      </c>
      <c r="AU267" s="685">
        <v>0</v>
      </c>
      <c r="AV267" s="4604"/>
      <c r="AW267" s="685">
        <v>0</v>
      </c>
      <c r="AX267" s="685">
        <v>0</v>
      </c>
      <c r="AY267" s="685">
        <v>0</v>
      </c>
      <c r="AZ267" s="4604"/>
      <c r="BA267" s="685">
        <v>0</v>
      </c>
      <c r="BB267" s="685">
        <v>0</v>
      </c>
      <c r="BC267" s="685">
        <v>0</v>
      </c>
      <c r="BD267" s="685">
        <v>0</v>
      </c>
      <c r="BE267" s="685">
        <v>0</v>
      </c>
      <c r="BF267" s="685">
        <v>0</v>
      </c>
      <c r="BG267" s="685">
        <v>0</v>
      </c>
      <c r="BH267" s="685">
        <v>0</v>
      </c>
      <c r="BI267" s="685">
        <v>0</v>
      </c>
      <c r="BJ267" s="685">
        <v>0</v>
      </c>
      <c r="BK267" s="685">
        <v>0</v>
      </c>
      <c r="BL267" s="685">
        <v>0</v>
      </c>
      <c r="BM267" s="685">
        <v>0</v>
      </c>
      <c r="BN267" s="685">
        <v>0</v>
      </c>
      <c r="BO267" s="685">
        <v>0</v>
      </c>
      <c r="BP267" s="685">
        <v>0</v>
      </c>
      <c r="BQ267" s="685">
        <v>0</v>
      </c>
      <c r="BR267" s="685">
        <v>0</v>
      </c>
      <c r="BS267" s="685">
        <v>0</v>
      </c>
      <c r="BT267" s="685">
        <v>0</v>
      </c>
      <c r="BU267" s="685">
        <v>0</v>
      </c>
      <c r="BV267" s="685">
        <v>0</v>
      </c>
      <c r="BW267" s="685">
        <v>0</v>
      </c>
      <c r="BX267" s="685">
        <v>0</v>
      </c>
      <c r="BY267" s="685">
        <v>0</v>
      </c>
      <c r="BZ267" s="685">
        <v>0</v>
      </c>
      <c r="CA267" s="685">
        <v>0</v>
      </c>
      <c r="CB267" s="685">
        <v>0</v>
      </c>
      <c r="CC267" s="685">
        <v>0</v>
      </c>
      <c r="CD267" s="685">
        <v>0</v>
      </c>
      <c r="CE267" s="685">
        <v>0</v>
      </c>
      <c r="CF267" s="687"/>
    </row>
    <row r="268" spans="1:84" ht="9.9499999999999993" customHeight="1">
      <c r="A268" s="685">
        <v>0</v>
      </c>
      <c r="B268" s="685">
        <v>0</v>
      </c>
      <c r="C268" s="685">
        <v>0</v>
      </c>
      <c r="D268" s="685">
        <v>0</v>
      </c>
      <c r="E268" s="685">
        <v>0</v>
      </c>
      <c r="F268" s="685">
        <v>0</v>
      </c>
      <c r="G268" s="685">
        <v>0</v>
      </c>
      <c r="H268" s="685">
        <v>0</v>
      </c>
      <c r="I268" s="685">
        <v>0</v>
      </c>
      <c r="J268" s="685">
        <v>0</v>
      </c>
      <c r="K268" s="685">
        <v>0</v>
      </c>
      <c r="L268" s="685">
        <v>0</v>
      </c>
      <c r="M268" s="685">
        <v>0</v>
      </c>
      <c r="N268" s="685">
        <v>0</v>
      </c>
      <c r="O268" s="685">
        <v>0</v>
      </c>
      <c r="P268" s="685">
        <v>0</v>
      </c>
      <c r="Q268" s="685">
        <v>0</v>
      </c>
      <c r="R268" s="685">
        <v>0</v>
      </c>
      <c r="S268" s="685">
        <v>0</v>
      </c>
      <c r="T268" s="685">
        <v>0</v>
      </c>
      <c r="U268" s="685">
        <v>0</v>
      </c>
      <c r="V268" s="685">
        <v>0</v>
      </c>
      <c r="W268" s="685">
        <v>0</v>
      </c>
      <c r="X268" s="685">
        <v>0</v>
      </c>
      <c r="Y268" s="685">
        <v>0</v>
      </c>
      <c r="Z268" s="685">
        <v>0</v>
      </c>
      <c r="AA268" s="685">
        <v>0</v>
      </c>
      <c r="AB268" s="685">
        <v>0</v>
      </c>
      <c r="AC268" s="685">
        <v>0</v>
      </c>
      <c r="AD268" s="685">
        <v>0</v>
      </c>
      <c r="AE268" s="685">
        <v>0</v>
      </c>
      <c r="AF268" s="685">
        <v>0</v>
      </c>
      <c r="AG268" s="685">
        <v>0</v>
      </c>
      <c r="AH268" s="685">
        <v>0</v>
      </c>
      <c r="AI268" s="685">
        <v>0</v>
      </c>
      <c r="AJ268" s="685">
        <v>0</v>
      </c>
      <c r="AK268" s="685">
        <v>0</v>
      </c>
      <c r="AL268" s="685">
        <v>0</v>
      </c>
      <c r="AM268" s="685">
        <v>0</v>
      </c>
      <c r="AN268" s="685">
        <v>0</v>
      </c>
      <c r="AO268" s="685">
        <v>0</v>
      </c>
      <c r="AP268" s="685">
        <v>0</v>
      </c>
      <c r="AQ268" s="685">
        <v>0</v>
      </c>
      <c r="AR268" s="685">
        <v>0</v>
      </c>
      <c r="AS268" s="685">
        <v>0</v>
      </c>
      <c r="AT268" s="685">
        <v>0</v>
      </c>
      <c r="AU268" s="685">
        <v>0</v>
      </c>
      <c r="AV268" s="685">
        <v>0</v>
      </c>
      <c r="AW268" s="685">
        <v>0</v>
      </c>
      <c r="AX268" s="685">
        <v>0</v>
      </c>
      <c r="AY268" s="685">
        <v>0</v>
      </c>
      <c r="AZ268" s="685">
        <v>0</v>
      </c>
      <c r="BA268" s="685">
        <v>0</v>
      </c>
      <c r="BB268" s="685">
        <v>0</v>
      </c>
      <c r="BC268" s="685">
        <v>0</v>
      </c>
      <c r="BD268" s="685">
        <v>0</v>
      </c>
      <c r="BE268" s="685">
        <v>0</v>
      </c>
      <c r="BF268" s="685">
        <v>0</v>
      </c>
      <c r="BG268" s="685">
        <v>0</v>
      </c>
      <c r="BH268" s="685">
        <v>0</v>
      </c>
      <c r="BI268" s="685">
        <v>0</v>
      </c>
      <c r="BJ268" s="685">
        <v>0</v>
      </c>
      <c r="BK268" s="685">
        <v>0</v>
      </c>
      <c r="BL268" s="685">
        <v>0</v>
      </c>
      <c r="BM268" s="685">
        <v>0</v>
      </c>
      <c r="BN268" s="685">
        <v>0</v>
      </c>
      <c r="BO268" s="685">
        <v>0</v>
      </c>
      <c r="BP268" s="685">
        <v>0</v>
      </c>
      <c r="BQ268" s="685">
        <v>0</v>
      </c>
      <c r="BR268" s="685">
        <v>0</v>
      </c>
      <c r="BS268" s="685">
        <v>0</v>
      </c>
      <c r="BT268" s="685">
        <v>0</v>
      </c>
      <c r="BU268" s="685">
        <v>0</v>
      </c>
      <c r="BV268" s="685">
        <v>0</v>
      </c>
      <c r="BW268" s="685">
        <v>0</v>
      </c>
      <c r="BX268" s="685">
        <v>0</v>
      </c>
      <c r="BY268" s="685">
        <v>0</v>
      </c>
      <c r="BZ268" s="685">
        <v>0</v>
      </c>
      <c r="CA268" s="685">
        <v>0</v>
      </c>
      <c r="CB268" s="685">
        <v>0</v>
      </c>
      <c r="CC268" s="685">
        <v>0</v>
      </c>
      <c r="CD268" s="685">
        <v>0</v>
      </c>
      <c r="CE268" s="685">
        <v>0</v>
      </c>
      <c r="CF268" s="687"/>
    </row>
    <row r="269" spans="1:84" ht="9.9499999999999993" customHeight="1">
      <c r="A269" s="685">
        <v>0</v>
      </c>
      <c r="B269" s="4464">
        <v>16</v>
      </c>
      <c r="D269" s="4602"/>
      <c r="E269" s="685">
        <v>0</v>
      </c>
      <c r="F269" s="685">
        <v>0</v>
      </c>
      <c r="G269" s="685">
        <v>0</v>
      </c>
      <c r="H269" s="4573"/>
      <c r="I269" s="685">
        <v>0</v>
      </c>
      <c r="J269" s="685">
        <v>0</v>
      </c>
      <c r="K269" s="685">
        <v>0</v>
      </c>
      <c r="L269" s="4573"/>
      <c r="M269" s="685">
        <v>0</v>
      </c>
      <c r="N269" s="685">
        <v>0</v>
      </c>
      <c r="O269" s="685">
        <v>0</v>
      </c>
      <c r="P269" s="4602"/>
      <c r="Q269" s="685">
        <v>0</v>
      </c>
      <c r="R269" s="685">
        <v>0</v>
      </c>
      <c r="S269" s="685">
        <v>0</v>
      </c>
      <c r="T269" s="4602"/>
      <c r="U269" s="685">
        <v>0</v>
      </c>
      <c r="V269" s="685">
        <v>0</v>
      </c>
      <c r="W269" s="685">
        <v>0</v>
      </c>
      <c r="X269" s="4573" t="s">
        <v>5198</v>
      </c>
      <c r="Y269" s="685">
        <v>0</v>
      </c>
      <c r="Z269" s="685">
        <v>0</v>
      </c>
      <c r="AA269" s="685">
        <v>0</v>
      </c>
      <c r="AB269" s="4602"/>
      <c r="AC269" s="685">
        <v>0</v>
      </c>
      <c r="AD269" s="685">
        <v>0</v>
      </c>
      <c r="AE269" s="685">
        <v>0</v>
      </c>
      <c r="AF269" s="4814" t="s">
        <v>5199</v>
      </c>
      <c r="AG269" s="685">
        <v>0</v>
      </c>
      <c r="AH269" s="685">
        <v>0</v>
      </c>
      <c r="AI269" s="685">
        <v>0</v>
      </c>
      <c r="AJ269" s="4602"/>
      <c r="AK269" s="685">
        <v>0</v>
      </c>
      <c r="AL269" s="685">
        <v>0</v>
      </c>
      <c r="AM269" s="685">
        <v>0</v>
      </c>
      <c r="AN269" s="4602"/>
      <c r="AO269" s="685">
        <v>0</v>
      </c>
      <c r="AP269" s="685">
        <v>0</v>
      </c>
      <c r="AQ269" s="685">
        <v>0</v>
      </c>
      <c r="AR269" s="4602"/>
      <c r="AS269" s="685">
        <v>0</v>
      </c>
      <c r="AT269" s="685">
        <v>0</v>
      </c>
      <c r="AU269" s="685">
        <v>0</v>
      </c>
      <c r="AV269" s="4602"/>
      <c r="AW269" s="685">
        <v>0</v>
      </c>
      <c r="AX269" s="685">
        <v>0</v>
      </c>
      <c r="AY269" s="685">
        <v>0</v>
      </c>
      <c r="AZ269" s="4602"/>
      <c r="BA269" s="685">
        <v>0</v>
      </c>
      <c r="BB269" s="685">
        <v>0</v>
      </c>
      <c r="BC269" s="685">
        <v>0</v>
      </c>
      <c r="BD269" s="685">
        <v>0</v>
      </c>
      <c r="BE269" s="685">
        <v>0</v>
      </c>
      <c r="BF269" s="685">
        <v>0</v>
      </c>
      <c r="BG269" s="685">
        <v>0</v>
      </c>
      <c r="BH269" s="685">
        <v>0</v>
      </c>
      <c r="BI269" s="685">
        <v>0</v>
      </c>
      <c r="BJ269" s="685">
        <v>0</v>
      </c>
      <c r="BK269" s="685">
        <v>0</v>
      </c>
      <c r="BL269" s="685">
        <v>0</v>
      </c>
      <c r="BM269" s="685">
        <v>0</v>
      </c>
      <c r="BN269" s="685">
        <v>0</v>
      </c>
      <c r="BO269" s="685">
        <v>0</v>
      </c>
      <c r="BP269" s="685">
        <v>0</v>
      </c>
      <c r="BQ269" s="685">
        <v>0</v>
      </c>
      <c r="BR269" s="685">
        <v>0</v>
      </c>
      <c r="BS269" s="685">
        <v>0</v>
      </c>
      <c r="BT269" s="685">
        <v>0</v>
      </c>
      <c r="BU269" s="685">
        <v>0</v>
      </c>
      <c r="BV269" s="685">
        <v>0</v>
      </c>
      <c r="BW269" s="685">
        <v>0</v>
      </c>
      <c r="BX269" s="685">
        <v>0</v>
      </c>
      <c r="BY269" s="685">
        <v>0</v>
      </c>
      <c r="BZ269" s="685">
        <v>0</v>
      </c>
      <c r="CA269" s="685">
        <v>0</v>
      </c>
      <c r="CB269" s="685">
        <v>0</v>
      </c>
      <c r="CC269" s="685">
        <v>0</v>
      </c>
      <c r="CD269" s="685">
        <v>0</v>
      </c>
      <c r="CE269" s="685">
        <v>0</v>
      </c>
      <c r="CF269" s="687"/>
    </row>
    <row r="270" spans="1:84" ht="5.0999999999999996" customHeight="1">
      <c r="A270" s="685">
        <v>0</v>
      </c>
      <c r="B270" s="4465"/>
      <c r="D270" s="4603"/>
      <c r="E270" s="685">
        <v>0</v>
      </c>
      <c r="F270" s="802">
        <v>0</v>
      </c>
      <c r="G270" s="685">
        <v>0</v>
      </c>
      <c r="H270" s="4574"/>
      <c r="I270" s="685">
        <v>0</v>
      </c>
      <c r="J270" s="802">
        <v>0</v>
      </c>
      <c r="K270" s="685">
        <v>0</v>
      </c>
      <c r="L270" s="4574"/>
      <c r="M270" s="685">
        <v>0</v>
      </c>
      <c r="N270" s="802">
        <v>0</v>
      </c>
      <c r="O270" s="685">
        <v>0</v>
      </c>
      <c r="P270" s="4603"/>
      <c r="Q270" s="685">
        <v>0</v>
      </c>
      <c r="R270" s="802">
        <v>0</v>
      </c>
      <c r="S270" s="685">
        <v>0</v>
      </c>
      <c r="T270" s="4603"/>
      <c r="U270" s="685">
        <v>0</v>
      </c>
      <c r="V270" s="802">
        <v>0</v>
      </c>
      <c r="W270" s="685">
        <v>0</v>
      </c>
      <c r="X270" s="4574"/>
      <c r="Y270" s="685">
        <v>0</v>
      </c>
      <c r="Z270" s="802">
        <v>0</v>
      </c>
      <c r="AA270" s="685">
        <v>0</v>
      </c>
      <c r="AB270" s="4603"/>
      <c r="AC270" s="685">
        <v>0</v>
      </c>
      <c r="AD270" s="802">
        <v>0</v>
      </c>
      <c r="AE270" s="685">
        <v>0</v>
      </c>
      <c r="AF270" s="4815"/>
      <c r="AG270" s="685">
        <v>0</v>
      </c>
      <c r="AH270" s="802">
        <v>0</v>
      </c>
      <c r="AI270" s="685">
        <v>0</v>
      </c>
      <c r="AJ270" s="4603"/>
      <c r="AK270" s="685">
        <v>0</v>
      </c>
      <c r="AL270" s="802">
        <v>0</v>
      </c>
      <c r="AM270" s="685">
        <v>0</v>
      </c>
      <c r="AN270" s="4603"/>
      <c r="AO270" s="685">
        <v>0</v>
      </c>
      <c r="AP270" s="802">
        <v>0</v>
      </c>
      <c r="AQ270" s="685">
        <v>0</v>
      </c>
      <c r="AR270" s="4603"/>
      <c r="AS270" s="685">
        <v>0</v>
      </c>
      <c r="AT270" s="802">
        <v>0</v>
      </c>
      <c r="AU270" s="685">
        <v>0</v>
      </c>
      <c r="AV270" s="4603"/>
      <c r="AW270" s="685">
        <v>0</v>
      </c>
      <c r="AX270" s="802">
        <v>0</v>
      </c>
      <c r="AY270" s="685">
        <v>0</v>
      </c>
      <c r="AZ270" s="4603"/>
      <c r="BA270" s="685">
        <v>0</v>
      </c>
      <c r="BB270" s="685">
        <v>0</v>
      </c>
      <c r="BC270" s="685">
        <v>0</v>
      </c>
      <c r="BD270" s="685">
        <v>0</v>
      </c>
      <c r="BE270" s="685">
        <v>0</v>
      </c>
      <c r="BF270" s="685">
        <v>0</v>
      </c>
      <c r="BG270" s="685">
        <v>0</v>
      </c>
      <c r="BH270" s="685">
        <v>0</v>
      </c>
      <c r="BI270" s="685">
        <v>0</v>
      </c>
      <c r="BJ270" s="685">
        <v>0</v>
      </c>
      <c r="BK270" s="685">
        <v>0</v>
      </c>
      <c r="BL270" s="685">
        <v>0</v>
      </c>
      <c r="BM270" s="685">
        <v>0</v>
      </c>
      <c r="BN270" s="685">
        <v>0</v>
      </c>
      <c r="BO270" s="685">
        <v>0</v>
      </c>
      <c r="BP270" s="685">
        <v>0</v>
      </c>
      <c r="BQ270" s="685">
        <v>0</v>
      </c>
      <c r="BR270" s="685">
        <v>0</v>
      </c>
      <c r="BS270" s="685">
        <v>0</v>
      </c>
      <c r="BT270" s="685">
        <v>0</v>
      </c>
      <c r="BU270" s="685">
        <v>0</v>
      </c>
      <c r="BV270" s="685">
        <v>0</v>
      </c>
      <c r="BW270" s="685">
        <v>0</v>
      </c>
      <c r="BX270" s="685">
        <v>0</v>
      </c>
      <c r="BY270" s="685">
        <v>0</v>
      </c>
      <c r="BZ270" s="685">
        <v>0</v>
      </c>
      <c r="CA270" s="685">
        <v>0</v>
      </c>
      <c r="CB270" s="685">
        <v>0</v>
      </c>
      <c r="CC270" s="685">
        <v>0</v>
      </c>
      <c r="CD270" s="685">
        <v>0</v>
      </c>
      <c r="CE270" s="685">
        <v>0</v>
      </c>
      <c r="CF270" s="687"/>
    </row>
    <row r="271" spans="1:84" ht="9.9499999999999993" customHeight="1">
      <c r="A271" s="685">
        <v>0</v>
      </c>
      <c r="B271" s="4466"/>
      <c r="D271" s="4604"/>
      <c r="E271" s="685">
        <v>0</v>
      </c>
      <c r="F271" s="685">
        <v>0</v>
      </c>
      <c r="G271" s="685">
        <v>0</v>
      </c>
      <c r="H271" s="803"/>
      <c r="I271" s="685">
        <v>0</v>
      </c>
      <c r="J271" s="685">
        <v>0</v>
      </c>
      <c r="K271" s="685">
        <v>0</v>
      </c>
      <c r="L271" s="803"/>
      <c r="M271" s="685">
        <v>0</v>
      </c>
      <c r="N271" s="685">
        <v>0</v>
      </c>
      <c r="O271" s="685">
        <v>0</v>
      </c>
      <c r="P271" s="4604"/>
      <c r="Q271" s="685">
        <v>0</v>
      </c>
      <c r="R271" s="685">
        <v>0</v>
      </c>
      <c r="S271" s="685">
        <v>0</v>
      </c>
      <c r="T271" s="4604"/>
      <c r="U271" s="685">
        <v>0</v>
      </c>
      <c r="V271" s="685">
        <v>0</v>
      </c>
      <c r="W271" s="685">
        <v>0</v>
      </c>
      <c r="X271" s="803"/>
      <c r="Y271" s="685">
        <v>0</v>
      </c>
      <c r="Z271" s="685">
        <v>0</v>
      </c>
      <c r="AA271" s="685">
        <v>0</v>
      </c>
      <c r="AB271" s="4604"/>
      <c r="AC271" s="685">
        <v>0</v>
      </c>
      <c r="AD271" s="685">
        <v>0</v>
      </c>
      <c r="AE271" s="685">
        <v>0</v>
      </c>
      <c r="AF271" s="803"/>
      <c r="AG271" s="685">
        <v>0</v>
      </c>
      <c r="AH271" s="685">
        <v>0</v>
      </c>
      <c r="AI271" s="685">
        <v>0</v>
      </c>
      <c r="AJ271" s="4604"/>
      <c r="AK271" s="685">
        <v>0</v>
      </c>
      <c r="AL271" s="685">
        <v>0</v>
      </c>
      <c r="AM271" s="685">
        <v>0</v>
      </c>
      <c r="AN271" s="4604"/>
      <c r="AO271" s="685">
        <v>0</v>
      </c>
      <c r="AP271" s="685">
        <v>0</v>
      </c>
      <c r="AQ271" s="685">
        <v>0</v>
      </c>
      <c r="AR271" s="4604"/>
      <c r="AS271" s="685">
        <v>0</v>
      </c>
      <c r="AT271" s="685">
        <v>0</v>
      </c>
      <c r="AU271" s="685">
        <v>0</v>
      </c>
      <c r="AV271" s="4604"/>
      <c r="AW271" s="685">
        <v>0</v>
      </c>
      <c r="AX271" s="685">
        <v>0</v>
      </c>
      <c r="AY271" s="685">
        <v>0</v>
      </c>
      <c r="AZ271" s="4604"/>
      <c r="BA271" s="685">
        <v>0</v>
      </c>
      <c r="BB271" s="685">
        <v>0</v>
      </c>
      <c r="BC271" s="685">
        <v>0</v>
      </c>
      <c r="BD271" s="685">
        <v>0</v>
      </c>
      <c r="BE271" s="685">
        <v>0</v>
      </c>
      <c r="BF271" s="685">
        <v>0</v>
      </c>
      <c r="BG271" s="685">
        <v>0</v>
      </c>
      <c r="BH271" s="685">
        <v>0</v>
      </c>
      <c r="BI271" s="685">
        <v>0</v>
      </c>
      <c r="BJ271" s="685">
        <v>0</v>
      </c>
      <c r="BK271" s="685">
        <v>0</v>
      </c>
      <c r="BL271" s="685">
        <v>0</v>
      </c>
      <c r="BM271" s="685">
        <v>0</v>
      </c>
      <c r="BN271" s="685">
        <v>0</v>
      </c>
      <c r="BO271" s="685">
        <v>0</v>
      </c>
      <c r="BP271" s="685">
        <v>0</v>
      </c>
      <c r="BQ271" s="685">
        <v>0</v>
      </c>
      <c r="BR271" s="685">
        <v>0</v>
      </c>
      <c r="BS271" s="685">
        <v>0</v>
      </c>
      <c r="BT271" s="685">
        <v>0</v>
      </c>
      <c r="BU271" s="685">
        <v>0</v>
      </c>
      <c r="BV271" s="685">
        <v>0</v>
      </c>
      <c r="BW271" s="685">
        <v>0</v>
      </c>
      <c r="BX271" s="685">
        <v>0</v>
      </c>
      <c r="BY271" s="685">
        <v>0</v>
      </c>
      <c r="BZ271" s="685">
        <v>0</v>
      </c>
      <c r="CA271" s="685">
        <v>0</v>
      </c>
      <c r="CB271" s="685">
        <v>0</v>
      </c>
      <c r="CC271" s="685">
        <v>0</v>
      </c>
      <c r="CD271" s="685">
        <v>0</v>
      </c>
      <c r="CE271" s="685">
        <v>0</v>
      </c>
      <c r="CF271" s="687"/>
    </row>
    <row r="272" spans="1:84" ht="9.9499999999999993" customHeight="1">
      <c r="A272" s="685">
        <v>0</v>
      </c>
      <c r="B272" s="685">
        <v>0</v>
      </c>
      <c r="C272" s="685">
        <v>0</v>
      </c>
      <c r="D272" s="685">
        <v>0</v>
      </c>
      <c r="E272" s="685">
        <v>0</v>
      </c>
      <c r="F272" s="685">
        <v>0</v>
      </c>
      <c r="G272" s="685">
        <v>0</v>
      </c>
      <c r="H272" s="685">
        <v>0</v>
      </c>
      <c r="I272" s="685">
        <v>0</v>
      </c>
      <c r="J272" s="685">
        <v>0</v>
      </c>
      <c r="K272" s="685">
        <v>0</v>
      </c>
      <c r="L272" s="685">
        <v>0</v>
      </c>
      <c r="M272" s="685">
        <v>0</v>
      </c>
      <c r="N272" s="685">
        <v>0</v>
      </c>
      <c r="O272" s="685">
        <v>0</v>
      </c>
      <c r="P272" s="685">
        <v>0</v>
      </c>
      <c r="Q272" s="685">
        <v>0</v>
      </c>
      <c r="R272" s="685">
        <v>0</v>
      </c>
      <c r="S272" s="685">
        <v>0</v>
      </c>
      <c r="T272" s="685">
        <v>0</v>
      </c>
      <c r="U272" s="685">
        <v>0</v>
      </c>
      <c r="V272" s="685">
        <v>0</v>
      </c>
      <c r="W272" s="685">
        <v>0</v>
      </c>
      <c r="X272" s="685">
        <v>0</v>
      </c>
      <c r="Y272" s="685">
        <v>0</v>
      </c>
      <c r="Z272" s="685">
        <v>0</v>
      </c>
      <c r="AA272" s="685">
        <v>0</v>
      </c>
      <c r="AB272" s="685">
        <v>0</v>
      </c>
      <c r="AC272" s="685">
        <v>0</v>
      </c>
      <c r="AD272" s="685">
        <v>0</v>
      </c>
      <c r="AE272" s="685">
        <v>0</v>
      </c>
      <c r="AF272" s="685">
        <v>0</v>
      </c>
      <c r="AG272" s="685">
        <v>0</v>
      </c>
      <c r="AH272" s="685">
        <v>0</v>
      </c>
      <c r="AI272" s="685">
        <v>0</v>
      </c>
      <c r="AJ272" s="685">
        <v>0</v>
      </c>
      <c r="AK272" s="685">
        <v>0</v>
      </c>
      <c r="AL272" s="685">
        <v>0</v>
      </c>
      <c r="AM272" s="685">
        <v>0</v>
      </c>
      <c r="AN272" s="685">
        <v>0</v>
      </c>
      <c r="AO272" s="685">
        <v>0</v>
      </c>
      <c r="AP272" s="685">
        <v>0</v>
      </c>
      <c r="AQ272" s="685">
        <v>0</v>
      </c>
      <c r="AR272" s="685">
        <v>0</v>
      </c>
      <c r="AS272" s="685">
        <v>0</v>
      </c>
      <c r="AT272" s="685">
        <v>0</v>
      </c>
      <c r="AU272" s="685">
        <v>0</v>
      </c>
      <c r="AV272" s="685">
        <v>0</v>
      </c>
      <c r="AW272" s="685">
        <v>0</v>
      </c>
      <c r="AX272" s="685">
        <v>0</v>
      </c>
      <c r="AY272" s="685">
        <v>0</v>
      </c>
      <c r="AZ272" s="685">
        <v>0</v>
      </c>
      <c r="BA272" s="685">
        <v>0</v>
      </c>
      <c r="BB272" s="685">
        <v>0</v>
      </c>
      <c r="BC272" s="685">
        <v>0</v>
      </c>
      <c r="BD272" s="685">
        <v>0</v>
      </c>
      <c r="BE272" s="685">
        <v>0</v>
      </c>
      <c r="BF272" s="685">
        <v>0</v>
      </c>
      <c r="BG272" s="685">
        <v>0</v>
      </c>
      <c r="BH272" s="685">
        <v>0</v>
      </c>
      <c r="BI272" s="685">
        <v>0</v>
      </c>
      <c r="BJ272" s="685">
        <v>0</v>
      </c>
      <c r="BK272" s="685">
        <v>0</v>
      </c>
      <c r="BL272" s="685">
        <v>0</v>
      </c>
      <c r="BM272" s="685">
        <v>0</v>
      </c>
      <c r="BN272" s="685">
        <v>0</v>
      </c>
      <c r="BO272" s="685">
        <v>0</v>
      </c>
      <c r="BP272" s="685">
        <v>0</v>
      </c>
      <c r="BQ272" s="685">
        <v>0</v>
      </c>
      <c r="BR272" s="685">
        <v>0</v>
      </c>
      <c r="BS272" s="685">
        <v>0</v>
      </c>
      <c r="BT272" s="685">
        <v>0</v>
      </c>
      <c r="BU272" s="685">
        <v>0</v>
      </c>
      <c r="BV272" s="685">
        <v>0</v>
      </c>
      <c r="BW272" s="685">
        <v>0</v>
      </c>
      <c r="BX272" s="685">
        <v>0</v>
      </c>
      <c r="BY272" s="685">
        <v>0</v>
      </c>
      <c r="BZ272" s="685">
        <v>0</v>
      </c>
      <c r="CA272" s="685">
        <v>0</v>
      </c>
      <c r="CB272" s="685">
        <v>0</v>
      </c>
      <c r="CC272" s="685">
        <v>0</v>
      </c>
      <c r="CD272" s="685">
        <v>0</v>
      </c>
      <c r="CE272" s="685">
        <v>0</v>
      </c>
      <c r="CF272" s="687"/>
    </row>
    <row r="273" spans="1:84" ht="9.9499999999999993" customHeight="1">
      <c r="A273" s="685">
        <v>0</v>
      </c>
      <c r="B273" s="4464">
        <v>17</v>
      </c>
      <c r="D273" s="4602"/>
      <c r="E273" s="685">
        <v>0</v>
      </c>
      <c r="F273" s="685">
        <v>0</v>
      </c>
      <c r="G273" s="685">
        <v>0</v>
      </c>
      <c r="H273" s="4602"/>
      <c r="I273" s="685">
        <v>0</v>
      </c>
      <c r="J273" s="685">
        <v>0</v>
      </c>
      <c r="K273" s="685">
        <v>0</v>
      </c>
      <c r="L273" s="4602"/>
      <c r="M273" s="685">
        <v>0</v>
      </c>
      <c r="N273" s="685">
        <v>0</v>
      </c>
      <c r="O273" s="685">
        <v>0</v>
      </c>
      <c r="P273" s="4602"/>
      <c r="Q273" s="685">
        <v>0</v>
      </c>
      <c r="R273" s="685">
        <v>0</v>
      </c>
      <c r="S273" s="685">
        <v>0</v>
      </c>
      <c r="T273" s="4602"/>
      <c r="U273" s="685">
        <v>0</v>
      </c>
      <c r="V273" s="685">
        <v>0</v>
      </c>
      <c r="W273" s="685">
        <v>0</v>
      </c>
      <c r="X273" s="4573" t="s">
        <v>5200</v>
      </c>
      <c r="Y273" s="685">
        <v>0</v>
      </c>
      <c r="Z273" s="685">
        <v>0</v>
      </c>
      <c r="AA273" s="685">
        <v>0</v>
      </c>
      <c r="AB273" s="4602"/>
      <c r="AC273" s="685">
        <v>0</v>
      </c>
      <c r="AD273" s="685">
        <v>0</v>
      </c>
      <c r="AE273" s="685">
        <v>0</v>
      </c>
      <c r="AF273" s="4814" t="s">
        <v>5201</v>
      </c>
      <c r="AG273" s="685">
        <v>0</v>
      </c>
      <c r="AH273" s="685">
        <v>0</v>
      </c>
      <c r="AI273" s="685">
        <v>0</v>
      </c>
      <c r="AJ273" s="4602"/>
      <c r="AK273" s="685">
        <v>0</v>
      </c>
      <c r="AL273" s="685">
        <v>0</v>
      </c>
      <c r="AM273" s="685">
        <v>0</v>
      </c>
      <c r="AN273" s="4602"/>
      <c r="AO273" s="685">
        <v>0</v>
      </c>
      <c r="AP273" s="685">
        <v>0</v>
      </c>
      <c r="AQ273" s="685">
        <v>0</v>
      </c>
      <c r="AR273" s="4602"/>
      <c r="AS273" s="685">
        <v>0</v>
      </c>
      <c r="AT273" s="685">
        <v>0</v>
      </c>
      <c r="AU273" s="685">
        <v>0</v>
      </c>
      <c r="AV273" s="4602"/>
      <c r="AW273" s="685">
        <v>0</v>
      </c>
      <c r="AX273" s="685">
        <v>0</v>
      </c>
      <c r="AY273" s="685">
        <v>0</v>
      </c>
      <c r="AZ273" s="4602"/>
      <c r="BA273" s="685">
        <v>0</v>
      </c>
      <c r="BB273" s="685">
        <v>0</v>
      </c>
      <c r="BC273" s="685">
        <v>0</v>
      </c>
      <c r="BD273" s="685">
        <v>0</v>
      </c>
      <c r="BE273" s="685">
        <v>0</v>
      </c>
      <c r="BF273" s="685">
        <v>0</v>
      </c>
      <c r="BG273" s="685">
        <v>0</v>
      </c>
      <c r="BH273" s="685">
        <v>0</v>
      </c>
      <c r="BI273" s="685">
        <v>0</v>
      </c>
      <c r="BJ273" s="685">
        <v>0</v>
      </c>
      <c r="BK273" s="685">
        <v>0</v>
      </c>
      <c r="BL273" s="685">
        <v>0</v>
      </c>
      <c r="BM273" s="685">
        <v>0</v>
      </c>
      <c r="BN273" s="685">
        <v>0</v>
      </c>
      <c r="BO273" s="685">
        <v>0</v>
      </c>
      <c r="BP273" s="685">
        <v>0</v>
      </c>
      <c r="BQ273" s="685">
        <v>0</v>
      </c>
      <c r="BR273" s="685">
        <v>0</v>
      </c>
      <c r="BS273" s="685">
        <v>0</v>
      </c>
      <c r="BT273" s="685">
        <v>0</v>
      </c>
      <c r="BU273" s="685">
        <v>0</v>
      </c>
      <c r="BV273" s="685">
        <v>0</v>
      </c>
      <c r="BW273" s="685">
        <v>0</v>
      </c>
      <c r="BX273" s="685">
        <v>0</v>
      </c>
      <c r="BY273" s="685">
        <v>0</v>
      </c>
      <c r="BZ273" s="685">
        <v>0</v>
      </c>
      <c r="CA273" s="685">
        <v>0</v>
      </c>
      <c r="CB273" s="685">
        <v>0</v>
      </c>
      <c r="CC273" s="685">
        <v>0</v>
      </c>
      <c r="CD273" s="685">
        <v>0</v>
      </c>
      <c r="CE273" s="685">
        <v>0</v>
      </c>
      <c r="CF273" s="687"/>
    </row>
    <row r="274" spans="1:84" ht="5.0999999999999996" customHeight="1">
      <c r="A274" s="685">
        <v>0</v>
      </c>
      <c r="B274" s="4465"/>
      <c r="D274" s="4603"/>
      <c r="E274" s="685">
        <v>0</v>
      </c>
      <c r="F274" s="802">
        <v>0</v>
      </c>
      <c r="G274" s="685">
        <v>0</v>
      </c>
      <c r="H274" s="4603"/>
      <c r="I274" s="685">
        <v>0</v>
      </c>
      <c r="J274" s="802">
        <v>0</v>
      </c>
      <c r="K274" s="685">
        <v>0</v>
      </c>
      <c r="L274" s="4603"/>
      <c r="M274" s="685">
        <v>0</v>
      </c>
      <c r="N274" s="802">
        <v>0</v>
      </c>
      <c r="O274" s="685">
        <v>0</v>
      </c>
      <c r="P274" s="4603"/>
      <c r="Q274" s="685">
        <v>0</v>
      </c>
      <c r="R274" s="802">
        <v>0</v>
      </c>
      <c r="S274" s="685">
        <v>0</v>
      </c>
      <c r="T274" s="4603"/>
      <c r="U274" s="685">
        <v>0</v>
      </c>
      <c r="V274" s="802">
        <v>0</v>
      </c>
      <c r="W274" s="685">
        <v>0</v>
      </c>
      <c r="X274" s="4574"/>
      <c r="Y274" s="685">
        <v>0</v>
      </c>
      <c r="Z274" s="802">
        <v>0</v>
      </c>
      <c r="AA274" s="685">
        <v>0</v>
      </c>
      <c r="AB274" s="4603"/>
      <c r="AC274" s="685">
        <v>0</v>
      </c>
      <c r="AD274" s="802">
        <v>0</v>
      </c>
      <c r="AE274" s="685">
        <v>0</v>
      </c>
      <c r="AF274" s="4815"/>
      <c r="AG274" s="685">
        <v>0</v>
      </c>
      <c r="AH274" s="802">
        <v>0</v>
      </c>
      <c r="AI274" s="685">
        <v>0</v>
      </c>
      <c r="AJ274" s="4603"/>
      <c r="AK274" s="685">
        <v>0</v>
      </c>
      <c r="AL274" s="802">
        <v>0</v>
      </c>
      <c r="AM274" s="685">
        <v>0</v>
      </c>
      <c r="AN274" s="4603"/>
      <c r="AO274" s="685">
        <v>0</v>
      </c>
      <c r="AP274" s="802">
        <v>0</v>
      </c>
      <c r="AQ274" s="685">
        <v>0</v>
      </c>
      <c r="AR274" s="4603"/>
      <c r="AS274" s="685">
        <v>0</v>
      </c>
      <c r="AT274" s="802">
        <v>0</v>
      </c>
      <c r="AU274" s="685">
        <v>0</v>
      </c>
      <c r="AV274" s="4603"/>
      <c r="AW274" s="685">
        <v>0</v>
      </c>
      <c r="AX274" s="802">
        <v>0</v>
      </c>
      <c r="AY274" s="685">
        <v>0</v>
      </c>
      <c r="AZ274" s="4603"/>
      <c r="BA274" s="685">
        <v>0</v>
      </c>
      <c r="BB274" s="685">
        <v>0</v>
      </c>
      <c r="BC274" s="685">
        <v>0</v>
      </c>
      <c r="BD274" s="685">
        <v>0</v>
      </c>
      <c r="BE274" s="685">
        <v>0</v>
      </c>
      <c r="BF274" s="685">
        <v>0</v>
      </c>
      <c r="BG274" s="685">
        <v>0</v>
      </c>
      <c r="BH274" s="685">
        <v>0</v>
      </c>
      <c r="BI274" s="685">
        <v>0</v>
      </c>
      <c r="BJ274" s="685">
        <v>0</v>
      </c>
      <c r="BK274" s="685">
        <v>0</v>
      </c>
      <c r="BL274" s="685">
        <v>0</v>
      </c>
      <c r="BM274" s="685">
        <v>0</v>
      </c>
      <c r="BN274" s="685">
        <v>0</v>
      </c>
      <c r="BO274" s="685">
        <v>0</v>
      </c>
      <c r="BP274" s="685">
        <v>0</v>
      </c>
      <c r="BQ274" s="685">
        <v>0</v>
      </c>
      <c r="BR274" s="685">
        <v>0</v>
      </c>
      <c r="BS274" s="685">
        <v>0</v>
      </c>
      <c r="BT274" s="685">
        <v>0</v>
      </c>
      <c r="BU274" s="685">
        <v>0</v>
      </c>
      <c r="BV274" s="685">
        <v>0</v>
      </c>
      <c r="BW274" s="685">
        <v>0</v>
      </c>
      <c r="BX274" s="685">
        <v>0</v>
      </c>
      <c r="BY274" s="685">
        <v>0</v>
      </c>
      <c r="BZ274" s="685">
        <v>0</v>
      </c>
      <c r="CA274" s="685">
        <v>0</v>
      </c>
      <c r="CB274" s="685">
        <v>0</v>
      </c>
      <c r="CC274" s="685">
        <v>0</v>
      </c>
      <c r="CD274" s="685">
        <v>0</v>
      </c>
      <c r="CE274" s="685">
        <v>0</v>
      </c>
      <c r="CF274" s="687"/>
    </row>
    <row r="275" spans="1:84" ht="9.9499999999999993" customHeight="1">
      <c r="A275" s="685">
        <v>0</v>
      </c>
      <c r="B275" s="4466"/>
      <c r="D275" s="4604"/>
      <c r="E275" s="685">
        <v>0</v>
      </c>
      <c r="F275" s="685">
        <v>0</v>
      </c>
      <c r="G275" s="685">
        <v>0</v>
      </c>
      <c r="H275" s="4604"/>
      <c r="I275" s="685">
        <v>0</v>
      </c>
      <c r="J275" s="685">
        <v>0</v>
      </c>
      <c r="K275" s="685">
        <v>0</v>
      </c>
      <c r="L275" s="4604"/>
      <c r="M275" s="685">
        <v>0</v>
      </c>
      <c r="N275" s="685">
        <v>0</v>
      </c>
      <c r="O275" s="685">
        <v>0</v>
      </c>
      <c r="P275" s="4604"/>
      <c r="Q275" s="685">
        <v>0</v>
      </c>
      <c r="R275" s="685">
        <v>0</v>
      </c>
      <c r="S275" s="685">
        <v>0</v>
      </c>
      <c r="T275" s="4604"/>
      <c r="U275" s="685">
        <v>0</v>
      </c>
      <c r="V275" s="685">
        <v>0</v>
      </c>
      <c r="W275" s="685">
        <v>0</v>
      </c>
      <c r="X275" s="803"/>
      <c r="Y275" s="685">
        <v>0</v>
      </c>
      <c r="Z275" s="685">
        <v>0</v>
      </c>
      <c r="AA275" s="685">
        <v>0</v>
      </c>
      <c r="AB275" s="4604"/>
      <c r="AC275" s="685">
        <v>0</v>
      </c>
      <c r="AD275" s="685">
        <v>0</v>
      </c>
      <c r="AE275" s="685">
        <v>0</v>
      </c>
      <c r="AF275" s="803"/>
      <c r="AG275" s="685">
        <v>0</v>
      </c>
      <c r="AH275" s="685">
        <v>0</v>
      </c>
      <c r="AI275" s="685">
        <v>0</v>
      </c>
      <c r="AJ275" s="4604"/>
      <c r="AK275" s="685">
        <v>0</v>
      </c>
      <c r="AL275" s="685">
        <v>0</v>
      </c>
      <c r="AM275" s="685">
        <v>0</v>
      </c>
      <c r="AN275" s="4604"/>
      <c r="AO275" s="685">
        <v>0</v>
      </c>
      <c r="AP275" s="685">
        <v>0</v>
      </c>
      <c r="AQ275" s="685">
        <v>0</v>
      </c>
      <c r="AR275" s="4604"/>
      <c r="AS275" s="685">
        <v>0</v>
      </c>
      <c r="AT275" s="685">
        <v>0</v>
      </c>
      <c r="AU275" s="685">
        <v>0</v>
      </c>
      <c r="AV275" s="4604"/>
      <c r="AW275" s="685">
        <v>0</v>
      </c>
      <c r="AX275" s="685">
        <v>0</v>
      </c>
      <c r="AY275" s="685">
        <v>0</v>
      </c>
      <c r="AZ275" s="4604"/>
      <c r="BA275" s="685">
        <v>0</v>
      </c>
      <c r="BB275" s="685">
        <v>0</v>
      </c>
      <c r="BC275" s="685">
        <v>0</v>
      </c>
      <c r="BD275" s="685">
        <v>0</v>
      </c>
      <c r="BE275" s="685">
        <v>0</v>
      </c>
      <c r="BF275" s="685">
        <v>0</v>
      </c>
      <c r="BG275" s="685">
        <v>0</v>
      </c>
      <c r="BH275" s="685">
        <v>0</v>
      </c>
      <c r="BI275" s="685">
        <v>0</v>
      </c>
      <c r="BJ275" s="685">
        <v>0</v>
      </c>
      <c r="BK275" s="685">
        <v>0</v>
      </c>
      <c r="BL275" s="685">
        <v>0</v>
      </c>
      <c r="BM275" s="685">
        <v>0</v>
      </c>
      <c r="BN275" s="685">
        <v>0</v>
      </c>
      <c r="BO275" s="685">
        <v>0</v>
      </c>
      <c r="BP275" s="685">
        <v>0</v>
      </c>
      <c r="BQ275" s="685">
        <v>0</v>
      </c>
      <c r="BR275" s="685">
        <v>0</v>
      </c>
      <c r="BS275" s="685">
        <v>0</v>
      </c>
      <c r="BT275" s="685">
        <v>0</v>
      </c>
      <c r="BU275" s="685">
        <v>0</v>
      </c>
      <c r="BV275" s="685">
        <v>0</v>
      </c>
      <c r="BW275" s="685">
        <v>0</v>
      </c>
      <c r="BX275" s="685">
        <v>0</v>
      </c>
      <c r="BY275" s="685">
        <v>0</v>
      </c>
      <c r="BZ275" s="685">
        <v>0</v>
      </c>
      <c r="CA275" s="685">
        <v>0</v>
      </c>
      <c r="CB275" s="685">
        <v>0</v>
      </c>
      <c r="CC275" s="685">
        <v>0</v>
      </c>
      <c r="CD275" s="685">
        <v>0</v>
      </c>
      <c r="CE275" s="685">
        <v>0</v>
      </c>
      <c r="CF275" s="687"/>
    </row>
    <row r="276" spans="1:84" ht="9.9499999999999993" customHeight="1">
      <c r="A276" s="685">
        <v>0</v>
      </c>
      <c r="B276" s="685">
        <v>0</v>
      </c>
      <c r="C276" s="685">
        <v>0</v>
      </c>
      <c r="D276" s="685">
        <v>0</v>
      </c>
      <c r="E276" s="685">
        <v>0</v>
      </c>
      <c r="F276" s="685">
        <v>0</v>
      </c>
      <c r="G276" s="685">
        <v>0</v>
      </c>
      <c r="H276" s="685">
        <v>0</v>
      </c>
      <c r="I276" s="685">
        <v>0</v>
      </c>
      <c r="J276" s="685">
        <v>0</v>
      </c>
      <c r="K276" s="685">
        <v>0</v>
      </c>
      <c r="L276" s="685">
        <v>0</v>
      </c>
      <c r="M276" s="685">
        <v>0</v>
      </c>
      <c r="N276" s="685">
        <v>0</v>
      </c>
      <c r="O276" s="685">
        <v>0</v>
      </c>
      <c r="P276" s="685">
        <v>0</v>
      </c>
      <c r="Q276" s="685">
        <v>0</v>
      </c>
      <c r="R276" s="685">
        <v>0</v>
      </c>
      <c r="S276" s="685">
        <v>0</v>
      </c>
      <c r="T276" s="685">
        <v>0</v>
      </c>
      <c r="U276" s="685">
        <v>0</v>
      </c>
      <c r="V276" s="685">
        <v>0</v>
      </c>
      <c r="W276" s="685">
        <v>0</v>
      </c>
      <c r="X276" s="685">
        <v>0</v>
      </c>
      <c r="Y276" s="685">
        <v>0</v>
      </c>
      <c r="Z276" s="685">
        <v>0</v>
      </c>
      <c r="AA276" s="685">
        <v>0</v>
      </c>
      <c r="AB276" s="685">
        <v>0</v>
      </c>
      <c r="AC276" s="685">
        <v>0</v>
      </c>
      <c r="AD276" s="685">
        <v>0</v>
      </c>
      <c r="AE276" s="685">
        <v>0</v>
      </c>
      <c r="AF276" s="685">
        <v>0</v>
      </c>
      <c r="AG276" s="685">
        <v>0</v>
      </c>
      <c r="AH276" s="685">
        <v>0</v>
      </c>
      <c r="AI276" s="685">
        <v>0</v>
      </c>
      <c r="AJ276" s="685">
        <v>0</v>
      </c>
      <c r="AK276" s="685">
        <v>0</v>
      </c>
      <c r="AL276" s="685">
        <v>0</v>
      </c>
      <c r="AM276" s="685">
        <v>0</v>
      </c>
      <c r="AN276" s="685">
        <v>0</v>
      </c>
      <c r="AO276" s="685">
        <v>0</v>
      </c>
      <c r="AP276" s="685">
        <v>0</v>
      </c>
      <c r="AQ276" s="685">
        <v>0</v>
      </c>
      <c r="AR276" s="685">
        <v>0</v>
      </c>
      <c r="AS276" s="685">
        <v>0</v>
      </c>
      <c r="AT276" s="685">
        <v>0</v>
      </c>
      <c r="AU276" s="685">
        <v>0</v>
      </c>
      <c r="AV276" s="685">
        <v>0</v>
      </c>
      <c r="AW276" s="685">
        <v>0</v>
      </c>
      <c r="AX276" s="685">
        <v>0</v>
      </c>
      <c r="AY276" s="685">
        <v>0</v>
      </c>
      <c r="AZ276" s="685">
        <v>0</v>
      </c>
      <c r="BA276" s="685">
        <v>0</v>
      </c>
      <c r="BB276" s="685">
        <v>0</v>
      </c>
      <c r="BC276" s="685">
        <v>0</v>
      </c>
      <c r="BD276" s="685">
        <v>0</v>
      </c>
      <c r="BE276" s="685">
        <v>0</v>
      </c>
      <c r="BF276" s="685">
        <v>0</v>
      </c>
      <c r="BG276" s="685">
        <v>0</v>
      </c>
      <c r="BH276" s="685">
        <v>0</v>
      </c>
      <c r="BI276" s="685">
        <v>0</v>
      </c>
      <c r="BJ276" s="685">
        <v>0</v>
      </c>
      <c r="BK276" s="685">
        <v>0</v>
      </c>
      <c r="BL276" s="685">
        <v>0</v>
      </c>
      <c r="BM276" s="685">
        <v>0</v>
      </c>
      <c r="BN276" s="685">
        <v>0</v>
      </c>
      <c r="BO276" s="685">
        <v>0</v>
      </c>
      <c r="BP276" s="685">
        <v>0</v>
      </c>
      <c r="BQ276" s="685">
        <v>0</v>
      </c>
      <c r="BR276" s="685">
        <v>0</v>
      </c>
      <c r="BS276" s="685">
        <v>0</v>
      </c>
      <c r="BT276" s="685">
        <v>0</v>
      </c>
      <c r="BU276" s="685">
        <v>0</v>
      </c>
      <c r="BV276" s="685">
        <v>0</v>
      </c>
      <c r="BW276" s="685">
        <v>0</v>
      </c>
      <c r="BX276" s="685">
        <v>0</v>
      </c>
      <c r="BY276" s="685">
        <v>0</v>
      </c>
      <c r="BZ276" s="685">
        <v>0</v>
      </c>
      <c r="CA276" s="685">
        <v>0</v>
      </c>
      <c r="CB276" s="685">
        <v>0</v>
      </c>
      <c r="CC276" s="685">
        <v>0</v>
      </c>
      <c r="CD276" s="685">
        <v>0</v>
      </c>
      <c r="CE276" s="685">
        <v>0</v>
      </c>
      <c r="CF276" s="687"/>
    </row>
    <row r="277" spans="1:84" ht="9.9499999999999993" customHeight="1">
      <c r="A277" s="685">
        <v>0</v>
      </c>
      <c r="B277" s="4464">
        <v>18</v>
      </c>
      <c r="D277" s="4602"/>
      <c r="E277" s="685">
        <v>0</v>
      </c>
      <c r="F277" s="685">
        <v>0</v>
      </c>
      <c r="G277" s="685">
        <v>0</v>
      </c>
      <c r="H277" s="4602"/>
      <c r="I277" s="685">
        <v>0</v>
      </c>
      <c r="J277" s="685">
        <v>0</v>
      </c>
      <c r="K277" s="685">
        <v>0</v>
      </c>
      <c r="L277" s="4602"/>
      <c r="M277" s="685">
        <v>0</v>
      </c>
      <c r="N277" s="685">
        <v>0</v>
      </c>
      <c r="O277" s="685">
        <v>0</v>
      </c>
      <c r="P277" s="4602"/>
      <c r="Q277" s="685">
        <v>0</v>
      </c>
      <c r="R277" s="685">
        <v>0</v>
      </c>
      <c r="S277" s="685">
        <v>0</v>
      </c>
      <c r="T277" s="4602"/>
      <c r="U277" s="685">
        <v>0</v>
      </c>
      <c r="V277" s="685">
        <v>0</v>
      </c>
      <c r="W277" s="685">
        <v>0</v>
      </c>
      <c r="X277" s="4573" t="s">
        <v>5202</v>
      </c>
      <c r="Y277" s="685">
        <v>0</v>
      </c>
      <c r="Z277" s="685">
        <v>0</v>
      </c>
      <c r="AA277" s="685">
        <v>0</v>
      </c>
      <c r="AB277" s="4602"/>
      <c r="AC277" s="685">
        <v>0</v>
      </c>
      <c r="AD277" s="685">
        <v>0</v>
      </c>
      <c r="AE277" s="685">
        <v>0</v>
      </c>
      <c r="AF277" s="4814" t="s">
        <v>5203</v>
      </c>
      <c r="AG277" s="685">
        <v>0</v>
      </c>
      <c r="AH277" s="685">
        <v>0</v>
      </c>
      <c r="AI277" s="685">
        <v>0</v>
      </c>
      <c r="AJ277" s="4602"/>
      <c r="AK277" s="685">
        <v>0</v>
      </c>
      <c r="AL277" s="685">
        <v>0</v>
      </c>
      <c r="AM277" s="685">
        <v>0</v>
      </c>
      <c r="AN277" s="4602"/>
      <c r="AO277" s="685">
        <v>0</v>
      </c>
      <c r="AP277" s="685">
        <v>0</v>
      </c>
      <c r="AQ277" s="685">
        <v>0</v>
      </c>
      <c r="AR277" s="4602"/>
      <c r="AS277" s="685">
        <v>0</v>
      </c>
      <c r="AT277" s="685">
        <v>0</v>
      </c>
      <c r="AU277" s="685">
        <v>0</v>
      </c>
      <c r="AV277" s="4602"/>
      <c r="AW277" s="685">
        <v>0</v>
      </c>
      <c r="AX277" s="685">
        <v>0</v>
      </c>
      <c r="AY277" s="685">
        <v>0</v>
      </c>
      <c r="AZ277" s="4602"/>
      <c r="BA277" s="685">
        <v>0</v>
      </c>
      <c r="BB277" s="685">
        <v>0</v>
      </c>
      <c r="BC277" s="685">
        <v>0</v>
      </c>
      <c r="BD277" s="685">
        <v>0</v>
      </c>
      <c r="BE277" s="685">
        <v>0</v>
      </c>
      <c r="BF277" s="685">
        <v>0</v>
      </c>
      <c r="BG277" s="685">
        <v>0</v>
      </c>
      <c r="BH277" s="685">
        <v>0</v>
      </c>
      <c r="BI277" s="685">
        <v>0</v>
      </c>
      <c r="BJ277" s="685">
        <v>0</v>
      </c>
      <c r="BK277" s="685">
        <v>0</v>
      </c>
      <c r="BL277" s="685">
        <v>0</v>
      </c>
      <c r="BM277" s="685">
        <v>0</v>
      </c>
      <c r="BN277" s="685">
        <v>0</v>
      </c>
      <c r="BO277" s="685">
        <v>0</v>
      </c>
      <c r="BP277" s="685">
        <v>0</v>
      </c>
      <c r="BQ277" s="685">
        <v>0</v>
      </c>
      <c r="BR277" s="685">
        <v>0</v>
      </c>
      <c r="BS277" s="685">
        <v>0</v>
      </c>
      <c r="BT277" s="685">
        <v>0</v>
      </c>
      <c r="BU277" s="685">
        <v>0</v>
      </c>
      <c r="BV277" s="685">
        <v>0</v>
      </c>
      <c r="BW277" s="685">
        <v>0</v>
      </c>
      <c r="BX277" s="685">
        <v>0</v>
      </c>
      <c r="BY277" s="685">
        <v>0</v>
      </c>
      <c r="BZ277" s="685">
        <v>0</v>
      </c>
      <c r="CA277" s="685">
        <v>0</v>
      </c>
      <c r="CB277" s="685">
        <v>0</v>
      </c>
      <c r="CC277" s="685">
        <v>0</v>
      </c>
      <c r="CD277" s="685">
        <v>0</v>
      </c>
      <c r="CE277" s="685">
        <v>0</v>
      </c>
      <c r="CF277" s="687"/>
    </row>
    <row r="278" spans="1:84" ht="5.0999999999999996" customHeight="1">
      <c r="A278" s="685">
        <v>0</v>
      </c>
      <c r="B278" s="4465"/>
      <c r="D278" s="4603"/>
      <c r="E278" s="685">
        <v>0</v>
      </c>
      <c r="F278" s="802">
        <v>0</v>
      </c>
      <c r="G278" s="685">
        <v>0</v>
      </c>
      <c r="H278" s="4603"/>
      <c r="I278" s="685">
        <v>0</v>
      </c>
      <c r="J278" s="802">
        <v>0</v>
      </c>
      <c r="K278" s="685">
        <v>0</v>
      </c>
      <c r="L278" s="4603"/>
      <c r="M278" s="685">
        <v>0</v>
      </c>
      <c r="N278" s="802">
        <v>0</v>
      </c>
      <c r="O278" s="685">
        <v>0</v>
      </c>
      <c r="P278" s="4603"/>
      <c r="Q278" s="685">
        <v>0</v>
      </c>
      <c r="R278" s="802">
        <v>0</v>
      </c>
      <c r="S278" s="685">
        <v>0</v>
      </c>
      <c r="T278" s="4603"/>
      <c r="U278" s="685">
        <v>0</v>
      </c>
      <c r="V278" s="802">
        <v>0</v>
      </c>
      <c r="W278" s="685">
        <v>0</v>
      </c>
      <c r="X278" s="4574"/>
      <c r="Y278" s="685">
        <v>0</v>
      </c>
      <c r="Z278" s="802">
        <v>0</v>
      </c>
      <c r="AA278" s="685">
        <v>0</v>
      </c>
      <c r="AB278" s="4603"/>
      <c r="AC278" s="685">
        <v>0</v>
      </c>
      <c r="AD278" s="802">
        <v>0</v>
      </c>
      <c r="AE278" s="685">
        <v>0</v>
      </c>
      <c r="AF278" s="4815"/>
      <c r="AG278" s="685">
        <v>0</v>
      </c>
      <c r="AH278" s="802">
        <v>0</v>
      </c>
      <c r="AI278" s="685">
        <v>0</v>
      </c>
      <c r="AJ278" s="4603"/>
      <c r="AK278" s="685">
        <v>0</v>
      </c>
      <c r="AL278" s="802">
        <v>0</v>
      </c>
      <c r="AM278" s="685">
        <v>0</v>
      </c>
      <c r="AN278" s="4603"/>
      <c r="AO278" s="685">
        <v>0</v>
      </c>
      <c r="AP278" s="802">
        <v>0</v>
      </c>
      <c r="AQ278" s="685">
        <v>0</v>
      </c>
      <c r="AR278" s="4603"/>
      <c r="AS278" s="685">
        <v>0</v>
      </c>
      <c r="AT278" s="802">
        <v>0</v>
      </c>
      <c r="AU278" s="685">
        <v>0</v>
      </c>
      <c r="AV278" s="4603"/>
      <c r="AW278" s="685">
        <v>0</v>
      </c>
      <c r="AX278" s="802">
        <v>0</v>
      </c>
      <c r="AY278" s="685">
        <v>0</v>
      </c>
      <c r="AZ278" s="4603"/>
      <c r="BA278" s="685">
        <v>0</v>
      </c>
      <c r="BB278" s="685">
        <v>0</v>
      </c>
      <c r="BC278" s="685">
        <v>0</v>
      </c>
      <c r="BD278" s="685">
        <v>0</v>
      </c>
      <c r="BE278" s="685">
        <v>0</v>
      </c>
      <c r="BF278" s="685">
        <v>0</v>
      </c>
      <c r="BG278" s="685">
        <v>0</v>
      </c>
      <c r="BH278" s="685">
        <v>0</v>
      </c>
      <c r="BI278" s="685">
        <v>0</v>
      </c>
      <c r="BJ278" s="685">
        <v>0</v>
      </c>
      <c r="BK278" s="685">
        <v>0</v>
      </c>
      <c r="BL278" s="685">
        <v>0</v>
      </c>
      <c r="BM278" s="685">
        <v>0</v>
      </c>
      <c r="BN278" s="685">
        <v>0</v>
      </c>
      <c r="BO278" s="685">
        <v>0</v>
      </c>
      <c r="BP278" s="685">
        <v>0</v>
      </c>
      <c r="BQ278" s="685">
        <v>0</v>
      </c>
      <c r="BR278" s="685">
        <v>0</v>
      </c>
      <c r="BS278" s="685">
        <v>0</v>
      </c>
      <c r="BT278" s="685">
        <v>0</v>
      </c>
      <c r="BU278" s="685">
        <v>0</v>
      </c>
      <c r="BV278" s="685">
        <v>0</v>
      </c>
      <c r="BW278" s="685">
        <v>0</v>
      </c>
      <c r="BX278" s="685">
        <v>0</v>
      </c>
      <c r="BY278" s="685">
        <v>0</v>
      </c>
      <c r="BZ278" s="685">
        <v>0</v>
      </c>
      <c r="CA278" s="685">
        <v>0</v>
      </c>
      <c r="CB278" s="685">
        <v>0</v>
      </c>
      <c r="CC278" s="685">
        <v>0</v>
      </c>
      <c r="CD278" s="685">
        <v>0</v>
      </c>
      <c r="CE278" s="685">
        <v>0</v>
      </c>
      <c r="CF278" s="687"/>
    </row>
    <row r="279" spans="1:84" ht="9.9499999999999993" customHeight="1">
      <c r="A279" s="685">
        <v>0</v>
      </c>
      <c r="B279" s="4466"/>
      <c r="D279" s="4604"/>
      <c r="E279" s="685">
        <v>0</v>
      </c>
      <c r="F279" s="685">
        <v>0</v>
      </c>
      <c r="G279" s="685">
        <v>0</v>
      </c>
      <c r="H279" s="4604"/>
      <c r="I279" s="685">
        <v>0</v>
      </c>
      <c r="J279" s="685">
        <v>0</v>
      </c>
      <c r="K279" s="685">
        <v>0</v>
      </c>
      <c r="L279" s="4604"/>
      <c r="M279" s="685">
        <v>0</v>
      </c>
      <c r="N279" s="685">
        <v>0</v>
      </c>
      <c r="O279" s="685">
        <v>0</v>
      </c>
      <c r="P279" s="4604"/>
      <c r="Q279" s="685">
        <v>0</v>
      </c>
      <c r="R279" s="685">
        <v>0</v>
      </c>
      <c r="S279" s="685">
        <v>0</v>
      </c>
      <c r="T279" s="4604"/>
      <c r="U279" s="685">
        <v>0</v>
      </c>
      <c r="V279" s="685">
        <v>0</v>
      </c>
      <c r="W279" s="685">
        <v>0</v>
      </c>
      <c r="X279" s="803"/>
      <c r="Y279" s="685">
        <v>0</v>
      </c>
      <c r="Z279" s="685">
        <v>0</v>
      </c>
      <c r="AA279" s="685">
        <v>0</v>
      </c>
      <c r="AB279" s="4604"/>
      <c r="AC279" s="685">
        <v>0</v>
      </c>
      <c r="AD279" s="685">
        <v>0</v>
      </c>
      <c r="AE279" s="685">
        <v>0</v>
      </c>
      <c r="AF279" s="803"/>
      <c r="AG279" s="685">
        <v>0</v>
      </c>
      <c r="AH279" s="685">
        <v>0</v>
      </c>
      <c r="AI279" s="685">
        <v>0</v>
      </c>
      <c r="AJ279" s="4604"/>
      <c r="AK279" s="685">
        <v>0</v>
      </c>
      <c r="AL279" s="685">
        <v>0</v>
      </c>
      <c r="AM279" s="685">
        <v>0</v>
      </c>
      <c r="AN279" s="4604"/>
      <c r="AO279" s="685">
        <v>0</v>
      </c>
      <c r="AP279" s="685">
        <v>0</v>
      </c>
      <c r="AQ279" s="685">
        <v>0</v>
      </c>
      <c r="AR279" s="4604"/>
      <c r="AS279" s="685">
        <v>0</v>
      </c>
      <c r="AT279" s="685">
        <v>0</v>
      </c>
      <c r="AU279" s="685">
        <v>0</v>
      </c>
      <c r="AV279" s="4604"/>
      <c r="AW279" s="685">
        <v>0</v>
      </c>
      <c r="AX279" s="685">
        <v>0</v>
      </c>
      <c r="AY279" s="685">
        <v>0</v>
      </c>
      <c r="AZ279" s="4604"/>
      <c r="BA279" s="685">
        <v>0</v>
      </c>
      <c r="BB279" s="685">
        <v>0</v>
      </c>
      <c r="BC279" s="685">
        <v>0</v>
      </c>
      <c r="BD279" s="685">
        <v>0</v>
      </c>
      <c r="BE279" s="685">
        <v>0</v>
      </c>
      <c r="BF279" s="685">
        <v>0</v>
      </c>
      <c r="BG279" s="685">
        <v>0</v>
      </c>
      <c r="BH279" s="685">
        <v>0</v>
      </c>
      <c r="BI279" s="685">
        <v>0</v>
      </c>
      <c r="BJ279" s="685">
        <v>0</v>
      </c>
      <c r="BK279" s="685">
        <v>0</v>
      </c>
      <c r="BL279" s="685">
        <v>0</v>
      </c>
      <c r="BM279" s="685">
        <v>0</v>
      </c>
      <c r="BN279" s="685">
        <v>0</v>
      </c>
      <c r="BO279" s="685">
        <v>0</v>
      </c>
      <c r="BP279" s="685">
        <v>0</v>
      </c>
      <c r="BQ279" s="685">
        <v>0</v>
      </c>
      <c r="BR279" s="685">
        <v>0</v>
      </c>
      <c r="BS279" s="685">
        <v>0</v>
      </c>
      <c r="BT279" s="685">
        <v>0</v>
      </c>
      <c r="BU279" s="685">
        <v>0</v>
      </c>
      <c r="BV279" s="685">
        <v>0</v>
      </c>
      <c r="BW279" s="685">
        <v>0</v>
      </c>
      <c r="BX279" s="685">
        <v>0</v>
      </c>
      <c r="BY279" s="685">
        <v>0</v>
      </c>
      <c r="BZ279" s="685">
        <v>0</v>
      </c>
      <c r="CA279" s="685">
        <v>0</v>
      </c>
      <c r="CB279" s="685">
        <v>0</v>
      </c>
      <c r="CC279" s="685">
        <v>0</v>
      </c>
      <c r="CD279" s="685">
        <v>0</v>
      </c>
      <c r="CE279" s="685">
        <v>0</v>
      </c>
      <c r="CF279" s="687"/>
    </row>
    <row r="280" spans="1:84" ht="9.9499999999999993" customHeight="1">
      <c r="A280" s="685">
        <v>0</v>
      </c>
      <c r="B280" s="685">
        <v>0</v>
      </c>
      <c r="C280" s="685">
        <v>0</v>
      </c>
      <c r="D280" s="685">
        <v>0</v>
      </c>
      <c r="E280" s="685">
        <v>0</v>
      </c>
      <c r="F280" s="685">
        <v>0</v>
      </c>
      <c r="G280" s="685">
        <v>0</v>
      </c>
      <c r="H280" s="685">
        <v>0</v>
      </c>
      <c r="I280" s="685">
        <v>0</v>
      </c>
      <c r="J280" s="685">
        <v>0</v>
      </c>
      <c r="K280" s="685">
        <v>0</v>
      </c>
      <c r="L280" s="685">
        <v>0</v>
      </c>
      <c r="M280" s="685">
        <v>0</v>
      </c>
      <c r="N280" s="685">
        <v>0</v>
      </c>
      <c r="O280" s="685">
        <v>0</v>
      </c>
      <c r="P280" s="685">
        <v>0</v>
      </c>
      <c r="Q280" s="685">
        <v>0</v>
      </c>
      <c r="R280" s="685">
        <v>0</v>
      </c>
      <c r="S280" s="685">
        <v>0</v>
      </c>
      <c r="T280" s="685">
        <v>0</v>
      </c>
      <c r="U280" s="685">
        <v>0</v>
      </c>
      <c r="V280" s="685">
        <v>0</v>
      </c>
      <c r="W280" s="685">
        <v>0</v>
      </c>
      <c r="X280" s="685">
        <v>0</v>
      </c>
      <c r="Y280" s="685">
        <v>0</v>
      </c>
      <c r="Z280" s="685">
        <v>0</v>
      </c>
      <c r="AA280" s="685">
        <v>0</v>
      </c>
      <c r="AB280" s="685">
        <v>0</v>
      </c>
      <c r="AC280" s="685">
        <v>0</v>
      </c>
      <c r="AD280" s="685">
        <v>0</v>
      </c>
      <c r="AE280" s="685">
        <v>0</v>
      </c>
      <c r="AF280" s="685">
        <v>0</v>
      </c>
      <c r="AG280" s="685">
        <v>0</v>
      </c>
      <c r="AH280" s="685">
        <v>0</v>
      </c>
      <c r="AI280" s="685">
        <v>0</v>
      </c>
      <c r="AJ280" s="685">
        <v>0</v>
      </c>
      <c r="AK280" s="685">
        <v>0</v>
      </c>
      <c r="AL280" s="685">
        <v>0</v>
      </c>
      <c r="AM280" s="685">
        <v>0</v>
      </c>
      <c r="AN280" s="685">
        <v>0</v>
      </c>
      <c r="AO280" s="685">
        <v>0</v>
      </c>
      <c r="AP280" s="685">
        <v>0</v>
      </c>
      <c r="AQ280" s="685">
        <v>0</v>
      </c>
      <c r="AR280" s="685">
        <v>0</v>
      </c>
      <c r="AS280" s="685">
        <v>0</v>
      </c>
      <c r="AT280" s="685">
        <v>0</v>
      </c>
      <c r="AU280" s="685">
        <v>0</v>
      </c>
      <c r="AV280" s="685">
        <v>0</v>
      </c>
      <c r="AW280" s="685">
        <v>0</v>
      </c>
      <c r="AX280" s="685">
        <v>0</v>
      </c>
      <c r="AY280" s="685">
        <v>0</v>
      </c>
      <c r="AZ280" s="685">
        <v>0</v>
      </c>
      <c r="BA280" s="685">
        <v>0</v>
      </c>
      <c r="BB280" s="685">
        <v>0</v>
      </c>
      <c r="BC280" s="685">
        <v>0</v>
      </c>
      <c r="BD280" s="685">
        <v>0</v>
      </c>
      <c r="BE280" s="685">
        <v>0</v>
      </c>
      <c r="BF280" s="685">
        <v>0</v>
      </c>
      <c r="BG280" s="685">
        <v>0</v>
      </c>
      <c r="BH280" s="685">
        <v>0</v>
      </c>
      <c r="BI280" s="685">
        <v>0</v>
      </c>
      <c r="BJ280" s="685">
        <v>0</v>
      </c>
      <c r="BK280" s="685">
        <v>0</v>
      </c>
      <c r="BL280" s="685">
        <v>0</v>
      </c>
      <c r="BM280" s="685">
        <v>0</v>
      </c>
      <c r="BN280" s="685">
        <v>0</v>
      </c>
      <c r="BO280" s="685">
        <v>0</v>
      </c>
      <c r="BP280" s="685">
        <v>0</v>
      </c>
      <c r="BQ280" s="685">
        <v>0</v>
      </c>
      <c r="BR280" s="685">
        <v>0</v>
      </c>
      <c r="BS280" s="685">
        <v>0</v>
      </c>
      <c r="BT280" s="685">
        <v>0</v>
      </c>
      <c r="BU280" s="685">
        <v>0</v>
      </c>
      <c r="BV280" s="685">
        <v>0</v>
      </c>
      <c r="BW280" s="685">
        <v>0</v>
      </c>
      <c r="BX280" s="685">
        <v>0</v>
      </c>
      <c r="BY280" s="685">
        <v>0</v>
      </c>
      <c r="BZ280" s="685">
        <v>0</v>
      </c>
      <c r="CA280" s="685">
        <v>0</v>
      </c>
      <c r="CB280" s="685">
        <v>0</v>
      </c>
      <c r="CC280" s="685">
        <v>0</v>
      </c>
      <c r="CD280" s="685">
        <v>0</v>
      </c>
      <c r="CE280" s="685">
        <v>0</v>
      </c>
      <c r="CF280" s="687"/>
    </row>
    <row r="281" spans="1:84" ht="9.9499999999999993" customHeight="1">
      <c r="A281" s="685">
        <v>0</v>
      </c>
      <c r="B281" s="4464">
        <v>19</v>
      </c>
      <c r="D281" s="4602"/>
      <c r="E281" s="685">
        <v>0</v>
      </c>
      <c r="F281" s="685">
        <v>0</v>
      </c>
      <c r="G281" s="685">
        <v>0</v>
      </c>
      <c r="H281" s="4602"/>
      <c r="I281" s="685">
        <v>0</v>
      </c>
      <c r="J281" s="685">
        <v>0</v>
      </c>
      <c r="K281" s="685">
        <v>0</v>
      </c>
      <c r="L281" s="4602"/>
      <c r="M281" s="685">
        <v>0</v>
      </c>
      <c r="N281" s="685">
        <v>0</v>
      </c>
      <c r="O281" s="685">
        <v>0</v>
      </c>
      <c r="P281" s="4602"/>
      <c r="Q281" s="685">
        <v>0</v>
      </c>
      <c r="R281" s="685">
        <v>0</v>
      </c>
      <c r="S281" s="685">
        <v>0</v>
      </c>
      <c r="T281" s="4602"/>
      <c r="U281" s="685">
        <v>0</v>
      </c>
      <c r="V281" s="685">
        <v>0</v>
      </c>
      <c r="W281" s="685">
        <v>0</v>
      </c>
      <c r="X281" s="4573" t="s">
        <v>5204</v>
      </c>
      <c r="Y281" s="685">
        <v>0</v>
      </c>
      <c r="Z281" s="685">
        <v>0</v>
      </c>
      <c r="AA281" s="685">
        <v>0</v>
      </c>
      <c r="AB281" s="4602"/>
      <c r="AC281" s="685">
        <v>0</v>
      </c>
      <c r="AD281" s="685">
        <v>0</v>
      </c>
      <c r="AE281" s="685">
        <v>0</v>
      </c>
      <c r="AF281" s="4814" t="s">
        <v>5205</v>
      </c>
      <c r="AG281" s="685">
        <v>0</v>
      </c>
      <c r="AH281" s="685">
        <v>0</v>
      </c>
      <c r="AI281" s="685">
        <v>0</v>
      </c>
      <c r="AJ281" s="4602"/>
      <c r="AK281" s="685">
        <v>0</v>
      </c>
      <c r="AL281" s="685">
        <v>0</v>
      </c>
      <c r="AM281" s="685">
        <v>0</v>
      </c>
      <c r="AN281" s="4602"/>
      <c r="AO281" s="685">
        <v>0</v>
      </c>
      <c r="AP281" s="685">
        <v>0</v>
      </c>
      <c r="AQ281" s="685">
        <v>0</v>
      </c>
      <c r="AR281" s="4602"/>
      <c r="AS281" s="685">
        <v>0</v>
      </c>
      <c r="AT281" s="685">
        <v>0</v>
      </c>
      <c r="AU281" s="685">
        <v>0</v>
      </c>
      <c r="AV281" s="4602"/>
      <c r="AW281" s="685">
        <v>0</v>
      </c>
      <c r="AX281" s="685">
        <v>0</v>
      </c>
      <c r="AY281" s="685">
        <v>0</v>
      </c>
      <c r="AZ281" s="4602"/>
      <c r="BA281" s="685">
        <v>0</v>
      </c>
      <c r="BB281" s="685">
        <v>0</v>
      </c>
      <c r="BC281" s="685">
        <v>0</v>
      </c>
      <c r="BD281" s="685">
        <v>0</v>
      </c>
      <c r="BE281" s="685">
        <v>0</v>
      </c>
      <c r="BF281" s="685">
        <v>0</v>
      </c>
      <c r="BG281" s="685">
        <v>0</v>
      </c>
      <c r="BH281" s="685">
        <v>0</v>
      </c>
      <c r="BI281" s="685">
        <v>0</v>
      </c>
      <c r="BJ281" s="685">
        <v>0</v>
      </c>
      <c r="BK281" s="685">
        <v>0</v>
      </c>
      <c r="BL281" s="685">
        <v>0</v>
      </c>
      <c r="BM281" s="685">
        <v>0</v>
      </c>
      <c r="BN281" s="685">
        <v>0</v>
      </c>
      <c r="BO281" s="685">
        <v>0</v>
      </c>
      <c r="BP281" s="685">
        <v>0</v>
      </c>
      <c r="BQ281" s="685">
        <v>0</v>
      </c>
      <c r="BR281" s="685">
        <v>0</v>
      </c>
      <c r="BS281" s="685">
        <v>0</v>
      </c>
      <c r="BT281" s="685">
        <v>0</v>
      </c>
      <c r="BU281" s="685">
        <v>0</v>
      </c>
      <c r="BV281" s="685">
        <v>0</v>
      </c>
      <c r="BW281" s="685">
        <v>0</v>
      </c>
      <c r="BX281" s="685">
        <v>0</v>
      </c>
      <c r="BY281" s="685">
        <v>0</v>
      </c>
      <c r="BZ281" s="685">
        <v>0</v>
      </c>
      <c r="CA281" s="685">
        <v>0</v>
      </c>
      <c r="CB281" s="685">
        <v>0</v>
      </c>
      <c r="CC281" s="685">
        <v>0</v>
      </c>
      <c r="CD281" s="685">
        <v>0</v>
      </c>
      <c r="CE281" s="685">
        <v>0</v>
      </c>
      <c r="CF281" s="687"/>
    </row>
    <row r="282" spans="1:84" ht="5.0999999999999996" customHeight="1">
      <c r="A282" s="685">
        <v>0</v>
      </c>
      <c r="B282" s="4465"/>
      <c r="D282" s="4603"/>
      <c r="E282" s="685">
        <v>0</v>
      </c>
      <c r="F282" s="802">
        <v>0</v>
      </c>
      <c r="G282" s="685">
        <v>0</v>
      </c>
      <c r="H282" s="4603"/>
      <c r="I282" s="685">
        <v>0</v>
      </c>
      <c r="J282" s="802">
        <v>0</v>
      </c>
      <c r="K282" s="685">
        <v>0</v>
      </c>
      <c r="L282" s="4603"/>
      <c r="M282" s="685">
        <v>0</v>
      </c>
      <c r="N282" s="802">
        <v>0</v>
      </c>
      <c r="O282" s="685">
        <v>0</v>
      </c>
      <c r="P282" s="4603"/>
      <c r="Q282" s="685">
        <v>0</v>
      </c>
      <c r="R282" s="802">
        <v>0</v>
      </c>
      <c r="S282" s="685">
        <v>0</v>
      </c>
      <c r="T282" s="4603"/>
      <c r="U282" s="685">
        <v>0</v>
      </c>
      <c r="V282" s="802">
        <v>0</v>
      </c>
      <c r="W282" s="685">
        <v>0</v>
      </c>
      <c r="X282" s="4574"/>
      <c r="Y282" s="685">
        <v>0</v>
      </c>
      <c r="Z282" s="802">
        <v>0</v>
      </c>
      <c r="AA282" s="685">
        <v>0</v>
      </c>
      <c r="AB282" s="4603"/>
      <c r="AC282" s="685">
        <v>0</v>
      </c>
      <c r="AD282" s="802">
        <v>0</v>
      </c>
      <c r="AE282" s="685">
        <v>0</v>
      </c>
      <c r="AF282" s="4815"/>
      <c r="AG282" s="685">
        <v>0</v>
      </c>
      <c r="AH282" s="802">
        <v>0</v>
      </c>
      <c r="AI282" s="685">
        <v>0</v>
      </c>
      <c r="AJ282" s="4603"/>
      <c r="AK282" s="685">
        <v>0</v>
      </c>
      <c r="AL282" s="802">
        <v>0</v>
      </c>
      <c r="AM282" s="685">
        <v>0</v>
      </c>
      <c r="AN282" s="4603"/>
      <c r="AO282" s="685">
        <v>0</v>
      </c>
      <c r="AP282" s="802">
        <v>0</v>
      </c>
      <c r="AQ282" s="685">
        <v>0</v>
      </c>
      <c r="AR282" s="4603"/>
      <c r="AS282" s="685">
        <v>0</v>
      </c>
      <c r="AT282" s="802">
        <v>0</v>
      </c>
      <c r="AU282" s="685">
        <v>0</v>
      </c>
      <c r="AV282" s="4603"/>
      <c r="AW282" s="685">
        <v>0</v>
      </c>
      <c r="AX282" s="802">
        <v>0</v>
      </c>
      <c r="AY282" s="685">
        <v>0</v>
      </c>
      <c r="AZ282" s="4603"/>
      <c r="BA282" s="685">
        <v>0</v>
      </c>
      <c r="BB282" s="685">
        <v>0</v>
      </c>
      <c r="BC282" s="685">
        <v>0</v>
      </c>
      <c r="BD282" s="685">
        <v>0</v>
      </c>
      <c r="BE282" s="685">
        <v>0</v>
      </c>
      <c r="BF282" s="685">
        <v>0</v>
      </c>
      <c r="BG282" s="685">
        <v>0</v>
      </c>
      <c r="BH282" s="685">
        <v>0</v>
      </c>
      <c r="BI282" s="685">
        <v>0</v>
      </c>
      <c r="BJ282" s="685">
        <v>0</v>
      </c>
      <c r="BK282" s="685">
        <v>0</v>
      </c>
      <c r="BL282" s="685">
        <v>0</v>
      </c>
      <c r="BM282" s="685">
        <v>0</v>
      </c>
      <c r="BN282" s="685">
        <v>0</v>
      </c>
      <c r="BO282" s="685">
        <v>0</v>
      </c>
      <c r="BP282" s="685">
        <v>0</v>
      </c>
      <c r="BQ282" s="685">
        <v>0</v>
      </c>
      <c r="BR282" s="685">
        <v>0</v>
      </c>
      <c r="BS282" s="685">
        <v>0</v>
      </c>
      <c r="BT282" s="685">
        <v>0</v>
      </c>
      <c r="BU282" s="685">
        <v>0</v>
      </c>
      <c r="BV282" s="685">
        <v>0</v>
      </c>
      <c r="BW282" s="685">
        <v>0</v>
      </c>
      <c r="BX282" s="685">
        <v>0</v>
      </c>
      <c r="BY282" s="685">
        <v>0</v>
      </c>
      <c r="BZ282" s="685">
        <v>0</v>
      </c>
      <c r="CA282" s="685">
        <v>0</v>
      </c>
      <c r="CB282" s="685">
        <v>0</v>
      </c>
      <c r="CC282" s="685">
        <v>0</v>
      </c>
      <c r="CD282" s="685">
        <v>0</v>
      </c>
      <c r="CE282" s="685">
        <v>0</v>
      </c>
      <c r="CF282" s="687"/>
    </row>
    <row r="283" spans="1:84" ht="9.9499999999999993" customHeight="1">
      <c r="A283" s="685">
        <v>0</v>
      </c>
      <c r="B283" s="4466"/>
      <c r="D283" s="4604"/>
      <c r="E283" s="685">
        <v>0</v>
      </c>
      <c r="F283" s="685">
        <v>0</v>
      </c>
      <c r="G283" s="685">
        <v>0</v>
      </c>
      <c r="H283" s="4604"/>
      <c r="I283" s="685">
        <v>0</v>
      </c>
      <c r="J283" s="685">
        <v>0</v>
      </c>
      <c r="K283" s="685">
        <v>0</v>
      </c>
      <c r="L283" s="4604"/>
      <c r="M283" s="685">
        <v>0</v>
      </c>
      <c r="N283" s="685">
        <v>0</v>
      </c>
      <c r="O283" s="685">
        <v>0</v>
      </c>
      <c r="P283" s="4604"/>
      <c r="Q283" s="685">
        <v>0</v>
      </c>
      <c r="R283" s="685">
        <v>0</v>
      </c>
      <c r="S283" s="685">
        <v>0</v>
      </c>
      <c r="T283" s="4604"/>
      <c r="U283" s="685">
        <v>0</v>
      </c>
      <c r="V283" s="685">
        <v>0</v>
      </c>
      <c r="W283" s="685">
        <v>0</v>
      </c>
      <c r="X283" s="803"/>
      <c r="Y283" s="685">
        <v>0</v>
      </c>
      <c r="Z283" s="685">
        <v>0</v>
      </c>
      <c r="AA283" s="685">
        <v>0</v>
      </c>
      <c r="AB283" s="4604"/>
      <c r="AC283" s="685">
        <v>0</v>
      </c>
      <c r="AD283" s="685">
        <v>0</v>
      </c>
      <c r="AE283" s="685">
        <v>0</v>
      </c>
      <c r="AF283" s="803"/>
      <c r="AG283" s="685">
        <v>0</v>
      </c>
      <c r="AH283" s="685">
        <v>0</v>
      </c>
      <c r="AI283" s="685">
        <v>0</v>
      </c>
      <c r="AJ283" s="4604"/>
      <c r="AK283" s="685">
        <v>0</v>
      </c>
      <c r="AL283" s="685">
        <v>0</v>
      </c>
      <c r="AM283" s="685">
        <v>0</v>
      </c>
      <c r="AN283" s="4604"/>
      <c r="AO283" s="685">
        <v>0</v>
      </c>
      <c r="AP283" s="685">
        <v>0</v>
      </c>
      <c r="AQ283" s="685">
        <v>0</v>
      </c>
      <c r="AR283" s="4604"/>
      <c r="AS283" s="685">
        <v>0</v>
      </c>
      <c r="AT283" s="685">
        <v>0</v>
      </c>
      <c r="AU283" s="685">
        <v>0</v>
      </c>
      <c r="AV283" s="4604"/>
      <c r="AW283" s="685">
        <v>0</v>
      </c>
      <c r="AX283" s="685">
        <v>0</v>
      </c>
      <c r="AY283" s="685">
        <v>0</v>
      </c>
      <c r="AZ283" s="4604"/>
      <c r="BA283" s="685">
        <v>0</v>
      </c>
      <c r="BB283" s="685">
        <v>0</v>
      </c>
      <c r="BC283" s="685">
        <v>0</v>
      </c>
      <c r="BD283" s="685">
        <v>0</v>
      </c>
      <c r="BE283" s="685">
        <v>0</v>
      </c>
      <c r="BF283" s="685">
        <v>0</v>
      </c>
      <c r="BG283" s="685">
        <v>0</v>
      </c>
      <c r="BH283" s="685">
        <v>0</v>
      </c>
      <c r="BI283" s="685">
        <v>0</v>
      </c>
      <c r="BJ283" s="685">
        <v>0</v>
      </c>
      <c r="BK283" s="685">
        <v>0</v>
      </c>
      <c r="BL283" s="685">
        <v>0</v>
      </c>
      <c r="BM283" s="685">
        <v>0</v>
      </c>
      <c r="BN283" s="685">
        <v>0</v>
      </c>
      <c r="BO283" s="685">
        <v>0</v>
      </c>
      <c r="BP283" s="685">
        <v>0</v>
      </c>
      <c r="BQ283" s="685">
        <v>0</v>
      </c>
      <c r="BR283" s="685">
        <v>0</v>
      </c>
      <c r="BS283" s="685">
        <v>0</v>
      </c>
      <c r="BT283" s="685">
        <v>0</v>
      </c>
      <c r="BU283" s="685">
        <v>0</v>
      </c>
      <c r="BV283" s="685">
        <v>0</v>
      </c>
      <c r="BW283" s="685">
        <v>0</v>
      </c>
      <c r="BX283" s="685">
        <v>0</v>
      </c>
      <c r="BY283" s="685">
        <v>0</v>
      </c>
      <c r="BZ283" s="685">
        <v>0</v>
      </c>
      <c r="CA283" s="685">
        <v>0</v>
      </c>
      <c r="CB283" s="685">
        <v>0</v>
      </c>
      <c r="CC283" s="685">
        <v>0</v>
      </c>
      <c r="CD283" s="685">
        <v>0</v>
      </c>
      <c r="CE283" s="685">
        <v>0</v>
      </c>
      <c r="CF283" s="687"/>
    </row>
    <row r="284" spans="1:84" ht="9.9499999999999993" customHeight="1">
      <c r="A284" s="685">
        <v>0</v>
      </c>
      <c r="B284" s="685">
        <v>0</v>
      </c>
      <c r="C284" s="685">
        <v>0</v>
      </c>
      <c r="D284" s="685">
        <v>0</v>
      </c>
      <c r="E284" s="685">
        <v>0</v>
      </c>
      <c r="F284" s="685">
        <v>0</v>
      </c>
      <c r="G284" s="685">
        <v>0</v>
      </c>
      <c r="H284" s="685">
        <v>0</v>
      </c>
      <c r="I284" s="685">
        <v>0</v>
      </c>
      <c r="J284" s="685">
        <v>0</v>
      </c>
      <c r="K284" s="685">
        <v>0</v>
      </c>
      <c r="L284" s="685">
        <v>0</v>
      </c>
      <c r="M284" s="685">
        <v>0</v>
      </c>
      <c r="N284" s="685">
        <v>0</v>
      </c>
      <c r="O284" s="685">
        <v>0</v>
      </c>
      <c r="P284" s="685">
        <v>0</v>
      </c>
      <c r="Q284" s="685">
        <v>0</v>
      </c>
      <c r="R284" s="685">
        <v>0</v>
      </c>
      <c r="S284" s="685">
        <v>0</v>
      </c>
      <c r="T284" s="685">
        <v>0</v>
      </c>
      <c r="U284" s="685">
        <v>0</v>
      </c>
      <c r="V284" s="685">
        <v>0</v>
      </c>
      <c r="W284" s="685">
        <v>0</v>
      </c>
      <c r="X284" s="685">
        <v>0</v>
      </c>
      <c r="Y284" s="685">
        <v>0</v>
      </c>
      <c r="Z284" s="685">
        <v>0</v>
      </c>
      <c r="AA284" s="685">
        <v>0</v>
      </c>
      <c r="AB284" s="685">
        <v>0</v>
      </c>
      <c r="AC284" s="685">
        <v>0</v>
      </c>
      <c r="AD284" s="685">
        <v>0</v>
      </c>
      <c r="AE284" s="685">
        <v>0</v>
      </c>
      <c r="AF284" s="685">
        <v>0</v>
      </c>
      <c r="AG284" s="685">
        <v>0</v>
      </c>
      <c r="AH284" s="685">
        <v>0</v>
      </c>
      <c r="AI284" s="685">
        <v>0</v>
      </c>
      <c r="AJ284" s="685">
        <v>0</v>
      </c>
      <c r="AK284" s="685">
        <v>0</v>
      </c>
      <c r="AL284" s="685">
        <v>0</v>
      </c>
      <c r="AM284" s="685">
        <v>0</v>
      </c>
      <c r="AN284" s="685">
        <v>0</v>
      </c>
      <c r="AO284" s="685">
        <v>0</v>
      </c>
      <c r="AP284" s="685">
        <v>0</v>
      </c>
      <c r="AQ284" s="685">
        <v>0</v>
      </c>
      <c r="AR284" s="685">
        <v>0</v>
      </c>
      <c r="AS284" s="685">
        <v>0</v>
      </c>
      <c r="AT284" s="685">
        <v>0</v>
      </c>
      <c r="AU284" s="685">
        <v>0</v>
      </c>
      <c r="AV284" s="685">
        <v>0</v>
      </c>
      <c r="AW284" s="685">
        <v>0</v>
      </c>
      <c r="AX284" s="685">
        <v>0</v>
      </c>
      <c r="AY284" s="685">
        <v>0</v>
      </c>
      <c r="AZ284" s="685">
        <v>0</v>
      </c>
      <c r="BA284" s="685">
        <v>0</v>
      </c>
      <c r="BB284" s="685">
        <v>0</v>
      </c>
      <c r="BC284" s="685">
        <v>0</v>
      </c>
      <c r="BD284" s="685">
        <v>0</v>
      </c>
      <c r="BE284" s="685">
        <v>0</v>
      </c>
      <c r="BF284" s="685">
        <v>0</v>
      </c>
      <c r="BG284" s="685">
        <v>0</v>
      </c>
      <c r="BH284" s="685">
        <v>0</v>
      </c>
      <c r="BI284" s="685">
        <v>0</v>
      </c>
      <c r="BJ284" s="685">
        <v>0</v>
      </c>
      <c r="BK284" s="685">
        <v>0</v>
      </c>
      <c r="BL284" s="685">
        <v>0</v>
      </c>
      <c r="BM284" s="685">
        <v>0</v>
      </c>
      <c r="BN284" s="685">
        <v>0</v>
      </c>
      <c r="BO284" s="685">
        <v>0</v>
      </c>
      <c r="BP284" s="685">
        <v>0</v>
      </c>
      <c r="BQ284" s="685">
        <v>0</v>
      </c>
      <c r="BR284" s="685">
        <v>0</v>
      </c>
      <c r="BS284" s="685">
        <v>0</v>
      </c>
      <c r="BT284" s="685">
        <v>0</v>
      </c>
      <c r="BU284" s="685">
        <v>0</v>
      </c>
      <c r="BV284" s="685">
        <v>0</v>
      </c>
      <c r="BW284" s="685">
        <v>0</v>
      </c>
      <c r="BX284" s="685">
        <v>0</v>
      </c>
      <c r="BY284" s="685">
        <v>0</v>
      </c>
      <c r="BZ284" s="685">
        <v>0</v>
      </c>
      <c r="CA284" s="685">
        <v>0</v>
      </c>
      <c r="CB284" s="685">
        <v>0</v>
      </c>
      <c r="CC284" s="685">
        <v>0</v>
      </c>
      <c r="CD284" s="685">
        <v>0</v>
      </c>
      <c r="CE284" s="685">
        <v>0</v>
      </c>
      <c r="CF284" s="687"/>
    </row>
    <row r="285" spans="1:84" ht="9.9499999999999993" customHeight="1">
      <c r="A285" s="685">
        <v>0</v>
      </c>
      <c r="B285" s="4464">
        <v>20</v>
      </c>
      <c r="D285" s="4602"/>
      <c r="E285" s="685">
        <v>0</v>
      </c>
      <c r="F285" s="685">
        <v>0</v>
      </c>
      <c r="G285" s="685">
        <v>0</v>
      </c>
      <c r="H285" s="4602"/>
      <c r="I285" s="685">
        <v>0</v>
      </c>
      <c r="J285" s="685">
        <v>0</v>
      </c>
      <c r="K285" s="685">
        <v>0</v>
      </c>
      <c r="L285" s="4602"/>
      <c r="M285" s="685">
        <v>0</v>
      </c>
      <c r="N285" s="685">
        <v>0</v>
      </c>
      <c r="O285" s="685">
        <v>0</v>
      </c>
      <c r="P285" s="4602"/>
      <c r="Q285" s="685">
        <v>0</v>
      </c>
      <c r="R285" s="685">
        <v>0</v>
      </c>
      <c r="S285" s="685">
        <v>0</v>
      </c>
      <c r="T285" s="4602"/>
      <c r="U285" s="685">
        <v>0</v>
      </c>
      <c r="V285" s="685">
        <v>0</v>
      </c>
      <c r="W285" s="685">
        <v>0</v>
      </c>
      <c r="X285" s="4573" t="s">
        <v>5206</v>
      </c>
      <c r="Y285" s="685">
        <v>0</v>
      </c>
      <c r="Z285" s="685">
        <v>0</v>
      </c>
      <c r="AA285" s="685">
        <v>0</v>
      </c>
      <c r="AB285" s="4602"/>
      <c r="AC285" s="685">
        <v>0</v>
      </c>
      <c r="AD285" s="685">
        <v>0</v>
      </c>
      <c r="AE285" s="685">
        <v>0</v>
      </c>
      <c r="AF285" s="4814" t="s">
        <v>5207</v>
      </c>
      <c r="AG285" s="685">
        <v>0</v>
      </c>
      <c r="AH285" s="685">
        <v>0</v>
      </c>
      <c r="AI285" s="685">
        <v>0</v>
      </c>
      <c r="AJ285" s="4602"/>
      <c r="AK285" s="685">
        <v>0</v>
      </c>
      <c r="AL285" s="685">
        <v>0</v>
      </c>
      <c r="AM285" s="685">
        <v>0</v>
      </c>
      <c r="AN285" s="4602"/>
      <c r="AO285" s="685">
        <v>0</v>
      </c>
      <c r="AP285" s="685">
        <v>0</v>
      </c>
      <c r="AQ285" s="685">
        <v>0</v>
      </c>
      <c r="AR285" s="4602"/>
      <c r="AS285" s="685">
        <v>0</v>
      </c>
      <c r="AT285" s="685">
        <v>0</v>
      </c>
      <c r="AU285" s="685">
        <v>0</v>
      </c>
      <c r="AV285" s="4602"/>
      <c r="AW285" s="685">
        <v>0</v>
      </c>
      <c r="AX285" s="685">
        <v>0</v>
      </c>
      <c r="AY285" s="685">
        <v>0</v>
      </c>
      <c r="AZ285" s="4602"/>
      <c r="BA285" s="685">
        <v>0</v>
      </c>
      <c r="BB285" s="685">
        <v>0</v>
      </c>
      <c r="BC285" s="685">
        <v>0</v>
      </c>
      <c r="BD285" s="685">
        <v>0</v>
      </c>
      <c r="BE285" s="685">
        <v>0</v>
      </c>
      <c r="BF285" s="685">
        <v>0</v>
      </c>
      <c r="BG285" s="685">
        <v>0</v>
      </c>
      <c r="BH285" s="685">
        <v>0</v>
      </c>
      <c r="BI285" s="685">
        <v>0</v>
      </c>
      <c r="BJ285" s="685">
        <v>0</v>
      </c>
      <c r="BK285" s="685">
        <v>0</v>
      </c>
      <c r="BL285" s="685">
        <v>0</v>
      </c>
      <c r="BM285" s="685">
        <v>0</v>
      </c>
      <c r="BN285" s="685">
        <v>0</v>
      </c>
      <c r="BO285" s="685">
        <v>0</v>
      </c>
      <c r="BP285" s="685">
        <v>0</v>
      </c>
      <c r="BQ285" s="685">
        <v>0</v>
      </c>
      <c r="BR285" s="685">
        <v>0</v>
      </c>
      <c r="BS285" s="685">
        <v>0</v>
      </c>
      <c r="BT285" s="685">
        <v>0</v>
      </c>
      <c r="BU285" s="685">
        <v>0</v>
      </c>
      <c r="BV285" s="685">
        <v>0</v>
      </c>
      <c r="BW285" s="685">
        <v>0</v>
      </c>
      <c r="BX285" s="685">
        <v>0</v>
      </c>
      <c r="BY285" s="685">
        <v>0</v>
      </c>
      <c r="BZ285" s="685">
        <v>0</v>
      </c>
      <c r="CA285" s="685">
        <v>0</v>
      </c>
      <c r="CB285" s="685">
        <v>0</v>
      </c>
      <c r="CC285" s="685">
        <v>0</v>
      </c>
      <c r="CD285" s="685">
        <v>0</v>
      </c>
      <c r="CE285" s="685">
        <v>0</v>
      </c>
      <c r="CF285" s="687"/>
    </row>
    <row r="286" spans="1:84" ht="5.0999999999999996" customHeight="1">
      <c r="A286" s="685">
        <v>0</v>
      </c>
      <c r="B286" s="4465"/>
      <c r="D286" s="4603"/>
      <c r="E286" s="685">
        <v>0</v>
      </c>
      <c r="F286" s="802">
        <v>0</v>
      </c>
      <c r="G286" s="685">
        <v>0</v>
      </c>
      <c r="H286" s="4603"/>
      <c r="I286" s="685">
        <v>0</v>
      </c>
      <c r="J286" s="802">
        <v>0</v>
      </c>
      <c r="K286" s="685">
        <v>0</v>
      </c>
      <c r="L286" s="4603"/>
      <c r="M286" s="685">
        <v>0</v>
      </c>
      <c r="N286" s="802">
        <v>0</v>
      </c>
      <c r="O286" s="685">
        <v>0</v>
      </c>
      <c r="P286" s="4603"/>
      <c r="Q286" s="685">
        <v>0</v>
      </c>
      <c r="R286" s="802">
        <v>0</v>
      </c>
      <c r="S286" s="685">
        <v>0</v>
      </c>
      <c r="T286" s="4603"/>
      <c r="U286" s="685">
        <v>0</v>
      </c>
      <c r="V286" s="802">
        <v>0</v>
      </c>
      <c r="W286" s="685">
        <v>0</v>
      </c>
      <c r="X286" s="4574"/>
      <c r="Y286" s="685">
        <v>0</v>
      </c>
      <c r="Z286" s="802">
        <v>0</v>
      </c>
      <c r="AA286" s="685">
        <v>0</v>
      </c>
      <c r="AB286" s="4603"/>
      <c r="AC286" s="685">
        <v>0</v>
      </c>
      <c r="AD286" s="802">
        <v>0</v>
      </c>
      <c r="AE286" s="685">
        <v>0</v>
      </c>
      <c r="AF286" s="4815"/>
      <c r="AG286" s="685">
        <v>0</v>
      </c>
      <c r="AH286" s="802">
        <v>0</v>
      </c>
      <c r="AI286" s="685">
        <v>0</v>
      </c>
      <c r="AJ286" s="4603"/>
      <c r="AK286" s="685">
        <v>0</v>
      </c>
      <c r="AL286" s="802">
        <v>0</v>
      </c>
      <c r="AM286" s="685">
        <v>0</v>
      </c>
      <c r="AN286" s="4603"/>
      <c r="AO286" s="685">
        <v>0</v>
      </c>
      <c r="AP286" s="802">
        <v>0</v>
      </c>
      <c r="AQ286" s="685">
        <v>0</v>
      </c>
      <c r="AR286" s="4603"/>
      <c r="AS286" s="685">
        <v>0</v>
      </c>
      <c r="AT286" s="802">
        <v>0</v>
      </c>
      <c r="AU286" s="685">
        <v>0</v>
      </c>
      <c r="AV286" s="4603"/>
      <c r="AW286" s="685">
        <v>0</v>
      </c>
      <c r="AX286" s="802">
        <v>0</v>
      </c>
      <c r="AY286" s="685">
        <v>0</v>
      </c>
      <c r="AZ286" s="4603"/>
      <c r="BA286" s="685">
        <v>0</v>
      </c>
      <c r="BB286" s="685">
        <v>0</v>
      </c>
      <c r="BC286" s="685">
        <v>0</v>
      </c>
      <c r="BD286" s="685">
        <v>0</v>
      </c>
      <c r="BE286" s="685">
        <v>0</v>
      </c>
      <c r="BF286" s="685">
        <v>0</v>
      </c>
      <c r="BG286" s="685">
        <v>0</v>
      </c>
      <c r="BH286" s="685">
        <v>0</v>
      </c>
      <c r="BI286" s="685">
        <v>0</v>
      </c>
      <c r="BJ286" s="685">
        <v>0</v>
      </c>
      <c r="BK286" s="685">
        <v>0</v>
      </c>
      <c r="BL286" s="685">
        <v>0</v>
      </c>
      <c r="BM286" s="685">
        <v>0</v>
      </c>
      <c r="BN286" s="685">
        <v>0</v>
      </c>
      <c r="BO286" s="685">
        <v>0</v>
      </c>
      <c r="BP286" s="685">
        <v>0</v>
      </c>
      <c r="BQ286" s="685">
        <v>0</v>
      </c>
      <c r="BR286" s="685">
        <v>0</v>
      </c>
      <c r="BS286" s="685">
        <v>0</v>
      </c>
      <c r="BT286" s="685">
        <v>0</v>
      </c>
      <c r="BU286" s="685">
        <v>0</v>
      </c>
      <c r="BV286" s="685">
        <v>0</v>
      </c>
      <c r="BW286" s="685">
        <v>0</v>
      </c>
      <c r="BX286" s="685">
        <v>0</v>
      </c>
      <c r="BY286" s="685">
        <v>0</v>
      </c>
      <c r="BZ286" s="685">
        <v>0</v>
      </c>
      <c r="CA286" s="685">
        <v>0</v>
      </c>
      <c r="CB286" s="685">
        <v>0</v>
      </c>
      <c r="CC286" s="685">
        <v>0</v>
      </c>
      <c r="CD286" s="685">
        <v>0</v>
      </c>
      <c r="CE286" s="685">
        <v>0</v>
      </c>
      <c r="CF286" s="687"/>
    </row>
    <row r="287" spans="1:84" ht="9.9499999999999993" customHeight="1">
      <c r="A287" s="685">
        <v>0</v>
      </c>
      <c r="B287" s="4466"/>
      <c r="D287" s="4604"/>
      <c r="E287" s="685">
        <v>0</v>
      </c>
      <c r="F287" s="685">
        <v>0</v>
      </c>
      <c r="G287" s="685">
        <v>0</v>
      </c>
      <c r="H287" s="4604"/>
      <c r="I287" s="685">
        <v>0</v>
      </c>
      <c r="J287" s="685">
        <v>0</v>
      </c>
      <c r="K287" s="685">
        <v>0</v>
      </c>
      <c r="L287" s="4604"/>
      <c r="M287" s="685">
        <v>0</v>
      </c>
      <c r="N287" s="685">
        <v>0</v>
      </c>
      <c r="O287" s="685">
        <v>0</v>
      </c>
      <c r="P287" s="4604"/>
      <c r="Q287" s="685">
        <v>0</v>
      </c>
      <c r="R287" s="685">
        <v>0</v>
      </c>
      <c r="S287" s="685">
        <v>0</v>
      </c>
      <c r="T287" s="4604"/>
      <c r="U287" s="685">
        <v>0</v>
      </c>
      <c r="V287" s="685">
        <v>0</v>
      </c>
      <c r="W287" s="685">
        <v>0</v>
      </c>
      <c r="X287" s="803"/>
      <c r="Y287" s="685">
        <v>0</v>
      </c>
      <c r="Z287" s="685">
        <v>0</v>
      </c>
      <c r="AA287" s="685">
        <v>0</v>
      </c>
      <c r="AB287" s="4604"/>
      <c r="AC287" s="685">
        <v>0</v>
      </c>
      <c r="AD287" s="685">
        <v>0</v>
      </c>
      <c r="AE287" s="685">
        <v>0</v>
      </c>
      <c r="AF287" s="803"/>
      <c r="AG287" s="685">
        <v>0</v>
      </c>
      <c r="AH287" s="685">
        <v>0</v>
      </c>
      <c r="AI287" s="685">
        <v>0</v>
      </c>
      <c r="AJ287" s="4604"/>
      <c r="AK287" s="685">
        <v>0</v>
      </c>
      <c r="AL287" s="685">
        <v>0</v>
      </c>
      <c r="AM287" s="685">
        <v>0</v>
      </c>
      <c r="AN287" s="4604"/>
      <c r="AO287" s="685">
        <v>0</v>
      </c>
      <c r="AP287" s="685">
        <v>0</v>
      </c>
      <c r="AQ287" s="685">
        <v>0</v>
      </c>
      <c r="AR287" s="4604"/>
      <c r="AS287" s="685">
        <v>0</v>
      </c>
      <c r="AT287" s="685">
        <v>0</v>
      </c>
      <c r="AU287" s="685">
        <v>0</v>
      </c>
      <c r="AV287" s="4604"/>
      <c r="AW287" s="685">
        <v>0</v>
      </c>
      <c r="AX287" s="685">
        <v>0</v>
      </c>
      <c r="AY287" s="685">
        <v>0</v>
      </c>
      <c r="AZ287" s="4604"/>
      <c r="BA287" s="685">
        <v>0</v>
      </c>
      <c r="BB287" s="685">
        <v>0</v>
      </c>
      <c r="BC287" s="685">
        <v>0</v>
      </c>
      <c r="BD287" s="685">
        <v>0</v>
      </c>
      <c r="BE287" s="685">
        <v>0</v>
      </c>
      <c r="BF287" s="685">
        <v>0</v>
      </c>
      <c r="BG287" s="685">
        <v>0</v>
      </c>
      <c r="BH287" s="685">
        <v>0</v>
      </c>
      <c r="BI287" s="685">
        <v>0</v>
      </c>
      <c r="BJ287" s="685">
        <v>0</v>
      </c>
      <c r="BK287" s="685">
        <v>0</v>
      </c>
      <c r="BL287" s="685">
        <v>0</v>
      </c>
      <c r="BM287" s="685">
        <v>0</v>
      </c>
      <c r="BN287" s="685">
        <v>0</v>
      </c>
      <c r="BO287" s="685">
        <v>0</v>
      </c>
      <c r="BP287" s="685">
        <v>0</v>
      </c>
      <c r="BQ287" s="685">
        <v>0</v>
      </c>
      <c r="BR287" s="685">
        <v>0</v>
      </c>
      <c r="BS287" s="685">
        <v>0</v>
      </c>
      <c r="BT287" s="685">
        <v>0</v>
      </c>
      <c r="BU287" s="685">
        <v>0</v>
      </c>
      <c r="BV287" s="685">
        <v>0</v>
      </c>
      <c r="BW287" s="685">
        <v>0</v>
      </c>
      <c r="BX287" s="685">
        <v>0</v>
      </c>
      <c r="BY287" s="685">
        <v>0</v>
      </c>
      <c r="BZ287" s="685">
        <v>0</v>
      </c>
      <c r="CA287" s="685">
        <v>0</v>
      </c>
      <c r="CB287" s="685">
        <v>0</v>
      </c>
      <c r="CC287" s="685">
        <v>0</v>
      </c>
      <c r="CD287" s="685">
        <v>0</v>
      </c>
      <c r="CE287" s="685">
        <v>0</v>
      </c>
      <c r="CF287" s="687"/>
    </row>
    <row r="288" spans="1:84" ht="9.9499999999999993" customHeight="1">
      <c r="A288" s="685">
        <v>0</v>
      </c>
      <c r="B288" s="685">
        <v>0</v>
      </c>
      <c r="C288" s="685">
        <v>0</v>
      </c>
      <c r="D288" s="685">
        <v>0</v>
      </c>
      <c r="E288" s="685">
        <v>0</v>
      </c>
      <c r="F288" s="685">
        <v>0</v>
      </c>
      <c r="G288" s="685">
        <v>0</v>
      </c>
      <c r="H288" s="685">
        <v>0</v>
      </c>
      <c r="I288" s="685">
        <v>0</v>
      </c>
      <c r="J288" s="685">
        <v>0</v>
      </c>
      <c r="K288" s="685">
        <v>0</v>
      </c>
      <c r="L288" s="685">
        <v>0</v>
      </c>
      <c r="M288" s="685">
        <v>0</v>
      </c>
      <c r="N288" s="685">
        <v>0</v>
      </c>
      <c r="O288" s="685">
        <v>0</v>
      </c>
      <c r="P288" s="685">
        <v>0</v>
      </c>
      <c r="Q288" s="685">
        <v>0</v>
      </c>
      <c r="R288" s="685">
        <v>0</v>
      </c>
      <c r="S288" s="685">
        <v>0</v>
      </c>
      <c r="T288" s="685">
        <v>0</v>
      </c>
      <c r="U288" s="685">
        <v>0</v>
      </c>
      <c r="V288" s="685">
        <v>0</v>
      </c>
      <c r="W288" s="685">
        <v>0</v>
      </c>
      <c r="X288" s="685">
        <v>0</v>
      </c>
      <c r="Y288" s="685">
        <v>0</v>
      </c>
      <c r="Z288" s="685">
        <v>0</v>
      </c>
      <c r="AA288" s="685">
        <v>0</v>
      </c>
      <c r="AB288" s="685">
        <v>0</v>
      </c>
      <c r="AC288" s="685">
        <v>0</v>
      </c>
      <c r="AD288" s="685">
        <v>0</v>
      </c>
      <c r="AE288" s="685">
        <v>0</v>
      </c>
      <c r="AF288" s="685">
        <v>0</v>
      </c>
      <c r="AG288" s="685">
        <v>0</v>
      </c>
      <c r="AH288" s="685">
        <v>0</v>
      </c>
      <c r="AI288" s="685">
        <v>0</v>
      </c>
      <c r="AJ288" s="685">
        <v>0</v>
      </c>
      <c r="AK288" s="685">
        <v>0</v>
      </c>
      <c r="AL288" s="685">
        <v>0</v>
      </c>
      <c r="AM288" s="685">
        <v>0</v>
      </c>
      <c r="AN288" s="685">
        <v>0</v>
      </c>
      <c r="AO288" s="685">
        <v>0</v>
      </c>
      <c r="AP288" s="685">
        <v>0</v>
      </c>
      <c r="AQ288" s="685">
        <v>0</v>
      </c>
      <c r="AR288" s="685">
        <v>0</v>
      </c>
      <c r="AS288" s="685">
        <v>0</v>
      </c>
      <c r="AT288" s="685">
        <v>0</v>
      </c>
      <c r="AU288" s="685">
        <v>0</v>
      </c>
      <c r="AV288" s="685">
        <v>0</v>
      </c>
      <c r="AW288" s="685">
        <v>0</v>
      </c>
      <c r="AX288" s="685">
        <v>0</v>
      </c>
      <c r="AY288" s="685">
        <v>0</v>
      </c>
      <c r="AZ288" s="685">
        <v>0</v>
      </c>
      <c r="BA288" s="685">
        <v>0</v>
      </c>
      <c r="BB288" s="685">
        <v>0</v>
      </c>
      <c r="BC288" s="685">
        <v>0</v>
      </c>
      <c r="BD288" s="685">
        <v>0</v>
      </c>
      <c r="BE288" s="685">
        <v>0</v>
      </c>
      <c r="BF288" s="685">
        <v>0</v>
      </c>
      <c r="BG288" s="685">
        <v>0</v>
      </c>
      <c r="BH288" s="685">
        <v>0</v>
      </c>
      <c r="BI288" s="685">
        <v>0</v>
      </c>
      <c r="BJ288" s="685">
        <v>0</v>
      </c>
      <c r="BK288" s="685">
        <v>0</v>
      </c>
      <c r="BL288" s="685">
        <v>0</v>
      </c>
      <c r="BM288" s="685">
        <v>0</v>
      </c>
      <c r="BN288" s="685">
        <v>0</v>
      </c>
      <c r="BO288" s="685">
        <v>0</v>
      </c>
      <c r="BP288" s="685">
        <v>0</v>
      </c>
      <c r="BQ288" s="685">
        <v>0</v>
      </c>
      <c r="BR288" s="685">
        <v>0</v>
      </c>
      <c r="BS288" s="685">
        <v>0</v>
      </c>
      <c r="BT288" s="685">
        <v>0</v>
      </c>
      <c r="BU288" s="685">
        <v>0</v>
      </c>
      <c r="BV288" s="685">
        <v>0</v>
      </c>
      <c r="BW288" s="685">
        <v>0</v>
      </c>
      <c r="BX288" s="685">
        <v>0</v>
      </c>
      <c r="BY288" s="685">
        <v>0</v>
      </c>
      <c r="BZ288" s="685">
        <v>0</v>
      </c>
      <c r="CA288" s="685">
        <v>0</v>
      </c>
      <c r="CB288" s="685">
        <v>0</v>
      </c>
      <c r="CC288" s="685">
        <v>0</v>
      </c>
      <c r="CD288" s="685">
        <v>0</v>
      </c>
      <c r="CE288" s="685">
        <v>0</v>
      </c>
      <c r="CF288" s="687"/>
    </row>
    <row r="289" spans="1:84" ht="9.9499999999999993" customHeight="1">
      <c r="A289" s="685">
        <v>0</v>
      </c>
      <c r="B289" s="4464">
        <v>21</v>
      </c>
      <c r="D289" s="4602"/>
      <c r="E289" s="685">
        <v>0</v>
      </c>
      <c r="F289" s="685">
        <v>0</v>
      </c>
      <c r="G289" s="685">
        <v>0</v>
      </c>
      <c r="H289" s="4602"/>
      <c r="I289" s="685">
        <v>0</v>
      </c>
      <c r="J289" s="685">
        <v>0</v>
      </c>
      <c r="K289" s="685">
        <v>0</v>
      </c>
      <c r="L289" s="4602"/>
      <c r="M289" s="685">
        <v>0</v>
      </c>
      <c r="N289" s="685">
        <v>0</v>
      </c>
      <c r="O289" s="685">
        <v>0</v>
      </c>
      <c r="P289" s="4602"/>
      <c r="Q289" s="685">
        <v>0</v>
      </c>
      <c r="R289" s="685">
        <v>0</v>
      </c>
      <c r="S289" s="685">
        <v>0</v>
      </c>
      <c r="T289" s="4602"/>
      <c r="U289" s="685">
        <v>0</v>
      </c>
      <c r="V289" s="685">
        <v>0</v>
      </c>
      <c r="W289" s="685">
        <v>0</v>
      </c>
      <c r="X289" s="4573" t="s">
        <v>5208</v>
      </c>
      <c r="Y289" s="685">
        <v>0</v>
      </c>
      <c r="Z289" s="685">
        <v>0</v>
      </c>
      <c r="AA289" s="685">
        <v>0</v>
      </c>
      <c r="AB289" s="4602"/>
      <c r="AC289" s="685">
        <v>0</v>
      </c>
      <c r="AD289" s="685">
        <v>0</v>
      </c>
      <c r="AE289" s="685">
        <v>0</v>
      </c>
      <c r="AF289" s="4814" t="s">
        <v>5209</v>
      </c>
      <c r="AG289" s="685">
        <v>0</v>
      </c>
      <c r="AH289" s="685">
        <v>0</v>
      </c>
      <c r="AI289" s="685">
        <v>0</v>
      </c>
      <c r="AJ289" s="4602"/>
      <c r="AK289" s="685">
        <v>0</v>
      </c>
      <c r="AL289" s="685">
        <v>0</v>
      </c>
      <c r="AM289" s="685">
        <v>0</v>
      </c>
      <c r="AN289" s="4602"/>
      <c r="AO289" s="685">
        <v>0</v>
      </c>
      <c r="AP289" s="685">
        <v>0</v>
      </c>
      <c r="AQ289" s="685">
        <v>0</v>
      </c>
      <c r="AR289" s="4602"/>
      <c r="AS289" s="685">
        <v>0</v>
      </c>
      <c r="AT289" s="685">
        <v>0</v>
      </c>
      <c r="AU289" s="685">
        <v>0</v>
      </c>
      <c r="AV289" s="4602"/>
      <c r="AW289" s="685">
        <v>0</v>
      </c>
      <c r="AX289" s="685">
        <v>0</v>
      </c>
      <c r="AY289" s="685">
        <v>0</v>
      </c>
      <c r="AZ289" s="4602"/>
      <c r="BA289" s="685">
        <v>0</v>
      </c>
      <c r="BB289" s="685">
        <v>0</v>
      </c>
      <c r="BC289" s="685">
        <v>0</v>
      </c>
      <c r="BD289" s="685">
        <v>0</v>
      </c>
      <c r="BE289" s="685">
        <v>0</v>
      </c>
      <c r="BF289" s="685">
        <v>0</v>
      </c>
      <c r="BG289" s="685">
        <v>0</v>
      </c>
      <c r="BH289" s="685">
        <v>0</v>
      </c>
      <c r="BI289" s="685">
        <v>0</v>
      </c>
      <c r="BJ289" s="685">
        <v>0</v>
      </c>
      <c r="BK289" s="685">
        <v>0</v>
      </c>
      <c r="BL289" s="685">
        <v>0</v>
      </c>
      <c r="BM289" s="685">
        <v>0</v>
      </c>
      <c r="BN289" s="685">
        <v>0</v>
      </c>
      <c r="BO289" s="685">
        <v>0</v>
      </c>
      <c r="BP289" s="685">
        <v>0</v>
      </c>
      <c r="BQ289" s="685">
        <v>0</v>
      </c>
      <c r="BR289" s="685">
        <v>0</v>
      </c>
      <c r="BS289" s="685">
        <v>0</v>
      </c>
      <c r="BT289" s="685">
        <v>0</v>
      </c>
      <c r="BU289" s="685">
        <v>0</v>
      </c>
      <c r="BV289" s="685">
        <v>0</v>
      </c>
      <c r="BW289" s="685">
        <v>0</v>
      </c>
      <c r="BX289" s="685">
        <v>0</v>
      </c>
      <c r="BY289" s="685">
        <v>0</v>
      </c>
      <c r="BZ289" s="685">
        <v>0</v>
      </c>
      <c r="CA289" s="685">
        <v>0</v>
      </c>
      <c r="CB289" s="685">
        <v>0</v>
      </c>
      <c r="CC289" s="685">
        <v>0</v>
      </c>
      <c r="CD289" s="685">
        <v>0</v>
      </c>
      <c r="CE289" s="685">
        <v>0</v>
      </c>
      <c r="CF289" s="687"/>
    </row>
    <row r="290" spans="1:84" ht="5.0999999999999996" customHeight="1">
      <c r="A290" s="685">
        <v>0</v>
      </c>
      <c r="B290" s="4465"/>
      <c r="D290" s="4603"/>
      <c r="E290" s="685">
        <v>0</v>
      </c>
      <c r="F290" s="802">
        <v>0</v>
      </c>
      <c r="G290" s="685">
        <v>0</v>
      </c>
      <c r="H290" s="4603"/>
      <c r="I290" s="685">
        <v>0</v>
      </c>
      <c r="J290" s="802">
        <v>0</v>
      </c>
      <c r="K290" s="685">
        <v>0</v>
      </c>
      <c r="L290" s="4603"/>
      <c r="M290" s="685">
        <v>0</v>
      </c>
      <c r="N290" s="802">
        <v>0</v>
      </c>
      <c r="O290" s="685">
        <v>0</v>
      </c>
      <c r="P290" s="4603"/>
      <c r="Q290" s="685">
        <v>0</v>
      </c>
      <c r="R290" s="802">
        <v>0</v>
      </c>
      <c r="S290" s="685">
        <v>0</v>
      </c>
      <c r="T290" s="4603"/>
      <c r="U290" s="685">
        <v>0</v>
      </c>
      <c r="V290" s="802">
        <v>0</v>
      </c>
      <c r="W290" s="685">
        <v>0</v>
      </c>
      <c r="X290" s="4574"/>
      <c r="Y290" s="685">
        <v>0</v>
      </c>
      <c r="Z290" s="802">
        <v>0</v>
      </c>
      <c r="AA290" s="685">
        <v>0</v>
      </c>
      <c r="AB290" s="4603"/>
      <c r="AC290" s="685">
        <v>0</v>
      </c>
      <c r="AD290" s="802">
        <v>0</v>
      </c>
      <c r="AE290" s="685">
        <v>0</v>
      </c>
      <c r="AF290" s="4815"/>
      <c r="AG290" s="685">
        <v>0</v>
      </c>
      <c r="AH290" s="802">
        <v>0</v>
      </c>
      <c r="AI290" s="685">
        <v>0</v>
      </c>
      <c r="AJ290" s="4603"/>
      <c r="AK290" s="685">
        <v>0</v>
      </c>
      <c r="AL290" s="802">
        <v>0</v>
      </c>
      <c r="AM290" s="685">
        <v>0</v>
      </c>
      <c r="AN290" s="4603"/>
      <c r="AO290" s="685">
        <v>0</v>
      </c>
      <c r="AP290" s="802">
        <v>0</v>
      </c>
      <c r="AQ290" s="685">
        <v>0</v>
      </c>
      <c r="AR290" s="4603"/>
      <c r="AS290" s="685">
        <v>0</v>
      </c>
      <c r="AT290" s="802">
        <v>0</v>
      </c>
      <c r="AU290" s="685">
        <v>0</v>
      </c>
      <c r="AV290" s="4603"/>
      <c r="AW290" s="685">
        <v>0</v>
      </c>
      <c r="AX290" s="802">
        <v>0</v>
      </c>
      <c r="AY290" s="685">
        <v>0</v>
      </c>
      <c r="AZ290" s="4603"/>
      <c r="BA290" s="685">
        <v>0</v>
      </c>
      <c r="BB290" s="685">
        <v>0</v>
      </c>
      <c r="BC290" s="685">
        <v>0</v>
      </c>
      <c r="BD290" s="685">
        <v>0</v>
      </c>
      <c r="BE290" s="685">
        <v>0</v>
      </c>
      <c r="BF290" s="685">
        <v>0</v>
      </c>
      <c r="BG290" s="685">
        <v>0</v>
      </c>
      <c r="BH290" s="685">
        <v>0</v>
      </c>
      <c r="BI290" s="685">
        <v>0</v>
      </c>
      <c r="BJ290" s="685">
        <v>0</v>
      </c>
      <c r="BK290" s="685">
        <v>0</v>
      </c>
      <c r="BL290" s="685">
        <v>0</v>
      </c>
      <c r="BM290" s="685">
        <v>0</v>
      </c>
      <c r="BN290" s="685">
        <v>0</v>
      </c>
      <c r="BO290" s="685">
        <v>0</v>
      </c>
      <c r="BP290" s="685">
        <v>0</v>
      </c>
      <c r="BQ290" s="685">
        <v>0</v>
      </c>
      <c r="BR290" s="685">
        <v>0</v>
      </c>
      <c r="BS290" s="685">
        <v>0</v>
      </c>
      <c r="BT290" s="685">
        <v>0</v>
      </c>
      <c r="BU290" s="685">
        <v>0</v>
      </c>
      <c r="BV290" s="685">
        <v>0</v>
      </c>
      <c r="BW290" s="685">
        <v>0</v>
      </c>
      <c r="BX290" s="685">
        <v>0</v>
      </c>
      <c r="BY290" s="685">
        <v>0</v>
      </c>
      <c r="BZ290" s="685">
        <v>0</v>
      </c>
      <c r="CA290" s="685">
        <v>0</v>
      </c>
      <c r="CB290" s="685">
        <v>0</v>
      </c>
      <c r="CC290" s="685">
        <v>0</v>
      </c>
      <c r="CD290" s="685">
        <v>0</v>
      </c>
      <c r="CE290" s="685">
        <v>0</v>
      </c>
      <c r="CF290" s="687"/>
    </row>
    <row r="291" spans="1:84" ht="9.9499999999999993" customHeight="1">
      <c r="A291" s="685">
        <v>0</v>
      </c>
      <c r="B291" s="4466"/>
      <c r="D291" s="4604"/>
      <c r="E291" s="685">
        <v>0</v>
      </c>
      <c r="F291" s="685">
        <v>0</v>
      </c>
      <c r="G291" s="685">
        <v>0</v>
      </c>
      <c r="H291" s="4604"/>
      <c r="I291" s="685">
        <v>0</v>
      </c>
      <c r="J291" s="685">
        <v>0</v>
      </c>
      <c r="K291" s="685">
        <v>0</v>
      </c>
      <c r="L291" s="4604"/>
      <c r="M291" s="685">
        <v>0</v>
      </c>
      <c r="N291" s="685">
        <v>0</v>
      </c>
      <c r="O291" s="685">
        <v>0</v>
      </c>
      <c r="P291" s="4604"/>
      <c r="Q291" s="685">
        <v>0</v>
      </c>
      <c r="R291" s="685">
        <v>0</v>
      </c>
      <c r="S291" s="685">
        <v>0</v>
      </c>
      <c r="T291" s="4604"/>
      <c r="U291" s="685">
        <v>0</v>
      </c>
      <c r="V291" s="685">
        <v>0</v>
      </c>
      <c r="W291" s="685">
        <v>0</v>
      </c>
      <c r="X291" s="803"/>
      <c r="Y291" s="685">
        <v>0</v>
      </c>
      <c r="Z291" s="685">
        <v>0</v>
      </c>
      <c r="AA291" s="685">
        <v>0</v>
      </c>
      <c r="AB291" s="4604"/>
      <c r="AC291" s="685">
        <v>0</v>
      </c>
      <c r="AD291" s="685">
        <v>0</v>
      </c>
      <c r="AE291" s="685">
        <v>0</v>
      </c>
      <c r="AF291" s="803"/>
      <c r="AG291" s="685">
        <v>0</v>
      </c>
      <c r="AH291" s="685">
        <v>0</v>
      </c>
      <c r="AI291" s="685">
        <v>0</v>
      </c>
      <c r="AJ291" s="4604"/>
      <c r="AK291" s="685">
        <v>0</v>
      </c>
      <c r="AL291" s="685">
        <v>0</v>
      </c>
      <c r="AM291" s="685">
        <v>0</v>
      </c>
      <c r="AN291" s="4604"/>
      <c r="AO291" s="685">
        <v>0</v>
      </c>
      <c r="AP291" s="685">
        <v>0</v>
      </c>
      <c r="AQ291" s="685">
        <v>0</v>
      </c>
      <c r="AR291" s="4604"/>
      <c r="AS291" s="685">
        <v>0</v>
      </c>
      <c r="AT291" s="685">
        <v>0</v>
      </c>
      <c r="AU291" s="685">
        <v>0</v>
      </c>
      <c r="AV291" s="4604"/>
      <c r="AW291" s="685">
        <v>0</v>
      </c>
      <c r="AX291" s="685">
        <v>0</v>
      </c>
      <c r="AY291" s="685">
        <v>0</v>
      </c>
      <c r="AZ291" s="4604"/>
      <c r="BA291" s="685">
        <v>0</v>
      </c>
      <c r="BB291" s="685">
        <v>0</v>
      </c>
      <c r="BC291" s="685">
        <v>0</v>
      </c>
      <c r="BD291" s="685">
        <v>0</v>
      </c>
      <c r="BE291" s="685">
        <v>0</v>
      </c>
      <c r="BF291" s="685">
        <v>0</v>
      </c>
      <c r="BG291" s="685">
        <v>0</v>
      </c>
      <c r="BH291" s="685">
        <v>0</v>
      </c>
      <c r="BI291" s="685">
        <v>0</v>
      </c>
      <c r="BJ291" s="685">
        <v>0</v>
      </c>
      <c r="BK291" s="685">
        <v>0</v>
      </c>
      <c r="BL291" s="685">
        <v>0</v>
      </c>
      <c r="BM291" s="685">
        <v>0</v>
      </c>
      <c r="BN291" s="685">
        <v>0</v>
      </c>
      <c r="BO291" s="685">
        <v>0</v>
      </c>
      <c r="BP291" s="685">
        <v>0</v>
      </c>
      <c r="BQ291" s="685">
        <v>0</v>
      </c>
      <c r="BR291" s="685">
        <v>0</v>
      </c>
      <c r="BS291" s="685">
        <v>0</v>
      </c>
      <c r="BT291" s="685">
        <v>0</v>
      </c>
      <c r="BU291" s="685">
        <v>0</v>
      </c>
      <c r="BV291" s="685">
        <v>0</v>
      </c>
      <c r="BW291" s="685">
        <v>0</v>
      </c>
      <c r="BX291" s="685">
        <v>0</v>
      </c>
      <c r="BY291" s="685">
        <v>0</v>
      </c>
      <c r="BZ291" s="685">
        <v>0</v>
      </c>
      <c r="CA291" s="685">
        <v>0</v>
      </c>
      <c r="CB291" s="685">
        <v>0</v>
      </c>
      <c r="CC291" s="685">
        <v>0</v>
      </c>
      <c r="CD291" s="685">
        <v>0</v>
      </c>
      <c r="CE291" s="685">
        <v>0</v>
      </c>
      <c r="CF291" s="687"/>
    </row>
    <row r="292" spans="1:84" ht="9.9499999999999993" customHeight="1">
      <c r="A292" s="685">
        <v>0</v>
      </c>
      <c r="B292" s="685">
        <v>0</v>
      </c>
      <c r="C292" s="685">
        <v>0</v>
      </c>
      <c r="D292" s="685">
        <v>0</v>
      </c>
      <c r="E292" s="685">
        <v>0</v>
      </c>
      <c r="F292" s="685">
        <v>0</v>
      </c>
      <c r="G292" s="685">
        <v>0</v>
      </c>
      <c r="H292" s="685">
        <v>0</v>
      </c>
      <c r="I292" s="685">
        <v>0</v>
      </c>
      <c r="J292" s="685">
        <v>0</v>
      </c>
      <c r="K292" s="685">
        <v>0</v>
      </c>
      <c r="L292" s="685">
        <v>0</v>
      </c>
      <c r="M292" s="685">
        <v>0</v>
      </c>
      <c r="N292" s="685">
        <v>0</v>
      </c>
      <c r="O292" s="685">
        <v>0</v>
      </c>
      <c r="P292" s="685">
        <v>0</v>
      </c>
      <c r="Q292" s="685">
        <v>0</v>
      </c>
      <c r="R292" s="685">
        <v>0</v>
      </c>
      <c r="S292" s="685">
        <v>0</v>
      </c>
      <c r="T292" s="685">
        <v>0</v>
      </c>
      <c r="U292" s="685">
        <v>0</v>
      </c>
      <c r="V292" s="685">
        <v>0</v>
      </c>
      <c r="W292" s="685">
        <v>0</v>
      </c>
      <c r="X292" s="685">
        <v>0</v>
      </c>
      <c r="Y292" s="685">
        <v>0</v>
      </c>
      <c r="Z292" s="685">
        <v>0</v>
      </c>
      <c r="AA292" s="685">
        <v>0</v>
      </c>
      <c r="AB292" s="685">
        <v>0</v>
      </c>
      <c r="AC292" s="685">
        <v>0</v>
      </c>
      <c r="AD292" s="685">
        <v>0</v>
      </c>
      <c r="AE292" s="685">
        <v>0</v>
      </c>
      <c r="AF292" s="685">
        <v>0</v>
      </c>
      <c r="AG292" s="685">
        <v>0</v>
      </c>
      <c r="AH292" s="685">
        <v>0</v>
      </c>
      <c r="AI292" s="685">
        <v>0</v>
      </c>
      <c r="AJ292" s="685">
        <v>0</v>
      </c>
      <c r="AK292" s="685">
        <v>0</v>
      </c>
      <c r="AL292" s="685">
        <v>0</v>
      </c>
      <c r="AM292" s="685">
        <v>0</v>
      </c>
      <c r="AN292" s="685">
        <v>0</v>
      </c>
      <c r="AO292" s="685">
        <v>0</v>
      </c>
      <c r="AP292" s="685">
        <v>0</v>
      </c>
      <c r="AQ292" s="685">
        <v>0</v>
      </c>
      <c r="AR292" s="685">
        <v>0</v>
      </c>
      <c r="AS292" s="685">
        <v>0</v>
      </c>
      <c r="AT292" s="685">
        <v>0</v>
      </c>
      <c r="AU292" s="685">
        <v>0</v>
      </c>
      <c r="AV292" s="685">
        <v>0</v>
      </c>
      <c r="AW292" s="685">
        <v>0</v>
      </c>
      <c r="AX292" s="685">
        <v>0</v>
      </c>
      <c r="AY292" s="685">
        <v>0</v>
      </c>
      <c r="AZ292" s="685">
        <v>0</v>
      </c>
      <c r="BA292" s="685">
        <v>0</v>
      </c>
      <c r="BB292" s="685">
        <v>0</v>
      </c>
      <c r="BC292" s="685">
        <v>0</v>
      </c>
      <c r="BD292" s="685">
        <v>0</v>
      </c>
      <c r="BE292" s="685">
        <v>0</v>
      </c>
      <c r="BF292" s="685">
        <v>0</v>
      </c>
      <c r="BG292" s="685">
        <v>0</v>
      </c>
      <c r="BH292" s="685">
        <v>0</v>
      </c>
      <c r="BI292" s="685">
        <v>0</v>
      </c>
      <c r="BJ292" s="685">
        <v>0</v>
      </c>
      <c r="BK292" s="685">
        <v>0</v>
      </c>
      <c r="BL292" s="685">
        <v>0</v>
      </c>
      <c r="BM292" s="685">
        <v>0</v>
      </c>
      <c r="BN292" s="685">
        <v>0</v>
      </c>
      <c r="BO292" s="685">
        <v>0</v>
      </c>
      <c r="BP292" s="685">
        <v>0</v>
      </c>
      <c r="BQ292" s="685">
        <v>0</v>
      </c>
      <c r="BR292" s="685">
        <v>0</v>
      </c>
      <c r="BS292" s="685">
        <v>0</v>
      </c>
      <c r="BT292" s="685">
        <v>0</v>
      </c>
      <c r="BU292" s="685">
        <v>0</v>
      </c>
      <c r="BV292" s="685">
        <v>0</v>
      </c>
      <c r="BW292" s="685">
        <v>0</v>
      </c>
      <c r="BX292" s="685">
        <v>0</v>
      </c>
      <c r="BY292" s="685">
        <v>0</v>
      </c>
      <c r="BZ292" s="685">
        <v>0</v>
      </c>
      <c r="CA292" s="685">
        <v>0</v>
      </c>
      <c r="CB292" s="685">
        <v>0</v>
      </c>
      <c r="CC292" s="685">
        <v>0</v>
      </c>
      <c r="CD292" s="685">
        <v>0</v>
      </c>
      <c r="CE292" s="685">
        <v>0</v>
      </c>
      <c r="CF292" s="687"/>
    </row>
    <row r="293" spans="1:84" ht="9.9499999999999993" customHeight="1">
      <c r="A293" s="685">
        <v>0</v>
      </c>
      <c r="B293" s="4464">
        <v>22</v>
      </c>
      <c r="D293" s="4602"/>
      <c r="E293" s="685">
        <v>0</v>
      </c>
      <c r="F293" s="685">
        <v>0</v>
      </c>
      <c r="G293" s="685">
        <v>0</v>
      </c>
      <c r="H293" s="4602"/>
      <c r="I293" s="685">
        <v>0</v>
      </c>
      <c r="J293" s="685">
        <v>0</v>
      </c>
      <c r="K293" s="685">
        <v>0</v>
      </c>
      <c r="L293" s="4602"/>
      <c r="M293" s="685">
        <v>0</v>
      </c>
      <c r="N293" s="685">
        <v>0</v>
      </c>
      <c r="O293" s="685">
        <v>0</v>
      </c>
      <c r="P293" s="4602"/>
      <c r="Q293" s="685">
        <v>0</v>
      </c>
      <c r="R293" s="685">
        <v>0</v>
      </c>
      <c r="S293" s="685">
        <v>0</v>
      </c>
      <c r="T293" s="4602"/>
      <c r="U293" s="685">
        <v>0</v>
      </c>
      <c r="V293" s="685">
        <v>0</v>
      </c>
      <c r="W293" s="685">
        <v>0</v>
      </c>
      <c r="X293" s="4573" t="s">
        <v>5210</v>
      </c>
      <c r="Y293" s="685">
        <v>0</v>
      </c>
      <c r="Z293" s="685">
        <v>0</v>
      </c>
      <c r="AA293" s="685">
        <v>0</v>
      </c>
      <c r="AB293" s="4602"/>
      <c r="AC293" s="685">
        <v>0</v>
      </c>
      <c r="AD293" s="685">
        <v>0</v>
      </c>
      <c r="AE293" s="685">
        <v>0</v>
      </c>
      <c r="AF293" s="4814" t="s">
        <v>5211</v>
      </c>
      <c r="AG293" s="685">
        <v>0</v>
      </c>
      <c r="AH293" s="685">
        <v>0</v>
      </c>
      <c r="AI293" s="685">
        <v>0</v>
      </c>
      <c r="AJ293" s="4602"/>
      <c r="AK293" s="685">
        <v>0</v>
      </c>
      <c r="AL293" s="685">
        <v>0</v>
      </c>
      <c r="AM293" s="685">
        <v>0</v>
      </c>
      <c r="AN293" s="4602"/>
      <c r="AO293" s="685">
        <v>0</v>
      </c>
      <c r="AP293" s="685">
        <v>0</v>
      </c>
      <c r="AQ293" s="685">
        <v>0</v>
      </c>
      <c r="AR293" s="4602"/>
      <c r="AS293" s="685">
        <v>0</v>
      </c>
      <c r="AT293" s="685">
        <v>0</v>
      </c>
      <c r="AU293" s="685">
        <v>0</v>
      </c>
      <c r="AV293" s="4602"/>
      <c r="AW293" s="685">
        <v>0</v>
      </c>
      <c r="AX293" s="685">
        <v>0</v>
      </c>
      <c r="AY293" s="685">
        <v>0</v>
      </c>
      <c r="AZ293" s="4602"/>
      <c r="BA293" s="685">
        <v>0</v>
      </c>
      <c r="BB293" s="685">
        <v>0</v>
      </c>
      <c r="BC293" s="685">
        <v>0</v>
      </c>
      <c r="BD293" s="685">
        <v>0</v>
      </c>
      <c r="BE293" s="685">
        <v>0</v>
      </c>
      <c r="BF293" s="685">
        <v>0</v>
      </c>
      <c r="BG293" s="685">
        <v>0</v>
      </c>
      <c r="BH293" s="685">
        <v>0</v>
      </c>
      <c r="BI293" s="685">
        <v>0</v>
      </c>
      <c r="BJ293" s="685">
        <v>0</v>
      </c>
      <c r="BK293" s="685">
        <v>0</v>
      </c>
      <c r="BL293" s="685">
        <v>0</v>
      </c>
      <c r="BM293" s="685">
        <v>0</v>
      </c>
      <c r="BN293" s="685">
        <v>0</v>
      </c>
      <c r="BO293" s="685">
        <v>0</v>
      </c>
      <c r="BP293" s="685">
        <v>0</v>
      </c>
      <c r="BQ293" s="685">
        <v>0</v>
      </c>
      <c r="BR293" s="685">
        <v>0</v>
      </c>
      <c r="BS293" s="685">
        <v>0</v>
      </c>
      <c r="BT293" s="685">
        <v>0</v>
      </c>
      <c r="BU293" s="685">
        <v>0</v>
      </c>
      <c r="BV293" s="685">
        <v>0</v>
      </c>
      <c r="BW293" s="685">
        <v>0</v>
      </c>
      <c r="BX293" s="685">
        <v>0</v>
      </c>
      <c r="BY293" s="685">
        <v>0</v>
      </c>
      <c r="BZ293" s="685">
        <v>0</v>
      </c>
      <c r="CA293" s="685">
        <v>0</v>
      </c>
      <c r="CB293" s="685">
        <v>0</v>
      </c>
      <c r="CC293" s="685">
        <v>0</v>
      </c>
      <c r="CD293" s="685">
        <v>0</v>
      </c>
      <c r="CE293" s="685">
        <v>0</v>
      </c>
      <c r="CF293" s="687"/>
    </row>
    <row r="294" spans="1:84" ht="5.0999999999999996" customHeight="1">
      <c r="A294" s="685">
        <v>0</v>
      </c>
      <c r="B294" s="4465"/>
      <c r="D294" s="4603"/>
      <c r="E294" s="685">
        <v>0</v>
      </c>
      <c r="F294" s="802">
        <v>0</v>
      </c>
      <c r="G294" s="685">
        <v>0</v>
      </c>
      <c r="H294" s="4603"/>
      <c r="I294" s="685">
        <v>0</v>
      </c>
      <c r="J294" s="802">
        <v>0</v>
      </c>
      <c r="K294" s="685">
        <v>0</v>
      </c>
      <c r="L294" s="4603"/>
      <c r="M294" s="685">
        <v>0</v>
      </c>
      <c r="N294" s="802">
        <v>0</v>
      </c>
      <c r="O294" s="685">
        <v>0</v>
      </c>
      <c r="P294" s="4603"/>
      <c r="Q294" s="685">
        <v>0</v>
      </c>
      <c r="R294" s="802">
        <v>0</v>
      </c>
      <c r="S294" s="685">
        <v>0</v>
      </c>
      <c r="T294" s="4603"/>
      <c r="U294" s="685">
        <v>0</v>
      </c>
      <c r="V294" s="802">
        <v>0</v>
      </c>
      <c r="W294" s="685">
        <v>0</v>
      </c>
      <c r="X294" s="4574"/>
      <c r="Y294" s="685">
        <v>0</v>
      </c>
      <c r="Z294" s="802">
        <v>0</v>
      </c>
      <c r="AA294" s="685">
        <v>0</v>
      </c>
      <c r="AB294" s="4603"/>
      <c r="AC294" s="685">
        <v>0</v>
      </c>
      <c r="AD294" s="802">
        <v>0</v>
      </c>
      <c r="AE294" s="685">
        <v>0</v>
      </c>
      <c r="AF294" s="4815"/>
      <c r="AG294" s="685">
        <v>0</v>
      </c>
      <c r="AH294" s="802">
        <v>0</v>
      </c>
      <c r="AI294" s="685">
        <v>0</v>
      </c>
      <c r="AJ294" s="4603"/>
      <c r="AK294" s="685">
        <v>0</v>
      </c>
      <c r="AL294" s="802">
        <v>0</v>
      </c>
      <c r="AM294" s="685">
        <v>0</v>
      </c>
      <c r="AN294" s="4603"/>
      <c r="AO294" s="685">
        <v>0</v>
      </c>
      <c r="AP294" s="802">
        <v>0</v>
      </c>
      <c r="AQ294" s="685">
        <v>0</v>
      </c>
      <c r="AR294" s="4603"/>
      <c r="AS294" s="685">
        <v>0</v>
      </c>
      <c r="AT294" s="802">
        <v>0</v>
      </c>
      <c r="AU294" s="685">
        <v>0</v>
      </c>
      <c r="AV294" s="4603"/>
      <c r="AW294" s="685">
        <v>0</v>
      </c>
      <c r="AX294" s="802">
        <v>0</v>
      </c>
      <c r="AY294" s="685">
        <v>0</v>
      </c>
      <c r="AZ294" s="4603"/>
      <c r="BA294" s="685">
        <v>0</v>
      </c>
      <c r="BB294" s="685">
        <v>0</v>
      </c>
      <c r="BC294" s="685">
        <v>0</v>
      </c>
      <c r="BD294" s="685">
        <v>0</v>
      </c>
      <c r="BE294" s="685">
        <v>0</v>
      </c>
      <c r="BF294" s="685">
        <v>0</v>
      </c>
      <c r="BG294" s="685">
        <v>0</v>
      </c>
      <c r="BH294" s="685">
        <v>0</v>
      </c>
      <c r="BI294" s="685">
        <v>0</v>
      </c>
      <c r="BJ294" s="685">
        <v>0</v>
      </c>
      <c r="BK294" s="685">
        <v>0</v>
      </c>
      <c r="BL294" s="685">
        <v>0</v>
      </c>
      <c r="BM294" s="685">
        <v>0</v>
      </c>
      <c r="BN294" s="685">
        <v>0</v>
      </c>
      <c r="BO294" s="685">
        <v>0</v>
      </c>
      <c r="BP294" s="685">
        <v>0</v>
      </c>
      <c r="BQ294" s="685">
        <v>0</v>
      </c>
      <c r="BR294" s="685">
        <v>0</v>
      </c>
      <c r="BS294" s="685">
        <v>0</v>
      </c>
      <c r="BT294" s="685">
        <v>0</v>
      </c>
      <c r="BU294" s="685">
        <v>0</v>
      </c>
      <c r="BV294" s="685">
        <v>0</v>
      </c>
      <c r="BW294" s="685">
        <v>0</v>
      </c>
      <c r="BX294" s="685">
        <v>0</v>
      </c>
      <c r="BY294" s="685">
        <v>0</v>
      </c>
      <c r="BZ294" s="685">
        <v>0</v>
      </c>
      <c r="CA294" s="685">
        <v>0</v>
      </c>
      <c r="CB294" s="685">
        <v>0</v>
      </c>
      <c r="CC294" s="685">
        <v>0</v>
      </c>
      <c r="CD294" s="685">
        <v>0</v>
      </c>
      <c r="CE294" s="685">
        <v>0</v>
      </c>
      <c r="CF294" s="687"/>
    </row>
    <row r="295" spans="1:84" ht="9.9499999999999993" customHeight="1">
      <c r="A295" s="685">
        <v>0</v>
      </c>
      <c r="B295" s="4466"/>
      <c r="D295" s="4604"/>
      <c r="E295" s="685">
        <v>0</v>
      </c>
      <c r="F295" s="685">
        <v>0</v>
      </c>
      <c r="G295" s="685">
        <v>0</v>
      </c>
      <c r="H295" s="4604"/>
      <c r="I295" s="685">
        <v>0</v>
      </c>
      <c r="J295" s="685">
        <v>0</v>
      </c>
      <c r="K295" s="685">
        <v>0</v>
      </c>
      <c r="L295" s="4604"/>
      <c r="M295" s="685">
        <v>0</v>
      </c>
      <c r="N295" s="685">
        <v>0</v>
      </c>
      <c r="O295" s="685">
        <v>0</v>
      </c>
      <c r="P295" s="4604"/>
      <c r="Q295" s="685">
        <v>0</v>
      </c>
      <c r="R295" s="685">
        <v>0</v>
      </c>
      <c r="S295" s="685">
        <v>0</v>
      </c>
      <c r="T295" s="4604"/>
      <c r="U295" s="685">
        <v>0</v>
      </c>
      <c r="V295" s="685">
        <v>0</v>
      </c>
      <c r="W295" s="685">
        <v>0</v>
      </c>
      <c r="X295" s="803"/>
      <c r="Y295" s="685">
        <v>0</v>
      </c>
      <c r="Z295" s="685">
        <v>0</v>
      </c>
      <c r="AA295" s="685">
        <v>0</v>
      </c>
      <c r="AB295" s="4604"/>
      <c r="AC295" s="685">
        <v>0</v>
      </c>
      <c r="AD295" s="685">
        <v>0</v>
      </c>
      <c r="AE295" s="685">
        <v>0</v>
      </c>
      <c r="AF295" s="803"/>
      <c r="AG295" s="685">
        <v>0</v>
      </c>
      <c r="AH295" s="685">
        <v>0</v>
      </c>
      <c r="AI295" s="685">
        <v>0</v>
      </c>
      <c r="AJ295" s="4604"/>
      <c r="AK295" s="685">
        <v>0</v>
      </c>
      <c r="AL295" s="685">
        <v>0</v>
      </c>
      <c r="AM295" s="685">
        <v>0</v>
      </c>
      <c r="AN295" s="4604"/>
      <c r="AO295" s="685">
        <v>0</v>
      </c>
      <c r="AP295" s="685">
        <v>0</v>
      </c>
      <c r="AQ295" s="685">
        <v>0</v>
      </c>
      <c r="AR295" s="4604"/>
      <c r="AS295" s="685">
        <v>0</v>
      </c>
      <c r="AT295" s="685">
        <v>0</v>
      </c>
      <c r="AU295" s="685">
        <v>0</v>
      </c>
      <c r="AV295" s="4604"/>
      <c r="AW295" s="685">
        <v>0</v>
      </c>
      <c r="AX295" s="685">
        <v>0</v>
      </c>
      <c r="AY295" s="685">
        <v>0</v>
      </c>
      <c r="AZ295" s="4604"/>
      <c r="BA295" s="685">
        <v>0</v>
      </c>
      <c r="BB295" s="685">
        <v>0</v>
      </c>
      <c r="BC295" s="685">
        <v>0</v>
      </c>
      <c r="BD295" s="685">
        <v>0</v>
      </c>
      <c r="BE295" s="685">
        <v>0</v>
      </c>
      <c r="BF295" s="685">
        <v>0</v>
      </c>
      <c r="BG295" s="685">
        <v>0</v>
      </c>
      <c r="BH295" s="685">
        <v>0</v>
      </c>
      <c r="BI295" s="685">
        <v>0</v>
      </c>
      <c r="BJ295" s="685">
        <v>0</v>
      </c>
      <c r="BK295" s="685">
        <v>0</v>
      </c>
      <c r="BL295" s="685">
        <v>0</v>
      </c>
      <c r="BM295" s="685">
        <v>0</v>
      </c>
      <c r="BN295" s="685">
        <v>0</v>
      </c>
      <c r="BO295" s="685">
        <v>0</v>
      </c>
      <c r="BP295" s="685">
        <v>0</v>
      </c>
      <c r="BQ295" s="685">
        <v>0</v>
      </c>
      <c r="BR295" s="685">
        <v>0</v>
      </c>
      <c r="BS295" s="685">
        <v>0</v>
      </c>
      <c r="BT295" s="685">
        <v>0</v>
      </c>
      <c r="BU295" s="685">
        <v>0</v>
      </c>
      <c r="BV295" s="685">
        <v>0</v>
      </c>
      <c r="BW295" s="685">
        <v>0</v>
      </c>
      <c r="BX295" s="685">
        <v>0</v>
      </c>
      <c r="BY295" s="685">
        <v>0</v>
      </c>
      <c r="BZ295" s="685">
        <v>0</v>
      </c>
      <c r="CA295" s="685">
        <v>0</v>
      </c>
      <c r="CB295" s="685">
        <v>0</v>
      </c>
      <c r="CC295" s="685">
        <v>0</v>
      </c>
      <c r="CD295" s="685">
        <v>0</v>
      </c>
      <c r="CE295" s="685">
        <v>0</v>
      </c>
      <c r="CF295" s="687"/>
    </row>
    <row r="296" spans="1:84" ht="9.9499999999999993" customHeight="1">
      <c r="A296" s="685">
        <v>0</v>
      </c>
      <c r="B296" s="685">
        <v>0</v>
      </c>
      <c r="C296" s="685">
        <v>0</v>
      </c>
      <c r="D296" s="685">
        <v>0</v>
      </c>
      <c r="E296" s="685">
        <v>0</v>
      </c>
      <c r="F296" s="685">
        <v>0</v>
      </c>
      <c r="G296" s="685">
        <v>0</v>
      </c>
      <c r="H296" s="685">
        <v>0</v>
      </c>
      <c r="I296" s="685">
        <v>0</v>
      </c>
      <c r="J296" s="685">
        <v>0</v>
      </c>
      <c r="K296" s="685">
        <v>0</v>
      </c>
      <c r="L296" s="685">
        <v>0</v>
      </c>
      <c r="M296" s="685">
        <v>0</v>
      </c>
      <c r="N296" s="685">
        <v>0</v>
      </c>
      <c r="O296" s="685">
        <v>0</v>
      </c>
      <c r="P296" s="685">
        <v>0</v>
      </c>
      <c r="Q296" s="685">
        <v>0</v>
      </c>
      <c r="R296" s="685">
        <v>0</v>
      </c>
      <c r="S296" s="685">
        <v>0</v>
      </c>
      <c r="T296" s="685">
        <v>0</v>
      </c>
      <c r="U296" s="685">
        <v>0</v>
      </c>
      <c r="V296" s="685">
        <v>0</v>
      </c>
      <c r="W296" s="685">
        <v>0</v>
      </c>
      <c r="X296" s="685">
        <v>0</v>
      </c>
      <c r="Y296" s="685">
        <v>0</v>
      </c>
      <c r="Z296" s="685">
        <v>0</v>
      </c>
      <c r="AA296" s="685">
        <v>0</v>
      </c>
      <c r="AB296" s="685">
        <v>0</v>
      </c>
      <c r="AC296" s="685">
        <v>0</v>
      </c>
      <c r="AD296" s="685">
        <v>0</v>
      </c>
      <c r="AE296" s="685">
        <v>0</v>
      </c>
      <c r="AF296" s="685">
        <v>0</v>
      </c>
      <c r="AG296" s="685">
        <v>0</v>
      </c>
      <c r="AH296" s="685">
        <v>0</v>
      </c>
      <c r="AI296" s="685">
        <v>0</v>
      </c>
      <c r="AJ296" s="685">
        <v>0</v>
      </c>
      <c r="AK296" s="685">
        <v>0</v>
      </c>
      <c r="AL296" s="685">
        <v>0</v>
      </c>
      <c r="AM296" s="685">
        <v>0</v>
      </c>
      <c r="AN296" s="685">
        <v>0</v>
      </c>
      <c r="AO296" s="685">
        <v>0</v>
      </c>
      <c r="AP296" s="685">
        <v>0</v>
      </c>
      <c r="AQ296" s="685">
        <v>0</v>
      </c>
      <c r="AR296" s="685">
        <v>0</v>
      </c>
      <c r="AS296" s="685">
        <v>0</v>
      </c>
      <c r="AT296" s="685">
        <v>0</v>
      </c>
      <c r="AU296" s="685">
        <v>0</v>
      </c>
      <c r="AV296" s="685">
        <v>0</v>
      </c>
      <c r="AW296" s="685">
        <v>0</v>
      </c>
      <c r="AX296" s="685">
        <v>0</v>
      </c>
      <c r="AY296" s="685">
        <v>0</v>
      </c>
      <c r="AZ296" s="685">
        <v>0</v>
      </c>
      <c r="BA296" s="685">
        <v>0</v>
      </c>
      <c r="BB296" s="685">
        <v>0</v>
      </c>
      <c r="BC296" s="685">
        <v>0</v>
      </c>
      <c r="BD296" s="685">
        <v>0</v>
      </c>
      <c r="BE296" s="685">
        <v>0</v>
      </c>
      <c r="BF296" s="685">
        <v>0</v>
      </c>
      <c r="BG296" s="685">
        <v>0</v>
      </c>
      <c r="BH296" s="685">
        <v>0</v>
      </c>
      <c r="BI296" s="685">
        <v>0</v>
      </c>
      <c r="BJ296" s="685">
        <v>0</v>
      </c>
      <c r="BK296" s="685">
        <v>0</v>
      </c>
      <c r="BL296" s="685">
        <v>0</v>
      </c>
      <c r="BM296" s="685">
        <v>0</v>
      </c>
      <c r="BN296" s="685">
        <v>0</v>
      </c>
      <c r="BO296" s="685">
        <v>0</v>
      </c>
      <c r="BP296" s="685">
        <v>0</v>
      </c>
      <c r="BQ296" s="685">
        <v>0</v>
      </c>
      <c r="BR296" s="685">
        <v>0</v>
      </c>
      <c r="BS296" s="685">
        <v>0</v>
      </c>
      <c r="BT296" s="685">
        <v>0</v>
      </c>
      <c r="BU296" s="685">
        <v>0</v>
      </c>
      <c r="BV296" s="685">
        <v>0</v>
      </c>
      <c r="BW296" s="685">
        <v>0</v>
      </c>
      <c r="BX296" s="685">
        <v>0</v>
      </c>
      <c r="BY296" s="685">
        <v>0</v>
      </c>
      <c r="BZ296" s="685">
        <v>0</v>
      </c>
      <c r="CA296" s="685">
        <v>0</v>
      </c>
      <c r="CB296" s="685">
        <v>0</v>
      </c>
      <c r="CC296" s="685">
        <v>0</v>
      </c>
      <c r="CD296" s="685">
        <v>0</v>
      </c>
      <c r="CE296" s="685">
        <v>0</v>
      </c>
      <c r="CF296" s="687"/>
    </row>
    <row r="297" spans="1:84" ht="9.9499999999999993" customHeight="1">
      <c r="A297" s="685">
        <v>0</v>
      </c>
      <c r="B297" s="4464">
        <v>23</v>
      </c>
      <c r="D297" s="4602"/>
      <c r="E297" s="685">
        <v>0</v>
      </c>
      <c r="F297" s="685">
        <v>0</v>
      </c>
      <c r="G297" s="685">
        <v>0</v>
      </c>
      <c r="H297" s="4602"/>
      <c r="I297" s="685">
        <v>0</v>
      </c>
      <c r="J297" s="685">
        <v>0</v>
      </c>
      <c r="K297" s="685">
        <v>0</v>
      </c>
      <c r="L297" s="4602"/>
      <c r="M297" s="685">
        <v>0</v>
      </c>
      <c r="N297" s="685">
        <v>0</v>
      </c>
      <c r="O297" s="685">
        <v>0</v>
      </c>
      <c r="P297" s="4602"/>
      <c r="Q297" s="685">
        <v>0</v>
      </c>
      <c r="R297" s="685">
        <v>0</v>
      </c>
      <c r="S297" s="685">
        <v>0</v>
      </c>
      <c r="T297" s="4602"/>
      <c r="U297" s="685">
        <v>0</v>
      </c>
      <c r="V297" s="685">
        <v>0</v>
      </c>
      <c r="W297" s="685">
        <v>0</v>
      </c>
      <c r="X297" s="4573" t="s">
        <v>5212</v>
      </c>
      <c r="Y297" s="685">
        <v>0</v>
      </c>
      <c r="Z297" s="685">
        <v>0</v>
      </c>
      <c r="AA297" s="685">
        <v>0</v>
      </c>
      <c r="AB297" s="4602"/>
      <c r="AC297" s="685">
        <v>0</v>
      </c>
      <c r="AD297" s="685">
        <v>0</v>
      </c>
      <c r="AE297" s="685">
        <v>0</v>
      </c>
      <c r="AF297" s="4814" t="s">
        <v>5213</v>
      </c>
      <c r="AG297" s="685">
        <v>0</v>
      </c>
      <c r="AH297" s="685">
        <v>0</v>
      </c>
      <c r="AI297" s="685">
        <v>0</v>
      </c>
      <c r="AJ297" s="4602"/>
      <c r="AK297" s="685">
        <v>0</v>
      </c>
      <c r="AL297" s="685">
        <v>0</v>
      </c>
      <c r="AM297" s="685">
        <v>0</v>
      </c>
      <c r="AN297" s="4602"/>
      <c r="AO297" s="685">
        <v>0</v>
      </c>
      <c r="AP297" s="685">
        <v>0</v>
      </c>
      <c r="AQ297" s="685">
        <v>0</v>
      </c>
      <c r="AR297" s="4602"/>
      <c r="AS297" s="685">
        <v>0</v>
      </c>
      <c r="AT297" s="685">
        <v>0</v>
      </c>
      <c r="AU297" s="685">
        <v>0</v>
      </c>
      <c r="AV297" s="4602"/>
      <c r="AW297" s="685">
        <v>0</v>
      </c>
      <c r="AX297" s="685">
        <v>0</v>
      </c>
      <c r="AY297" s="685">
        <v>0</v>
      </c>
      <c r="AZ297" s="4602"/>
      <c r="BA297" s="685">
        <v>0</v>
      </c>
      <c r="BB297" s="685">
        <v>0</v>
      </c>
      <c r="BC297" s="685">
        <v>0</v>
      </c>
      <c r="BD297" s="685">
        <v>0</v>
      </c>
      <c r="BE297" s="685">
        <v>0</v>
      </c>
      <c r="BF297" s="685">
        <v>0</v>
      </c>
      <c r="BG297" s="685">
        <v>0</v>
      </c>
      <c r="BH297" s="685">
        <v>0</v>
      </c>
      <c r="BI297" s="685">
        <v>0</v>
      </c>
      <c r="BJ297" s="685">
        <v>0</v>
      </c>
      <c r="BK297" s="685">
        <v>0</v>
      </c>
      <c r="BL297" s="685">
        <v>0</v>
      </c>
      <c r="BM297" s="685">
        <v>0</v>
      </c>
      <c r="BN297" s="685">
        <v>0</v>
      </c>
      <c r="BO297" s="685">
        <v>0</v>
      </c>
      <c r="BP297" s="685">
        <v>0</v>
      </c>
      <c r="BQ297" s="685">
        <v>0</v>
      </c>
      <c r="BR297" s="685">
        <v>0</v>
      </c>
      <c r="BS297" s="685">
        <v>0</v>
      </c>
      <c r="BT297" s="685">
        <v>0</v>
      </c>
      <c r="BU297" s="685">
        <v>0</v>
      </c>
      <c r="BV297" s="685">
        <v>0</v>
      </c>
      <c r="BW297" s="685">
        <v>0</v>
      </c>
      <c r="BX297" s="685">
        <v>0</v>
      </c>
      <c r="BY297" s="685">
        <v>0</v>
      </c>
      <c r="BZ297" s="685">
        <v>0</v>
      </c>
      <c r="CA297" s="685">
        <v>0</v>
      </c>
      <c r="CB297" s="685">
        <v>0</v>
      </c>
      <c r="CC297" s="685">
        <v>0</v>
      </c>
      <c r="CD297" s="685">
        <v>0</v>
      </c>
      <c r="CE297" s="685">
        <v>0</v>
      </c>
      <c r="CF297" s="687"/>
    </row>
    <row r="298" spans="1:84" ht="5.0999999999999996" customHeight="1">
      <c r="A298" s="685">
        <v>0</v>
      </c>
      <c r="B298" s="4465"/>
      <c r="D298" s="4603"/>
      <c r="E298" s="685">
        <v>0</v>
      </c>
      <c r="F298" s="802">
        <v>0</v>
      </c>
      <c r="G298" s="685">
        <v>0</v>
      </c>
      <c r="H298" s="4603"/>
      <c r="I298" s="685">
        <v>0</v>
      </c>
      <c r="J298" s="802">
        <v>0</v>
      </c>
      <c r="K298" s="685">
        <v>0</v>
      </c>
      <c r="L298" s="4603"/>
      <c r="M298" s="685">
        <v>0</v>
      </c>
      <c r="N298" s="802">
        <v>0</v>
      </c>
      <c r="O298" s="685">
        <v>0</v>
      </c>
      <c r="P298" s="4603"/>
      <c r="Q298" s="685">
        <v>0</v>
      </c>
      <c r="R298" s="802">
        <v>0</v>
      </c>
      <c r="S298" s="685">
        <v>0</v>
      </c>
      <c r="T298" s="4603"/>
      <c r="U298" s="685">
        <v>0</v>
      </c>
      <c r="V298" s="802">
        <v>0</v>
      </c>
      <c r="W298" s="685">
        <v>0</v>
      </c>
      <c r="X298" s="4574"/>
      <c r="Y298" s="685">
        <v>0</v>
      </c>
      <c r="Z298" s="802">
        <v>0</v>
      </c>
      <c r="AA298" s="685">
        <v>0</v>
      </c>
      <c r="AB298" s="4603"/>
      <c r="AC298" s="685">
        <v>0</v>
      </c>
      <c r="AD298" s="802">
        <v>0</v>
      </c>
      <c r="AE298" s="685">
        <v>0</v>
      </c>
      <c r="AF298" s="4815"/>
      <c r="AG298" s="685">
        <v>0</v>
      </c>
      <c r="AH298" s="802">
        <v>0</v>
      </c>
      <c r="AI298" s="685">
        <v>0</v>
      </c>
      <c r="AJ298" s="4603"/>
      <c r="AK298" s="685">
        <v>0</v>
      </c>
      <c r="AL298" s="802">
        <v>0</v>
      </c>
      <c r="AM298" s="685">
        <v>0</v>
      </c>
      <c r="AN298" s="4603"/>
      <c r="AO298" s="685">
        <v>0</v>
      </c>
      <c r="AP298" s="802">
        <v>0</v>
      </c>
      <c r="AQ298" s="685">
        <v>0</v>
      </c>
      <c r="AR298" s="4603"/>
      <c r="AS298" s="685">
        <v>0</v>
      </c>
      <c r="AT298" s="802">
        <v>0</v>
      </c>
      <c r="AU298" s="685">
        <v>0</v>
      </c>
      <c r="AV298" s="4603"/>
      <c r="AW298" s="685">
        <v>0</v>
      </c>
      <c r="AX298" s="802">
        <v>0</v>
      </c>
      <c r="AY298" s="685">
        <v>0</v>
      </c>
      <c r="AZ298" s="4603"/>
      <c r="BA298" s="685">
        <v>0</v>
      </c>
      <c r="BB298" s="685">
        <v>0</v>
      </c>
      <c r="BC298" s="685">
        <v>0</v>
      </c>
      <c r="BD298" s="685">
        <v>0</v>
      </c>
      <c r="BE298" s="685">
        <v>0</v>
      </c>
      <c r="BF298" s="685">
        <v>0</v>
      </c>
      <c r="BG298" s="685">
        <v>0</v>
      </c>
      <c r="BH298" s="685">
        <v>0</v>
      </c>
      <c r="BI298" s="685">
        <v>0</v>
      </c>
      <c r="BJ298" s="685">
        <v>0</v>
      </c>
      <c r="BK298" s="685">
        <v>0</v>
      </c>
      <c r="BL298" s="685">
        <v>0</v>
      </c>
      <c r="BM298" s="685">
        <v>0</v>
      </c>
      <c r="BN298" s="685">
        <v>0</v>
      </c>
      <c r="BO298" s="685">
        <v>0</v>
      </c>
      <c r="BP298" s="685">
        <v>0</v>
      </c>
      <c r="BQ298" s="685">
        <v>0</v>
      </c>
      <c r="BR298" s="685">
        <v>0</v>
      </c>
      <c r="BS298" s="685">
        <v>0</v>
      </c>
      <c r="BT298" s="685">
        <v>0</v>
      </c>
      <c r="BU298" s="685">
        <v>0</v>
      </c>
      <c r="BV298" s="685">
        <v>0</v>
      </c>
      <c r="BW298" s="685">
        <v>0</v>
      </c>
      <c r="BX298" s="685">
        <v>0</v>
      </c>
      <c r="BY298" s="685">
        <v>0</v>
      </c>
      <c r="BZ298" s="685">
        <v>0</v>
      </c>
      <c r="CA298" s="685">
        <v>0</v>
      </c>
      <c r="CB298" s="685">
        <v>0</v>
      </c>
      <c r="CC298" s="685">
        <v>0</v>
      </c>
      <c r="CD298" s="685">
        <v>0</v>
      </c>
      <c r="CE298" s="685">
        <v>0</v>
      </c>
      <c r="CF298" s="687"/>
    </row>
    <row r="299" spans="1:84" ht="9.9499999999999993" customHeight="1">
      <c r="A299" s="685">
        <v>0</v>
      </c>
      <c r="B299" s="4466"/>
      <c r="D299" s="4604"/>
      <c r="E299" s="685">
        <v>0</v>
      </c>
      <c r="F299" s="685">
        <v>0</v>
      </c>
      <c r="G299" s="685">
        <v>0</v>
      </c>
      <c r="H299" s="4604"/>
      <c r="I299" s="685">
        <v>0</v>
      </c>
      <c r="J299" s="685">
        <v>0</v>
      </c>
      <c r="K299" s="685">
        <v>0</v>
      </c>
      <c r="L299" s="4604"/>
      <c r="M299" s="685">
        <v>0</v>
      </c>
      <c r="N299" s="685">
        <v>0</v>
      </c>
      <c r="O299" s="685">
        <v>0</v>
      </c>
      <c r="P299" s="4604"/>
      <c r="Q299" s="685">
        <v>0</v>
      </c>
      <c r="R299" s="685">
        <v>0</v>
      </c>
      <c r="S299" s="685">
        <v>0</v>
      </c>
      <c r="T299" s="4604"/>
      <c r="U299" s="685">
        <v>0</v>
      </c>
      <c r="V299" s="685">
        <v>0</v>
      </c>
      <c r="W299" s="685">
        <v>0</v>
      </c>
      <c r="X299" s="803"/>
      <c r="Y299" s="685">
        <v>0</v>
      </c>
      <c r="Z299" s="685">
        <v>0</v>
      </c>
      <c r="AA299" s="685">
        <v>0</v>
      </c>
      <c r="AB299" s="4604"/>
      <c r="AC299" s="685">
        <v>0</v>
      </c>
      <c r="AD299" s="685">
        <v>0</v>
      </c>
      <c r="AE299" s="685">
        <v>0</v>
      </c>
      <c r="AF299" s="803"/>
      <c r="AG299" s="685">
        <v>0</v>
      </c>
      <c r="AH299" s="685">
        <v>0</v>
      </c>
      <c r="AI299" s="685">
        <v>0</v>
      </c>
      <c r="AJ299" s="4604"/>
      <c r="AK299" s="685">
        <v>0</v>
      </c>
      <c r="AL299" s="685">
        <v>0</v>
      </c>
      <c r="AM299" s="685">
        <v>0</v>
      </c>
      <c r="AN299" s="4604"/>
      <c r="AO299" s="685">
        <v>0</v>
      </c>
      <c r="AP299" s="685">
        <v>0</v>
      </c>
      <c r="AQ299" s="685">
        <v>0</v>
      </c>
      <c r="AR299" s="4604"/>
      <c r="AS299" s="685">
        <v>0</v>
      </c>
      <c r="AT299" s="685">
        <v>0</v>
      </c>
      <c r="AU299" s="685">
        <v>0</v>
      </c>
      <c r="AV299" s="4604"/>
      <c r="AW299" s="685">
        <v>0</v>
      </c>
      <c r="AX299" s="685">
        <v>0</v>
      </c>
      <c r="AY299" s="685">
        <v>0</v>
      </c>
      <c r="AZ299" s="4604"/>
      <c r="BA299" s="685">
        <v>0</v>
      </c>
      <c r="BB299" s="685">
        <v>0</v>
      </c>
      <c r="BC299" s="685">
        <v>0</v>
      </c>
      <c r="BD299" s="685">
        <v>0</v>
      </c>
      <c r="BE299" s="685">
        <v>0</v>
      </c>
      <c r="BF299" s="685">
        <v>0</v>
      </c>
      <c r="BG299" s="685">
        <v>0</v>
      </c>
      <c r="BH299" s="685">
        <v>0</v>
      </c>
      <c r="BI299" s="685">
        <v>0</v>
      </c>
      <c r="BJ299" s="685">
        <v>0</v>
      </c>
      <c r="BK299" s="685">
        <v>0</v>
      </c>
      <c r="BL299" s="685">
        <v>0</v>
      </c>
      <c r="BM299" s="685">
        <v>0</v>
      </c>
      <c r="BN299" s="685">
        <v>0</v>
      </c>
      <c r="BO299" s="685">
        <v>0</v>
      </c>
      <c r="BP299" s="685">
        <v>0</v>
      </c>
      <c r="BQ299" s="685">
        <v>0</v>
      </c>
      <c r="BR299" s="685">
        <v>0</v>
      </c>
      <c r="BS299" s="685">
        <v>0</v>
      </c>
      <c r="BT299" s="685">
        <v>0</v>
      </c>
      <c r="BU299" s="685">
        <v>0</v>
      </c>
      <c r="BV299" s="685">
        <v>0</v>
      </c>
      <c r="BW299" s="685">
        <v>0</v>
      </c>
      <c r="BX299" s="685">
        <v>0</v>
      </c>
      <c r="BY299" s="685">
        <v>0</v>
      </c>
      <c r="BZ299" s="685">
        <v>0</v>
      </c>
      <c r="CA299" s="685">
        <v>0</v>
      </c>
      <c r="CB299" s="685">
        <v>0</v>
      </c>
      <c r="CC299" s="685">
        <v>0</v>
      </c>
      <c r="CD299" s="685">
        <v>0</v>
      </c>
      <c r="CE299" s="685">
        <v>0</v>
      </c>
      <c r="CF299" s="687"/>
    </row>
    <row r="300" spans="1:84" ht="9.9499999999999993" customHeight="1">
      <c r="A300" s="685">
        <v>0</v>
      </c>
      <c r="B300" s="685">
        <v>0</v>
      </c>
      <c r="C300" s="685">
        <v>0</v>
      </c>
      <c r="D300" s="685">
        <v>0</v>
      </c>
      <c r="E300" s="685">
        <v>0</v>
      </c>
      <c r="F300" s="685">
        <v>0</v>
      </c>
      <c r="G300" s="685">
        <v>0</v>
      </c>
      <c r="H300" s="685">
        <v>0</v>
      </c>
      <c r="I300" s="685">
        <v>0</v>
      </c>
      <c r="J300" s="685">
        <v>0</v>
      </c>
      <c r="K300" s="685">
        <v>0</v>
      </c>
      <c r="L300" s="685">
        <v>0</v>
      </c>
      <c r="M300" s="685">
        <v>0</v>
      </c>
      <c r="N300" s="685">
        <v>0</v>
      </c>
      <c r="O300" s="685">
        <v>0</v>
      </c>
      <c r="P300" s="685">
        <v>0</v>
      </c>
      <c r="Q300" s="685">
        <v>0</v>
      </c>
      <c r="R300" s="685">
        <v>0</v>
      </c>
      <c r="S300" s="685">
        <v>0</v>
      </c>
      <c r="T300" s="685">
        <v>0</v>
      </c>
      <c r="U300" s="685">
        <v>0</v>
      </c>
      <c r="V300" s="685">
        <v>0</v>
      </c>
      <c r="W300" s="685">
        <v>0</v>
      </c>
      <c r="X300" s="685">
        <v>0</v>
      </c>
      <c r="Y300" s="685">
        <v>0</v>
      </c>
      <c r="Z300" s="685">
        <v>0</v>
      </c>
      <c r="AA300" s="685">
        <v>0</v>
      </c>
      <c r="AB300" s="685">
        <v>0</v>
      </c>
      <c r="AC300" s="685">
        <v>0</v>
      </c>
      <c r="AD300" s="685">
        <v>0</v>
      </c>
      <c r="AE300" s="685">
        <v>0</v>
      </c>
      <c r="AF300" s="685">
        <v>0</v>
      </c>
      <c r="AG300" s="685">
        <v>0</v>
      </c>
      <c r="AH300" s="685">
        <v>0</v>
      </c>
      <c r="AI300" s="685">
        <v>0</v>
      </c>
      <c r="AJ300" s="685">
        <v>0</v>
      </c>
      <c r="AK300" s="685">
        <v>0</v>
      </c>
      <c r="AL300" s="685">
        <v>0</v>
      </c>
      <c r="AM300" s="685">
        <v>0</v>
      </c>
      <c r="AN300" s="685">
        <v>0</v>
      </c>
      <c r="AO300" s="685">
        <v>0</v>
      </c>
      <c r="AP300" s="685">
        <v>0</v>
      </c>
      <c r="AQ300" s="685">
        <v>0</v>
      </c>
      <c r="AR300" s="685">
        <v>0</v>
      </c>
      <c r="AS300" s="685">
        <v>0</v>
      </c>
      <c r="AT300" s="685">
        <v>0</v>
      </c>
      <c r="AU300" s="685">
        <v>0</v>
      </c>
      <c r="AV300" s="685">
        <v>0</v>
      </c>
      <c r="AW300" s="685">
        <v>0</v>
      </c>
      <c r="AX300" s="685">
        <v>0</v>
      </c>
      <c r="AY300" s="685">
        <v>0</v>
      </c>
      <c r="AZ300" s="685">
        <v>0</v>
      </c>
      <c r="BA300" s="685">
        <v>0</v>
      </c>
      <c r="BB300" s="685">
        <v>0</v>
      </c>
      <c r="BC300" s="685">
        <v>0</v>
      </c>
      <c r="BD300" s="685">
        <v>0</v>
      </c>
      <c r="BE300" s="685">
        <v>0</v>
      </c>
      <c r="BF300" s="685">
        <v>0</v>
      </c>
      <c r="BG300" s="685">
        <v>0</v>
      </c>
      <c r="BH300" s="685">
        <v>0</v>
      </c>
      <c r="BI300" s="685">
        <v>0</v>
      </c>
      <c r="BJ300" s="685">
        <v>0</v>
      </c>
      <c r="BK300" s="685">
        <v>0</v>
      </c>
      <c r="BL300" s="685">
        <v>0</v>
      </c>
      <c r="BM300" s="685">
        <v>0</v>
      </c>
      <c r="BN300" s="685">
        <v>0</v>
      </c>
      <c r="BO300" s="685">
        <v>0</v>
      </c>
      <c r="BP300" s="685">
        <v>0</v>
      </c>
      <c r="BQ300" s="685">
        <v>0</v>
      </c>
      <c r="BR300" s="685">
        <v>0</v>
      </c>
      <c r="BS300" s="685">
        <v>0</v>
      </c>
      <c r="BT300" s="685">
        <v>0</v>
      </c>
      <c r="BU300" s="685">
        <v>0</v>
      </c>
      <c r="BV300" s="685">
        <v>0</v>
      </c>
      <c r="BW300" s="685">
        <v>0</v>
      </c>
      <c r="BX300" s="685">
        <v>0</v>
      </c>
      <c r="BY300" s="685">
        <v>0</v>
      </c>
      <c r="BZ300" s="685">
        <v>0</v>
      </c>
      <c r="CA300" s="685">
        <v>0</v>
      </c>
      <c r="CB300" s="685">
        <v>0</v>
      </c>
      <c r="CC300" s="685">
        <v>0</v>
      </c>
      <c r="CD300" s="685">
        <v>0</v>
      </c>
      <c r="CE300" s="685">
        <v>0</v>
      </c>
      <c r="CF300" s="687"/>
    </row>
    <row r="301" spans="1:84" ht="9.9499999999999993" customHeight="1">
      <c r="A301" s="685">
        <v>0</v>
      </c>
      <c r="B301" s="4464">
        <v>24</v>
      </c>
      <c r="D301" s="4602"/>
      <c r="E301" s="685">
        <v>0</v>
      </c>
      <c r="F301" s="685">
        <v>0</v>
      </c>
      <c r="G301" s="685">
        <v>0</v>
      </c>
      <c r="H301" s="4602"/>
      <c r="I301" s="685">
        <v>0</v>
      </c>
      <c r="J301" s="685">
        <v>0</v>
      </c>
      <c r="K301" s="685">
        <v>0</v>
      </c>
      <c r="L301" s="4602"/>
      <c r="M301" s="685">
        <v>0</v>
      </c>
      <c r="N301" s="685">
        <v>0</v>
      </c>
      <c r="O301" s="685">
        <v>0</v>
      </c>
      <c r="P301" s="4602"/>
      <c r="Q301" s="685">
        <v>0</v>
      </c>
      <c r="R301" s="685">
        <v>0</v>
      </c>
      <c r="S301" s="685">
        <v>0</v>
      </c>
      <c r="T301" s="4602"/>
      <c r="U301" s="685">
        <v>0</v>
      </c>
      <c r="V301" s="685">
        <v>0</v>
      </c>
      <c r="W301" s="685">
        <v>0</v>
      </c>
      <c r="X301" s="4573" t="s">
        <v>5214</v>
      </c>
      <c r="Y301" s="685">
        <v>0</v>
      </c>
      <c r="Z301" s="685">
        <v>0</v>
      </c>
      <c r="AA301" s="685">
        <v>0</v>
      </c>
      <c r="AB301" s="4602"/>
      <c r="AC301" s="685">
        <v>0</v>
      </c>
      <c r="AD301" s="685">
        <v>0</v>
      </c>
      <c r="AE301" s="685">
        <v>0</v>
      </c>
      <c r="AF301" s="4814" t="s">
        <v>5215</v>
      </c>
      <c r="AG301" s="685">
        <v>0</v>
      </c>
      <c r="AH301" s="685">
        <v>0</v>
      </c>
      <c r="AI301" s="685">
        <v>0</v>
      </c>
      <c r="AJ301" s="4602"/>
      <c r="AK301" s="685">
        <v>0</v>
      </c>
      <c r="AL301" s="685">
        <v>0</v>
      </c>
      <c r="AM301" s="685">
        <v>0</v>
      </c>
      <c r="AN301" s="4602"/>
      <c r="AO301" s="685">
        <v>0</v>
      </c>
      <c r="AP301" s="685">
        <v>0</v>
      </c>
      <c r="AQ301" s="685">
        <v>0</v>
      </c>
      <c r="AR301" s="4602"/>
      <c r="AS301" s="685">
        <v>0</v>
      </c>
      <c r="AT301" s="685">
        <v>0</v>
      </c>
      <c r="AU301" s="685">
        <v>0</v>
      </c>
      <c r="AV301" s="4602"/>
      <c r="AW301" s="685">
        <v>0</v>
      </c>
      <c r="AX301" s="685">
        <v>0</v>
      </c>
      <c r="AY301" s="685">
        <v>0</v>
      </c>
      <c r="AZ301" s="4602"/>
      <c r="BA301" s="685">
        <v>0</v>
      </c>
      <c r="BB301" s="685">
        <v>0</v>
      </c>
      <c r="BC301" s="685">
        <v>0</v>
      </c>
      <c r="BD301" s="685">
        <v>0</v>
      </c>
      <c r="BE301" s="685">
        <v>0</v>
      </c>
      <c r="BF301" s="685">
        <v>0</v>
      </c>
      <c r="BG301" s="685">
        <v>0</v>
      </c>
      <c r="BH301" s="685">
        <v>0</v>
      </c>
      <c r="BI301" s="685">
        <v>0</v>
      </c>
      <c r="BJ301" s="685">
        <v>0</v>
      </c>
      <c r="BK301" s="685">
        <v>0</v>
      </c>
      <c r="BL301" s="685">
        <v>0</v>
      </c>
      <c r="BM301" s="685">
        <v>0</v>
      </c>
      <c r="BN301" s="685">
        <v>0</v>
      </c>
      <c r="BO301" s="685">
        <v>0</v>
      </c>
      <c r="BP301" s="685">
        <v>0</v>
      </c>
      <c r="BQ301" s="685">
        <v>0</v>
      </c>
      <c r="BR301" s="685">
        <v>0</v>
      </c>
      <c r="BS301" s="685">
        <v>0</v>
      </c>
      <c r="BT301" s="685">
        <v>0</v>
      </c>
      <c r="BU301" s="685">
        <v>0</v>
      </c>
      <c r="BV301" s="685">
        <v>0</v>
      </c>
      <c r="BW301" s="685">
        <v>0</v>
      </c>
      <c r="BX301" s="685">
        <v>0</v>
      </c>
      <c r="BY301" s="685">
        <v>0</v>
      </c>
      <c r="BZ301" s="685">
        <v>0</v>
      </c>
      <c r="CA301" s="685">
        <v>0</v>
      </c>
      <c r="CB301" s="685">
        <v>0</v>
      </c>
      <c r="CC301" s="685">
        <v>0</v>
      </c>
      <c r="CD301" s="685">
        <v>0</v>
      </c>
      <c r="CE301" s="685">
        <v>0</v>
      </c>
      <c r="CF301" s="687"/>
    </row>
    <row r="302" spans="1:84" ht="5.0999999999999996" customHeight="1">
      <c r="A302" s="685">
        <v>0</v>
      </c>
      <c r="B302" s="4465"/>
      <c r="D302" s="4603"/>
      <c r="E302" s="685">
        <v>0</v>
      </c>
      <c r="F302" s="802">
        <v>0</v>
      </c>
      <c r="G302" s="685">
        <v>0</v>
      </c>
      <c r="H302" s="4603"/>
      <c r="I302" s="685">
        <v>0</v>
      </c>
      <c r="J302" s="802">
        <v>0</v>
      </c>
      <c r="K302" s="685">
        <v>0</v>
      </c>
      <c r="L302" s="4603"/>
      <c r="M302" s="685">
        <v>0</v>
      </c>
      <c r="N302" s="802">
        <v>0</v>
      </c>
      <c r="O302" s="685">
        <v>0</v>
      </c>
      <c r="P302" s="4603"/>
      <c r="Q302" s="685">
        <v>0</v>
      </c>
      <c r="R302" s="802">
        <v>0</v>
      </c>
      <c r="S302" s="685">
        <v>0</v>
      </c>
      <c r="T302" s="4603"/>
      <c r="U302" s="685">
        <v>0</v>
      </c>
      <c r="V302" s="802">
        <v>0</v>
      </c>
      <c r="W302" s="685">
        <v>0</v>
      </c>
      <c r="X302" s="4574"/>
      <c r="Y302" s="685">
        <v>0</v>
      </c>
      <c r="Z302" s="802">
        <v>0</v>
      </c>
      <c r="AA302" s="685">
        <v>0</v>
      </c>
      <c r="AB302" s="4603"/>
      <c r="AC302" s="685">
        <v>0</v>
      </c>
      <c r="AD302" s="802">
        <v>0</v>
      </c>
      <c r="AE302" s="685">
        <v>0</v>
      </c>
      <c r="AF302" s="4815"/>
      <c r="AG302" s="685">
        <v>0</v>
      </c>
      <c r="AH302" s="802">
        <v>0</v>
      </c>
      <c r="AI302" s="685">
        <v>0</v>
      </c>
      <c r="AJ302" s="4603"/>
      <c r="AK302" s="685">
        <v>0</v>
      </c>
      <c r="AL302" s="802">
        <v>0</v>
      </c>
      <c r="AM302" s="685">
        <v>0</v>
      </c>
      <c r="AN302" s="4603"/>
      <c r="AO302" s="685">
        <v>0</v>
      </c>
      <c r="AP302" s="802">
        <v>0</v>
      </c>
      <c r="AQ302" s="685">
        <v>0</v>
      </c>
      <c r="AR302" s="4603"/>
      <c r="AS302" s="685">
        <v>0</v>
      </c>
      <c r="AT302" s="802">
        <v>0</v>
      </c>
      <c r="AU302" s="685">
        <v>0</v>
      </c>
      <c r="AV302" s="4603"/>
      <c r="AW302" s="685">
        <v>0</v>
      </c>
      <c r="AX302" s="802">
        <v>0</v>
      </c>
      <c r="AY302" s="685">
        <v>0</v>
      </c>
      <c r="AZ302" s="4603"/>
      <c r="BA302" s="685">
        <v>0</v>
      </c>
      <c r="BB302" s="685">
        <v>0</v>
      </c>
      <c r="BC302" s="685">
        <v>0</v>
      </c>
      <c r="BD302" s="685">
        <v>0</v>
      </c>
      <c r="BE302" s="685">
        <v>0</v>
      </c>
      <c r="BF302" s="685">
        <v>0</v>
      </c>
      <c r="BG302" s="685">
        <v>0</v>
      </c>
      <c r="BH302" s="685">
        <v>0</v>
      </c>
      <c r="BI302" s="685">
        <v>0</v>
      </c>
      <c r="BJ302" s="685">
        <v>0</v>
      </c>
      <c r="BK302" s="685">
        <v>0</v>
      </c>
      <c r="BL302" s="685">
        <v>0</v>
      </c>
      <c r="BM302" s="685">
        <v>0</v>
      </c>
      <c r="BN302" s="685">
        <v>0</v>
      </c>
      <c r="BO302" s="685">
        <v>0</v>
      </c>
      <c r="BP302" s="685">
        <v>0</v>
      </c>
      <c r="BQ302" s="685">
        <v>0</v>
      </c>
      <c r="BR302" s="685">
        <v>0</v>
      </c>
      <c r="BS302" s="685">
        <v>0</v>
      </c>
      <c r="BT302" s="685">
        <v>0</v>
      </c>
      <c r="BU302" s="685">
        <v>0</v>
      </c>
      <c r="BV302" s="685">
        <v>0</v>
      </c>
      <c r="BW302" s="685">
        <v>0</v>
      </c>
      <c r="BX302" s="685">
        <v>0</v>
      </c>
      <c r="BY302" s="685">
        <v>0</v>
      </c>
      <c r="BZ302" s="685">
        <v>0</v>
      </c>
      <c r="CA302" s="685">
        <v>0</v>
      </c>
      <c r="CB302" s="685">
        <v>0</v>
      </c>
      <c r="CC302" s="685">
        <v>0</v>
      </c>
      <c r="CD302" s="685">
        <v>0</v>
      </c>
      <c r="CE302" s="685">
        <v>0</v>
      </c>
      <c r="CF302" s="687"/>
    </row>
    <row r="303" spans="1:84" ht="9.9499999999999993" customHeight="1">
      <c r="A303" s="685">
        <v>0</v>
      </c>
      <c r="B303" s="4466"/>
      <c r="D303" s="4604"/>
      <c r="E303" s="685">
        <v>0</v>
      </c>
      <c r="F303" s="685">
        <v>0</v>
      </c>
      <c r="G303" s="685">
        <v>0</v>
      </c>
      <c r="H303" s="4604"/>
      <c r="I303" s="685">
        <v>0</v>
      </c>
      <c r="J303" s="685">
        <v>0</v>
      </c>
      <c r="K303" s="685">
        <v>0</v>
      </c>
      <c r="L303" s="4604"/>
      <c r="M303" s="685">
        <v>0</v>
      </c>
      <c r="N303" s="685">
        <v>0</v>
      </c>
      <c r="O303" s="685">
        <v>0</v>
      </c>
      <c r="P303" s="4604"/>
      <c r="Q303" s="685">
        <v>0</v>
      </c>
      <c r="R303" s="685">
        <v>0</v>
      </c>
      <c r="S303" s="685">
        <v>0</v>
      </c>
      <c r="T303" s="4604"/>
      <c r="U303" s="685">
        <v>0</v>
      </c>
      <c r="V303" s="685">
        <v>0</v>
      </c>
      <c r="W303" s="685">
        <v>0</v>
      </c>
      <c r="X303" s="803"/>
      <c r="Y303" s="685">
        <v>0</v>
      </c>
      <c r="Z303" s="685">
        <v>0</v>
      </c>
      <c r="AA303" s="685">
        <v>0</v>
      </c>
      <c r="AB303" s="4604"/>
      <c r="AC303" s="685">
        <v>0</v>
      </c>
      <c r="AD303" s="685">
        <v>0</v>
      </c>
      <c r="AE303" s="685">
        <v>0</v>
      </c>
      <c r="AF303" s="803"/>
      <c r="AG303" s="685">
        <v>0</v>
      </c>
      <c r="AH303" s="685">
        <v>0</v>
      </c>
      <c r="AI303" s="685">
        <v>0</v>
      </c>
      <c r="AJ303" s="4604"/>
      <c r="AK303" s="685">
        <v>0</v>
      </c>
      <c r="AL303" s="685">
        <v>0</v>
      </c>
      <c r="AM303" s="685">
        <v>0</v>
      </c>
      <c r="AN303" s="4604"/>
      <c r="AO303" s="685">
        <v>0</v>
      </c>
      <c r="AP303" s="685">
        <v>0</v>
      </c>
      <c r="AQ303" s="685">
        <v>0</v>
      </c>
      <c r="AR303" s="4604"/>
      <c r="AS303" s="685">
        <v>0</v>
      </c>
      <c r="AT303" s="685">
        <v>0</v>
      </c>
      <c r="AU303" s="685">
        <v>0</v>
      </c>
      <c r="AV303" s="4604"/>
      <c r="AW303" s="685">
        <v>0</v>
      </c>
      <c r="AX303" s="685">
        <v>0</v>
      </c>
      <c r="AY303" s="685">
        <v>0</v>
      </c>
      <c r="AZ303" s="4604"/>
      <c r="BA303" s="685">
        <v>0</v>
      </c>
      <c r="BB303" s="685">
        <v>0</v>
      </c>
      <c r="BC303" s="685">
        <v>0</v>
      </c>
      <c r="BD303" s="685">
        <v>0</v>
      </c>
      <c r="BE303" s="685">
        <v>0</v>
      </c>
      <c r="BF303" s="685">
        <v>0</v>
      </c>
      <c r="BG303" s="685">
        <v>0</v>
      </c>
      <c r="BH303" s="685">
        <v>0</v>
      </c>
      <c r="BI303" s="685">
        <v>0</v>
      </c>
      <c r="BJ303" s="685">
        <v>0</v>
      </c>
      <c r="BK303" s="685">
        <v>0</v>
      </c>
      <c r="BL303" s="685">
        <v>0</v>
      </c>
      <c r="BM303" s="685">
        <v>0</v>
      </c>
      <c r="BN303" s="685">
        <v>0</v>
      </c>
      <c r="BO303" s="685">
        <v>0</v>
      </c>
      <c r="BP303" s="685">
        <v>0</v>
      </c>
      <c r="BQ303" s="685">
        <v>0</v>
      </c>
      <c r="BR303" s="685">
        <v>0</v>
      </c>
      <c r="BS303" s="685">
        <v>0</v>
      </c>
      <c r="BT303" s="685">
        <v>0</v>
      </c>
      <c r="BU303" s="685">
        <v>0</v>
      </c>
      <c r="BV303" s="685">
        <v>0</v>
      </c>
      <c r="BW303" s="685">
        <v>0</v>
      </c>
      <c r="BX303" s="685">
        <v>0</v>
      </c>
      <c r="BY303" s="685">
        <v>0</v>
      </c>
      <c r="BZ303" s="685">
        <v>0</v>
      </c>
      <c r="CA303" s="685">
        <v>0</v>
      </c>
      <c r="CB303" s="685">
        <v>0</v>
      </c>
      <c r="CC303" s="685">
        <v>0</v>
      </c>
      <c r="CD303" s="685">
        <v>0</v>
      </c>
      <c r="CE303" s="685">
        <v>0</v>
      </c>
      <c r="CF303" s="687"/>
    </row>
    <row r="304" spans="1:84" ht="9.9499999999999993" customHeight="1">
      <c r="A304" s="685">
        <v>0</v>
      </c>
      <c r="B304" s="685">
        <v>0</v>
      </c>
      <c r="C304" s="685">
        <v>0</v>
      </c>
      <c r="D304" s="685">
        <v>0</v>
      </c>
      <c r="E304" s="685">
        <v>0</v>
      </c>
      <c r="F304" s="685">
        <v>0</v>
      </c>
      <c r="G304" s="685">
        <v>0</v>
      </c>
      <c r="H304" s="685">
        <v>0</v>
      </c>
      <c r="I304" s="685">
        <v>0</v>
      </c>
      <c r="J304" s="685">
        <v>0</v>
      </c>
      <c r="K304" s="685">
        <v>0</v>
      </c>
      <c r="L304" s="685">
        <v>0</v>
      </c>
      <c r="M304" s="685">
        <v>0</v>
      </c>
      <c r="N304" s="685">
        <v>0</v>
      </c>
      <c r="O304" s="685">
        <v>0</v>
      </c>
      <c r="P304" s="685">
        <v>0</v>
      </c>
      <c r="Q304" s="685">
        <v>0</v>
      </c>
      <c r="R304" s="685">
        <v>0</v>
      </c>
      <c r="S304" s="685">
        <v>0</v>
      </c>
      <c r="T304" s="685">
        <v>0</v>
      </c>
      <c r="U304" s="685">
        <v>0</v>
      </c>
      <c r="V304" s="685">
        <v>0</v>
      </c>
      <c r="W304" s="685">
        <v>0</v>
      </c>
      <c r="X304" s="685">
        <v>0</v>
      </c>
      <c r="Y304" s="685">
        <v>0</v>
      </c>
      <c r="Z304" s="685">
        <v>0</v>
      </c>
      <c r="AA304" s="685">
        <v>0</v>
      </c>
      <c r="AB304" s="685">
        <v>0</v>
      </c>
      <c r="AC304" s="685">
        <v>0</v>
      </c>
      <c r="AD304" s="685">
        <v>0</v>
      </c>
      <c r="AE304" s="685">
        <v>0</v>
      </c>
      <c r="AF304" s="685">
        <v>0</v>
      </c>
      <c r="AG304" s="685">
        <v>0</v>
      </c>
      <c r="AH304" s="685">
        <v>0</v>
      </c>
      <c r="AI304" s="685">
        <v>0</v>
      </c>
      <c r="AJ304" s="685">
        <v>0</v>
      </c>
      <c r="AK304" s="685">
        <v>0</v>
      </c>
      <c r="AL304" s="685">
        <v>0</v>
      </c>
      <c r="AM304" s="685">
        <v>0</v>
      </c>
      <c r="AN304" s="685">
        <v>0</v>
      </c>
      <c r="AO304" s="685">
        <v>0</v>
      </c>
      <c r="AP304" s="685">
        <v>0</v>
      </c>
      <c r="AQ304" s="685">
        <v>0</v>
      </c>
      <c r="AR304" s="685">
        <v>0</v>
      </c>
      <c r="AS304" s="685">
        <v>0</v>
      </c>
      <c r="AT304" s="685">
        <v>0</v>
      </c>
      <c r="AU304" s="685">
        <v>0</v>
      </c>
      <c r="AV304" s="685">
        <v>0</v>
      </c>
      <c r="AW304" s="685">
        <v>0</v>
      </c>
      <c r="AX304" s="685">
        <v>0</v>
      </c>
      <c r="AY304" s="685">
        <v>0</v>
      </c>
      <c r="AZ304" s="685">
        <v>0</v>
      </c>
      <c r="BA304" s="685">
        <v>0</v>
      </c>
      <c r="BB304" s="685">
        <v>0</v>
      </c>
      <c r="BC304" s="685">
        <v>0</v>
      </c>
      <c r="BD304" s="685">
        <v>0</v>
      </c>
      <c r="BE304" s="685">
        <v>0</v>
      </c>
      <c r="BF304" s="685">
        <v>0</v>
      </c>
      <c r="BG304" s="685">
        <v>0</v>
      </c>
      <c r="BH304" s="685">
        <v>0</v>
      </c>
      <c r="BI304" s="685">
        <v>0</v>
      </c>
      <c r="BJ304" s="685">
        <v>0</v>
      </c>
      <c r="BK304" s="685">
        <v>0</v>
      </c>
      <c r="BL304" s="685">
        <v>0</v>
      </c>
      <c r="BM304" s="685">
        <v>0</v>
      </c>
      <c r="BN304" s="685">
        <v>0</v>
      </c>
      <c r="BO304" s="685">
        <v>0</v>
      </c>
      <c r="BP304" s="685">
        <v>0</v>
      </c>
      <c r="BQ304" s="685">
        <v>0</v>
      </c>
      <c r="BR304" s="685">
        <v>0</v>
      </c>
      <c r="BS304" s="685">
        <v>0</v>
      </c>
      <c r="BT304" s="685">
        <v>0</v>
      </c>
      <c r="BU304" s="685">
        <v>0</v>
      </c>
      <c r="BV304" s="685">
        <v>0</v>
      </c>
      <c r="BW304" s="685">
        <v>0</v>
      </c>
      <c r="BX304" s="685">
        <v>0</v>
      </c>
      <c r="BY304" s="685">
        <v>0</v>
      </c>
      <c r="BZ304" s="685">
        <v>0</v>
      </c>
      <c r="CA304" s="685">
        <v>0</v>
      </c>
      <c r="CB304" s="685">
        <v>0</v>
      </c>
      <c r="CC304" s="685">
        <v>0</v>
      </c>
      <c r="CD304" s="685">
        <v>0</v>
      </c>
      <c r="CE304" s="685">
        <v>0</v>
      </c>
      <c r="CF304" s="687"/>
    </row>
    <row r="305" spans="1:84" ht="9.9499999999999993" customHeight="1">
      <c r="A305" s="685">
        <v>0</v>
      </c>
      <c r="B305" s="4464">
        <v>25</v>
      </c>
      <c r="D305" s="4602"/>
      <c r="E305" s="685">
        <v>0</v>
      </c>
      <c r="F305" s="685">
        <v>0</v>
      </c>
      <c r="G305" s="685">
        <v>0</v>
      </c>
      <c r="H305" s="4602"/>
      <c r="I305" s="685">
        <v>0</v>
      </c>
      <c r="J305" s="685">
        <v>0</v>
      </c>
      <c r="K305" s="685">
        <v>0</v>
      </c>
      <c r="L305" s="4602"/>
      <c r="M305" s="685">
        <v>0</v>
      </c>
      <c r="N305" s="685">
        <v>0</v>
      </c>
      <c r="O305" s="685">
        <v>0</v>
      </c>
      <c r="P305" s="4602"/>
      <c r="Q305" s="685">
        <v>0</v>
      </c>
      <c r="R305" s="685">
        <v>0</v>
      </c>
      <c r="S305" s="685">
        <v>0</v>
      </c>
      <c r="T305" s="4602"/>
      <c r="U305" s="685">
        <v>0</v>
      </c>
      <c r="V305" s="685">
        <v>0</v>
      </c>
      <c r="W305" s="685">
        <v>0</v>
      </c>
      <c r="X305" s="4573"/>
      <c r="Y305" s="685">
        <v>0</v>
      </c>
      <c r="Z305" s="685">
        <v>0</v>
      </c>
      <c r="AA305" s="685">
        <v>0</v>
      </c>
      <c r="AB305" s="4602"/>
      <c r="AC305" s="685">
        <v>0</v>
      </c>
      <c r="AD305" s="685">
        <v>0</v>
      </c>
      <c r="AE305" s="685">
        <v>0</v>
      </c>
      <c r="AF305" s="4814" t="s">
        <v>5216</v>
      </c>
      <c r="AG305" s="685">
        <v>0</v>
      </c>
      <c r="AH305" s="685">
        <v>0</v>
      </c>
      <c r="AI305" s="685">
        <v>0</v>
      </c>
      <c r="AJ305" s="4602"/>
      <c r="AK305" s="685">
        <v>0</v>
      </c>
      <c r="AL305" s="685">
        <v>0</v>
      </c>
      <c r="AM305" s="685">
        <v>0</v>
      </c>
      <c r="AN305" s="4602"/>
      <c r="AO305" s="685">
        <v>0</v>
      </c>
      <c r="AP305" s="685">
        <v>0</v>
      </c>
      <c r="AQ305" s="685">
        <v>0</v>
      </c>
      <c r="AR305" s="4602"/>
      <c r="AS305" s="685">
        <v>0</v>
      </c>
      <c r="AT305" s="685">
        <v>0</v>
      </c>
      <c r="AU305" s="685">
        <v>0</v>
      </c>
      <c r="AV305" s="4602"/>
      <c r="AW305" s="685">
        <v>0</v>
      </c>
      <c r="AX305" s="685">
        <v>0</v>
      </c>
      <c r="AY305" s="685">
        <v>0</v>
      </c>
      <c r="AZ305" s="4602"/>
      <c r="BA305" s="685">
        <v>0</v>
      </c>
      <c r="BB305" s="685">
        <v>0</v>
      </c>
      <c r="BC305" s="685">
        <v>0</v>
      </c>
      <c r="BD305" s="685">
        <v>0</v>
      </c>
      <c r="BE305" s="685">
        <v>0</v>
      </c>
      <c r="BF305" s="685">
        <v>0</v>
      </c>
      <c r="BG305" s="685">
        <v>0</v>
      </c>
      <c r="BH305" s="685">
        <v>0</v>
      </c>
      <c r="BI305" s="685">
        <v>0</v>
      </c>
      <c r="BJ305" s="685">
        <v>0</v>
      </c>
      <c r="BK305" s="685">
        <v>0</v>
      </c>
      <c r="BL305" s="685">
        <v>0</v>
      </c>
      <c r="BM305" s="685">
        <v>0</v>
      </c>
      <c r="BN305" s="685">
        <v>0</v>
      </c>
      <c r="BO305" s="685">
        <v>0</v>
      </c>
      <c r="BP305" s="685">
        <v>0</v>
      </c>
      <c r="BQ305" s="685">
        <v>0</v>
      </c>
      <c r="BR305" s="685">
        <v>0</v>
      </c>
      <c r="BS305" s="685">
        <v>0</v>
      </c>
      <c r="BT305" s="685">
        <v>0</v>
      </c>
      <c r="BU305" s="685">
        <v>0</v>
      </c>
      <c r="BV305" s="685">
        <v>0</v>
      </c>
      <c r="BW305" s="685">
        <v>0</v>
      </c>
      <c r="BX305" s="685">
        <v>0</v>
      </c>
      <c r="BY305" s="685">
        <v>0</v>
      </c>
      <c r="BZ305" s="685">
        <v>0</v>
      </c>
      <c r="CA305" s="685">
        <v>0</v>
      </c>
      <c r="CB305" s="685">
        <v>0</v>
      </c>
      <c r="CC305" s="685">
        <v>0</v>
      </c>
      <c r="CD305" s="685">
        <v>0</v>
      </c>
      <c r="CE305" s="685">
        <v>0</v>
      </c>
      <c r="CF305" s="687"/>
    </row>
    <row r="306" spans="1:84" ht="5.0999999999999996" customHeight="1">
      <c r="A306" s="685">
        <v>0</v>
      </c>
      <c r="B306" s="4465"/>
      <c r="D306" s="4603"/>
      <c r="E306" s="685">
        <v>0</v>
      </c>
      <c r="F306" s="802">
        <v>0</v>
      </c>
      <c r="G306" s="685">
        <v>0</v>
      </c>
      <c r="H306" s="4603"/>
      <c r="I306" s="685">
        <v>0</v>
      </c>
      <c r="J306" s="802">
        <v>0</v>
      </c>
      <c r="K306" s="685">
        <v>0</v>
      </c>
      <c r="L306" s="4603"/>
      <c r="M306" s="685">
        <v>0</v>
      </c>
      <c r="N306" s="802">
        <v>0</v>
      </c>
      <c r="O306" s="685">
        <v>0</v>
      </c>
      <c r="P306" s="4603"/>
      <c r="Q306" s="685">
        <v>0</v>
      </c>
      <c r="R306" s="802">
        <v>0</v>
      </c>
      <c r="S306" s="685">
        <v>0</v>
      </c>
      <c r="T306" s="4603"/>
      <c r="U306" s="685">
        <v>0</v>
      </c>
      <c r="V306" s="802">
        <v>0</v>
      </c>
      <c r="W306" s="685">
        <v>0</v>
      </c>
      <c r="X306" s="4574"/>
      <c r="Y306" s="685">
        <v>0</v>
      </c>
      <c r="Z306" s="802">
        <v>0</v>
      </c>
      <c r="AA306" s="685">
        <v>0</v>
      </c>
      <c r="AB306" s="4603"/>
      <c r="AC306" s="685">
        <v>0</v>
      </c>
      <c r="AD306" s="802">
        <v>0</v>
      </c>
      <c r="AE306" s="685">
        <v>0</v>
      </c>
      <c r="AF306" s="4815"/>
      <c r="AG306" s="685">
        <v>0</v>
      </c>
      <c r="AH306" s="802">
        <v>0</v>
      </c>
      <c r="AI306" s="685">
        <v>0</v>
      </c>
      <c r="AJ306" s="4603"/>
      <c r="AK306" s="685">
        <v>0</v>
      </c>
      <c r="AL306" s="802">
        <v>0</v>
      </c>
      <c r="AM306" s="685">
        <v>0</v>
      </c>
      <c r="AN306" s="4603"/>
      <c r="AO306" s="685">
        <v>0</v>
      </c>
      <c r="AP306" s="802">
        <v>0</v>
      </c>
      <c r="AQ306" s="685">
        <v>0</v>
      </c>
      <c r="AR306" s="4603"/>
      <c r="AS306" s="685">
        <v>0</v>
      </c>
      <c r="AT306" s="802">
        <v>0</v>
      </c>
      <c r="AU306" s="685">
        <v>0</v>
      </c>
      <c r="AV306" s="4603"/>
      <c r="AW306" s="685">
        <v>0</v>
      </c>
      <c r="AX306" s="802">
        <v>0</v>
      </c>
      <c r="AY306" s="685">
        <v>0</v>
      </c>
      <c r="AZ306" s="4603"/>
      <c r="BA306" s="685">
        <v>0</v>
      </c>
      <c r="BB306" s="685">
        <v>0</v>
      </c>
      <c r="BC306" s="685">
        <v>0</v>
      </c>
      <c r="BD306" s="685">
        <v>0</v>
      </c>
      <c r="BE306" s="685">
        <v>0</v>
      </c>
      <c r="BF306" s="685">
        <v>0</v>
      </c>
      <c r="BG306" s="685">
        <v>0</v>
      </c>
      <c r="BH306" s="685">
        <v>0</v>
      </c>
      <c r="BI306" s="685">
        <v>0</v>
      </c>
      <c r="BJ306" s="685">
        <v>0</v>
      </c>
      <c r="BK306" s="685">
        <v>0</v>
      </c>
      <c r="BL306" s="685">
        <v>0</v>
      </c>
      <c r="BM306" s="685">
        <v>0</v>
      </c>
      <c r="BN306" s="685">
        <v>0</v>
      </c>
      <c r="BO306" s="685">
        <v>0</v>
      </c>
      <c r="BP306" s="685">
        <v>0</v>
      </c>
      <c r="BQ306" s="685">
        <v>0</v>
      </c>
      <c r="BR306" s="685">
        <v>0</v>
      </c>
      <c r="BS306" s="685">
        <v>0</v>
      </c>
      <c r="BT306" s="685">
        <v>0</v>
      </c>
      <c r="BU306" s="685">
        <v>0</v>
      </c>
      <c r="BV306" s="685">
        <v>0</v>
      </c>
      <c r="BW306" s="685">
        <v>0</v>
      </c>
      <c r="BX306" s="685">
        <v>0</v>
      </c>
      <c r="BY306" s="685">
        <v>0</v>
      </c>
      <c r="BZ306" s="685">
        <v>0</v>
      </c>
      <c r="CA306" s="685">
        <v>0</v>
      </c>
      <c r="CB306" s="685">
        <v>0</v>
      </c>
      <c r="CC306" s="685">
        <v>0</v>
      </c>
      <c r="CD306" s="685">
        <v>0</v>
      </c>
      <c r="CE306" s="685">
        <v>0</v>
      </c>
      <c r="CF306" s="687"/>
    </row>
    <row r="307" spans="1:84" ht="9.9499999999999993" customHeight="1">
      <c r="A307" s="685">
        <v>0</v>
      </c>
      <c r="B307" s="4466"/>
      <c r="D307" s="4604"/>
      <c r="E307" s="685">
        <v>0</v>
      </c>
      <c r="F307" s="685">
        <v>0</v>
      </c>
      <c r="G307" s="685">
        <v>0</v>
      </c>
      <c r="H307" s="4604"/>
      <c r="I307" s="685">
        <v>0</v>
      </c>
      <c r="J307" s="685">
        <v>0</v>
      </c>
      <c r="K307" s="685">
        <v>0</v>
      </c>
      <c r="L307" s="4604"/>
      <c r="M307" s="685">
        <v>0</v>
      </c>
      <c r="N307" s="685">
        <v>0</v>
      </c>
      <c r="O307" s="685">
        <v>0</v>
      </c>
      <c r="P307" s="4604"/>
      <c r="Q307" s="685">
        <v>0</v>
      </c>
      <c r="R307" s="685">
        <v>0</v>
      </c>
      <c r="S307" s="685">
        <v>0</v>
      </c>
      <c r="T307" s="4604"/>
      <c r="U307" s="685">
        <v>0</v>
      </c>
      <c r="V307" s="685">
        <v>0</v>
      </c>
      <c r="W307" s="685">
        <v>0</v>
      </c>
      <c r="X307" s="803"/>
      <c r="Y307" s="685">
        <v>0</v>
      </c>
      <c r="Z307" s="685">
        <v>0</v>
      </c>
      <c r="AA307" s="685">
        <v>0</v>
      </c>
      <c r="AB307" s="4604"/>
      <c r="AC307" s="685">
        <v>0</v>
      </c>
      <c r="AD307" s="685">
        <v>0</v>
      </c>
      <c r="AE307" s="685">
        <v>0</v>
      </c>
      <c r="AF307" s="803"/>
      <c r="AG307" s="685">
        <v>0</v>
      </c>
      <c r="AH307" s="685">
        <v>0</v>
      </c>
      <c r="AI307" s="685">
        <v>0</v>
      </c>
      <c r="AJ307" s="4604"/>
      <c r="AK307" s="685">
        <v>0</v>
      </c>
      <c r="AL307" s="685">
        <v>0</v>
      </c>
      <c r="AM307" s="685">
        <v>0</v>
      </c>
      <c r="AN307" s="4604"/>
      <c r="AO307" s="685">
        <v>0</v>
      </c>
      <c r="AP307" s="685">
        <v>0</v>
      </c>
      <c r="AQ307" s="685">
        <v>0</v>
      </c>
      <c r="AR307" s="4604"/>
      <c r="AS307" s="685">
        <v>0</v>
      </c>
      <c r="AT307" s="685">
        <v>0</v>
      </c>
      <c r="AU307" s="685">
        <v>0</v>
      </c>
      <c r="AV307" s="4604"/>
      <c r="AW307" s="685">
        <v>0</v>
      </c>
      <c r="AX307" s="685">
        <v>0</v>
      </c>
      <c r="AY307" s="685">
        <v>0</v>
      </c>
      <c r="AZ307" s="4604"/>
      <c r="BA307" s="685">
        <v>0</v>
      </c>
      <c r="BB307" s="685">
        <v>0</v>
      </c>
      <c r="BC307" s="685">
        <v>0</v>
      </c>
      <c r="BD307" s="685">
        <v>0</v>
      </c>
      <c r="BE307" s="685">
        <v>0</v>
      </c>
      <c r="BF307" s="685">
        <v>0</v>
      </c>
      <c r="BG307" s="685">
        <v>0</v>
      </c>
      <c r="BH307" s="685">
        <v>0</v>
      </c>
      <c r="BI307" s="685">
        <v>0</v>
      </c>
      <c r="BJ307" s="685">
        <v>0</v>
      </c>
      <c r="BK307" s="685">
        <v>0</v>
      </c>
      <c r="BL307" s="685">
        <v>0</v>
      </c>
      <c r="BM307" s="685">
        <v>0</v>
      </c>
      <c r="BN307" s="685">
        <v>0</v>
      </c>
      <c r="BO307" s="685">
        <v>0</v>
      </c>
      <c r="BP307" s="685">
        <v>0</v>
      </c>
      <c r="BQ307" s="685">
        <v>0</v>
      </c>
      <c r="BR307" s="685">
        <v>0</v>
      </c>
      <c r="BS307" s="685">
        <v>0</v>
      </c>
      <c r="BT307" s="685">
        <v>0</v>
      </c>
      <c r="BU307" s="685">
        <v>0</v>
      </c>
      <c r="BV307" s="685">
        <v>0</v>
      </c>
      <c r="BW307" s="685">
        <v>0</v>
      </c>
      <c r="BX307" s="685">
        <v>0</v>
      </c>
      <c r="BY307" s="685">
        <v>0</v>
      </c>
      <c r="BZ307" s="685">
        <v>0</v>
      </c>
      <c r="CA307" s="685">
        <v>0</v>
      </c>
      <c r="CB307" s="685">
        <v>0</v>
      </c>
      <c r="CC307" s="685">
        <v>0</v>
      </c>
      <c r="CD307" s="685">
        <v>0</v>
      </c>
      <c r="CE307" s="685">
        <v>0</v>
      </c>
      <c r="CF307" s="687"/>
    </row>
    <row r="308" spans="1:84" ht="9.9499999999999993" customHeight="1">
      <c r="A308" s="685">
        <v>0</v>
      </c>
      <c r="B308" s="685">
        <v>0</v>
      </c>
      <c r="C308" s="685">
        <v>0</v>
      </c>
      <c r="D308" s="685">
        <v>0</v>
      </c>
      <c r="E308" s="685">
        <v>0</v>
      </c>
      <c r="F308" s="685">
        <v>0</v>
      </c>
      <c r="G308" s="685">
        <v>0</v>
      </c>
      <c r="H308" s="685">
        <v>0</v>
      </c>
      <c r="I308" s="685">
        <v>0</v>
      </c>
      <c r="J308" s="685">
        <v>0</v>
      </c>
      <c r="K308" s="685">
        <v>0</v>
      </c>
      <c r="L308" s="685">
        <v>0</v>
      </c>
      <c r="M308" s="685">
        <v>0</v>
      </c>
      <c r="N308" s="685">
        <v>0</v>
      </c>
      <c r="O308" s="685">
        <v>0</v>
      </c>
      <c r="P308" s="685">
        <v>0</v>
      </c>
      <c r="Q308" s="685">
        <v>0</v>
      </c>
      <c r="R308" s="685">
        <v>0</v>
      </c>
      <c r="S308" s="685">
        <v>0</v>
      </c>
      <c r="T308" s="685">
        <v>0</v>
      </c>
      <c r="U308" s="685">
        <v>0</v>
      </c>
      <c r="V308" s="685">
        <v>0</v>
      </c>
      <c r="W308" s="685">
        <v>0</v>
      </c>
      <c r="X308" s="685">
        <v>0</v>
      </c>
      <c r="Y308" s="685">
        <v>0</v>
      </c>
      <c r="Z308" s="685">
        <v>0</v>
      </c>
      <c r="AA308" s="685">
        <v>0</v>
      </c>
      <c r="AB308" s="685">
        <v>0</v>
      </c>
      <c r="AC308" s="685">
        <v>0</v>
      </c>
      <c r="AD308" s="685">
        <v>0</v>
      </c>
      <c r="AE308" s="685">
        <v>0</v>
      </c>
      <c r="AF308" s="685">
        <v>0</v>
      </c>
      <c r="AG308" s="685">
        <v>0</v>
      </c>
      <c r="AH308" s="685">
        <v>0</v>
      </c>
      <c r="AI308" s="685">
        <v>0</v>
      </c>
      <c r="AJ308" s="685">
        <v>0</v>
      </c>
      <c r="AK308" s="685">
        <v>0</v>
      </c>
      <c r="AL308" s="685">
        <v>0</v>
      </c>
      <c r="AM308" s="685">
        <v>0</v>
      </c>
      <c r="AN308" s="685">
        <v>0</v>
      </c>
      <c r="AO308" s="685">
        <v>0</v>
      </c>
      <c r="AP308" s="685">
        <v>0</v>
      </c>
      <c r="AQ308" s="685">
        <v>0</v>
      </c>
      <c r="AR308" s="685">
        <v>0</v>
      </c>
      <c r="AS308" s="685">
        <v>0</v>
      </c>
      <c r="AT308" s="685">
        <v>0</v>
      </c>
      <c r="AU308" s="685">
        <v>0</v>
      </c>
      <c r="AV308" s="685">
        <v>0</v>
      </c>
      <c r="AW308" s="685">
        <v>0</v>
      </c>
      <c r="AX308" s="685">
        <v>0</v>
      </c>
      <c r="AY308" s="685">
        <v>0</v>
      </c>
      <c r="AZ308" s="685">
        <v>0</v>
      </c>
      <c r="BA308" s="685">
        <v>0</v>
      </c>
      <c r="BB308" s="685">
        <v>0</v>
      </c>
      <c r="BC308" s="685">
        <v>0</v>
      </c>
      <c r="BD308" s="685">
        <v>0</v>
      </c>
      <c r="BE308" s="685">
        <v>0</v>
      </c>
      <c r="BF308" s="685">
        <v>0</v>
      </c>
      <c r="BG308" s="685">
        <v>0</v>
      </c>
      <c r="BH308" s="685">
        <v>0</v>
      </c>
      <c r="BI308" s="685">
        <v>0</v>
      </c>
      <c r="BJ308" s="685">
        <v>0</v>
      </c>
      <c r="BK308" s="685">
        <v>0</v>
      </c>
      <c r="BL308" s="685">
        <v>0</v>
      </c>
      <c r="BM308" s="685">
        <v>0</v>
      </c>
      <c r="BN308" s="685">
        <v>0</v>
      </c>
      <c r="BO308" s="685">
        <v>0</v>
      </c>
      <c r="BP308" s="685">
        <v>0</v>
      </c>
      <c r="BQ308" s="685">
        <v>0</v>
      </c>
      <c r="BR308" s="685">
        <v>0</v>
      </c>
      <c r="BS308" s="685">
        <v>0</v>
      </c>
      <c r="BT308" s="685">
        <v>0</v>
      </c>
      <c r="BU308" s="685">
        <v>0</v>
      </c>
      <c r="BV308" s="685">
        <v>0</v>
      </c>
      <c r="BW308" s="685">
        <v>0</v>
      </c>
      <c r="BX308" s="685">
        <v>0</v>
      </c>
      <c r="BY308" s="685">
        <v>0</v>
      </c>
      <c r="BZ308" s="685">
        <v>0</v>
      </c>
      <c r="CA308" s="685">
        <v>0</v>
      </c>
      <c r="CB308" s="685">
        <v>0</v>
      </c>
      <c r="CC308" s="685">
        <v>0</v>
      </c>
      <c r="CD308" s="685">
        <v>0</v>
      </c>
      <c r="CE308" s="685">
        <v>0</v>
      </c>
      <c r="CF308" s="687"/>
    </row>
    <row r="309" spans="1:84" ht="9.9499999999999993" customHeight="1">
      <c r="A309" s="685">
        <v>0</v>
      </c>
      <c r="B309" s="4464">
        <v>26</v>
      </c>
      <c r="D309" s="4602"/>
      <c r="E309" s="685">
        <v>0</v>
      </c>
      <c r="F309" s="685">
        <v>0</v>
      </c>
      <c r="G309" s="685">
        <v>0</v>
      </c>
      <c r="H309" s="4602"/>
      <c r="I309" s="685">
        <v>0</v>
      </c>
      <c r="J309" s="685">
        <v>0</v>
      </c>
      <c r="K309" s="685">
        <v>0</v>
      </c>
      <c r="L309" s="4602"/>
      <c r="M309" s="685">
        <v>0</v>
      </c>
      <c r="N309" s="685">
        <v>0</v>
      </c>
      <c r="O309" s="685">
        <v>0</v>
      </c>
      <c r="P309" s="4602"/>
      <c r="Q309" s="685">
        <v>0</v>
      </c>
      <c r="R309" s="685">
        <v>0</v>
      </c>
      <c r="S309" s="685">
        <v>0</v>
      </c>
      <c r="T309" s="4602"/>
      <c r="U309" s="685">
        <v>0</v>
      </c>
      <c r="V309" s="685">
        <v>0</v>
      </c>
      <c r="W309" s="685">
        <v>0</v>
      </c>
      <c r="X309" s="4602"/>
      <c r="Y309" s="685">
        <v>0</v>
      </c>
      <c r="Z309" s="685">
        <v>0</v>
      </c>
      <c r="AA309" s="685">
        <v>0</v>
      </c>
      <c r="AB309" s="4602"/>
      <c r="AC309" s="685">
        <v>0</v>
      </c>
      <c r="AD309" s="685">
        <v>0</v>
      </c>
      <c r="AE309" s="685">
        <v>0</v>
      </c>
      <c r="AF309" s="4814" t="s">
        <v>5217</v>
      </c>
      <c r="AG309" s="685">
        <v>0</v>
      </c>
      <c r="AH309" s="685">
        <v>0</v>
      </c>
      <c r="AI309" s="685">
        <v>0</v>
      </c>
      <c r="AJ309" s="4602"/>
      <c r="AK309" s="685">
        <v>0</v>
      </c>
      <c r="AL309" s="685">
        <v>0</v>
      </c>
      <c r="AM309" s="685">
        <v>0</v>
      </c>
      <c r="AN309" s="4602"/>
      <c r="AO309" s="685">
        <v>0</v>
      </c>
      <c r="AP309" s="685">
        <v>0</v>
      </c>
      <c r="AQ309" s="685">
        <v>0</v>
      </c>
      <c r="AR309" s="4602"/>
      <c r="AS309" s="685">
        <v>0</v>
      </c>
      <c r="AT309" s="685">
        <v>0</v>
      </c>
      <c r="AU309" s="685">
        <v>0</v>
      </c>
      <c r="AV309" s="4602"/>
      <c r="AW309" s="685">
        <v>0</v>
      </c>
      <c r="AX309" s="685">
        <v>0</v>
      </c>
      <c r="AY309" s="685">
        <v>0</v>
      </c>
      <c r="AZ309" s="4602"/>
      <c r="BA309" s="685">
        <v>0</v>
      </c>
      <c r="BB309" s="685">
        <v>0</v>
      </c>
      <c r="BC309" s="685">
        <v>0</v>
      </c>
      <c r="BD309" s="685">
        <v>0</v>
      </c>
      <c r="BE309" s="685">
        <v>0</v>
      </c>
      <c r="BF309" s="685">
        <v>0</v>
      </c>
      <c r="BG309" s="685">
        <v>0</v>
      </c>
      <c r="BH309" s="685">
        <v>0</v>
      </c>
      <c r="BI309" s="685">
        <v>0</v>
      </c>
      <c r="BJ309" s="685">
        <v>0</v>
      </c>
      <c r="BK309" s="685">
        <v>0</v>
      </c>
      <c r="BL309" s="685">
        <v>0</v>
      </c>
      <c r="BM309" s="685">
        <v>0</v>
      </c>
      <c r="BN309" s="685">
        <v>0</v>
      </c>
      <c r="BO309" s="685">
        <v>0</v>
      </c>
      <c r="BP309" s="685">
        <v>0</v>
      </c>
      <c r="BQ309" s="685">
        <v>0</v>
      </c>
      <c r="BR309" s="685">
        <v>0</v>
      </c>
      <c r="BS309" s="685">
        <v>0</v>
      </c>
      <c r="BT309" s="685">
        <v>0</v>
      </c>
      <c r="BU309" s="685">
        <v>0</v>
      </c>
      <c r="BV309" s="685">
        <v>0</v>
      </c>
      <c r="BW309" s="685">
        <v>0</v>
      </c>
      <c r="BX309" s="685">
        <v>0</v>
      </c>
      <c r="BY309" s="685">
        <v>0</v>
      </c>
      <c r="BZ309" s="685">
        <v>0</v>
      </c>
      <c r="CA309" s="685">
        <v>0</v>
      </c>
      <c r="CB309" s="685">
        <v>0</v>
      </c>
      <c r="CC309" s="685">
        <v>0</v>
      </c>
      <c r="CD309" s="685">
        <v>0</v>
      </c>
      <c r="CE309" s="685">
        <v>0</v>
      </c>
      <c r="CF309" s="687"/>
    </row>
    <row r="310" spans="1:84" ht="5.0999999999999996" customHeight="1">
      <c r="A310" s="685">
        <v>0</v>
      </c>
      <c r="B310" s="4465"/>
      <c r="D310" s="4603"/>
      <c r="E310" s="685">
        <v>0</v>
      </c>
      <c r="F310" s="802">
        <v>0</v>
      </c>
      <c r="G310" s="685">
        <v>0</v>
      </c>
      <c r="H310" s="4603"/>
      <c r="I310" s="685">
        <v>0</v>
      </c>
      <c r="J310" s="802">
        <v>0</v>
      </c>
      <c r="K310" s="685">
        <v>0</v>
      </c>
      <c r="L310" s="4603"/>
      <c r="M310" s="685">
        <v>0</v>
      </c>
      <c r="N310" s="802">
        <v>0</v>
      </c>
      <c r="O310" s="685">
        <v>0</v>
      </c>
      <c r="P310" s="4603"/>
      <c r="Q310" s="685">
        <v>0</v>
      </c>
      <c r="R310" s="802">
        <v>0</v>
      </c>
      <c r="S310" s="685">
        <v>0</v>
      </c>
      <c r="T310" s="4603"/>
      <c r="U310" s="685">
        <v>0</v>
      </c>
      <c r="V310" s="802">
        <v>0</v>
      </c>
      <c r="W310" s="685">
        <v>0</v>
      </c>
      <c r="X310" s="4603"/>
      <c r="Y310" s="685">
        <v>0</v>
      </c>
      <c r="Z310" s="802">
        <v>0</v>
      </c>
      <c r="AA310" s="685">
        <v>0</v>
      </c>
      <c r="AB310" s="4603"/>
      <c r="AC310" s="685">
        <v>0</v>
      </c>
      <c r="AD310" s="802">
        <v>0</v>
      </c>
      <c r="AE310" s="685">
        <v>0</v>
      </c>
      <c r="AF310" s="4815"/>
      <c r="AG310" s="685">
        <v>0</v>
      </c>
      <c r="AH310" s="802">
        <v>0</v>
      </c>
      <c r="AI310" s="685">
        <v>0</v>
      </c>
      <c r="AJ310" s="4603"/>
      <c r="AK310" s="685">
        <v>0</v>
      </c>
      <c r="AL310" s="802">
        <v>0</v>
      </c>
      <c r="AM310" s="685">
        <v>0</v>
      </c>
      <c r="AN310" s="4603"/>
      <c r="AO310" s="685">
        <v>0</v>
      </c>
      <c r="AP310" s="802">
        <v>0</v>
      </c>
      <c r="AQ310" s="685">
        <v>0</v>
      </c>
      <c r="AR310" s="4603"/>
      <c r="AS310" s="685">
        <v>0</v>
      </c>
      <c r="AT310" s="802">
        <v>0</v>
      </c>
      <c r="AU310" s="685">
        <v>0</v>
      </c>
      <c r="AV310" s="4603"/>
      <c r="AW310" s="685">
        <v>0</v>
      </c>
      <c r="AX310" s="802">
        <v>0</v>
      </c>
      <c r="AY310" s="685">
        <v>0</v>
      </c>
      <c r="AZ310" s="4603"/>
      <c r="BA310" s="685">
        <v>0</v>
      </c>
      <c r="BB310" s="685">
        <v>0</v>
      </c>
      <c r="BC310" s="685">
        <v>0</v>
      </c>
      <c r="BD310" s="685">
        <v>0</v>
      </c>
      <c r="BE310" s="685">
        <v>0</v>
      </c>
      <c r="BF310" s="685">
        <v>0</v>
      </c>
      <c r="BG310" s="685">
        <v>0</v>
      </c>
      <c r="BH310" s="685">
        <v>0</v>
      </c>
      <c r="BI310" s="685">
        <v>0</v>
      </c>
      <c r="BJ310" s="685">
        <v>0</v>
      </c>
      <c r="BK310" s="685">
        <v>0</v>
      </c>
      <c r="BL310" s="685">
        <v>0</v>
      </c>
      <c r="BM310" s="685">
        <v>0</v>
      </c>
      <c r="BN310" s="685">
        <v>0</v>
      </c>
      <c r="BO310" s="685">
        <v>0</v>
      </c>
      <c r="BP310" s="685">
        <v>0</v>
      </c>
      <c r="BQ310" s="685">
        <v>0</v>
      </c>
      <c r="BR310" s="685">
        <v>0</v>
      </c>
      <c r="BS310" s="685">
        <v>0</v>
      </c>
      <c r="BT310" s="685">
        <v>0</v>
      </c>
      <c r="BU310" s="685">
        <v>0</v>
      </c>
      <c r="BV310" s="685">
        <v>0</v>
      </c>
      <c r="BW310" s="685">
        <v>0</v>
      </c>
      <c r="BX310" s="685">
        <v>0</v>
      </c>
      <c r="BY310" s="685">
        <v>0</v>
      </c>
      <c r="BZ310" s="685">
        <v>0</v>
      </c>
      <c r="CA310" s="685">
        <v>0</v>
      </c>
      <c r="CB310" s="685">
        <v>0</v>
      </c>
      <c r="CC310" s="685">
        <v>0</v>
      </c>
      <c r="CD310" s="685">
        <v>0</v>
      </c>
      <c r="CE310" s="685">
        <v>0</v>
      </c>
      <c r="CF310" s="687"/>
    </row>
    <row r="311" spans="1:84" ht="9.9499999999999993" customHeight="1">
      <c r="A311" s="685">
        <v>0</v>
      </c>
      <c r="B311" s="4466"/>
      <c r="D311" s="4604"/>
      <c r="E311" s="685">
        <v>0</v>
      </c>
      <c r="F311" s="685">
        <v>0</v>
      </c>
      <c r="G311" s="685">
        <v>0</v>
      </c>
      <c r="H311" s="4604"/>
      <c r="I311" s="685">
        <v>0</v>
      </c>
      <c r="J311" s="685">
        <v>0</v>
      </c>
      <c r="K311" s="685">
        <v>0</v>
      </c>
      <c r="L311" s="4604"/>
      <c r="M311" s="685">
        <v>0</v>
      </c>
      <c r="N311" s="685">
        <v>0</v>
      </c>
      <c r="O311" s="685">
        <v>0</v>
      </c>
      <c r="P311" s="4604"/>
      <c r="Q311" s="685">
        <v>0</v>
      </c>
      <c r="R311" s="685">
        <v>0</v>
      </c>
      <c r="S311" s="685">
        <v>0</v>
      </c>
      <c r="T311" s="4604"/>
      <c r="U311" s="685">
        <v>0</v>
      </c>
      <c r="V311" s="685">
        <v>0</v>
      </c>
      <c r="W311" s="685">
        <v>0</v>
      </c>
      <c r="X311" s="4604"/>
      <c r="Y311" s="685">
        <v>0</v>
      </c>
      <c r="Z311" s="685">
        <v>0</v>
      </c>
      <c r="AA311" s="685">
        <v>0</v>
      </c>
      <c r="AB311" s="4604"/>
      <c r="AC311" s="685">
        <v>0</v>
      </c>
      <c r="AD311" s="685">
        <v>0</v>
      </c>
      <c r="AE311" s="685">
        <v>0</v>
      </c>
      <c r="AF311" s="803"/>
      <c r="AG311" s="685">
        <v>0</v>
      </c>
      <c r="AH311" s="685">
        <v>0</v>
      </c>
      <c r="AI311" s="685">
        <v>0</v>
      </c>
      <c r="AJ311" s="4604"/>
      <c r="AK311" s="685">
        <v>0</v>
      </c>
      <c r="AL311" s="685">
        <v>0</v>
      </c>
      <c r="AM311" s="685">
        <v>0</v>
      </c>
      <c r="AN311" s="4604"/>
      <c r="AO311" s="685">
        <v>0</v>
      </c>
      <c r="AP311" s="685">
        <v>0</v>
      </c>
      <c r="AQ311" s="685">
        <v>0</v>
      </c>
      <c r="AR311" s="4604"/>
      <c r="AS311" s="685">
        <v>0</v>
      </c>
      <c r="AT311" s="685">
        <v>0</v>
      </c>
      <c r="AU311" s="685">
        <v>0</v>
      </c>
      <c r="AV311" s="4604"/>
      <c r="AW311" s="685">
        <v>0</v>
      </c>
      <c r="AX311" s="685">
        <v>0</v>
      </c>
      <c r="AY311" s="685">
        <v>0</v>
      </c>
      <c r="AZ311" s="4604"/>
      <c r="BA311" s="685">
        <v>0</v>
      </c>
      <c r="BB311" s="685">
        <v>0</v>
      </c>
      <c r="BC311" s="685">
        <v>0</v>
      </c>
      <c r="BD311" s="685">
        <v>0</v>
      </c>
      <c r="BE311" s="685">
        <v>0</v>
      </c>
      <c r="BF311" s="685">
        <v>0</v>
      </c>
      <c r="BG311" s="685">
        <v>0</v>
      </c>
      <c r="BH311" s="685">
        <v>0</v>
      </c>
      <c r="BI311" s="685">
        <v>0</v>
      </c>
      <c r="BJ311" s="685">
        <v>0</v>
      </c>
      <c r="BK311" s="685">
        <v>0</v>
      </c>
      <c r="BL311" s="685">
        <v>0</v>
      </c>
      <c r="BM311" s="685">
        <v>0</v>
      </c>
      <c r="BN311" s="685">
        <v>0</v>
      </c>
      <c r="BO311" s="685">
        <v>0</v>
      </c>
      <c r="BP311" s="685">
        <v>0</v>
      </c>
      <c r="BQ311" s="685">
        <v>0</v>
      </c>
      <c r="BR311" s="685">
        <v>0</v>
      </c>
      <c r="BS311" s="685">
        <v>0</v>
      </c>
      <c r="BT311" s="685">
        <v>0</v>
      </c>
      <c r="BU311" s="685">
        <v>0</v>
      </c>
      <c r="BV311" s="685">
        <v>0</v>
      </c>
      <c r="BW311" s="685">
        <v>0</v>
      </c>
      <c r="BX311" s="685">
        <v>0</v>
      </c>
      <c r="BY311" s="685">
        <v>0</v>
      </c>
      <c r="BZ311" s="685">
        <v>0</v>
      </c>
      <c r="CA311" s="685">
        <v>0</v>
      </c>
      <c r="CB311" s="685">
        <v>0</v>
      </c>
      <c r="CC311" s="685">
        <v>0</v>
      </c>
      <c r="CD311" s="685">
        <v>0</v>
      </c>
      <c r="CE311" s="685">
        <v>0</v>
      </c>
      <c r="CF311" s="687"/>
    </row>
    <row r="312" spans="1:84" ht="9.9499999999999993" customHeight="1">
      <c r="A312" s="685">
        <v>0</v>
      </c>
      <c r="B312" s="685">
        <v>0</v>
      </c>
      <c r="C312" s="685">
        <v>0</v>
      </c>
      <c r="D312" s="685">
        <v>0</v>
      </c>
      <c r="E312" s="685">
        <v>0</v>
      </c>
      <c r="F312" s="685">
        <v>0</v>
      </c>
      <c r="G312" s="685">
        <v>0</v>
      </c>
      <c r="H312" s="685">
        <v>0</v>
      </c>
      <c r="I312" s="685">
        <v>0</v>
      </c>
      <c r="J312" s="685">
        <v>0</v>
      </c>
      <c r="K312" s="685">
        <v>0</v>
      </c>
      <c r="L312" s="685">
        <v>0</v>
      </c>
      <c r="M312" s="685">
        <v>0</v>
      </c>
      <c r="N312" s="685">
        <v>0</v>
      </c>
      <c r="O312" s="685">
        <v>0</v>
      </c>
      <c r="P312" s="685">
        <v>0</v>
      </c>
      <c r="Q312" s="685">
        <v>0</v>
      </c>
      <c r="R312" s="685">
        <v>0</v>
      </c>
      <c r="S312" s="685">
        <v>0</v>
      </c>
      <c r="T312" s="685">
        <v>0</v>
      </c>
      <c r="U312" s="685">
        <v>0</v>
      </c>
      <c r="V312" s="685">
        <v>0</v>
      </c>
      <c r="W312" s="685">
        <v>0</v>
      </c>
      <c r="X312" s="685">
        <v>0</v>
      </c>
      <c r="Y312" s="685">
        <v>0</v>
      </c>
      <c r="Z312" s="685">
        <v>0</v>
      </c>
      <c r="AA312" s="685">
        <v>0</v>
      </c>
      <c r="AB312" s="685">
        <v>0</v>
      </c>
      <c r="AC312" s="685">
        <v>0</v>
      </c>
      <c r="AD312" s="685">
        <v>0</v>
      </c>
      <c r="AE312" s="685">
        <v>0</v>
      </c>
      <c r="AF312" s="685">
        <v>0</v>
      </c>
      <c r="AG312" s="685">
        <v>0</v>
      </c>
      <c r="AH312" s="685">
        <v>0</v>
      </c>
      <c r="AI312" s="685">
        <v>0</v>
      </c>
      <c r="AJ312" s="685">
        <v>0</v>
      </c>
      <c r="AK312" s="685">
        <v>0</v>
      </c>
      <c r="AL312" s="685">
        <v>0</v>
      </c>
      <c r="AM312" s="685">
        <v>0</v>
      </c>
      <c r="AN312" s="685">
        <v>0</v>
      </c>
      <c r="AO312" s="685">
        <v>0</v>
      </c>
      <c r="AP312" s="685">
        <v>0</v>
      </c>
      <c r="AQ312" s="685">
        <v>0</v>
      </c>
      <c r="AR312" s="685">
        <v>0</v>
      </c>
      <c r="AS312" s="685">
        <v>0</v>
      </c>
      <c r="AT312" s="685">
        <v>0</v>
      </c>
      <c r="AU312" s="685">
        <v>0</v>
      </c>
      <c r="AV312" s="685">
        <v>0</v>
      </c>
      <c r="AW312" s="685">
        <v>0</v>
      </c>
      <c r="AX312" s="685">
        <v>0</v>
      </c>
      <c r="AY312" s="685">
        <v>0</v>
      </c>
      <c r="AZ312" s="685">
        <v>0</v>
      </c>
      <c r="BA312" s="685">
        <v>0</v>
      </c>
      <c r="BB312" s="685">
        <v>0</v>
      </c>
      <c r="BC312" s="685">
        <v>0</v>
      </c>
      <c r="BD312" s="685">
        <v>0</v>
      </c>
      <c r="BE312" s="685">
        <v>0</v>
      </c>
      <c r="BF312" s="685">
        <v>0</v>
      </c>
      <c r="BG312" s="685">
        <v>0</v>
      </c>
      <c r="BH312" s="685">
        <v>0</v>
      </c>
      <c r="BI312" s="685">
        <v>0</v>
      </c>
      <c r="BJ312" s="685">
        <v>0</v>
      </c>
      <c r="BK312" s="685">
        <v>0</v>
      </c>
      <c r="BL312" s="685">
        <v>0</v>
      </c>
      <c r="BM312" s="685">
        <v>0</v>
      </c>
      <c r="BN312" s="685">
        <v>0</v>
      </c>
      <c r="BO312" s="685">
        <v>0</v>
      </c>
      <c r="BP312" s="685">
        <v>0</v>
      </c>
      <c r="BQ312" s="685">
        <v>0</v>
      </c>
      <c r="BR312" s="685">
        <v>0</v>
      </c>
      <c r="BS312" s="685">
        <v>0</v>
      </c>
      <c r="BT312" s="685">
        <v>0</v>
      </c>
      <c r="BU312" s="685">
        <v>0</v>
      </c>
      <c r="BV312" s="685">
        <v>0</v>
      </c>
      <c r="BW312" s="685">
        <v>0</v>
      </c>
      <c r="BX312" s="685">
        <v>0</v>
      </c>
      <c r="BY312" s="685">
        <v>0</v>
      </c>
      <c r="BZ312" s="685">
        <v>0</v>
      </c>
      <c r="CA312" s="685">
        <v>0</v>
      </c>
      <c r="CB312" s="685">
        <v>0</v>
      </c>
      <c r="CC312" s="685">
        <v>0</v>
      </c>
      <c r="CD312" s="685">
        <v>0</v>
      </c>
      <c r="CE312" s="685">
        <v>0</v>
      </c>
      <c r="CF312" s="687"/>
    </row>
    <row r="313" spans="1:84" ht="9.9499999999999993" customHeight="1">
      <c r="A313" s="685">
        <v>0</v>
      </c>
      <c r="B313" s="4464">
        <v>27</v>
      </c>
      <c r="D313" s="4602"/>
      <c r="E313" s="685">
        <v>0</v>
      </c>
      <c r="F313" s="685">
        <v>0</v>
      </c>
      <c r="G313" s="685">
        <v>0</v>
      </c>
      <c r="H313" s="4602"/>
      <c r="I313" s="685">
        <v>0</v>
      </c>
      <c r="J313" s="685">
        <v>0</v>
      </c>
      <c r="K313" s="685">
        <v>0</v>
      </c>
      <c r="L313" s="4602"/>
      <c r="M313" s="685">
        <v>0</v>
      </c>
      <c r="N313" s="685">
        <v>0</v>
      </c>
      <c r="O313" s="685">
        <v>0</v>
      </c>
      <c r="P313" s="4602"/>
      <c r="Q313" s="685">
        <v>0</v>
      </c>
      <c r="R313" s="685">
        <v>0</v>
      </c>
      <c r="S313" s="685">
        <v>0</v>
      </c>
      <c r="T313" s="4602"/>
      <c r="U313" s="685">
        <v>0</v>
      </c>
      <c r="V313" s="685">
        <v>0</v>
      </c>
      <c r="W313" s="685">
        <v>0</v>
      </c>
      <c r="X313" s="4602"/>
      <c r="Y313" s="685">
        <v>0</v>
      </c>
      <c r="Z313" s="685">
        <v>0</v>
      </c>
      <c r="AA313" s="685">
        <v>0</v>
      </c>
      <c r="AB313" s="4602"/>
      <c r="AC313" s="685">
        <v>0</v>
      </c>
      <c r="AD313" s="685">
        <v>0</v>
      </c>
      <c r="AE313" s="685">
        <v>0</v>
      </c>
      <c r="AF313" s="4814"/>
      <c r="AG313" s="685">
        <v>0</v>
      </c>
      <c r="AH313" s="685">
        <v>0</v>
      </c>
      <c r="AI313" s="685">
        <v>0</v>
      </c>
      <c r="AJ313" s="4602"/>
      <c r="AK313" s="685">
        <v>0</v>
      </c>
      <c r="AL313" s="685">
        <v>0</v>
      </c>
      <c r="AM313" s="685">
        <v>0</v>
      </c>
      <c r="AN313" s="4602"/>
      <c r="AO313" s="685">
        <v>0</v>
      </c>
      <c r="AP313" s="685">
        <v>0</v>
      </c>
      <c r="AQ313" s="685">
        <v>0</v>
      </c>
      <c r="AR313" s="4602"/>
      <c r="AS313" s="685">
        <v>0</v>
      </c>
      <c r="AT313" s="685">
        <v>0</v>
      </c>
      <c r="AU313" s="685">
        <v>0</v>
      </c>
      <c r="AV313" s="4602"/>
      <c r="AW313" s="685">
        <v>0</v>
      </c>
      <c r="AX313" s="685">
        <v>0</v>
      </c>
      <c r="AY313" s="685">
        <v>0</v>
      </c>
      <c r="AZ313" s="4602"/>
      <c r="BA313" s="685">
        <v>0</v>
      </c>
      <c r="BB313" s="685">
        <v>0</v>
      </c>
      <c r="BC313" s="685">
        <v>0</v>
      </c>
      <c r="BD313" s="685">
        <v>0</v>
      </c>
      <c r="BE313" s="685">
        <v>0</v>
      </c>
      <c r="BF313" s="685">
        <v>0</v>
      </c>
      <c r="BG313" s="685">
        <v>0</v>
      </c>
      <c r="BH313" s="685">
        <v>0</v>
      </c>
      <c r="BI313" s="685">
        <v>0</v>
      </c>
      <c r="BJ313" s="685">
        <v>0</v>
      </c>
      <c r="BK313" s="685">
        <v>0</v>
      </c>
      <c r="BL313" s="685">
        <v>0</v>
      </c>
      <c r="BM313" s="685">
        <v>0</v>
      </c>
      <c r="BN313" s="685">
        <v>0</v>
      </c>
      <c r="BO313" s="685">
        <v>0</v>
      </c>
      <c r="BP313" s="685">
        <v>0</v>
      </c>
      <c r="BQ313" s="685">
        <v>0</v>
      </c>
      <c r="BR313" s="685">
        <v>0</v>
      </c>
      <c r="BS313" s="685">
        <v>0</v>
      </c>
      <c r="BT313" s="685">
        <v>0</v>
      </c>
      <c r="BU313" s="685">
        <v>0</v>
      </c>
      <c r="BV313" s="685">
        <v>0</v>
      </c>
      <c r="BW313" s="685">
        <v>0</v>
      </c>
      <c r="BX313" s="685">
        <v>0</v>
      </c>
      <c r="BY313" s="685">
        <v>0</v>
      </c>
      <c r="BZ313" s="685">
        <v>0</v>
      </c>
      <c r="CA313" s="685">
        <v>0</v>
      </c>
      <c r="CB313" s="685">
        <v>0</v>
      </c>
      <c r="CC313" s="685">
        <v>0</v>
      </c>
      <c r="CD313" s="685">
        <v>0</v>
      </c>
      <c r="CE313" s="685">
        <v>0</v>
      </c>
      <c r="CF313" s="687"/>
    </row>
    <row r="314" spans="1:84" ht="5.0999999999999996" customHeight="1">
      <c r="A314" s="685">
        <v>0</v>
      </c>
      <c r="B314" s="4465"/>
      <c r="D314" s="4603"/>
      <c r="E314" s="685">
        <v>0</v>
      </c>
      <c r="F314" s="802">
        <v>0</v>
      </c>
      <c r="G314" s="685">
        <v>0</v>
      </c>
      <c r="H314" s="4603"/>
      <c r="I314" s="685">
        <v>0</v>
      </c>
      <c r="J314" s="802">
        <v>0</v>
      </c>
      <c r="K314" s="685">
        <v>0</v>
      </c>
      <c r="L314" s="4603"/>
      <c r="M314" s="685">
        <v>0</v>
      </c>
      <c r="N314" s="802">
        <v>0</v>
      </c>
      <c r="O314" s="685">
        <v>0</v>
      </c>
      <c r="P314" s="4603"/>
      <c r="Q314" s="685">
        <v>0</v>
      </c>
      <c r="R314" s="802">
        <v>0</v>
      </c>
      <c r="S314" s="685">
        <v>0</v>
      </c>
      <c r="T314" s="4603"/>
      <c r="U314" s="685">
        <v>0</v>
      </c>
      <c r="V314" s="802">
        <v>0</v>
      </c>
      <c r="W314" s="685">
        <v>0</v>
      </c>
      <c r="X314" s="4603"/>
      <c r="Y314" s="685">
        <v>0</v>
      </c>
      <c r="Z314" s="802">
        <v>0</v>
      </c>
      <c r="AA314" s="685">
        <v>0</v>
      </c>
      <c r="AB314" s="4603"/>
      <c r="AC314" s="685">
        <v>0</v>
      </c>
      <c r="AD314" s="802">
        <v>0</v>
      </c>
      <c r="AE314" s="685">
        <v>0</v>
      </c>
      <c r="AF314" s="4815"/>
      <c r="AG314" s="685">
        <v>0</v>
      </c>
      <c r="AH314" s="802">
        <v>0</v>
      </c>
      <c r="AI314" s="685">
        <v>0</v>
      </c>
      <c r="AJ314" s="4603"/>
      <c r="AK314" s="685">
        <v>0</v>
      </c>
      <c r="AL314" s="802">
        <v>0</v>
      </c>
      <c r="AM314" s="685">
        <v>0</v>
      </c>
      <c r="AN314" s="4603"/>
      <c r="AO314" s="685">
        <v>0</v>
      </c>
      <c r="AP314" s="802">
        <v>0</v>
      </c>
      <c r="AQ314" s="685">
        <v>0</v>
      </c>
      <c r="AR314" s="4603"/>
      <c r="AS314" s="685">
        <v>0</v>
      </c>
      <c r="AT314" s="802">
        <v>0</v>
      </c>
      <c r="AU314" s="685">
        <v>0</v>
      </c>
      <c r="AV314" s="4603"/>
      <c r="AW314" s="685">
        <v>0</v>
      </c>
      <c r="AX314" s="802">
        <v>0</v>
      </c>
      <c r="AY314" s="685">
        <v>0</v>
      </c>
      <c r="AZ314" s="4603"/>
      <c r="BA314" s="685">
        <v>0</v>
      </c>
      <c r="BB314" s="685">
        <v>0</v>
      </c>
      <c r="BC314" s="685">
        <v>0</v>
      </c>
      <c r="BD314" s="685">
        <v>0</v>
      </c>
      <c r="BE314" s="685">
        <v>0</v>
      </c>
      <c r="BF314" s="685">
        <v>0</v>
      </c>
      <c r="BG314" s="685">
        <v>0</v>
      </c>
      <c r="BH314" s="685">
        <v>0</v>
      </c>
      <c r="BI314" s="685">
        <v>0</v>
      </c>
      <c r="BJ314" s="685">
        <v>0</v>
      </c>
      <c r="BK314" s="685">
        <v>0</v>
      </c>
      <c r="BL314" s="685">
        <v>0</v>
      </c>
      <c r="BM314" s="685">
        <v>0</v>
      </c>
      <c r="BN314" s="685">
        <v>0</v>
      </c>
      <c r="BO314" s="685">
        <v>0</v>
      </c>
      <c r="BP314" s="685">
        <v>0</v>
      </c>
      <c r="BQ314" s="685">
        <v>0</v>
      </c>
      <c r="BR314" s="685">
        <v>0</v>
      </c>
      <c r="BS314" s="685">
        <v>0</v>
      </c>
      <c r="BT314" s="685">
        <v>0</v>
      </c>
      <c r="BU314" s="685">
        <v>0</v>
      </c>
      <c r="BV314" s="685">
        <v>0</v>
      </c>
      <c r="BW314" s="685">
        <v>0</v>
      </c>
      <c r="BX314" s="685">
        <v>0</v>
      </c>
      <c r="BY314" s="685">
        <v>0</v>
      </c>
      <c r="BZ314" s="685">
        <v>0</v>
      </c>
      <c r="CA314" s="685">
        <v>0</v>
      </c>
      <c r="CB314" s="685">
        <v>0</v>
      </c>
      <c r="CC314" s="685">
        <v>0</v>
      </c>
      <c r="CD314" s="685">
        <v>0</v>
      </c>
      <c r="CE314" s="685">
        <v>0</v>
      </c>
      <c r="CF314" s="687"/>
    </row>
    <row r="315" spans="1:84" ht="9.9499999999999993" customHeight="1">
      <c r="A315" s="685">
        <v>0</v>
      </c>
      <c r="B315" s="4466"/>
      <c r="D315" s="4604"/>
      <c r="E315" s="685">
        <v>0</v>
      </c>
      <c r="F315" s="685">
        <v>0</v>
      </c>
      <c r="G315" s="685">
        <v>0</v>
      </c>
      <c r="H315" s="4604"/>
      <c r="I315" s="685">
        <v>0</v>
      </c>
      <c r="J315" s="685">
        <v>0</v>
      </c>
      <c r="K315" s="685">
        <v>0</v>
      </c>
      <c r="L315" s="4604"/>
      <c r="M315" s="685">
        <v>0</v>
      </c>
      <c r="N315" s="685">
        <v>0</v>
      </c>
      <c r="O315" s="685">
        <v>0</v>
      </c>
      <c r="P315" s="4604"/>
      <c r="Q315" s="685">
        <v>0</v>
      </c>
      <c r="R315" s="685">
        <v>0</v>
      </c>
      <c r="S315" s="685">
        <v>0</v>
      </c>
      <c r="T315" s="4604"/>
      <c r="U315" s="685">
        <v>0</v>
      </c>
      <c r="V315" s="685">
        <v>0</v>
      </c>
      <c r="W315" s="685">
        <v>0</v>
      </c>
      <c r="X315" s="4604"/>
      <c r="Y315" s="685">
        <v>0</v>
      </c>
      <c r="Z315" s="685">
        <v>0</v>
      </c>
      <c r="AA315" s="685">
        <v>0</v>
      </c>
      <c r="AB315" s="4604"/>
      <c r="AC315" s="685">
        <v>0</v>
      </c>
      <c r="AD315" s="685">
        <v>0</v>
      </c>
      <c r="AE315" s="685">
        <v>0</v>
      </c>
      <c r="AF315" s="803"/>
      <c r="AG315" s="685">
        <v>0</v>
      </c>
      <c r="AH315" s="685">
        <v>0</v>
      </c>
      <c r="AI315" s="685">
        <v>0</v>
      </c>
      <c r="AJ315" s="4604"/>
      <c r="AK315" s="685">
        <v>0</v>
      </c>
      <c r="AL315" s="685">
        <v>0</v>
      </c>
      <c r="AM315" s="685">
        <v>0</v>
      </c>
      <c r="AN315" s="4604"/>
      <c r="AO315" s="685">
        <v>0</v>
      </c>
      <c r="AP315" s="685">
        <v>0</v>
      </c>
      <c r="AQ315" s="685">
        <v>0</v>
      </c>
      <c r="AR315" s="4604"/>
      <c r="AS315" s="685">
        <v>0</v>
      </c>
      <c r="AT315" s="685">
        <v>0</v>
      </c>
      <c r="AU315" s="685">
        <v>0</v>
      </c>
      <c r="AV315" s="4604"/>
      <c r="AW315" s="685">
        <v>0</v>
      </c>
      <c r="AX315" s="685">
        <v>0</v>
      </c>
      <c r="AY315" s="685">
        <v>0</v>
      </c>
      <c r="AZ315" s="4604"/>
      <c r="BA315" s="685">
        <v>0</v>
      </c>
      <c r="BB315" s="685">
        <v>0</v>
      </c>
      <c r="BC315" s="685">
        <v>0</v>
      </c>
      <c r="BD315" s="685">
        <v>0</v>
      </c>
      <c r="BE315" s="685">
        <v>0</v>
      </c>
      <c r="BF315" s="685">
        <v>0</v>
      </c>
      <c r="BG315" s="685">
        <v>0</v>
      </c>
      <c r="BH315" s="685">
        <v>0</v>
      </c>
      <c r="BI315" s="685">
        <v>0</v>
      </c>
      <c r="BJ315" s="685">
        <v>0</v>
      </c>
      <c r="BK315" s="685">
        <v>0</v>
      </c>
      <c r="BL315" s="685">
        <v>0</v>
      </c>
      <c r="BM315" s="685">
        <v>0</v>
      </c>
      <c r="BN315" s="685">
        <v>0</v>
      </c>
      <c r="BO315" s="685">
        <v>0</v>
      </c>
      <c r="BP315" s="685">
        <v>0</v>
      </c>
      <c r="BQ315" s="685">
        <v>0</v>
      </c>
      <c r="BR315" s="685">
        <v>0</v>
      </c>
      <c r="BS315" s="685">
        <v>0</v>
      </c>
      <c r="BT315" s="685">
        <v>0</v>
      </c>
      <c r="BU315" s="685">
        <v>0</v>
      </c>
      <c r="BV315" s="685">
        <v>0</v>
      </c>
      <c r="BW315" s="685">
        <v>0</v>
      </c>
      <c r="BX315" s="685">
        <v>0</v>
      </c>
      <c r="BY315" s="685">
        <v>0</v>
      </c>
      <c r="BZ315" s="685">
        <v>0</v>
      </c>
      <c r="CA315" s="685">
        <v>0</v>
      </c>
      <c r="CB315" s="685">
        <v>0</v>
      </c>
      <c r="CC315" s="685">
        <v>0</v>
      </c>
      <c r="CD315" s="685">
        <v>0</v>
      </c>
      <c r="CE315" s="685">
        <v>0</v>
      </c>
      <c r="CF315" s="687"/>
    </row>
    <row r="316" spans="1:84" ht="9.9499999999999993" customHeight="1">
      <c r="A316" s="685">
        <v>0</v>
      </c>
      <c r="B316" s="685">
        <v>0</v>
      </c>
      <c r="C316" s="685">
        <v>0</v>
      </c>
      <c r="D316" s="685">
        <v>0</v>
      </c>
      <c r="E316" s="685">
        <v>0</v>
      </c>
      <c r="F316" s="685">
        <v>0</v>
      </c>
      <c r="G316" s="685">
        <v>0</v>
      </c>
      <c r="H316" s="685">
        <v>0</v>
      </c>
      <c r="I316" s="685">
        <v>0</v>
      </c>
      <c r="J316" s="685">
        <v>0</v>
      </c>
      <c r="K316" s="685">
        <v>0</v>
      </c>
      <c r="L316" s="685">
        <v>0</v>
      </c>
      <c r="M316" s="685">
        <v>0</v>
      </c>
      <c r="N316" s="685">
        <v>0</v>
      </c>
      <c r="O316" s="685">
        <v>0</v>
      </c>
      <c r="P316" s="685">
        <v>0</v>
      </c>
      <c r="Q316" s="685">
        <v>0</v>
      </c>
      <c r="R316" s="685">
        <v>0</v>
      </c>
      <c r="S316" s="685">
        <v>0</v>
      </c>
      <c r="T316" s="685">
        <v>0</v>
      </c>
      <c r="U316" s="685">
        <v>0</v>
      </c>
      <c r="V316" s="685">
        <v>0</v>
      </c>
      <c r="W316" s="685">
        <v>0</v>
      </c>
      <c r="X316" s="685">
        <v>0</v>
      </c>
      <c r="Y316" s="685">
        <v>0</v>
      </c>
      <c r="Z316" s="685">
        <v>0</v>
      </c>
      <c r="AA316" s="685">
        <v>0</v>
      </c>
      <c r="AB316" s="685">
        <v>0</v>
      </c>
      <c r="AC316" s="685">
        <v>0</v>
      </c>
      <c r="AD316" s="685">
        <v>0</v>
      </c>
      <c r="AE316" s="685">
        <v>0</v>
      </c>
      <c r="AF316" s="685">
        <v>0</v>
      </c>
      <c r="AG316" s="685">
        <v>0</v>
      </c>
      <c r="AH316" s="685">
        <v>0</v>
      </c>
      <c r="AI316" s="685">
        <v>0</v>
      </c>
      <c r="AJ316" s="685">
        <v>0</v>
      </c>
      <c r="AK316" s="685">
        <v>0</v>
      </c>
      <c r="AL316" s="685">
        <v>0</v>
      </c>
      <c r="AM316" s="685">
        <v>0</v>
      </c>
      <c r="AN316" s="685">
        <v>0</v>
      </c>
      <c r="AO316" s="685">
        <v>0</v>
      </c>
      <c r="AP316" s="685">
        <v>0</v>
      </c>
      <c r="AQ316" s="685">
        <v>0</v>
      </c>
      <c r="AR316" s="685">
        <v>0</v>
      </c>
      <c r="AS316" s="685">
        <v>0</v>
      </c>
      <c r="AT316" s="685">
        <v>0</v>
      </c>
      <c r="AU316" s="685">
        <v>0</v>
      </c>
      <c r="AV316" s="685">
        <v>0</v>
      </c>
      <c r="AW316" s="685">
        <v>0</v>
      </c>
      <c r="AX316" s="685">
        <v>0</v>
      </c>
      <c r="AY316" s="685">
        <v>0</v>
      </c>
      <c r="AZ316" s="685">
        <v>0</v>
      </c>
      <c r="BA316" s="685">
        <v>0</v>
      </c>
      <c r="BB316" s="685">
        <v>0</v>
      </c>
      <c r="BC316" s="685">
        <v>0</v>
      </c>
      <c r="BD316" s="685">
        <v>0</v>
      </c>
      <c r="BE316" s="685">
        <v>0</v>
      </c>
      <c r="BF316" s="685">
        <v>0</v>
      </c>
      <c r="BG316" s="685">
        <v>0</v>
      </c>
      <c r="BH316" s="685">
        <v>0</v>
      </c>
      <c r="BI316" s="685">
        <v>0</v>
      </c>
      <c r="BJ316" s="685">
        <v>0</v>
      </c>
      <c r="BK316" s="685">
        <v>0</v>
      </c>
      <c r="BL316" s="685">
        <v>0</v>
      </c>
      <c r="BM316" s="685">
        <v>0</v>
      </c>
      <c r="BN316" s="685">
        <v>0</v>
      </c>
      <c r="BO316" s="685">
        <v>0</v>
      </c>
      <c r="BP316" s="685">
        <v>0</v>
      </c>
      <c r="BQ316" s="685">
        <v>0</v>
      </c>
      <c r="BR316" s="685">
        <v>0</v>
      </c>
      <c r="BS316" s="685">
        <v>0</v>
      </c>
      <c r="BT316" s="685">
        <v>0</v>
      </c>
      <c r="BU316" s="685">
        <v>0</v>
      </c>
      <c r="BV316" s="685">
        <v>0</v>
      </c>
      <c r="BW316" s="685">
        <v>0</v>
      </c>
      <c r="BX316" s="685">
        <v>0</v>
      </c>
      <c r="BY316" s="685">
        <v>0</v>
      </c>
      <c r="BZ316" s="685">
        <v>0</v>
      </c>
      <c r="CA316" s="685">
        <v>0</v>
      </c>
      <c r="CB316" s="685">
        <v>0</v>
      </c>
      <c r="CC316" s="685">
        <v>0</v>
      </c>
      <c r="CD316" s="685">
        <v>0</v>
      </c>
      <c r="CE316" s="685">
        <v>0</v>
      </c>
      <c r="CF316" s="687"/>
    </row>
    <row r="317" spans="1:84">
      <c r="A317" s="685">
        <v>0</v>
      </c>
      <c r="B317" s="685">
        <v>0</v>
      </c>
      <c r="C317" s="685">
        <v>0</v>
      </c>
      <c r="D317" s="685">
        <v>0</v>
      </c>
      <c r="E317" s="685">
        <v>0</v>
      </c>
      <c r="F317" s="685">
        <v>0</v>
      </c>
      <c r="G317" s="685">
        <v>0</v>
      </c>
      <c r="H317" s="685">
        <v>0</v>
      </c>
      <c r="I317" s="685">
        <v>0</v>
      </c>
      <c r="J317" s="685">
        <v>0</v>
      </c>
      <c r="K317" s="685">
        <v>0</v>
      </c>
      <c r="L317" s="685">
        <v>0</v>
      </c>
      <c r="M317" s="685">
        <v>0</v>
      </c>
      <c r="N317" s="685">
        <v>0</v>
      </c>
      <c r="O317" s="685">
        <v>0</v>
      </c>
      <c r="P317" s="685">
        <v>0</v>
      </c>
      <c r="Q317" s="685">
        <v>0</v>
      </c>
      <c r="R317" s="685">
        <v>0</v>
      </c>
      <c r="S317" s="685">
        <v>0</v>
      </c>
      <c r="T317" s="685">
        <v>0</v>
      </c>
      <c r="U317" s="685">
        <v>0</v>
      </c>
      <c r="V317" s="685">
        <v>0</v>
      </c>
      <c r="W317" s="685">
        <v>0</v>
      </c>
      <c r="X317" s="685">
        <v>0</v>
      </c>
      <c r="Y317" s="685">
        <v>0</v>
      </c>
      <c r="Z317" s="685">
        <v>0</v>
      </c>
      <c r="AA317" s="685">
        <v>0</v>
      </c>
      <c r="AB317" s="685">
        <v>0</v>
      </c>
      <c r="AC317" s="685">
        <v>0</v>
      </c>
      <c r="AD317" s="685">
        <v>0</v>
      </c>
      <c r="AE317" s="685">
        <v>0</v>
      </c>
      <c r="AF317" s="685">
        <v>0</v>
      </c>
      <c r="AG317" s="685">
        <v>0</v>
      </c>
      <c r="AH317" s="685">
        <v>0</v>
      </c>
      <c r="AI317" s="685">
        <v>0</v>
      </c>
      <c r="AJ317" s="685">
        <v>0</v>
      </c>
      <c r="AK317" s="685">
        <v>0</v>
      </c>
      <c r="AL317" s="685">
        <v>0</v>
      </c>
      <c r="AM317" s="685">
        <v>0</v>
      </c>
      <c r="AN317" s="685">
        <v>0</v>
      </c>
      <c r="AO317" s="685">
        <v>0</v>
      </c>
      <c r="AP317" s="685">
        <v>0</v>
      </c>
      <c r="AQ317" s="685">
        <v>0</v>
      </c>
      <c r="AR317" s="685">
        <v>0</v>
      </c>
      <c r="AS317" s="685">
        <v>0</v>
      </c>
      <c r="AT317" s="685">
        <v>0</v>
      </c>
      <c r="AU317" s="685">
        <v>0</v>
      </c>
      <c r="AV317" s="685">
        <v>0</v>
      </c>
      <c r="AW317" s="685">
        <v>0</v>
      </c>
      <c r="AX317" s="685">
        <v>0</v>
      </c>
      <c r="AY317" s="685">
        <v>0</v>
      </c>
      <c r="AZ317" s="685">
        <v>0</v>
      </c>
      <c r="BA317" s="685">
        <v>0</v>
      </c>
      <c r="BB317" s="685">
        <v>0</v>
      </c>
      <c r="BC317" s="685">
        <v>0</v>
      </c>
      <c r="BD317" s="685">
        <v>0</v>
      </c>
      <c r="BE317" s="685">
        <v>0</v>
      </c>
      <c r="BF317" s="685">
        <v>0</v>
      </c>
      <c r="BG317" s="685">
        <v>0</v>
      </c>
      <c r="BH317" s="685">
        <v>0</v>
      </c>
      <c r="BI317" s="685">
        <v>0</v>
      </c>
      <c r="BJ317" s="685">
        <v>0</v>
      </c>
      <c r="BK317" s="685">
        <v>0</v>
      </c>
      <c r="BL317" s="685">
        <v>0</v>
      </c>
      <c r="BM317" s="685">
        <v>0</v>
      </c>
      <c r="BN317" s="685">
        <v>0</v>
      </c>
      <c r="BO317" s="685">
        <v>0</v>
      </c>
      <c r="BP317" s="685">
        <v>0</v>
      </c>
      <c r="BQ317" s="685">
        <v>0</v>
      </c>
      <c r="BR317" s="685">
        <v>0</v>
      </c>
      <c r="BS317" s="685">
        <v>0</v>
      </c>
      <c r="BT317" s="685">
        <v>0</v>
      </c>
      <c r="BU317" s="685">
        <v>0</v>
      </c>
      <c r="BV317" s="685">
        <v>0</v>
      </c>
      <c r="BW317" s="685">
        <v>0</v>
      </c>
      <c r="BX317" s="685">
        <v>0</v>
      </c>
      <c r="BY317" s="685">
        <v>0</v>
      </c>
      <c r="BZ317" s="685">
        <v>0</v>
      </c>
      <c r="CA317" s="685">
        <v>0</v>
      </c>
      <c r="CB317" s="685">
        <v>0</v>
      </c>
      <c r="CC317" s="685">
        <v>0</v>
      </c>
      <c r="CD317" s="685">
        <v>0</v>
      </c>
      <c r="CE317" s="685">
        <v>0</v>
      </c>
      <c r="CF317" s="687"/>
    </row>
    <row r="318" spans="1:84">
      <c r="A318" s="685">
        <v>0</v>
      </c>
      <c r="B318" s="685">
        <v>0</v>
      </c>
      <c r="C318" s="685">
        <v>0</v>
      </c>
      <c r="D318" s="685">
        <v>0</v>
      </c>
      <c r="E318" s="685">
        <v>0</v>
      </c>
      <c r="F318" s="685">
        <v>0</v>
      </c>
      <c r="G318" s="685">
        <v>0</v>
      </c>
      <c r="H318" s="685">
        <v>0</v>
      </c>
      <c r="I318" s="685">
        <v>0</v>
      </c>
      <c r="J318" s="685">
        <v>0</v>
      </c>
      <c r="K318" s="685">
        <v>0</v>
      </c>
      <c r="L318" s="685">
        <v>0</v>
      </c>
      <c r="M318" s="685">
        <v>0</v>
      </c>
      <c r="N318" s="685">
        <v>0</v>
      </c>
      <c r="O318" s="685">
        <v>0</v>
      </c>
      <c r="P318" s="685">
        <v>0</v>
      </c>
      <c r="Q318" s="685">
        <v>0</v>
      </c>
      <c r="R318" s="685">
        <v>0</v>
      </c>
      <c r="S318" s="685">
        <v>0</v>
      </c>
      <c r="T318" s="685">
        <v>0</v>
      </c>
      <c r="U318" s="685">
        <v>0</v>
      </c>
      <c r="V318" s="685">
        <v>0</v>
      </c>
      <c r="W318" s="685">
        <v>0</v>
      </c>
      <c r="X318" s="685">
        <v>0</v>
      </c>
      <c r="Y318" s="685">
        <v>0</v>
      </c>
      <c r="Z318" s="685">
        <v>0</v>
      </c>
      <c r="AA318" s="685">
        <v>0</v>
      </c>
      <c r="AB318" s="685">
        <v>0</v>
      </c>
      <c r="AC318" s="685">
        <v>0</v>
      </c>
      <c r="AD318" s="685">
        <v>0</v>
      </c>
      <c r="AE318" s="685">
        <v>0</v>
      </c>
      <c r="AF318" s="685">
        <v>0</v>
      </c>
      <c r="AG318" s="685">
        <v>0</v>
      </c>
      <c r="AH318" s="685">
        <v>0</v>
      </c>
      <c r="AI318" s="685">
        <v>0</v>
      </c>
      <c r="AJ318" s="685">
        <v>0</v>
      </c>
      <c r="AK318" s="685">
        <v>0</v>
      </c>
      <c r="AL318" s="685">
        <v>0</v>
      </c>
      <c r="AM318" s="685">
        <v>0</v>
      </c>
      <c r="AN318" s="685">
        <v>0</v>
      </c>
      <c r="AO318" s="685">
        <v>0</v>
      </c>
      <c r="AP318" s="685">
        <v>0</v>
      </c>
      <c r="AQ318" s="685">
        <v>0</v>
      </c>
      <c r="AR318" s="685">
        <v>0</v>
      </c>
      <c r="AS318" s="685">
        <v>0</v>
      </c>
      <c r="AT318" s="685">
        <v>0</v>
      </c>
      <c r="AU318" s="685">
        <v>0</v>
      </c>
      <c r="AV318" s="685">
        <v>0</v>
      </c>
      <c r="AW318" s="685">
        <v>0</v>
      </c>
      <c r="AX318" s="685">
        <v>0</v>
      </c>
      <c r="AY318" s="685">
        <v>0</v>
      </c>
      <c r="AZ318" s="685">
        <v>0</v>
      </c>
      <c r="BA318" s="685">
        <v>0</v>
      </c>
      <c r="BB318" s="685">
        <v>0</v>
      </c>
      <c r="BC318" s="685">
        <v>0</v>
      </c>
      <c r="BD318" s="685">
        <v>0</v>
      </c>
      <c r="BE318" s="685">
        <v>0</v>
      </c>
      <c r="BF318" s="685">
        <v>0</v>
      </c>
      <c r="BG318" s="685">
        <v>0</v>
      </c>
      <c r="BH318" s="685">
        <v>0</v>
      </c>
      <c r="BI318" s="685">
        <v>0</v>
      </c>
      <c r="BJ318" s="685">
        <v>0</v>
      </c>
      <c r="BK318" s="685">
        <v>0</v>
      </c>
      <c r="BL318" s="685">
        <v>0</v>
      </c>
      <c r="BM318" s="685">
        <v>0</v>
      </c>
      <c r="BN318" s="685">
        <v>0</v>
      </c>
      <c r="BO318" s="685">
        <v>0</v>
      </c>
      <c r="BP318" s="685">
        <v>0</v>
      </c>
      <c r="BQ318" s="685">
        <v>0</v>
      </c>
      <c r="BR318" s="685">
        <v>0</v>
      </c>
      <c r="BS318" s="685">
        <v>0</v>
      </c>
      <c r="BT318" s="685">
        <v>0</v>
      </c>
      <c r="BU318" s="685">
        <v>0</v>
      </c>
      <c r="BV318" s="685">
        <v>0</v>
      </c>
      <c r="BW318" s="685">
        <v>0</v>
      </c>
      <c r="BX318" s="685">
        <v>0</v>
      </c>
      <c r="BY318" s="685">
        <v>0</v>
      </c>
      <c r="BZ318" s="685">
        <v>0</v>
      </c>
      <c r="CA318" s="685">
        <v>0</v>
      </c>
      <c r="CB318" s="685">
        <v>0</v>
      </c>
      <c r="CC318" s="685">
        <v>0</v>
      </c>
      <c r="CD318" s="685">
        <v>0</v>
      </c>
      <c r="CE318" s="685">
        <v>0</v>
      </c>
      <c r="CF318" s="687"/>
    </row>
    <row r="319" spans="1:84" ht="23.25">
      <c r="A319" s="685">
        <v>0</v>
      </c>
      <c r="B319" s="706"/>
      <c r="D319" s="4618" t="s">
        <v>5218</v>
      </c>
      <c r="E319" s="4619"/>
      <c r="F319" s="4619"/>
      <c r="G319" s="4619"/>
      <c r="H319" s="4619"/>
      <c r="I319" s="4619"/>
      <c r="J319" s="4619"/>
      <c r="K319" s="4619"/>
      <c r="L319" s="4619"/>
      <c r="M319" s="4619"/>
      <c r="N319" s="4619"/>
      <c r="O319" s="4619"/>
      <c r="P319" s="4619"/>
      <c r="Q319" s="4619"/>
      <c r="R319" s="4619"/>
      <c r="S319" s="4619"/>
      <c r="T319" s="4619"/>
      <c r="U319" s="4619"/>
      <c r="V319" s="4619"/>
      <c r="W319" s="4619"/>
      <c r="X319" s="4619"/>
      <c r="Y319" s="4619"/>
      <c r="Z319" s="4619"/>
      <c r="AA319" s="4619"/>
      <c r="AB319" s="4619"/>
      <c r="AC319" s="4619"/>
      <c r="AD319" s="4619"/>
      <c r="AE319" s="4619"/>
      <c r="AF319" s="4620"/>
      <c r="AG319" s="707"/>
      <c r="AH319" s="707"/>
      <c r="AI319" s="707"/>
      <c r="AJ319" s="707"/>
      <c r="AK319" s="707"/>
      <c r="AL319" s="707"/>
      <c r="AM319" s="707"/>
      <c r="AN319" s="707"/>
      <c r="AO319" s="707"/>
      <c r="AP319" s="707"/>
      <c r="AQ319" s="707"/>
      <c r="AR319" s="707"/>
      <c r="AS319" s="707"/>
      <c r="AT319" s="707"/>
      <c r="AU319" s="707"/>
      <c r="AV319" s="707"/>
      <c r="AW319" s="707"/>
      <c r="AX319" s="707"/>
      <c r="AY319" s="707"/>
      <c r="AZ319" s="707"/>
      <c r="BA319" s="685">
        <v>0</v>
      </c>
      <c r="BB319" s="685">
        <v>0</v>
      </c>
      <c r="BC319" s="685">
        <v>0</v>
      </c>
      <c r="BD319" s="685">
        <v>0</v>
      </c>
      <c r="BE319" s="685">
        <v>0</v>
      </c>
      <c r="BF319" s="685">
        <v>0</v>
      </c>
      <c r="BG319" s="685">
        <v>0</v>
      </c>
      <c r="BH319" s="685">
        <v>0</v>
      </c>
      <c r="BI319" s="685">
        <v>0</v>
      </c>
      <c r="BJ319" s="685">
        <v>0</v>
      </c>
      <c r="BK319" s="685">
        <v>0</v>
      </c>
      <c r="BL319" s="685">
        <v>0</v>
      </c>
      <c r="BM319" s="685">
        <v>0</v>
      </c>
      <c r="BN319" s="685">
        <v>0</v>
      </c>
      <c r="BO319" s="685">
        <v>0</v>
      </c>
      <c r="BP319" s="685">
        <v>0</v>
      </c>
      <c r="BQ319" s="685">
        <v>0</v>
      </c>
      <c r="BR319" s="685">
        <v>0</v>
      </c>
      <c r="BS319" s="685">
        <v>0</v>
      </c>
      <c r="BT319" s="685">
        <v>0</v>
      </c>
      <c r="BU319" s="685">
        <v>0</v>
      </c>
      <c r="BV319" s="685">
        <v>0</v>
      </c>
      <c r="BW319" s="685">
        <v>0</v>
      </c>
      <c r="BX319" s="685">
        <v>0</v>
      </c>
      <c r="BY319" s="685">
        <v>0</v>
      </c>
      <c r="BZ319" s="685">
        <v>0</v>
      </c>
      <c r="CA319" s="685">
        <v>0</v>
      </c>
      <c r="CB319" s="685">
        <v>0</v>
      </c>
      <c r="CC319" s="685">
        <v>0</v>
      </c>
      <c r="CD319" s="685">
        <v>0</v>
      </c>
      <c r="CE319" s="685">
        <v>0</v>
      </c>
      <c r="CF319" s="687"/>
    </row>
    <row r="320" spans="1:84">
      <c r="A320" s="685">
        <v>0</v>
      </c>
      <c r="BA320" s="685">
        <v>0</v>
      </c>
      <c r="BB320" s="685">
        <v>0</v>
      </c>
      <c r="BC320" s="685">
        <v>0</v>
      </c>
      <c r="BD320" s="685">
        <v>0</v>
      </c>
      <c r="BE320" s="685">
        <v>0</v>
      </c>
      <c r="BF320" s="685">
        <v>0</v>
      </c>
      <c r="BG320" s="685">
        <v>0</v>
      </c>
      <c r="BH320" s="685">
        <v>0</v>
      </c>
      <c r="BI320" s="685">
        <v>0</v>
      </c>
      <c r="BJ320" s="685">
        <v>0</v>
      </c>
      <c r="BK320" s="685">
        <v>0</v>
      </c>
      <c r="BL320" s="685">
        <v>0</v>
      </c>
      <c r="BM320" s="685">
        <v>0</v>
      </c>
      <c r="BN320" s="685">
        <v>0</v>
      </c>
      <c r="BO320" s="685">
        <v>0</v>
      </c>
      <c r="BP320" s="685">
        <v>0</v>
      </c>
      <c r="BQ320" s="685">
        <v>0</v>
      </c>
      <c r="BR320" s="685">
        <v>0</v>
      </c>
      <c r="BS320" s="685">
        <v>0</v>
      </c>
      <c r="BT320" s="685">
        <v>0</v>
      </c>
      <c r="BU320" s="685">
        <v>0</v>
      </c>
      <c r="BV320" s="685">
        <v>0</v>
      </c>
      <c r="BW320" s="685">
        <v>0</v>
      </c>
      <c r="BX320" s="685">
        <v>0</v>
      </c>
      <c r="BY320" s="685">
        <v>0</v>
      </c>
      <c r="BZ320" s="685">
        <v>0</v>
      </c>
      <c r="CA320" s="685">
        <v>0</v>
      </c>
      <c r="CB320" s="685">
        <v>0</v>
      </c>
      <c r="CC320" s="685">
        <v>0</v>
      </c>
      <c r="CD320" s="685">
        <v>0</v>
      </c>
      <c r="CE320" s="685">
        <v>0</v>
      </c>
      <c r="CF320" s="687"/>
    </row>
    <row r="321" spans="1:84">
      <c r="A321" s="685">
        <v>0</v>
      </c>
      <c r="BA321" s="685">
        <v>0</v>
      </c>
      <c r="BB321" s="685">
        <v>0</v>
      </c>
      <c r="BC321" s="685">
        <v>0</v>
      </c>
      <c r="BD321" s="685">
        <v>0</v>
      </c>
      <c r="BE321" s="685">
        <v>0</v>
      </c>
      <c r="BF321" s="685">
        <v>0</v>
      </c>
      <c r="BG321" s="685">
        <v>0</v>
      </c>
      <c r="BH321" s="685">
        <v>0</v>
      </c>
      <c r="BI321" s="685">
        <v>0</v>
      </c>
      <c r="BJ321" s="685">
        <v>0</v>
      </c>
      <c r="BK321" s="685">
        <v>0</v>
      </c>
      <c r="BL321" s="685">
        <v>0</v>
      </c>
      <c r="BM321" s="685">
        <v>0</v>
      </c>
      <c r="BN321" s="685">
        <v>0</v>
      </c>
      <c r="BO321" s="685">
        <v>0</v>
      </c>
      <c r="BP321" s="685">
        <v>0</v>
      </c>
      <c r="BQ321" s="685">
        <v>0</v>
      </c>
      <c r="BR321" s="685">
        <v>0</v>
      </c>
      <c r="BS321" s="685">
        <v>0</v>
      </c>
      <c r="BT321" s="685">
        <v>0</v>
      </c>
      <c r="BU321" s="685">
        <v>0</v>
      </c>
      <c r="BV321" s="685">
        <v>0</v>
      </c>
      <c r="BW321" s="685">
        <v>0</v>
      </c>
      <c r="BX321" s="685">
        <v>0</v>
      </c>
      <c r="BY321" s="685">
        <v>0</v>
      </c>
      <c r="BZ321" s="685">
        <v>0</v>
      </c>
      <c r="CA321" s="685">
        <v>0</v>
      </c>
      <c r="CB321" s="685">
        <v>0</v>
      </c>
      <c r="CC321" s="685">
        <v>0</v>
      </c>
      <c r="CD321" s="685">
        <v>0</v>
      </c>
      <c r="CE321" s="685">
        <v>0</v>
      </c>
      <c r="CF321" s="687"/>
    </row>
    <row r="322" spans="1:84" ht="15.75">
      <c r="A322" s="685">
        <v>0</v>
      </c>
      <c r="B322" s="4773" t="s">
        <v>4871</v>
      </c>
      <c r="C322" s="4773"/>
      <c r="D322" s="4774" t="s">
        <v>5029</v>
      </c>
      <c r="E322" s="816"/>
      <c r="F322" s="816"/>
      <c r="G322" s="816"/>
      <c r="H322" s="4775" t="s">
        <v>4261</v>
      </c>
      <c r="I322" s="4776"/>
      <c r="J322" s="4776"/>
      <c r="K322" s="4776"/>
      <c r="L322" s="4776"/>
      <c r="M322" s="4776"/>
      <c r="N322" s="4776"/>
      <c r="O322" s="4776"/>
      <c r="P322" s="4776"/>
      <c r="Q322" s="4776"/>
      <c r="R322" s="4776"/>
      <c r="S322" s="4776"/>
      <c r="T322" s="4776"/>
      <c r="U322" s="4776"/>
      <c r="V322" s="4776"/>
      <c r="W322" s="4776"/>
      <c r="X322" s="4777"/>
      <c r="AG322" s="752"/>
      <c r="AH322" s="752"/>
      <c r="AI322" s="752"/>
      <c r="AJ322" s="4778" t="s">
        <v>4872</v>
      </c>
      <c r="AK322" s="4778"/>
      <c r="AL322" s="4778"/>
      <c r="AM322" s="4778"/>
      <c r="AN322" s="4778"/>
      <c r="AO322" s="4778"/>
      <c r="AP322" s="4778"/>
      <c r="AQ322" s="4778"/>
      <c r="AR322" s="4778"/>
      <c r="AS322" s="4778"/>
      <c r="AT322" s="4778"/>
      <c r="AU322" s="4778"/>
      <c r="AV322" s="4778"/>
      <c r="AW322" s="4778"/>
      <c r="AX322" s="4778"/>
      <c r="AY322" s="4778"/>
      <c r="AZ322" s="4778"/>
      <c r="BA322" s="685">
        <v>0</v>
      </c>
      <c r="BB322" s="685">
        <v>0</v>
      </c>
      <c r="BC322" s="685">
        <v>0</v>
      </c>
      <c r="BD322" s="685">
        <v>0</v>
      </c>
      <c r="BE322" s="685">
        <v>0</v>
      </c>
      <c r="BF322" s="685">
        <v>0</v>
      </c>
      <c r="BG322" s="685">
        <v>0</v>
      </c>
      <c r="BH322" s="685">
        <v>0</v>
      </c>
      <c r="BI322" s="685">
        <v>0</v>
      </c>
      <c r="BJ322" s="685">
        <v>0</v>
      </c>
      <c r="BK322" s="685">
        <v>0</v>
      </c>
      <c r="BL322" s="685">
        <v>0</v>
      </c>
      <c r="BM322" s="685">
        <v>0</v>
      </c>
      <c r="BN322" s="685">
        <v>0</v>
      </c>
      <c r="BO322" s="685">
        <v>0</v>
      </c>
      <c r="BP322" s="685">
        <v>0</v>
      </c>
      <c r="BQ322" s="685">
        <v>0</v>
      </c>
      <c r="BR322" s="685">
        <v>0</v>
      </c>
      <c r="BS322" s="685">
        <v>0</v>
      </c>
      <c r="BT322" s="685">
        <v>0</v>
      </c>
      <c r="BU322" s="685">
        <v>0</v>
      </c>
      <c r="BV322" s="685">
        <v>0</v>
      </c>
      <c r="BW322" s="685">
        <v>0</v>
      </c>
      <c r="BX322" s="685">
        <v>0</v>
      </c>
      <c r="BY322" s="685">
        <v>0</v>
      </c>
      <c r="BZ322" s="685">
        <v>0</v>
      </c>
      <c r="CA322" s="685">
        <v>0</v>
      </c>
      <c r="CB322" s="685">
        <v>0</v>
      </c>
      <c r="CC322" s="685">
        <v>0</v>
      </c>
      <c r="CD322" s="685">
        <v>0</v>
      </c>
      <c r="CE322" s="685">
        <v>0</v>
      </c>
      <c r="CF322" s="687"/>
    </row>
    <row r="323" spans="1:84" ht="15.75">
      <c r="A323" s="685">
        <v>0</v>
      </c>
      <c r="B323" s="4773"/>
      <c r="C323" s="4773"/>
      <c r="D323" s="4774"/>
      <c r="H323" s="756" t="s">
        <v>4097</v>
      </c>
      <c r="I323" s="757"/>
      <c r="J323" s="757"/>
      <c r="K323" s="757"/>
      <c r="L323" s="758" t="s">
        <v>4096</v>
      </c>
      <c r="M323" s="759"/>
      <c r="N323" s="759"/>
      <c r="O323" s="759"/>
      <c r="P323" s="758" t="s">
        <v>4095</v>
      </c>
      <c r="Q323" s="757"/>
      <c r="R323" s="757"/>
      <c r="S323" s="757"/>
      <c r="T323" s="758" t="s">
        <v>4094</v>
      </c>
      <c r="U323" s="757"/>
      <c r="V323" s="757"/>
      <c r="W323" s="760"/>
      <c r="X323" s="761" t="s">
        <v>4093</v>
      </c>
      <c r="AJ323" s="763"/>
      <c r="CF323" s="687"/>
    </row>
    <row r="324" spans="1:84" ht="15.75">
      <c r="A324" s="685">
        <v>0</v>
      </c>
      <c r="B324" s="4773"/>
      <c r="C324" s="4773"/>
      <c r="D324" s="4813" t="s">
        <v>5219</v>
      </c>
      <c r="H324" s="4769" t="s">
        <v>4887</v>
      </c>
      <c r="I324" s="863"/>
      <c r="J324" s="863"/>
      <c r="K324" s="863"/>
      <c r="L324" s="4769" t="s">
        <v>4880</v>
      </c>
      <c r="M324" s="863"/>
      <c r="N324" s="863"/>
      <c r="O324" s="863"/>
      <c r="P324" s="4769" t="s">
        <v>4880</v>
      </c>
      <c r="Q324" s="863"/>
      <c r="R324" s="863"/>
      <c r="S324" s="863"/>
      <c r="T324" s="4769" t="s">
        <v>4888</v>
      </c>
      <c r="U324" s="863"/>
      <c r="V324" s="863"/>
      <c r="W324" s="863"/>
      <c r="X324" s="4769" t="s">
        <v>4889</v>
      </c>
      <c r="AB324" s="822" t="s">
        <v>5220</v>
      </c>
      <c r="AG324" s="864"/>
      <c r="AH324" s="864"/>
      <c r="AI324" s="864"/>
      <c r="AJ324" s="865" t="s">
        <v>5221</v>
      </c>
      <c r="CF324" s="687"/>
    </row>
    <row r="325" spans="1:84" ht="15.75" customHeight="1">
      <c r="A325" s="685">
        <v>0</v>
      </c>
      <c r="B325" s="771"/>
      <c r="D325" s="4813"/>
      <c r="H325" s="4768"/>
      <c r="L325" s="4768"/>
      <c r="P325" s="4768"/>
      <c r="T325" s="4768"/>
      <c r="X325" s="4768"/>
      <c r="AB325" s="866" t="s">
        <v>5222</v>
      </c>
      <c r="AG325" s="864"/>
      <c r="AH325" s="864"/>
      <c r="AI325" s="864"/>
      <c r="AJ325" s="867" t="s">
        <v>5223</v>
      </c>
      <c r="CF325" s="687"/>
    </row>
    <row r="326" spans="1:84" ht="15.75" customHeight="1">
      <c r="A326" s="685">
        <v>0</v>
      </c>
      <c r="B326" s="771">
        <f>LEN(D326)</f>
        <v>30</v>
      </c>
      <c r="D326" s="4812" t="s">
        <v>5224</v>
      </c>
      <c r="E326" s="754"/>
      <c r="F326" s="754"/>
      <c r="G326" s="754"/>
      <c r="H326" s="4765" t="s">
        <v>4123</v>
      </c>
      <c r="I326" s="868"/>
      <c r="J326" s="868"/>
      <c r="K326" s="868"/>
      <c r="L326" s="4765" t="s">
        <v>4124</v>
      </c>
      <c r="M326" s="868"/>
      <c r="N326" s="868"/>
      <c r="O326" s="868"/>
      <c r="P326" s="4765" t="s">
        <v>4888</v>
      </c>
      <c r="Q326" s="868"/>
      <c r="R326" s="868"/>
      <c r="S326" s="868"/>
      <c r="T326" s="4765" t="s">
        <v>4123</v>
      </c>
      <c r="U326" s="868"/>
      <c r="V326" s="868"/>
      <c r="W326" s="868"/>
      <c r="X326" s="4765" t="s">
        <v>4895</v>
      </c>
      <c r="Y326" s="754"/>
      <c r="Z326" s="754"/>
      <c r="AA326" s="754"/>
      <c r="AB326" s="869" t="s">
        <v>4896</v>
      </c>
      <c r="AG326" s="870"/>
      <c r="AH326" s="870"/>
      <c r="AI326" s="870"/>
      <c r="AJ326" s="871" t="s">
        <v>5225</v>
      </c>
      <c r="AV326" s="762">
        <f>LEN(AJ325)</f>
        <v>382</v>
      </c>
      <c r="BN326" s="685">
        <v>0</v>
      </c>
      <c r="BO326" s="685">
        <v>0</v>
      </c>
      <c r="BP326" s="685">
        <v>0</v>
      </c>
      <c r="BQ326" s="685">
        <v>0</v>
      </c>
      <c r="BR326" s="685">
        <v>0</v>
      </c>
      <c r="BS326" s="685">
        <v>0</v>
      </c>
      <c r="BT326" s="685">
        <v>0</v>
      </c>
      <c r="BU326" s="685">
        <v>0</v>
      </c>
      <c r="BV326" s="685">
        <v>0</v>
      </c>
      <c r="BW326" s="685">
        <v>0</v>
      </c>
      <c r="BX326" s="685">
        <v>0</v>
      </c>
      <c r="BY326" s="685">
        <v>0</v>
      </c>
      <c r="BZ326" s="685">
        <v>0</v>
      </c>
      <c r="CA326" s="685">
        <v>0</v>
      </c>
      <c r="CB326" s="685">
        <v>0</v>
      </c>
      <c r="CC326" s="685">
        <v>0</v>
      </c>
      <c r="CD326" s="685">
        <v>0</v>
      </c>
      <c r="CE326" s="685">
        <v>0</v>
      </c>
      <c r="CF326" s="687"/>
    </row>
    <row r="327" spans="1:84" ht="15.75" customHeight="1">
      <c r="A327" s="685">
        <v>0</v>
      </c>
      <c r="D327" s="4812"/>
      <c r="E327" s="754"/>
      <c r="F327" s="754"/>
      <c r="G327" s="754"/>
      <c r="H327" s="4766"/>
      <c r="I327" s="872"/>
      <c r="J327" s="872"/>
      <c r="K327" s="872"/>
      <c r="L327" s="4766"/>
      <c r="M327" s="872"/>
      <c r="N327" s="872"/>
      <c r="O327" s="872"/>
      <c r="P327" s="4766"/>
      <c r="Q327" s="872"/>
      <c r="R327" s="872"/>
      <c r="S327" s="872"/>
      <c r="T327" s="4766"/>
      <c r="U327" s="872"/>
      <c r="V327" s="872"/>
      <c r="W327" s="872"/>
      <c r="X327" s="4766"/>
      <c r="Y327" s="754"/>
      <c r="Z327" s="754"/>
      <c r="AA327" s="754"/>
      <c r="AB327" s="873" t="s">
        <v>4898</v>
      </c>
      <c r="AG327" s="874"/>
      <c r="AH327" s="874"/>
      <c r="AI327" s="874"/>
      <c r="AJ327" s="763"/>
      <c r="BN327" s="685">
        <v>0</v>
      </c>
      <c r="BO327" s="685">
        <v>0</v>
      </c>
      <c r="BP327" s="685">
        <v>0</v>
      </c>
      <c r="BQ327" s="685">
        <v>0</v>
      </c>
      <c r="BR327" s="685">
        <v>0</v>
      </c>
      <c r="BS327" s="685">
        <v>0</v>
      </c>
      <c r="BT327" s="685">
        <v>0</v>
      </c>
      <c r="BU327" s="685">
        <v>0</v>
      </c>
      <c r="BV327" s="685">
        <v>0</v>
      </c>
      <c r="BW327" s="685">
        <v>0</v>
      </c>
      <c r="BX327" s="685">
        <v>0</v>
      </c>
      <c r="BY327" s="685">
        <v>0</v>
      </c>
      <c r="BZ327" s="685">
        <v>0</v>
      </c>
      <c r="CA327" s="685">
        <v>0</v>
      </c>
      <c r="CB327" s="685">
        <v>0</v>
      </c>
      <c r="CC327" s="685">
        <v>0</v>
      </c>
      <c r="CD327" s="685">
        <v>0</v>
      </c>
      <c r="CE327" s="685">
        <v>0</v>
      </c>
      <c r="CF327" s="687"/>
    </row>
    <row r="328" spans="1:84" ht="15.75" customHeight="1">
      <c r="A328" s="685">
        <v>0</v>
      </c>
      <c r="D328" s="4809" t="s">
        <v>5226</v>
      </c>
      <c r="E328" s="754"/>
      <c r="F328" s="754"/>
      <c r="G328" s="754"/>
      <c r="H328" s="4810" t="s">
        <v>4123</v>
      </c>
      <c r="I328" s="876"/>
      <c r="J328" s="876"/>
      <c r="K328" s="876"/>
      <c r="L328" s="4810" t="s">
        <v>4124</v>
      </c>
      <c r="M328" s="876"/>
      <c r="N328" s="876"/>
      <c r="O328" s="876"/>
      <c r="P328" s="4810" t="s">
        <v>5227</v>
      </c>
      <c r="Q328" s="876"/>
      <c r="R328" s="876"/>
      <c r="S328" s="876"/>
      <c r="T328" s="4810" t="s">
        <v>4123</v>
      </c>
      <c r="U328" s="876"/>
      <c r="V328" s="876"/>
      <c r="W328" s="876"/>
      <c r="X328" s="4810" t="s">
        <v>4895</v>
      </c>
      <c r="Y328" s="754"/>
      <c r="Z328" s="754"/>
      <c r="AA328" s="754"/>
      <c r="AB328" s="869" t="s">
        <v>5228</v>
      </c>
      <c r="AG328" s="877"/>
      <c r="AH328" s="877"/>
      <c r="AI328" s="877"/>
      <c r="AJ328" s="878" t="s">
        <v>5229</v>
      </c>
      <c r="BN328" s="685">
        <v>0</v>
      </c>
      <c r="BO328" s="685">
        <v>0</v>
      </c>
      <c r="BP328" s="685">
        <v>0</v>
      </c>
      <c r="BQ328" s="685">
        <v>0</v>
      </c>
      <c r="BR328" s="685">
        <v>0</v>
      </c>
      <c r="BS328" s="685">
        <v>0</v>
      </c>
      <c r="BT328" s="685">
        <v>0</v>
      </c>
      <c r="BU328" s="685">
        <v>0</v>
      </c>
      <c r="BV328" s="685">
        <v>0</v>
      </c>
      <c r="BW328" s="685">
        <v>0</v>
      </c>
      <c r="BX328" s="685">
        <v>0</v>
      </c>
      <c r="BY328" s="685">
        <v>0</v>
      </c>
      <c r="BZ328" s="685">
        <v>0</v>
      </c>
      <c r="CA328" s="685">
        <v>0</v>
      </c>
      <c r="CB328" s="685">
        <v>0</v>
      </c>
      <c r="CC328" s="685">
        <v>0</v>
      </c>
      <c r="CD328" s="685">
        <v>0</v>
      </c>
      <c r="CE328" s="685">
        <v>0</v>
      </c>
      <c r="CF328" s="687"/>
    </row>
    <row r="329" spans="1:84" ht="15.75" customHeight="1">
      <c r="A329" s="685">
        <v>0</v>
      </c>
      <c r="D329" s="4809"/>
      <c r="E329" s="754"/>
      <c r="F329" s="754"/>
      <c r="G329" s="754"/>
      <c r="H329" s="4811"/>
      <c r="I329" s="879"/>
      <c r="J329" s="879"/>
      <c r="K329" s="879"/>
      <c r="L329" s="4811"/>
      <c r="M329" s="879"/>
      <c r="N329" s="879"/>
      <c r="O329" s="879"/>
      <c r="P329" s="4811"/>
      <c r="Q329" s="879"/>
      <c r="R329" s="879"/>
      <c r="S329" s="879"/>
      <c r="T329" s="4811"/>
      <c r="U329" s="879"/>
      <c r="V329" s="879"/>
      <c r="W329" s="879"/>
      <c r="X329" s="4811"/>
      <c r="Y329" s="754"/>
      <c r="Z329" s="754"/>
      <c r="AA329" s="754"/>
      <c r="AB329" s="880" t="s">
        <v>5230</v>
      </c>
      <c r="AG329" s="877"/>
      <c r="AH329" s="877"/>
      <c r="AI329" s="877"/>
      <c r="AJ329" s="878" t="s">
        <v>5231</v>
      </c>
      <c r="BN329" s="685">
        <v>0</v>
      </c>
      <c r="BO329" s="685">
        <v>0</v>
      </c>
      <c r="BP329" s="685">
        <v>0</v>
      </c>
      <c r="BQ329" s="685">
        <v>0</v>
      </c>
      <c r="BR329" s="685">
        <v>0</v>
      </c>
      <c r="BS329" s="685">
        <v>0</v>
      </c>
      <c r="BT329" s="685">
        <v>0</v>
      </c>
      <c r="BU329" s="685">
        <v>0</v>
      </c>
      <c r="BV329" s="685">
        <v>0</v>
      </c>
      <c r="BW329" s="685">
        <v>0</v>
      </c>
      <c r="BX329" s="685">
        <v>0</v>
      </c>
      <c r="BY329" s="685">
        <v>0</v>
      </c>
      <c r="BZ329" s="685">
        <v>0</v>
      </c>
      <c r="CA329" s="685">
        <v>0</v>
      </c>
      <c r="CB329" s="685">
        <v>0</v>
      </c>
      <c r="CC329" s="685">
        <v>0</v>
      </c>
      <c r="CD329" s="685">
        <v>0</v>
      </c>
      <c r="CE329" s="685">
        <v>0</v>
      </c>
      <c r="CF329" s="687"/>
    </row>
    <row r="330" spans="1:84" ht="27.75" customHeight="1">
      <c r="A330" s="685">
        <v>0</v>
      </c>
      <c r="B330" s="771">
        <f>LEN(D330)</f>
        <v>28</v>
      </c>
      <c r="D330" s="820" t="s">
        <v>4899</v>
      </c>
      <c r="E330" s="754"/>
      <c r="F330" s="754"/>
      <c r="G330" s="754"/>
      <c r="H330" s="881" t="s">
        <v>4900</v>
      </c>
      <c r="I330" s="882"/>
      <c r="J330" s="882"/>
      <c r="K330" s="882"/>
      <c r="L330" s="881" t="s">
        <v>4878</v>
      </c>
      <c r="M330" s="882"/>
      <c r="N330" s="882"/>
      <c r="O330" s="882"/>
      <c r="P330" s="881" t="s">
        <v>4881</v>
      </c>
      <c r="Q330" s="882"/>
      <c r="R330" s="882"/>
      <c r="S330" s="882"/>
      <c r="T330" s="881" t="s">
        <v>4900</v>
      </c>
      <c r="U330" s="882"/>
      <c r="V330" s="882"/>
      <c r="W330" s="882"/>
      <c r="X330" s="881" t="s">
        <v>4881</v>
      </c>
      <c r="AB330" s="822" t="s">
        <v>4901</v>
      </c>
      <c r="AG330" s="883"/>
      <c r="AH330" s="883"/>
      <c r="AI330" s="883"/>
      <c r="AJ330" s="823" t="s">
        <v>5232</v>
      </c>
      <c r="BN330" s="685">
        <v>0</v>
      </c>
      <c r="BO330" s="685">
        <v>0</v>
      </c>
      <c r="BP330" s="685">
        <v>0</v>
      </c>
      <c r="BQ330" s="685">
        <v>0</v>
      </c>
      <c r="BR330" s="685">
        <v>0</v>
      </c>
      <c r="BS330" s="685">
        <v>0</v>
      </c>
      <c r="BT330" s="685">
        <v>0</v>
      </c>
      <c r="BU330" s="685">
        <v>0</v>
      </c>
      <c r="BV330" s="685">
        <v>0</v>
      </c>
      <c r="BW330" s="685">
        <v>0</v>
      </c>
      <c r="BX330" s="685">
        <v>0</v>
      </c>
      <c r="BY330" s="685">
        <v>0</v>
      </c>
      <c r="BZ330" s="685">
        <v>0</v>
      </c>
      <c r="CA330" s="685">
        <v>0</v>
      </c>
      <c r="CB330" s="685">
        <v>0</v>
      </c>
      <c r="CC330" s="685">
        <v>0</v>
      </c>
      <c r="CD330" s="685">
        <v>0</v>
      </c>
      <c r="CE330" s="685">
        <v>0</v>
      </c>
      <c r="CF330" s="687"/>
    </row>
    <row r="331" spans="1:84" ht="15.75" customHeight="1">
      <c r="A331" s="685">
        <v>0</v>
      </c>
      <c r="D331" s="884" t="s">
        <v>4129</v>
      </c>
      <c r="E331" s="754"/>
      <c r="F331" s="754"/>
      <c r="G331" s="754"/>
      <c r="H331" s="881"/>
      <c r="I331" s="885"/>
      <c r="J331" s="885"/>
      <c r="K331" s="885"/>
      <c r="L331" s="881"/>
      <c r="M331" s="885"/>
      <c r="N331" s="885"/>
      <c r="O331" s="885"/>
      <c r="P331" s="881"/>
      <c r="Q331" s="885"/>
      <c r="R331" s="885"/>
      <c r="S331" s="885"/>
      <c r="T331" s="881"/>
      <c r="U331" s="885"/>
      <c r="V331" s="885"/>
      <c r="W331" s="885"/>
      <c r="X331" s="881"/>
      <c r="Y331" s="754"/>
      <c r="Z331" s="754"/>
      <c r="AA331" s="754"/>
      <c r="AG331" s="885"/>
      <c r="AH331" s="885"/>
      <c r="AI331" s="885"/>
      <c r="AJ331" s="886"/>
      <c r="AK331" s="754"/>
      <c r="AL331" s="754"/>
      <c r="AM331" s="754"/>
      <c r="AN331" s="754"/>
      <c r="AO331" s="754"/>
      <c r="AP331" s="754"/>
      <c r="AQ331" s="754"/>
      <c r="AR331" s="754"/>
      <c r="AS331" s="754"/>
      <c r="AT331" s="754"/>
      <c r="AU331" s="754"/>
      <c r="AV331" s="762">
        <f>LEN(AJ329)</f>
        <v>170</v>
      </c>
      <c r="AW331" s="754"/>
      <c r="AX331" s="754"/>
      <c r="AY331" s="754"/>
      <c r="AZ331" s="754"/>
      <c r="BA331" s="754"/>
      <c r="BB331" s="754"/>
      <c r="BC331" s="754"/>
      <c r="BD331" s="754"/>
      <c r="BE331" s="754"/>
      <c r="BF331" s="754"/>
      <c r="BG331" s="754"/>
      <c r="BH331" s="754"/>
      <c r="BI331" s="754"/>
      <c r="BJ331" s="754"/>
      <c r="BK331" s="754"/>
      <c r="BL331" s="754"/>
      <c r="BM331" s="754"/>
      <c r="BN331" s="685">
        <v>0</v>
      </c>
      <c r="BO331" s="685">
        <v>0</v>
      </c>
      <c r="BP331" s="685">
        <v>0</v>
      </c>
      <c r="BQ331" s="685">
        <v>0</v>
      </c>
      <c r="BR331" s="685">
        <v>0</v>
      </c>
      <c r="BS331" s="685">
        <v>0</v>
      </c>
      <c r="BT331" s="685">
        <v>0</v>
      </c>
      <c r="BU331" s="685">
        <v>0</v>
      </c>
      <c r="BV331" s="685">
        <v>0</v>
      </c>
      <c r="BW331" s="685">
        <v>0</v>
      </c>
      <c r="BX331" s="685">
        <v>0</v>
      </c>
      <c r="BY331" s="685">
        <v>0</v>
      </c>
      <c r="BZ331" s="685">
        <v>0</v>
      </c>
      <c r="CA331" s="685">
        <v>0</v>
      </c>
      <c r="CB331" s="685">
        <v>0</v>
      </c>
      <c r="CC331" s="685">
        <v>0</v>
      </c>
      <c r="CD331" s="685">
        <v>0</v>
      </c>
      <c r="CE331" s="685">
        <v>0</v>
      </c>
      <c r="CF331" s="687"/>
    </row>
    <row r="332" spans="1:84" ht="15.75" customHeight="1">
      <c r="A332" s="685">
        <v>0</v>
      </c>
      <c r="D332" s="887" t="s">
        <v>4121</v>
      </c>
      <c r="E332" s="754"/>
      <c r="F332" s="754"/>
      <c r="G332" s="754"/>
      <c r="H332" s="786"/>
      <c r="I332" s="876"/>
      <c r="J332" s="876"/>
      <c r="K332" s="876"/>
      <c r="L332" s="786"/>
      <c r="M332" s="876"/>
      <c r="N332" s="876"/>
      <c r="O332" s="876"/>
      <c r="P332" s="786"/>
      <c r="Q332" s="876"/>
      <c r="R332" s="876"/>
      <c r="S332" s="876"/>
      <c r="T332" s="786"/>
      <c r="U332" s="876"/>
      <c r="V332" s="876"/>
      <c r="W332" s="876"/>
      <c r="X332" s="786"/>
      <c r="Y332" s="754"/>
      <c r="Z332" s="754"/>
      <c r="AA332" s="754"/>
      <c r="AB332" s="754"/>
      <c r="AC332" s="754"/>
      <c r="AD332" s="754"/>
      <c r="AE332" s="754"/>
      <c r="AF332" s="754"/>
      <c r="AG332" s="876"/>
      <c r="AH332" s="876"/>
      <c r="AI332" s="876"/>
      <c r="AJ332" s="754"/>
      <c r="AK332" s="754"/>
      <c r="AL332" s="754"/>
      <c r="AM332" s="754"/>
      <c r="AN332" s="754"/>
      <c r="AO332" s="754"/>
      <c r="AP332" s="754"/>
      <c r="AQ332" s="754"/>
      <c r="AR332" s="754"/>
      <c r="AS332" s="754"/>
      <c r="AT332" s="754"/>
      <c r="AU332" s="754"/>
      <c r="AV332" s="754"/>
      <c r="AW332" s="754"/>
      <c r="AX332" s="754"/>
      <c r="AY332" s="754"/>
      <c r="AZ332" s="754"/>
      <c r="BA332" s="754"/>
      <c r="BB332" s="754"/>
      <c r="BC332" s="754"/>
      <c r="BD332" s="754"/>
      <c r="BE332" s="754"/>
      <c r="BF332" s="754"/>
      <c r="BG332" s="754"/>
      <c r="BH332" s="754"/>
      <c r="BI332" s="754"/>
      <c r="BJ332" s="754"/>
      <c r="BK332" s="754"/>
      <c r="BL332" s="754"/>
      <c r="BM332" s="754"/>
      <c r="BN332" s="685">
        <v>0</v>
      </c>
      <c r="BO332" s="685">
        <v>0</v>
      </c>
      <c r="BP332" s="685">
        <v>0</v>
      </c>
      <c r="BQ332" s="685">
        <v>0</v>
      </c>
      <c r="BR332" s="685">
        <v>0</v>
      </c>
      <c r="BS332" s="685">
        <v>0</v>
      </c>
      <c r="BT332" s="685">
        <v>0</v>
      </c>
      <c r="BU332" s="685">
        <v>0</v>
      </c>
      <c r="BV332" s="685">
        <v>0</v>
      </c>
      <c r="BW332" s="685">
        <v>0</v>
      </c>
      <c r="BX332" s="685">
        <v>0</v>
      </c>
      <c r="BY332" s="685">
        <v>0</v>
      </c>
      <c r="BZ332" s="685">
        <v>0</v>
      </c>
      <c r="CA332" s="685">
        <v>0</v>
      </c>
      <c r="CB332" s="685">
        <v>0</v>
      </c>
      <c r="CC332" s="685">
        <v>0</v>
      </c>
      <c r="CD332" s="685">
        <v>0</v>
      </c>
      <c r="CE332" s="685">
        <v>0</v>
      </c>
      <c r="CF332" s="687"/>
    </row>
    <row r="333" spans="1:84" ht="15.75" customHeight="1">
      <c r="A333" s="685">
        <v>0</v>
      </c>
      <c r="E333" s="754"/>
      <c r="F333" s="754"/>
      <c r="G333" s="754"/>
      <c r="H333" s="754"/>
      <c r="I333" s="754"/>
      <c r="J333" s="754"/>
      <c r="K333" s="754"/>
      <c r="L333" s="754"/>
      <c r="M333" s="754"/>
      <c r="N333" s="754"/>
      <c r="O333" s="754"/>
      <c r="P333" s="754"/>
      <c r="Q333" s="754"/>
      <c r="R333" s="754"/>
      <c r="S333" s="754"/>
      <c r="T333" s="754"/>
      <c r="U333" s="754"/>
      <c r="V333" s="754"/>
      <c r="W333" s="754"/>
      <c r="X333" s="754"/>
      <c r="Y333" s="754"/>
      <c r="Z333" s="754"/>
      <c r="AA333" s="754"/>
      <c r="AB333" s="754"/>
      <c r="AC333" s="754"/>
      <c r="AD333" s="754"/>
      <c r="AE333" s="754"/>
      <c r="AF333" s="754"/>
      <c r="AG333" s="754"/>
      <c r="AH333" s="754"/>
      <c r="AI333" s="754"/>
      <c r="AJ333" s="754"/>
      <c r="AK333" s="754"/>
      <c r="AL333" s="754"/>
      <c r="AM333" s="754"/>
      <c r="AN333" s="754"/>
      <c r="AO333" s="754"/>
      <c r="AP333" s="754"/>
      <c r="AQ333" s="754"/>
      <c r="AR333" s="754"/>
      <c r="AS333" s="754"/>
      <c r="AT333" s="754"/>
      <c r="AU333" s="754"/>
      <c r="AV333" s="754"/>
      <c r="AW333" s="754"/>
      <c r="AX333" s="754"/>
      <c r="AY333" s="754"/>
      <c r="AZ333" s="754"/>
      <c r="BA333" s="754"/>
      <c r="BB333" s="754"/>
      <c r="BC333" s="754"/>
      <c r="BD333" s="754"/>
      <c r="BE333" s="754"/>
      <c r="BF333" s="754"/>
      <c r="BG333" s="754"/>
      <c r="BH333" s="754"/>
      <c r="BI333" s="754"/>
      <c r="BJ333" s="754"/>
      <c r="BK333" s="754"/>
      <c r="BL333" s="754"/>
      <c r="BM333" s="754"/>
      <c r="BN333" s="685">
        <v>0</v>
      </c>
      <c r="BO333" s="685">
        <v>0</v>
      </c>
      <c r="BP333" s="685">
        <v>0</v>
      </c>
      <c r="BQ333" s="685">
        <v>0</v>
      </c>
      <c r="BR333" s="685">
        <v>0</v>
      </c>
      <c r="BS333" s="685">
        <v>0</v>
      </c>
      <c r="BT333" s="685">
        <v>0</v>
      </c>
      <c r="BU333" s="685">
        <v>0</v>
      </c>
      <c r="BV333" s="685">
        <v>0</v>
      </c>
      <c r="BW333" s="685">
        <v>0</v>
      </c>
      <c r="BX333" s="685">
        <v>0</v>
      </c>
      <c r="BY333" s="685">
        <v>0</v>
      </c>
      <c r="BZ333" s="685">
        <v>0</v>
      </c>
      <c r="CA333" s="685">
        <v>0</v>
      </c>
      <c r="CB333" s="685">
        <v>0</v>
      </c>
      <c r="CC333" s="685">
        <v>0</v>
      </c>
      <c r="CD333" s="685">
        <v>0</v>
      </c>
      <c r="CE333" s="685">
        <v>0</v>
      </c>
      <c r="CF333" s="687"/>
    </row>
    <row r="334" spans="1:84" ht="15.75">
      <c r="A334" s="685">
        <v>0</v>
      </c>
      <c r="B334" s="706"/>
      <c r="D334" s="749" t="s">
        <v>4902</v>
      </c>
      <c r="E334" s="707"/>
      <c r="F334" s="707"/>
      <c r="G334" s="707"/>
      <c r="H334" s="749"/>
      <c r="I334" s="707"/>
      <c r="J334" s="707"/>
      <c r="K334" s="707"/>
      <c r="L334" s="749"/>
      <c r="P334" s="749"/>
      <c r="Q334" s="749"/>
      <c r="R334" s="749"/>
      <c r="S334" s="749"/>
      <c r="T334" s="749"/>
      <c r="U334" s="749"/>
      <c r="V334" s="749"/>
      <c r="W334" s="707"/>
      <c r="X334" s="749"/>
      <c r="Y334" s="749"/>
      <c r="Z334" s="749"/>
      <c r="AA334" s="749"/>
      <c r="AB334" s="749"/>
      <c r="AC334" s="749"/>
      <c r="AD334" s="749"/>
      <c r="AE334" s="749"/>
      <c r="AF334" s="749"/>
      <c r="AI334" s="707"/>
      <c r="AJ334" s="787"/>
      <c r="AK334" s="707"/>
      <c r="AL334" s="707"/>
      <c r="AM334" s="707"/>
      <c r="AN334" s="787"/>
      <c r="AO334" s="707"/>
      <c r="AP334" s="707"/>
      <c r="AQ334" s="707"/>
      <c r="AR334" s="787"/>
      <c r="AS334" s="707"/>
      <c r="AT334" s="707"/>
      <c r="AU334" s="707"/>
      <c r="AV334" s="707"/>
      <c r="AW334" s="707"/>
      <c r="AX334" s="707"/>
      <c r="AY334" s="707"/>
      <c r="AZ334" s="787"/>
      <c r="BN334" s="685">
        <v>0</v>
      </c>
      <c r="BO334" s="685">
        <v>0</v>
      </c>
      <c r="BP334" s="685">
        <v>0</v>
      </c>
      <c r="BQ334" s="685">
        <v>0</v>
      </c>
      <c r="BR334" s="685">
        <v>0</v>
      </c>
      <c r="BS334" s="685">
        <v>0</v>
      </c>
      <c r="BT334" s="685">
        <v>0</v>
      </c>
      <c r="BU334" s="685">
        <v>0</v>
      </c>
      <c r="BV334" s="685">
        <v>0</v>
      </c>
      <c r="BW334" s="685">
        <v>0</v>
      </c>
      <c r="BX334" s="685">
        <v>0</v>
      </c>
      <c r="BY334" s="685">
        <v>0</v>
      </c>
      <c r="BZ334" s="685">
        <v>0</v>
      </c>
      <c r="CA334" s="685">
        <v>0</v>
      </c>
      <c r="CB334" s="685">
        <v>0</v>
      </c>
      <c r="CC334" s="685">
        <v>0</v>
      </c>
      <c r="CD334" s="685">
        <v>0</v>
      </c>
      <c r="CE334" s="685">
        <v>0</v>
      </c>
      <c r="CF334" s="687"/>
    </row>
    <row r="335" spans="1:84" ht="15.75">
      <c r="A335" s="685">
        <v>0</v>
      </c>
      <c r="B335" s="706"/>
      <c r="D335" s="749"/>
      <c r="E335" s="707"/>
      <c r="F335" s="707"/>
      <c r="G335" s="707"/>
      <c r="H335" s="749"/>
      <c r="I335" s="707"/>
      <c r="J335" s="707"/>
      <c r="K335" s="707"/>
      <c r="L335" s="749"/>
      <c r="P335" s="749"/>
      <c r="Q335" s="749"/>
      <c r="R335" s="749"/>
      <c r="S335" s="749"/>
      <c r="T335" s="749"/>
      <c r="U335" s="749"/>
      <c r="V335" s="749"/>
      <c r="W335" s="707"/>
      <c r="X335" s="749"/>
      <c r="Y335" s="749"/>
      <c r="Z335" s="749"/>
      <c r="AA335" s="749"/>
      <c r="AB335" s="749"/>
      <c r="AC335" s="749"/>
      <c r="AD335" s="749"/>
      <c r="AE335" s="749"/>
      <c r="AF335" s="749"/>
      <c r="AI335" s="707"/>
      <c r="AJ335" s="787"/>
      <c r="AK335" s="707"/>
      <c r="AL335" s="707"/>
      <c r="AM335" s="707"/>
      <c r="AN335" s="787"/>
      <c r="AO335" s="707"/>
      <c r="AP335" s="707"/>
      <c r="AQ335" s="707"/>
      <c r="AR335" s="787"/>
      <c r="AS335" s="707"/>
      <c r="AT335" s="707"/>
      <c r="AU335" s="707"/>
      <c r="AV335" s="707"/>
      <c r="AW335" s="707"/>
      <c r="AX335" s="707"/>
      <c r="AY335" s="707"/>
      <c r="AZ335" s="787"/>
      <c r="BN335" s="685">
        <v>0</v>
      </c>
      <c r="BO335" s="685">
        <v>0</v>
      </c>
      <c r="BP335" s="685">
        <v>0</v>
      </c>
      <c r="BQ335" s="685">
        <v>0</v>
      </c>
      <c r="BR335" s="685">
        <v>0</v>
      </c>
      <c r="BS335" s="685">
        <v>0</v>
      </c>
      <c r="BT335" s="685">
        <v>0</v>
      </c>
      <c r="BU335" s="685">
        <v>0</v>
      </c>
      <c r="BV335" s="685">
        <v>0</v>
      </c>
      <c r="BW335" s="685">
        <v>0</v>
      </c>
      <c r="BX335" s="685">
        <v>0</v>
      </c>
      <c r="BY335" s="685">
        <v>0</v>
      </c>
      <c r="BZ335" s="685">
        <v>0</v>
      </c>
      <c r="CA335" s="685">
        <v>0</v>
      </c>
      <c r="CB335" s="685">
        <v>0</v>
      </c>
      <c r="CC335" s="685">
        <v>0</v>
      </c>
      <c r="CD335" s="685">
        <v>0</v>
      </c>
      <c r="CE335" s="685">
        <v>0</v>
      </c>
      <c r="CF335" s="687"/>
    </row>
    <row r="336" spans="1:84" ht="20.100000000000001" customHeight="1">
      <c r="A336" s="685">
        <v>0</v>
      </c>
      <c r="B336" s="4761" t="s">
        <v>4903</v>
      </c>
      <c r="D336" s="790" t="s">
        <v>4905</v>
      </c>
      <c r="E336" s="789"/>
      <c r="F336" s="789"/>
      <c r="G336" s="789"/>
      <c r="H336" s="790" t="s">
        <v>4905</v>
      </c>
      <c r="I336" s="789"/>
      <c r="J336" s="789"/>
      <c r="K336" s="789"/>
      <c r="L336" s="791" t="s">
        <v>4906</v>
      </c>
      <c r="M336" s="707"/>
      <c r="N336" s="707"/>
      <c r="O336" s="707"/>
      <c r="P336" s="861" t="s">
        <v>4906</v>
      </c>
      <c r="Q336" s="789"/>
      <c r="R336" s="789"/>
      <c r="S336" s="789"/>
      <c r="T336" s="791" t="s">
        <v>4906</v>
      </c>
      <c r="U336" s="789"/>
      <c r="V336" s="789"/>
      <c r="X336" s="862" t="s">
        <v>5233</v>
      </c>
      <c r="Y336" s="789"/>
      <c r="Z336" s="789"/>
      <c r="AA336" s="789"/>
      <c r="AB336" s="888"/>
      <c r="AC336" s="889"/>
      <c r="AD336" s="889"/>
      <c r="AE336" s="889"/>
      <c r="AF336" s="888"/>
      <c r="AI336" s="789"/>
      <c r="AJ336" s="707"/>
      <c r="AK336" s="707"/>
      <c r="AL336" s="707"/>
      <c r="AM336" s="707"/>
      <c r="AO336" s="707"/>
      <c r="AP336" s="707"/>
      <c r="AQ336" s="707"/>
      <c r="AR336" s="707"/>
      <c r="AS336" s="707"/>
      <c r="AT336" s="707"/>
      <c r="AU336" s="707"/>
      <c r="AV336" s="707"/>
      <c r="AW336" s="707"/>
      <c r="AX336" s="707"/>
      <c r="AY336" s="707"/>
      <c r="AZ336" s="707"/>
      <c r="BN336" s="685">
        <v>0</v>
      </c>
      <c r="BO336" s="685">
        <v>0</v>
      </c>
      <c r="BP336" s="685">
        <v>0</v>
      </c>
      <c r="BQ336" s="685">
        <v>0</v>
      </c>
      <c r="BR336" s="685">
        <v>0</v>
      </c>
      <c r="BS336" s="685">
        <v>0</v>
      </c>
      <c r="BT336" s="685">
        <v>0</v>
      </c>
      <c r="BU336" s="685">
        <v>0</v>
      </c>
      <c r="BV336" s="685">
        <v>0</v>
      </c>
      <c r="BW336" s="685">
        <v>0</v>
      </c>
      <c r="BX336" s="685">
        <v>0</v>
      </c>
      <c r="BY336" s="685">
        <v>0</v>
      </c>
      <c r="BZ336" s="685">
        <v>0</v>
      </c>
      <c r="CA336" s="685">
        <v>0</v>
      </c>
      <c r="CB336" s="685">
        <v>0</v>
      </c>
      <c r="CC336" s="685">
        <v>0</v>
      </c>
      <c r="CD336" s="685">
        <v>0</v>
      </c>
      <c r="CE336" s="685">
        <v>0</v>
      </c>
      <c r="CF336" s="687"/>
    </row>
    <row r="337" spans="1:84" ht="13.5" customHeight="1">
      <c r="A337" s="685">
        <v>0</v>
      </c>
      <c r="B337" s="4762"/>
      <c r="D337" s="4473" t="s">
        <v>5234</v>
      </c>
      <c r="E337" s="730"/>
      <c r="F337" s="794"/>
      <c r="G337" s="730"/>
      <c r="H337" s="4473" t="s">
        <v>5235</v>
      </c>
      <c r="I337" s="730"/>
      <c r="J337" s="794"/>
      <c r="K337" s="730"/>
      <c r="L337" s="4469" t="s">
        <v>5236</v>
      </c>
      <c r="M337" s="707"/>
      <c r="N337" s="789"/>
      <c r="O337" s="789"/>
      <c r="P337" s="4473" t="s">
        <v>5237</v>
      </c>
      <c r="Q337" s="730"/>
      <c r="R337" s="794"/>
      <c r="S337" s="730"/>
      <c r="T337" s="4469" t="s">
        <v>5238</v>
      </c>
      <c r="U337" s="730"/>
      <c r="V337" s="794"/>
      <c r="X337" s="4469" t="s">
        <v>5239</v>
      </c>
      <c r="Y337" s="730"/>
      <c r="Z337" s="794"/>
      <c r="AA337" s="730"/>
      <c r="AB337" s="4469"/>
      <c r="AC337" s="890"/>
      <c r="AD337" s="891"/>
      <c r="AE337" s="890"/>
      <c r="AF337" s="4469"/>
      <c r="AI337" s="730"/>
      <c r="AJ337" s="707"/>
      <c r="AK337" s="707"/>
      <c r="AL337" s="707"/>
      <c r="AM337" s="707"/>
      <c r="BN337" s="685">
        <v>0</v>
      </c>
      <c r="BO337" s="685">
        <v>0</v>
      </c>
      <c r="BP337" s="685">
        <v>0</v>
      </c>
      <c r="BQ337" s="685">
        <v>0</v>
      </c>
      <c r="BR337" s="685">
        <v>0</v>
      </c>
      <c r="BS337" s="685">
        <v>0</v>
      </c>
      <c r="BT337" s="685">
        <v>0</v>
      </c>
      <c r="BU337" s="685">
        <v>0</v>
      </c>
      <c r="BV337" s="685">
        <v>0</v>
      </c>
      <c r="BW337" s="685">
        <v>0</v>
      </c>
      <c r="BX337" s="685">
        <v>0</v>
      </c>
      <c r="BY337" s="685">
        <v>0</v>
      </c>
      <c r="BZ337" s="685">
        <v>0</v>
      </c>
      <c r="CA337" s="685">
        <v>0</v>
      </c>
      <c r="CB337" s="685">
        <v>0</v>
      </c>
      <c r="CC337" s="685">
        <v>0</v>
      </c>
      <c r="CD337" s="685">
        <v>0</v>
      </c>
      <c r="CE337" s="685">
        <v>0</v>
      </c>
      <c r="CF337" s="687"/>
    </row>
    <row r="338" spans="1:84" ht="11.25" customHeight="1" thickBot="1">
      <c r="A338" s="685">
        <v>0</v>
      </c>
      <c r="B338" s="4763"/>
      <c r="D338" s="4764"/>
      <c r="E338" s="789"/>
      <c r="F338" s="789"/>
      <c r="G338" s="789"/>
      <c r="H338" s="4764"/>
      <c r="I338" s="789"/>
      <c r="J338" s="789"/>
      <c r="K338" s="789"/>
      <c r="L338" s="4756"/>
      <c r="M338" s="707"/>
      <c r="N338" s="794"/>
      <c r="O338" s="730"/>
      <c r="P338" s="4764"/>
      <c r="Q338" s="789"/>
      <c r="R338" s="789"/>
      <c r="S338" s="789"/>
      <c r="T338" s="4756"/>
      <c r="U338" s="789"/>
      <c r="V338" s="789"/>
      <c r="X338" s="4756"/>
      <c r="Y338" s="789"/>
      <c r="Z338" s="789"/>
      <c r="AA338" s="789"/>
      <c r="AB338" s="4756"/>
      <c r="AC338" s="889"/>
      <c r="AD338" s="889"/>
      <c r="AE338" s="889"/>
      <c r="AF338" s="4756"/>
      <c r="AI338" s="789"/>
      <c r="AJ338" s="707"/>
      <c r="AK338" s="707"/>
      <c r="AL338" s="707"/>
      <c r="AM338" s="707"/>
      <c r="BN338" s="685">
        <v>0</v>
      </c>
      <c r="BO338" s="685">
        <v>0</v>
      </c>
      <c r="BP338" s="685">
        <v>0</v>
      </c>
      <c r="BQ338" s="685">
        <v>0</v>
      </c>
      <c r="BR338" s="685">
        <v>0</v>
      </c>
      <c r="BS338" s="685">
        <v>0</v>
      </c>
      <c r="BT338" s="685">
        <v>0</v>
      </c>
      <c r="BU338" s="685">
        <v>0</v>
      </c>
      <c r="BV338" s="685">
        <v>0</v>
      </c>
      <c r="BW338" s="685">
        <v>0</v>
      </c>
      <c r="BX338" s="685">
        <v>0</v>
      </c>
      <c r="BY338" s="685">
        <v>0</v>
      </c>
      <c r="BZ338" s="685">
        <v>0</v>
      </c>
      <c r="CA338" s="685">
        <v>0</v>
      </c>
      <c r="CB338" s="685">
        <v>0</v>
      </c>
      <c r="CC338" s="685">
        <v>0</v>
      </c>
      <c r="CD338" s="685">
        <v>0</v>
      </c>
      <c r="CE338" s="685">
        <v>0</v>
      </c>
      <c r="CF338" s="687"/>
    </row>
    <row r="339" spans="1:84" ht="19.5" customHeight="1" thickTop="1">
      <c r="A339" s="685">
        <v>0</v>
      </c>
      <c r="B339" s="706"/>
      <c r="D339" s="4757" t="s">
        <v>5240</v>
      </c>
      <c r="E339" s="795"/>
      <c r="F339" s="795"/>
      <c r="G339" s="795"/>
      <c r="H339" s="4757" t="s">
        <v>5241</v>
      </c>
      <c r="I339" s="796"/>
      <c r="J339" s="796"/>
      <c r="K339" s="796"/>
      <c r="L339" s="4757" t="s">
        <v>5242</v>
      </c>
      <c r="M339" s="707"/>
      <c r="N339" s="789"/>
      <c r="O339" s="789"/>
      <c r="P339" s="4757" t="s">
        <v>5243</v>
      </c>
      <c r="T339" s="4757" t="s">
        <v>5243</v>
      </c>
      <c r="X339" s="4757" t="s">
        <v>5244</v>
      </c>
      <c r="AI339" s="796"/>
      <c r="AJ339" s="707"/>
      <c r="AK339" s="707"/>
      <c r="AL339" s="707"/>
      <c r="AM339" s="707"/>
      <c r="BN339" s="685">
        <v>0</v>
      </c>
      <c r="BO339" s="685">
        <v>0</v>
      </c>
      <c r="BP339" s="685">
        <v>0</v>
      </c>
      <c r="BQ339" s="685">
        <v>0</v>
      </c>
      <c r="BR339" s="685">
        <v>0</v>
      </c>
      <c r="BS339" s="685">
        <v>0</v>
      </c>
      <c r="BT339" s="685">
        <v>0</v>
      </c>
      <c r="BU339" s="685">
        <v>0</v>
      </c>
      <c r="BV339" s="685">
        <v>0</v>
      </c>
      <c r="BW339" s="685">
        <v>0</v>
      </c>
      <c r="BX339" s="685">
        <v>0</v>
      </c>
      <c r="BY339" s="685">
        <v>0</v>
      </c>
      <c r="BZ339" s="685">
        <v>0</v>
      </c>
      <c r="CA339" s="685">
        <v>0</v>
      </c>
      <c r="CB339" s="685">
        <v>0</v>
      </c>
      <c r="CC339" s="685">
        <v>0</v>
      </c>
      <c r="CD339" s="685">
        <v>0</v>
      </c>
      <c r="CE339" s="685">
        <v>0</v>
      </c>
      <c r="CF339" s="687"/>
    </row>
    <row r="340" spans="1:84" ht="19.5" customHeight="1">
      <c r="A340" s="685">
        <v>0</v>
      </c>
      <c r="B340" s="706"/>
      <c r="D340" s="4758"/>
      <c r="E340" s="795"/>
      <c r="F340" s="795"/>
      <c r="G340" s="795"/>
      <c r="H340" s="4758"/>
      <c r="I340" s="796"/>
      <c r="J340" s="796"/>
      <c r="K340" s="796"/>
      <c r="L340" s="4758"/>
      <c r="M340" s="707"/>
      <c r="P340" s="4758"/>
      <c r="T340" s="4758"/>
      <c r="X340" s="4758"/>
      <c r="AI340" s="796"/>
      <c r="AJ340" s="707"/>
      <c r="AK340" s="707"/>
      <c r="AL340" s="707"/>
      <c r="AM340" s="707"/>
      <c r="BN340" s="685">
        <v>0</v>
      </c>
      <c r="BO340" s="685">
        <v>0</v>
      </c>
      <c r="BP340" s="685">
        <v>0</v>
      </c>
      <c r="BQ340" s="685">
        <v>0</v>
      </c>
      <c r="BR340" s="685">
        <v>0</v>
      </c>
      <c r="BS340" s="685">
        <v>0</v>
      </c>
      <c r="BT340" s="685">
        <v>0</v>
      </c>
      <c r="BU340" s="685">
        <v>0</v>
      </c>
      <c r="BV340" s="685">
        <v>0</v>
      </c>
      <c r="BW340" s="685">
        <v>0</v>
      </c>
      <c r="BX340" s="685">
        <v>0</v>
      </c>
      <c r="BY340" s="685">
        <v>0</v>
      </c>
      <c r="BZ340" s="685">
        <v>0</v>
      </c>
      <c r="CA340" s="685">
        <v>0</v>
      </c>
      <c r="CB340" s="685">
        <v>0</v>
      </c>
      <c r="CC340" s="685">
        <v>0</v>
      </c>
      <c r="CD340" s="685">
        <v>0</v>
      </c>
      <c r="CE340" s="685">
        <v>0</v>
      </c>
      <c r="CF340" s="687"/>
    </row>
    <row r="341" spans="1:84" ht="19.5" customHeight="1">
      <c r="A341" s="685">
        <v>0</v>
      </c>
      <c r="B341" s="706"/>
      <c r="D341" s="4758"/>
      <c r="E341" s="795"/>
      <c r="F341" s="795"/>
      <c r="G341" s="795"/>
      <c r="H341" s="4758"/>
      <c r="I341" s="796"/>
      <c r="J341" s="796"/>
      <c r="K341" s="796"/>
      <c r="L341" s="4758"/>
      <c r="M341" s="707"/>
      <c r="P341" s="4758"/>
      <c r="T341" s="4758"/>
      <c r="X341" s="4758"/>
      <c r="AI341" s="796"/>
      <c r="AJ341" s="707"/>
      <c r="AK341" s="707"/>
      <c r="AL341" s="707"/>
      <c r="AM341" s="707"/>
      <c r="BN341" s="685">
        <v>0</v>
      </c>
      <c r="BO341" s="685">
        <v>0</v>
      </c>
      <c r="BP341" s="685">
        <v>0</v>
      </c>
      <c r="BQ341" s="685">
        <v>0</v>
      </c>
      <c r="BR341" s="685">
        <v>0</v>
      </c>
      <c r="BS341" s="685">
        <v>0</v>
      </c>
      <c r="BT341" s="685">
        <v>0</v>
      </c>
      <c r="BU341" s="685">
        <v>0</v>
      </c>
      <c r="BV341" s="685">
        <v>0</v>
      </c>
      <c r="BW341" s="685">
        <v>0</v>
      </c>
      <c r="BX341" s="685">
        <v>0</v>
      </c>
      <c r="BY341" s="685">
        <v>0</v>
      </c>
      <c r="BZ341" s="685">
        <v>0</v>
      </c>
      <c r="CA341" s="685">
        <v>0</v>
      </c>
      <c r="CB341" s="685">
        <v>0</v>
      </c>
      <c r="CC341" s="685">
        <v>0</v>
      </c>
      <c r="CD341" s="685">
        <v>0</v>
      </c>
      <c r="CE341" s="685">
        <v>0</v>
      </c>
      <c r="CF341" s="687"/>
    </row>
    <row r="342" spans="1:84" ht="20.25" customHeight="1">
      <c r="A342" s="685">
        <v>0</v>
      </c>
      <c r="B342" s="706"/>
      <c r="D342" s="797" t="s">
        <v>4916</v>
      </c>
      <c r="E342" s="798"/>
      <c r="F342" s="798"/>
      <c r="G342" s="798"/>
      <c r="H342" s="797"/>
      <c r="I342" s="796"/>
      <c r="J342" s="796"/>
      <c r="K342" s="796"/>
      <c r="L342" s="799"/>
      <c r="M342" s="707"/>
      <c r="P342" s="707"/>
      <c r="Q342" s="796"/>
      <c r="R342" s="796"/>
      <c r="S342" s="796"/>
      <c r="T342" s="707"/>
      <c r="U342" s="796"/>
      <c r="V342" s="796"/>
      <c r="X342" s="892" t="s">
        <v>5245</v>
      </c>
      <c r="Y342" s="796"/>
      <c r="Z342" s="796"/>
      <c r="AA342" s="796"/>
      <c r="AB342" s="707"/>
      <c r="AC342" s="796"/>
      <c r="AD342" s="796"/>
      <c r="AE342" s="796"/>
      <c r="AF342" s="707"/>
      <c r="AI342" s="796"/>
      <c r="AJ342" s="707"/>
      <c r="AK342" s="707"/>
      <c r="AL342" s="707"/>
      <c r="AM342" s="707"/>
      <c r="BN342" s="685">
        <v>0</v>
      </c>
      <c r="BO342" s="685">
        <v>0</v>
      </c>
      <c r="BP342" s="685">
        <v>0</v>
      </c>
      <c r="BQ342" s="685">
        <v>0</v>
      </c>
      <c r="BR342" s="685">
        <v>0</v>
      </c>
      <c r="BS342" s="685">
        <v>0</v>
      </c>
      <c r="BT342" s="685">
        <v>0</v>
      </c>
      <c r="BU342" s="685">
        <v>0</v>
      </c>
      <c r="BV342" s="685">
        <v>0</v>
      </c>
      <c r="BW342" s="685">
        <v>0</v>
      </c>
      <c r="BX342" s="685">
        <v>0</v>
      </c>
      <c r="BY342" s="685">
        <v>0</v>
      </c>
      <c r="BZ342" s="685">
        <v>0</v>
      </c>
      <c r="CA342" s="685">
        <v>0</v>
      </c>
      <c r="CB342" s="685">
        <v>0</v>
      </c>
      <c r="CC342" s="685">
        <v>0</v>
      </c>
      <c r="CD342" s="685">
        <v>0</v>
      </c>
      <c r="CE342" s="685">
        <v>0</v>
      </c>
      <c r="CF342" s="687"/>
    </row>
    <row r="343" spans="1:84" ht="9.9499999999999993" customHeight="1">
      <c r="A343" s="685">
        <v>0</v>
      </c>
      <c r="B343" s="4464">
        <v>1</v>
      </c>
      <c r="D343" s="4799" t="s">
        <v>1381</v>
      </c>
      <c r="E343" s="685">
        <v>0</v>
      </c>
      <c r="F343" s="685">
        <v>0</v>
      </c>
      <c r="G343" s="685">
        <v>0</v>
      </c>
      <c r="H343" s="4799" t="s">
        <v>5246</v>
      </c>
      <c r="I343" s="685">
        <v>0</v>
      </c>
      <c r="J343" s="685">
        <v>0</v>
      </c>
      <c r="K343" s="685">
        <v>0</v>
      </c>
      <c r="L343" s="4803" t="s">
        <v>4952</v>
      </c>
      <c r="M343" s="685">
        <v>0</v>
      </c>
      <c r="N343" s="685">
        <v>0</v>
      </c>
      <c r="O343" s="685">
        <v>0</v>
      </c>
      <c r="P343" s="4807" t="s">
        <v>5247</v>
      </c>
      <c r="Q343" s="685">
        <v>0</v>
      </c>
      <c r="R343" s="685">
        <v>0</v>
      </c>
      <c r="S343" s="685">
        <v>0</v>
      </c>
      <c r="T343" s="4801" t="s">
        <v>5248</v>
      </c>
      <c r="U343" s="685">
        <v>0</v>
      </c>
      <c r="V343" s="685">
        <v>0</v>
      </c>
      <c r="W343" s="685">
        <v>0</v>
      </c>
      <c r="X343" s="4805" t="s">
        <v>5249</v>
      </c>
      <c r="Y343" s="685">
        <v>0</v>
      </c>
      <c r="Z343" s="685">
        <v>0</v>
      </c>
      <c r="AA343" s="685">
        <v>0</v>
      </c>
      <c r="AB343" s="4734"/>
      <c r="AC343" s="685">
        <v>0</v>
      </c>
      <c r="AD343" s="685">
        <v>0</v>
      </c>
      <c r="AE343" s="685">
        <v>0</v>
      </c>
      <c r="AF343" s="805"/>
      <c r="AI343" s="789"/>
      <c r="AJ343" s="707"/>
      <c r="AK343" s="707"/>
      <c r="AL343" s="707"/>
      <c r="AM343" s="707"/>
      <c r="BN343" s="685">
        <v>0</v>
      </c>
      <c r="BO343" s="685">
        <v>0</v>
      </c>
      <c r="BP343" s="685">
        <v>0</v>
      </c>
      <c r="BQ343" s="685">
        <v>0</v>
      </c>
      <c r="BR343" s="685">
        <v>0</v>
      </c>
      <c r="BS343" s="685">
        <v>0</v>
      </c>
      <c r="BT343" s="685">
        <v>0</v>
      </c>
      <c r="BU343" s="685">
        <v>0</v>
      </c>
      <c r="BV343" s="685">
        <v>0</v>
      </c>
      <c r="BW343" s="685">
        <v>0</v>
      </c>
      <c r="BX343" s="685">
        <v>0</v>
      </c>
      <c r="BY343" s="685">
        <v>0</v>
      </c>
      <c r="BZ343" s="685">
        <v>0</v>
      </c>
      <c r="CA343" s="685">
        <v>0</v>
      </c>
      <c r="CB343" s="685">
        <v>0</v>
      </c>
      <c r="CC343" s="685">
        <v>0</v>
      </c>
      <c r="CD343" s="685">
        <v>0</v>
      </c>
      <c r="CE343" s="685">
        <v>0</v>
      </c>
      <c r="CF343" s="687"/>
    </row>
    <row r="344" spans="1:84" ht="5.0999999999999996" customHeight="1">
      <c r="A344" s="685">
        <v>0</v>
      </c>
      <c r="B344" s="4465"/>
      <c r="D344" s="4800"/>
      <c r="E344" s="685">
        <v>0</v>
      </c>
      <c r="F344" s="802">
        <v>0</v>
      </c>
      <c r="G344" s="685">
        <v>0</v>
      </c>
      <c r="H344" s="4800"/>
      <c r="I344" s="685">
        <v>0</v>
      </c>
      <c r="J344" s="802">
        <v>0</v>
      </c>
      <c r="K344" s="685">
        <v>0</v>
      </c>
      <c r="L344" s="4804"/>
      <c r="M344" s="685">
        <v>0</v>
      </c>
      <c r="N344" s="802">
        <v>0</v>
      </c>
      <c r="O344" s="685">
        <v>0</v>
      </c>
      <c r="P344" s="4808"/>
      <c r="Q344" s="685">
        <v>0</v>
      </c>
      <c r="R344" s="802">
        <v>0</v>
      </c>
      <c r="S344" s="685">
        <v>0</v>
      </c>
      <c r="T344" s="4802"/>
      <c r="U344" s="685">
        <v>0</v>
      </c>
      <c r="V344" s="802">
        <v>0</v>
      </c>
      <c r="W344" s="685">
        <v>0</v>
      </c>
      <c r="X344" s="4806"/>
      <c r="Y344" s="685">
        <v>0</v>
      </c>
      <c r="Z344" s="802">
        <v>0</v>
      </c>
      <c r="AA344" s="685">
        <v>0</v>
      </c>
      <c r="AB344" s="4735"/>
      <c r="AC344" s="685">
        <v>0</v>
      </c>
      <c r="AD344" s="802">
        <v>0</v>
      </c>
      <c r="AE344" s="685">
        <v>0</v>
      </c>
      <c r="AF344" s="806"/>
      <c r="AI344" s="730"/>
      <c r="AJ344" s="707"/>
      <c r="AK344" s="707"/>
      <c r="AL344" s="707"/>
      <c r="AM344" s="707"/>
      <c r="BN344" s="685">
        <v>0</v>
      </c>
      <c r="BO344" s="685">
        <v>0</v>
      </c>
      <c r="BP344" s="685">
        <v>0</v>
      </c>
      <c r="BQ344" s="685">
        <v>0</v>
      </c>
      <c r="BR344" s="685">
        <v>0</v>
      </c>
      <c r="BS344" s="685">
        <v>0</v>
      </c>
      <c r="BT344" s="685">
        <v>0</v>
      </c>
      <c r="BU344" s="685">
        <v>0</v>
      </c>
      <c r="BV344" s="685">
        <v>0</v>
      </c>
      <c r="BW344" s="685">
        <v>0</v>
      </c>
      <c r="BX344" s="685">
        <v>0</v>
      </c>
      <c r="BY344" s="685">
        <v>0</v>
      </c>
      <c r="BZ344" s="685">
        <v>0</v>
      </c>
      <c r="CA344" s="685">
        <v>0</v>
      </c>
      <c r="CB344" s="685">
        <v>0</v>
      </c>
      <c r="CC344" s="685">
        <v>0</v>
      </c>
      <c r="CD344" s="685">
        <v>0</v>
      </c>
      <c r="CE344" s="685">
        <v>0</v>
      </c>
      <c r="CF344" s="687"/>
    </row>
    <row r="345" spans="1:84" ht="9.9499999999999993" customHeight="1">
      <c r="A345" s="685">
        <v>0</v>
      </c>
      <c r="B345" s="4466"/>
      <c r="D345" s="803"/>
      <c r="E345" s="685">
        <v>0</v>
      </c>
      <c r="F345" s="685">
        <v>0</v>
      </c>
      <c r="G345" s="685">
        <v>0</v>
      </c>
      <c r="H345" s="803"/>
      <c r="I345" s="685">
        <v>0</v>
      </c>
      <c r="J345" s="685">
        <v>0</v>
      </c>
      <c r="K345" s="685">
        <v>0</v>
      </c>
      <c r="L345" s="803"/>
      <c r="M345" s="685">
        <v>0</v>
      </c>
      <c r="N345" s="685">
        <v>0</v>
      </c>
      <c r="O345" s="685">
        <v>0</v>
      </c>
      <c r="P345" s="803"/>
      <c r="Q345" s="685">
        <v>0</v>
      </c>
      <c r="R345" s="685">
        <v>0</v>
      </c>
      <c r="S345" s="685">
        <v>0</v>
      </c>
      <c r="T345" s="803"/>
      <c r="U345" s="685">
        <v>0</v>
      </c>
      <c r="V345" s="685">
        <v>0</v>
      </c>
      <c r="W345" s="685">
        <v>0</v>
      </c>
      <c r="X345" s="803"/>
      <c r="Y345" s="685">
        <v>0</v>
      </c>
      <c r="Z345" s="685">
        <v>0</v>
      </c>
      <c r="AA345" s="685">
        <v>0</v>
      </c>
      <c r="AB345" s="4736"/>
      <c r="AC345" s="685">
        <v>0</v>
      </c>
      <c r="AD345" s="685">
        <v>0</v>
      </c>
      <c r="AE345" s="685">
        <v>0</v>
      </c>
      <c r="AF345" s="807"/>
      <c r="AI345" s="789"/>
      <c r="AJ345" s="707"/>
      <c r="AK345" s="707"/>
      <c r="AL345" s="707"/>
      <c r="AM345" s="707"/>
      <c r="BN345" s="685">
        <v>0</v>
      </c>
      <c r="BO345" s="685">
        <v>0</v>
      </c>
      <c r="BP345" s="685">
        <v>0</v>
      </c>
      <c r="BQ345" s="685">
        <v>0</v>
      </c>
      <c r="BR345" s="685">
        <v>0</v>
      </c>
      <c r="BS345" s="685">
        <v>0</v>
      </c>
      <c r="BT345" s="685">
        <v>0</v>
      </c>
      <c r="BU345" s="685">
        <v>0</v>
      </c>
      <c r="BV345" s="685">
        <v>0</v>
      </c>
      <c r="BW345" s="685">
        <v>0</v>
      </c>
      <c r="BX345" s="685">
        <v>0</v>
      </c>
      <c r="BY345" s="685">
        <v>0</v>
      </c>
      <c r="BZ345" s="685">
        <v>0</v>
      </c>
      <c r="CA345" s="685">
        <v>0</v>
      </c>
      <c r="CB345" s="685">
        <v>0</v>
      </c>
      <c r="CC345" s="685">
        <v>0</v>
      </c>
      <c r="CD345" s="685">
        <v>0</v>
      </c>
      <c r="CE345" s="685">
        <v>0</v>
      </c>
      <c r="CF345" s="687"/>
    </row>
    <row r="346" spans="1:84" ht="9.9499999999999993" customHeight="1">
      <c r="A346" s="685">
        <v>0</v>
      </c>
      <c r="B346" s="685">
        <v>0</v>
      </c>
      <c r="C346" s="685">
        <v>0</v>
      </c>
      <c r="D346" s="685">
        <v>0</v>
      </c>
      <c r="E346" s="685">
        <v>0</v>
      </c>
      <c r="F346" s="685">
        <v>0</v>
      </c>
      <c r="G346" s="685">
        <v>0</v>
      </c>
      <c r="H346" s="685">
        <v>0</v>
      </c>
      <c r="I346" s="685">
        <v>0</v>
      </c>
      <c r="J346" s="685">
        <v>0</v>
      </c>
      <c r="K346" s="685">
        <v>0</v>
      </c>
      <c r="L346" s="685">
        <v>0</v>
      </c>
      <c r="M346" s="685">
        <v>0</v>
      </c>
      <c r="N346" s="685">
        <v>0</v>
      </c>
      <c r="O346" s="685">
        <v>0</v>
      </c>
      <c r="P346" s="685">
        <v>0</v>
      </c>
      <c r="Q346" s="685">
        <v>0</v>
      </c>
      <c r="R346" s="685">
        <v>0</v>
      </c>
      <c r="S346" s="685">
        <v>0</v>
      </c>
      <c r="T346" s="685">
        <v>0</v>
      </c>
      <c r="U346" s="685">
        <v>0</v>
      </c>
      <c r="V346" s="685">
        <v>0</v>
      </c>
      <c r="W346" s="685">
        <v>0</v>
      </c>
      <c r="X346" s="685">
        <v>0</v>
      </c>
      <c r="Y346" s="685">
        <v>0</v>
      </c>
      <c r="Z346" s="685">
        <v>0</v>
      </c>
      <c r="AA346" s="685">
        <v>0</v>
      </c>
      <c r="AB346" s="685">
        <v>0</v>
      </c>
      <c r="AC346" s="685">
        <v>0</v>
      </c>
      <c r="AD346" s="685">
        <v>0</v>
      </c>
      <c r="AE346" s="685">
        <v>0</v>
      </c>
      <c r="AF346" s="685">
        <v>0</v>
      </c>
      <c r="BN346" s="685">
        <v>0</v>
      </c>
      <c r="BO346" s="685">
        <v>0</v>
      </c>
      <c r="BP346" s="685">
        <v>0</v>
      </c>
      <c r="BQ346" s="685">
        <v>0</v>
      </c>
      <c r="BR346" s="685">
        <v>0</v>
      </c>
      <c r="BS346" s="685">
        <v>0</v>
      </c>
      <c r="BT346" s="685">
        <v>0</v>
      </c>
      <c r="BU346" s="685">
        <v>0</v>
      </c>
      <c r="BV346" s="685">
        <v>0</v>
      </c>
      <c r="BW346" s="685">
        <v>0</v>
      </c>
      <c r="BX346" s="685">
        <v>0</v>
      </c>
      <c r="BY346" s="685">
        <v>0</v>
      </c>
      <c r="BZ346" s="685">
        <v>0</v>
      </c>
      <c r="CA346" s="685">
        <v>0</v>
      </c>
      <c r="CB346" s="685">
        <v>0</v>
      </c>
      <c r="CC346" s="685">
        <v>0</v>
      </c>
      <c r="CD346" s="685">
        <v>0</v>
      </c>
      <c r="CE346" s="685">
        <v>0</v>
      </c>
      <c r="CF346" s="687"/>
    </row>
    <row r="347" spans="1:84" ht="9.9499999999999993" customHeight="1">
      <c r="A347" s="685">
        <v>0</v>
      </c>
      <c r="B347" s="4464">
        <v>2</v>
      </c>
      <c r="D347" s="4799" t="s">
        <v>5250</v>
      </c>
      <c r="E347" s="685">
        <v>0</v>
      </c>
      <c r="F347" s="685">
        <v>0</v>
      </c>
      <c r="G347" s="685">
        <v>0</v>
      </c>
      <c r="H347" s="4799" t="s">
        <v>5251</v>
      </c>
      <c r="I347" s="685">
        <v>0</v>
      </c>
      <c r="J347" s="685">
        <v>0</v>
      </c>
      <c r="K347" s="685">
        <v>0</v>
      </c>
      <c r="L347" s="4803" t="s">
        <v>4959</v>
      </c>
      <c r="M347" s="685">
        <v>0</v>
      </c>
      <c r="N347" s="685">
        <v>0</v>
      </c>
      <c r="O347" s="685">
        <v>0</v>
      </c>
      <c r="P347" s="4807" t="s">
        <v>5252</v>
      </c>
      <c r="Q347" s="685">
        <v>0</v>
      </c>
      <c r="R347" s="685">
        <v>0</v>
      </c>
      <c r="S347" s="685">
        <v>0</v>
      </c>
      <c r="T347" s="4803" t="s">
        <v>1372</v>
      </c>
      <c r="U347" s="685">
        <v>0</v>
      </c>
      <c r="V347" s="685">
        <v>0</v>
      </c>
      <c r="W347" s="685">
        <v>0</v>
      </c>
      <c r="X347" s="4805" t="s">
        <v>5253</v>
      </c>
      <c r="Y347" s="685">
        <v>0</v>
      </c>
      <c r="Z347" s="685">
        <v>0</v>
      </c>
      <c r="AA347" s="685">
        <v>0</v>
      </c>
      <c r="AB347" s="4734"/>
      <c r="AC347" s="685">
        <v>0</v>
      </c>
      <c r="AD347" s="685">
        <v>0</v>
      </c>
      <c r="AE347" s="685">
        <v>0</v>
      </c>
      <c r="AF347" s="805"/>
      <c r="AI347" s="789"/>
      <c r="AJ347" s="707"/>
      <c r="AK347" s="707"/>
      <c r="AL347" s="707"/>
      <c r="AM347" s="707"/>
      <c r="BN347" s="685">
        <v>0</v>
      </c>
      <c r="BO347" s="685">
        <v>0</v>
      </c>
      <c r="BP347" s="685">
        <v>0</v>
      </c>
      <c r="BQ347" s="685">
        <v>0</v>
      </c>
      <c r="BR347" s="685">
        <v>0</v>
      </c>
      <c r="BS347" s="685">
        <v>0</v>
      </c>
      <c r="BT347" s="685">
        <v>0</v>
      </c>
      <c r="BU347" s="685">
        <v>0</v>
      </c>
      <c r="BV347" s="685">
        <v>0</v>
      </c>
      <c r="BW347" s="685">
        <v>0</v>
      </c>
      <c r="BX347" s="685">
        <v>0</v>
      </c>
      <c r="BY347" s="685">
        <v>0</v>
      </c>
      <c r="BZ347" s="685">
        <v>0</v>
      </c>
      <c r="CA347" s="685">
        <v>0</v>
      </c>
      <c r="CB347" s="685">
        <v>0</v>
      </c>
      <c r="CC347" s="685">
        <v>0</v>
      </c>
      <c r="CD347" s="685">
        <v>0</v>
      </c>
      <c r="CE347" s="685">
        <v>0</v>
      </c>
      <c r="CF347" s="687"/>
    </row>
    <row r="348" spans="1:84" ht="5.0999999999999996" customHeight="1">
      <c r="A348" s="685">
        <v>0</v>
      </c>
      <c r="B348" s="4465"/>
      <c r="D348" s="4800"/>
      <c r="E348" s="685">
        <v>0</v>
      </c>
      <c r="F348" s="802">
        <v>0</v>
      </c>
      <c r="G348" s="685">
        <v>0</v>
      </c>
      <c r="H348" s="4800"/>
      <c r="I348" s="685">
        <v>0</v>
      </c>
      <c r="J348" s="802">
        <v>0</v>
      </c>
      <c r="K348" s="685">
        <v>0</v>
      </c>
      <c r="L348" s="4804"/>
      <c r="M348" s="685">
        <v>0</v>
      </c>
      <c r="N348" s="802">
        <v>0</v>
      </c>
      <c r="O348" s="685">
        <v>0</v>
      </c>
      <c r="P348" s="4808"/>
      <c r="Q348" s="685">
        <v>0</v>
      </c>
      <c r="R348" s="802">
        <v>0</v>
      </c>
      <c r="S348" s="685">
        <v>0</v>
      </c>
      <c r="T348" s="4804"/>
      <c r="U348" s="685">
        <v>0</v>
      </c>
      <c r="V348" s="802">
        <v>0</v>
      </c>
      <c r="W348" s="685">
        <v>0</v>
      </c>
      <c r="X348" s="4806"/>
      <c r="Y348" s="685">
        <v>0</v>
      </c>
      <c r="Z348" s="802">
        <v>0</v>
      </c>
      <c r="AA348" s="685">
        <v>0</v>
      </c>
      <c r="AB348" s="4735"/>
      <c r="AC348" s="685">
        <v>0</v>
      </c>
      <c r="AD348" s="802">
        <v>0</v>
      </c>
      <c r="AE348" s="685">
        <v>0</v>
      </c>
      <c r="AF348" s="806"/>
      <c r="AI348" s="730"/>
      <c r="AJ348" s="707"/>
      <c r="AK348" s="707"/>
      <c r="AL348" s="707"/>
      <c r="AM348" s="707"/>
      <c r="BN348" s="685">
        <v>0</v>
      </c>
      <c r="BO348" s="685">
        <v>0</v>
      </c>
      <c r="BP348" s="685">
        <v>0</v>
      </c>
      <c r="BQ348" s="685">
        <v>0</v>
      </c>
      <c r="BR348" s="685">
        <v>0</v>
      </c>
      <c r="BS348" s="685">
        <v>0</v>
      </c>
      <c r="BT348" s="685">
        <v>0</v>
      </c>
      <c r="BU348" s="685">
        <v>0</v>
      </c>
      <c r="BV348" s="685">
        <v>0</v>
      </c>
      <c r="BW348" s="685">
        <v>0</v>
      </c>
      <c r="BX348" s="685">
        <v>0</v>
      </c>
      <c r="BY348" s="685">
        <v>0</v>
      </c>
      <c r="BZ348" s="685">
        <v>0</v>
      </c>
      <c r="CA348" s="685">
        <v>0</v>
      </c>
      <c r="CB348" s="685">
        <v>0</v>
      </c>
      <c r="CC348" s="685">
        <v>0</v>
      </c>
      <c r="CD348" s="685">
        <v>0</v>
      </c>
      <c r="CE348" s="685">
        <v>0</v>
      </c>
      <c r="CF348" s="687"/>
    </row>
    <row r="349" spans="1:84" ht="9.9499999999999993" customHeight="1">
      <c r="A349" s="685">
        <v>0</v>
      </c>
      <c r="B349" s="4466"/>
      <c r="D349" s="803"/>
      <c r="E349" s="685">
        <v>0</v>
      </c>
      <c r="F349" s="685">
        <v>0</v>
      </c>
      <c r="G349" s="685">
        <v>0</v>
      </c>
      <c r="H349" s="803"/>
      <c r="I349" s="685">
        <v>0</v>
      </c>
      <c r="J349" s="685">
        <v>0</v>
      </c>
      <c r="K349" s="685">
        <v>0</v>
      </c>
      <c r="L349" s="803"/>
      <c r="M349" s="685">
        <v>0</v>
      </c>
      <c r="N349" s="685">
        <v>0</v>
      </c>
      <c r="O349" s="685">
        <v>0</v>
      </c>
      <c r="P349" s="803"/>
      <c r="Q349" s="685">
        <v>0</v>
      </c>
      <c r="R349" s="685">
        <v>0</v>
      </c>
      <c r="S349" s="685">
        <v>0</v>
      </c>
      <c r="T349" s="803"/>
      <c r="U349" s="685">
        <v>0</v>
      </c>
      <c r="V349" s="685">
        <v>0</v>
      </c>
      <c r="W349" s="685">
        <v>0</v>
      </c>
      <c r="X349" s="803"/>
      <c r="Y349" s="685">
        <v>0</v>
      </c>
      <c r="Z349" s="685">
        <v>0</v>
      </c>
      <c r="AA349" s="685">
        <v>0</v>
      </c>
      <c r="AB349" s="4736"/>
      <c r="AC349" s="685">
        <v>0</v>
      </c>
      <c r="AD349" s="685">
        <v>0</v>
      </c>
      <c r="AE349" s="685">
        <v>0</v>
      </c>
      <c r="AF349" s="807"/>
      <c r="AI349" s="789"/>
      <c r="AJ349" s="707"/>
      <c r="AK349" s="707"/>
      <c r="AL349" s="707"/>
      <c r="AM349" s="707"/>
      <c r="BN349" s="685">
        <v>0</v>
      </c>
      <c r="BO349" s="685">
        <v>0</v>
      </c>
      <c r="BP349" s="685">
        <v>0</v>
      </c>
      <c r="BQ349" s="685">
        <v>0</v>
      </c>
      <c r="BR349" s="685">
        <v>0</v>
      </c>
      <c r="BS349" s="685">
        <v>0</v>
      </c>
      <c r="BT349" s="685">
        <v>0</v>
      </c>
      <c r="BU349" s="685">
        <v>0</v>
      </c>
      <c r="BV349" s="685">
        <v>0</v>
      </c>
      <c r="BW349" s="685">
        <v>0</v>
      </c>
      <c r="BX349" s="685">
        <v>0</v>
      </c>
      <c r="BY349" s="685">
        <v>0</v>
      </c>
      <c r="BZ349" s="685">
        <v>0</v>
      </c>
      <c r="CA349" s="685">
        <v>0</v>
      </c>
      <c r="CB349" s="685">
        <v>0</v>
      </c>
      <c r="CC349" s="685">
        <v>0</v>
      </c>
      <c r="CD349" s="685">
        <v>0</v>
      </c>
      <c r="CE349" s="685">
        <v>0</v>
      </c>
      <c r="CF349" s="687"/>
    </row>
    <row r="350" spans="1:84" ht="9.9499999999999993" customHeight="1">
      <c r="A350" s="685">
        <v>0</v>
      </c>
      <c r="B350" s="685">
        <v>0</v>
      </c>
      <c r="C350" s="685">
        <v>0</v>
      </c>
      <c r="D350" s="685">
        <v>0</v>
      </c>
      <c r="E350" s="685">
        <v>0</v>
      </c>
      <c r="F350" s="685">
        <v>0</v>
      </c>
      <c r="G350" s="685">
        <v>0</v>
      </c>
      <c r="H350" s="685">
        <v>0</v>
      </c>
      <c r="I350" s="685">
        <v>0</v>
      </c>
      <c r="J350" s="685">
        <v>0</v>
      </c>
      <c r="K350" s="685">
        <v>0</v>
      </c>
      <c r="L350" s="685">
        <v>0</v>
      </c>
      <c r="M350" s="685">
        <v>0</v>
      </c>
      <c r="N350" s="685">
        <v>0</v>
      </c>
      <c r="O350" s="685">
        <v>0</v>
      </c>
      <c r="P350" s="685">
        <v>0</v>
      </c>
      <c r="Q350" s="685">
        <v>0</v>
      </c>
      <c r="R350" s="685">
        <v>0</v>
      </c>
      <c r="S350" s="685">
        <v>0</v>
      </c>
      <c r="T350" s="685">
        <v>0</v>
      </c>
      <c r="U350" s="685">
        <v>0</v>
      </c>
      <c r="V350" s="685">
        <v>0</v>
      </c>
      <c r="W350" s="685">
        <v>0</v>
      </c>
      <c r="X350" s="685">
        <v>0</v>
      </c>
      <c r="Y350" s="685">
        <v>0</v>
      </c>
      <c r="Z350" s="685">
        <v>0</v>
      </c>
      <c r="AA350" s="685">
        <v>0</v>
      </c>
      <c r="AB350" s="685">
        <v>0</v>
      </c>
      <c r="AC350" s="685">
        <v>0</v>
      </c>
      <c r="AD350" s="685">
        <v>0</v>
      </c>
      <c r="AE350" s="685">
        <v>0</v>
      </c>
      <c r="AF350" s="685">
        <v>0</v>
      </c>
      <c r="AI350" s="796"/>
      <c r="AJ350" s="707"/>
      <c r="AK350" s="707"/>
      <c r="AL350" s="707"/>
      <c r="AM350" s="707"/>
      <c r="BN350" s="685">
        <v>0</v>
      </c>
      <c r="BO350" s="685">
        <v>0</v>
      </c>
      <c r="BP350" s="685">
        <v>0</v>
      </c>
      <c r="BQ350" s="685">
        <v>0</v>
      </c>
      <c r="BR350" s="685">
        <v>0</v>
      </c>
      <c r="BS350" s="685">
        <v>0</v>
      </c>
      <c r="BT350" s="685">
        <v>0</v>
      </c>
      <c r="BU350" s="685">
        <v>0</v>
      </c>
      <c r="BV350" s="685">
        <v>0</v>
      </c>
      <c r="BW350" s="685">
        <v>0</v>
      </c>
      <c r="BX350" s="685">
        <v>0</v>
      </c>
      <c r="BY350" s="685">
        <v>0</v>
      </c>
      <c r="BZ350" s="685">
        <v>0</v>
      </c>
      <c r="CA350" s="685">
        <v>0</v>
      </c>
      <c r="CB350" s="685">
        <v>0</v>
      </c>
      <c r="CC350" s="685">
        <v>0</v>
      </c>
      <c r="CD350" s="685">
        <v>0</v>
      </c>
      <c r="CE350" s="685">
        <v>0</v>
      </c>
      <c r="CF350" s="687"/>
    </row>
    <row r="351" spans="1:84" ht="9.9499999999999993" customHeight="1">
      <c r="A351" s="685">
        <v>0</v>
      </c>
      <c r="B351" s="4464">
        <v>3</v>
      </c>
      <c r="D351" s="4799" t="s">
        <v>2302</v>
      </c>
      <c r="E351" s="789"/>
      <c r="F351" s="789"/>
      <c r="G351" s="789"/>
      <c r="H351" s="4799" t="s">
        <v>5254</v>
      </c>
      <c r="I351" s="789"/>
      <c r="J351" s="789"/>
      <c r="K351" s="789"/>
      <c r="L351" s="4803" t="s">
        <v>5255</v>
      </c>
      <c r="M351" s="789"/>
      <c r="N351" s="789"/>
      <c r="O351" s="789"/>
      <c r="P351" s="4807" t="s">
        <v>5256</v>
      </c>
      <c r="Q351" s="789"/>
      <c r="R351" s="789"/>
      <c r="S351" s="789"/>
      <c r="T351" s="4803" t="s">
        <v>5257</v>
      </c>
      <c r="U351" s="789"/>
      <c r="V351" s="789"/>
      <c r="W351" s="789"/>
      <c r="X351" s="4805" t="s">
        <v>5258</v>
      </c>
      <c r="Y351" s="789"/>
      <c r="Z351" s="789"/>
      <c r="AA351" s="789"/>
      <c r="AB351" s="4734"/>
      <c r="AC351" s="789"/>
      <c r="AD351" s="789"/>
      <c r="AE351" s="789"/>
      <c r="AF351" s="805"/>
      <c r="AI351" s="789"/>
      <c r="AJ351" s="707"/>
      <c r="AK351" s="707"/>
      <c r="AL351" s="707"/>
      <c r="AM351" s="707"/>
      <c r="BN351" s="685">
        <v>0</v>
      </c>
      <c r="BO351" s="685">
        <v>0</v>
      </c>
      <c r="BP351" s="685">
        <v>0</v>
      </c>
      <c r="BQ351" s="685">
        <v>0</v>
      </c>
      <c r="BR351" s="685">
        <v>0</v>
      </c>
      <c r="BS351" s="685">
        <v>0</v>
      </c>
      <c r="BT351" s="685">
        <v>0</v>
      </c>
      <c r="BU351" s="685">
        <v>0</v>
      </c>
      <c r="BV351" s="685">
        <v>0</v>
      </c>
      <c r="BW351" s="685">
        <v>0</v>
      </c>
      <c r="BX351" s="685">
        <v>0</v>
      </c>
      <c r="BY351" s="685">
        <v>0</v>
      </c>
      <c r="BZ351" s="685">
        <v>0</v>
      </c>
      <c r="CA351" s="685">
        <v>0</v>
      </c>
      <c r="CB351" s="685">
        <v>0</v>
      </c>
      <c r="CC351" s="685">
        <v>0</v>
      </c>
      <c r="CD351" s="685">
        <v>0</v>
      </c>
      <c r="CE351" s="685">
        <v>0</v>
      </c>
      <c r="CF351" s="687"/>
    </row>
    <row r="352" spans="1:84" ht="5.0999999999999996" customHeight="1">
      <c r="A352" s="685">
        <v>0</v>
      </c>
      <c r="B352" s="4465"/>
      <c r="D352" s="4800"/>
      <c r="E352" s="730"/>
      <c r="F352" s="794"/>
      <c r="G352" s="730"/>
      <c r="H352" s="4800"/>
      <c r="I352" s="730"/>
      <c r="J352" s="794"/>
      <c r="K352" s="730"/>
      <c r="L352" s="4804"/>
      <c r="M352" s="730"/>
      <c r="N352" s="794"/>
      <c r="O352" s="730"/>
      <c r="P352" s="4808"/>
      <c r="Q352" s="730"/>
      <c r="R352" s="794"/>
      <c r="S352" s="730"/>
      <c r="T352" s="4804"/>
      <c r="U352" s="730"/>
      <c r="V352" s="794"/>
      <c r="W352" s="730"/>
      <c r="X352" s="4806"/>
      <c r="Y352" s="730"/>
      <c r="Z352" s="794"/>
      <c r="AA352" s="730"/>
      <c r="AB352" s="4735"/>
      <c r="AC352" s="730"/>
      <c r="AD352" s="794"/>
      <c r="AE352" s="730"/>
      <c r="AF352" s="806"/>
      <c r="AI352" s="730"/>
      <c r="AJ352" s="707"/>
      <c r="AK352" s="707"/>
      <c r="AL352" s="707"/>
      <c r="AM352" s="707"/>
      <c r="BN352" s="685">
        <v>0</v>
      </c>
      <c r="BO352" s="685">
        <v>0</v>
      </c>
      <c r="BP352" s="685">
        <v>0</v>
      </c>
      <c r="BQ352" s="685">
        <v>0</v>
      </c>
      <c r="BR352" s="685">
        <v>0</v>
      </c>
      <c r="BS352" s="685">
        <v>0</v>
      </c>
      <c r="BT352" s="685">
        <v>0</v>
      </c>
      <c r="BU352" s="685">
        <v>0</v>
      </c>
      <c r="BV352" s="685">
        <v>0</v>
      </c>
      <c r="BW352" s="685">
        <v>0</v>
      </c>
      <c r="BX352" s="685">
        <v>0</v>
      </c>
      <c r="BY352" s="685">
        <v>0</v>
      </c>
      <c r="BZ352" s="685">
        <v>0</v>
      </c>
      <c r="CA352" s="685">
        <v>0</v>
      </c>
      <c r="CB352" s="685">
        <v>0</v>
      </c>
      <c r="CC352" s="685">
        <v>0</v>
      </c>
      <c r="CD352" s="685">
        <v>0</v>
      </c>
      <c r="CE352" s="685">
        <v>0</v>
      </c>
      <c r="CF352" s="687"/>
    </row>
    <row r="353" spans="1:84" ht="9.9499999999999993" customHeight="1">
      <c r="A353" s="685">
        <v>0</v>
      </c>
      <c r="B353" s="4466"/>
      <c r="D353" s="803"/>
      <c r="E353" s="789"/>
      <c r="F353" s="789"/>
      <c r="G353" s="789"/>
      <c r="H353" s="803"/>
      <c r="I353" s="789"/>
      <c r="J353" s="789"/>
      <c r="K353" s="789"/>
      <c r="L353" s="803"/>
      <c r="M353" s="789"/>
      <c r="N353" s="789"/>
      <c r="O353" s="789"/>
      <c r="P353" s="803"/>
      <c r="Q353" s="789"/>
      <c r="R353" s="789"/>
      <c r="S353" s="789"/>
      <c r="T353" s="803"/>
      <c r="U353" s="789"/>
      <c r="V353" s="789"/>
      <c r="W353" s="789"/>
      <c r="X353" s="803"/>
      <c r="Y353" s="789"/>
      <c r="Z353" s="789"/>
      <c r="AA353" s="789"/>
      <c r="AB353" s="4736"/>
      <c r="AC353" s="789"/>
      <c r="AD353" s="789"/>
      <c r="AE353" s="789"/>
      <c r="AF353" s="807"/>
      <c r="AI353" s="789"/>
      <c r="AJ353" s="707"/>
      <c r="AK353" s="707"/>
      <c r="AL353" s="707"/>
      <c r="AM353" s="707"/>
      <c r="BN353" s="685">
        <v>0</v>
      </c>
      <c r="BO353" s="685">
        <v>0</v>
      </c>
      <c r="BP353" s="685">
        <v>0</v>
      </c>
      <c r="BQ353" s="685">
        <v>0</v>
      </c>
      <c r="BR353" s="685">
        <v>0</v>
      </c>
      <c r="BS353" s="685">
        <v>0</v>
      </c>
      <c r="BT353" s="685">
        <v>0</v>
      </c>
      <c r="BU353" s="685">
        <v>0</v>
      </c>
      <c r="BV353" s="685">
        <v>0</v>
      </c>
      <c r="BW353" s="685">
        <v>0</v>
      </c>
      <c r="BX353" s="685">
        <v>0</v>
      </c>
      <c r="BY353" s="685">
        <v>0</v>
      </c>
      <c r="BZ353" s="685">
        <v>0</v>
      </c>
      <c r="CA353" s="685">
        <v>0</v>
      </c>
      <c r="CB353" s="685">
        <v>0</v>
      </c>
      <c r="CC353" s="685">
        <v>0</v>
      </c>
      <c r="CD353" s="685">
        <v>0</v>
      </c>
      <c r="CE353" s="685">
        <v>0</v>
      </c>
      <c r="CF353" s="687"/>
    </row>
    <row r="354" spans="1:84" ht="9.9499999999999993" customHeight="1">
      <c r="A354" s="685">
        <v>0</v>
      </c>
      <c r="B354" s="685">
        <v>0</v>
      </c>
      <c r="C354" s="685">
        <v>0</v>
      </c>
      <c r="D354" s="685">
        <v>0</v>
      </c>
      <c r="E354" s="685">
        <v>0</v>
      </c>
      <c r="F354" s="685">
        <v>0</v>
      </c>
      <c r="G354" s="685">
        <v>0</v>
      </c>
      <c r="H354" s="685">
        <v>0</v>
      </c>
      <c r="I354" s="685">
        <v>0</v>
      </c>
      <c r="J354" s="685">
        <v>0</v>
      </c>
      <c r="K354" s="685">
        <v>0</v>
      </c>
      <c r="L354" s="685">
        <v>0</v>
      </c>
      <c r="M354" s="685">
        <v>0</v>
      </c>
      <c r="N354" s="685">
        <v>0</v>
      </c>
      <c r="O354" s="685">
        <v>0</v>
      </c>
      <c r="P354" s="685">
        <v>0</v>
      </c>
      <c r="Q354" s="685">
        <v>0</v>
      </c>
      <c r="R354" s="685">
        <v>0</v>
      </c>
      <c r="S354" s="685">
        <v>0</v>
      </c>
      <c r="T354" s="685">
        <v>0</v>
      </c>
      <c r="U354" s="685">
        <v>0</v>
      </c>
      <c r="V354" s="685">
        <v>0</v>
      </c>
      <c r="W354" s="685">
        <v>0</v>
      </c>
      <c r="X354" s="685">
        <v>0</v>
      </c>
      <c r="Y354" s="685">
        <v>0</v>
      </c>
      <c r="Z354" s="685">
        <v>0</v>
      </c>
      <c r="AA354" s="685">
        <v>0</v>
      </c>
      <c r="AB354" s="685">
        <v>0</v>
      </c>
      <c r="AC354" s="685">
        <v>0</v>
      </c>
      <c r="AD354" s="685">
        <v>0</v>
      </c>
      <c r="AE354" s="685">
        <v>0</v>
      </c>
      <c r="AF354" s="685">
        <v>0</v>
      </c>
      <c r="AI354" s="796"/>
      <c r="AJ354" s="707"/>
      <c r="AK354" s="707"/>
      <c r="AL354" s="707"/>
      <c r="AM354" s="707"/>
      <c r="BN354" s="685">
        <v>0</v>
      </c>
      <c r="BO354" s="685">
        <v>0</v>
      </c>
      <c r="BP354" s="685">
        <v>0</v>
      </c>
      <c r="BQ354" s="685">
        <v>0</v>
      </c>
      <c r="BR354" s="685">
        <v>0</v>
      </c>
      <c r="BS354" s="685">
        <v>0</v>
      </c>
      <c r="BT354" s="685">
        <v>0</v>
      </c>
      <c r="BU354" s="685">
        <v>0</v>
      </c>
      <c r="BV354" s="685">
        <v>0</v>
      </c>
      <c r="BW354" s="685">
        <v>0</v>
      </c>
      <c r="BX354" s="685">
        <v>0</v>
      </c>
      <c r="BY354" s="685">
        <v>0</v>
      </c>
      <c r="BZ354" s="685">
        <v>0</v>
      </c>
      <c r="CA354" s="685">
        <v>0</v>
      </c>
      <c r="CB354" s="685">
        <v>0</v>
      </c>
      <c r="CC354" s="685">
        <v>0</v>
      </c>
      <c r="CD354" s="685">
        <v>0</v>
      </c>
      <c r="CE354" s="685">
        <v>0</v>
      </c>
      <c r="CF354" s="687"/>
    </row>
    <row r="355" spans="1:84" ht="9.9499999999999993" customHeight="1">
      <c r="A355" s="685">
        <v>0</v>
      </c>
      <c r="B355" s="4464">
        <v>4</v>
      </c>
      <c r="D355" s="4799" t="s">
        <v>4957</v>
      </c>
      <c r="E355" s="685">
        <v>0</v>
      </c>
      <c r="F355" s="685">
        <v>0</v>
      </c>
      <c r="G355" s="685">
        <v>0</v>
      </c>
      <c r="H355" s="4799" t="s">
        <v>5259</v>
      </c>
      <c r="I355" s="685">
        <v>0</v>
      </c>
      <c r="J355" s="685">
        <v>0</v>
      </c>
      <c r="K355" s="685">
        <v>0</v>
      </c>
      <c r="L355" s="4803" t="s">
        <v>5260</v>
      </c>
      <c r="M355" s="685">
        <v>0</v>
      </c>
      <c r="N355" s="685">
        <v>0</v>
      </c>
      <c r="O355" s="685">
        <v>0</v>
      </c>
      <c r="P355" s="4807" t="s">
        <v>5261</v>
      </c>
      <c r="Q355" s="685">
        <v>0</v>
      </c>
      <c r="R355" s="685">
        <v>0</v>
      </c>
      <c r="S355" s="685">
        <v>0</v>
      </c>
      <c r="T355" s="4803" t="s">
        <v>1364</v>
      </c>
      <c r="U355" s="685">
        <v>0</v>
      </c>
      <c r="V355" s="685">
        <v>0</v>
      </c>
      <c r="W355" s="685">
        <v>0</v>
      </c>
      <c r="X355" s="4805" t="s">
        <v>5262</v>
      </c>
      <c r="Y355" s="685">
        <v>0</v>
      </c>
      <c r="Z355" s="685">
        <v>0</v>
      </c>
      <c r="AA355" s="685">
        <v>0</v>
      </c>
      <c r="AB355" s="4734"/>
      <c r="AC355" s="685">
        <v>0</v>
      </c>
      <c r="AD355" s="685">
        <v>0</v>
      </c>
      <c r="AE355" s="685">
        <v>0</v>
      </c>
      <c r="AF355" s="805"/>
      <c r="AI355" s="789"/>
      <c r="AJ355" s="707"/>
      <c r="AK355" s="707"/>
      <c r="AL355" s="707"/>
      <c r="AM355" s="707"/>
      <c r="BN355" s="685">
        <v>0</v>
      </c>
      <c r="BO355" s="685">
        <v>0</v>
      </c>
      <c r="BP355" s="685">
        <v>0</v>
      </c>
      <c r="BQ355" s="685">
        <v>0</v>
      </c>
      <c r="BR355" s="685">
        <v>0</v>
      </c>
      <c r="BS355" s="685">
        <v>0</v>
      </c>
      <c r="BT355" s="685">
        <v>0</v>
      </c>
      <c r="BU355" s="685">
        <v>0</v>
      </c>
      <c r="BV355" s="685">
        <v>0</v>
      </c>
      <c r="BW355" s="685">
        <v>0</v>
      </c>
      <c r="BX355" s="685">
        <v>0</v>
      </c>
      <c r="BY355" s="685">
        <v>0</v>
      </c>
      <c r="BZ355" s="685">
        <v>0</v>
      </c>
      <c r="CA355" s="685">
        <v>0</v>
      </c>
      <c r="CB355" s="685">
        <v>0</v>
      </c>
      <c r="CC355" s="685">
        <v>0</v>
      </c>
      <c r="CD355" s="685">
        <v>0</v>
      </c>
      <c r="CE355" s="685">
        <v>0</v>
      </c>
      <c r="CF355" s="687"/>
    </row>
    <row r="356" spans="1:84" ht="5.0999999999999996" customHeight="1">
      <c r="A356" s="685">
        <v>0</v>
      </c>
      <c r="B356" s="4465"/>
      <c r="D356" s="4800"/>
      <c r="E356" s="685">
        <v>0</v>
      </c>
      <c r="F356" s="802">
        <v>0</v>
      </c>
      <c r="G356" s="685">
        <v>0</v>
      </c>
      <c r="H356" s="4800"/>
      <c r="I356" s="685">
        <v>0</v>
      </c>
      <c r="J356" s="802">
        <v>0</v>
      </c>
      <c r="K356" s="685">
        <v>0</v>
      </c>
      <c r="L356" s="4804"/>
      <c r="M356" s="685">
        <v>0</v>
      </c>
      <c r="N356" s="802">
        <v>0</v>
      </c>
      <c r="O356" s="685">
        <v>0</v>
      </c>
      <c r="P356" s="4808"/>
      <c r="Q356" s="685">
        <v>0</v>
      </c>
      <c r="R356" s="802">
        <v>0</v>
      </c>
      <c r="S356" s="685">
        <v>0</v>
      </c>
      <c r="T356" s="4804"/>
      <c r="U356" s="685">
        <v>0</v>
      </c>
      <c r="V356" s="802">
        <v>0</v>
      </c>
      <c r="W356" s="685">
        <v>0</v>
      </c>
      <c r="X356" s="4806"/>
      <c r="Y356" s="685">
        <v>0</v>
      </c>
      <c r="Z356" s="802">
        <v>0</v>
      </c>
      <c r="AA356" s="685">
        <v>0</v>
      </c>
      <c r="AB356" s="4735"/>
      <c r="AC356" s="685">
        <v>0</v>
      </c>
      <c r="AD356" s="802">
        <v>0</v>
      </c>
      <c r="AE356" s="685">
        <v>0</v>
      </c>
      <c r="AF356" s="806"/>
      <c r="AI356" s="730"/>
      <c r="AJ356" s="707"/>
      <c r="AK356" s="707"/>
      <c r="AL356" s="707"/>
      <c r="AM356" s="707"/>
      <c r="BN356" s="685">
        <v>0</v>
      </c>
      <c r="BO356" s="685">
        <v>0</v>
      </c>
      <c r="BP356" s="685">
        <v>0</v>
      </c>
      <c r="BQ356" s="685">
        <v>0</v>
      </c>
      <c r="BR356" s="685">
        <v>0</v>
      </c>
      <c r="BS356" s="685">
        <v>0</v>
      </c>
      <c r="BT356" s="685">
        <v>0</v>
      </c>
      <c r="BU356" s="685">
        <v>0</v>
      </c>
      <c r="BV356" s="685">
        <v>0</v>
      </c>
      <c r="BW356" s="685">
        <v>0</v>
      </c>
      <c r="BX356" s="685">
        <v>0</v>
      </c>
      <c r="BY356" s="685">
        <v>0</v>
      </c>
      <c r="BZ356" s="685">
        <v>0</v>
      </c>
      <c r="CA356" s="685">
        <v>0</v>
      </c>
      <c r="CB356" s="685">
        <v>0</v>
      </c>
      <c r="CC356" s="685">
        <v>0</v>
      </c>
      <c r="CD356" s="685">
        <v>0</v>
      </c>
      <c r="CE356" s="685">
        <v>0</v>
      </c>
      <c r="CF356" s="687"/>
    </row>
    <row r="357" spans="1:84" ht="9.9499999999999993" customHeight="1">
      <c r="A357" s="685">
        <v>0</v>
      </c>
      <c r="B357" s="4466"/>
      <c r="D357" s="803"/>
      <c r="E357" s="685">
        <v>0</v>
      </c>
      <c r="F357" s="685">
        <v>0</v>
      </c>
      <c r="G357" s="685">
        <v>0</v>
      </c>
      <c r="H357" s="803"/>
      <c r="I357" s="685">
        <v>0</v>
      </c>
      <c r="J357" s="685">
        <v>0</v>
      </c>
      <c r="K357" s="685">
        <v>0</v>
      </c>
      <c r="L357" s="803"/>
      <c r="M357" s="685">
        <v>0</v>
      </c>
      <c r="N357" s="685">
        <v>0</v>
      </c>
      <c r="O357" s="685">
        <v>0</v>
      </c>
      <c r="P357" s="803"/>
      <c r="Q357" s="685">
        <v>0</v>
      </c>
      <c r="R357" s="685">
        <v>0</v>
      </c>
      <c r="S357" s="685">
        <v>0</v>
      </c>
      <c r="T357" s="803"/>
      <c r="U357" s="685">
        <v>0</v>
      </c>
      <c r="V357" s="685">
        <v>0</v>
      </c>
      <c r="W357" s="685">
        <v>0</v>
      </c>
      <c r="X357" s="803"/>
      <c r="Y357" s="685">
        <v>0</v>
      </c>
      <c r="Z357" s="685">
        <v>0</v>
      </c>
      <c r="AA357" s="685">
        <v>0</v>
      </c>
      <c r="AB357" s="4736"/>
      <c r="AC357" s="685">
        <v>0</v>
      </c>
      <c r="AD357" s="685">
        <v>0</v>
      </c>
      <c r="AE357" s="685">
        <v>0</v>
      </c>
      <c r="AF357" s="807"/>
      <c r="AI357" s="789"/>
      <c r="AJ357" s="707"/>
      <c r="AK357" s="707"/>
      <c r="AL357" s="707"/>
      <c r="AM357" s="707"/>
      <c r="BN357" s="685">
        <v>0</v>
      </c>
      <c r="BO357" s="685">
        <v>0</v>
      </c>
      <c r="BP357" s="685">
        <v>0</v>
      </c>
      <c r="BQ357" s="685">
        <v>0</v>
      </c>
      <c r="BR357" s="685">
        <v>0</v>
      </c>
      <c r="BS357" s="685">
        <v>0</v>
      </c>
      <c r="BT357" s="685">
        <v>0</v>
      </c>
      <c r="BU357" s="685">
        <v>0</v>
      </c>
      <c r="BV357" s="685">
        <v>0</v>
      </c>
      <c r="BW357" s="685">
        <v>0</v>
      </c>
      <c r="BX357" s="685">
        <v>0</v>
      </c>
      <c r="BY357" s="685">
        <v>0</v>
      </c>
      <c r="BZ357" s="685">
        <v>0</v>
      </c>
      <c r="CA357" s="685">
        <v>0</v>
      </c>
      <c r="CB357" s="685">
        <v>0</v>
      </c>
      <c r="CC357" s="685">
        <v>0</v>
      </c>
      <c r="CD357" s="685">
        <v>0</v>
      </c>
      <c r="CE357" s="685">
        <v>0</v>
      </c>
      <c r="CF357" s="687"/>
    </row>
    <row r="358" spans="1:84" ht="9.9499999999999993" customHeight="1">
      <c r="A358" s="685">
        <v>0</v>
      </c>
      <c r="B358" s="685">
        <v>0</v>
      </c>
      <c r="C358" s="685">
        <v>0</v>
      </c>
      <c r="D358" s="685">
        <v>0</v>
      </c>
      <c r="E358" s="685">
        <v>0</v>
      </c>
      <c r="F358" s="685">
        <v>0</v>
      </c>
      <c r="G358" s="685">
        <v>0</v>
      </c>
      <c r="H358" s="685">
        <v>0</v>
      </c>
      <c r="I358" s="685">
        <v>0</v>
      </c>
      <c r="J358" s="685">
        <v>0</v>
      </c>
      <c r="K358" s="685">
        <v>0</v>
      </c>
      <c r="L358" s="685">
        <v>0</v>
      </c>
      <c r="M358" s="685">
        <v>0</v>
      </c>
      <c r="N358" s="685">
        <v>0</v>
      </c>
      <c r="O358" s="685">
        <v>0</v>
      </c>
      <c r="P358" s="685">
        <v>0</v>
      </c>
      <c r="Q358" s="685">
        <v>0</v>
      </c>
      <c r="R358" s="685">
        <v>0</v>
      </c>
      <c r="S358" s="685">
        <v>0</v>
      </c>
      <c r="T358" s="685">
        <v>0</v>
      </c>
      <c r="U358" s="685">
        <v>0</v>
      </c>
      <c r="V358" s="685">
        <v>0</v>
      </c>
      <c r="W358" s="685">
        <v>0</v>
      </c>
      <c r="X358" s="685">
        <v>0</v>
      </c>
      <c r="Y358" s="685">
        <v>0</v>
      </c>
      <c r="Z358" s="685">
        <v>0</v>
      </c>
      <c r="AA358" s="685">
        <v>0</v>
      </c>
      <c r="AB358" s="685">
        <v>0</v>
      </c>
      <c r="AC358" s="685">
        <v>0</v>
      </c>
      <c r="AD358" s="685">
        <v>0</v>
      </c>
      <c r="AE358" s="685">
        <v>0</v>
      </c>
      <c r="AF358" s="685">
        <v>0</v>
      </c>
      <c r="AI358" s="796"/>
      <c r="AJ358" s="707"/>
      <c r="AK358" s="707"/>
      <c r="AL358" s="707"/>
      <c r="AM358" s="707"/>
      <c r="BN358" s="685">
        <v>0</v>
      </c>
      <c r="BO358" s="685">
        <v>0</v>
      </c>
      <c r="BP358" s="685">
        <v>0</v>
      </c>
      <c r="BQ358" s="685">
        <v>0</v>
      </c>
      <c r="BR358" s="685">
        <v>0</v>
      </c>
      <c r="BS358" s="685">
        <v>0</v>
      </c>
      <c r="BT358" s="685">
        <v>0</v>
      </c>
      <c r="BU358" s="685">
        <v>0</v>
      </c>
      <c r="BV358" s="685">
        <v>0</v>
      </c>
      <c r="BW358" s="685">
        <v>0</v>
      </c>
      <c r="BX358" s="685">
        <v>0</v>
      </c>
      <c r="BY358" s="685">
        <v>0</v>
      </c>
      <c r="BZ358" s="685">
        <v>0</v>
      </c>
      <c r="CA358" s="685">
        <v>0</v>
      </c>
      <c r="CB358" s="685">
        <v>0</v>
      </c>
      <c r="CC358" s="685">
        <v>0</v>
      </c>
      <c r="CD358" s="685">
        <v>0</v>
      </c>
      <c r="CE358" s="685">
        <v>0</v>
      </c>
      <c r="CF358" s="687"/>
    </row>
    <row r="359" spans="1:84" ht="9.9499999999999993" customHeight="1">
      <c r="A359" s="685">
        <v>0</v>
      </c>
      <c r="B359" s="4464">
        <v>5</v>
      </c>
      <c r="D359" s="4799" t="s">
        <v>4964</v>
      </c>
      <c r="E359" s="685">
        <v>0</v>
      </c>
      <c r="F359" s="685">
        <v>0</v>
      </c>
      <c r="G359" s="685">
        <v>0</v>
      </c>
      <c r="H359" s="4799" t="s">
        <v>5263</v>
      </c>
      <c r="I359" s="685">
        <v>0</v>
      </c>
      <c r="J359" s="685">
        <v>0</v>
      </c>
      <c r="K359" s="685">
        <v>0</v>
      </c>
      <c r="L359" s="4803" t="s">
        <v>5264</v>
      </c>
      <c r="M359" s="685">
        <v>0</v>
      </c>
      <c r="N359" s="685">
        <v>0</v>
      </c>
      <c r="O359" s="685">
        <v>0</v>
      </c>
      <c r="P359" s="4807" t="s">
        <v>5265</v>
      </c>
      <c r="Q359" s="685">
        <v>0</v>
      </c>
      <c r="R359" s="685">
        <v>0</v>
      </c>
      <c r="S359" s="685">
        <v>0</v>
      </c>
      <c r="T359" s="4803" t="s">
        <v>4983</v>
      </c>
      <c r="U359" s="685">
        <v>0</v>
      </c>
      <c r="V359" s="685">
        <v>0</v>
      </c>
      <c r="W359" s="685">
        <v>0</v>
      </c>
      <c r="X359" s="4805" t="s">
        <v>5266</v>
      </c>
      <c r="Y359" s="685">
        <v>0</v>
      </c>
      <c r="Z359" s="685">
        <v>0</v>
      </c>
      <c r="AA359" s="685">
        <v>0</v>
      </c>
      <c r="AB359" s="4734"/>
      <c r="AC359" s="685">
        <v>0</v>
      </c>
      <c r="AD359" s="685">
        <v>0</v>
      </c>
      <c r="AE359" s="685">
        <v>0</v>
      </c>
      <c r="AF359" s="805"/>
      <c r="AI359" s="789"/>
      <c r="AJ359" s="707"/>
      <c r="AK359" s="707"/>
      <c r="AL359" s="707"/>
      <c r="AM359" s="707"/>
      <c r="BN359" s="685">
        <v>0</v>
      </c>
      <c r="BO359" s="685">
        <v>0</v>
      </c>
      <c r="BP359" s="685">
        <v>0</v>
      </c>
      <c r="BQ359" s="685">
        <v>0</v>
      </c>
      <c r="BR359" s="685">
        <v>0</v>
      </c>
      <c r="BS359" s="685">
        <v>0</v>
      </c>
      <c r="BT359" s="685">
        <v>0</v>
      </c>
      <c r="BU359" s="685">
        <v>0</v>
      </c>
      <c r="BV359" s="685">
        <v>0</v>
      </c>
      <c r="BW359" s="685">
        <v>0</v>
      </c>
      <c r="BX359" s="685">
        <v>0</v>
      </c>
      <c r="BY359" s="685">
        <v>0</v>
      </c>
      <c r="BZ359" s="685">
        <v>0</v>
      </c>
      <c r="CA359" s="685">
        <v>0</v>
      </c>
      <c r="CB359" s="685">
        <v>0</v>
      </c>
      <c r="CC359" s="685">
        <v>0</v>
      </c>
      <c r="CD359" s="685">
        <v>0</v>
      </c>
      <c r="CE359" s="685">
        <v>0</v>
      </c>
      <c r="CF359" s="687"/>
    </row>
    <row r="360" spans="1:84" ht="5.0999999999999996" customHeight="1">
      <c r="A360" s="685">
        <v>0</v>
      </c>
      <c r="B360" s="4465"/>
      <c r="D360" s="4800"/>
      <c r="E360" s="685">
        <v>0</v>
      </c>
      <c r="F360" s="802">
        <v>0</v>
      </c>
      <c r="G360" s="685">
        <v>0</v>
      </c>
      <c r="H360" s="4800"/>
      <c r="I360" s="685">
        <v>0</v>
      </c>
      <c r="J360" s="802">
        <v>0</v>
      </c>
      <c r="K360" s="685">
        <v>0</v>
      </c>
      <c r="L360" s="4804"/>
      <c r="M360" s="685">
        <v>0</v>
      </c>
      <c r="N360" s="802">
        <v>0</v>
      </c>
      <c r="O360" s="685">
        <v>0</v>
      </c>
      <c r="P360" s="4808"/>
      <c r="Q360" s="685">
        <v>0</v>
      </c>
      <c r="R360" s="802">
        <v>0</v>
      </c>
      <c r="S360" s="685">
        <v>0</v>
      </c>
      <c r="T360" s="4804"/>
      <c r="U360" s="685">
        <v>0</v>
      </c>
      <c r="V360" s="802">
        <v>0</v>
      </c>
      <c r="W360" s="685">
        <v>0</v>
      </c>
      <c r="X360" s="4806"/>
      <c r="Y360" s="685">
        <v>0</v>
      </c>
      <c r="Z360" s="802">
        <v>0</v>
      </c>
      <c r="AA360" s="685">
        <v>0</v>
      </c>
      <c r="AB360" s="4735"/>
      <c r="AC360" s="685">
        <v>0</v>
      </c>
      <c r="AD360" s="802">
        <v>0</v>
      </c>
      <c r="AE360" s="685">
        <v>0</v>
      </c>
      <c r="AF360" s="806"/>
      <c r="AI360" s="730"/>
      <c r="AJ360" s="707"/>
      <c r="AK360" s="707"/>
      <c r="AL360" s="707"/>
      <c r="AM360" s="707"/>
      <c r="BN360" s="685">
        <v>0</v>
      </c>
      <c r="BO360" s="685">
        <v>0</v>
      </c>
      <c r="BP360" s="685">
        <v>0</v>
      </c>
      <c r="BQ360" s="685">
        <v>0</v>
      </c>
      <c r="BR360" s="685">
        <v>0</v>
      </c>
      <c r="BS360" s="685">
        <v>0</v>
      </c>
      <c r="BT360" s="685">
        <v>0</v>
      </c>
      <c r="BU360" s="685">
        <v>0</v>
      </c>
      <c r="BV360" s="685">
        <v>0</v>
      </c>
      <c r="BW360" s="685">
        <v>0</v>
      </c>
      <c r="BX360" s="685">
        <v>0</v>
      </c>
      <c r="BY360" s="685">
        <v>0</v>
      </c>
      <c r="BZ360" s="685">
        <v>0</v>
      </c>
      <c r="CA360" s="685">
        <v>0</v>
      </c>
      <c r="CB360" s="685">
        <v>0</v>
      </c>
      <c r="CC360" s="685">
        <v>0</v>
      </c>
      <c r="CD360" s="685">
        <v>0</v>
      </c>
      <c r="CE360" s="685">
        <v>0</v>
      </c>
      <c r="CF360" s="687"/>
    </row>
    <row r="361" spans="1:84" ht="9.9499999999999993" customHeight="1">
      <c r="A361" s="685">
        <v>0</v>
      </c>
      <c r="B361" s="4466"/>
      <c r="D361" s="803"/>
      <c r="E361" s="685">
        <v>0</v>
      </c>
      <c r="F361" s="685">
        <v>0</v>
      </c>
      <c r="G361" s="685">
        <v>0</v>
      </c>
      <c r="H361" s="803"/>
      <c r="I361" s="685">
        <v>0</v>
      </c>
      <c r="J361" s="685">
        <v>0</v>
      </c>
      <c r="K361" s="685">
        <v>0</v>
      </c>
      <c r="L361" s="803"/>
      <c r="M361" s="685">
        <v>0</v>
      </c>
      <c r="N361" s="685">
        <v>0</v>
      </c>
      <c r="O361" s="685">
        <v>0</v>
      </c>
      <c r="P361" s="803"/>
      <c r="Q361" s="685">
        <v>0</v>
      </c>
      <c r="R361" s="685">
        <v>0</v>
      </c>
      <c r="S361" s="685">
        <v>0</v>
      </c>
      <c r="T361" s="803"/>
      <c r="U361" s="685">
        <v>0</v>
      </c>
      <c r="V361" s="685">
        <v>0</v>
      </c>
      <c r="W361" s="685">
        <v>0</v>
      </c>
      <c r="X361" s="803"/>
      <c r="Y361" s="685">
        <v>0</v>
      </c>
      <c r="Z361" s="685">
        <v>0</v>
      </c>
      <c r="AA361" s="685">
        <v>0</v>
      </c>
      <c r="AB361" s="4736"/>
      <c r="AC361" s="685">
        <v>0</v>
      </c>
      <c r="AD361" s="685">
        <v>0</v>
      </c>
      <c r="AE361" s="685">
        <v>0</v>
      </c>
      <c r="AF361" s="807"/>
      <c r="AI361" s="789"/>
      <c r="AJ361" s="707"/>
      <c r="AK361" s="707"/>
      <c r="AL361" s="707"/>
      <c r="AM361" s="707"/>
      <c r="BN361" s="685">
        <v>0</v>
      </c>
      <c r="BO361" s="685">
        <v>0</v>
      </c>
      <c r="BP361" s="685">
        <v>0</v>
      </c>
      <c r="BQ361" s="685">
        <v>0</v>
      </c>
      <c r="BR361" s="685">
        <v>0</v>
      </c>
      <c r="BS361" s="685">
        <v>0</v>
      </c>
      <c r="BT361" s="685">
        <v>0</v>
      </c>
      <c r="BU361" s="685">
        <v>0</v>
      </c>
      <c r="BV361" s="685">
        <v>0</v>
      </c>
      <c r="BW361" s="685">
        <v>0</v>
      </c>
      <c r="BX361" s="685">
        <v>0</v>
      </c>
      <c r="BY361" s="685">
        <v>0</v>
      </c>
      <c r="BZ361" s="685">
        <v>0</v>
      </c>
      <c r="CA361" s="685">
        <v>0</v>
      </c>
      <c r="CB361" s="685">
        <v>0</v>
      </c>
      <c r="CC361" s="685">
        <v>0</v>
      </c>
      <c r="CD361" s="685">
        <v>0</v>
      </c>
      <c r="CE361" s="685">
        <v>0</v>
      </c>
      <c r="CF361" s="687"/>
    </row>
    <row r="362" spans="1:84" ht="9.9499999999999993" customHeight="1">
      <c r="A362" s="685">
        <v>0</v>
      </c>
      <c r="B362" s="685">
        <v>0</v>
      </c>
      <c r="C362" s="685">
        <v>0</v>
      </c>
      <c r="D362" s="685">
        <v>0</v>
      </c>
      <c r="E362" s="685">
        <v>0</v>
      </c>
      <c r="F362" s="685">
        <v>0</v>
      </c>
      <c r="G362" s="685">
        <v>0</v>
      </c>
      <c r="H362" s="685">
        <v>0</v>
      </c>
      <c r="I362" s="685">
        <v>0</v>
      </c>
      <c r="J362" s="685">
        <v>0</v>
      </c>
      <c r="K362" s="685">
        <v>0</v>
      </c>
      <c r="L362" s="685">
        <v>0</v>
      </c>
      <c r="M362" s="685">
        <v>0</v>
      </c>
      <c r="N362" s="685">
        <v>0</v>
      </c>
      <c r="O362" s="685">
        <v>0</v>
      </c>
      <c r="P362" s="685">
        <v>0</v>
      </c>
      <c r="Q362" s="685">
        <v>0</v>
      </c>
      <c r="R362" s="685">
        <v>0</v>
      </c>
      <c r="S362" s="685">
        <v>0</v>
      </c>
      <c r="T362" s="685">
        <v>0</v>
      </c>
      <c r="U362" s="685">
        <v>0</v>
      </c>
      <c r="V362" s="685">
        <v>0</v>
      </c>
      <c r="W362" s="685">
        <v>0</v>
      </c>
      <c r="X362" s="685">
        <v>0</v>
      </c>
      <c r="Y362" s="685">
        <v>0</v>
      </c>
      <c r="Z362" s="685">
        <v>0</v>
      </c>
      <c r="AA362" s="685">
        <v>0</v>
      </c>
      <c r="AB362" s="685">
        <v>0</v>
      </c>
      <c r="AC362" s="685">
        <v>0</v>
      </c>
      <c r="AD362" s="685">
        <v>0</v>
      </c>
      <c r="AE362" s="685">
        <v>0</v>
      </c>
      <c r="AF362" s="685">
        <v>0</v>
      </c>
      <c r="AI362" s="796"/>
      <c r="AJ362" s="707"/>
      <c r="AK362" s="707"/>
      <c r="AL362" s="707"/>
      <c r="AM362" s="707"/>
      <c r="BN362" s="685">
        <v>0</v>
      </c>
      <c r="BO362" s="685">
        <v>0</v>
      </c>
      <c r="BP362" s="685">
        <v>0</v>
      </c>
      <c r="BQ362" s="685">
        <v>0</v>
      </c>
      <c r="BR362" s="685">
        <v>0</v>
      </c>
      <c r="BS362" s="685">
        <v>0</v>
      </c>
      <c r="BT362" s="685">
        <v>0</v>
      </c>
      <c r="BU362" s="685">
        <v>0</v>
      </c>
      <c r="BV362" s="685">
        <v>0</v>
      </c>
      <c r="BW362" s="685">
        <v>0</v>
      </c>
      <c r="BX362" s="685">
        <v>0</v>
      </c>
      <c r="BY362" s="685">
        <v>0</v>
      </c>
      <c r="BZ362" s="685">
        <v>0</v>
      </c>
      <c r="CA362" s="685">
        <v>0</v>
      </c>
      <c r="CB362" s="685">
        <v>0</v>
      </c>
      <c r="CC362" s="685">
        <v>0</v>
      </c>
      <c r="CD362" s="685">
        <v>0</v>
      </c>
      <c r="CE362" s="685">
        <v>0</v>
      </c>
      <c r="CF362" s="687"/>
    </row>
    <row r="363" spans="1:84" ht="9.9499999999999993" customHeight="1">
      <c r="A363" s="685">
        <v>0</v>
      </c>
      <c r="B363" s="4464">
        <v>6</v>
      </c>
      <c r="D363" s="4799" t="s">
        <v>4971</v>
      </c>
      <c r="E363" s="685">
        <v>0</v>
      </c>
      <c r="F363" s="685">
        <v>0</v>
      </c>
      <c r="G363" s="685">
        <v>0</v>
      </c>
      <c r="H363" s="4799"/>
      <c r="I363" s="685">
        <v>0</v>
      </c>
      <c r="J363" s="685">
        <v>0</v>
      </c>
      <c r="K363" s="685">
        <v>0</v>
      </c>
      <c r="L363" s="4803" t="s">
        <v>1321</v>
      </c>
      <c r="M363" s="685">
        <v>0</v>
      </c>
      <c r="N363" s="685">
        <v>0</v>
      </c>
      <c r="O363" s="685">
        <v>0</v>
      </c>
      <c r="P363" s="4807" t="s">
        <v>5267</v>
      </c>
      <c r="Q363" s="685">
        <v>0</v>
      </c>
      <c r="R363" s="685">
        <v>0</v>
      </c>
      <c r="S363" s="685">
        <v>0</v>
      </c>
      <c r="T363" s="4803" t="s">
        <v>5268</v>
      </c>
      <c r="U363" s="685">
        <v>0</v>
      </c>
      <c r="V363" s="685">
        <v>0</v>
      </c>
      <c r="W363" s="685">
        <v>0</v>
      </c>
      <c r="X363" s="4805" t="s">
        <v>5269</v>
      </c>
      <c r="Y363" s="685">
        <v>0</v>
      </c>
      <c r="Z363" s="685">
        <v>0</v>
      </c>
      <c r="AA363" s="685">
        <v>0</v>
      </c>
      <c r="AB363" s="4734"/>
      <c r="AC363" s="685">
        <v>0</v>
      </c>
      <c r="AD363" s="685">
        <v>0</v>
      </c>
      <c r="AE363" s="685">
        <v>0</v>
      </c>
      <c r="AF363" s="805"/>
      <c r="AI363" s="789"/>
      <c r="AJ363" s="707"/>
      <c r="AK363" s="707"/>
      <c r="AL363" s="707"/>
      <c r="AM363" s="707"/>
      <c r="BN363" s="685">
        <v>0</v>
      </c>
      <c r="BO363" s="685">
        <v>0</v>
      </c>
      <c r="BP363" s="685">
        <v>0</v>
      </c>
      <c r="BQ363" s="685">
        <v>0</v>
      </c>
      <c r="BR363" s="685">
        <v>0</v>
      </c>
      <c r="BS363" s="685">
        <v>0</v>
      </c>
      <c r="BT363" s="685">
        <v>0</v>
      </c>
      <c r="BU363" s="685">
        <v>0</v>
      </c>
      <c r="BV363" s="685">
        <v>0</v>
      </c>
      <c r="BW363" s="685">
        <v>0</v>
      </c>
      <c r="BX363" s="685">
        <v>0</v>
      </c>
      <c r="BY363" s="685">
        <v>0</v>
      </c>
      <c r="BZ363" s="685">
        <v>0</v>
      </c>
      <c r="CA363" s="685">
        <v>0</v>
      </c>
      <c r="CB363" s="685">
        <v>0</v>
      </c>
      <c r="CC363" s="685">
        <v>0</v>
      </c>
      <c r="CD363" s="685">
        <v>0</v>
      </c>
      <c r="CE363" s="685">
        <v>0</v>
      </c>
      <c r="CF363" s="687"/>
    </row>
    <row r="364" spans="1:84" ht="5.0999999999999996" customHeight="1">
      <c r="A364" s="685">
        <v>0</v>
      </c>
      <c r="B364" s="4465"/>
      <c r="D364" s="4800"/>
      <c r="E364" s="685">
        <v>0</v>
      </c>
      <c r="F364" s="802">
        <v>0</v>
      </c>
      <c r="G364" s="685">
        <v>0</v>
      </c>
      <c r="H364" s="4800"/>
      <c r="I364" s="685">
        <v>0</v>
      </c>
      <c r="J364" s="802">
        <v>0</v>
      </c>
      <c r="K364" s="685">
        <v>0</v>
      </c>
      <c r="L364" s="4804"/>
      <c r="M364" s="685">
        <v>0</v>
      </c>
      <c r="N364" s="802">
        <v>0</v>
      </c>
      <c r="O364" s="685">
        <v>0</v>
      </c>
      <c r="P364" s="4808"/>
      <c r="Q364" s="685">
        <v>0</v>
      </c>
      <c r="R364" s="802">
        <v>0</v>
      </c>
      <c r="S364" s="685">
        <v>0</v>
      </c>
      <c r="T364" s="4804"/>
      <c r="U364" s="685">
        <v>0</v>
      </c>
      <c r="V364" s="802">
        <v>0</v>
      </c>
      <c r="W364" s="685">
        <v>0</v>
      </c>
      <c r="X364" s="4806"/>
      <c r="Y364" s="685">
        <v>0</v>
      </c>
      <c r="Z364" s="802">
        <v>0</v>
      </c>
      <c r="AA364" s="685">
        <v>0</v>
      </c>
      <c r="AB364" s="4735"/>
      <c r="AC364" s="685">
        <v>0</v>
      </c>
      <c r="AD364" s="802">
        <v>0</v>
      </c>
      <c r="AE364" s="685">
        <v>0</v>
      </c>
      <c r="AF364" s="806"/>
      <c r="AI364" s="730"/>
      <c r="AJ364" s="707"/>
      <c r="AK364" s="707"/>
      <c r="AL364" s="707"/>
      <c r="AM364" s="707"/>
      <c r="BN364" s="685">
        <v>0</v>
      </c>
      <c r="BO364" s="685">
        <v>0</v>
      </c>
      <c r="BP364" s="685">
        <v>0</v>
      </c>
      <c r="BQ364" s="685">
        <v>0</v>
      </c>
      <c r="BR364" s="685">
        <v>0</v>
      </c>
      <c r="BS364" s="685">
        <v>0</v>
      </c>
      <c r="BT364" s="685">
        <v>0</v>
      </c>
      <c r="BU364" s="685">
        <v>0</v>
      </c>
      <c r="BV364" s="685">
        <v>0</v>
      </c>
      <c r="BW364" s="685">
        <v>0</v>
      </c>
      <c r="BX364" s="685">
        <v>0</v>
      </c>
      <c r="BY364" s="685">
        <v>0</v>
      </c>
      <c r="BZ364" s="685">
        <v>0</v>
      </c>
      <c r="CA364" s="685">
        <v>0</v>
      </c>
      <c r="CB364" s="685">
        <v>0</v>
      </c>
      <c r="CC364" s="685">
        <v>0</v>
      </c>
      <c r="CD364" s="685">
        <v>0</v>
      </c>
      <c r="CE364" s="685">
        <v>0</v>
      </c>
      <c r="CF364" s="687"/>
    </row>
    <row r="365" spans="1:84" ht="9.9499999999999993" customHeight="1">
      <c r="A365" s="685">
        <v>0</v>
      </c>
      <c r="B365" s="4466"/>
      <c r="D365" s="803"/>
      <c r="E365" s="685">
        <v>0</v>
      </c>
      <c r="F365" s="685">
        <v>0</v>
      </c>
      <c r="G365" s="685">
        <v>0</v>
      </c>
      <c r="H365" s="803"/>
      <c r="I365" s="685">
        <v>0</v>
      </c>
      <c r="J365" s="685">
        <v>0</v>
      </c>
      <c r="K365" s="685">
        <v>0</v>
      </c>
      <c r="L365" s="803"/>
      <c r="M365" s="685">
        <v>0</v>
      </c>
      <c r="N365" s="685">
        <v>0</v>
      </c>
      <c r="O365" s="685">
        <v>0</v>
      </c>
      <c r="P365" s="803"/>
      <c r="Q365" s="685">
        <v>0</v>
      </c>
      <c r="R365" s="685">
        <v>0</v>
      </c>
      <c r="S365" s="685">
        <v>0</v>
      </c>
      <c r="T365" s="803"/>
      <c r="U365" s="685">
        <v>0</v>
      </c>
      <c r="V365" s="685">
        <v>0</v>
      </c>
      <c r="W365" s="685">
        <v>0</v>
      </c>
      <c r="X365" s="803"/>
      <c r="Y365" s="685">
        <v>0</v>
      </c>
      <c r="Z365" s="685">
        <v>0</v>
      </c>
      <c r="AA365" s="685">
        <v>0</v>
      </c>
      <c r="AB365" s="4736"/>
      <c r="AC365" s="685">
        <v>0</v>
      </c>
      <c r="AD365" s="685">
        <v>0</v>
      </c>
      <c r="AE365" s="685">
        <v>0</v>
      </c>
      <c r="AF365" s="807"/>
      <c r="AI365" s="789"/>
      <c r="AJ365" s="707"/>
      <c r="AK365" s="707"/>
      <c r="AL365" s="707"/>
      <c r="AM365" s="707"/>
      <c r="BN365" s="685">
        <v>0</v>
      </c>
      <c r="BO365" s="685">
        <v>0</v>
      </c>
      <c r="BP365" s="685">
        <v>0</v>
      </c>
      <c r="BQ365" s="685">
        <v>0</v>
      </c>
      <c r="BR365" s="685">
        <v>0</v>
      </c>
      <c r="BS365" s="685">
        <v>0</v>
      </c>
      <c r="BT365" s="685">
        <v>0</v>
      </c>
      <c r="BU365" s="685">
        <v>0</v>
      </c>
      <c r="BV365" s="685">
        <v>0</v>
      </c>
      <c r="BW365" s="685">
        <v>0</v>
      </c>
      <c r="BX365" s="685">
        <v>0</v>
      </c>
      <c r="BY365" s="685">
        <v>0</v>
      </c>
      <c r="BZ365" s="685">
        <v>0</v>
      </c>
      <c r="CA365" s="685">
        <v>0</v>
      </c>
      <c r="CB365" s="685">
        <v>0</v>
      </c>
      <c r="CC365" s="685">
        <v>0</v>
      </c>
      <c r="CD365" s="685">
        <v>0</v>
      </c>
      <c r="CE365" s="685">
        <v>0</v>
      </c>
      <c r="CF365" s="687"/>
    </row>
    <row r="366" spans="1:84" ht="9.9499999999999993" customHeight="1">
      <c r="A366" s="685">
        <v>0</v>
      </c>
      <c r="B366" s="685">
        <v>0</v>
      </c>
      <c r="C366" s="685">
        <v>0</v>
      </c>
      <c r="D366" s="685">
        <v>0</v>
      </c>
      <c r="E366" s="685">
        <v>0</v>
      </c>
      <c r="F366" s="685">
        <v>0</v>
      </c>
      <c r="G366" s="685">
        <v>0</v>
      </c>
      <c r="H366" s="685">
        <v>0</v>
      </c>
      <c r="I366" s="685">
        <v>0</v>
      </c>
      <c r="J366" s="685">
        <v>0</v>
      </c>
      <c r="K366" s="685">
        <v>0</v>
      </c>
      <c r="L366" s="685">
        <v>0</v>
      </c>
      <c r="M366" s="685">
        <v>0</v>
      </c>
      <c r="N366" s="685">
        <v>0</v>
      </c>
      <c r="O366" s="685">
        <v>0</v>
      </c>
      <c r="P366" s="685">
        <v>0</v>
      </c>
      <c r="Q366" s="685">
        <v>0</v>
      </c>
      <c r="R366" s="685">
        <v>0</v>
      </c>
      <c r="S366" s="685">
        <v>0</v>
      </c>
      <c r="T366" s="685">
        <v>0</v>
      </c>
      <c r="U366" s="685">
        <v>0</v>
      </c>
      <c r="V366" s="685">
        <v>0</v>
      </c>
      <c r="W366" s="685">
        <v>0</v>
      </c>
      <c r="X366" s="685">
        <v>0</v>
      </c>
      <c r="Y366" s="685">
        <v>0</v>
      </c>
      <c r="Z366" s="685">
        <v>0</v>
      </c>
      <c r="AA366" s="685">
        <v>0</v>
      </c>
      <c r="AB366" s="685">
        <v>0</v>
      </c>
      <c r="AC366" s="685">
        <v>0</v>
      </c>
      <c r="AD366" s="685">
        <v>0</v>
      </c>
      <c r="AE366" s="685">
        <v>0</v>
      </c>
      <c r="AF366" s="685">
        <v>0</v>
      </c>
      <c r="AI366" s="804"/>
      <c r="AJ366" s="707"/>
      <c r="AK366" s="707"/>
      <c r="AL366" s="707"/>
      <c r="AM366" s="707"/>
      <c r="BN366" s="685">
        <v>0</v>
      </c>
      <c r="BO366" s="685">
        <v>0</v>
      </c>
      <c r="BP366" s="685">
        <v>0</v>
      </c>
      <c r="BQ366" s="685">
        <v>0</v>
      </c>
      <c r="BR366" s="685">
        <v>0</v>
      </c>
      <c r="BS366" s="685">
        <v>0</v>
      </c>
      <c r="BT366" s="685">
        <v>0</v>
      </c>
      <c r="BU366" s="685">
        <v>0</v>
      </c>
      <c r="BV366" s="685">
        <v>0</v>
      </c>
      <c r="BW366" s="685">
        <v>0</v>
      </c>
      <c r="BX366" s="685">
        <v>0</v>
      </c>
      <c r="BY366" s="685">
        <v>0</v>
      </c>
      <c r="BZ366" s="685">
        <v>0</v>
      </c>
      <c r="CA366" s="685">
        <v>0</v>
      </c>
      <c r="CB366" s="685">
        <v>0</v>
      </c>
      <c r="CC366" s="685">
        <v>0</v>
      </c>
      <c r="CD366" s="685">
        <v>0</v>
      </c>
      <c r="CE366" s="685">
        <v>0</v>
      </c>
      <c r="CF366" s="687"/>
    </row>
    <row r="367" spans="1:84" ht="9.9499999999999993" customHeight="1">
      <c r="A367" s="685">
        <v>0</v>
      </c>
      <c r="B367" s="4464">
        <v>7</v>
      </c>
      <c r="D367" s="4799" t="s">
        <v>4976</v>
      </c>
      <c r="E367" s="685">
        <v>0</v>
      </c>
      <c r="F367" s="685">
        <v>0</v>
      </c>
      <c r="G367" s="685">
        <v>0</v>
      </c>
      <c r="H367" s="4799"/>
      <c r="I367" s="685">
        <v>0</v>
      </c>
      <c r="J367" s="685">
        <v>0</v>
      </c>
      <c r="K367" s="685">
        <v>0</v>
      </c>
      <c r="L367" s="4803" t="s">
        <v>5270</v>
      </c>
      <c r="M367" s="685">
        <v>0</v>
      </c>
      <c r="N367" s="685">
        <v>0</v>
      </c>
      <c r="O367" s="685">
        <v>0</v>
      </c>
      <c r="P367" s="4807" t="s">
        <v>5271</v>
      </c>
      <c r="Q367" s="685">
        <v>0</v>
      </c>
      <c r="R367" s="685">
        <v>0</v>
      </c>
      <c r="S367" s="685">
        <v>0</v>
      </c>
      <c r="T367" s="4803" t="s">
        <v>1356</v>
      </c>
      <c r="U367" s="685">
        <v>0</v>
      </c>
      <c r="V367" s="685">
        <v>0</v>
      </c>
      <c r="W367" s="685">
        <v>0</v>
      </c>
      <c r="X367" s="4805"/>
      <c r="Y367" s="685">
        <v>0</v>
      </c>
      <c r="Z367" s="685">
        <v>0</v>
      </c>
      <c r="AA367" s="685">
        <v>0</v>
      </c>
      <c r="AB367" s="4734"/>
      <c r="AC367" s="685">
        <v>0</v>
      </c>
      <c r="AD367" s="685">
        <v>0</v>
      </c>
      <c r="AE367" s="685">
        <v>0</v>
      </c>
      <c r="AF367" s="805"/>
      <c r="AI367" s="789"/>
      <c r="AJ367" s="707"/>
      <c r="AK367" s="707"/>
      <c r="AL367" s="707"/>
      <c r="AM367" s="707"/>
      <c r="BN367" s="685">
        <v>0</v>
      </c>
      <c r="BO367" s="685">
        <v>0</v>
      </c>
      <c r="BP367" s="685">
        <v>0</v>
      </c>
      <c r="BQ367" s="685">
        <v>0</v>
      </c>
      <c r="BR367" s="685">
        <v>0</v>
      </c>
      <c r="BS367" s="685">
        <v>0</v>
      </c>
      <c r="BT367" s="685">
        <v>0</v>
      </c>
      <c r="BU367" s="685">
        <v>0</v>
      </c>
      <c r="BV367" s="685">
        <v>0</v>
      </c>
      <c r="BW367" s="685">
        <v>0</v>
      </c>
      <c r="BX367" s="685">
        <v>0</v>
      </c>
      <c r="BY367" s="685">
        <v>0</v>
      </c>
      <c r="BZ367" s="685">
        <v>0</v>
      </c>
      <c r="CA367" s="685">
        <v>0</v>
      </c>
      <c r="CB367" s="685">
        <v>0</v>
      </c>
      <c r="CC367" s="685">
        <v>0</v>
      </c>
      <c r="CD367" s="685">
        <v>0</v>
      </c>
      <c r="CE367" s="685">
        <v>0</v>
      </c>
      <c r="CF367" s="687"/>
    </row>
    <row r="368" spans="1:84" ht="5.0999999999999996" customHeight="1">
      <c r="A368" s="685">
        <v>0</v>
      </c>
      <c r="B368" s="4465"/>
      <c r="D368" s="4800"/>
      <c r="E368" s="685">
        <v>0</v>
      </c>
      <c r="F368" s="802">
        <v>0</v>
      </c>
      <c r="G368" s="685">
        <v>0</v>
      </c>
      <c r="H368" s="4800"/>
      <c r="I368" s="685">
        <v>0</v>
      </c>
      <c r="J368" s="802">
        <v>0</v>
      </c>
      <c r="K368" s="685">
        <v>0</v>
      </c>
      <c r="L368" s="4804"/>
      <c r="M368" s="685">
        <v>0</v>
      </c>
      <c r="N368" s="802">
        <v>0</v>
      </c>
      <c r="O368" s="685">
        <v>0</v>
      </c>
      <c r="P368" s="4808"/>
      <c r="Q368" s="685">
        <v>0</v>
      </c>
      <c r="R368" s="802">
        <v>0</v>
      </c>
      <c r="S368" s="685">
        <v>0</v>
      </c>
      <c r="T368" s="4804"/>
      <c r="U368" s="685">
        <v>0</v>
      </c>
      <c r="V368" s="802">
        <v>0</v>
      </c>
      <c r="W368" s="685">
        <v>0</v>
      </c>
      <c r="X368" s="4806"/>
      <c r="Y368" s="685">
        <v>0</v>
      </c>
      <c r="Z368" s="802">
        <v>0</v>
      </c>
      <c r="AA368" s="685">
        <v>0</v>
      </c>
      <c r="AB368" s="4735"/>
      <c r="AC368" s="685">
        <v>0</v>
      </c>
      <c r="AD368" s="802">
        <v>0</v>
      </c>
      <c r="AE368" s="685">
        <v>0</v>
      </c>
      <c r="AF368" s="806"/>
      <c r="AI368" s="730"/>
      <c r="AJ368" s="707"/>
      <c r="AK368" s="707"/>
      <c r="AL368" s="707"/>
      <c r="AM368" s="707"/>
      <c r="BN368" s="685">
        <v>0</v>
      </c>
      <c r="BO368" s="685">
        <v>0</v>
      </c>
      <c r="BP368" s="685">
        <v>0</v>
      </c>
      <c r="BQ368" s="685">
        <v>0</v>
      </c>
      <c r="BR368" s="685">
        <v>0</v>
      </c>
      <c r="BS368" s="685">
        <v>0</v>
      </c>
      <c r="BT368" s="685">
        <v>0</v>
      </c>
      <c r="BU368" s="685">
        <v>0</v>
      </c>
      <c r="BV368" s="685">
        <v>0</v>
      </c>
      <c r="BW368" s="685">
        <v>0</v>
      </c>
      <c r="BX368" s="685">
        <v>0</v>
      </c>
      <c r="BY368" s="685">
        <v>0</v>
      </c>
      <c r="BZ368" s="685">
        <v>0</v>
      </c>
      <c r="CA368" s="685">
        <v>0</v>
      </c>
      <c r="CB368" s="685">
        <v>0</v>
      </c>
      <c r="CC368" s="685">
        <v>0</v>
      </c>
      <c r="CD368" s="685">
        <v>0</v>
      </c>
      <c r="CE368" s="685">
        <v>0</v>
      </c>
      <c r="CF368" s="687"/>
    </row>
    <row r="369" spans="1:84" ht="9.9499999999999993" customHeight="1">
      <c r="A369" s="685">
        <v>0</v>
      </c>
      <c r="B369" s="4466"/>
      <c r="D369" s="803"/>
      <c r="E369" s="685">
        <v>0</v>
      </c>
      <c r="F369" s="685">
        <v>0</v>
      </c>
      <c r="G369" s="685">
        <v>0</v>
      </c>
      <c r="H369" s="803"/>
      <c r="I369" s="685">
        <v>0</v>
      </c>
      <c r="J369" s="685">
        <v>0</v>
      </c>
      <c r="K369" s="685">
        <v>0</v>
      </c>
      <c r="L369" s="803"/>
      <c r="M369" s="685">
        <v>0</v>
      </c>
      <c r="N369" s="685">
        <v>0</v>
      </c>
      <c r="O369" s="685">
        <v>0</v>
      </c>
      <c r="P369" s="803"/>
      <c r="Q369" s="685">
        <v>0</v>
      </c>
      <c r="R369" s="685">
        <v>0</v>
      </c>
      <c r="S369" s="685">
        <v>0</v>
      </c>
      <c r="T369" s="803"/>
      <c r="U369" s="685">
        <v>0</v>
      </c>
      <c r="V369" s="685">
        <v>0</v>
      </c>
      <c r="W369" s="685">
        <v>0</v>
      </c>
      <c r="X369" s="803"/>
      <c r="Y369" s="685">
        <v>0</v>
      </c>
      <c r="Z369" s="685">
        <v>0</v>
      </c>
      <c r="AA369" s="685">
        <v>0</v>
      </c>
      <c r="AB369" s="4736"/>
      <c r="AC369" s="685">
        <v>0</v>
      </c>
      <c r="AD369" s="685">
        <v>0</v>
      </c>
      <c r="AE369" s="685">
        <v>0</v>
      </c>
      <c r="AF369" s="807"/>
      <c r="AI369" s="789"/>
      <c r="AJ369" s="707"/>
      <c r="AK369" s="707"/>
      <c r="AL369" s="707"/>
      <c r="AM369" s="707"/>
      <c r="BN369" s="685">
        <v>0</v>
      </c>
      <c r="BO369" s="685">
        <v>0</v>
      </c>
      <c r="BP369" s="685">
        <v>0</v>
      </c>
      <c r="BQ369" s="685">
        <v>0</v>
      </c>
      <c r="BR369" s="685">
        <v>0</v>
      </c>
      <c r="BS369" s="685">
        <v>0</v>
      </c>
      <c r="BT369" s="685">
        <v>0</v>
      </c>
      <c r="BU369" s="685">
        <v>0</v>
      </c>
      <c r="BV369" s="685">
        <v>0</v>
      </c>
      <c r="BW369" s="685">
        <v>0</v>
      </c>
      <c r="BX369" s="685">
        <v>0</v>
      </c>
      <c r="BY369" s="685">
        <v>0</v>
      </c>
      <c r="BZ369" s="685">
        <v>0</v>
      </c>
      <c r="CA369" s="685">
        <v>0</v>
      </c>
      <c r="CB369" s="685">
        <v>0</v>
      </c>
      <c r="CC369" s="685">
        <v>0</v>
      </c>
      <c r="CD369" s="685">
        <v>0</v>
      </c>
      <c r="CE369" s="685">
        <v>0</v>
      </c>
      <c r="CF369" s="687"/>
    </row>
    <row r="370" spans="1:84" ht="9.9499999999999993" customHeight="1">
      <c r="A370" s="685">
        <v>0</v>
      </c>
      <c r="B370" s="685">
        <v>0</v>
      </c>
      <c r="C370" s="685">
        <v>0</v>
      </c>
      <c r="D370" s="685">
        <v>0</v>
      </c>
      <c r="E370" s="685">
        <v>0</v>
      </c>
      <c r="F370" s="685">
        <v>0</v>
      </c>
      <c r="G370" s="685">
        <v>0</v>
      </c>
      <c r="H370" s="685">
        <v>0</v>
      </c>
      <c r="I370" s="685">
        <v>0</v>
      </c>
      <c r="J370" s="685">
        <v>0</v>
      </c>
      <c r="K370" s="685">
        <v>0</v>
      </c>
      <c r="L370" s="685">
        <v>0</v>
      </c>
      <c r="M370" s="685">
        <v>0</v>
      </c>
      <c r="N370" s="685">
        <v>0</v>
      </c>
      <c r="O370" s="685">
        <v>0</v>
      </c>
      <c r="P370" s="685">
        <v>0</v>
      </c>
      <c r="Q370" s="685">
        <v>0</v>
      </c>
      <c r="R370" s="685">
        <v>0</v>
      </c>
      <c r="S370" s="685">
        <v>0</v>
      </c>
      <c r="T370" s="685">
        <v>0</v>
      </c>
      <c r="U370" s="685">
        <v>0</v>
      </c>
      <c r="V370" s="685">
        <v>0</v>
      </c>
      <c r="W370" s="685">
        <v>0</v>
      </c>
      <c r="X370" s="685">
        <v>0</v>
      </c>
      <c r="Y370" s="685">
        <v>0</v>
      </c>
      <c r="Z370" s="685">
        <v>0</v>
      </c>
      <c r="AA370" s="685">
        <v>0</v>
      </c>
      <c r="AB370" s="685">
        <v>0</v>
      </c>
      <c r="AC370" s="685">
        <v>0</v>
      </c>
      <c r="AD370" s="685">
        <v>0</v>
      </c>
      <c r="AE370" s="685">
        <v>0</v>
      </c>
      <c r="AF370" s="685">
        <v>0</v>
      </c>
      <c r="AI370" s="804"/>
      <c r="AJ370" s="707"/>
      <c r="AK370" s="707"/>
      <c r="AL370" s="707"/>
      <c r="AM370" s="707"/>
      <c r="BN370" s="685">
        <v>0</v>
      </c>
      <c r="BO370" s="685">
        <v>0</v>
      </c>
      <c r="BP370" s="685">
        <v>0</v>
      </c>
      <c r="BQ370" s="685">
        <v>0</v>
      </c>
      <c r="BR370" s="685">
        <v>0</v>
      </c>
      <c r="BS370" s="685">
        <v>0</v>
      </c>
      <c r="BT370" s="685">
        <v>0</v>
      </c>
      <c r="BU370" s="685">
        <v>0</v>
      </c>
      <c r="BV370" s="685">
        <v>0</v>
      </c>
      <c r="BW370" s="685">
        <v>0</v>
      </c>
      <c r="BX370" s="685">
        <v>0</v>
      </c>
      <c r="BY370" s="685">
        <v>0</v>
      </c>
      <c r="BZ370" s="685">
        <v>0</v>
      </c>
      <c r="CA370" s="685">
        <v>0</v>
      </c>
      <c r="CB370" s="685">
        <v>0</v>
      </c>
      <c r="CC370" s="685">
        <v>0</v>
      </c>
      <c r="CD370" s="685">
        <v>0</v>
      </c>
      <c r="CE370" s="685">
        <v>0</v>
      </c>
      <c r="CF370" s="687"/>
    </row>
    <row r="371" spans="1:84" ht="9.9499999999999993" customHeight="1">
      <c r="A371" s="685">
        <v>0</v>
      </c>
      <c r="B371" s="4464">
        <v>8</v>
      </c>
      <c r="D371" s="4799" t="s">
        <v>1550</v>
      </c>
      <c r="E371" s="685">
        <v>0</v>
      </c>
      <c r="F371" s="685">
        <v>0</v>
      </c>
      <c r="G371" s="685">
        <v>0</v>
      </c>
      <c r="H371" s="4602"/>
      <c r="I371" s="685">
        <v>0</v>
      </c>
      <c r="J371" s="685">
        <v>0</v>
      </c>
      <c r="K371" s="685">
        <v>0</v>
      </c>
      <c r="L371" s="4803" t="s">
        <v>5272</v>
      </c>
      <c r="M371" s="685">
        <v>0</v>
      </c>
      <c r="N371" s="685">
        <v>0</v>
      </c>
      <c r="O371" s="685">
        <v>0</v>
      </c>
      <c r="P371" s="4807" t="s">
        <v>5273</v>
      </c>
      <c r="Q371" s="685">
        <v>0</v>
      </c>
      <c r="R371" s="685">
        <v>0</v>
      </c>
      <c r="S371" s="685">
        <v>0</v>
      </c>
      <c r="T371" s="4803"/>
      <c r="U371" s="685">
        <v>0</v>
      </c>
      <c r="V371" s="685">
        <v>0</v>
      </c>
      <c r="W371" s="685">
        <v>0</v>
      </c>
      <c r="X371" s="4602"/>
      <c r="Y371" s="685">
        <v>0</v>
      </c>
      <c r="Z371" s="685">
        <v>0</v>
      </c>
      <c r="AA371" s="685">
        <v>0</v>
      </c>
      <c r="AB371" s="4602"/>
      <c r="AC371" s="685">
        <v>0</v>
      </c>
      <c r="AD371" s="685">
        <v>0</v>
      </c>
      <c r="AE371" s="685">
        <v>0</v>
      </c>
      <c r="AF371" s="4602"/>
      <c r="AI371" s="789"/>
      <c r="AJ371" s="707"/>
      <c r="AK371" s="707"/>
      <c r="AL371" s="707"/>
      <c r="AM371" s="707"/>
      <c r="BN371" s="685">
        <v>0</v>
      </c>
      <c r="BO371" s="685">
        <v>0</v>
      </c>
      <c r="BP371" s="685">
        <v>0</v>
      </c>
      <c r="BQ371" s="685">
        <v>0</v>
      </c>
      <c r="BR371" s="685">
        <v>0</v>
      </c>
      <c r="BS371" s="685">
        <v>0</v>
      </c>
      <c r="BT371" s="685">
        <v>0</v>
      </c>
      <c r="BU371" s="685">
        <v>0</v>
      </c>
      <c r="BV371" s="685">
        <v>0</v>
      </c>
      <c r="BW371" s="685">
        <v>0</v>
      </c>
      <c r="BX371" s="685">
        <v>0</v>
      </c>
      <c r="BY371" s="685">
        <v>0</v>
      </c>
      <c r="BZ371" s="685">
        <v>0</v>
      </c>
      <c r="CA371" s="685">
        <v>0</v>
      </c>
      <c r="CB371" s="685">
        <v>0</v>
      </c>
      <c r="CC371" s="685">
        <v>0</v>
      </c>
      <c r="CD371" s="685">
        <v>0</v>
      </c>
      <c r="CE371" s="685">
        <v>0</v>
      </c>
      <c r="CF371" s="687"/>
    </row>
    <row r="372" spans="1:84" ht="5.0999999999999996" customHeight="1">
      <c r="A372" s="685">
        <v>0</v>
      </c>
      <c r="B372" s="4465"/>
      <c r="D372" s="4800"/>
      <c r="E372" s="685">
        <v>0</v>
      </c>
      <c r="F372" s="802">
        <v>0</v>
      </c>
      <c r="G372" s="685">
        <v>0</v>
      </c>
      <c r="H372" s="4603"/>
      <c r="I372" s="685">
        <v>0</v>
      </c>
      <c r="J372" s="802">
        <v>0</v>
      </c>
      <c r="K372" s="685">
        <v>0</v>
      </c>
      <c r="L372" s="4804"/>
      <c r="M372" s="685">
        <v>0</v>
      </c>
      <c r="N372" s="802">
        <v>0</v>
      </c>
      <c r="O372" s="685">
        <v>0</v>
      </c>
      <c r="P372" s="4808"/>
      <c r="Q372" s="685">
        <v>0</v>
      </c>
      <c r="R372" s="802">
        <v>0</v>
      </c>
      <c r="S372" s="685">
        <v>0</v>
      </c>
      <c r="T372" s="4804"/>
      <c r="U372" s="685">
        <v>0</v>
      </c>
      <c r="V372" s="802">
        <v>0</v>
      </c>
      <c r="W372" s="685">
        <v>0</v>
      </c>
      <c r="X372" s="4603"/>
      <c r="Y372" s="685">
        <v>0</v>
      </c>
      <c r="Z372" s="802">
        <v>0</v>
      </c>
      <c r="AA372" s="685">
        <v>0</v>
      </c>
      <c r="AB372" s="4603"/>
      <c r="AC372" s="685">
        <v>0</v>
      </c>
      <c r="AD372" s="802">
        <v>0</v>
      </c>
      <c r="AE372" s="685">
        <v>0</v>
      </c>
      <c r="AF372" s="4603"/>
      <c r="AI372" s="730"/>
      <c r="AJ372" s="707"/>
      <c r="AK372" s="707"/>
      <c r="AL372" s="707"/>
      <c r="AM372" s="707"/>
      <c r="BN372" s="685">
        <v>0</v>
      </c>
      <c r="BO372" s="685">
        <v>0</v>
      </c>
      <c r="BP372" s="685">
        <v>0</v>
      </c>
      <c r="BQ372" s="685">
        <v>0</v>
      </c>
      <c r="BR372" s="685">
        <v>0</v>
      </c>
      <c r="BS372" s="685">
        <v>0</v>
      </c>
      <c r="BT372" s="685">
        <v>0</v>
      </c>
      <c r="BU372" s="685">
        <v>0</v>
      </c>
      <c r="BV372" s="685">
        <v>0</v>
      </c>
      <c r="BW372" s="685">
        <v>0</v>
      </c>
      <c r="BX372" s="685">
        <v>0</v>
      </c>
      <c r="BY372" s="685">
        <v>0</v>
      </c>
      <c r="BZ372" s="685">
        <v>0</v>
      </c>
      <c r="CA372" s="685">
        <v>0</v>
      </c>
      <c r="CB372" s="685">
        <v>0</v>
      </c>
      <c r="CC372" s="685">
        <v>0</v>
      </c>
      <c r="CD372" s="685">
        <v>0</v>
      </c>
      <c r="CE372" s="685">
        <v>0</v>
      </c>
      <c r="CF372" s="687"/>
    </row>
    <row r="373" spans="1:84" ht="9.9499999999999993" customHeight="1">
      <c r="A373" s="685">
        <v>0</v>
      </c>
      <c r="B373" s="4466"/>
      <c r="D373" s="803"/>
      <c r="E373" s="685">
        <v>0</v>
      </c>
      <c r="F373" s="685">
        <v>0</v>
      </c>
      <c r="G373" s="685">
        <v>0</v>
      </c>
      <c r="H373" s="4604"/>
      <c r="I373" s="685">
        <v>0</v>
      </c>
      <c r="J373" s="685">
        <v>0</v>
      </c>
      <c r="K373" s="685">
        <v>0</v>
      </c>
      <c r="L373" s="803"/>
      <c r="M373" s="685">
        <v>0</v>
      </c>
      <c r="N373" s="685">
        <v>0</v>
      </c>
      <c r="O373" s="685">
        <v>0</v>
      </c>
      <c r="P373" s="803"/>
      <c r="Q373" s="685">
        <v>0</v>
      </c>
      <c r="R373" s="685">
        <v>0</v>
      </c>
      <c r="S373" s="685">
        <v>0</v>
      </c>
      <c r="T373" s="803"/>
      <c r="U373" s="685">
        <v>0</v>
      </c>
      <c r="V373" s="685">
        <v>0</v>
      </c>
      <c r="W373" s="685">
        <v>0</v>
      </c>
      <c r="X373" s="4604"/>
      <c r="Y373" s="685">
        <v>0</v>
      </c>
      <c r="Z373" s="685">
        <v>0</v>
      </c>
      <c r="AA373" s="685">
        <v>0</v>
      </c>
      <c r="AB373" s="4604"/>
      <c r="AC373" s="685">
        <v>0</v>
      </c>
      <c r="AD373" s="685">
        <v>0</v>
      </c>
      <c r="AE373" s="685">
        <v>0</v>
      </c>
      <c r="AF373" s="4604"/>
      <c r="AI373" s="789"/>
      <c r="AJ373" s="707"/>
      <c r="AK373" s="707"/>
      <c r="AL373" s="707"/>
      <c r="AM373" s="707"/>
      <c r="BN373" s="685">
        <v>0</v>
      </c>
      <c r="BO373" s="685">
        <v>0</v>
      </c>
      <c r="BP373" s="685">
        <v>0</v>
      </c>
      <c r="BQ373" s="685">
        <v>0</v>
      </c>
      <c r="BR373" s="685">
        <v>0</v>
      </c>
      <c r="BS373" s="685">
        <v>0</v>
      </c>
      <c r="BT373" s="685">
        <v>0</v>
      </c>
      <c r="BU373" s="685">
        <v>0</v>
      </c>
      <c r="BV373" s="685">
        <v>0</v>
      </c>
      <c r="BW373" s="685">
        <v>0</v>
      </c>
      <c r="BX373" s="685">
        <v>0</v>
      </c>
      <c r="BY373" s="685">
        <v>0</v>
      </c>
      <c r="BZ373" s="685">
        <v>0</v>
      </c>
      <c r="CA373" s="685">
        <v>0</v>
      </c>
      <c r="CB373" s="685">
        <v>0</v>
      </c>
      <c r="CC373" s="685">
        <v>0</v>
      </c>
      <c r="CD373" s="685">
        <v>0</v>
      </c>
      <c r="CE373" s="685">
        <v>0</v>
      </c>
      <c r="CF373" s="687"/>
    </row>
    <row r="374" spans="1:84" ht="9.9499999999999993" customHeight="1">
      <c r="A374" s="685">
        <v>0</v>
      </c>
      <c r="B374" s="685">
        <v>0</v>
      </c>
      <c r="C374" s="685">
        <v>0</v>
      </c>
      <c r="D374" s="685">
        <v>0</v>
      </c>
      <c r="E374" s="685">
        <v>0</v>
      </c>
      <c r="F374" s="685">
        <v>0</v>
      </c>
      <c r="G374" s="685">
        <v>0</v>
      </c>
      <c r="H374" s="685">
        <v>0</v>
      </c>
      <c r="I374" s="685">
        <v>0</v>
      </c>
      <c r="J374" s="685">
        <v>0</v>
      </c>
      <c r="K374" s="685">
        <v>0</v>
      </c>
      <c r="L374" s="685">
        <v>0</v>
      </c>
      <c r="M374" s="685">
        <v>0</v>
      </c>
      <c r="N374" s="685">
        <v>0</v>
      </c>
      <c r="O374" s="685">
        <v>0</v>
      </c>
      <c r="P374" s="685">
        <v>0</v>
      </c>
      <c r="Q374" s="685">
        <v>0</v>
      </c>
      <c r="R374" s="685">
        <v>0</v>
      </c>
      <c r="S374" s="685">
        <v>0</v>
      </c>
      <c r="T374" s="685">
        <v>0</v>
      </c>
      <c r="U374" s="685">
        <v>0</v>
      </c>
      <c r="V374" s="685">
        <v>0</v>
      </c>
      <c r="W374" s="685">
        <v>0</v>
      </c>
      <c r="X374" s="685">
        <v>0</v>
      </c>
      <c r="Y374" s="685">
        <v>0</v>
      </c>
      <c r="Z374" s="685">
        <v>0</v>
      </c>
      <c r="AA374" s="685">
        <v>0</v>
      </c>
      <c r="AB374" s="685">
        <v>0</v>
      </c>
      <c r="AC374" s="685">
        <v>0</v>
      </c>
      <c r="AD374" s="685">
        <v>0</v>
      </c>
      <c r="AE374" s="685">
        <v>0</v>
      </c>
      <c r="AF374" s="685">
        <v>0</v>
      </c>
      <c r="AI374" s="804"/>
      <c r="AJ374" s="707"/>
      <c r="AK374" s="707"/>
      <c r="AL374" s="707"/>
      <c r="AM374" s="707"/>
      <c r="BN374" s="685">
        <v>0</v>
      </c>
      <c r="BO374" s="685">
        <v>0</v>
      </c>
      <c r="BP374" s="685">
        <v>0</v>
      </c>
      <c r="BQ374" s="685">
        <v>0</v>
      </c>
      <c r="BR374" s="685">
        <v>0</v>
      </c>
      <c r="BS374" s="685">
        <v>0</v>
      </c>
      <c r="BT374" s="685">
        <v>0</v>
      </c>
      <c r="BU374" s="685">
        <v>0</v>
      </c>
      <c r="BV374" s="685">
        <v>0</v>
      </c>
      <c r="BW374" s="685">
        <v>0</v>
      </c>
      <c r="BX374" s="685">
        <v>0</v>
      </c>
      <c r="BY374" s="685">
        <v>0</v>
      </c>
      <c r="BZ374" s="685">
        <v>0</v>
      </c>
      <c r="CA374" s="685">
        <v>0</v>
      </c>
      <c r="CB374" s="685">
        <v>0</v>
      </c>
      <c r="CC374" s="685">
        <v>0</v>
      </c>
      <c r="CD374" s="685">
        <v>0</v>
      </c>
      <c r="CE374" s="685">
        <v>0</v>
      </c>
      <c r="CF374" s="687"/>
    </row>
    <row r="375" spans="1:84" ht="9.9499999999999993" customHeight="1">
      <c r="A375" s="685">
        <v>0</v>
      </c>
      <c r="B375" s="4464">
        <v>9</v>
      </c>
      <c r="D375" s="4799" t="s">
        <v>4951</v>
      </c>
      <c r="E375" s="685">
        <v>0</v>
      </c>
      <c r="F375" s="685">
        <v>0</v>
      </c>
      <c r="G375" s="685">
        <v>0</v>
      </c>
      <c r="H375" s="4602"/>
      <c r="I375" s="685">
        <v>0</v>
      </c>
      <c r="J375" s="685">
        <v>0</v>
      </c>
      <c r="K375" s="685">
        <v>0</v>
      </c>
      <c r="L375" s="4803" t="s">
        <v>1313</v>
      </c>
      <c r="M375" s="685">
        <v>0</v>
      </c>
      <c r="N375" s="685">
        <v>0</v>
      </c>
      <c r="O375" s="685">
        <v>0</v>
      </c>
      <c r="P375" s="4602"/>
      <c r="Q375" s="685">
        <v>0</v>
      </c>
      <c r="R375" s="685">
        <v>0</v>
      </c>
      <c r="S375" s="685">
        <v>0</v>
      </c>
      <c r="T375" s="4602"/>
      <c r="U375" s="685">
        <v>0</v>
      </c>
      <c r="V375" s="685">
        <v>0</v>
      </c>
      <c r="W375" s="685">
        <v>0</v>
      </c>
      <c r="X375" s="4602"/>
      <c r="Y375" s="685">
        <v>0</v>
      </c>
      <c r="Z375" s="685">
        <v>0</v>
      </c>
      <c r="AA375" s="685">
        <v>0</v>
      </c>
      <c r="AB375" s="4602"/>
      <c r="AC375" s="685">
        <v>0</v>
      </c>
      <c r="AD375" s="685">
        <v>0</v>
      </c>
      <c r="AE375" s="685">
        <v>0</v>
      </c>
      <c r="AF375" s="4602"/>
      <c r="AI375" s="789"/>
      <c r="AJ375" s="707"/>
      <c r="AK375" s="707"/>
      <c r="AL375" s="707"/>
      <c r="AM375" s="707"/>
      <c r="BN375" s="685">
        <v>0</v>
      </c>
      <c r="BO375" s="685">
        <v>0</v>
      </c>
      <c r="BP375" s="685">
        <v>0</v>
      </c>
      <c r="BQ375" s="685">
        <v>0</v>
      </c>
      <c r="BR375" s="685">
        <v>0</v>
      </c>
      <c r="BS375" s="685">
        <v>0</v>
      </c>
      <c r="BT375" s="685">
        <v>0</v>
      </c>
      <c r="BU375" s="685">
        <v>0</v>
      </c>
      <c r="BV375" s="685">
        <v>0</v>
      </c>
      <c r="BW375" s="685">
        <v>0</v>
      </c>
      <c r="BX375" s="685">
        <v>0</v>
      </c>
      <c r="BY375" s="685">
        <v>0</v>
      </c>
      <c r="BZ375" s="685">
        <v>0</v>
      </c>
      <c r="CA375" s="685">
        <v>0</v>
      </c>
      <c r="CB375" s="685">
        <v>0</v>
      </c>
      <c r="CC375" s="685">
        <v>0</v>
      </c>
      <c r="CD375" s="685">
        <v>0</v>
      </c>
      <c r="CE375" s="685">
        <v>0</v>
      </c>
      <c r="CF375" s="687"/>
    </row>
    <row r="376" spans="1:84" ht="5.0999999999999996" customHeight="1">
      <c r="A376" s="685">
        <v>0</v>
      </c>
      <c r="B376" s="4465"/>
      <c r="D376" s="4800"/>
      <c r="E376" s="685">
        <v>0</v>
      </c>
      <c r="F376" s="802">
        <v>0</v>
      </c>
      <c r="G376" s="685">
        <v>0</v>
      </c>
      <c r="H376" s="4603"/>
      <c r="I376" s="685">
        <v>0</v>
      </c>
      <c r="J376" s="802">
        <v>0</v>
      </c>
      <c r="K376" s="685">
        <v>0</v>
      </c>
      <c r="L376" s="4804"/>
      <c r="M376" s="685">
        <v>0</v>
      </c>
      <c r="N376" s="802">
        <v>0</v>
      </c>
      <c r="O376" s="685">
        <v>0</v>
      </c>
      <c r="P376" s="4603"/>
      <c r="Q376" s="685">
        <v>0</v>
      </c>
      <c r="R376" s="802">
        <v>0</v>
      </c>
      <c r="S376" s="685">
        <v>0</v>
      </c>
      <c r="T376" s="4603"/>
      <c r="U376" s="685">
        <v>0</v>
      </c>
      <c r="V376" s="802">
        <v>0</v>
      </c>
      <c r="W376" s="685">
        <v>0</v>
      </c>
      <c r="X376" s="4603"/>
      <c r="Y376" s="685">
        <v>0</v>
      </c>
      <c r="Z376" s="802">
        <v>0</v>
      </c>
      <c r="AA376" s="685">
        <v>0</v>
      </c>
      <c r="AB376" s="4603"/>
      <c r="AC376" s="685">
        <v>0</v>
      </c>
      <c r="AD376" s="802">
        <v>0</v>
      </c>
      <c r="AE376" s="685">
        <v>0</v>
      </c>
      <c r="AF376" s="4603"/>
      <c r="AI376" s="730"/>
      <c r="AJ376" s="707"/>
      <c r="AK376" s="707"/>
      <c r="AL376" s="707"/>
      <c r="AM376" s="707"/>
      <c r="BN376" s="685">
        <v>0</v>
      </c>
      <c r="BO376" s="685">
        <v>0</v>
      </c>
      <c r="BP376" s="685">
        <v>0</v>
      </c>
      <c r="BQ376" s="685">
        <v>0</v>
      </c>
      <c r="BR376" s="685">
        <v>0</v>
      </c>
      <c r="BS376" s="685">
        <v>0</v>
      </c>
      <c r="BT376" s="685">
        <v>0</v>
      </c>
      <c r="BU376" s="685">
        <v>0</v>
      </c>
      <c r="BV376" s="685">
        <v>0</v>
      </c>
      <c r="BW376" s="685">
        <v>0</v>
      </c>
      <c r="BX376" s="685">
        <v>0</v>
      </c>
      <c r="BY376" s="685">
        <v>0</v>
      </c>
      <c r="BZ376" s="685">
        <v>0</v>
      </c>
      <c r="CA376" s="685">
        <v>0</v>
      </c>
      <c r="CB376" s="685">
        <v>0</v>
      </c>
      <c r="CC376" s="685">
        <v>0</v>
      </c>
      <c r="CD376" s="685">
        <v>0</v>
      </c>
      <c r="CE376" s="685">
        <v>0</v>
      </c>
      <c r="CF376" s="687"/>
    </row>
    <row r="377" spans="1:84" ht="9.9499999999999993" customHeight="1">
      <c r="A377" s="685">
        <v>0</v>
      </c>
      <c r="B377" s="4466"/>
      <c r="D377" s="803"/>
      <c r="E377" s="685">
        <v>0</v>
      </c>
      <c r="F377" s="685">
        <v>0</v>
      </c>
      <c r="G377" s="685">
        <v>0</v>
      </c>
      <c r="H377" s="4604"/>
      <c r="I377" s="685">
        <v>0</v>
      </c>
      <c r="J377" s="685">
        <v>0</v>
      </c>
      <c r="K377" s="685">
        <v>0</v>
      </c>
      <c r="L377" s="803"/>
      <c r="M377" s="685">
        <v>0</v>
      </c>
      <c r="N377" s="685">
        <v>0</v>
      </c>
      <c r="O377" s="685">
        <v>0</v>
      </c>
      <c r="P377" s="4604"/>
      <c r="Q377" s="685">
        <v>0</v>
      </c>
      <c r="R377" s="685">
        <v>0</v>
      </c>
      <c r="S377" s="685">
        <v>0</v>
      </c>
      <c r="T377" s="4604"/>
      <c r="U377" s="685">
        <v>0</v>
      </c>
      <c r="V377" s="685">
        <v>0</v>
      </c>
      <c r="W377" s="685">
        <v>0</v>
      </c>
      <c r="X377" s="4604"/>
      <c r="Y377" s="685">
        <v>0</v>
      </c>
      <c r="Z377" s="685">
        <v>0</v>
      </c>
      <c r="AA377" s="685">
        <v>0</v>
      </c>
      <c r="AB377" s="4604"/>
      <c r="AC377" s="685">
        <v>0</v>
      </c>
      <c r="AD377" s="685">
        <v>0</v>
      </c>
      <c r="AE377" s="685">
        <v>0</v>
      </c>
      <c r="AF377" s="4604"/>
      <c r="AI377" s="789"/>
      <c r="AJ377" s="707"/>
      <c r="AK377" s="707"/>
      <c r="AL377" s="707"/>
      <c r="AM377" s="707"/>
      <c r="BN377" s="685">
        <v>0</v>
      </c>
      <c r="BO377" s="685">
        <v>0</v>
      </c>
      <c r="BP377" s="685">
        <v>0</v>
      </c>
      <c r="BQ377" s="685">
        <v>0</v>
      </c>
      <c r="BR377" s="685">
        <v>0</v>
      </c>
      <c r="BS377" s="685">
        <v>0</v>
      </c>
      <c r="BT377" s="685">
        <v>0</v>
      </c>
      <c r="BU377" s="685">
        <v>0</v>
      </c>
      <c r="BV377" s="685">
        <v>0</v>
      </c>
      <c r="BW377" s="685">
        <v>0</v>
      </c>
      <c r="BX377" s="685">
        <v>0</v>
      </c>
      <c r="BY377" s="685">
        <v>0</v>
      </c>
      <c r="BZ377" s="685">
        <v>0</v>
      </c>
      <c r="CA377" s="685">
        <v>0</v>
      </c>
      <c r="CB377" s="685">
        <v>0</v>
      </c>
      <c r="CC377" s="685">
        <v>0</v>
      </c>
      <c r="CD377" s="685">
        <v>0</v>
      </c>
      <c r="CE377" s="685">
        <v>0</v>
      </c>
      <c r="CF377" s="687"/>
    </row>
    <row r="378" spans="1:84" ht="9.9499999999999993" customHeight="1">
      <c r="A378" s="685">
        <v>0</v>
      </c>
      <c r="B378" s="685">
        <v>0</v>
      </c>
      <c r="C378" s="685">
        <v>0</v>
      </c>
      <c r="D378" s="685">
        <v>0</v>
      </c>
      <c r="E378" s="685">
        <v>0</v>
      </c>
      <c r="F378" s="685">
        <v>0</v>
      </c>
      <c r="G378" s="685">
        <v>0</v>
      </c>
      <c r="H378" s="685">
        <v>0</v>
      </c>
      <c r="I378" s="685">
        <v>0</v>
      </c>
      <c r="J378" s="685">
        <v>0</v>
      </c>
      <c r="K378" s="685">
        <v>0</v>
      </c>
      <c r="L378" s="685">
        <v>0</v>
      </c>
      <c r="M378" s="685">
        <v>0</v>
      </c>
      <c r="N378" s="685">
        <v>0</v>
      </c>
      <c r="O378" s="685">
        <v>0</v>
      </c>
      <c r="P378" s="685">
        <v>0</v>
      </c>
      <c r="Q378" s="685">
        <v>0</v>
      </c>
      <c r="R378" s="685">
        <v>0</v>
      </c>
      <c r="S378" s="685">
        <v>0</v>
      </c>
      <c r="T378" s="685">
        <v>0</v>
      </c>
      <c r="U378" s="685">
        <v>0</v>
      </c>
      <c r="V378" s="685">
        <v>0</v>
      </c>
      <c r="W378" s="685">
        <v>0</v>
      </c>
      <c r="X378" s="685">
        <v>0</v>
      </c>
      <c r="Y378" s="685">
        <v>0</v>
      </c>
      <c r="Z378" s="685">
        <v>0</v>
      </c>
      <c r="AA378" s="685">
        <v>0</v>
      </c>
      <c r="AB378" s="685">
        <v>0</v>
      </c>
      <c r="AC378" s="685">
        <v>0</v>
      </c>
      <c r="AD378" s="685">
        <v>0</v>
      </c>
      <c r="AE378" s="685">
        <v>0</v>
      </c>
      <c r="AF378" s="685">
        <v>0</v>
      </c>
      <c r="AI378" s="804"/>
      <c r="AJ378" s="707"/>
      <c r="AK378" s="707"/>
      <c r="AL378" s="707"/>
      <c r="AM378" s="707"/>
      <c r="BN378" s="685">
        <v>0</v>
      </c>
      <c r="BO378" s="685">
        <v>0</v>
      </c>
      <c r="BP378" s="685">
        <v>0</v>
      </c>
      <c r="BQ378" s="685">
        <v>0</v>
      </c>
      <c r="BR378" s="685">
        <v>0</v>
      </c>
      <c r="BS378" s="685">
        <v>0</v>
      </c>
      <c r="BT378" s="685">
        <v>0</v>
      </c>
      <c r="BU378" s="685">
        <v>0</v>
      </c>
      <c r="BV378" s="685">
        <v>0</v>
      </c>
      <c r="BW378" s="685">
        <v>0</v>
      </c>
      <c r="BX378" s="685">
        <v>0</v>
      </c>
      <c r="BY378" s="685">
        <v>0</v>
      </c>
      <c r="BZ378" s="685">
        <v>0</v>
      </c>
      <c r="CA378" s="685">
        <v>0</v>
      </c>
      <c r="CB378" s="685">
        <v>0</v>
      </c>
      <c r="CC378" s="685">
        <v>0</v>
      </c>
      <c r="CD378" s="685">
        <v>0</v>
      </c>
      <c r="CE378" s="685">
        <v>0</v>
      </c>
      <c r="CF378" s="687"/>
    </row>
    <row r="379" spans="1:84" ht="9.9499999999999993" customHeight="1">
      <c r="A379" s="685">
        <v>0</v>
      </c>
      <c r="B379" s="4464">
        <v>10</v>
      </c>
      <c r="D379" s="4799" t="s">
        <v>5274</v>
      </c>
      <c r="E379" s="685">
        <v>0</v>
      </c>
      <c r="F379" s="685">
        <v>0</v>
      </c>
      <c r="G379" s="685">
        <v>0</v>
      </c>
      <c r="H379" s="4602"/>
      <c r="I379" s="685">
        <v>0</v>
      </c>
      <c r="J379" s="685">
        <v>0</v>
      </c>
      <c r="K379" s="685">
        <v>0</v>
      </c>
      <c r="L379" s="4803" t="s">
        <v>5275</v>
      </c>
      <c r="M379" s="685">
        <v>0</v>
      </c>
      <c r="N379" s="685">
        <v>0</v>
      </c>
      <c r="O379" s="685">
        <v>0</v>
      </c>
      <c r="P379" s="4602"/>
      <c r="Q379" s="685">
        <v>0</v>
      </c>
      <c r="R379" s="685">
        <v>0</v>
      </c>
      <c r="S379" s="685">
        <v>0</v>
      </c>
      <c r="T379" s="4602"/>
      <c r="U379" s="685">
        <v>0</v>
      </c>
      <c r="V379" s="685">
        <v>0</v>
      </c>
      <c r="W379" s="685">
        <v>0</v>
      </c>
      <c r="X379" s="4602"/>
      <c r="Y379" s="685">
        <v>0</v>
      </c>
      <c r="Z379" s="685">
        <v>0</v>
      </c>
      <c r="AA379" s="685">
        <v>0</v>
      </c>
      <c r="AB379" s="4602"/>
      <c r="AC379" s="685">
        <v>0</v>
      </c>
      <c r="AD379" s="685">
        <v>0</v>
      </c>
      <c r="AE379" s="685">
        <v>0</v>
      </c>
      <c r="AF379" s="4602"/>
      <c r="AI379" s="789"/>
      <c r="AJ379" s="707"/>
      <c r="AK379" s="707"/>
      <c r="AL379" s="707"/>
      <c r="AM379" s="707"/>
      <c r="BN379" s="685">
        <v>0</v>
      </c>
      <c r="BO379" s="685">
        <v>0</v>
      </c>
      <c r="BP379" s="685">
        <v>0</v>
      </c>
      <c r="BQ379" s="685">
        <v>0</v>
      </c>
      <c r="BR379" s="685">
        <v>0</v>
      </c>
      <c r="BS379" s="685">
        <v>0</v>
      </c>
      <c r="BT379" s="685">
        <v>0</v>
      </c>
      <c r="BU379" s="685">
        <v>0</v>
      </c>
      <c r="BV379" s="685">
        <v>0</v>
      </c>
      <c r="BW379" s="685">
        <v>0</v>
      </c>
      <c r="BX379" s="685">
        <v>0</v>
      </c>
      <c r="BY379" s="685">
        <v>0</v>
      </c>
      <c r="BZ379" s="685">
        <v>0</v>
      </c>
      <c r="CA379" s="685">
        <v>0</v>
      </c>
      <c r="CB379" s="685">
        <v>0</v>
      </c>
      <c r="CC379" s="685">
        <v>0</v>
      </c>
      <c r="CD379" s="685">
        <v>0</v>
      </c>
      <c r="CE379" s="685">
        <v>0</v>
      </c>
      <c r="CF379" s="687"/>
    </row>
    <row r="380" spans="1:84" ht="5.0999999999999996" customHeight="1">
      <c r="A380" s="685">
        <v>0</v>
      </c>
      <c r="B380" s="4465"/>
      <c r="D380" s="4800"/>
      <c r="E380" s="685">
        <v>0</v>
      </c>
      <c r="F380" s="802">
        <v>0</v>
      </c>
      <c r="G380" s="685">
        <v>0</v>
      </c>
      <c r="H380" s="4603"/>
      <c r="I380" s="685">
        <v>0</v>
      </c>
      <c r="J380" s="802">
        <v>0</v>
      </c>
      <c r="K380" s="685">
        <v>0</v>
      </c>
      <c r="L380" s="4804"/>
      <c r="M380" s="685">
        <v>0</v>
      </c>
      <c r="N380" s="802">
        <v>0</v>
      </c>
      <c r="O380" s="685">
        <v>0</v>
      </c>
      <c r="P380" s="4603"/>
      <c r="Q380" s="685">
        <v>0</v>
      </c>
      <c r="R380" s="802">
        <v>0</v>
      </c>
      <c r="S380" s="685">
        <v>0</v>
      </c>
      <c r="T380" s="4603"/>
      <c r="U380" s="685">
        <v>0</v>
      </c>
      <c r="V380" s="802">
        <v>0</v>
      </c>
      <c r="W380" s="685">
        <v>0</v>
      </c>
      <c r="X380" s="4603"/>
      <c r="Y380" s="685">
        <v>0</v>
      </c>
      <c r="Z380" s="802">
        <v>0</v>
      </c>
      <c r="AA380" s="685">
        <v>0</v>
      </c>
      <c r="AB380" s="4603"/>
      <c r="AC380" s="685">
        <v>0</v>
      </c>
      <c r="AD380" s="802">
        <v>0</v>
      </c>
      <c r="AE380" s="685">
        <v>0</v>
      </c>
      <c r="AF380" s="4603"/>
      <c r="AI380" s="730"/>
      <c r="AJ380" s="707"/>
      <c r="AK380" s="707"/>
      <c r="AL380" s="707"/>
      <c r="AM380" s="707"/>
      <c r="BN380" s="685">
        <v>0</v>
      </c>
      <c r="BO380" s="685">
        <v>0</v>
      </c>
      <c r="BP380" s="685">
        <v>0</v>
      </c>
      <c r="BQ380" s="685">
        <v>0</v>
      </c>
      <c r="BR380" s="685">
        <v>0</v>
      </c>
      <c r="BS380" s="685">
        <v>0</v>
      </c>
      <c r="BT380" s="685">
        <v>0</v>
      </c>
      <c r="BU380" s="685">
        <v>0</v>
      </c>
      <c r="BV380" s="685">
        <v>0</v>
      </c>
      <c r="BW380" s="685">
        <v>0</v>
      </c>
      <c r="BX380" s="685">
        <v>0</v>
      </c>
      <c r="BY380" s="685">
        <v>0</v>
      </c>
      <c r="BZ380" s="685">
        <v>0</v>
      </c>
      <c r="CA380" s="685">
        <v>0</v>
      </c>
      <c r="CB380" s="685">
        <v>0</v>
      </c>
      <c r="CC380" s="685">
        <v>0</v>
      </c>
      <c r="CD380" s="685">
        <v>0</v>
      </c>
      <c r="CE380" s="685">
        <v>0</v>
      </c>
      <c r="CF380" s="687"/>
    </row>
    <row r="381" spans="1:84" ht="9.9499999999999993" customHeight="1">
      <c r="A381" s="685">
        <v>0</v>
      </c>
      <c r="B381" s="4466"/>
      <c r="D381" s="803"/>
      <c r="E381" s="685">
        <v>0</v>
      </c>
      <c r="F381" s="685">
        <v>0</v>
      </c>
      <c r="G381" s="685">
        <v>0</v>
      </c>
      <c r="H381" s="4604"/>
      <c r="I381" s="685">
        <v>0</v>
      </c>
      <c r="J381" s="685">
        <v>0</v>
      </c>
      <c r="K381" s="685">
        <v>0</v>
      </c>
      <c r="L381" s="803"/>
      <c r="M381" s="685">
        <v>0</v>
      </c>
      <c r="N381" s="685">
        <v>0</v>
      </c>
      <c r="O381" s="685">
        <v>0</v>
      </c>
      <c r="P381" s="4604"/>
      <c r="Q381" s="685">
        <v>0</v>
      </c>
      <c r="R381" s="685">
        <v>0</v>
      </c>
      <c r="S381" s="685">
        <v>0</v>
      </c>
      <c r="T381" s="4604"/>
      <c r="U381" s="685">
        <v>0</v>
      </c>
      <c r="V381" s="685">
        <v>0</v>
      </c>
      <c r="W381" s="685">
        <v>0</v>
      </c>
      <c r="X381" s="4604"/>
      <c r="Y381" s="685">
        <v>0</v>
      </c>
      <c r="Z381" s="685">
        <v>0</v>
      </c>
      <c r="AA381" s="685">
        <v>0</v>
      </c>
      <c r="AB381" s="4604"/>
      <c r="AC381" s="685">
        <v>0</v>
      </c>
      <c r="AD381" s="685">
        <v>0</v>
      </c>
      <c r="AE381" s="685">
        <v>0</v>
      </c>
      <c r="AF381" s="4604"/>
      <c r="AI381" s="789"/>
      <c r="AJ381" s="707"/>
      <c r="AK381" s="707"/>
      <c r="AL381" s="707"/>
      <c r="AM381" s="707"/>
      <c r="BN381" s="685">
        <v>0</v>
      </c>
      <c r="BO381" s="685">
        <v>0</v>
      </c>
      <c r="BP381" s="685">
        <v>0</v>
      </c>
      <c r="BQ381" s="685">
        <v>0</v>
      </c>
      <c r="BR381" s="685">
        <v>0</v>
      </c>
      <c r="BS381" s="685">
        <v>0</v>
      </c>
      <c r="BT381" s="685">
        <v>0</v>
      </c>
      <c r="BU381" s="685">
        <v>0</v>
      </c>
      <c r="BV381" s="685">
        <v>0</v>
      </c>
      <c r="BW381" s="685">
        <v>0</v>
      </c>
      <c r="BX381" s="685">
        <v>0</v>
      </c>
      <c r="BY381" s="685">
        <v>0</v>
      </c>
      <c r="BZ381" s="685">
        <v>0</v>
      </c>
      <c r="CA381" s="685">
        <v>0</v>
      </c>
      <c r="CB381" s="685">
        <v>0</v>
      </c>
      <c r="CC381" s="685">
        <v>0</v>
      </c>
      <c r="CD381" s="685">
        <v>0</v>
      </c>
      <c r="CE381" s="685">
        <v>0</v>
      </c>
      <c r="CF381" s="687"/>
    </row>
    <row r="382" spans="1:84" ht="9.9499999999999993" customHeight="1">
      <c r="A382" s="685">
        <v>0</v>
      </c>
      <c r="B382" s="685">
        <v>0</v>
      </c>
      <c r="C382" s="685">
        <v>0</v>
      </c>
      <c r="D382" s="685">
        <v>0</v>
      </c>
      <c r="E382" s="685">
        <v>0</v>
      </c>
      <c r="F382" s="685">
        <v>0</v>
      </c>
      <c r="G382" s="685">
        <v>0</v>
      </c>
      <c r="H382" s="685">
        <v>0</v>
      </c>
      <c r="I382" s="685">
        <v>0</v>
      </c>
      <c r="J382" s="685">
        <v>0</v>
      </c>
      <c r="K382" s="685">
        <v>0</v>
      </c>
      <c r="L382" s="685">
        <v>0</v>
      </c>
      <c r="M382" s="685">
        <v>0</v>
      </c>
      <c r="N382" s="685">
        <v>0</v>
      </c>
      <c r="O382" s="685">
        <v>0</v>
      </c>
      <c r="P382" s="685">
        <v>0</v>
      </c>
      <c r="Q382" s="685">
        <v>0</v>
      </c>
      <c r="R382" s="685">
        <v>0</v>
      </c>
      <c r="S382" s="685">
        <v>0</v>
      </c>
      <c r="T382" s="685">
        <v>0</v>
      </c>
      <c r="U382" s="685">
        <v>0</v>
      </c>
      <c r="V382" s="685">
        <v>0</v>
      </c>
      <c r="W382" s="685">
        <v>0</v>
      </c>
      <c r="X382" s="685">
        <v>0</v>
      </c>
      <c r="Y382" s="685">
        <v>0</v>
      </c>
      <c r="Z382" s="685">
        <v>0</v>
      </c>
      <c r="AA382" s="685">
        <v>0</v>
      </c>
      <c r="AB382" s="685">
        <v>0</v>
      </c>
      <c r="AC382" s="685">
        <v>0</v>
      </c>
      <c r="AD382" s="685">
        <v>0</v>
      </c>
      <c r="AE382" s="685">
        <v>0</v>
      </c>
      <c r="AF382" s="685">
        <v>0</v>
      </c>
      <c r="AI382" s="804"/>
      <c r="AJ382" s="707"/>
      <c r="AK382" s="707"/>
      <c r="AL382" s="707"/>
      <c r="AM382" s="707"/>
      <c r="BN382" s="685">
        <v>0</v>
      </c>
      <c r="BO382" s="685">
        <v>0</v>
      </c>
      <c r="BP382" s="685">
        <v>0</v>
      </c>
      <c r="BQ382" s="685">
        <v>0</v>
      </c>
      <c r="BR382" s="685">
        <v>0</v>
      </c>
      <c r="BS382" s="685">
        <v>0</v>
      </c>
      <c r="BT382" s="685">
        <v>0</v>
      </c>
      <c r="BU382" s="685">
        <v>0</v>
      </c>
      <c r="BV382" s="685">
        <v>0</v>
      </c>
      <c r="BW382" s="685">
        <v>0</v>
      </c>
      <c r="BX382" s="685">
        <v>0</v>
      </c>
      <c r="BY382" s="685">
        <v>0</v>
      </c>
      <c r="BZ382" s="685">
        <v>0</v>
      </c>
      <c r="CA382" s="685">
        <v>0</v>
      </c>
      <c r="CB382" s="685">
        <v>0</v>
      </c>
      <c r="CC382" s="685">
        <v>0</v>
      </c>
      <c r="CD382" s="685">
        <v>0</v>
      </c>
      <c r="CE382" s="685">
        <v>0</v>
      </c>
      <c r="CF382" s="687"/>
    </row>
    <row r="383" spans="1:84" ht="9.9499999999999993" customHeight="1">
      <c r="A383" s="685">
        <v>0</v>
      </c>
      <c r="B383" s="4464">
        <v>11</v>
      </c>
      <c r="D383" s="4799" t="s">
        <v>5276</v>
      </c>
      <c r="E383" s="685">
        <v>0</v>
      </c>
      <c r="F383" s="685">
        <v>0</v>
      </c>
      <c r="G383" s="685">
        <v>0</v>
      </c>
      <c r="H383" s="4602"/>
      <c r="I383" s="685">
        <v>0</v>
      </c>
      <c r="J383" s="685">
        <v>0</v>
      </c>
      <c r="K383" s="685">
        <v>0</v>
      </c>
      <c r="L383" s="4803" t="s">
        <v>5004</v>
      </c>
      <c r="M383" s="685">
        <v>0</v>
      </c>
      <c r="N383" s="685">
        <v>0</v>
      </c>
      <c r="O383" s="685">
        <v>0</v>
      </c>
      <c r="P383" s="4602"/>
      <c r="Q383" s="685">
        <v>0</v>
      </c>
      <c r="R383" s="685">
        <v>0</v>
      </c>
      <c r="S383" s="685">
        <v>0</v>
      </c>
      <c r="T383" s="4602"/>
      <c r="U383" s="685">
        <v>0</v>
      </c>
      <c r="V383" s="685">
        <v>0</v>
      </c>
      <c r="W383" s="685">
        <v>0</v>
      </c>
      <c r="X383" s="4602"/>
      <c r="Y383" s="685">
        <v>0</v>
      </c>
      <c r="Z383" s="685">
        <v>0</v>
      </c>
      <c r="AA383" s="685">
        <v>0</v>
      </c>
      <c r="AB383" s="4602"/>
      <c r="AC383" s="685">
        <v>0</v>
      </c>
      <c r="AD383" s="685">
        <v>0</v>
      </c>
      <c r="AE383" s="685">
        <v>0</v>
      </c>
      <c r="AF383" s="4602"/>
      <c r="AI383" s="789"/>
      <c r="AJ383" s="707"/>
      <c r="AK383" s="707"/>
      <c r="AL383" s="707"/>
      <c r="AM383" s="707"/>
      <c r="BN383" s="685">
        <v>0</v>
      </c>
      <c r="BO383" s="685">
        <v>0</v>
      </c>
      <c r="BP383" s="685">
        <v>0</v>
      </c>
      <c r="BQ383" s="685">
        <v>0</v>
      </c>
      <c r="BR383" s="685">
        <v>0</v>
      </c>
      <c r="BS383" s="685">
        <v>0</v>
      </c>
      <c r="BT383" s="685">
        <v>0</v>
      </c>
      <c r="BU383" s="685">
        <v>0</v>
      </c>
      <c r="BV383" s="685">
        <v>0</v>
      </c>
      <c r="BW383" s="685">
        <v>0</v>
      </c>
      <c r="BX383" s="685">
        <v>0</v>
      </c>
      <c r="BY383" s="685">
        <v>0</v>
      </c>
      <c r="BZ383" s="685">
        <v>0</v>
      </c>
      <c r="CA383" s="685">
        <v>0</v>
      </c>
      <c r="CB383" s="685">
        <v>0</v>
      </c>
      <c r="CC383" s="685">
        <v>0</v>
      </c>
      <c r="CD383" s="685">
        <v>0</v>
      </c>
      <c r="CE383" s="685">
        <v>0</v>
      </c>
      <c r="CF383" s="687"/>
    </row>
    <row r="384" spans="1:84" ht="5.0999999999999996" customHeight="1">
      <c r="A384" s="685">
        <v>0</v>
      </c>
      <c r="B384" s="4465"/>
      <c r="D384" s="4800"/>
      <c r="E384" s="685">
        <v>0</v>
      </c>
      <c r="F384" s="802">
        <v>0</v>
      </c>
      <c r="G384" s="685">
        <v>0</v>
      </c>
      <c r="H384" s="4603"/>
      <c r="I384" s="685">
        <v>0</v>
      </c>
      <c r="J384" s="802">
        <v>0</v>
      </c>
      <c r="K384" s="685">
        <v>0</v>
      </c>
      <c r="L384" s="4804"/>
      <c r="M384" s="685">
        <v>0</v>
      </c>
      <c r="N384" s="802">
        <v>0</v>
      </c>
      <c r="O384" s="685">
        <v>0</v>
      </c>
      <c r="P384" s="4603"/>
      <c r="Q384" s="685">
        <v>0</v>
      </c>
      <c r="R384" s="802">
        <v>0</v>
      </c>
      <c r="S384" s="685">
        <v>0</v>
      </c>
      <c r="T384" s="4603"/>
      <c r="U384" s="685">
        <v>0</v>
      </c>
      <c r="V384" s="802">
        <v>0</v>
      </c>
      <c r="W384" s="685">
        <v>0</v>
      </c>
      <c r="X384" s="4603"/>
      <c r="Y384" s="685">
        <v>0</v>
      </c>
      <c r="Z384" s="802">
        <v>0</v>
      </c>
      <c r="AA384" s="685">
        <v>0</v>
      </c>
      <c r="AB384" s="4603"/>
      <c r="AC384" s="685">
        <v>0</v>
      </c>
      <c r="AD384" s="802">
        <v>0</v>
      </c>
      <c r="AE384" s="685">
        <v>0</v>
      </c>
      <c r="AF384" s="4603"/>
      <c r="AI384" s="730"/>
      <c r="AJ384" s="707"/>
      <c r="AK384" s="707"/>
      <c r="AL384" s="707"/>
      <c r="AM384" s="707"/>
      <c r="BN384" s="685">
        <v>0</v>
      </c>
      <c r="BO384" s="685">
        <v>0</v>
      </c>
      <c r="BP384" s="685">
        <v>0</v>
      </c>
      <c r="BQ384" s="685">
        <v>0</v>
      </c>
      <c r="BR384" s="685">
        <v>0</v>
      </c>
      <c r="BS384" s="685">
        <v>0</v>
      </c>
      <c r="BT384" s="685">
        <v>0</v>
      </c>
      <c r="BU384" s="685">
        <v>0</v>
      </c>
      <c r="BV384" s="685">
        <v>0</v>
      </c>
      <c r="BW384" s="685">
        <v>0</v>
      </c>
      <c r="BX384" s="685">
        <v>0</v>
      </c>
      <c r="BY384" s="685">
        <v>0</v>
      </c>
      <c r="BZ384" s="685">
        <v>0</v>
      </c>
      <c r="CA384" s="685">
        <v>0</v>
      </c>
      <c r="CB384" s="685">
        <v>0</v>
      </c>
      <c r="CC384" s="685">
        <v>0</v>
      </c>
      <c r="CD384" s="685">
        <v>0</v>
      </c>
      <c r="CE384" s="685">
        <v>0</v>
      </c>
      <c r="CF384" s="687"/>
    </row>
    <row r="385" spans="1:84" ht="9.9499999999999993" customHeight="1">
      <c r="A385" s="685">
        <v>0</v>
      </c>
      <c r="B385" s="4466"/>
      <c r="D385" s="803"/>
      <c r="E385" s="685">
        <v>0</v>
      </c>
      <c r="F385" s="685">
        <v>0</v>
      </c>
      <c r="G385" s="685">
        <v>0</v>
      </c>
      <c r="H385" s="4604"/>
      <c r="I385" s="685">
        <v>0</v>
      </c>
      <c r="J385" s="685">
        <v>0</v>
      </c>
      <c r="K385" s="685">
        <v>0</v>
      </c>
      <c r="L385" s="803"/>
      <c r="M385" s="685">
        <v>0</v>
      </c>
      <c r="N385" s="685">
        <v>0</v>
      </c>
      <c r="O385" s="685">
        <v>0</v>
      </c>
      <c r="P385" s="4604"/>
      <c r="Q385" s="685">
        <v>0</v>
      </c>
      <c r="R385" s="685">
        <v>0</v>
      </c>
      <c r="S385" s="685">
        <v>0</v>
      </c>
      <c r="T385" s="4604"/>
      <c r="U385" s="685">
        <v>0</v>
      </c>
      <c r="V385" s="685">
        <v>0</v>
      </c>
      <c r="W385" s="685">
        <v>0</v>
      </c>
      <c r="X385" s="4604"/>
      <c r="Y385" s="685">
        <v>0</v>
      </c>
      <c r="Z385" s="685">
        <v>0</v>
      </c>
      <c r="AA385" s="685">
        <v>0</v>
      </c>
      <c r="AB385" s="4604"/>
      <c r="AC385" s="685">
        <v>0</v>
      </c>
      <c r="AD385" s="685">
        <v>0</v>
      </c>
      <c r="AE385" s="685">
        <v>0</v>
      </c>
      <c r="AF385" s="4604"/>
      <c r="AI385" s="789"/>
      <c r="AJ385" s="707"/>
      <c r="AK385" s="707"/>
      <c r="AL385" s="707"/>
      <c r="AM385" s="707"/>
      <c r="BN385" s="685">
        <v>0</v>
      </c>
      <c r="BO385" s="685">
        <v>0</v>
      </c>
      <c r="BP385" s="685">
        <v>0</v>
      </c>
      <c r="BQ385" s="685">
        <v>0</v>
      </c>
      <c r="BR385" s="685">
        <v>0</v>
      </c>
      <c r="BS385" s="685">
        <v>0</v>
      </c>
      <c r="BT385" s="685">
        <v>0</v>
      </c>
      <c r="BU385" s="685">
        <v>0</v>
      </c>
      <c r="BV385" s="685">
        <v>0</v>
      </c>
      <c r="BW385" s="685">
        <v>0</v>
      </c>
      <c r="BX385" s="685">
        <v>0</v>
      </c>
      <c r="BY385" s="685">
        <v>0</v>
      </c>
      <c r="BZ385" s="685">
        <v>0</v>
      </c>
      <c r="CA385" s="685">
        <v>0</v>
      </c>
      <c r="CB385" s="685">
        <v>0</v>
      </c>
      <c r="CC385" s="685">
        <v>0</v>
      </c>
      <c r="CD385" s="685">
        <v>0</v>
      </c>
      <c r="CE385" s="685">
        <v>0</v>
      </c>
      <c r="CF385" s="687"/>
    </row>
    <row r="386" spans="1:84" ht="9.9499999999999993" customHeight="1">
      <c r="A386" s="685">
        <v>0</v>
      </c>
      <c r="B386" s="685">
        <v>0</v>
      </c>
      <c r="C386" s="685">
        <v>0</v>
      </c>
      <c r="D386" s="685">
        <v>0</v>
      </c>
      <c r="E386" s="685">
        <v>0</v>
      </c>
      <c r="F386" s="685">
        <v>0</v>
      </c>
      <c r="G386" s="685">
        <v>0</v>
      </c>
      <c r="H386" s="685">
        <v>0</v>
      </c>
      <c r="I386" s="685">
        <v>0</v>
      </c>
      <c r="J386" s="685">
        <v>0</v>
      </c>
      <c r="K386" s="685">
        <v>0</v>
      </c>
      <c r="L386" s="685">
        <v>0</v>
      </c>
      <c r="M386" s="685">
        <v>0</v>
      </c>
      <c r="N386" s="685">
        <v>0</v>
      </c>
      <c r="O386" s="685">
        <v>0</v>
      </c>
      <c r="P386" s="685">
        <v>0</v>
      </c>
      <c r="Q386" s="685">
        <v>0</v>
      </c>
      <c r="R386" s="685">
        <v>0</v>
      </c>
      <c r="S386" s="685">
        <v>0</v>
      </c>
      <c r="T386" s="685">
        <v>0</v>
      </c>
      <c r="U386" s="685">
        <v>0</v>
      </c>
      <c r="V386" s="685">
        <v>0</v>
      </c>
      <c r="W386" s="685">
        <v>0</v>
      </c>
      <c r="X386" s="685">
        <v>0</v>
      </c>
      <c r="Y386" s="685">
        <v>0</v>
      </c>
      <c r="Z386" s="685">
        <v>0</v>
      </c>
      <c r="AA386" s="685">
        <v>0</v>
      </c>
      <c r="AB386" s="685">
        <v>0</v>
      </c>
      <c r="AC386" s="685">
        <v>0</v>
      </c>
      <c r="AD386" s="685">
        <v>0</v>
      </c>
      <c r="AE386" s="685">
        <v>0</v>
      </c>
      <c r="AF386" s="685">
        <v>0</v>
      </c>
      <c r="AI386" s="804"/>
      <c r="AJ386" s="707"/>
      <c r="AK386" s="707"/>
      <c r="AL386" s="707"/>
      <c r="AM386" s="707"/>
      <c r="BN386" s="685">
        <v>0</v>
      </c>
      <c r="BO386" s="685">
        <v>0</v>
      </c>
      <c r="BP386" s="685">
        <v>0</v>
      </c>
      <c r="BQ386" s="685">
        <v>0</v>
      </c>
      <c r="BR386" s="685">
        <v>0</v>
      </c>
      <c r="BS386" s="685">
        <v>0</v>
      </c>
      <c r="BT386" s="685">
        <v>0</v>
      </c>
      <c r="BU386" s="685">
        <v>0</v>
      </c>
      <c r="BV386" s="685">
        <v>0</v>
      </c>
      <c r="BW386" s="685">
        <v>0</v>
      </c>
      <c r="BX386" s="685">
        <v>0</v>
      </c>
      <c r="BY386" s="685">
        <v>0</v>
      </c>
      <c r="BZ386" s="685">
        <v>0</v>
      </c>
      <c r="CA386" s="685">
        <v>0</v>
      </c>
      <c r="CB386" s="685">
        <v>0</v>
      </c>
      <c r="CC386" s="685">
        <v>0</v>
      </c>
      <c r="CD386" s="685">
        <v>0</v>
      </c>
      <c r="CE386" s="685">
        <v>0</v>
      </c>
      <c r="CF386" s="687"/>
    </row>
    <row r="387" spans="1:84" ht="9.9499999999999993" customHeight="1">
      <c r="A387" s="685">
        <v>0</v>
      </c>
      <c r="B387" s="4464">
        <v>12</v>
      </c>
      <c r="D387" s="4799" t="s">
        <v>4958</v>
      </c>
      <c r="E387" s="685">
        <v>0</v>
      </c>
      <c r="F387" s="685">
        <v>0</v>
      </c>
      <c r="G387" s="685">
        <v>0</v>
      </c>
      <c r="H387" s="4602"/>
      <c r="I387" s="685">
        <v>0</v>
      </c>
      <c r="J387" s="685">
        <v>0</v>
      </c>
      <c r="K387" s="685">
        <v>0</v>
      </c>
      <c r="L387" s="4803" t="s">
        <v>2321</v>
      </c>
      <c r="M387" s="685">
        <v>0</v>
      </c>
      <c r="N387" s="685">
        <v>0</v>
      </c>
      <c r="O387" s="685">
        <v>0</v>
      </c>
      <c r="P387" s="4602"/>
      <c r="Q387" s="685">
        <v>0</v>
      </c>
      <c r="R387" s="685">
        <v>0</v>
      </c>
      <c r="S387" s="685">
        <v>0</v>
      </c>
      <c r="T387" s="4602"/>
      <c r="U387" s="685">
        <v>0</v>
      </c>
      <c r="V387" s="685">
        <v>0</v>
      </c>
      <c r="W387" s="685">
        <v>0</v>
      </c>
      <c r="X387" s="4602"/>
      <c r="Y387" s="685">
        <v>0</v>
      </c>
      <c r="Z387" s="685">
        <v>0</v>
      </c>
      <c r="AA387" s="685">
        <v>0</v>
      </c>
      <c r="AB387" s="4602"/>
      <c r="AC387" s="685">
        <v>0</v>
      </c>
      <c r="AD387" s="685">
        <v>0</v>
      </c>
      <c r="AE387" s="685">
        <v>0</v>
      </c>
      <c r="AF387" s="4602"/>
      <c r="AI387" s="789"/>
      <c r="AJ387" s="707"/>
      <c r="AK387" s="707"/>
      <c r="AL387" s="707"/>
      <c r="AM387" s="707"/>
      <c r="BN387" s="685">
        <v>0</v>
      </c>
      <c r="BO387" s="685">
        <v>0</v>
      </c>
      <c r="BP387" s="685">
        <v>0</v>
      </c>
      <c r="BQ387" s="685">
        <v>0</v>
      </c>
      <c r="BR387" s="685">
        <v>0</v>
      </c>
      <c r="BS387" s="685">
        <v>0</v>
      </c>
      <c r="BT387" s="685">
        <v>0</v>
      </c>
      <c r="BU387" s="685">
        <v>0</v>
      </c>
      <c r="BV387" s="685">
        <v>0</v>
      </c>
      <c r="BW387" s="685">
        <v>0</v>
      </c>
      <c r="BX387" s="685">
        <v>0</v>
      </c>
      <c r="BY387" s="685">
        <v>0</v>
      </c>
      <c r="BZ387" s="685">
        <v>0</v>
      </c>
      <c r="CA387" s="685">
        <v>0</v>
      </c>
      <c r="CB387" s="685">
        <v>0</v>
      </c>
      <c r="CC387" s="685">
        <v>0</v>
      </c>
      <c r="CD387" s="685">
        <v>0</v>
      </c>
      <c r="CE387" s="685">
        <v>0</v>
      </c>
      <c r="CF387" s="687"/>
    </row>
    <row r="388" spans="1:84" ht="5.0999999999999996" customHeight="1">
      <c r="A388" s="685">
        <v>0</v>
      </c>
      <c r="B388" s="4465"/>
      <c r="D388" s="4800"/>
      <c r="E388" s="685">
        <v>0</v>
      </c>
      <c r="F388" s="802">
        <v>0</v>
      </c>
      <c r="G388" s="685">
        <v>0</v>
      </c>
      <c r="H388" s="4603"/>
      <c r="I388" s="685">
        <v>0</v>
      </c>
      <c r="J388" s="802">
        <v>0</v>
      </c>
      <c r="K388" s="685">
        <v>0</v>
      </c>
      <c r="L388" s="4804"/>
      <c r="M388" s="685">
        <v>0</v>
      </c>
      <c r="N388" s="802">
        <v>0</v>
      </c>
      <c r="O388" s="685">
        <v>0</v>
      </c>
      <c r="P388" s="4603"/>
      <c r="Q388" s="685">
        <v>0</v>
      </c>
      <c r="R388" s="802">
        <v>0</v>
      </c>
      <c r="S388" s="685">
        <v>0</v>
      </c>
      <c r="T388" s="4603"/>
      <c r="U388" s="685">
        <v>0</v>
      </c>
      <c r="V388" s="802">
        <v>0</v>
      </c>
      <c r="W388" s="685">
        <v>0</v>
      </c>
      <c r="X388" s="4603"/>
      <c r="Y388" s="685">
        <v>0</v>
      </c>
      <c r="Z388" s="802">
        <v>0</v>
      </c>
      <c r="AA388" s="685">
        <v>0</v>
      </c>
      <c r="AB388" s="4603"/>
      <c r="AC388" s="685">
        <v>0</v>
      </c>
      <c r="AD388" s="802">
        <v>0</v>
      </c>
      <c r="AE388" s="685">
        <v>0</v>
      </c>
      <c r="AF388" s="4603"/>
      <c r="AI388" s="730"/>
      <c r="AJ388" s="707"/>
      <c r="AK388" s="707"/>
      <c r="AL388" s="707"/>
      <c r="AM388" s="707"/>
      <c r="BN388" s="685">
        <v>0</v>
      </c>
      <c r="BO388" s="685">
        <v>0</v>
      </c>
      <c r="BP388" s="685">
        <v>0</v>
      </c>
      <c r="BQ388" s="685">
        <v>0</v>
      </c>
      <c r="BR388" s="685">
        <v>0</v>
      </c>
      <c r="BS388" s="685">
        <v>0</v>
      </c>
      <c r="BT388" s="685">
        <v>0</v>
      </c>
      <c r="BU388" s="685">
        <v>0</v>
      </c>
      <c r="BV388" s="685">
        <v>0</v>
      </c>
      <c r="BW388" s="685">
        <v>0</v>
      </c>
      <c r="BX388" s="685">
        <v>0</v>
      </c>
      <c r="BY388" s="685">
        <v>0</v>
      </c>
      <c r="BZ388" s="685">
        <v>0</v>
      </c>
      <c r="CA388" s="685">
        <v>0</v>
      </c>
      <c r="CB388" s="685">
        <v>0</v>
      </c>
      <c r="CC388" s="685">
        <v>0</v>
      </c>
      <c r="CD388" s="685">
        <v>0</v>
      </c>
      <c r="CE388" s="685">
        <v>0</v>
      </c>
      <c r="CF388" s="687"/>
    </row>
    <row r="389" spans="1:84" ht="9.9499999999999993" customHeight="1">
      <c r="A389" s="685">
        <v>0</v>
      </c>
      <c r="B389" s="4466"/>
      <c r="D389" s="803"/>
      <c r="E389" s="685">
        <v>0</v>
      </c>
      <c r="F389" s="685">
        <v>0</v>
      </c>
      <c r="G389" s="685">
        <v>0</v>
      </c>
      <c r="H389" s="4604"/>
      <c r="I389" s="685">
        <v>0</v>
      </c>
      <c r="J389" s="685">
        <v>0</v>
      </c>
      <c r="K389" s="685">
        <v>0</v>
      </c>
      <c r="L389" s="803"/>
      <c r="M389" s="685">
        <v>0</v>
      </c>
      <c r="N389" s="685">
        <v>0</v>
      </c>
      <c r="O389" s="685">
        <v>0</v>
      </c>
      <c r="P389" s="4604"/>
      <c r="Q389" s="685">
        <v>0</v>
      </c>
      <c r="R389" s="685">
        <v>0</v>
      </c>
      <c r="S389" s="685">
        <v>0</v>
      </c>
      <c r="T389" s="4604"/>
      <c r="U389" s="685">
        <v>0</v>
      </c>
      <c r="V389" s="685">
        <v>0</v>
      </c>
      <c r="W389" s="685">
        <v>0</v>
      </c>
      <c r="X389" s="4604"/>
      <c r="Y389" s="685">
        <v>0</v>
      </c>
      <c r="Z389" s="685">
        <v>0</v>
      </c>
      <c r="AA389" s="685">
        <v>0</v>
      </c>
      <c r="AB389" s="4604"/>
      <c r="AC389" s="685">
        <v>0</v>
      </c>
      <c r="AD389" s="685">
        <v>0</v>
      </c>
      <c r="AE389" s="685">
        <v>0</v>
      </c>
      <c r="AF389" s="4604"/>
      <c r="AI389" s="789"/>
      <c r="AJ389" s="707"/>
      <c r="AK389" s="707"/>
      <c r="AL389" s="707"/>
      <c r="AM389" s="707"/>
      <c r="BN389" s="685">
        <v>0</v>
      </c>
      <c r="BO389" s="685">
        <v>0</v>
      </c>
      <c r="BP389" s="685">
        <v>0</v>
      </c>
      <c r="BQ389" s="685">
        <v>0</v>
      </c>
      <c r="BR389" s="685">
        <v>0</v>
      </c>
      <c r="BS389" s="685">
        <v>0</v>
      </c>
      <c r="BT389" s="685">
        <v>0</v>
      </c>
      <c r="BU389" s="685">
        <v>0</v>
      </c>
      <c r="BV389" s="685">
        <v>0</v>
      </c>
      <c r="BW389" s="685">
        <v>0</v>
      </c>
      <c r="BX389" s="685">
        <v>0</v>
      </c>
      <c r="BY389" s="685">
        <v>0</v>
      </c>
      <c r="BZ389" s="685">
        <v>0</v>
      </c>
      <c r="CA389" s="685">
        <v>0</v>
      </c>
      <c r="CB389" s="685">
        <v>0</v>
      </c>
      <c r="CC389" s="685">
        <v>0</v>
      </c>
      <c r="CD389" s="685">
        <v>0</v>
      </c>
      <c r="CE389" s="685">
        <v>0</v>
      </c>
      <c r="CF389" s="687"/>
    </row>
    <row r="390" spans="1:84" ht="9.9499999999999993" customHeight="1">
      <c r="A390" s="685">
        <v>0</v>
      </c>
      <c r="B390" s="685">
        <v>0</v>
      </c>
      <c r="C390" s="685">
        <v>0</v>
      </c>
      <c r="D390" s="685">
        <v>0</v>
      </c>
      <c r="E390" s="685">
        <v>0</v>
      </c>
      <c r="F390" s="685">
        <v>0</v>
      </c>
      <c r="G390" s="685">
        <v>0</v>
      </c>
      <c r="H390" s="685">
        <v>0</v>
      </c>
      <c r="I390" s="685">
        <v>0</v>
      </c>
      <c r="J390" s="685">
        <v>0</v>
      </c>
      <c r="K390" s="685">
        <v>0</v>
      </c>
      <c r="L390" s="685">
        <v>0</v>
      </c>
      <c r="M390" s="685">
        <v>0</v>
      </c>
      <c r="N390" s="685">
        <v>0</v>
      </c>
      <c r="O390" s="685">
        <v>0</v>
      </c>
      <c r="P390" s="685">
        <v>0</v>
      </c>
      <c r="Q390" s="685">
        <v>0</v>
      </c>
      <c r="R390" s="685">
        <v>0</v>
      </c>
      <c r="S390" s="685">
        <v>0</v>
      </c>
      <c r="T390" s="685">
        <v>0</v>
      </c>
      <c r="U390" s="685">
        <v>0</v>
      </c>
      <c r="V390" s="685">
        <v>0</v>
      </c>
      <c r="W390" s="685">
        <v>0</v>
      </c>
      <c r="X390" s="685">
        <v>0</v>
      </c>
      <c r="Y390" s="685">
        <v>0</v>
      </c>
      <c r="Z390" s="685">
        <v>0</v>
      </c>
      <c r="AA390" s="685">
        <v>0</v>
      </c>
      <c r="AB390" s="685">
        <v>0</v>
      </c>
      <c r="AC390" s="685">
        <v>0</v>
      </c>
      <c r="AD390" s="685">
        <v>0</v>
      </c>
      <c r="AE390" s="685">
        <v>0</v>
      </c>
      <c r="AF390" s="685">
        <v>0</v>
      </c>
      <c r="AI390" s="804"/>
      <c r="AJ390" s="707"/>
      <c r="AK390" s="707"/>
      <c r="AL390" s="707"/>
      <c r="AM390" s="707"/>
      <c r="BN390" s="685">
        <v>0</v>
      </c>
      <c r="BO390" s="685">
        <v>0</v>
      </c>
      <c r="BP390" s="685">
        <v>0</v>
      </c>
      <c r="BQ390" s="685">
        <v>0</v>
      </c>
      <c r="BR390" s="685">
        <v>0</v>
      </c>
      <c r="BS390" s="685">
        <v>0</v>
      </c>
      <c r="BT390" s="685">
        <v>0</v>
      </c>
      <c r="BU390" s="685">
        <v>0</v>
      </c>
      <c r="BV390" s="685">
        <v>0</v>
      </c>
      <c r="BW390" s="685">
        <v>0</v>
      </c>
      <c r="BX390" s="685">
        <v>0</v>
      </c>
      <c r="BY390" s="685">
        <v>0</v>
      </c>
      <c r="BZ390" s="685">
        <v>0</v>
      </c>
      <c r="CA390" s="685">
        <v>0</v>
      </c>
      <c r="CB390" s="685">
        <v>0</v>
      </c>
      <c r="CC390" s="685">
        <v>0</v>
      </c>
      <c r="CD390" s="685">
        <v>0</v>
      </c>
      <c r="CE390" s="685">
        <v>0</v>
      </c>
      <c r="CF390" s="687"/>
    </row>
    <row r="391" spans="1:84" ht="9.9499999999999993" customHeight="1">
      <c r="A391" s="685">
        <v>0</v>
      </c>
      <c r="B391" s="4464">
        <v>13</v>
      </c>
      <c r="D391" s="4799" t="s">
        <v>4965</v>
      </c>
      <c r="E391" s="685">
        <v>0</v>
      </c>
      <c r="F391" s="685">
        <v>0</v>
      </c>
      <c r="G391" s="685">
        <v>0</v>
      </c>
      <c r="H391" s="4602"/>
      <c r="I391" s="685">
        <v>0</v>
      </c>
      <c r="J391" s="685">
        <v>0</v>
      </c>
      <c r="K391" s="685">
        <v>0</v>
      </c>
      <c r="L391" s="4803" t="s">
        <v>3597</v>
      </c>
      <c r="M391" s="685">
        <v>0</v>
      </c>
      <c r="N391" s="685">
        <v>0</v>
      </c>
      <c r="O391" s="685">
        <v>0</v>
      </c>
      <c r="P391" s="4602"/>
      <c r="Q391" s="685">
        <v>0</v>
      </c>
      <c r="R391" s="685">
        <v>0</v>
      </c>
      <c r="S391" s="685">
        <v>0</v>
      </c>
      <c r="T391" s="4602"/>
      <c r="U391" s="685">
        <v>0</v>
      </c>
      <c r="V391" s="685">
        <v>0</v>
      </c>
      <c r="W391" s="685">
        <v>0</v>
      </c>
      <c r="X391" s="4602"/>
      <c r="Y391" s="685">
        <v>0</v>
      </c>
      <c r="Z391" s="685">
        <v>0</v>
      </c>
      <c r="AA391" s="685">
        <v>0</v>
      </c>
      <c r="AB391" s="4602"/>
      <c r="AC391" s="685">
        <v>0</v>
      </c>
      <c r="AD391" s="685">
        <v>0</v>
      </c>
      <c r="AE391" s="685">
        <v>0</v>
      </c>
      <c r="AF391" s="4602"/>
      <c r="AI391" s="789"/>
      <c r="AJ391" s="707"/>
      <c r="AK391" s="707"/>
      <c r="AL391" s="707"/>
      <c r="AM391" s="707"/>
      <c r="BN391" s="685">
        <v>0</v>
      </c>
      <c r="BO391" s="685">
        <v>0</v>
      </c>
      <c r="BP391" s="685">
        <v>0</v>
      </c>
      <c r="BQ391" s="685">
        <v>0</v>
      </c>
      <c r="BR391" s="685">
        <v>0</v>
      </c>
      <c r="BS391" s="685">
        <v>0</v>
      </c>
      <c r="BT391" s="685">
        <v>0</v>
      </c>
      <c r="BU391" s="685">
        <v>0</v>
      </c>
      <c r="BV391" s="685">
        <v>0</v>
      </c>
      <c r="BW391" s="685">
        <v>0</v>
      </c>
      <c r="BX391" s="685">
        <v>0</v>
      </c>
      <c r="BY391" s="685">
        <v>0</v>
      </c>
      <c r="BZ391" s="685">
        <v>0</v>
      </c>
      <c r="CA391" s="685">
        <v>0</v>
      </c>
      <c r="CB391" s="685">
        <v>0</v>
      </c>
      <c r="CC391" s="685">
        <v>0</v>
      </c>
      <c r="CD391" s="685">
        <v>0</v>
      </c>
      <c r="CE391" s="685">
        <v>0</v>
      </c>
      <c r="CF391" s="687"/>
    </row>
    <row r="392" spans="1:84" ht="5.0999999999999996" customHeight="1">
      <c r="A392" s="685">
        <v>0</v>
      </c>
      <c r="B392" s="4465"/>
      <c r="D392" s="4800"/>
      <c r="E392" s="685">
        <v>0</v>
      </c>
      <c r="F392" s="802">
        <v>0</v>
      </c>
      <c r="G392" s="685">
        <v>0</v>
      </c>
      <c r="H392" s="4603"/>
      <c r="I392" s="685">
        <v>0</v>
      </c>
      <c r="J392" s="802">
        <v>0</v>
      </c>
      <c r="K392" s="685">
        <v>0</v>
      </c>
      <c r="L392" s="4804"/>
      <c r="M392" s="685">
        <v>0</v>
      </c>
      <c r="N392" s="802">
        <v>0</v>
      </c>
      <c r="O392" s="685">
        <v>0</v>
      </c>
      <c r="P392" s="4603"/>
      <c r="Q392" s="685">
        <v>0</v>
      </c>
      <c r="R392" s="802">
        <v>0</v>
      </c>
      <c r="S392" s="685">
        <v>0</v>
      </c>
      <c r="T392" s="4603"/>
      <c r="U392" s="685">
        <v>0</v>
      </c>
      <c r="V392" s="802">
        <v>0</v>
      </c>
      <c r="W392" s="685">
        <v>0</v>
      </c>
      <c r="X392" s="4603"/>
      <c r="Y392" s="685">
        <v>0</v>
      </c>
      <c r="Z392" s="802">
        <v>0</v>
      </c>
      <c r="AA392" s="685">
        <v>0</v>
      </c>
      <c r="AB392" s="4603"/>
      <c r="AC392" s="685">
        <v>0</v>
      </c>
      <c r="AD392" s="802">
        <v>0</v>
      </c>
      <c r="AE392" s="685">
        <v>0</v>
      </c>
      <c r="AF392" s="4603"/>
      <c r="AI392" s="730"/>
      <c r="AJ392" s="707"/>
      <c r="AK392" s="707"/>
      <c r="AL392" s="707"/>
      <c r="AM392" s="707"/>
      <c r="BN392" s="685">
        <v>0</v>
      </c>
      <c r="BO392" s="685">
        <v>0</v>
      </c>
      <c r="BP392" s="685">
        <v>0</v>
      </c>
      <c r="BQ392" s="685">
        <v>0</v>
      </c>
      <c r="BR392" s="685">
        <v>0</v>
      </c>
      <c r="BS392" s="685">
        <v>0</v>
      </c>
      <c r="BT392" s="685">
        <v>0</v>
      </c>
      <c r="BU392" s="685">
        <v>0</v>
      </c>
      <c r="BV392" s="685">
        <v>0</v>
      </c>
      <c r="BW392" s="685">
        <v>0</v>
      </c>
      <c r="BX392" s="685">
        <v>0</v>
      </c>
      <c r="BY392" s="685">
        <v>0</v>
      </c>
      <c r="BZ392" s="685">
        <v>0</v>
      </c>
      <c r="CA392" s="685">
        <v>0</v>
      </c>
      <c r="CB392" s="685">
        <v>0</v>
      </c>
      <c r="CC392" s="685">
        <v>0</v>
      </c>
      <c r="CD392" s="685">
        <v>0</v>
      </c>
      <c r="CE392" s="685">
        <v>0</v>
      </c>
      <c r="CF392" s="687"/>
    </row>
    <row r="393" spans="1:84" ht="9.9499999999999993" customHeight="1">
      <c r="A393" s="685">
        <v>0</v>
      </c>
      <c r="B393" s="4466"/>
      <c r="D393" s="803"/>
      <c r="E393" s="685">
        <v>0</v>
      </c>
      <c r="F393" s="685">
        <v>0</v>
      </c>
      <c r="G393" s="685">
        <v>0</v>
      </c>
      <c r="H393" s="4604"/>
      <c r="I393" s="685">
        <v>0</v>
      </c>
      <c r="J393" s="685">
        <v>0</v>
      </c>
      <c r="K393" s="685">
        <v>0</v>
      </c>
      <c r="L393" s="803"/>
      <c r="M393" s="685">
        <v>0</v>
      </c>
      <c r="N393" s="685">
        <v>0</v>
      </c>
      <c r="O393" s="685">
        <v>0</v>
      </c>
      <c r="P393" s="4604"/>
      <c r="Q393" s="685">
        <v>0</v>
      </c>
      <c r="R393" s="685">
        <v>0</v>
      </c>
      <c r="S393" s="685">
        <v>0</v>
      </c>
      <c r="T393" s="4604"/>
      <c r="U393" s="685">
        <v>0</v>
      </c>
      <c r="V393" s="685">
        <v>0</v>
      </c>
      <c r="W393" s="685">
        <v>0</v>
      </c>
      <c r="X393" s="4604"/>
      <c r="Y393" s="685">
        <v>0</v>
      </c>
      <c r="Z393" s="685">
        <v>0</v>
      </c>
      <c r="AA393" s="685">
        <v>0</v>
      </c>
      <c r="AB393" s="4604"/>
      <c r="AC393" s="685">
        <v>0</v>
      </c>
      <c r="AD393" s="685">
        <v>0</v>
      </c>
      <c r="AE393" s="685">
        <v>0</v>
      </c>
      <c r="AF393" s="4604"/>
      <c r="AI393" s="789"/>
      <c r="AJ393" s="707"/>
      <c r="AK393" s="707"/>
      <c r="AL393" s="707"/>
      <c r="AM393" s="707"/>
      <c r="BN393" s="685">
        <v>0</v>
      </c>
      <c r="BO393" s="685">
        <v>0</v>
      </c>
      <c r="BP393" s="685">
        <v>0</v>
      </c>
      <c r="BQ393" s="685">
        <v>0</v>
      </c>
      <c r="BR393" s="685">
        <v>0</v>
      </c>
      <c r="BS393" s="685">
        <v>0</v>
      </c>
      <c r="BT393" s="685">
        <v>0</v>
      </c>
      <c r="BU393" s="685">
        <v>0</v>
      </c>
      <c r="BV393" s="685">
        <v>0</v>
      </c>
      <c r="BW393" s="685">
        <v>0</v>
      </c>
      <c r="BX393" s="685">
        <v>0</v>
      </c>
      <c r="BY393" s="685">
        <v>0</v>
      </c>
      <c r="BZ393" s="685">
        <v>0</v>
      </c>
      <c r="CA393" s="685">
        <v>0</v>
      </c>
      <c r="CB393" s="685">
        <v>0</v>
      </c>
      <c r="CC393" s="685">
        <v>0</v>
      </c>
      <c r="CD393" s="685">
        <v>0</v>
      </c>
      <c r="CE393" s="685">
        <v>0</v>
      </c>
      <c r="CF393" s="687"/>
    </row>
    <row r="394" spans="1:84" ht="9.9499999999999993" customHeight="1">
      <c r="A394" s="685">
        <v>0</v>
      </c>
      <c r="B394" s="685">
        <v>0</v>
      </c>
      <c r="C394" s="685">
        <v>0</v>
      </c>
      <c r="D394" s="685">
        <v>0</v>
      </c>
      <c r="E394" s="685">
        <v>0</v>
      </c>
      <c r="F394" s="685">
        <v>0</v>
      </c>
      <c r="G394" s="685">
        <v>0</v>
      </c>
      <c r="H394" s="685">
        <v>0</v>
      </c>
      <c r="I394" s="685">
        <v>0</v>
      </c>
      <c r="J394" s="685">
        <v>0</v>
      </c>
      <c r="K394" s="685">
        <v>0</v>
      </c>
      <c r="L394" s="685">
        <v>0</v>
      </c>
      <c r="M394" s="685">
        <v>0</v>
      </c>
      <c r="N394" s="685">
        <v>0</v>
      </c>
      <c r="O394" s="685">
        <v>0</v>
      </c>
      <c r="P394" s="685">
        <v>0</v>
      </c>
      <c r="Q394" s="685">
        <v>0</v>
      </c>
      <c r="R394" s="685">
        <v>0</v>
      </c>
      <c r="S394" s="685">
        <v>0</v>
      </c>
      <c r="T394" s="685">
        <v>0</v>
      </c>
      <c r="U394" s="685">
        <v>0</v>
      </c>
      <c r="V394" s="685">
        <v>0</v>
      </c>
      <c r="W394" s="685">
        <v>0</v>
      </c>
      <c r="X394" s="685">
        <v>0</v>
      </c>
      <c r="Y394" s="685">
        <v>0</v>
      </c>
      <c r="Z394" s="685">
        <v>0</v>
      </c>
      <c r="AA394" s="685">
        <v>0</v>
      </c>
      <c r="AB394" s="685">
        <v>0</v>
      </c>
      <c r="AC394" s="685">
        <v>0</v>
      </c>
      <c r="AD394" s="685">
        <v>0</v>
      </c>
      <c r="AE394" s="685">
        <v>0</v>
      </c>
      <c r="AF394" s="685">
        <v>0</v>
      </c>
      <c r="AI394" s="804"/>
      <c r="AJ394" s="707"/>
      <c r="AK394" s="707"/>
      <c r="AL394" s="707"/>
      <c r="AM394" s="707"/>
      <c r="BN394" s="685">
        <v>0</v>
      </c>
      <c r="BO394" s="685">
        <v>0</v>
      </c>
      <c r="BP394" s="685">
        <v>0</v>
      </c>
      <c r="BQ394" s="685">
        <v>0</v>
      </c>
      <c r="BR394" s="685">
        <v>0</v>
      </c>
      <c r="BS394" s="685">
        <v>0</v>
      </c>
      <c r="BT394" s="685">
        <v>0</v>
      </c>
      <c r="BU394" s="685">
        <v>0</v>
      </c>
      <c r="BV394" s="685">
        <v>0</v>
      </c>
      <c r="BW394" s="685">
        <v>0</v>
      </c>
      <c r="BX394" s="685">
        <v>0</v>
      </c>
      <c r="BY394" s="685">
        <v>0</v>
      </c>
      <c r="BZ394" s="685">
        <v>0</v>
      </c>
      <c r="CA394" s="685">
        <v>0</v>
      </c>
      <c r="CB394" s="685">
        <v>0</v>
      </c>
      <c r="CC394" s="685">
        <v>0</v>
      </c>
      <c r="CD394" s="685">
        <v>0</v>
      </c>
      <c r="CE394" s="685">
        <v>0</v>
      </c>
      <c r="CF394" s="687"/>
    </row>
    <row r="395" spans="1:84" ht="9.9499999999999993" customHeight="1">
      <c r="A395" s="685">
        <v>0</v>
      </c>
      <c r="B395" s="4464">
        <v>14</v>
      </c>
      <c r="D395" s="4799" t="s">
        <v>5277</v>
      </c>
      <c r="E395" s="685">
        <v>0</v>
      </c>
      <c r="F395" s="685">
        <v>0</v>
      </c>
      <c r="G395" s="685">
        <v>0</v>
      </c>
      <c r="H395" s="4602"/>
      <c r="I395" s="685">
        <v>0</v>
      </c>
      <c r="J395" s="685">
        <v>0</v>
      </c>
      <c r="K395" s="685">
        <v>0</v>
      </c>
      <c r="L395" s="4803" t="s">
        <v>5278</v>
      </c>
      <c r="M395" s="685">
        <v>0</v>
      </c>
      <c r="N395" s="685">
        <v>0</v>
      </c>
      <c r="O395" s="685">
        <v>0</v>
      </c>
      <c r="P395" s="4602"/>
      <c r="Q395" s="685">
        <v>0</v>
      </c>
      <c r="R395" s="685">
        <v>0</v>
      </c>
      <c r="S395" s="685">
        <v>0</v>
      </c>
      <c r="T395" s="4602"/>
      <c r="U395" s="685">
        <v>0</v>
      </c>
      <c r="V395" s="685">
        <v>0</v>
      </c>
      <c r="W395" s="685">
        <v>0</v>
      </c>
      <c r="X395" s="4602"/>
      <c r="Y395" s="685">
        <v>0</v>
      </c>
      <c r="Z395" s="685">
        <v>0</v>
      </c>
      <c r="AA395" s="685">
        <v>0</v>
      </c>
      <c r="AB395" s="4602"/>
      <c r="AC395" s="685">
        <v>0</v>
      </c>
      <c r="AD395" s="685">
        <v>0</v>
      </c>
      <c r="AE395" s="685">
        <v>0</v>
      </c>
      <c r="AF395" s="4602"/>
      <c r="AI395" s="789"/>
      <c r="AJ395" s="707"/>
      <c r="AK395" s="707"/>
      <c r="AL395" s="707"/>
      <c r="AM395" s="707"/>
      <c r="BN395" s="685">
        <v>0</v>
      </c>
      <c r="BO395" s="685">
        <v>0</v>
      </c>
      <c r="BP395" s="685">
        <v>0</v>
      </c>
      <c r="BQ395" s="685">
        <v>0</v>
      </c>
      <c r="BR395" s="685">
        <v>0</v>
      </c>
      <c r="BS395" s="685">
        <v>0</v>
      </c>
      <c r="BT395" s="685">
        <v>0</v>
      </c>
      <c r="BU395" s="685">
        <v>0</v>
      </c>
      <c r="BV395" s="685">
        <v>0</v>
      </c>
      <c r="BW395" s="685">
        <v>0</v>
      </c>
      <c r="BX395" s="685">
        <v>0</v>
      </c>
      <c r="BY395" s="685">
        <v>0</v>
      </c>
      <c r="BZ395" s="685">
        <v>0</v>
      </c>
      <c r="CA395" s="685">
        <v>0</v>
      </c>
      <c r="CB395" s="685">
        <v>0</v>
      </c>
      <c r="CC395" s="685">
        <v>0</v>
      </c>
      <c r="CD395" s="685">
        <v>0</v>
      </c>
      <c r="CE395" s="685">
        <v>0</v>
      </c>
      <c r="CF395" s="687"/>
    </row>
    <row r="396" spans="1:84" ht="5.0999999999999996" customHeight="1">
      <c r="A396" s="685">
        <v>0</v>
      </c>
      <c r="B396" s="4465"/>
      <c r="D396" s="4800"/>
      <c r="E396" s="685">
        <v>0</v>
      </c>
      <c r="F396" s="802">
        <v>0</v>
      </c>
      <c r="G396" s="685">
        <v>0</v>
      </c>
      <c r="H396" s="4603"/>
      <c r="I396" s="685">
        <v>0</v>
      </c>
      <c r="J396" s="802">
        <v>0</v>
      </c>
      <c r="K396" s="685">
        <v>0</v>
      </c>
      <c r="L396" s="4804"/>
      <c r="M396" s="685">
        <v>0</v>
      </c>
      <c r="N396" s="802">
        <v>0</v>
      </c>
      <c r="O396" s="685">
        <v>0</v>
      </c>
      <c r="P396" s="4603"/>
      <c r="Q396" s="685">
        <v>0</v>
      </c>
      <c r="R396" s="802">
        <v>0</v>
      </c>
      <c r="S396" s="685">
        <v>0</v>
      </c>
      <c r="T396" s="4603"/>
      <c r="U396" s="685">
        <v>0</v>
      </c>
      <c r="V396" s="802">
        <v>0</v>
      </c>
      <c r="W396" s="685">
        <v>0</v>
      </c>
      <c r="X396" s="4603"/>
      <c r="Y396" s="685">
        <v>0</v>
      </c>
      <c r="Z396" s="802">
        <v>0</v>
      </c>
      <c r="AA396" s="685">
        <v>0</v>
      </c>
      <c r="AB396" s="4603"/>
      <c r="AC396" s="685">
        <v>0</v>
      </c>
      <c r="AD396" s="802">
        <v>0</v>
      </c>
      <c r="AE396" s="685">
        <v>0</v>
      </c>
      <c r="AF396" s="4603"/>
      <c r="AI396" s="730"/>
      <c r="AJ396" s="707"/>
      <c r="AK396" s="707"/>
      <c r="AL396" s="707"/>
      <c r="AM396" s="707"/>
      <c r="BN396" s="685">
        <v>0</v>
      </c>
      <c r="BO396" s="685">
        <v>0</v>
      </c>
      <c r="BP396" s="685">
        <v>0</v>
      </c>
      <c r="BQ396" s="685">
        <v>0</v>
      </c>
      <c r="BR396" s="685">
        <v>0</v>
      </c>
      <c r="BS396" s="685">
        <v>0</v>
      </c>
      <c r="BT396" s="685">
        <v>0</v>
      </c>
      <c r="BU396" s="685">
        <v>0</v>
      </c>
      <c r="BV396" s="685">
        <v>0</v>
      </c>
      <c r="BW396" s="685">
        <v>0</v>
      </c>
      <c r="BX396" s="685">
        <v>0</v>
      </c>
      <c r="BY396" s="685">
        <v>0</v>
      </c>
      <c r="BZ396" s="685">
        <v>0</v>
      </c>
      <c r="CA396" s="685">
        <v>0</v>
      </c>
      <c r="CB396" s="685">
        <v>0</v>
      </c>
      <c r="CC396" s="685">
        <v>0</v>
      </c>
      <c r="CD396" s="685">
        <v>0</v>
      </c>
      <c r="CE396" s="685">
        <v>0</v>
      </c>
      <c r="CF396" s="687"/>
    </row>
    <row r="397" spans="1:84" ht="9.9499999999999993" customHeight="1">
      <c r="A397" s="685">
        <v>0</v>
      </c>
      <c r="B397" s="4466"/>
      <c r="D397" s="803"/>
      <c r="E397" s="685">
        <v>0</v>
      </c>
      <c r="F397" s="685">
        <v>0</v>
      </c>
      <c r="G397" s="685">
        <v>0</v>
      </c>
      <c r="H397" s="4604"/>
      <c r="I397" s="685">
        <v>0</v>
      </c>
      <c r="J397" s="685">
        <v>0</v>
      </c>
      <c r="K397" s="685">
        <v>0</v>
      </c>
      <c r="L397" s="803"/>
      <c r="M397" s="685">
        <v>0</v>
      </c>
      <c r="N397" s="685">
        <v>0</v>
      </c>
      <c r="O397" s="685">
        <v>0</v>
      </c>
      <c r="P397" s="4604"/>
      <c r="Q397" s="685">
        <v>0</v>
      </c>
      <c r="R397" s="685">
        <v>0</v>
      </c>
      <c r="S397" s="685">
        <v>0</v>
      </c>
      <c r="T397" s="4604"/>
      <c r="U397" s="685">
        <v>0</v>
      </c>
      <c r="V397" s="685">
        <v>0</v>
      </c>
      <c r="W397" s="685">
        <v>0</v>
      </c>
      <c r="X397" s="4604"/>
      <c r="Y397" s="685">
        <v>0</v>
      </c>
      <c r="Z397" s="685">
        <v>0</v>
      </c>
      <c r="AA397" s="685">
        <v>0</v>
      </c>
      <c r="AB397" s="4604"/>
      <c r="AC397" s="685">
        <v>0</v>
      </c>
      <c r="AD397" s="685">
        <v>0</v>
      </c>
      <c r="AE397" s="685">
        <v>0</v>
      </c>
      <c r="AF397" s="4604"/>
      <c r="AI397" s="789"/>
      <c r="AJ397" s="707"/>
      <c r="AK397" s="707"/>
      <c r="AL397" s="707"/>
      <c r="AM397" s="707"/>
      <c r="BN397" s="685">
        <v>0</v>
      </c>
      <c r="BO397" s="685">
        <v>0</v>
      </c>
      <c r="BP397" s="685">
        <v>0</v>
      </c>
      <c r="BQ397" s="685">
        <v>0</v>
      </c>
      <c r="BR397" s="685">
        <v>0</v>
      </c>
      <c r="BS397" s="685">
        <v>0</v>
      </c>
      <c r="BT397" s="685">
        <v>0</v>
      </c>
      <c r="BU397" s="685">
        <v>0</v>
      </c>
      <c r="BV397" s="685">
        <v>0</v>
      </c>
      <c r="BW397" s="685">
        <v>0</v>
      </c>
      <c r="BX397" s="685">
        <v>0</v>
      </c>
      <c r="BY397" s="685">
        <v>0</v>
      </c>
      <c r="BZ397" s="685">
        <v>0</v>
      </c>
      <c r="CA397" s="685">
        <v>0</v>
      </c>
      <c r="CB397" s="685">
        <v>0</v>
      </c>
      <c r="CC397" s="685">
        <v>0</v>
      </c>
      <c r="CD397" s="685">
        <v>0</v>
      </c>
      <c r="CE397" s="685">
        <v>0</v>
      </c>
      <c r="CF397" s="687"/>
    </row>
    <row r="398" spans="1:84" ht="9.9499999999999993" customHeight="1">
      <c r="A398" s="685">
        <v>0</v>
      </c>
      <c r="B398" s="685">
        <v>0</v>
      </c>
      <c r="C398" s="685">
        <v>0</v>
      </c>
      <c r="D398" s="685">
        <v>0</v>
      </c>
      <c r="E398" s="685">
        <v>0</v>
      </c>
      <c r="F398" s="685">
        <v>0</v>
      </c>
      <c r="G398" s="685">
        <v>0</v>
      </c>
      <c r="H398" s="685">
        <v>0</v>
      </c>
      <c r="I398" s="685">
        <v>0</v>
      </c>
      <c r="J398" s="685">
        <v>0</v>
      </c>
      <c r="K398" s="685">
        <v>0</v>
      </c>
      <c r="L398" s="685">
        <v>0</v>
      </c>
      <c r="M398" s="685">
        <v>0</v>
      </c>
      <c r="N398" s="685">
        <v>0</v>
      </c>
      <c r="O398" s="685">
        <v>0</v>
      </c>
      <c r="P398" s="685">
        <v>0</v>
      </c>
      <c r="Q398" s="685">
        <v>0</v>
      </c>
      <c r="R398" s="685">
        <v>0</v>
      </c>
      <c r="S398" s="685">
        <v>0</v>
      </c>
      <c r="T398" s="685">
        <v>0</v>
      </c>
      <c r="U398" s="685">
        <v>0</v>
      </c>
      <c r="V398" s="685">
        <v>0</v>
      </c>
      <c r="W398" s="685">
        <v>0</v>
      </c>
      <c r="X398" s="685">
        <v>0</v>
      </c>
      <c r="Y398" s="685">
        <v>0</v>
      </c>
      <c r="Z398" s="685">
        <v>0</v>
      </c>
      <c r="AA398" s="685">
        <v>0</v>
      </c>
      <c r="AB398" s="685">
        <v>0</v>
      </c>
      <c r="AC398" s="685">
        <v>0</v>
      </c>
      <c r="AD398" s="685">
        <v>0</v>
      </c>
      <c r="AE398" s="685">
        <v>0</v>
      </c>
      <c r="AF398" s="685">
        <v>0</v>
      </c>
      <c r="AI398" s="804"/>
      <c r="AJ398" s="707"/>
      <c r="AK398" s="707"/>
      <c r="AL398" s="707"/>
      <c r="AM398" s="707"/>
      <c r="BN398" s="685">
        <v>0</v>
      </c>
      <c r="BO398" s="685">
        <v>0</v>
      </c>
      <c r="BP398" s="685">
        <v>0</v>
      </c>
      <c r="BQ398" s="685">
        <v>0</v>
      </c>
      <c r="BR398" s="685">
        <v>0</v>
      </c>
      <c r="BS398" s="685">
        <v>0</v>
      </c>
      <c r="BT398" s="685">
        <v>0</v>
      </c>
      <c r="BU398" s="685">
        <v>0</v>
      </c>
      <c r="BV398" s="685">
        <v>0</v>
      </c>
      <c r="BW398" s="685">
        <v>0</v>
      </c>
      <c r="BX398" s="685">
        <v>0</v>
      </c>
      <c r="BY398" s="685">
        <v>0</v>
      </c>
      <c r="BZ398" s="685">
        <v>0</v>
      </c>
      <c r="CA398" s="685">
        <v>0</v>
      </c>
      <c r="CB398" s="685">
        <v>0</v>
      </c>
      <c r="CC398" s="685">
        <v>0</v>
      </c>
      <c r="CD398" s="685">
        <v>0</v>
      </c>
      <c r="CE398" s="685">
        <v>0</v>
      </c>
      <c r="CF398" s="687"/>
    </row>
    <row r="399" spans="1:84" ht="9.9499999999999993" customHeight="1">
      <c r="A399" s="685">
        <v>0</v>
      </c>
      <c r="B399" s="4464">
        <v>15</v>
      </c>
      <c r="D399" s="4799" t="s">
        <v>5279</v>
      </c>
      <c r="E399" s="685">
        <v>0</v>
      </c>
      <c r="F399" s="685">
        <v>0</v>
      </c>
      <c r="G399" s="685">
        <v>0</v>
      </c>
      <c r="H399" s="4602"/>
      <c r="I399" s="685">
        <v>0</v>
      </c>
      <c r="J399" s="685">
        <v>0</v>
      </c>
      <c r="K399" s="685">
        <v>0</v>
      </c>
      <c r="L399" s="4801"/>
      <c r="M399" s="685">
        <v>0</v>
      </c>
      <c r="N399" s="685">
        <v>0</v>
      </c>
      <c r="O399" s="685">
        <v>0</v>
      </c>
      <c r="P399" s="4602"/>
      <c r="Q399" s="685">
        <v>0</v>
      </c>
      <c r="R399" s="685">
        <v>0</v>
      </c>
      <c r="S399" s="685">
        <v>0</v>
      </c>
      <c r="T399" s="4602"/>
      <c r="U399" s="685">
        <v>0</v>
      </c>
      <c r="V399" s="685">
        <v>0</v>
      </c>
      <c r="W399" s="685">
        <v>0</v>
      </c>
      <c r="X399" s="4602"/>
      <c r="Y399" s="685">
        <v>0</v>
      </c>
      <c r="Z399" s="685">
        <v>0</v>
      </c>
      <c r="AA399" s="685">
        <v>0</v>
      </c>
      <c r="AB399" s="4602"/>
      <c r="AC399" s="685">
        <v>0</v>
      </c>
      <c r="AD399" s="685">
        <v>0</v>
      </c>
      <c r="AE399" s="685">
        <v>0</v>
      </c>
      <c r="AF399" s="4602"/>
      <c r="AI399" s="789"/>
      <c r="AJ399" s="707"/>
      <c r="AK399" s="707"/>
      <c r="AL399" s="707"/>
      <c r="AM399" s="707"/>
      <c r="BN399" s="685">
        <v>0</v>
      </c>
      <c r="BO399" s="685">
        <v>0</v>
      </c>
      <c r="BP399" s="685">
        <v>0</v>
      </c>
      <c r="BQ399" s="685">
        <v>0</v>
      </c>
      <c r="BR399" s="685">
        <v>0</v>
      </c>
      <c r="BS399" s="685">
        <v>0</v>
      </c>
      <c r="BT399" s="685">
        <v>0</v>
      </c>
      <c r="BU399" s="685">
        <v>0</v>
      </c>
      <c r="BV399" s="685">
        <v>0</v>
      </c>
      <c r="BW399" s="685">
        <v>0</v>
      </c>
      <c r="BX399" s="685">
        <v>0</v>
      </c>
      <c r="BY399" s="685">
        <v>0</v>
      </c>
      <c r="BZ399" s="685">
        <v>0</v>
      </c>
      <c r="CA399" s="685">
        <v>0</v>
      </c>
      <c r="CB399" s="685">
        <v>0</v>
      </c>
      <c r="CC399" s="685">
        <v>0</v>
      </c>
      <c r="CD399" s="685">
        <v>0</v>
      </c>
      <c r="CE399" s="685">
        <v>0</v>
      </c>
      <c r="CF399" s="687"/>
    </row>
    <row r="400" spans="1:84" ht="5.0999999999999996" customHeight="1">
      <c r="A400" s="685">
        <v>0</v>
      </c>
      <c r="B400" s="4465"/>
      <c r="D400" s="4800"/>
      <c r="E400" s="685">
        <v>0</v>
      </c>
      <c r="F400" s="802">
        <v>0</v>
      </c>
      <c r="G400" s="685">
        <v>0</v>
      </c>
      <c r="H400" s="4603"/>
      <c r="I400" s="685">
        <v>0</v>
      </c>
      <c r="J400" s="802">
        <v>0</v>
      </c>
      <c r="K400" s="685">
        <v>0</v>
      </c>
      <c r="L400" s="4802"/>
      <c r="M400" s="685">
        <v>0</v>
      </c>
      <c r="N400" s="802">
        <v>0</v>
      </c>
      <c r="O400" s="685">
        <v>0</v>
      </c>
      <c r="P400" s="4603"/>
      <c r="Q400" s="685">
        <v>0</v>
      </c>
      <c r="R400" s="802">
        <v>0</v>
      </c>
      <c r="S400" s="685">
        <v>0</v>
      </c>
      <c r="T400" s="4603"/>
      <c r="U400" s="685">
        <v>0</v>
      </c>
      <c r="V400" s="802">
        <v>0</v>
      </c>
      <c r="W400" s="685">
        <v>0</v>
      </c>
      <c r="X400" s="4603"/>
      <c r="Y400" s="685">
        <v>0</v>
      </c>
      <c r="Z400" s="802">
        <v>0</v>
      </c>
      <c r="AA400" s="685">
        <v>0</v>
      </c>
      <c r="AB400" s="4603"/>
      <c r="AC400" s="685">
        <v>0</v>
      </c>
      <c r="AD400" s="802">
        <v>0</v>
      </c>
      <c r="AE400" s="685">
        <v>0</v>
      </c>
      <c r="AF400" s="4603"/>
      <c r="AI400" s="730"/>
      <c r="AJ400" s="707"/>
      <c r="AK400" s="707"/>
      <c r="AL400" s="707"/>
      <c r="AM400" s="707"/>
      <c r="BN400" s="685">
        <v>0</v>
      </c>
      <c r="BO400" s="685">
        <v>0</v>
      </c>
      <c r="BP400" s="685">
        <v>0</v>
      </c>
      <c r="BQ400" s="685">
        <v>0</v>
      </c>
      <c r="BR400" s="685">
        <v>0</v>
      </c>
      <c r="BS400" s="685">
        <v>0</v>
      </c>
      <c r="BT400" s="685">
        <v>0</v>
      </c>
      <c r="BU400" s="685">
        <v>0</v>
      </c>
      <c r="BV400" s="685">
        <v>0</v>
      </c>
      <c r="BW400" s="685">
        <v>0</v>
      </c>
      <c r="BX400" s="685">
        <v>0</v>
      </c>
      <c r="BY400" s="685">
        <v>0</v>
      </c>
      <c r="BZ400" s="685">
        <v>0</v>
      </c>
      <c r="CA400" s="685">
        <v>0</v>
      </c>
      <c r="CB400" s="685">
        <v>0</v>
      </c>
      <c r="CC400" s="685">
        <v>0</v>
      </c>
      <c r="CD400" s="685">
        <v>0</v>
      </c>
      <c r="CE400" s="685">
        <v>0</v>
      </c>
      <c r="CF400" s="687"/>
    </row>
    <row r="401" spans="1:84" ht="9.9499999999999993" customHeight="1">
      <c r="A401" s="685">
        <v>0</v>
      </c>
      <c r="B401" s="4466"/>
      <c r="D401" s="803"/>
      <c r="E401" s="685">
        <v>0</v>
      </c>
      <c r="F401" s="685">
        <v>0</v>
      </c>
      <c r="G401" s="685">
        <v>0</v>
      </c>
      <c r="H401" s="4604"/>
      <c r="I401" s="685">
        <v>0</v>
      </c>
      <c r="J401" s="685">
        <v>0</v>
      </c>
      <c r="K401" s="685">
        <v>0</v>
      </c>
      <c r="L401" s="803"/>
      <c r="M401" s="685">
        <v>0</v>
      </c>
      <c r="N401" s="685">
        <v>0</v>
      </c>
      <c r="O401" s="685">
        <v>0</v>
      </c>
      <c r="P401" s="4604"/>
      <c r="Q401" s="685">
        <v>0</v>
      </c>
      <c r="R401" s="685">
        <v>0</v>
      </c>
      <c r="S401" s="685">
        <v>0</v>
      </c>
      <c r="T401" s="4604"/>
      <c r="U401" s="685">
        <v>0</v>
      </c>
      <c r="V401" s="685">
        <v>0</v>
      </c>
      <c r="W401" s="685">
        <v>0</v>
      </c>
      <c r="X401" s="4604"/>
      <c r="Y401" s="685">
        <v>0</v>
      </c>
      <c r="Z401" s="685">
        <v>0</v>
      </c>
      <c r="AA401" s="685">
        <v>0</v>
      </c>
      <c r="AB401" s="4604"/>
      <c r="AC401" s="685">
        <v>0</v>
      </c>
      <c r="AD401" s="685">
        <v>0</v>
      </c>
      <c r="AE401" s="685">
        <v>0</v>
      </c>
      <c r="AF401" s="4604"/>
      <c r="AI401" s="789"/>
      <c r="AJ401" s="707"/>
      <c r="AK401" s="707"/>
      <c r="AL401" s="707"/>
      <c r="AM401" s="707"/>
      <c r="BN401" s="685">
        <v>0</v>
      </c>
      <c r="BO401" s="685">
        <v>0</v>
      </c>
      <c r="BP401" s="685">
        <v>0</v>
      </c>
      <c r="BQ401" s="685">
        <v>0</v>
      </c>
      <c r="BR401" s="685">
        <v>0</v>
      </c>
      <c r="BS401" s="685">
        <v>0</v>
      </c>
      <c r="BT401" s="685">
        <v>0</v>
      </c>
      <c r="BU401" s="685">
        <v>0</v>
      </c>
      <c r="BV401" s="685">
        <v>0</v>
      </c>
      <c r="BW401" s="685">
        <v>0</v>
      </c>
      <c r="BX401" s="685">
        <v>0</v>
      </c>
      <c r="BY401" s="685">
        <v>0</v>
      </c>
      <c r="BZ401" s="685">
        <v>0</v>
      </c>
      <c r="CA401" s="685">
        <v>0</v>
      </c>
      <c r="CB401" s="685">
        <v>0</v>
      </c>
      <c r="CC401" s="685">
        <v>0</v>
      </c>
      <c r="CD401" s="685">
        <v>0</v>
      </c>
      <c r="CE401" s="685">
        <v>0</v>
      </c>
      <c r="CF401" s="687"/>
    </row>
    <row r="402" spans="1:84" ht="9.9499999999999993" customHeight="1">
      <c r="A402" s="685">
        <v>0</v>
      </c>
      <c r="B402" s="685">
        <v>0</v>
      </c>
      <c r="C402" s="685">
        <v>0</v>
      </c>
      <c r="D402" s="685">
        <v>0</v>
      </c>
      <c r="E402" s="685">
        <v>0</v>
      </c>
      <c r="F402" s="685">
        <v>0</v>
      </c>
      <c r="G402" s="685">
        <v>0</v>
      </c>
      <c r="H402" s="685">
        <v>0</v>
      </c>
      <c r="I402" s="685">
        <v>0</v>
      </c>
      <c r="J402" s="685">
        <v>0</v>
      </c>
      <c r="K402" s="685">
        <v>0</v>
      </c>
      <c r="L402" s="685">
        <v>0</v>
      </c>
      <c r="M402" s="685">
        <v>0</v>
      </c>
      <c r="N402" s="685">
        <v>0</v>
      </c>
      <c r="O402" s="685">
        <v>0</v>
      </c>
      <c r="P402" s="685">
        <v>0</v>
      </c>
      <c r="Q402" s="685">
        <v>0</v>
      </c>
      <c r="R402" s="685">
        <v>0</v>
      </c>
      <c r="S402" s="685">
        <v>0</v>
      </c>
      <c r="T402" s="685">
        <v>0</v>
      </c>
      <c r="U402" s="685">
        <v>0</v>
      </c>
      <c r="V402" s="685">
        <v>0</v>
      </c>
      <c r="W402" s="685">
        <v>0</v>
      </c>
      <c r="X402" s="685">
        <v>0</v>
      </c>
      <c r="Y402" s="685">
        <v>0</v>
      </c>
      <c r="Z402" s="685">
        <v>0</v>
      </c>
      <c r="AA402" s="685">
        <v>0</v>
      </c>
      <c r="AB402" s="685">
        <v>0</v>
      </c>
      <c r="AC402" s="685">
        <v>0</v>
      </c>
      <c r="AD402" s="685">
        <v>0</v>
      </c>
      <c r="AE402" s="685">
        <v>0</v>
      </c>
      <c r="AF402" s="685">
        <v>0</v>
      </c>
      <c r="AI402" s="804"/>
      <c r="AJ402" s="707"/>
      <c r="AK402" s="707"/>
      <c r="AL402" s="707"/>
      <c r="AM402" s="707"/>
      <c r="BN402" s="685">
        <v>0</v>
      </c>
      <c r="BO402" s="685">
        <v>0</v>
      </c>
      <c r="BP402" s="685">
        <v>0</v>
      </c>
      <c r="BQ402" s="685">
        <v>0</v>
      </c>
      <c r="BR402" s="685">
        <v>0</v>
      </c>
      <c r="BS402" s="685">
        <v>0</v>
      </c>
      <c r="BT402" s="685">
        <v>0</v>
      </c>
      <c r="BU402" s="685">
        <v>0</v>
      </c>
      <c r="BV402" s="685">
        <v>0</v>
      </c>
      <c r="BW402" s="685">
        <v>0</v>
      </c>
      <c r="BX402" s="685">
        <v>0</v>
      </c>
      <c r="BY402" s="685">
        <v>0</v>
      </c>
      <c r="BZ402" s="685">
        <v>0</v>
      </c>
      <c r="CA402" s="685">
        <v>0</v>
      </c>
      <c r="CB402" s="685">
        <v>0</v>
      </c>
      <c r="CC402" s="685">
        <v>0</v>
      </c>
      <c r="CD402" s="685">
        <v>0</v>
      </c>
      <c r="CE402" s="685">
        <v>0</v>
      </c>
      <c r="CF402" s="687"/>
    </row>
    <row r="403" spans="1:84" ht="9.9499999999999993" customHeight="1">
      <c r="A403" s="685">
        <v>0</v>
      </c>
      <c r="B403" s="4464">
        <v>16</v>
      </c>
      <c r="D403" s="4799" t="s">
        <v>5280</v>
      </c>
      <c r="E403" s="685">
        <v>0</v>
      </c>
      <c r="F403" s="685">
        <v>0</v>
      </c>
      <c r="G403" s="685">
        <v>0</v>
      </c>
      <c r="H403" s="4602"/>
      <c r="I403" s="685">
        <v>0</v>
      </c>
      <c r="J403" s="685">
        <v>0</v>
      </c>
      <c r="K403" s="685">
        <v>0</v>
      </c>
      <c r="L403" s="4602"/>
      <c r="M403" s="685">
        <v>0</v>
      </c>
      <c r="N403" s="685">
        <v>0</v>
      </c>
      <c r="O403" s="685">
        <v>0</v>
      </c>
      <c r="P403" s="4602"/>
      <c r="Q403" s="685">
        <v>0</v>
      </c>
      <c r="R403" s="685">
        <v>0</v>
      </c>
      <c r="S403" s="685">
        <v>0</v>
      </c>
      <c r="T403" s="4602"/>
      <c r="U403" s="685">
        <v>0</v>
      </c>
      <c r="V403" s="685">
        <v>0</v>
      </c>
      <c r="W403" s="685">
        <v>0</v>
      </c>
      <c r="X403" s="4602"/>
      <c r="Y403" s="685">
        <v>0</v>
      </c>
      <c r="Z403" s="685">
        <v>0</v>
      </c>
      <c r="AA403" s="685">
        <v>0</v>
      </c>
      <c r="AB403" s="4602"/>
      <c r="AC403" s="685">
        <v>0</v>
      </c>
      <c r="AD403" s="685">
        <v>0</v>
      </c>
      <c r="AE403" s="685">
        <v>0</v>
      </c>
      <c r="AF403" s="4602"/>
      <c r="AI403" s="789"/>
      <c r="AJ403" s="707"/>
      <c r="AK403" s="707"/>
      <c r="AL403" s="707"/>
      <c r="AM403" s="707"/>
      <c r="BN403" s="685">
        <v>0</v>
      </c>
      <c r="BO403" s="685">
        <v>0</v>
      </c>
      <c r="BP403" s="685">
        <v>0</v>
      </c>
      <c r="BQ403" s="685">
        <v>0</v>
      </c>
      <c r="BR403" s="685">
        <v>0</v>
      </c>
      <c r="BS403" s="685">
        <v>0</v>
      </c>
      <c r="BT403" s="685">
        <v>0</v>
      </c>
      <c r="BU403" s="685">
        <v>0</v>
      </c>
      <c r="BV403" s="685">
        <v>0</v>
      </c>
      <c r="BW403" s="685">
        <v>0</v>
      </c>
      <c r="BX403" s="685">
        <v>0</v>
      </c>
      <c r="BY403" s="685">
        <v>0</v>
      </c>
      <c r="BZ403" s="685">
        <v>0</v>
      </c>
      <c r="CA403" s="685">
        <v>0</v>
      </c>
      <c r="CB403" s="685">
        <v>0</v>
      </c>
      <c r="CC403" s="685">
        <v>0</v>
      </c>
      <c r="CD403" s="685">
        <v>0</v>
      </c>
      <c r="CE403" s="685">
        <v>0</v>
      </c>
      <c r="CF403" s="687"/>
    </row>
    <row r="404" spans="1:84" ht="5.0999999999999996" customHeight="1">
      <c r="A404" s="685">
        <v>0</v>
      </c>
      <c r="B404" s="4465"/>
      <c r="D404" s="4800"/>
      <c r="E404" s="685">
        <v>0</v>
      </c>
      <c r="F404" s="802">
        <v>0</v>
      </c>
      <c r="G404" s="685">
        <v>0</v>
      </c>
      <c r="H404" s="4603"/>
      <c r="I404" s="685">
        <v>0</v>
      </c>
      <c r="J404" s="802">
        <v>0</v>
      </c>
      <c r="K404" s="685">
        <v>0</v>
      </c>
      <c r="L404" s="4603"/>
      <c r="M404" s="685">
        <v>0</v>
      </c>
      <c r="N404" s="802">
        <v>0</v>
      </c>
      <c r="O404" s="685">
        <v>0</v>
      </c>
      <c r="P404" s="4603"/>
      <c r="Q404" s="685">
        <v>0</v>
      </c>
      <c r="R404" s="802">
        <v>0</v>
      </c>
      <c r="S404" s="685">
        <v>0</v>
      </c>
      <c r="T404" s="4603"/>
      <c r="U404" s="685">
        <v>0</v>
      </c>
      <c r="V404" s="802">
        <v>0</v>
      </c>
      <c r="W404" s="685">
        <v>0</v>
      </c>
      <c r="X404" s="4603"/>
      <c r="Y404" s="685">
        <v>0</v>
      </c>
      <c r="Z404" s="802">
        <v>0</v>
      </c>
      <c r="AA404" s="685">
        <v>0</v>
      </c>
      <c r="AB404" s="4603"/>
      <c r="AC404" s="685">
        <v>0</v>
      </c>
      <c r="AD404" s="802">
        <v>0</v>
      </c>
      <c r="AE404" s="685">
        <v>0</v>
      </c>
      <c r="AF404" s="4603"/>
      <c r="AI404" s="730"/>
      <c r="AJ404" s="707"/>
      <c r="AK404" s="707"/>
      <c r="AL404" s="707"/>
      <c r="AM404" s="707"/>
      <c r="BN404" s="685">
        <v>0</v>
      </c>
      <c r="BO404" s="685">
        <v>0</v>
      </c>
      <c r="BP404" s="685">
        <v>0</v>
      </c>
      <c r="BQ404" s="685">
        <v>0</v>
      </c>
      <c r="BR404" s="685">
        <v>0</v>
      </c>
      <c r="BS404" s="685">
        <v>0</v>
      </c>
      <c r="BT404" s="685">
        <v>0</v>
      </c>
      <c r="BU404" s="685">
        <v>0</v>
      </c>
      <c r="BV404" s="685">
        <v>0</v>
      </c>
      <c r="BW404" s="685">
        <v>0</v>
      </c>
      <c r="BX404" s="685">
        <v>0</v>
      </c>
      <c r="BY404" s="685">
        <v>0</v>
      </c>
      <c r="BZ404" s="685">
        <v>0</v>
      </c>
      <c r="CA404" s="685">
        <v>0</v>
      </c>
      <c r="CB404" s="685">
        <v>0</v>
      </c>
      <c r="CC404" s="685">
        <v>0</v>
      </c>
      <c r="CD404" s="685">
        <v>0</v>
      </c>
      <c r="CE404" s="685">
        <v>0</v>
      </c>
      <c r="CF404" s="687"/>
    </row>
    <row r="405" spans="1:84" ht="9.9499999999999993" customHeight="1">
      <c r="A405" s="685">
        <v>0</v>
      </c>
      <c r="B405" s="4466"/>
      <c r="D405" s="803"/>
      <c r="E405" s="685">
        <v>0</v>
      </c>
      <c r="F405" s="685">
        <v>0</v>
      </c>
      <c r="G405" s="685">
        <v>0</v>
      </c>
      <c r="H405" s="4604"/>
      <c r="I405" s="685">
        <v>0</v>
      </c>
      <c r="J405" s="685">
        <v>0</v>
      </c>
      <c r="K405" s="685">
        <v>0</v>
      </c>
      <c r="L405" s="4604"/>
      <c r="M405" s="685">
        <v>0</v>
      </c>
      <c r="N405" s="685">
        <v>0</v>
      </c>
      <c r="O405" s="685">
        <v>0</v>
      </c>
      <c r="P405" s="4604"/>
      <c r="Q405" s="685">
        <v>0</v>
      </c>
      <c r="R405" s="685">
        <v>0</v>
      </c>
      <c r="S405" s="685">
        <v>0</v>
      </c>
      <c r="T405" s="4604"/>
      <c r="U405" s="685">
        <v>0</v>
      </c>
      <c r="V405" s="685">
        <v>0</v>
      </c>
      <c r="W405" s="685">
        <v>0</v>
      </c>
      <c r="X405" s="4604"/>
      <c r="Y405" s="685">
        <v>0</v>
      </c>
      <c r="Z405" s="685">
        <v>0</v>
      </c>
      <c r="AA405" s="685">
        <v>0</v>
      </c>
      <c r="AB405" s="4604"/>
      <c r="AC405" s="685">
        <v>0</v>
      </c>
      <c r="AD405" s="685">
        <v>0</v>
      </c>
      <c r="AE405" s="685">
        <v>0</v>
      </c>
      <c r="AF405" s="4604"/>
      <c r="AI405" s="789"/>
      <c r="AJ405" s="707"/>
      <c r="AK405" s="707"/>
      <c r="AL405" s="707"/>
      <c r="AM405" s="707"/>
      <c r="BN405" s="685">
        <v>0</v>
      </c>
      <c r="BO405" s="685">
        <v>0</v>
      </c>
      <c r="BP405" s="685">
        <v>0</v>
      </c>
      <c r="BQ405" s="685">
        <v>0</v>
      </c>
      <c r="BR405" s="685">
        <v>0</v>
      </c>
      <c r="BS405" s="685">
        <v>0</v>
      </c>
      <c r="BT405" s="685">
        <v>0</v>
      </c>
      <c r="BU405" s="685">
        <v>0</v>
      </c>
      <c r="BV405" s="685">
        <v>0</v>
      </c>
      <c r="BW405" s="685">
        <v>0</v>
      </c>
      <c r="BX405" s="685">
        <v>0</v>
      </c>
      <c r="BY405" s="685">
        <v>0</v>
      </c>
      <c r="BZ405" s="685">
        <v>0</v>
      </c>
      <c r="CA405" s="685">
        <v>0</v>
      </c>
      <c r="CB405" s="685">
        <v>0</v>
      </c>
      <c r="CC405" s="685">
        <v>0</v>
      </c>
      <c r="CD405" s="685">
        <v>0</v>
      </c>
      <c r="CE405" s="685">
        <v>0</v>
      </c>
      <c r="CF405" s="687"/>
    </row>
    <row r="406" spans="1:84" ht="9.9499999999999993" customHeight="1">
      <c r="A406" s="685">
        <v>0</v>
      </c>
      <c r="B406" s="685">
        <v>0</v>
      </c>
      <c r="C406" s="685">
        <v>0</v>
      </c>
      <c r="D406" s="685">
        <v>0</v>
      </c>
      <c r="E406" s="685">
        <v>0</v>
      </c>
      <c r="F406" s="685">
        <v>0</v>
      </c>
      <c r="G406" s="685">
        <v>0</v>
      </c>
      <c r="H406" s="685">
        <v>0</v>
      </c>
      <c r="I406" s="685">
        <v>0</v>
      </c>
      <c r="J406" s="685">
        <v>0</v>
      </c>
      <c r="K406" s="685">
        <v>0</v>
      </c>
      <c r="L406" s="685">
        <v>0</v>
      </c>
      <c r="M406" s="685">
        <v>0</v>
      </c>
      <c r="N406" s="685">
        <v>0</v>
      </c>
      <c r="O406" s="685">
        <v>0</v>
      </c>
      <c r="P406" s="685">
        <v>0</v>
      </c>
      <c r="Q406" s="685">
        <v>0</v>
      </c>
      <c r="R406" s="685">
        <v>0</v>
      </c>
      <c r="S406" s="685">
        <v>0</v>
      </c>
      <c r="T406" s="685">
        <v>0</v>
      </c>
      <c r="U406" s="685">
        <v>0</v>
      </c>
      <c r="V406" s="685">
        <v>0</v>
      </c>
      <c r="W406" s="685">
        <v>0</v>
      </c>
      <c r="X406" s="685">
        <v>0</v>
      </c>
      <c r="Y406" s="685">
        <v>0</v>
      </c>
      <c r="Z406" s="685">
        <v>0</v>
      </c>
      <c r="AA406" s="685">
        <v>0</v>
      </c>
      <c r="AB406" s="685">
        <v>0</v>
      </c>
      <c r="AC406" s="685">
        <v>0</v>
      </c>
      <c r="AD406" s="685">
        <v>0</v>
      </c>
      <c r="AE406" s="685">
        <v>0</v>
      </c>
      <c r="AF406" s="685">
        <v>0</v>
      </c>
      <c r="AI406" s="804"/>
      <c r="AJ406" s="707"/>
      <c r="AK406" s="707"/>
      <c r="AL406" s="707"/>
      <c r="AM406" s="707"/>
      <c r="BN406" s="685">
        <v>0</v>
      </c>
      <c r="BO406" s="685">
        <v>0</v>
      </c>
      <c r="BP406" s="685">
        <v>0</v>
      </c>
      <c r="BQ406" s="685">
        <v>0</v>
      </c>
      <c r="BR406" s="685">
        <v>0</v>
      </c>
      <c r="BS406" s="685">
        <v>0</v>
      </c>
      <c r="BT406" s="685">
        <v>0</v>
      </c>
      <c r="BU406" s="685">
        <v>0</v>
      </c>
      <c r="BV406" s="685">
        <v>0</v>
      </c>
      <c r="BW406" s="685">
        <v>0</v>
      </c>
      <c r="BX406" s="685">
        <v>0</v>
      </c>
      <c r="BY406" s="685">
        <v>0</v>
      </c>
      <c r="BZ406" s="685">
        <v>0</v>
      </c>
      <c r="CA406" s="685">
        <v>0</v>
      </c>
      <c r="CB406" s="685">
        <v>0</v>
      </c>
      <c r="CC406" s="685">
        <v>0</v>
      </c>
      <c r="CD406" s="685">
        <v>0</v>
      </c>
      <c r="CE406" s="685">
        <v>0</v>
      </c>
      <c r="CF406" s="687"/>
    </row>
    <row r="407" spans="1:84" ht="9.9499999999999993" customHeight="1">
      <c r="A407" s="685">
        <v>0</v>
      </c>
      <c r="B407" s="4464">
        <v>17</v>
      </c>
      <c r="D407" s="4799" t="s">
        <v>4995</v>
      </c>
      <c r="E407" s="685">
        <v>0</v>
      </c>
      <c r="F407" s="685">
        <v>0</v>
      </c>
      <c r="G407" s="685">
        <v>0</v>
      </c>
      <c r="H407" s="4602"/>
      <c r="I407" s="685">
        <v>0</v>
      </c>
      <c r="J407" s="685">
        <v>0</v>
      </c>
      <c r="K407" s="685">
        <v>0</v>
      </c>
      <c r="L407" s="4602"/>
      <c r="M407" s="685">
        <v>0</v>
      </c>
      <c r="N407" s="685">
        <v>0</v>
      </c>
      <c r="O407" s="685">
        <v>0</v>
      </c>
      <c r="P407" s="4602"/>
      <c r="Q407" s="685">
        <v>0</v>
      </c>
      <c r="R407" s="685">
        <v>0</v>
      </c>
      <c r="S407" s="685">
        <v>0</v>
      </c>
      <c r="T407" s="4602"/>
      <c r="U407" s="685">
        <v>0</v>
      </c>
      <c r="V407" s="685">
        <v>0</v>
      </c>
      <c r="W407" s="685">
        <v>0</v>
      </c>
      <c r="X407" s="4602"/>
      <c r="Y407" s="685">
        <v>0</v>
      </c>
      <c r="Z407" s="685">
        <v>0</v>
      </c>
      <c r="AA407" s="685">
        <v>0</v>
      </c>
      <c r="AB407" s="4602"/>
      <c r="AC407" s="685">
        <v>0</v>
      </c>
      <c r="AD407" s="685">
        <v>0</v>
      </c>
      <c r="AE407" s="685">
        <v>0</v>
      </c>
      <c r="AF407" s="4602"/>
      <c r="AI407" s="789"/>
      <c r="AJ407" s="707"/>
      <c r="AK407" s="707"/>
      <c r="AL407" s="707"/>
      <c r="AM407" s="707"/>
      <c r="BN407" s="685">
        <v>0</v>
      </c>
      <c r="BO407" s="685">
        <v>0</v>
      </c>
      <c r="BP407" s="685">
        <v>0</v>
      </c>
      <c r="BQ407" s="685">
        <v>0</v>
      </c>
      <c r="BR407" s="685">
        <v>0</v>
      </c>
      <c r="BS407" s="685">
        <v>0</v>
      </c>
      <c r="BT407" s="685">
        <v>0</v>
      </c>
      <c r="BU407" s="685">
        <v>0</v>
      </c>
      <c r="BV407" s="685">
        <v>0</v>
      </c>
      <c r="BW407" s="685">
        <v>0</v>
      </c>
      <c r="BX407" s="685">
        <v>0</v>
      </c>
      <c r="BY407" s="685">
        <v>0</v>
      </c>
      <c r="BZ407" s="685">
        <v>0</v>
      </c>
      <c r="CA407" s="685">
        <v>0</v>
      </c>
      <c r="CB407" s="685">
        <v>0</v>
      </c>
      <c r="CC407" s="685">
        <v>0</v>
      </c>
      <c r="CD407" s="685">
        <v>0</v>
      </c>
      <c r="CE407" s="685">
        <v>0</v>
      </c>
      <c r="CF407" s="687"/>
    </row>
    <row r="408" spans="1:84" ht="5.0999999999999996" customHeight="1">
      <c r="A408" s="685">
        <v>0</v>
      </c>
      <c r="B408" s="4465"/>
      <c r="D408" s="4800"/>
      <c r="E408" s="685">
        <v>0</v>
      </c>
      <c r="F408" s="802">
        <v>0</v>
      </c>
      <c r="G408" s="685">
        <v>0</v>
      </c>
      <c r="H408" s="4603"/>
      <c r="I408" s="685">
        <v>0</v>
      </c>
      <c r="J408" s="802">
        <v>0</v>
      </c>
      <c r="K408" s="685">
        <v>0</v>
      </c>
      <c r="L408" s="4603"/>
      <c r="M408" s="685">
        <v>0</v>
      </c>
      <c r="N408" s="802">
        <v>0</v>
      </c>
      <c r="O408" s="685">
        <v>0</v>
      </c>
      <c r="P408" s="4603"/>
      <c r="Q408" s="685">
        <v>0</v>
      </c>
      <c r="R408" s="802">
        <v>0</v>
      </c>
      <c r="S408" s="685">
        <v>0</v>
      </c>
      <c r="T408" s="4603"/>
      <c r="U408" s="685">
        <v>0</v>
      </c>
      <c r="V408" s="802">
        <v>0</v>
      </c>
      <c r="W408" s="685">
        <v>0</v>
      </c>
      <c r="X408" s="4603"/>
      <c r="Y408" s="685">
        <v>0</v>
      </c>
      <c r="Z408" s="802">
        <v>0</v>
      </c>
      <c r="AA408" s="685">
        <v>0</v>
      </c>
      <c r="AB408" s="4603"/>
      <c r="AC408" s="685">
        <v>0</v>
      </c>
      <c r="AD408" s="802">
        <v>0</v>
      </c>
      <c r="AE408" s="685">
        <v>0</v>
      </c>
      <c r="AF408" s="4603"/>
      <c r="AI408" s="730"/>
      <c r="AJ408" s="707"/>
      <c r="AK408" s="707"/>
      <c r="AL408" s="707"/>
      <c r="AM408" s="707"/>
      <c r="BN408" s="685">
        <v>0</v>
      </c>
      <c r="BO408" s="685">
        <v>0</v>
      </c>
      <c r="BP408" s="685">
        <v>0</v>
      </c>
      <c r="BQ408" s="685">
        <v>0</v>
      </c>
      <c r="BR408" s="685">
        <v>0</v>
      </c>
      <c r="BS408" s="685">
        <v>0</v>
      </c>
      <c r="BT408" s="685">
        <v>0</v>
      </c>
      <c r="BU408" s="685">
        <v>0</v>
      </c>
      <c r="BV408" s="685">
        <v>0</v>
      </c>
      <c r="BW408" s="685">
        <v>0</v>
      </c>
      <c r="BX408" s="685">
        <v>0</v>
      </c>
      <c r="BY408" s="685">
        <v>0</v>
      </c>
      <c r="BZ408" s="685">
        <v>0</v>
      </c>
      <c r="CA408" s="685">
        <v>0</v>
      </c>
      <c r="CB408" s="685">
        <v>0</v>
      </c>
      <c r="CC408" s="685">
        <v>0</v>
      </c>
      <c r="CD408" s="685">
        <v>0</v>
      </c>
      <c r="CE408" s="685">
        <v>0</v>
      </c>
      <c r="CF408" s="687"/>
    </row>
    <row r="409" spans="1:84" ht="9.9499999999999993" customHeight="1">
      <c r="A409" s="685">
        <v>0</v>
      </c>
      <c r="B409" s="4466"/>
      <c r="D409" s="803"/>
      <c r="E409" s="685">
        <v>0</v>
      </c>
      <c r="F409" s="685">
        <v>0</v>
      </c>
      <c r="G409" s="685">
        <v>0</v>
      </c>
      <c r="H409" s="4604"/>
      <c r="I409" s="685">
        <v>0</v>
      </c>
      <c r="J409" s="685">
        <v>0</v>
      </c>
      <c r="K409" s="685">
        <v>0</v>
      </c>
      <c r="L409" s="4604"/>
      <c r="M409" s="685">
        <v>0</v>
      </c>
      <c r="N409" s="685">
        <v>0</v>
      </c>
      <c r="O409" s="685">
        <v>0</v>
      </c>
      <c r="P409" s="4604"/>
      <c r="Q409" s="685">
        <v>0</v>
      </c>
      <c r="R409" s="685">
        <v>0</v>
      </c>
      <c r="S409" s="685">
        <v>0</v>
      </c>
      <c r="T409" s="4604"/>
      <c r="U409" s="685">
        <v>0</v>
      </c>
      <c r="V409" s="685">
        <v>0</v>
      </c>
      <c r="W409" s="685">
        <v>0</v>
      </c>
      <c r="X409" s="4604"/>
      <c r="Y409" s="685">
        <v>0</v>
      </c>
      <c r="Z409" s="685">
        <v>0</v>
      </c>
      <c r="AA409" s="685">
        <v>0</v>
      </c>
      <c r="AB409" s="4604"/>
      <c r="AC409" s="685">
        <v>0</v>
      </c>
      <c r="AD409" s="685">
        <v>0</v>
      </c>
      <c r="AE409" s="685">
        <v>0</v>
      </c>
      <c r="AF409" s="4604"/>
      <c r="AI409" s="789"/>
      <c r="AJ409" s="707"/>
      <c r="AK409" s="707"/>
      <c r="AL409" s="707"/>
      <c r="AM409" s="707"/>
      <c r="BN409" s="685">
        <v>0</v>
      </c>
      <c r="BO409" s="685">
        <v>0</v>
      </c>
      <c r="BP409" s="685">
        <v>0</v>
      </c>
      <c r="BQ409" s="685">
        <v>0</v>
      </c>
      <c r="BR409" s="685">
        <v>0</v>
      </c>
      <c r="BS409" s="685">
        <v>0</v>
      </c>
      <c r="BT409" s="685">
        <v>0</v>
      </c>
      <c r="BU409" s="685">
        <v>0</v>
      </c>
      <c r="BV409" s="685">
        <v>0</v>
      </c>
      <c r="BW409" s="685">
        <v>0</v>
      </c>
      <c r="BX409" s="685">
        <v>0</v>
      </c>
      <c r="BY409" s="685">
        <v>0</v>
      </c>
      <c r="BZ409" s="685">
        <v>0</v>
      </c>
      <c r="CA409" s="685">
        <v>0</v>
      </c>
      <c r="CB409" s="685">
        <v>0</v>
      </c>
      <c r="CC409" s="685">
        <v>0</v>
      </c>
      <c r="CD409" s="685">
        <v>0</v>
      </c>
      <c r="CE409" s="685">
        <v>0</v>
      </c>
      <c r="CF409" s="687"/>
    </row>
    <row r="410" spans="1:84" ht="9.9499999999999993" customHeight="1">
      <c r="A410" s="685">
        <v>0</v>
      </c>
      <c r="B410" s="685">
        <v>0</v>
      </c>
      <c r="C410" s="685">
        <v>0</v>
      </c>
      <c r="D410" s="685">
        <v>0</v>
      </c>
      <c r="E410" s="685">
        <v>0</v>
      </c>
      <c r="F410" s="685">
        <v>0</v>
      </c>
      <c r="G410" s="685">
        <v>0</v>
      </c>
      <c r="H410" s="685">
        <v>0</v>
      </c>
      <c r="I410" s="685">
        <v>0</v>
      </c>
      <c r="J410" s="685">
        <v>0</v>
      </c>
      <c r="K410" s="685">
        <v>0</v>
      </c>
      <c r="L410" s="685">
        <v>0</v>
      </c>
      <c r="M410" s="685">
        <v>0</v>
      </c>
      <c r="N410" s="685">
        <v>0</v>
      </c>
      <c r="O410" s="685">
        <v>0</v>
      </c>
      <c r="P410" s="685">
        <v>0</v>
      </c>
      <c r="Q410" s="685">
        <v>0</v>
      </c>
      <c r="R410" s="685">
        <v>0</v>
      </c>
      <c r="S410" s="685">
        <v>0</v>
      </c>
      <c r="T410" s="685">
        <v>0</v>
      </c>
      <c r="U410" s="685">
        <v>0</v>
      </c>
      <c r="V410" s="685">
        <v>0</v>
      </c>
      <c r="W410" s="685">
        <v>0</v>
      </c>
      <c r="X410" s="685">
        <v>0</v>
      </c>
      <c r="Y410" s="685">
        <v>0</v>
      </c>
      <c r="Z410" s="685">
        <v>0</v>
      </c>
      <c r="AA410" s="685">
        <v>0</v>
      </c>
      <c r="AB410" s="685">
        <v>0</v>
      </c>
      <c r="AC410" s="685">
        <v>0</v>
      </c>
      <c r="AD410" s="685">
        <v>0</v>
      </c>
      <c r="AE410" s="685">
        <v>0</v>
      </c>
      <c r="AF410" s="685">
        <v>0</v>
      </c>
      <c r="AI410" s="804"/>
      <c r="AJ410" s="707"/>
      <c r="AK410" s="707"/>
      <c r="AL410" s="707"/>
      <c r="AM410" s="707"/>
      <c r="BN410" s="685">
        <v>0</v>
      </c>
      <c r="BO410" s="685">
        <v>0</v>
      </c>
      <c r="BP410" s="685">
        <v>0</v>
      </c>
      <c r="BQ410" s="685">
        <v>0</v>
      </c>
      <c r="BR410" s="685">
        <v>0</v>
      </c>
      <c r="BS410" s="685">
        <v>0</v>
      </c>
      <c r="BT410" s="685">
        <v>0</v>
      </c>
      <c r="BU410" s="685">
        <v>0</v>
      </c>
      <c r="BV410" s="685">
        <v>0</v>
      </c>
      <c r="BW410" s="685">
        <v>0</v>
      </c>
      <c r="BX410" s="685">
        <v>0</v>
      </c>
      <c r="BY410" s="685">
        <v>0</v>
      </c>
      <c r="BZ410" s="685">
        <v>0</v>
      </c>
      <c r="CA410" s="685">
        <v>0</v>
      </c>
      <c r="CB410" s="685">
        <v>0</v>
      </c>
      <c r="CC410" s="685">
        <v>0</v>
      </c>
      <c r="CD410" s="685">
        <v>0</v>
      </c>
      <c r="CE410" s="685">
        <v>0</v>
      </c>
      <c r="CF410" s="687"/>
    </row>
    <row r="411" spans="1:84" ht="9.9499999999999993" customHeight="1">
      <c r="A411" s="685">
        <v>0</v>
      </c>
      <c r="B411" s="4464">
        <v>18</v>
      </c>
      <c r="D411" s="4799" t="s">
        <v>5281</v>
      </c>
      <c r="E411" s="685">
        <v>0</v>
      </c>
      <c r="F411" s="685">
        <v>0</v>
      </c>
      <c r="G411" s="685">
        <v>0</v>
      </c>
      <c r="H411" s="4602"/>
      <c r="I411" s="685">
        <v>0</v>
      </c>
      <c r="J411" s="685">
        <v>0</v>
      </c>
      <c r="K411" s="685">
        <v>0</v>
      </c>
      <c r="L411" s="4602"/>
      <c r="M411" s="685">
        <v>0</v>
      </c>
      <c r="N411" s="685">
        <v>0</v>
      </c>
      <c r="O411" s="685">
        <v>0</v>
      </c>
      <c r="P411" s="4602"/>
      <c r="Q411" s="685">
        <v>0</v>
      </c>
      <c r="R411" s="685">
        <v>0</v>
      </c>
      <c r="S411" s="685">
        <v>0</v>
      </c>
      <c r="T411" s="4602"/>
      <c r="U411" s="685">
        <v>0</v>
      </c>
      <c r="V411" s="685">
        <v>0</v>
      </c>
      <c r="W411" s="685">
        <v>0</v>
      </c>
      <c r="X411" s="4602"/>
      <c r="Y411" s="685">
        <v>0</v>
      </c>
      <c r="Z411" s="685">
        <v>0</v>
      </c>
      <c r="AA411" s="685">
        <v>0</v>
      </c>
      <c r="AB411" s="4602"/>
      <c r="AC411" s="685">
        <v>0</v>
      </c>
      <c r="AD411" s="685">
        <v>0</v>
      </c>
      <c r="AE411" s="685">
        <v>0</v>
      </c>
      <c r="AF411" s="4602"/>
      <c r="AI411" s="789"/>
      <c r="AJ411" s="707"/>
      <c r="AK411" s="707"/>
      <c r="AL411" s="707"/>
      <c r="AM411" s="707"/>
      <c r="BN411" s="685">
        <v>0</v>
      </c>
      <c r="BO411" s="685">
        <v>0</v>
      </c>
      <c r="BP411" s="685">
        <v>0</v>
      </c>
      <c r="BQ411" s="685">
        <v>0</v>
      </c>
      <c r="BR411" s="685">
        <v>0</v>
      </c>
      <c r="BS411" s="685">
        <v>0</v>
      </c>
      <c r="BT411" s="685">
        <v>0</v>
      </c>
      <c r="BU411" s="685">
        <v>0</v>
      </c>
      <c r="BV411" s="685">
        <v>0</v>
      </c>
      <c r="BW411" s="685">
        <v>0</v>
      </c>
      <c r="BX411" s="685">
        <v>0</v>
      </c>
      <c r="BY411" s="685">
        <v>0</v>
      </c>
      <c r="BZ411" s="685">
        <v>0</v>
      </c>
      <c r="CA411" s="685">
        <v>0</v>
      </c>
      <c r="CB411" s="685">
        <v>0</v>
      </c>
      <c r="CC411" s="685">
        <v>0</v>
      </c>
      <c r="CD411" s="685">
        <v>0</v>
      </c>
      <c r="CE411" s="685">
        <v>0</v>
      </c>
      <c r="CF411" s="687"/>
    </row>
    <row r="412" spans="1:84" ht="5.0999999999999996" customHeight="1">
      <c r="A412" s="685">
        <v>0</v>
      </c>
      <c r="B412" s="4465"/>
      <c r="D412" s="4800"/>
      <c r="E412" s="685">
        <v>0</v>
      </c>
      <c r="F412" s="802">
        <v>0</v>
      </c>
      <c r="G412" s="685">
        <v>0</v>
      </c>
      <c r="H412" s="4603"/>
      <c r="I412" s="685">
        <v>0</v>
      </c>
      <c r="J412" s="802">
        <v>0</v>
      </c>
      <c r="K412" s="685">
        <v>0</v>
      </c>
      <c r="L412" s="4603"/>
      <c r="M412" s="685">
        <v>0</v>
      </c>
      <c r="N412" s="802">
        <v>0</v>
      </c>
      <c r="O412" s="685">
        <v>0</v>
      </c>
      <c r="P412" s="4603"/>
      <c r="Q412" s="685">
        <v>0</v>
      </c>
      <c r="R412" s="802">
        <v>0</v>
      </c>
      <c r="S412" s="685">
        <v>0</v>
      </c>
      <c r="T412" s="4603"/>
      <c r="U412" s="685">
        <v>0</v>
      </c>
      <c r="V412" s="802">
        <v>0</v>
      </c>
      <c r="W412" s="685">
        <v>0</v>
      </c>
      <c r="X412" s="4603"/>
      <c r="Y412" s="685">
        <v>0</v>
      </c>
      <c r="Z412" s="802">
        <v>0</v>
      </c>
      <c r="AA412" s="685">
        <v>0</v>
      </c>
      <c r="AB412" s="4603"/>
      <c r="AC412" s="685">
        <v>0</v>
      </c>
      <c r="AD412" s="802">
        <v>0</v>
      </c>
      <c r="AE412" s="685">
        <v>0</v>
      </c>
      <c r="AF412" s="4603"/>
      <c r="AI412" s="730"/>
      <c r="AJ412" s="707"/>
      <c r="AK412" s="707"/>
      <c r="AL412" s="707"/>
      <c r="AM412" s="707"/>
      <c r="BN412" s="685">
        <v>0</v>
      </c>
      <c r="BO412" s="685">
        <v>0</v>
      </c>
      <c r="BP412" s="685">
        <v>0</v>
      </c>
      <c r="BQ412" s="685">
        <v>0</v>
      </c>
      <c r="BR412" s="685">
        <v>0</v>
      </c>
      <c r="BS412" s="685">
        <v>0</v>
      </c>
      <c r="BT412" s="685">
        <v>0</v>
      </c>
      <c r="BU412" s="685">
        <v>0</v>
      </c>
      <c r="BV412" s="685">
        <v>0</v>
      </c>
      <c r="BW412" s="685">
        <v>0</v>
      </c>
      <c r="BX412" s="685">
        <v>0</v>
      </c>
      <c r="BY412" s="685">
        <v>0</v>
      </c>
      <c r="BZ412" s="685">
        <v>0</v>
      </c>
      <c r="CA412" s="685">
        <v>0</v>
      </c>
      <c r="CB412" s="685">
        <v>0</v>
      </c>
      <c r="CC412" s="685">
        <v>0</v>
      </c>
      <c r="CD412" s="685">
        <v>0</v>
      </c>
      <c r="CE412" s="685">
        <v>0</v>
      </c>
      <c r="CF412" s="687"/>
    </row>
    <row r="413" spans="1:84" ht="9.9499999999999993" customHeight="1">
      <c r="A413" s="685">
        <v>0</v>
      </c>
      <c r="B413" s="4466"/>
      <c r="D413" s="803"/>
      <c r="E413" s="685">
        <v>0</v>
      </c>
      <c r="F413" s="685">
        <v>0</v>
      </c>
      <c r="G413" s="685">
        <v>0</v>
      </c>
      <c r="H413" s="4604"/>
      <c r="I413" s="685">
        <v>0</v>
      </c>
      <c r="J413" s="685">
        <v>0</v>
      </c>
      <c r="K413" s="685">
        <v>0</v>
      </c>
      <c r="L413" s="4604"/>
      <c r="M413" s="685">
        <v>0</v>
      </c>
      <c r="N413" s="685">
        <v>0</v>
      </c>
      <c r="O413" s="685">
        <v>0</v>
      </c>
      <c r="P413" s="4604"/>
      <c r="Q413" s="685">
        <v>0</v>
      </c>
      <c r="R413" s="685">
        <v>0</v>
      </c>
      <c r="S413" s="685">
        <v>0</v>
      </c>
      <c r="T413" s="4604"/>
      <c r="U413" s="685">
        <v>0</v>
      </c>
      <c r="V413" s="685">
        <v>0</v>
      </c>
      <c r="W413" s="685">
        <v>0</v>
      </c>
      <c r="X413" s="4604"/>
      <c r="Y413" s="685">
        <v>0</v>
      </c>
      <c r="Z413" s="685">
        <v>0</v>
      </c>
      <c r="AA413" s="685">
        <v>0</v>
      </c>
      <c r="AB413" s="4604"/>
      <c r="AC413" s="685">
        <v>0</v>
      </c>
      <c r="AD413" s="685">
        <v>0</v>
      </c>
      <c r="AE413" s="685">
        <v>0</v>
      </c>
      <c r="AF413" s="4604"/>
      <c r="AI413" s="789"/>
      <c r="AJ413" s="707"/>
      <c r="AK413" s="707"/>
      <c r="AL413" s="707"/>
      <c r="AM413" s="707"/>
      <c r="BN413" s="685">
        <v>0</v>
      </c>
      <c r="BO413" s="685">
        <v>0</v>
      </c>
      <c r="BP413" s="685">
        <v>0</v>
      </c>
      <c r="BQ413" s="685">
        <v>0</v>
      </c>
      <c r="BR413" s="685">
        <v>0</v>
      </c>
      <c r="BS413" s="685">
        <v>0</v>
      </c>
      <c r="BT413" s="685">
        <v>0</v>
      </c>
      <c r="BU413" s="685">
        <v>0</v>
      </c>
      <c r="BV413" s="685">
        <v>0</v>
      </c>
      <c r="BW413" s="685">
        <v>0</v>
      </c>
      <c r="BX413" s="685">
        <v>0</v>
      </c>
      <c r="BY413" s="685">
        <v>0</v>
      </c>
      <c r="BZ413" s="685">
        <v>0</v>
      </c>
      <c r="CA413" s="685">
        <v>0</v>
      </c>
      <c r="CB413" s="685">
        <v>0</v>
      </c>
      <c r="CC413" s="685">
        <v>0</v>
      </c>
      <c r="CD413" s="685">
        <v>0</v>
      </c>
      <c r="CE413" s="685">
        <v>0</v>
      </c>
      <c r="CF413" s="687"/>
    </row>
    <row r="414" spans="1:84" ht="9.9499999999999993" customHeight="1">
      <c r="A414" s="685">
        <v>0</v>
      </c>
      <c r="B414" s="685">
        <v>0</v>
      </c>
      <c r="C414" s="685">
        <v>0</v>
      </c>
      <c r="D414" s="685">
        <v>0</v>
      </c>
      <c r="E414" s="685">
        <v>0</v>
      </c>
      <c r="F414" s="685">
        <v>0</v>
      </c>
      <c r="G414" s="685">
        <v>0</v>
      </c>
      <c r="H414" s="685">
        <v>0</v>
      </c>
      <c r="I414" s="685">
        <v>0</v>
      </c>
      <c r="J414" s="685">
        <v>0</v>
      </c>
      <c r="K414" s="685">
        <v>0</v>
      </c>
      <c r="L414" s="685">
        <v>0</v>
      </c>
      <c r="M414" s="685">
        <v>0</v>
      </c>
      <c r="N414" s="685">
        <v>0</v>
      </c>
      <c r="O414" s="685">
        <v>0</v>
      </c>
      <c r="P414" s="685">
        <v>0</v>
      </c>
      <c r="Q414" s="685">
        <v>0</v>
      </c>
      <c r="R414" s="685">
        <v>0</v>
      </c>
      <c r="S414" s="685">
        <v>0</v>
      </c>
      <c r="T414" s="685">
        <v>0</v>
      </c>
      <c r="U414" s="685">
        <v>0</v>
      </c>
      <c r="V414" s="685">
        <v>0</v>
      </c>
      <c r="W414" s="685">
        <v>0</v>
      </c>
      <c r="X414" s="685">
        <v>0</v>
      </c>
      <c r="Y414" s="685">
        <v>0</v>
      </c>
      <c r="Z414" s="685">
        <v>0</v>
      </c>
      <c r="AA414" s="685">
        <v>0</v>
      </c>
      <c r="AB414" s="685">
        <v>0</v>
      </c>
      <c r="AC414" s="685">
        <v>0</v>
      </c>
      <c r="AD414" s="685">
        <v>0</v>
      </c>
      <c r="AE414" s="685">
        <v>0</v>
      </c>
      <c r="AF414" s="685">
        <v>0</v>
      </c>
      <c r="AI414" s="804"/>
      <c r="AJ414" s="707"/>
      <c r="AK414" s="707"/>
      <c r="AL414" s="707"/>
      <c r="AM414" s="707"/>
      <c r="BN414" s="685">
        <v>0</v>
      </c>
      <c r="BO414" s="685">
        <v>0</v>
      </c>
      <c r="BP414" s="685">
        <v>0</v>
      </c>
      <c r="BQ414" s="685">
        <v>0</v>
      </c>
      <c r="BR414" s="685">
        <v>0</v>
      </c>
      <c r="BS414" s="685">
        <v>0</v>
      </c>
      <c r="BT414" s="685">
        <v>0</v>
      </c>
      <c r="BU414" s="685">
        <v>0</v>
      </c>
      <c r="BV414" s="685">
        <v>0</v>
      </c>
      <c r="BW414" s="685">
        <v>0</v>
      </c>
      <c r="BX414" s="685">
        <v>0</v>
      </c>
      <c r="BY414" s="685">
        <v>0</v>
      </c>
      <c r="BZ414" s="685">
        <v>0</v>
      </c>
      <c r="CA414" s="685">
        <v>0</v>
      </c>
      <c r="CB414" s="685">
        <v>0</v>
      </c>
      <c r="CC414" s="685">
        <v>0</v>
      </c>
      <c r="CD414" s="685">
        <v>0</v>
      </c>
      <c r="CE414" s="685">
        <v>0</v>
      </c>
      <c r="CF414" s="687"/>
    </row>
    <row r="415" spans="1:84" ht="9.9499999999999993" customHeight="1">
      <c r="A415" s="685">
        <v>0</v>
      </c>
      <c r="B415" s="4464">
        <v>19</v>
      </c>
      <c r="D415" s="4799" t="s">
        <v>1390</v>
      </c>
      <c r="E415" s="789"/>
      <c r="F415" s="789"/>
      <c r="G415" s="789"/>
      <c r="H415" s="4602"/>
      <c r="I415" s="789"/>
      <c r="J415" s="789"/>
      <c r="K415" s="789"/>
      <c r="L415" s="4602"/>
      <c r="M415" s="789"/>
      <c r="N415" s="789"/>
      <c r="O415" s="789"/>
      <c r="P415" s="4602"/>
      <c r="Q415" s="789"/>
      <c r="R415" s="789"/>
      <c r="S415" s="789"/>
      <c r="T415" s="4602"/>
      <c r="U415" s="789"/>
      <c r="V415" s="789"/>
      <c r="W415" s="789"/>
      <c r="X415" s="4602"/>
      <c r="Y415" s="789"/>
      <c r="Z415" s="789"/>
      <c r="AA415" s="789"/>
      <c r="AB415" s="4602"/>
      <c r="AC415" s="789"/>
      <c r="AD415" s="789"/>
      <c r="AE415" s="789"/>
      <c r="AF415" s="4602"/>
      <c r="AI415" s="789"/>
      <c r="AJ415" s="707"/>
      <c r="AK415" s="707"/>
      <c r="AL415" s="707"/>
      <c r="AM415" s="707"/>
      <c r="BN415" s="685">
        <v>0</v>
      </c>
      <c r="BO415" s="685">
        <v>0</v>
      </c>
      <c r="BP415" s="685">
        <v>0</v>
      </c>
      <c r="BQ415" s="685">
        <v>0</v>
      </c>
      <c r="BR415" s="685">
        <v>0</v>
      </c>
      <c r="BS415" s="685">
        <v>0</v>
      </c>
      <c r="BT415" s="685">
        <v>0</v>
      </c>
      <c r="BU415" s="685">
        <v>0</v>
      </c>
      <c r="BV415" s="685">
        <v>0</v>
      </c>
      <c r="BW415" s="685">
        <v>0</v>
      </c>
      <c r="BX415" s="685">
        <v>0</v>
      </c>
      <c r="BY415" s="685">
        <v>0</v>
      </c>
      <c r="BZ415" s="685">
        <v>0</v>
      </c>
      <c r="CA415" s="685">
        <v>0</v>
      </c>
      <c r="CB415" s="685">
        <v>0</v>
      </c>
      <c r="CC415" s="685">
        <v>0</v>
      </c>
      <c r="CD415" s="685">
        <v>0</v>
      </c>
      <c r="CE415" s="685">
        <v>0</v>
      </c>
      <c r="CF415" s="687"/>
    </row>
    <row r="416" spans="1:84" ht="5.0999999999999996" customHeight="1">
      <c r="A416" s="685">
        <v>0</v>
      </c>
      <c r="B416" s="4465"/>
      <c r="D416" s="4800"/>
      <c r="E416" s="730"/>
      <c r="F416" s="794"/>
      <c r="G416" s="730"/>
      <c r="H416" s="4603"/>
      <c r="I416" s="730"/>
      <c r="J416" s="794"/>
      <c r="K416" s="730"/>
      <c r="L416" s="4603"/>
      <c r="M416" s="730"/>
      <c r="N416" s="794"/>
      <c r="O416" s="730"/>
      <c r="P416" s="4603"/>
      <c r="Q416" s="730"/>
      <c r="R416" s="794"/>
      <c r="S416" s="730"/>
      <c r="T416" s="4603"/>
      <c r="U416" s="730"/>
      <c r="V416" s="794"/>
      <c r="W416" s="730"/>
      <c r="X416" s="4603"/>
      <c r="Y416" s="730"/>
      <c r="Z416" s="794"/>
      <c r="AA416" s="730"/>
      <c r="AB416" s="4603"/>
      <c r="AC416" s="730"/>
      <c r="AD416" s="794"/>
      <c r="AE416" s="730"/>
      <c r="AF416" s="4603"/>
      <c r="AI416" s="730"/>
      <c r="AJ416" s="707"/>
      <c r="AK416" s="707"/>
      <c r="AL416" s="707"/>
      <c r="AM416" s="707"/>
      <c r="BN416" s="685">
        <v>0</v>
      </c>
      <c r="BO416" s="685">
        <v>0</v>
      </c>
      <c r="BP416" s="685">
        <v>0</v>
      </c>
      <c r="BQ416" s="685">
        <v>0</v>
      </c>
      <c r="BR416" s="685">
        <v>0</v>
      </c>
      <c r="BS416" s="685">
        <v>0</v>
      </c>
      <c r="BT416" s="685">
        <v>0</v>
      </c>
      <c r="BU416" s="685">
        <v>0</v>
      </c>
      <c r="BV416" s="685">
        <v>0</v>
      </c>
      <c r="BW416" s="685">
        <v>0</v>
      </c>
      <c r="BX416" s="685">
        <v>0</v>
      </c>
      <c r="BY416" s="685">
        <v>0</v>
      </c>
      <c r="BZ416" s="685">
        <v>0</v>
      </c>
      <c r="CA416" s="685">
        <v>0</v>
      </c>
      <c r="CB416" s="685">
        <v>0</v>
      </c>
      <c r="CC416" s="685">
        <v>0</v>
      </c>
      <c r="CD416" s="685">
        <v>0</v>
      </c>
      <c r="CE416" s="685">
        <v>0</v>
      </c>
      <c r="CF416" s="687"/>
    </row>
    <row r="417" spans="1:84" ht="9.9499999999999993" customHeight="1">
      <c r="A417" s="685">
        <v>0</v>
      </c>
      <c r="B417" s="4466"/>
      <c r="D417" s="803"/>
      <c r="E417" s="789"/>
      <c r="F417" s="789"/>
      <c r="G417" s="789"/>
      <c r="H417" s="4604"/>
      <c r="I417" s="789"/>
      <c r="J417" s="789"/>
      <c r="K417" s="789"/>
      <c r="L417" s="4604"/>
      <c r="M417" s="789"/>
      <c r="N417" s="789"/>
      <c r="O417" s="789"/>
      <c r="P417" s="4604"/>
      <c r="Q417" s="789"/>
      <c r="R417" s="789"/>
      <c r="S417" s="789"/>
      <c r="T417" s="4604"/>
      <c r="U417" s="789"/>
      <c r="V417" s="789"/>
      <c r="W417" s="789"/>
      <c r="X417" s="4604"/>
      <c r="Y417" s="789"/>
      <c r="Z417" s="789"/>
      <c r="AA417" s="789"/>
      <c r="AB417" s="4604"/>
      <c r="AC417" s="789"/>
      <c r="AD417" s="789"/>
      <c r="AE417" s="789"/>
      <c r="AF417" s="4604"/>
      <c r="AI417" s="789"/>
      <c r="AJ417" s="707"/>
      <c r="AK417" s="707"/>
      <c r="AL417" s="707"/>
      <c r="AM417" s="707"/>
      <c r="BN417" s="685">
        <v>0</v>
      </c>
      <c r="BO417" s="685">
        <v>0</v>
      </c>
      <c r="BP417" s="685">
        <v>0</v>
      </c>
      <c r="BQ417" s="685">
        <v>0</v>
      </c>
      <c r="BR417" s="685">
        <v>0</v>
      </c>
      <c r="BS417" s="685">
        <v>0</v>
      </c>
      <c r="BT417" s="685">
        <v>0</v>
      </c>
      <c r="BU417" s="685">
        <v>0</v>
      </c>
      <c r="BV417" s="685">
        <v>0</v>
      </c>
      <c r="BW417" s="685">
        <v>0</v>
      </c>
      <c r="BX417" s="685">
        <v>0</v>
      </c>
      <c r="BY417" s="685">
        <v>0</v>
      </c>
      <c r="BZ417" s="685">
        <v>0</v>
      </c>
      <c r="CA417" s="685">
        <v>0</v>
      </c>
      <c r="CB417" s="685">
        <v>0</v>
      </c>
      <c r="CC417" s="685">
        <v>0</v>
      </c>
      <c r="CD417" s="685">
        <v>0</v>
      </c>
      <c r="CE417" s="685">
        <v>0</v>
      </c>
      <c r="CF417" s="687"/>
    </row>
    <row r="418" spans="1:84" ht="9.9499999999999993" customHeight="1">
      <c r="A418" s="685">
        <v>0</v>
      </c>
      <c r="B418" s="685">
        <v>0</v>
      </c>
      <c r="C418" s="685">
        <v>0</v>
      </c>
      <c r="D418" s="685">
        <v>0</v>
      </c>
      <c r="E418" s="685">
        <v>0</v>
      </c>
      <c r="F418" s="685">
        <v>0</v>
      </c>
      <c r="G418" s="685">
        <v>0</v>
      </c>
      <c r="H418" s="685">
        <v>0</v>
      </c>
      <c r="I418" s="685">
        <v>0</v>
      </c>
      <c r="J418" s="685">
        <v>0</v>
      </c>
      <c r="K418" s="685">
        <v>0</v>
      </c>
      <c r="L418" s="685">
        <v>0</v>
      </c>
      <c r="M418" s="685">
        <v>0</v>
      </c>
      <c r="N418" s="685">
        <v>0</v>
      </c>
      <c r="O418" s="685">
        <v>0</v>
      </c>
      <c r="P418" s="685">
        <v>0</v>
      </c>
      <c r="Q418" s="685">
        <v>0</v>
      </c>
      <c r="R418" s="685">
        <v>0</v>
      </c>
      <c r="S418" s="685">
        <v>0</v>
      </c>
      <c r="T418" s="685">
        <v>0</v>
      </c>
      <c r="U418" s="685">
        <v>0</v>
      </c>
      <c r="V418" s="685">
        <v>0</v>
      </c>
      <c r="W418" s="685">
        <v>0</v>
      </c>
      <c r="X418" s="685">
        <v>0</v>
      </c>
      <c r="Y418" s="685">
        <v>0</v>
      </c>
      <c r="Z418" s="685">
        <v>0</v>
      </c>
      <c r="AA418" s="685">
        <v>0</v>
      </c>
      <c r="AB418" s="685">
        <v>0</v>
      </c>
      <c r="AC418" s="685">
        <v>0</v>
      </c>
      <c r="AD418" s="685">
        <v>0</v>
      </c>
      <c r="AE418" s="685">
        <v>0</v>
      </c>
      <c r="AF418" s="685">
        <v>0</v>
      </c>
      <c r="AI418" s="804"/>
      <c r="AJ418" s="707"/>
      <c r="AK418" s="707"/>
      <c r="AL418" s="707"/>
      <c r="AM418" s="707"/>
      <c r="BN418" s="685">
        <v>0</v>
      </c>
      <c r="BO418" s="685">
        <v>0</v>
      </c>
      <c r="BP418" s="685">
        <v>0</v>
      </c>
      <c r="BQ418" s="685">
        <v>0</v>
      </c>
      <c r="BR418" s="685">
        <v>0</v>
      </c>
      <c r="BS418" s="685">
        <v>0</v>
      </c>
      <c r="BT418" s="685">
        <v>0</v>
      </c>
      <c r="BU418" s="685">
        <v>0</v>
      </c>
      <c r="BV418" s="685">
        <v>0</v>
      </c>
      <c r="BW418" s="685">
        <v>0</v>
      </c>
      <c r="BX418" s="685">
        <v>0</v>
      </c>
      <c r="BY418" s="685">
        <v>0</v>
      </c>
      <c r="BZ418" s="685">
        <v>0</v>
      </c>
      <c r="CA418" s="685">
        <v>0</v>
      </c>
      <c r="CB418" s="685">
        <v>0</v>
      </c>
      <c r="CC418" s="685">
        <v>0</v>
      </c>
      <c r="CD418" s="685">
        <v>0</v>
      </c>
      <c r="CE418" s="685">
        <v>0</v>
      </c>
      <c r="CF418" s="687"/>
    </row>
    <row r="419" spans="1:84" ht="9.9499999999999993" customHeight="1">
      <c r="A419" s="685">
        <v>0</v>
      </c>
      <c r="B419" s="4464">
        <v>20</v>
      </c>
      <c r="D419" s="4799" t="s">
        <v>5282</v>
      </c>
      <c r="E419" s="685">
        <v>0</v>
      </c>
      <c r="F419" s="685">
        <v>0</v>
      </c>
      <c r="G419" s="685">
        <v>0</v>
      </c>
      <c r="H419" s="4602"/>
      <c r="I419" s="685">
        <v>0</v>
      </c>
      <c r="J419" s="685">
        <v>0</v>
      </c>
      <c r="K419" s="685">
        <v>0</v>
      </c>
      <c r="L419" s="4602"/>
      <c r="M419" s="685">
        <v>0</v>
      </c>
      <c r="N419" s="685">
        <v>0</v>
      </c>
      <c r="O419" s="685">
        <v>0</v>
      </c>
      <c r="P419" s="4602"/>
      <c r="Q419" s="685">
        <v>0</v>
      </c>
      <c r="R419" s="685">
        <v>0</v>
      </c>
      <c r="S419" s="685">
        <v>0</v>
      </c>
      <c r="T419" s="4602"/>
      <c r="U419" s="685">
        <v>0</v>
      </c>
      <c r="V419" s="685">
        <v>0</v>
      </c>
      <c r="W419" s="685">
        <v>0</v>
      </c>
      <c r="X419" s="4602"/>
      <c r="Y419" s="685">
        <v>0</v>
      </c>
      <c r="Z419" s="685">
        <v>0</v>
      </c>
      <c r="AA419" s="685">
        <v>0</v>
      </c>
      <c r="AB419" s="4602"/>
      <c r="AC419" s="685">
        <v>0</v>
      </c>
      <c r="AD419" s="685">
        <v>0</v>
      </c>
      <c r="AE419" s="685">
        <v>0</v>
      </c>
      <c r="AF419" s="4602"/>
      <c r="AI419" s="789"/>
      <c r="AJ419" s="707"/>
      <c r="AK419" s="707"/>
      <c r="AL419" s="707"/>
      <c r="AM419" s="707"/>
      <c r="BN419" s="685">
        <v>0</v>
      </c>
      <c r="BO419" s="685">
        <v>0</v>
      </c>
      <c r="BP419" s="685">
        <v>0</v>
      </c>
      <c r="BQ419" s="685">
        <v>0</v>
      </c>
      <c r="BR419" s="685">
        <v>0</v>
      </c>
      <c r="BS419" s="685">
        <v>0</v>
      </c>
      <c r="BT419" s="685">
        <v>0</v>
      </c>
      <c r="BU419" s="685">
        <v>0</v>
      </c>
      <c r="BV419" s="685">
        <v>0</v>
      </c>
      <c r="BW419" s="685">
        <v>0</v>
      </c>
      <c r="BX419" s="685">
        <v>0</v>
      </c>
      <c r="BY419" s="685">
        <v>0</v>
      </c>
      <c r="BZ419" s="685">
        <v>0</v>
      </c>
      <c r="CA419" s="685">
        <v>0</v>
      </c>
      <c r="CB419" s="685">
        <v>0</v>
      </c>
      <c r="CC419" s="685">
        <v>0</v>
      </c>
      <c r="CD419" s="685">
        <v>0</v>
      </c>
      <c r="CE419" s="685">
        <v>0</v>
      </c>
      <c r="CF419" s="687"/>
    </row>
    <row r="420" spans="1:84" ht="5.0999999999999996" customHeight="1">
      <c r="A420" s="685">
        <v>0</v>
      </c>
      <c r="B420" s="4465"/>
      <c r="D420" s="4800"/>
      <c r="E420" s="685">
        <v>0</v>
      </c>
      <c r="F420" s="802">
        <v>0</v>
      </c>
      <c r="G420" s="685">
        <v>0</v>
      </c>
      <c r="H420" s="4603"/>
      <c r="I420" s="685">
        <v>0</v>
      </c>
      <c r="J420" s="802">
        <v>0</v>
      </c>
      <c r="K420" s="685">
        <v>0</v>
      </c>
      <c r="L420" s="4603"/>
      <c r="M420" s="685">
        <v>0</v>
      </c>
      <c r="N420" s="802">
        <v>0</v>
      </c>
      <c r="O420" s="685">
        <v>0</v>
      </c>
      <c r="P420" s="4603"/>
      <c r="Q420" s="685">
        <v>0</v>
      </c>
      <c r="R420" s="802">
        <v>0</v>
      </c>
      <c r="S420" s="685">
        <v>0</v>
      </c>
      <c r="T420" s="4603"/>
      <c r="U420" s="685">
        <v>0</v>
      </c>
      <c r="V420" s="802">
        <v>0</v>
      </c>
      <c r="W420" s="685">
        <v>0</v>
      </c>
      <c r="X420" s="4603"/>
      <c r="Y420" s="685">
        <v>0</v>
      </c>
      <c r="Z420" s="802">
        <v>0</v>
      </c>
      <c r="AA420" s="685">
        <v>0</v>
      </c>
      <c r="AB420" s="4603"/>
      <c r="AC420" s="685">
        <v>0</v>
      </c>
      <c r="AD420" s="802">
        <v>0</v>
      </c>
      <c r="AE420" s="685">
        <v>0</v>
      </c>
      <c r="AF420" s="4603"/>
      <c r="AI420" s="730"/>
      <c r="AJ420" s="707"/>
      <c r="AK420" s="707"/>
      <c r="AL420" s="707"/>
      <c r="AM420" s="707"/>
      <c r="BN420" s="685">
        <v>0</v>
      </c>
      <c r="BO420" s="685">
        <v>0</v>
      </c>
      <c r="BP420" s="685">
        <v>0</v>
      </c>
      <c r="BQ420" s="685">
        <v>0</v>
      </c>
      <c r="BR420" s="685">
        <v>0</v>
      </c>
      <c r="BS420" s="685">
        <v>0</v>
      </c>
      <c r="BT420" s="685">
        <v>0</v>
      </c>
      <c r="BU420" s="685">
        <v>0</v>
      </c>
      <c r="BV420" s="685">
        <v>0</v>
      </c>
      <c r="BW420" s="685">
        <v>0</v>
      </c>
      <c r="BX420" s="685">
        <v>0</v>
      </c>
      <c r="BY420" s="685">
        <v>0</v>
      </c>
      <c r="BZ420" s="685">
        <v>0</v>
      </c>
      <c r="CA420" s="685">
        <v>0</v>
      </c>
      <c r="CB420" s="685">
        <v>0</v>
      </c>
      <c r="CC420" s="685">
        <v>0</v>
      </c>
      <c r="CD420" s="685">
        <v>0</v>
      </c>
      <c r="CE420" s="685">
        <v>0</v>
      </c>
      <c r="CF420" s="687"/>
    </row>
    <row r="421" spans="1:84" ht="9.9499999999999993" customHeight="1">
      <c r="A421" s="685">
        <v>0</v>
      </c>
      <c r="B421" s="4466"/>
      <c r="D421" s="803"/>
      <c r="E421" s="685">
        <v>0</v>
      </c>
      <c r="F421" s="685">
        <v>0</v>
      </c>
      <c r="G421" s="685">
        <v>0</v>
      </c>
      <c r="H421" s="4604"/>
      <c r="I421" s="685">
        <v>0</v>
      </c>
      <c r="J421" s="685">
        <v>0</v>
      </c>
      <c r="K421" s="685">
        <v>0</v>
      </c>
      <c r="L421" s="4604"/>
      <c r="M421" s="685">
        <v>0</v>
      </c>
      <c r="N421" s="685">
        <v>0</v>
      </c>
      <c r="O421" s="685">
        <v>0</v>
      </c>
      <c r="P421" s="4604"/>
      <c r="Q421" s="685">
        <v>0</v>
      </c>
      <c r="R421" s="685">
        <v>0</v>
      </c>
      <c r="S421" s="685">
        <v>0</v>
      </c>
      <c r="T421" s="4604"/>
      <c r="U421" s="685">
        <v>0</v>
      </c>
      <c r="V421" s="685">
        <v>0</v>
      </c>
      <c r="W421" s="685">
        <v>0</v>
      </c>
      <c r="X421" s="4604"/>
      <c r="Y421" s="685">
        <v>0</v>
      </c>
      <c r="Z421" s="685">
        <v>0</v>
      </c>
      <c r="AA421" s="685">
        <v>0</v>
      </c>
      <c r="AB421" s="4604"/>
      <c r="AC421" s="685">
        <v>0</v>
      </c>
      <c r="AD421" s="685">
        <v>0</v>
      </c>
      <c r="AE421" s="685">
        <v>0</v>
      </c>
      <c r="AF421" s="4604"/>
      <c r="AI421" s="789"/>
      <c r="AJ421" s="707"/>
      <c r="AK421" s="707"/>
      <c r="AL421" s="707"/>
      <c r="AM421" s="707"/>
      <c r="BN421" s="685">
        <v>0</v>
      </c>
      <c r="BO421" s="685">
        <v>0</v>
      </c>
      <c r="BP421" s="685">
        <v>0</v>
      </c>
      <c r="BQ421" s="685">
        <v>0</v>
      </c>
      <c r="BR421" s="685">
        <v>0</v>
      </c>
      <c r="BS421" s="685">
        <v>0</v>
      </c>
      <c r="BT421" s="685">
        <v>0</v>
      </c>
      <c r="BU421" s="685">
        <v>0</v>
      </c>
      <c r="BV421" s="685">
        <v>0</v>
      </c>
      <c r="BW421" s="685">
        <v>0</v>
      </c>
      <c r="BX421" s="685">
        <v>0</v>
      </c>
      <c r="BY421" s="685">
        <v>0</v>
      </c>
      <c r="BZ421" s="685">
        <v>0</v>
      </c>
      <c r="CA421" s="685">
        <v>0</v>
      </c>
      <c r="CB421" s="685">
        <v>0</v>
      </c>
      <c r="CC421" s="685">
        <v>0</v>
      </c>
      <c r="CD421" s="685">
        <v>0</v>
      </c>
      <c r="CE421" s="685">
        <v>0</v>
      </c>
      <c r="CF421" s="687"/>
    </row>
    <row r="422" spans="1:84" ht="9.9499999999999993" customHeight="1">
      <c r="A422" s="685">
        <v>0</v>
      </c>
      <c r="B422" s="685">
        <v>0</v>
      </c>
      <c r="C422" s="685">
        <v>0</v>
      </c>
      <c r="D422" s="685">
        <v>0</v>
      </c>
      <c r="E422" s="685">
        <v>0</v>
      </c>
      <c r="F422" s="685">
        <v>0</v>
      </c>
      <c r="G422" s="685">
        <v>0</v>
      </c>
      <c r="H422" s="685">
        <v>0</v>
      </c>
      <c r="I422" s="685">
        <v>0</v>
      </c>
      <c r="J422" s="685">
        <v>0</v>
      </c>
      <c r="K422" s="685">
        <v>0</v>
      </c>
      <c r="L422" s="685">
        <v>0</v>
      </c>
      <c r="M422" s="685">
        <v>0</v>
      </c>
      <c r="N422" s="685">
        <v>0</v>
      </c>
      <c r="O422" s="685">
        <v>0</v>
      </c>
      <c r="P422" s="685">
        <v>0</v>
      </c>
      <c r="Q422" s="685">
        <v>0</v>
      </c>
      <c r="R422" s="685">
        <v>0</v>
      </c>
      <c r="S422" s="685">
        <v>0</v>
      </c>
      <c r="T422" s="685">
        <v>0</v>
      </c>
      <c r="U422" s="685">
        <v>0</v>
      </c>
      <c r="V422" s="685">
        <v>0</v>
      </c>
      <c r="W422" s="685">
        <v>0</v>
      </c>
      <c r="X422" s="685">
        <v>0</v>
      </c>
      <c r="Y422" s="685">
        <v>0</v>
      </c>
      <c r="Z422" s="685">
        <v>0</v>
      </c>
      <c r="AA422" s="685">
        <v>0</v>
      </c>
      <c r="AB422" s="685">
        <v>0</v>
      </c>
      <c r="AC422" s="685">
        <v>0</v>
      </c>
      <c r="AD422" s="685">
        <v>0</v>
      </c>
      <c r="AE422" s="685">
        <v>0</v>
      </c>
      <c r="AF422" s="685">
        <v>0</v>
      </c>
      <c r="AI422" s="804"/>
      <c r="AJ422" s="707"/>
      <c r="AK422" s="707"/>
      <c r="AL422" s="707"/>
      <c r="AM422" s="707"/>
      <c r="BN422" s="685">
        <v>0</v>
      </c>
      <c r="BO422" s="685">
        <v>0</v>
      </c>
      <c r="BP422" s="685">
        <v>0</v>
      </c>
      <c r="BQ422" s="685">
        <v>0</v>
      </c>
      <c r="BR422" s="685">
        <v>0</v>
      </c>
      <c r="BS422" s="685">
        <v>0</v>
      </c>
      <c r="BT422" s="685">
        <v>0</v>
      </c>
      <c r="BU422" s="685">
        <v>0</v>
      </c>
      <c r="BV422" s="685">
        <v>0</v>
      </c>
      <c r="BW422" s="685">
        <v>0</v>
      </c>
      <c r="BX422" s="685">
        <v>0</v>
      </c>
      <c r="BY422" s="685">
        <v>0</v>
      </c>
      <c r="BZ422" s="685">
        <v>0</v>
      </c>
      <c r="CA422" s="685">
        <v>0</v>
      </c>
      <c r="CB422" s="685">
        <v>0</v>
      </c>
      <c r="CC422" s="685">
        <v>0</v>
      </c>
      <c r="CD422" s="685">
        <v>0</v>
      </c>
      <c r="CE422" s="685">
        <v>0</v>
      </c>
      <c r="CF422" s="687"/>
    </row>
    <row r="423" spans="1:84" ht="9.9499999999999993" customHeight="1">
      <c r="A423" s="685">
        <v>0</v>
      </c>
      <c r="B423" s="4464">
        <v>21</v>
      </c>
      <c r="D423" s="4799" t="s">
        <v>2331</v>
      </c>
      <c r="E423" s="685">
        <v>0</v>
      </c>
      <c r="F423" s="685">
        <v>0</v>
      </c>
      <c r="G423" s="685">
        <v>0</v>
      </c>
      <c r="H423" s="4602"/>
      <c r="I423" s="685">
        <v>0</v>
      </c>
      <c r="J423" s="685">
        <v>0</v>
      </c>
      <c r="K423" s="685">
        <v>0</v>
      </c>
      <c r="L423" s="4602"/>
      <c r="M423" s="685">
        <v>0</v>
      </c>
      <c r="N423" s="685">
        <v>0</v>
      </c>
      <c r="O423" s="685">
        <v>0</v>
      </c>
      <c r="P423" s="4602"/>
      <c r="Q423" s="685">
        <v>0</v>
      </c>
      <c r="R423" s="685">
        <v>0</v>
      </c>
      <c r="S423" s="685">
        <v>0</v>
      </c>
      <c r="T423" s="4602"/>
      <c r="U423" s="685">
        <v>0</v>
      </c>
      <c r="V423" s="685">
        <v>0</v>
      </c>
      <c r="W423" s="685">
        <v>0</v>
      </c>
      <c r="X423" s="4602"/>
      <c r="Y423" s="685">
        <v>0</v>
      </c>
      <c r="Z423" s="685">
        <v>0</v>
      </c>
      <c r="AA423" s="685">
        <v>0</v>
      </c>
      <c r="AB423" s="4602"/>
      <c r="AC423" s="685">
        <v>0</v>
      </c>
      <c r="AD423" s="685">
        <v>0</v>
      </c>
      <c r="AE423" s="685">
        <v>0</v>
      </c>
      <c r="AF423" s="4602"/>
      <c r="AI423" s="789"/>
      <c r="AJ423" s="707"/>
      <c r="AK423" s="707"/>
      <c r="AL423" s="707"/>
      <c r="AM423" s="707"/>
      <c r="BN423" s="685">
        <v>0</v>
      </c>
      <c r="BO423" s="685">
        <v>0</v>
      </c>
      <c r="BP423" s="685">
        <v>0</v>
      </c>
      <c r="BQ423" s="685">
        <v>0</v>
      </c>
      <c r="BR423" s="685">
        <v>0</v>
      </c>
      <c r="BS423" s="685">
        <v>0</v>
      </c>
      <c r="BT423" s="685">
        <v>0</v>
      </c>
      <c r="BU423" s="685">
        <v>0</v>
      </c>
      <c r="BV423" s="685">
        <v>0</v>
      </c>
      <c r="BW423" s="685">
        <v>0</v>
      </c>
      <c r="BX423" s="685">
        <v>0</v>
      </c>
      <c r="BY423" s="685">
        <v>0</v>
      </c>
      <c r="BZ423" s="685">
        <v>0</v>
      </c>
      <c r="CA423" s="685">
        <v>0</v>
      </c>
      <c r="CB423" s="685">
        <v>0</v>
      </c>
      <c r="CC423" s="685">
        <v>0</v>
      </c>
      <c r="CD423" s="685">
        <v>0</v>
      </c>
      <c r="CE423" s="685">
        <v>0</v>
      </c>
      <c r="CF423" s="687"/>
    </row>
    <row r="424" spans="1:84" ht="5.0999999999999996" customHeight="1">
      <c r="A424" s="685">
        <v>0</v>
      </c>
      <c r="B424" s="4465"/>
      <c r="D424" s="4800"/>
      <c r="E424" s="685">
        <v>0</v>
      </c>
      <c r="F424" s="802">
        <v>0</v>
      </c>
      <c r="G424" s="685">
        <v>0</v>
      </c>
      <c r="H424" s="4603"/>
      <c r="I424" s="685">
        <v>0</v>
      </c>
      <c r="J424" s="802">
        <v>0</v>
      </c>
      <c r="K424" s="685">
        <v>0</v>
      </c>
      <c r="L424" s="4603"/>
      <c r="M424" s="685">
        <v>0</v>
      </c>
      <c r="N424" s="802">
        <v>0</v>
      </c>
      <c r="O424" s="685">
        <v>0</v>
      </c>
      <c r="P424" s="4603"/>
      <c r="Q424" s="685">
        <v>0</v>
      </c>
      <c r="R424" s="802">
        <v>0</v>
      </c>
      <c r="S424" s="685">
        <v>0</v>
      </c>
      <c r="T424" s="4603"/>
      <c r="U424" s="685">
        <v>0</v>
      </c>
      <c r="V424" s="802">
        <v>0</v>
      </c>
      <c r="W424" s="685">
        <v>0</v>
      </c>
      <c r="X424" s="4603"/>
      <c r="Y424" s="685">
        <v>0</v>
      </c>
      <c r="Z424" s="802">
        <v>0</v>
      </c>
      <c r="AA424" s="685">
        <v>0</v>
      </c>
      <c r="AB424" s="4603"/>
      <c r="AC424" s="685">
        <v>0</v>
      </c>
      <c r="AD424" s="802">
        <v>0</v>
      </c>
      <c r="AE424" s="685">
        <v>0</v>
      </c>
      <c r="AF424" s="4603"/>
      <c r="AI424" s="730"/>
      <c r="AJ424" s="707"/>
      <c r="AK424" s="707"/>
      <c r="AL424" s="707"/>
      <c r="AM424" s="707"/>
      <c r="BN424" s="685">
        <v>0</v>
      </c>
      <c r="BO424" s="685">
        <v>0</v>
      </c>
      <c r="BP424" s="685">
        <v>0</v>
      </c>
      <c r="BQ424" s="685">
        <v>0</v>
      </c>
      <c r="BR424" s="685">
        <v>0</v>
      </c>
      <c r="BS424" s="685">
        <v>0</v>
      </c>
      <c r="BT424" s="685">
        <v>0</v>
      </c>
      <c r="BU424" s="685">
        <v>0</v>
      </c>
      <c r="BV424" s="685">
        <v>0</v>
      </c>
      <c r="BW424" s="685">
        <v>0</v>
      </c>
      <c r="BX424" s="685">
        <v>0</v>
      </c>
      <c r="BY424" s="685">
        <v>0</v>
      </c>
      <c r="BZ424" s="685">
        <v>0</v>
      </c>
      <c r="CA424" s="685">
        <v>0</v>
      </c>
      <c r="CB424" s="685">
        <v>0</v>
      </c>
      <c r="CC424" s="685">
        <v>0</v>
      </c>
      <c r="CD424" s="685">
        <v>0</v>
      </c>
      <c r="CE424" s="685">
        <v>0</v>
      </c>
      <c r="CF424" s="687"/>
    </row>
    <row r="425" spans="1:84" ht="9.9499999999999993" customHeight="1">
      <c r="A425" s="685">
        <v>0</v>
      </c>
      <c r="B425" s="4466"/>
      <c r="D425" s="803"/>
      <c r="E425" s="685">
        <v>0</v>
      </c>
      <c r="F425" s="685">
        <v>0</v>
      </c>
      <c r="G425" s="685">
        <v>0</v>
      </c>
      <c r="H425" s="4604"/>
      <c r="I425" s="685">
        <v>0</v>
      </c>
      <c r="J425" s="685">
        <v>0</v>
      </c>
      <c r="K425" s="685">
        <v>0</v>
      </c>
      <c r="L425" s="4604"/>
      <c r="M425" s="685">
        <v>0</v>
      </c>
      <c r="N425" s="685">
        <v>0</v>
      </c>
      <c r="O425" s="685">
        <v>0</v>
      </c>
      <c r="P425" s="4604"/>
      <c r="Q425" s="685">
        <v>0</v>
      </c>
      <c r="R425" s="685">
        <v>0</v>
      </c>
      <c r="S425" s="685">
        <v>0</v>
      </c>
      <c r="T425" s="4604"/>
      <c r="U425" s="685">
        <v>0</v>
      </c>
      <c r="V425" s="685">
        <v>0</v>
      </c>
      <c r="W425" s="685">
        <v>0</v>
      </c>
      <c r="X425" s="4604"/>
      <c r="Y425" s="685">
        <v>0</v>
      </c>
      <c r="Z425" s="685">
        <v>0</v>
      </c>
      <c r="AA425" s="685">
        <v>0</v>
      </c>
      <c r="AB425" s="4604"/>
      <c r="AC425" s="685">
        <v>0</v>
      </c>
      <c r="AD425" s="685">
        <v>0</v>
      </c>
      <c r="AE425" s="685">
        <v>0</v>
      </c>
      <c r="AF425" s="4604"/>
      <c r="AI425" s="789"/>
      <c r="AJ425" s="707"/>
      <c r="AK425" s="707"/>
      <c r="AL425" s="707"/>
      <c r="AM425" s="707"/>
      <c r="BN425" s="685">
        <v>0</v>
      </c>
      <c r="BO425" s="685">
        <v>0</v>
      </c>
      <c r="BP425" s="685">
        <v>0</v>
      </c>
      <c r="BQ425" s="685">
        <v>0</v>
      </c>
      <c r="BR425" s="685">
        <v>0</v>
      </c>
      <c r="BS425" s="685">
        <v>0</v>
      </c>
      <c r="BT425" s="685">
        <v>0</v>
      </c>
      <c r="BU425" s="685">
        <v>0</v>
      </c>
      <c r="BV425" s="685">
        <v>0</v>
      </c>
      <c r="BW425" s="685">
        <v>0</v>
      </c>
      <c r="BX425" s="685">
        <v>0</v>
      </c>
      <c r="BY425" s="685">
        <v>0</v>
      </c>
      <c r="BZ425" s="685">
        <v>0</v>
      </c>
      <c r="CA425" s="685">
        <v>0</v>
      </c>
      <c r="CB425" s="685">
        <v>0</v>
      </c>
      <c r="CC425" s="685">
        <v>0</v>
      </c>
      <c r="CD425" s="685">
        <v>0</v>
      </c>
      <c r="CE425" s="685">
        <v>0</v>
      </c>
      <c r="CF425" s="687"/>
    </row>
    <row r="426" spans="1:84" ht="9.9499999999999993" customHeight="1">
      <c r="A426" s="685">
        <v>0</v>
      </c>
      <c r="B426" s="685">
        <v>0</v>
      </c>
      <c r="C426" s="685">
        <v>0</v>
      </c>
      <c r="D426" s="685">
        <v>0</v>
      </c>
      <c r="E426" s="685">
        <v>0</v>
      </c>
      <c r="F426" s="685">
        <v>0</v>
      </c>
      <c r="G426" s="685">
        <v>0</v>
      </c>
      <c r="H426" s="685">
        <v>0</v>
      </c>
      <c r="I426" s="685">
        <v>0</v>
      </c>
      <c r="J426" s="685">
        <v>0</v>
      </c>
      <c r="K426" s="685">
        <v>0</v>
      </c>
      <c r="L426" s="685">
        <v>0</v>
      </c>
      <c r="M426" s="685">
        <v>0</v>
      </c>
      <c r="N426" s="685">
        <v>0</v>
      </c>
      <c r="O426" s="685">
        <v>0</v>
      </c>
      <c r="P426" s="685">
        <v>0</v>
      </c>
      <c r="Q426" s="685">
        <v>0</v>
      </c>
      <c r="R426" s="685">
        <v>0</v>
      </c>
      <c r="S426" s="685">
        <v>0</v>
      </c>
      <c r="T426" s="685">
        <v>0</v>
      </c>
      <c r="U426" s="685">
        <v>0</v>
      </c>
      <c r="V426" s="685">
        <v>0</v>
      </c>
      <c r="W426" s="685">
        <v>0</v>
      </c>
      <c r="X426" s="685">
        <v>0</v>
      </c>
      <c r="Y426" s="685">
        <v>0</v>
      </c>
      <c r="Z426" s="685">
        <v>0</v>
      </c>
      <c r="AA426" s="685">
        <v>0</v>
      </c>
      <c r="AB426" s="685">
        <v>0</v>
      </c>
      <c r="AC426" s="685">
        <v>0</v>
      </c>
      <c r="AD426" s="685">
        <v>0</v>
      </c>
      <c r="AE426" s="685">
        <v>0</v>
      </c>
      <c r="AF426" s="685">
        <v>0</v>
      </c>
      <c r="AI426" s="804"/>
      <c r="AJ426" s="707"/>
      <c r="AK426" s="707"/>
      <c r="AL426" s="707"/>
      <c r="AM426" s="707"/>
      <c r="BN426" s="685">
        <v>0</v>
      </c>
      <c r="BO426" s="685">
        <v>0</v>
      </c>
      <c r="BP426" s="685">
        <v>0</v>
      </c>
      <c r="BQ426" s="685">
        <v>0</v>
      </c>
      <c r="BR426" s="685">
        <v>0</v>
      </c>
      <c r="BS426" s="685">
        <v>0</v>
      </c>
      <c r="BT426" s="685">
        <v>0</v>
      </c>
      <c r="BU426" s="685">
        <v>0</v>
      </c>
      <c r="BV426" s="685">
        <v>0</v>
      </c>
      <c r="BW426" s="685">
        <v>0</v>
      </c>
      <c r="BX426" s="685">
        <v>0</v>
      </c>
      <c r="BY426" s="685">
        <v>0</v>
      </c>
      <c r="BZ426" s="685">
        <v>0</v>
      </c>
      <c r="CA426" s="685">
        <v>0</v>
      </c>
      <c r="CB426" s="685">
        <v>0</v>
      </c>
      <c r="CC426" s="685">
        <v>0</v>
      </c>
      <c r="CD426" s="685">
        <v>0</v>
      </c>
      <c r="CE426" s="685">
        <v>0</v>
      </c>
      <c r="CF426" s="687"/>
    </row>
    <row r="427" spans="1:84" ht="9.9499999999999993" customHeight="1">
      <c r="A427" s="685">
        <v>0</v>
      </c>
      <c r="B427" s="4464">
        <v>22</v>
      </c>
      <c r="D427" s="4799" t="s">
        <v>5283</v>
      </c>
      <c r="E427" s="685">
        <v>0</v>
      </c>
      <c r="F427" s="685">
        <v>0</v>
      </c>
      <c r="G427" s="685">
        <v>0</v>
      </c>
      <c r="H427" s="4602"/>
      <c r="I427" s="685">
        <v>0</v>
      </c>
      <c r="J427" s="685">
        <v>0</v>
      </c>
      <c r="K427" s="685">
        <v>0</v>
      </c>
      <c r="L427" s="4602"/>
      <c r="M427" s="685">
        <v>0</v>
      </c>
      <c r="N427" s="685">
        <v>0</v>
      </c>
      <c r="O427" s="685">
        <v>0</v>
      </c>
      <c r="P427" s="4602"/>
      <c r="Q427" s="685">
        <v>0</v>
      </c>
      <c r="R427" s="685">
        <v>0</v>
      </c>
      <c r="S427" s="685">
        <v>0</v>
      </c>
      <c r="T427" s="4602"/>
      <c r="U427" s="685">
        <v>0</v>
      </c>
      <c r="V427" s="685">
        <v>0</v>
      </c>
      <c r="W427" s="685">
        <v>0</v>
      </c>
      <c r="X427" s="4602"/>
      <c r="Y427" s="685">
        <v>0</v>
      </c>
      <c r="Z427" s="685">
        <v>0</v>
      </c>
      <c r="AA427" s="685">
        <v>0</v>
      </c>
      <c r="AB427" s="4602"/>
      <c r="AC427" s="685">
        <v>0</v>
      </c>
      <c r="AD427" s="685">
        <v>0</v>
      </c>
      <c r="AE427" s="685">
        <v>0</v>
      </c>
      <c r="AF427" s="4602"/>
      <c r="AI427" s="789"/>
      <c r="AJ427" s="707"/>
      <c r="AK427" s="707"/>
      <c r="AL427" s="707"/>
      <c r="AM427" s="707"/>
      <c r="BN427" s="685">
        <v>0</v>
      </c>
      <c r="BO427" s="685">
        <v>0</v>
      </c>
      <c r="BP427" s="685">
        <v>0</v>
      </c>
      <c r="BQ427" s="685">
        <v>0</v>
      </c>
      <c r="BR427" s="685">
        <v>0</v>
      </c>
      <c r="BS427" s="685">
        <v>0</v>
      </c>
      <c r="BT427" s="685">
        <v>0</v>
      </c>
      <c r="BU427" s="685">
        <v>0</v>
      </c>
      <c r="BV427" s="685">
        <v>0</v>
      </c>
      <c r="BW427" s="685">
        <v>0</v>
      </c>
      <c r="BX427" s="685">
        <v>0</v>
      </c>
      <c r="BY427" s="685">
        <v>0</v>
      </c>
      <c r="BZ427" s="685">
        <v>0</v>
      </c>
      <c r="CA427" s="685">
        <v>0</v>
      </c>
      <c r="CB427" s="685">
        <v>0</v>
      </c>
      <c r="CC427" s="685">
        <v>0</v>
      </c>
      <c r="CD427" s="685">
        <v>0</v>
      </c>
      <c r="CE427" s="685">
        <v>0</v>
      </c>
      <c r="CF427" s="687"/>
    </row>
    <row r="428" spans="1:84" ht="5.0999999999999996" customHeight="1">
      <c r="A428" s="685">
        <v>0</v>
      </c>
      <c r="B428" s="4465"/>
      <c r="D428" s="4800"/>
      <c r="E428" s="685">
        <v>0</v>
      </c>
      <c r="F428" s="802">
        <v>0</v>
      </c>
      <c r="G428" s="685">
        <v>0</v>
      </c>
      <c r="H428" s="4603"/>
      <c r="I428" s="685">
        <v>0</v>
      </c>
      <c r="J428" s="802">
        <v>0</v>
      </c>
      <c r="K428" s="685">
        <v>0</v>
      </c>
      <c r="L428" s="4603"/>
      <c r="M428" s="685">
        <v>0</v>
      </c>
      <c r="N428" s="802">
        <v>0</v>
      </c>
      <c r="O428" s="685">
        <v>0</v>
      </c>
      <c r="P428" s="4603"/>
      <c r="Q428" s="685">
        <v>0</v>
      </c>
      <c r="R428" s="802">
        <v>0</v>
      </c>
      <c r="S428" s="685">
        <v>0</v>
      </c>
      <c r="T428" s="4603"/>
      <c r="U428" s="685">
        <v>0</v>
      </c>
      <c r="V428" s="802">
        <v>0</v>
      </c>
      <c r="W428" s="685">
        <v>0</v>
      </c>
      <c r="X428" s="4603"/>
      <c r="Y428" s="685">
        <v>0</v>
      </c>
      <c r="Z428" s="802">
        <v>0</v>
      </c>
      <c r="AA428" s="685">
        <v>0</v>
      </c>
      <c r="AB428" s="4603"/>
      <c r="AC428" s="685">
        <v>0</v>
      </c>
      <c r="AD428" s="802">
        <v>0</v>
      </c>
      <c r="AE428" s="685">
        <v>0</v>
      </c>
      <c r="AF428" s="4603"/>
      <c r="AI428" s="730"/>
      <c r="AJ428" s="707"/>
      <c r="AK428" s="707"/>
      <c r="AL428" s="707"/>
      <c r="AM428" s="707"/>
      <c r="BN428" s="685">
        <v>0</v>
      </c>
      <c r="BO428" s="685">
        <v>0</v>
      </c>
      <c r="BP428" s="685">
        <v>0</v>
      </c>
      <c r="BQ428" s="685">
        <v>0</v>
      </c>
      <c r="BR428" s="685">
        <v>0</v>
      </c>
      <c r="BS428" s="685">
        <v>0</v>
      </c>
      <c r="BT428" s="685">
        <v>0</v>
      </c>
      <c r="BU428" s="685">
        <v>0</v>
      </c>
      <c r="BV428" s="685">
        <v>0</v>
      </c>
      <c r="BW428" s="685">
        <v>0</v>
      </c>
      <c r="BX428" s="685">
        <v>0</v>
      </c>
      <c r="BY428" s="685">
        <v>0</v>
      </c>
      <c r="BZ428" s="685">
        <v>0</v>
      </c>
      <c r="CA428" s="685">
        <v>0</v>
      </c>
      <c r="CB428" s="685">
        <v>0</v>
      </c>
      <c r="CC428" s="685">
        <v>0</v>
      </c>
      <c r="CD428" s="685">
        <v>0</v>
      </c>
      <c r="CE428" s="685">
        <v>0</v>
      </c>
      <c r="CF428" s="687"/>
    </row>
    <row r="429" spans="1:84" ht="9.9499999999999993" customHeight="1">
      <c r="A429" s="685">
        <v>0</v>
      </c>
      <c r="B429" s="4466"/>
      <c r="D429" s="803"/>
      <c r="E429" s="685">
        <v>0</v>
      </c>
      <c r="F429" s="685">
        <v>0</v>
      </c>
      <c r="G429" s="685">
        <v>0</v>
      </c>
      <c r="H429" s="4604"/>
      <c r="I429" s="685">
        <v>0</v>
      </c>
      <c r="J429" s="685">
        <v>0</v>
      </c>
      <c r="K429" s="685">
        <v>0</v>
      </c>
      <c r="L429" s="4604"/>
      <c r="M429" s="685">
        <v>0</v>
      </c>
      <c r="N429" s="685">
        <v>0</v>
      </c>
      <c r="O429" s="685">
        <v>0</v>
      </c>
      <c r="P429" s="4604"/>
      <c r="Q429" s="685">
        <v>0</v>
      </c>
      <c r="R429" s="685">
        <v>0</v>
      </c>
      <c r="S429" s="685">
        <v>0</v>
      </c>
      <c r="T429" s="4604"/>
      <c r="U429" s="685">
        <v>0</v>
      </c>
      <c r="V429" s="685">
        <v>0</v>
      </c>
      <c r="W429" s="685">
        <v>0</v>
      </c>
      <c r="X429" s="4604"/>
      <c r="Y429" s="685">
        <v>0</v>
      </c>
      <c r="Z429" s="685">
        <v>0</v>
      </c>
      <c r="AA429" s="685">
        <v>0</v>
      </c>
      <c r="AB429" s="4604"/>
      <c r="AC429" s="685">
        <v>0</v>
      </c>
      <c r="AD429" s="685">
        <v>0</v>
      </c>
      <c r="AE429" s="685">
        <v>0</v>
      </c>
      <c r="AF429" s="4604"/>
      <c r="AI429" s="789"/>
      <c r="AJ429" s="707"/>
      <c r="AK429" s="707"/>
      <c r="AL429" s="707"/>
      <c r="AM429" s="707"/>
      <c r="BN429" s="685">
        <v>0</v>
      </c>
      <c r="BO429" s="685">
        <v>0</v>
      </c>
      <c r="BP429" s="685">
        <v>0</v>
      </c>
      <c r="BQ429" s="685">
        <v>0</v>
      </c>
      <c r="BR429" s="685">
        <v>0</v>
      </c>
      <c r="BS429" s="685">
        <v>0</v>
      </c>
      <c r="BT429" s="685">
        <v>0</v>
      </c>
      <c r="BU429" s="685">
        <v>0</v>
      </c>
      <c r="BV429" s="685">
        <v>0</v>
      </c>
      <c r="BW429" s="685">
        <v>0</v>
      </c>
      <c r="BX429" s="685">
        <v>0</v>
      </c>
      <c r="BY429" s="685">
        <v>0</v>
      </c>
      <c r="BZ429" s="685">
        <v>0</v>
      </c>
      <c r="CA429" s="685">
        <v>0</v>
      </c>
      <c r="CB429" s="685">
        <v>0</v>
      </c>
      <c r="CC429" s="685">
        <v>0</v>
      </c>
      <c r="CD429" s="685">
        <v>0</v>
      </c>
      <c r="CE429" s="685">
        <v>0</v>
      </c>
      <c r="CF429" s="687"/>
    </row>
    <row r="430" spans="1:84" ht="9.9499999999999993" customHeight="1">
      <c r="A430" s="685">
        <v>0</v>
      </c>
      <c r="B430" s="685">
        <v>0</v>
      </c>
      <c r="C430" s="685">
        <v>0</v>
      </c>
      <c r="D430" s="685">
        <v>0</v>
      </c>
      <c r="E430" s="685">
        <v>0</v>
      </c>
      <c r="F430" s="685">
        <v>0</v>
      </c>
      <c r="G430" s="685">
        <v>0</v>
      </c>
      <c r="H430" s="685">
        <v>0</v>
      </c>
      <c r="I430" s="685">
        <v>0</v>
      </c>
      <c r="J430" s="685">
        <v>0</v>
      </c>
      <c r="K430" s="685">
        <v>0</v>
      </c>
      <c r="L430" s="685">
        <v>0</v>
      </c>
      <c r="M430" s="685">
        <v>0</v>
      </c>
      <c r="N430" s="685">
        <v>0</v>
      </c>
      <c r="O430" s="685">
        <v>0</v>
      </c>
      <c r="P430" s="685">
        <v>0</v>
      </c>
      <c r="Q430" s="685">
        <v>0</v>
      </c>
      <c r="R430" s="685">
        <v>0</v>
      </c>
      <c r="S430" s="685">
        <v>0</v>
      </c>
      <c r="T430" s="685">
        <v>0</v>
      </c>
      <c r="U430" s="685">
        <v>0</v>
      </c>
      <c r="V430" s="685">
        <v>0</v>
      </c>
      <c r="W430" s="685">
        <v>0</v>
      </c>
      <c r="X430" s="685">
        <v>0</v>
      </c>
      <c r="Y430" s="685">
        <v>0</v>
      </c>
      <c r="Z430" s="685">
        <v>0</v>
      </c>
      <c r="AA430" s="685">
        <v>0</v>
      </c>
      <c r="AB430" s="685">
        <v>0</v>
      </c>
      <c r="AC430" s="685">
        <v>0</v>
      </c>
      <c r="AD430" s="685">
        <v>0</v>
      </c>
      <c r="AE430" s="685">
        <v>0</v>
      </c>
      <c r="AF430" s="685">
        <v>0</v>
      </c>
      <c r="AI430" s="804"/>
      <c r="AJ430" s="707"/>
      <c r="AK430" s="707"/>
      <c r="AL430" s="707"/>
      <c r="AM430" s="707"/>
      <c r="BN430" s="685">
        <v>0</v>
      </c>
      <c r="BO430" s="685">
        <v>0</v>
      </c>
      <c r="BP430" s="685">
        <v>0</v>
      </c>
      <c r="BQ430" s="685">
        <v>0</v>
      </c>
      <c r="BR430" s="685">
        <v>0</v>
      </c>
      <c r="BS430" s="685">
        <v>0</v>
      </c>
      <c r="BT430" s="685">
        <v>0</v>
      </c>
      <c r="BU430" s="685">
        <v>0</v>
      </c>
      <c r="BV430" s="685">
        <v>0</v>
      </c>
      <c r="BW430" s="685">
        <v>0</v>
      </c>
      <c r="BX430" s="685">
        <v>0</v>
      </c>
      <c r="BY430" s="685">
        <v>0</v>
      </c>
      <c r="BZ430" s="685">
        <v>0</v>
      </c>
      <c r="CA430" s="685">
        <v>0</v>
      </c>
      <c r="CB430" s="685">
        <v>0</v>
      </c>
      <c r="CC430" s="685">
        <v>0</v>
      </c>
      <c r="CD430" s="685">
        <v>0</v>
      </c>
      <c r="CE430" s="685">
        <v>0</v>
      </c>
      <c r="CF430" s="687"/>
    </row>
    <row r="431" spans="1:84" ht="9.9499999999999993" customHeight="1">
      <c r="A431" s="685">
        <v>0</v>
      </c>
      <c r="B431" s="4464">
        <v>23</v>
      </c>
      <c r="D431" s="4799" t="s">
        <v>5284</v>
      </c>
      <c r="E431" s="685">
        <v>0</v>
      </c>
      <c r="F431" s="685">
        <v>0</v>
      </c>
      <c r="G431" s="685">
        <v>0</v>
      </c>
      <c r="H431" s="4602"/>
      <c r="I431" s="685">
        <v>0</v>
      </c>
      <c r="J431" s="685">
        <v>0</v>
      </c>
      <c r="K431" s="685">
        <v>0</v>
      </c>
      <c r="L431" s="4602"/>
      <c r="M431" s="685">
        <v>0</v>
      </c>
      <c r="N431" s="685">
        <v>0</v>
      </c>
      <c r="O431" s="685">
        <v>0</v>
      </c>
      <c r="P431" s="4602"/>
      <c r="Q431" s="685">
        <v>0</v>
      </c>
      <c r="R431" s="685">
        <v>0</v>
      </c>
      <c r="S431" s="685">
        <v>0</v>
      </c>
      <c r="T431" s="4602"/>
      <c r="U431" s="685">
        <v>0</v>
      </c>
      <c r="V431" s="685">
        <v>0</v>
      </c>
      <c r="W431" s="685">
        <v>0</v>
      </c>
      <c r="X431" s="4602"/>
      <c r="Y431" s="685">
        <v>0</v>
      </c>
      <c r="Z431" s="685">
        <v>0</v>
      </c>
      <c r="AA431" s="685">
        <v>0</v>
      </c>
      <c r="AB431" s="4602"/>
      <c r="AC431" s="685">
        <v>0</v>
      </c>
      <c r="AD431" s="685">
        <v>0</v>
      </c>
      <c r="AE431" s="685">
        <v>0</v>
      </c>
      <c r="AF431" s="4602"/>
      <c r="AI431" s="789"/>
      <c r="AJ431" s="707"/>
      <c r="AK431" s="707"/>
      <c r="AL431" s="707"/>
      <c r="AM431" s="707"/>
      <c r="BN431" s="685">
        <v>0</v>
      </c>
      <c r="BO431" s="685">
        <v>0</v>
      </c>
      <c r="BP431" s="685">
        <v>0</v>
      </c>
      <c r="BQ431" s="685">
        <v>0</v>
      </c>
      <c r="BR431" s="685">
        <v>0</v>
      </c>
      <c r="BS431" s="685">
        <v>0</v>
      </c>
      <c r="BT431" s="685">
        <v>0</v>
      </c>
      <c r="BU431" s="685">
        <v>0</v>
      </c>
      <c r="BV431" s="685">
        <v>0</v>
      </c>
      <c r="BW431" s="685">
        <v>0</v>
      </c>
      <c r="BX431" s="685">
        <v>0</v>
      </c>
      <c r="BY431" s="685">
        <v>0</v>
      </c>
      <c r="BZ431" s="685">
        <v>0</v>
      </c>
      <c r="CA431" s="685">
        <v>0</v>
      </c>
      <c r="CB431" s="685">
        <v>0</v>
      </c>
      <c r="CC431" s="685">
        <v>0</v>
      </c>
      <c r="CD431" s="685">
        <v>0</v>
      </c>
      <c r="CE431" s="685">
        <v>0</v>
      </c>
      <c r="CF431" s="687"/>
    </row>
    <row r="432" spans="1:84" ht="5.0999999999999996" customHeight="1">
      <c r="A432" s="685">
        <v>0</v>
      </c>
      <c r="B432" s="4465"/>
      <c r="D432" s="4800"/>
      <c r="E432" s="685">
        <v>0</v>
      </c>
      <c r="F432" s="802">
        <v>0</v>
      </c>
      <c r="G432" s="685">
        <v>0</v>
      </c>
      <c r="H432" s="4603"/>
      <c r="I432" s="685">
        <v>0</v>
      </c>
      <c r="J432" s="802">
        <v>0</v>
      </c>
      <c r="K432" s="685">
        <v>0</v>
      </c>
      <c r="L432" s="4603"/>
      <c r="M432" s="685">
        <v>0</v>
      </c>
      <c r="N432" s="802">
        <v>0</v>
      </c>
      <c r="O432" s="685">
        <v>0</v>
      </c>
      <c r="P432" s="4603"/>
      <c r="Q432" s="685">
        <v>0</v>
      </c>
      <c r="R432" s="802">
        <v>0</v>
      </c>
      <c r="S432" s="685">
        <v>0</v>
      </c>
      <c r="T432" s="4603"/>
      <c r="U432" s="685">
        <v>0</v>
      </c>
      <c r="V432" s="802">
        <v>0</v>
      </c>
      <c r="W432" s="685">
        <v>0</v>
      </c>
      <c r="X432" s="4603"/>
      <c r="Y432" s="685">
        <v>0</v>
      </c>
      <c r="Z432" s="802">
        <v>0</v>
      </c>
      <c r="AA432" s="685">
        <v>0</v>
      </c>
      <c r="AB432" s="4603"/>
      <c r="AC432" s="685">
        <v>0</v>
      </c>
      <c r="AD432" s="802">
        <v>0</v>
      </c>
      <c r="AE432" s="685">
        <v>0</v>
      </c>
      <c r="AF432" s="4603"/>
      <c r="AI432" s="730"/>
      <c r="AJ432" s="707"/>
      <c r="AK432" s="707"/>
      <c r="AL432" s="707"/>
      <c r="AM432" s="707"/>
      <c r="BN432" s="685">
        <v>0</v>
      </c>
      <c r="BO432" s="685">
        <v>0</v>
      </c>
      <c r="BP432" s="685">
        <v>0</v>
      </c>
      <c r="BQ432" s="685">
        <v>0</v>
      </c>
      <c r="BR432" s="685">
        <v>0</v>
      </c>
      <c r="BS432" s="685">
        <v>0</v>
      </c>
      <c r="BT432" s="685">
        <v>0</v>
      </c>
      <c r="BU432" s="685">
        <v>0</v>
      </c>
      <c r="BV432" s="685">
        <v>0</v>
      </c>
      <c r="BW432" s="685">
        <v>0</v>
      </c>
      <c r="BX432" s="685">
        <v>0</v>
      </c>
      <c r="BY432" s="685">
        <v>0</v>
      </c>
      <c r="BZ432" s="685">
        <v>0</v>
      </c>
      <c r="CA432" s="685">
        <v>0</v>
      </c>
      <c r="CB432" s="685">
        <v>0</v>
      </c>
      <c r="CC432" s="685">
        <v>0</v>
      </c>
      <c r="CD432" s="685">
        <v>0</v>
      </c>
      <c r="CE432" s="685">
        <v>0</v>
      </c>
      <c r="CF432" s="687"/>
    </row>
    <row r="433" spans="1:84" ht="9.9499999999999993" customHeight="1">
      <c r="A433" s="685">
        <v>0</v>
      </c>
      <c r="B433" s="4466"/>
      <c r="D433" s="803"/>
      <c r="E433" s="685">
        <v>0</v>
      </c>
      <c r="F433" s="685">
        <v>0</v>
      </c>
      <c r="G433" s="685">
        <v>0</v>
      </c>
      <c r="H433" s="4604"/>
      <c r="I433" s="685">
        <v>0</v>
      </c>
      <c r="J433" s="685">
        <v>0</v>
      </c>
      <c r="K433" s="685">
        <v>0</v>
      </c>
      <c r="L433" s="4604"/>
      <c r="M433" s="685">
        <v>0</v>
      </c>
      <c r="N433" s="685">
        <v>0</v>
      </c>
      <c r="O433" s="685">
        <v>0</v>
      </c>
      <c r="P433" s="4604"/>
      <c r="Q433" s="685">
        <v>0</v>
      </c>
      <c r="R433" s="685">
        <v>0</v>
      </c>
      <c r="S433" s="685">
        <v>0</v>
      </c>
      <c r="T433" s="4604"/>
      <c r="U433" s="685">
        <v>0</v>
      </c>
      <c r="V433" s="685">
        <v>0</v>
      </c>
      <c r="W433" s="685">
        <v>0</v>
      </c>
      <c r="X433" s="4604"/>
      <c r="Y433" s="685">
        <v>0</v>
      </c>
      <c r="Z433" s="685">
        <v>0</v>
      </c>
      <c r="AA433" s="685">
        <v>0</v>
      </c>
      <c r="AB433" s="4604"/>
      <c r="AC433" s="685">
        <v>0</v>
      </c>
      <c r="AD433" s="685">
        <v>0</v>
      </c>
      <c r="AE433" s="685">
        <v>0</v>
      </c>
      <c r="AF433" s="4604"/>
      <c r="AI433" s="789"/>
      <c r="AJ433" s="707"/>
      <c r="AK433" s="707"/>
      <c r="AL433" s="707"/>
      <c r="AM433" s="707"/>
      <c r="BN433" s="685">
        <v>0</v>
      </c>
      <c r="BO433" s="685">
        <v>0</v>
      </c>
      <c r="BP433" s="685">
        <v>0</v>
      </c>
      <c r="BQ433" s="685">
        <v>0</v>
      </c>
      <c r="BR433" s="685">
        <v>0</v>
      </c>
      <c r="BS433" s="685">
        <v>0</v>
      </c>
      <c r="BT433" s="685">
        <v>0</v>
      </c>
      <c r="BU433" s="685">
        <v>0</v>
      </c>
      <c r="BV433" s="685">
        <v>0</v>
      </c>
      <c r="BW433" s="685">
        <v>0</v>
      </c>
      <c r="BX433" s="685">
        <v>0</v>
      </c>
      <c r="BY433" s="685">
        <v>0</v>
      </c>
      <c r="BZ433" s="685">
        <v>0</v>
      </c>
      <c r="CA433" s="685">
        <v>0</v>
      </c>
      <c r="CB433" s="685">
        <v>0</v>
      </c>
      <c r="CC433" s="685">
        <v>0</v>
      </c>
      <c r="CD433" s="685">
        <v>0</v>
      </c>
      <c r="CE433" s="685">
        <v>0</v>
      </c>
      <c r="CF433" s="687"/>
    </row>
    <row r="434" spans="1:84" ht="9.9499999999999993" customHeight="1">
      <c r="A434" s="685">
        <v>0</v>
      </c>
      <c r="B434" s="685">
        <v>0</v>
      </c>
      <c r="C434" s="685">
        <v>0</v>
      </c>
      <c r="D434" s="685">
        <v>0</v>
      </c>
      <c r="E434" s="685">
        <v>0</v>
      </c>
      <c r="F434" s="685">
        <v>0</v>
      </c>
      <c r="G434" s="685">
        <v>0</v>
      </c>
      <c r="H434" s="685">
        <v>0</v>
      </c>
      <c r="I434" s="685">
        <v>0</v>
      </c>
      <c r="J434" s="685">
        <v>0</v>
      </c>
      <c r="K434" s="685">
        <v>0</v>
      </c>
      <c r="L434" s="685">
        <v>0</v>
      </c>
      <c r="M434" s="685">
        <v>0</v>
      </c>
      <c r="N434" s="685">
        <v>0</v>
      </c>
      <c r="O434" s="685">
        <v>0</v>
      </c>
      <c r="P434" s="685">
        <v>0</v>
      </c>
      <c r="Q434" s="685">
        <v>0</v>
      </c>
      <c r="R434" s="685">
        <v>0</v>
      </c>
      <c r="S434" s="685">
        <v>0</v>
      </c>
      <c r="T434" s="685">
        <v>0</v>
      </c>
      <c r="U434" s="685">
        <v>0</v>
      </c>
      <c r="V434" s="685">
        <v>0</v>
      </c>
      <c r="W434" s="685">
        <v>0</v>
      </c>
      <c r="X434" s="685">
        <v>0</v>
      </c>
      <c r="Y434" s="685">
        <v>0</v>
      </c>
      <c r="Z434" s="685">
        <v>0</v>
      </c>
      <c r="AA434" s="685">
        <v>0</v>
      </c>
      <c r="AB434" s="685">
        <v>0</v>
      </c>
      <c r="AC434" s="685">
        <v>0</v>
      </c>
      <c r="AD434" s="685">
        <v>0</v>
      </c>
      <c r="AE434" s="685">
        <v>0</v>
      </c>
      <c r="AF434" s="685">
        <v>0</v>
      </c>
      <c r="AI434" s="804"/>
      <c r="AJ434" s="707"/>
      <c r="AK434" s="707"/>
      <c r="AL434" s="707"/>
      <c r="AM434" s="707"/>
      <c r="BN434" s="685">
        <v>0</v>
      </c>
      <c r="BO434" s="685">
        <v>0</v>
      </c>
      <c r="BP434" s="685">
        <v>0</v>
      </c>
      <c r="BQ434" s="685">
        <v>0</v>
      </c>
      <c r="BR434" s="685">
        <v>0</v>
      </c>
      <c r="BS434" s="685">
        <v>0</v>
      </c>
      <c r="BT434" s="685">
        <v>0</v>
      </c>
      <c r="BU434" s="685">
        <v>0</v>
      </c>
      <c r="BV434" s="685">
        <v>0</v>
      </c>
      <c r="BW434" s="685">
        <v>0</v>
      </c>
      <c r="BX434" s="685">
        <v>0</v>
      </c>
      <c r="BY434" s="685">
        <v>0</v>
      </c>
      <c r="BZ434" s="685">
        <v>0</v>
      </c>
      <c r="CA434" s="685">
        <v>0</v>
      </c>
      <c r="CB434" s="685">
        <v>0</v>
      </c>
      <c r="CC434" s="685">
        <v>0</v>
      </c>
      <c r="CD434" s="685">
        <v>0</v>
      </c>
      <c r="CE434" s="685">
        <v>0</v>
      </c>
      <c r="CF434" s="687"/>
    </row>
    <row r="435" spans="1:84" ht="9.9499999999999993" customHeight="1">
      <c r="A435" s="685">
        <v>0</v>
      </c>
      <c r="B435" s="4464">
        <v>24</v>
      </c>
      <c r="D435" s="4799" t="s">
        <v>5285</v>
      </c>
      <c r="E435" s="685">
        <v>0</v>
      </c>
      <c r="F435" s="685">
        <v>0</v>
      </c>
      <c r="G435" s="685">
        <v>0</v>
      </c>
      <c r="H435" s="4602"/>
      <c r="I435" s="685">
        <v>0</v>
      </c>
      <c r="J435" s="685">
        <v>0</v>
      </c>
      <c r="K435" s="685">
        <v>0</v>
      </c>
      <c r="L435" s="4602"/>
      <c r="M435" s="685">
        <v>0</v>
      </c>
      <c r="N435" s="685">
        <v>0</v>
      </c>
      <c r="O435" s="685">
        <v>0</v>
      </c>
      <c r="P435" s="4602"/>
      <c r="Q435" s="685">
        <v>0</v>
      </c>
      <c r="R435" s="685">
        <v>0</v>
      </c>
      <c r="S435" s="685">
        <v>0</v>
      </c>
      <c r="T435" s="4602"/>
      <c r="U435" s="685">
        <v>0</v>
      </c>
      <c r="V435" s="685">
        <v>0</v>
      </c>
      <c r="W435" s="685">
        <v>0</v>
      </c>
      <c r="X435" s="4602"/>
      <c r="Y435" s="685">
        <v>0</v>
      </c>
      <c r="Z435" s="685">
        <v>0</v>
      </c>
      <c r="AA435" s="685">
        <v>0</v>
      </c>
      <c r="AB435" s="4602"/>
      <c r="AC435" s="685">
        <v>0</v>
      </c>
      <c r="AD435" s="685">
        <v>0</v>
      </c>
      <c r="AE435" s="685">
        <v>0</v>
      </c>
      <c r="AF435" s="4602"/>
      <c r="AI435" s="789"/>
      <c r="AJ435" s="707"/>
      <c r="AK435" s="707"/>
      <c r="AL435" s="707"/>
      <c r="AM435" s="707"/>
      <c r="BN435" s="685">
        <v>0</v>
      </c>
      <c r="BO435" s="685">
        <v>0</v>
      </c>
      <c r="BP435" s="685">
        <v>0</v>
      </c>
      <c r="BQ435" s="685">
        <v>0</v>
      </c>
      <c r="BR435" s="685">
        <v>0</v>
      </c>
      <c r="BS435" s="685">
        <v>0</v>
      </c>
      <c r="BT435" s="685">
        <v>0</v>
      </c>
      <c r="BU435" s="685">
        <v>0</v>
      </c>
      <c r="BV435" s="685">
        <v>0</v>
      </c>
      <c r="BW435" s="685">
        <v>0</v>
      </c>
      <c r="BX435" s="685">
        <v>0</v>
      </c>
      <c r="BY435" s="685">
        <v>0</v>
      </c>
      <c r="BZ435" s="685">
        <v>0</v>
      </c>
      <c r="CA435" s="685">
        <v>0</v>
      </c>
      <c r="CB435" s="685">
        <v>0</v>
      </c>
      <c r="CC435" s="685">
        <v>0</v>
      </c>
      <c r="CD435" s="685">
        <v>0</v>
      </c>
      <c r="CE435" s="685">
        <v>0</v>
      </c>
      <c r="CF435" s="687"/>
    </row>
    <row r="436" spans="1:84" ht="5.0999999999999996" customHeight="1">
      <c r="A436" s="685">
        <v>0</v>
      </c>
      <c r="B436" s="4465"/>
      <c r="D436" s="4800"/>
      <c r="E436" s="685">
        <v>0</v>
      </c>
      <c r="F436" s="802">
        <v>0</v>
      </c>
      <c r="G436" s="685">
        <v>0</v>
      </c>
      <c r="H436" s="4603"/>
      <c r="I436" s="685">
        <v>0</v>
      </c>
      <c r="J436" s="802">
        <v>0</v>
      </c>
      <c r="K436" s="685">
        <v>0</v>
      </c>
      <c r="L436" s="4603"/>
      <c r="M436" s="685">
        <v>0</v>
      </c>
      <c r="N436" s="802">
        <v>0</v>
      </c>
      <c r="O436" s="685">
        <v>0</v>
      </c>
      <c r="P436" s="4603"/>
      <c r="Q436" s="685">
        <v>0</v>
      </c>
      <c r="R436" s="802">
        <v>0</v>
      </c>
      <c r="S436" s="685">
        <v>0</v>
      </c>
      <c r="T436" s="4603"/>
      <c r="U436" s="685">
        <v>0</v>
      </c>
      <c r="V436" s="802">
        <v>0</v>
      </c>
      <c r="W436" s="685">
        <v>0</v>
      </c>
      <c r="X436" s="4603"/>
      <c r="Y436" s="685">
        <v>0</v>
      </c>
      <c r="Z436" s="802">
        <v>0</v>
      </c>
      <c r="AA436" s="685">
        <v>0</v>
      </c>
      <c r="AB436" s="4603"/>
      <c r="AC436" s="685">
        <v>0</v>
      </c>
      <c r="AD436" s="802">
        <v>0</v>
      </c>
      <c r="AE436" s="685">
        <v>0</v>
      </c>
      <c r="AF436" s="4603"/>
      <c r="AI436" s="730"/>
      <c r="AJ436" s="707"/>
      <c r="AK436" s="707"/>
      <c r="AL436" s="707"/>
      <c r="AM436" s="707"/>
      <c r="BN436" s="685">
        <v>0</v>
      </c>
      <c r="BO436" s="685">
        <v>0</v>
      </c>
      <c r="BP436" s="685">
        <v>0</v>
      </c>
      <c r="BQ436" s="685">
        <v>0</v>
      </c>
      <c r="BR436" s="685">
        <v>0</v>
      </c>
      <c r="BS436" s="685">
        <v>0</v>
      </c>
      <c r="BT436" s="685">
        <v>0</v>
      </c>
      <c r="BU436" s="685">
        <v>0</v>
      </c>
      <c r="BV436" s="685">
        <v>0</v>
      </c>
      <c r="BW436" s="685">
        <v>0</v>
      </c>
      <c r="BX436" s="685">
        <v>0</v>
      </c>
      <c r="BY436" s="685">
        <v>0</v>
      </c>
      <c r="BZ436" s="685">
        <v>0</v>
      </c>
      <c r="CA436" s="685">
        <v>0</v>
      </c>
      <c r="CB436" s="685">
        <v>0</v>
      </c>
      <c r="CC436" s="685">
        <v>0</v>
      </c>
      <c r="CD436" s="685">
        <v>0</v>
      </c>
      <c r="CE436" s="685">
        <v>0</v>
      </c>
      <c r="CF436" s="687"/>
    </row>
    <row r="437" spans="1:84" ht="9.9499999999999993" customHeight="1">
      <c r="A437" s="685">
        <v>0</v>
      </c>
      <c r="B437" s="4466"/>
      <c r="D437" s="803"/>
      <c r="E437" s="685">
        <v>0</v>
      </c>
      <c r="F437" s="685">
        <v>0</v>
      </c>
      <c r="G437" s="685">
        <v>0</v>
      </c>
      <c r="H437" s="4604"/>
      <c r="I437" s="685">
        <v>0</v>
      </c>
      <c r="J437" s="685">
        <v>0</v>
      </c>
      <c r="K437" s="685">
        <v>0</v>
      </c>
      <c r="L437" s="4604"/>
      <c r="M437" s="685">
        <v>0</v>
      </c>
      <c r="N437" s="685">
        <v>0</v>
      </c>
      <c r="O437" s="685">
        <v>0</v>
      </c>
      <c r="P437" s="4604"/>
      <c r="Q437" s="685">
        <v>0</v>
      </c>
      <c r="R437" s="685">
        <v>0</v>
      </c>
      <c r="S437" s="685">
        <v>0</v>
      </c>
      <c r="T437" s="4604"/>
      <c r="U437" s="685">
        <v>0</v>
      </c>
      <c r="V437" s="685">
        <v>0</v>
      </c>
      <c r="W437" s="685">
        <v>0</v>
      </c>
      <c r="X437" s="4604"/>
      <c r="Y437" s="685">
        <v>0</v>
      </c>
      <c r="Z437" s="685">
        <v>0</v>
      </c>
      <c r="AA437" s="685">
        <v>0</v>
      </c>
      <c r="AB437" s="4604"/>
      <c r="AC437" s="685">
        <v>0</v>
      </c>
      <c r="AD437" s="685">
        <v>0</v>
      </c>
      <c r="AE437" s="685">
        <v>0</v>
      </c>
      <c r="AF437" s="4604"/>
      <c r="AI437" s="789"/>
      <c r="AJ437" s="707"/>
      <c r="AK437" s="707"/>
      <c r="AL437" s="707"/>
      <c r="AM437" s="707"/>
      <c r="BN437" s="685">
        <v>0</v>
      </c>
      <c r="BO437" s="685">
        <v>0</v>
      </c>
      <c r="BP437" s="685">
        <v>0</v>
      </c>
      <c r="BQ437" s="685">
        <v>0</v>
      </c>
      <c r="BR437" s="685">
        <v>0</v>
      </c>
      <c r="BS437" s="685">
        <v>0</v>
      </c>
      <c r="BT437" s="685">
        <v>0</v>
      </c>
      <c r="BU437" s="685">
        <v>0</v>
      </c>
      <c r="BV437" s="685">
        <v>0</v>
      </c>
      <c r="BW437" s="685">
        <v>0</v>
      </c>
      <c r="BX437" s="685">
        <v>0</v>
      </c>
      <c r="BY437" s="685">
        <v>0</v>
      </c>
      <c r="BZ437" s="685">
        <v>0</v>
      </c>
      <c r="CA437" s="685">
        <v>0</v>
      </c>
      <c r="CB437" s="685">
        <v>0</v>
      </c>
      <c r="CC437" s="685">
        <v>0</v>
      </c>
      <c r="CD437" s="685">
        <v>0</v>
      </c>
      <c r="CE437" s="685">
        <v>0</v>
      </c>
      <c r="CF437" s="687"/>
    </row>
    <row r="438" spans="1:84" ht="9.9499999999999993" customHeight="1">
      <c r="A438" s="685">
        <v>0</v>
      </c>
      <c r="B438" s="685">
        <v>0</v>
      </c>
      <c r="C438" s="685">
        <v>0</v>
      </c>
      <c r="D438" s="685">
        <v>0</v>
      </c>
      <c r="E438" s="685">
        <v>0</v>
      </c>
      <c r="F438" s="685">
        <v>0</v>
      </c>
      <c r="G438" s="685">
        <v>0</v>
      </c>
      <c r="H438" s="685">
        <v>0</v>
      </c>
      <c r="I438" s="685">
        <v>0</v>
      </c>
      <c r="J438" s="685">
        <v>0</v>
      </c>
      <c r="K438" s="685">
        <v>0</v>
      </c>
      <c r="L438" s="685">
        <v>0</v>
      </c>
      <c r="M438" s="685">
        <v>0</v>
      </c>
      <c r="N438" s="685">
        <v>0</v>
      </c>
      <c r="O438" s="685">
        <v>0</v>
      </c>
      <c r="P438" s="685">
        <v>0</v>
      </c>
      <c r="Q438" s="685">
        <v>0</v>
      </c>
      <c r="R438" s="685">
        <v>0</v>
      </c>
      <c r="S438" s="685">
        <v>0</v>
      </c>
      <c r="T438" s="685">
        <v>0</v>
      </c>
      <c r="U438" s="685">
        <v>0</v>
      </c>
      <c r="V438" s="685">
        <v>0</v>
      </c>
      <c r="W438" s="685">
        <v>0</v>
      </c>
      <c r="X438" s="685">
        <v>0</v>
      </c>
      <c r="Y438" s="685">
        <v>0</v>
      </c>
      <c r="Z438" s="685">
        <v>0</v>
      </c>
      <c r="AA438" s="685">
        <v>0</v>
      </c>
      <c r="AB438" s="685">
        <v>0</v>
      </c>
      <c r="AC438" s="685">
        <v>0</v>
      </c>
      <c r="AD438" s="685">
        <v>0</v>
      </c>
      <c r="AE438" s="685">
        <v>0</v>
      </c>
      <c r="AF438" s="685">
        <v>0</v>
      </c>
      <c r="AI438" s="804"/>
      <c r="AJ438" s="707"/>
      <c r="AK438" s="707"/>
      <c r="AL438" s="707"/>
      <c r="AM438" s="707"/>
      <c r="BN438" s="685">
        <v>0</v>
      </c>
      <c r="BO438" s="685">
        <v>0</v>
      </c>
      <c r="BP438" s="685">
        <v>0</v>
      </c>
      <c r="BQ438" s="685">
        <v>0</v>
      </c>
      <c r="BR438" s="685">
        <v>0</v>
      </c>
      <c r="BS438" s="685">
        <v>0</v>
      </c>
      <c r="BT438" s="685">
        <v>0</v>
      </c>
      <c r="BU438" s="685">
        <v>0</v>
      </c>
      <c r="BV438" s="685">
        <v>0</v>
      </c>
      <c r="BW438" s="685">
        <v>0</v>
      </c>
      <c r="BX438" s="685">
        <v>0</v>
      </c>
      <c r="BY438" s="685">
        <v>0</v>
      </c>
      <c r="BZ438" s="685">
        <v>0</v>
      </c>
      <c r="CA438" s="685">
        <v>0</v>
      </c>
      <c r="CB438" s="685">
        <v>0</v>
      </c>
      <c r="CC438" s="685">
        <v>0</v>
      </c>
      <c r="CD438" s="685">
        <v>0</v>
      </c>
      <c r="CE438" s="685">
        <v>0</v>
      </c>
      <c r="CF438" s="687"/>
    </row>
    <row r="439" spans="1:84" ht="9.9499999999999993" customHeight="1">
      <c r="A439" s="685">
        <v>0</v>
      </c>
      <c r="B439" s="4464">
        <v>25</v>
      </c>
      <c r="D439" s="4799" t="s">
        <v>4996</v>
      </c>
      <c r="E439" s="685">
        <v>0</v>
      </c>
      <c r="F439" s="685">
        <v>0</v>
      </c>
      <c r="G439" s="685">
        <v>0</v>
      </c>
      <c r="H439" s="4602"/>
      <c r="I439" s="685">
        <v>0</v>
      </c>
      <c r="J439" s="685">
        <v>0</v>
      </c>
      <c r="K439" s="685">
        <v>0</v>
      </c>
      <c r="L439" s="4602"/>
      <c r="M439" s="685">
        <v>0</v>
      </c>
      <c r="N439" s="685">
        <v>0</v>
      </c>
      <c r="O439" s="685">
        <v>0</v>
      </c>
      <c r="P439" s="4602"/>
      <c r="Q439" s="685">
        <v>0</v>
      </c>
      <c r="R439" s="685">
        <v>0</v>
      </c>
      <c r="S439" s="685">
        <v>0</v>
      </c>
      <c r="T439" s="4602"/>
      <c r="U439" s="685">
        <v>0</v>
      </c>
      <c r="V439" s="685">
        <v>0</v>
      </c>
      <c r="W439" s="685">
        <v>0</v>
      </c>
      <c r="X439" s="4602"/>
      <c r="Y439" s="685">
        <v>0</v>
      </c>
      <c r="Z439" s="685">
        <v>0</v>
      </c>
      <c r="AA439" s="685">
        <v>0</v>
      </c>
      <c r="AB439" s="4602"/>
      <c r="AC439" s="685">
        <v>0</v>
      </c>
      <c r="AD439" s="685">
        <v>0</v>
      </c>
      <c r="AE439" s="685">
        <v>0</v>
      </c>
      <c r="AF439" s="4602"/>
      <c r="AI439" s="789"/>
      <c r="AJ439" s="707"/>
      <c r="AK439" s="707"/>
      <c r="AL439" s="707"/>
      <c r="AM439" s="707"/>
      <c r="BN439" s="685">
        <v>0</v>
      </c>
      <c r="BO439" s="685">
        <v>0</v>
      </c>
      <c r="BP439" s="685">
        <v>0</v>
      </c>
      <c r="BQ439" s="685">
        <v>0</v>
      </c>
      <c r="BR439" s="685">
        <v>0</v>
      </c>
      <c r="BS439" s="685">
        <v>0</v>
      </c>
      <c r="BT439" s="685">
        <v>0</v>
      </c>
      <c r="BU439" s="685">
        <v>0</v>
      </c>
      <c r="BV439" s="685">
        <v>0</v>
      </c>
      <c r="BW439" s="685">
        <v>0</v>
      </c>
      <c r="BX439" s="685">
        <v>0</v>
      </c>
      <c r="BY439" s="685">
        <v>0</v>
      </c>
      <c r="BZ439" s="685">
        <v>0</v>
      </c>
      <c r="CA439" s="685">
        <v>0</v>
      </c>
      <c r="CB439" s="685">
        <v>0</v>
      </c>
      <c r="CC439" s="685">
        <v>0</v>
      </c>
      <c r="CD439" s="685">
        <v>0</v>
      </c>
      <c r="CE439" s="685">
        <v>0</v>
      </c>
      <c r="CF439" s="687"/>
    </row>
    <row r="440" spans="1:84" ht="5.0999999999999996" customHeight="1">
      <c r="A440" s="685">
        <v>0</v>
      </c>
      <c r="B440" s="4465"/>
      <c r="D440" s="4800"/>
      <c r="E440" s="685">
        <v>0</v>
      </c>
      <c r="F440" s="802">
        <v>0</v>
      </c>
      <c r="G440" s="685">
        <v>0</v>
      </c>
      <c r="H440" s="4603"/>
      <c r="I440" s="685">
        <v>0</v>
      </c>
      <c r="J440" s="802">
        <v>0</v>
      </c>
      <c r="K440" s="685">
        <v>0</v>
      </c>
      <c r="L440" s="4603"/>
      <c r="M440" s="685">
        <v>0</v>
      </c>
      <c r="N440" s="802">
        <v>0</v>
      </c>
      <c r="O440" s="685">
        <v>0</v>
      </c>
      <c r="P440" s="4603"/>
      <c r="Q440" s="685">
        <v>0</v>
      </c>
      <c r="R440" s="802">
        <v>0</v>
      </c>
      <c r="S440" s="685">
        <v>0</v>
      </c>
      <c r="T440" s="4603"/>
      <c r="U440" s="685">
        <v>0</v>
      </c>
      <c r="V440" s="802">
        <v>0</v>
      </c>
      <c r="W440" s="685">
        <v>0</v>
      </c>
      <c r="X440" s="4603"/>
      <c r="Y440" s="685">
        <v>0</v>
      </c>
      <c r="Z440" s="802">
        <v>0</v>
      </c>
      <c r="AA440" s="685">
        <v>0</v>
      </c>
      <c r="AB440" s="4603"/>
      <c r="AC440" s="685">
        <v>0</v>
      </c>
      <c r="AD440" s="802">
        <v>0</v>
      </c>
      <c r="AE440" s="685">
        <v>0</v>
      </c>
      <c r="AF440" s="4603"/>
      <c r="AI440" s="730"/>
      <c r="AJ440" s="707"/>
      <c r="AK440" s="707"/>
      <c r="AL440" s="707"/>
      <c r="AM440" s="707"/>
      <c r="BN440" s="685">
        <v>0</v>
      </c>
      <c r="BO440" s="685">
        <v>0</v>
      </c>
      <c r="BP440" s="685">
        <v>0</v>
      </c>
      <c r="BQ440" s="685">
        <v>0</v>
      </c>
      <c r="BR440" s="685">
        <v>0</v>
      </c>
      <c r="BS440" s="685">
        <v>0</v>
      </c>
      <c r="BT440" s="685">
        <v>0</v>
      </c>
      <c r="BU440" s="685">
        <v>0</v>
      </c>
      <c r="BV440" s="685">
        <v>0</v>
      </c>
      <c r="BW440" s="685">
        <v>0</v>
      </c>
      <c r="BX440" s="685">
        <v>0</v>
      </c>
      <c r="BY440" s="685">
        <v>0</v>
      </c>
      <c r="BZ440" s="685">
        <v>0</v>
      </c>
      <c r="CA440" s="685">
        <v>0</v>
      </c>
      <c r="CB440" s="685">
        <v>0</v>
      </c>
      <c r="CC440" s="685">
        <v>0</v>
      </c>
      <c r="CD440" s="685">
        <v>0</v>
      </c>
      <c r="CE440" s="685">
        <v>0</v>
      </c>
      <c r="CF440" s="687"/>
    </row>
    <row r="441" spans="1:84" ht="9.9499999999999993" customHeight="1">
      <c r="A441" s="685">
        <v>0</v>
      </c>
      <c r="B441" s="4466"/>
      <c r="D441" s="803"/>
      <c r="E441" s="685">
        <v>0</v>
      </c>
      <c r="F441" s="685">
        <v>0</v>
      </c>
      <c r="G441" s="685">
        <v>0</v>
      </c>
      <c r="H441" s="4604"/>
      <c r="I441" s="685">
        <v>0</v>
      </c>
      <c r="J441" s="685">
        <v>0</v>
      </c>
      <c r="K441" s="685">
        <v>0</v>
      </c>
      <c r="L441" s="4604"/>
      <c r="M441" s="685">
        <v>0</v>
      </c>
      <c r="N441" s="685">
        <v>0</v>
      </c>
      <c r="O441" s="685">
        <v>0</v>
      </c>
      <c r="P441" s="4604"/>
      <c r="Q441" s="685">
        <v>0</v>
      </c>
      <c r="R441" s="685">
        <v>0</v>
      </c>
      <c r="S441" s="685">
        <v>0</v>
      </c>
      <c r="T441" s="4604"/>
      <c r="U441" s="685">
        <v>0</v>
      </c>
      <c r="V441" s="685">
        <v>0</v>
      </c>
      <c r="W441" s="685">
        <v>0</v>
      </c>
      <c r="X441" s="4604"/>
      <c r="Y441" s="685">
        <v>0</v>
      </c>
      <c r="Z441" s="685">
        <v>0</v>
      </c>
      <c r="AA441" s="685">
        <v>0</v>
      </c>
      <c r="AB441" s="4604"/>
      <c r="AC441" s="685">
        <v>0</v>
      </c>
      <c r="AD441" s="685">
        <v>0</v>
      </c>
      <c r="AE441" s="685">
        <v>0</v>
      </c>
      <c r="AF441" s="4604"/>
      <c r="AI441" s="789"/>
      <c r="AJ441" s="707"/>
      <c r="AK441" s="707"/>
      <c r="AL441" s="707"/>
      <c r="AM441" s="707"/>
      <c r="BN441" s="685">
        <v>0</v>
      </c>
      <c r="BO441" s="685">
        <v>0</v>
      </c>
      <c r="BP441" s="685">
        <v>0</v>
      </c>
      <c r="BQ441" s="685">
        <v>0</v>
      </c>
      <c r="BR441" s="685">
        <v>0</v>
      </c>
      <c r="BS441" s="685">
        <v>0</v>
      </c>
      <c r="BT441" s="685">
        <v>0</v>
      </c>
      <c r="BU441" s="685">
        <v>0</v>
      </c>
      <c r="BV441" s="685">
        <v>0</v>
      </c>
      <c r="BW441" s="685">
        <v>0</v>
      </c>
      <c r="BX441" s="685">
        <v>0</v>
      </c>
      <c r="BY441" s="685">
        <v>0</v>
      </c>
      <c r="BZ441" s="685">
        <v>0</v>
      </c>
      <c r="CA441" s="685">
        <v>0</v>
      </c>
      <c r="CB441" s="685">
        <v>0</v>
      </c>
      <c r="CC441" s="685">
        <v>0</v>
      </c>
      <c r="CD441" s="685">
        <v>0</v>
      </c>
      <c r="CE441" s="685">
        <v>0</v>
      </c>
      <c r="CF441" s="687"/>
    </row>
    <row r="442" spans="1:84" ht="9.9499999999999993" customHeight="1">
      <c r="A442" s="685">
        <v>0</v>
      </c>
      <c r="B442" s="685">
        <v>0</v>
      </c>
      <c r="C442" s="685">
        <v>0</v>
      </c>
      <c r="D442" s="685">
        <v>0</v>
      </c>
      <c r="E442" s="685">
        <v>0</v>
      </c>
      <c r="F442" s="685">
        <v>0</v>
      </c>
      <c r="G442" s="685">
        <v>0</v>
      </c>
      <c r="H442" s="685">
        <v>0</v>
      </c>
      <c r="I442" s="685">
        <v>0</v>
      </c>
      <c r="J442" s="685">
        <v>0</v>
      </c>
      <c r="K442" s="685">
        <v>0</v>
      </c>
      <c r="L442" s="685">
        <v>0</v>
      </c>
      <c r="M442" s="685">
        <v>0</v>
      </c>
      <c r="N442" s="685">
        <v>0</v>
      </c>
      <c r="O442" s="685">
        <v>0</v>
      </c>
      <c r="P442" s="685">
        <v>0</v>
      </c>
      <c r="Q442" s="685">
        <v>0</v>
      </c>
      <c r="R442" s="685">
        <v>0</v>
      </c>
      <c r="S442" s="685">
        <v>0</v>
      </c>
      <c r="T442" s="685">
        <v>0</v>
      </c>
      <c r="U442" s="685">
        <v>0</v>
      </c>
      <c r="V442" s="685">
        <v>0</v>
      </c>
      <c r="W442" s="685">
        <v>0</v>
      </c>
      <c r="X442" s="685">
        <v>0</v>
      </c>
      <c r="Y442" s="685">
        <v>0</v>
      </c>
      <c r="Z442" s="685">
        <v>0</v>
      </c>
      <c r="AA442" s="685">
        <v>0</v>
      </c>
      <c r="AB442" s="685">
        <v>0</v>
      </c>
      <c r="AC442" s="685">
        <v>0</v>
      </c>
      <c r="AD442" s="685">
        <v>0</v>
      </c>
      <c r="AE442" s="685">
        <v>0</v>
      </c>
      <c r="AF442" s="685">
        <v>0</v>
      </c>
      <c r="AI442" s="804"/>
      <c r="AJ442" s="707"/>
      <c r="AK442" s="707"/>
      <c r="AL442" s="707"/>
      <c r="AM442" s="707"/>
      <c r="BN442" s="685">
        <v>0</v>
      </c>
      <c r="BO442" s="685">
        <v>0</v>
      </c>
      <c r="BP442" s="685">
        <v>0</v>
      </c>
      <c r="BQ442" s="685">
        <v>0</v>
      </c>
      <c r="BR442" s="685">
        <v>0</v>
      </c>
      <c r="BS442" s="685">
        <v>0</v>
      </c>
      <c r="BT442" s="685">
        <v>0</v>
      </c>
      <c r="BU442" s="685">
        <v>0</v>
      </c>
      <c r="BV442" s="685">
        <v>0</v>
      </c>
      <c r="BW442" s="685">
        <v>0</v>
      </c>
      <c r="BX442" s="685">
        <v>0</v>
      </c>
      <c r="BY442" s="685">
        <v>0</v>
      </c>
      <c r="BZ442" s="685">
        <v>0</v>
      </c>
      <c r="CA442" s="685">
        <v>0</v>
      </c>
      <c r="CB442" s="685">
        <v>0</v>
      </c>
      <c r="CC442" s="685">
        <v>0</v>
      </c>
      <c r="CD442" s="685">
        <v>0</v>
      </c>
      <c r="CE442" s="685">
        <v>0</v>
      </c>
      <c r="CF442" s="687"/>
    </row>
    <row r="443" spans="1:84" ht="9.9499999999999993" customHeight="1">
      <c r="A443" s="685">
        <v>0</v>
      </c>
      <c r="B443" s="4464">
        <v>26</v>
      </c>
      <c r="D443" s="4799" t="s">
        <v>5286</v>
      </c>
      <c r="E443" s="685">
        <v>0</v>
      </c>
      <c r="F443" s="685">
        <v>0</v>
      </c>
      <c r="G443" s="685">
        <v>0</v>
      </c>
      <c r="H443" s="4602"/>
      <c r="I443" s="685">
        <v>0</v>
      </c>
      <c r="J443" s="685">
        <v>0</v>
      </c>
      <c r="K443" s="685">
        <v>0</v>
      </c>
      <c r="L443" s="4602"/>
      <c r="M443" s="685">
        <v>0</v>
      </c>
      <c r="N443" s="685">
        <v>0</v>
      </c>
      <c r="O443" s="685">
        <v>0</v>
      </c>
      <c r="P443" s="4602"/>
      <c r="Q443" s="685">
        <v>0</v>
      </c>
      <c r="R443" s="685">
        <v>0</v>
      </c>
      <c r="S443" s="685">
        <v>0</v>
      </c>
      <c r="T443" s="4602"/>
      <c r="U443" s="685">
        <v>0</v>
      </c>
      <c r="V443" s="685">
        <v>0</v>
      </c>
      <c r="W443" s="685">
        <v>0</v>
      </c>
      <c r="X443" s="4602"/>
      <c r="Y443" s="685">
        <v>0</v>
      </c>
      <c r="Z443" s="685">
        <v>0</v>
      </c>
      <c r="AA443" s="685">
        <v>0</v>
      </c>
      <c r="AB443" s="4602"/>
      <c r="AC443" s="685">
        <v>0</v>
      </c>
      <c r="AD443" s="685">
        <v>0</v>
      </c>
      <c r="AE443" s="685">
        <v>0</v>
      </c>
      <c r="AF443" s="4602"/>
      <c r="AI443" s="789"/>
      <c r="AJ443" s="707"/>
      <c r="AK443" s="707"/>
      <c r="AL443" s="707"/>
      <c r="AM443" s="707"/>
      <c r="BN443" s="685">
        <v>0</v>
      </c>
      <c r="BO443" s="685">
        <v>0</v>
      </c>
      <c r="BP443" s="685">
        <v>0</v>
      </c>
      <c r="BQ443" s="685">
        <v>0</v>
      </c>
      <c r="BR443" s="685">
        <v>0</v>
      </c>
      <c r="BS443" s="685">
        <v>0</v>
      </c>
      <c r="BT443" s="685">
        <v>0</v>
      </c>
      <c r="BU443" s="685">
        <v>0</v>
      </c>
      <c r="BV443" s="685">
        <v>0</v>
      </c>
      <c r="BW443" s="685">
        <v>0</v>
      </c>
      <c r="BX443" s="685">
        <v>0</v>
      </c>
      <c r="BY443" s="685">
        <v>0</v>
      </c>
      <c r="BZ443" s="685">
        <v>0</v>
      </c>
      <c r="CA443" s="685">
        <v>0</v>
      </c>
      <c r="CB443" s="685">
        <v>0</v>
      </c>
      <c r="CC443" s="685">
        <v>0</v>
      </c>
      <c r="CD443" s="685">
        <v>0</v>
      </c>
      <c r="CE443" s="685">
        <v>0</v>
      </c>
      <c r="CF443" s="687"/>
    </row>
    <row r="444" spans="1:84" ht="5.0999999999999996" customHeight="1">
      <c r="A444" s="685">
        <v>0</v>
      </c>
      <c r="B444" s="4465"/>
      <c r="D444" s="4800"/>
      <c r="E444" s="685">
        <v>0</v>
      </c>
      <c r="F444" s="802">
        <v>0</v>
      </c>
      <c r="G444" s="685">
        <v>0</v>
      </c>
      <c r="H444" s="4603"/>
      <c r="I444" s="685">
        <v>0</v>
      </c>
      <c r="J444" s="802">
        <v>0</v>
      </c>
      <c r="K444" s="685">
        <v>0</v>
      </c>
      <c r="L444" s="4603"/>
      <c r="M444" s="685">
        <v>0</v>
      </c>
      <c r="N444" s="802">
        <v>0</v>
      </c>
      <c r="O444" s="685">
        <v>0</v>
      </c>
      <c r="P444" s="4603"/>
      <c r="Q444" s="685">
        <v>0</v>
      </c>
      <c r="R444" s="802">
        <v>0</v>
      </c>
      <c r="S444" s="685">
        <v>0</v>
      </c>
      <c r="T444" s="4603"/>
      <c r="U444" s="685">
        <v>0</v>
      </c>
      <c r="V444" s="802">
        <v>0</v>
      </c>
      <c r="W444" s="685">
        <v>0</v>
      </c>
      <c r="X444" s="4603"/>
      <c r="Y444" s="685">
        <v>0</v>
      </c>
      <c r="Z444" s="802">
        <v>0</v>
      </c>
      <c r="AA444" s="685">
        <v>0</v>
      </c>
      <c r="AB444" s="4603"/>
      <c r="AC444" s="685">
        <v>0</v>
      </c>
      <c r="AD444" s="802">
        <v>0</v>
      </c>
      <c r="AE444" s="685">
        <v>0</v>
      </c>
      <c r="AF444" s="4603"/>
      <c r="AI444" s="730"/>
      <c r="AJ444" s="707"/>
      <c r="AK444" s="707"/>
      <c r="AL444" s="707"/>
      <c r="AM444" s="707"/>
      <c r="BN444" s="685">
        <v>0</v>
      </c>
      <c r="BO444" s="685">
        <v>0</v>
      </c>
      <c r="BP444" s="685">
        <v>0</v>
      </c>
      <c r="BQ444" s="685">
        <v>0</v>
      </c>
      <c r="BR444" s="685">
        <v>0</v>
      </c>
      <c r="BS444" s="685">
        <v>0</v>
      </c>
      <c r="BT444" s="685">
        <v>0</v>
      </c>
      <c r="BU444" s="685">
        <v>0</v>
      </c>
      <c r="BV444" s="685">
        <v>0</v>
      </c>
      <c r="BW444" s="685">
        <v>0</v>
      </c>
      <c r="BX444" s="685">
        <v>0</v>
      </c>
      <c r="BY444" s="685">
        <v>0</v>
      </c>
      <c r="BZ444" s="685">
        <v>0</v>
      </c>
      <c r="CA444" s="685">
        <v>0</v>
      </c>
      <c r="CB444" s="685">
        <v>0</v>
      </c>
      <c r="CC444" s="685">
        <v>0</v>
      </c>
      <c r="CD444" s="685">
        <v>0</v>
      </c>
      <c r="CE444" s="685">
        <v>0</v>
      </c>
      <c r="CF444" s="687"/>
    </row>
    <row r="445" spans="1:84" ht="9.9499999999999993" customHeight="1">
      <c r="A445" s="685">
        <v>0</v>
      </c>
      <c r="B445" s="4466"/>
      <c r="D445" s="803"/>
      <c r="E445" s="685">
        <v>0</v>
      </c>
      <c r="F445" s="685">
        <v>0</v>
      </c>
      <c r="G445" s="685">
        <v>0</v>
      </c>
      <c r="H445" s="4604"/>
      <c r="I445" s="685">
        <v>0</v>
      </c>
      <c r="J445" s="685">
        <v>0</v>
      </c>
      <c r="K445" s="685">
        <v>0</v>
      </c>
      <c r="L445" s="4604"/>
      <c r="M445" s="685">
        <v>0</v>
      </c>
      <c r="N445" s="685">
        <v>0</v>
      </c>
      <c r="O445" s="685">
        <v>0</v>
      </c>
      <c r="P445" s="4604"/>
      <c r="Q445" s="685">
        <v>0</v>
      </c>
      <c r="R445" s="685">
        <v>0</v>
      </c>
      <c r="S445" s="685">
        <v>0</v>
      </c>
      <c r="T445" s="4604"/>
      <c r="U445" s="685">
        <v>0</v>
      </c>
      <c r="V445" s="685">
        <v>0</v>
      </c>
      <c r="W445" s="685">
        <v>0</v>
      </c>
      <c r="X445" s="4604"/>
      <c r="Y445" s="685">
        <v>0</v>
      </c>
      <c r="Z445" s="685">
        <v>0</v>
      </c>
      <c r="AA445" s="685">
        <v>0</v>
      </c>
      <c r="AB445" s="4604"/>
      <c r="AC445" s="685">
        <v>0</v>
      </c>
      <c r="AD445" s="685">
        <v>0</v>
      </c>
      <c r="AE445" s="685">
        <v>0</v>
      </c>
      <c r="AF445" s="4604"/>
      <c r="AI445" s="789"/>
      <c r="AJ445" s="707"/>
      <c r="AK445" s="707"/>
      <c r="AL445" s="707"/>
      <c r="AM445" s="707"/>
      <c r="BN445" s="685">
        <v>0</v>
      </c>
      <c r="BO445" s="685">
        <v>0</v>
      </c>
      <c r="BP445" s="685">
        <v>0</v>
      </c>
      <c r="BQ445" s="685">
        <v>0</v>
      </c>
      <c r="BR445" s="685">
        <v>0</v>
      </c>
      <c r="BS445" s="685">
        <v>0</v>
      </c>
      <c r="BT445" s="685">
        <v>0</v>
      </c>
      <c r="BU445" s="685">
        <v>0</v>
      </c>
      <c r="BV445" s="685">
        <v>0</v>
      </c>
      <c r="BW445" s="685">
        <v>0</v>
      </c>
      <c r="BX445" s="685">
        <v>0</v>
      </c>
      <c r="BY445" s="685">
        <v>0</v>
      </c>
      <c r="BZ445" s="685">
        <v>0</v>
      </c>
      <c r="CA445" s="685">
        <v>0</v>
      </c>
      <c r="CB445" s="685">
        <v>0</v>
      </c>
      <c r="CC445" s="685">
        <v>0</v>
      </c>
      <c r="CD445" s="685">
        <v>0</v>
      </c>
      <c r="CE445" s="685">
        <v>0</v>
      </c>
      <c r="CF445" s="687"/>
    </row>
    <row r="446" spans="1:84" ht="9.9499999999999993" customHeight="1">
      <c r="A446" s="685">
        <v>0</v>
      </c>
      <c r="B446" s="685">
        <v>0</v>
      </c>
      <c r="C446" s="685">
        <v>0</v>
      </c>
      <c r="D446" s="685">
        <v>0</v>
      </c>
      <c r="E446" s="685">
        <v>0</v>
      </c>
      <c r="F446" s="685">
        <v>0</v>
      </c>
      <c r="G446" s="685">
        <v>0</v>
      </c>
      <c r="H446" s="685">
        <v>0</v>
      </c>
      <c r="I446" s="685">
        <v>0</v>
      </c>
      <c r="J446" s="685">
        <v>0</v>
      </c>
      <c r="K446" s="685">
        <v>0</v>
      </c>
      <c r="L446" s="685">
        <v>0</v>
      </c>
      <c r="M446" s="685">
        <v>0</v>
      </c>
      <c r="N446" s="685">
        <v>0</v>
      </c>
      <c r="O446" s="685">
        <v>0</v>
      </c>
      <c r="P446" s="685">
        <v>0</v>
      </c>
      <c r="Q446" s="685">
        <v>0</v>
      </c>
      <c r="R446" s="685">
        <v>0</v>
      </c>
      <c r="S446" s="685">
        <v>0</v>
      </c>
      <c r="T446" s="685">
        <v>0</v>
      </c>
      <c r="U446" s="685">
        <v>0</v>
      </c>
      <c r="V446" s="685">
        <v>0</v>
      </c>
      <c r="W446" s="685">
        <v>0</v>
      </c>
      <c r="X446" s="685">
        <v>0</v>
      </c>
      <c r="Y446" s="685">
        <v>0</v>
      </c>
      <c r="Z446" s="685">
        <v>0</v>
      </c>
      <c r="AA446" s="685">
        <v>0</v>
      </c>
      <c r="AB446" s="685">
        <v>0</v>
      </c>
      <c r="AC446" s="685">
        <v>0</v>
      </c>
      <c r="AD446" s="685">
        <v>0</v>
      </c>
      <c r="AE446" s="685">
        <v>0</v>
      </c>
      <c r="AF446" s="685">
        <v>0</v>
      </c>
      <c r="AI446" s="804"/>
      <c r="AJ446" s="707"/>
      <c r="AK446" s="707"/>
      <c r="AL446" s="707"/>
      <c r="AM446" s="707"/>
      <c r="BN446" s="685">
        <v>0</v>
      </c>
      <c r="BO446" s="685">
        <v>0</v>
      </c>
      <c r="BP446" s="685">
        <v>0</v>
      </c>
      <c r="BQ446" s="685">
        <v>0</v>
      </c>
      <c r="BR446" s="685">
        <v>0</v>
      </c>
      <c r="BS446" s="685">
        <v>0</v>
      </c>
      <c r="BT446" s="685">
        <v>0</v>
      </c>
      <c r="BU446" s="685">
        <v>0</v>
      </c>
      <c r="BV446" s="685">
        <v>0</v>
      </c>
      <c r="BW446" s="685">
        <v>0</v>
      </c>
      <c r="BX446" s="685">
        <v>0</v>
      </c>
      <c r="BY446" s="685">
        <v>0</v>
      </c>
      <c r="BZ446" s="685">
        <v>0</v>
      </c>
      <c r="CA446" s="685">
        <v>0</v>
      </c>
      <c r="CB446" s="685">
        <v>0</v>
      </c>
      <c r="CC446" s="685">
        <v>0</v>
      </c>
      <c r="CD446" s="685">
        <v>0</v>
      </c>
      <c r="CE446" s="685">
        <v>0</v>
      </c>
      <c r="CF446" s="687"/>
    </row>
    <row r="447" spans="1:84" ht="9.9499999999999993" customHeight="1">
      <c r="A447" s="685">
        <v>0</v>
      </c>
      <c r="B447" s="4464">
        <v>27</v>
      </c>
      <c r="D447" s="4799" t="s">
        <v>5287</v>
      </c>
      <c r="E447" s="685">
        <v>0</v>
      </c>
      <c r="F447" s="685">
        <v>0</v>
      </c>
      <c r="G447" s="685">
        <v>0</v>
      </c>
      <c r="H447" s="4602"/>
      <c r="I447" s="685">
        <v>0</v>
      </c>
      <c r="J447" s="685">
        <v>0</v>
      </c>
      <c r="K447" s="685">
        <v>0</v>
      </c>
      <c r="L447" s="4602"/>
      <c r="M447" s="685">
        <v>0</v>
      </c>
      <c r="N447" s="685">
        <v>0</v>
      </c>
      <c r="O447" s="685">
        <v>0</v>
      </c>
      <c r="P447" s="4602"/>
      <c r="Q447" s="685">
        <v>0</v>
      </c>
      <c r="R447" s="685">
        <v>0</v>
      </c>
      <c r="S447" s="685">
        <v>0</v>
      </c>
      <c r="T447" s="4602"/>
      <c r="U447" s="685">
        <v>0</v>
      </c>
      <c r="V447" s="685">
        <v>0</v>
      </c>
      <c r="W447" s="685">
        <v>0</v>
      </c>
      <c r="X447" s="4602"/>
      <c r="Y447" s="685">
        <v>0</v>
      </c>
      <c r="Z447" s="685">
        <v>0</v>
      </c>
      <c r="AA447" s="685">
        <v>0</v>
      </c>
      <c r="AB447" s="4602"/>
      <c r="AC447" s="685">
        <v>0</v>
      </c>
      <c r="AD447" s="685">
        <v>0</v>
      </c>
      <c r="AE447" s="685">
        <v>0</v>
      </c>
      <c r="AF447" s="4602"/>
      <c r="AI447" s="789"/>
      <c r="AJ447" s="707"/>
      <c r="AK447" s="707"/>
      <c r="AL447" s="707"/>
      <c r="AM447" s="707"/>
      <c r="BN447" s="685">
        <v>0</v>
      </c>
      <c r="BO447" s="685">
        <v>0</v>
      </c>
      <c r="BP447" s="685">
        <v>0</v>
      </c>
      <c r="BQ447" s="685">
        <v>0</v>
      </c>
      <c r="BR447" s="685">
        <v>0</v>
      </c>
      <c r="BS447" s="685">
        <v>0</v>
      </c>
      <c r="BT447" s="685">
        <v>0</v>
      </c>
      <c r="BU447" s="685">
        <v>0</v>
      </c>
      <c r="BV447" s="685">
        <v>0</v>
      </c>
      <c r="BW447" s="685">
        <v>0</v>
      </c>
      <c r="BX447" s="685">
        <v>0</v>
      </c>
      <c r="BY447" s="685">
        <v>0</v>
      </c>
      <c r="BZ447" s="685">
        <v>0</v>
      </c>
      <c r="CA447" s="685">
        <v>0</v>
      </c>
      <c r="CB447" s="685">
        <v>0</v>
      </c>
      <c r="CC447" s="685">
        <v>0</v>
      </c>
      <c r="CD447" s="685">
        <v>0</v>
      </c>
      <c r="CE447" s="685">
        <v>0</v>
      </c>
      <c r="CF447" s="687"/>
    </row>
    <row r="448" spans="1:84" ht="5.0999999999999996" customHeight="1">
      <c r="A448" s="685">
        <v>0</v>
      </c>
      <c r="B448" s="4465"/>
      <c r="D448" s="4800"/>
      <c r="E448" s="685">
        <v>0</v>
      </c>
      <c r="F448" s="802">
        <v>0</v>
      </c>
      <c r="G448" s="685">
        <v>0</v>
      </c>
      <c r="H448" s="4603"/>
      <c r="I448" s="685">
        <v>0</v>
      </c>
      <c r="J448" s="802">
        <v>0</v>
      </c>
      <c r="K448" s="685">
        <v>0</v>
      </c>
      <c r="L448" s="4603"/>
      <c r="M448" s="685">
        <v>0</v>
      </c>
      <c r="N448" s="802">
        <v>0</v>
      </c>
      <c r="O448" s="685">
        <v>0</v>
      </c>
      <c r="P448" s="4603"/>
      <c r="Q448" s="685">
        <v>0</v>
      </c>
      <c r="R448" s="802">
        <v>0</v>
      </c>
      <c r="S448" s="685">
        <v>0</v>
      </c>
      <c r="T448" s="4603"/>
      <c r="U448" s="685">
        <v>0</v>
      </c>
      <c r="V448" s="802">
        <v>0</v>
      </c>
      <c r="W448" s="685">
        <v>0</v>
      </c>
      <c r="X448" s="4603"/>
      <c r="Y448" s="685">
        <v>0</v>
      </c>
      <c r="Z448" s="802">
        <v>0</v>
      </c>
      <c r="AA448" s="685">
        <v>0</v>
      </c>
      <c r="AB448" s="4603"/>
      <c r="AC448" s="685">
        <v>0</v>
      </c>
      <c r="AD448" s="802">
        <v>0</v>
      </c>
      <c r="AE448" s="685">
        <v>0</v>
      </c>
      <c r="AF448" s="4603"/>
      <c r="AI448" s="730"/>
      <c r="AJ448" s="707"/>
      <c r="AK448" s="707"/>
      <c r="AL448" s="707"/>
      <c r="AM448" s="707"/>
      <c r="BN448" s="685">
        <v>0</v>
      </c>
      <c r="BO448" s="685">
        <v>0</v>
      </c>
      <c r="BP448" s="685">
        <v>0</v>
      </c>
      <c r="BQ448" s="685">
        <v>0</v>
      </c>
      <c r="BR448" s="685">
        <v>0</v>
      </c>
      <c r="BS448" s="685">
        <v>0</v>
      </c>
      <c r="BT448" s="685">
        <v>0</v>
      </c>
      <c r="BU448" s="685">
        <v>0</v>
      </c>
      <c r="BV448" s="685">
        <v>0</v>
      </c>
      <c r="BW448" s="685">
        <v>0</v>
      </c>
      <c r="BX448" s="685">
        <v>0</v>
      </c>
      <c r="BY448" s="685">
        <v>0</v>
      </c>
      <c r="BZ448" s="685">
        <v>0</v>
      </c>
      <c r="CA448" s="685">
        <v>0</v>
      </c>
      <c r="CB448" s="685">
        <v>0</v>
      </c>
      <c r="CC448" s="685">
        <v>0</v>
      </c>
      <c r="CD448" s="685">
        <v>0</v>
      </c>
      <c r="CE448" s="685">
        <v>0</v>
      </c>
      <c r="CF448" s="687"/>
    </row>
    <row r="449" spans="1:84" ht="9.9499999999999993" customHeight="1">
      <c r="A449" s="685">
        <v>0</v>
      </c>
      <c r="B449" s="4466"/>
      <c r="D449" s="803"/>
      <c r="E449" s="685">
        <v>0</v>
      </c>
      <c r="F449" s="685">
        <v>0</v>
      </c>
      <c r="G449" s="685">
        <v>0</v>
      </c>
      <c r="H449" s="4604"/>
      <c r="I449" s="685">
        <v>0</v>
      </c>
      <c r="J449" s="685">
        <v>0</v>
      </c>
      <c r="K449" s="685">
        <v>0</v>
      </c>
      <c r="L449" s="4604"/>
      <c r="M449" s="685">
        <v>0</v>
      </c>
      <c r="N449" s="685">
        <v>0</v>
      </c>
      <c r="O449" s="685">
        <v>0</v>
      </c>
      <c r="P449" s="4604"/>
      <c r="Q449" s="685">
        <v>0</v>
      </c>
      <c r="R449" s="685">
        <v>0</v>
      </c>
      <c r="S449" s="685">
        <v>0</v>
      </c>
      <c r="T449" s="4604"/>
      <c r="U449" s="685">
        <v>0</v>
      </c>
      <c r="V449" s="685">
        <v>0</v>
      </c>
      <c r="W449" s="685">
        <v>0</v>
      </c>
      <c r="X449" s="4604"/>
      <c r="Y449" s="685">
        <v>0</v>
      </c>
      <c r="Z449" s="685">
        <v>0</v>
      </c>
      <c r="AA449" s="685">
        <v>0</v>
      </c>
      <c r="AB449" s="4604"/>
      <c r="AC449" s="685">
        <v>0</v>
      </c>
      <c r="AD449" s="685">
        <v>0</v>
      </c>
      <c r="AE449" s="685">
        <v>0</v>
      </c>
      <c r="AF449" s="4604"/>
      <c r="AI449" s="789"/>
      <c r="AJ449" s="707"/>
      <c r="AK449" s="707"/>
      <c r="AL449" s="707"/>
      <c r="AM449" s="707"/>
      <c r="BN449" s="685">
        <v>0</v>
      </c>
      <c r="BO449" s="685">
        <v>0</v>
      </c>
      <c r="BP449" s="685">
        <v>0</v>
      </c>
      <c r="BQ449" s="685">
        <v>0</v>
      </c>
      <c r="BR449" s="685">
        <v>0</v>
      </c>
      <c r="BS449" s="685">
        <v>0</v>
      </c>
      <c r="BT449" s="685">
        <v>0</v>
      </c>
      <c r="BU449" s="685">
        <v>0</v>
      </c>
      <c r="BV449" s="685">
        <v>0</v>
      </c>
      <c r="BW449" s="685">
        <v>0</v>
      </c>
      <c r="BX449" s="685">
        <v>0</v>
      </c>
      <c r="BY449" s="685">
        <v>0</v>
      </c>
      <c r="BZ449" s="685">
        <v>0</v>
      </c>
      <c r="CA449" s="685">
        <v>0</v>
      </c>
      <c r="CB449" s="685">
        <v>0</v>
      </c>
      <c r="CC449" s="685">
        <v>0</v>
      </c>
      <c r="CD449" s="685">
        <v>0</v>
      </c>
      <c r="CE449" s="685">
        <v>0</v>
      </c>
      <c r="CF449" s="687"/>
    </row>
    <row r="450" spans="1:84" ht="9.9499999999999993" customHeight="1">
      <c r="A450" s="685">
        <v>0</v>
      </c>
      <c r="B450" s="685">
        <v>0</v>
      </c>
      <c r="C450" s="685">
        <v>0</v>
      </c>
      <c r="D450" s="685">
        <v>0</v>
      </c>
      <c r="E450" s="685">
        <v>0</v>
      </c>
      <c r="F450" s="685">
        <v>0</v>
      </c>
      <c r="G450" s="685">
        <v>0</v>
      </c>
      <c r="H450" s="685">
        <v>0</v>
      </c>
      <c r="I450" s="685">
        <v>0</v>
      </c>
      <c r="J450" s="685">
        <v>0</v>
      </c>
      <c r="K450" s="685">
        <v>0</v>
      </c>
      <c r="L450" s="685">
        <v>0</v>
      </c>
      <c r="M450" s="685">
        <v>0</v>
      </c>
      <c r="N450" s="685">
        <v>0</v>
      </c>
      <c r="O450" s="685">
        <v>0</v>
      </c>
      <c r="P450" s="685">
        <v>0</v>
      </c>
      <c r="Q450" s="685">
        <v>0</v>
      </c>
      <c r="R450" s="685">
        <v>0</v>
      </c>
      <c r="S450" s="685">
        <v>0</v>
      </c>
      <c r="T450" s="685">
        <v>0</v>
      </c>
      <c r="U450" s="685">
        <v>0</v>
      </c>
      <c r="V450" s="685">
        <v>0</v>
      </c>
      <c r="W450" s="685">
        <v>0</v>
      </c>
      <c r="X450" s="685">
        <v>0</v>
      </c>
      <c r="Y450" s="685">
        <v>0</v>
      </c>
      <c r="Z450" s="685">
        <v>0</v>
      </c>
      <c r="AA450" s="685">
        <v>0</v>
      </c>
      <c r="AB450" s="685">
        <v>0</v>
      </c>
      <c r="AC450" s="685">
        <v>0</v>
      </c>
      <c r="AD450" s="685">
        <v>0</v>
      </c>
      <c r="AE450" s="685">
        <v>0</v>
      </c>
      <c r="AF450" s="685">
        <v>0</v>
      </c>
      <c r="AI450" s="804"/>
      <c r="AJ450" s="707"/>
      <c r="AK450" s="707"/>
      <c r="AL450" s="707"/>
      <c r="AM450" s="707"/>
      <c r="BN450" s="685">
        <v>0</v>
      </c>
      <c r="BO450" s="685">
        <v>0</v>
      </c>
      <c r="BP450" s="685">
        <v>0</v>
      </c>
      <c r="BQ450" s="685">
        <v>0</v>
      </c>
      <c r="BR450" s="685">
        <v>0</v>
      </c>
      <c r="BS450" s="685">
        <v>0</v>
      </c>
      <c r="BT450" s="685">
        <v>0</v>
      </c>
      <c r="BU450" s="685">
        <v>0</v>
      </c>
      <c r="BV450" s="685">
        <v>0</v>
      </c>
      <c r="BW450" s="685">
        <v>0</v>
      </c>
      <c r="BX450" s="685">
        <v>0</v>
      </c>
      <c r="BY450" s="685">
        <v>0</v>
      </c>
      <c r="BZ450" s="685">
        <v>0</v>
      </c>
      <c r="CA450" s="685">
        <v>0</v>
      </c>
      <c r="CB450" s="685">
        <v>0</v>
      </c>
      <c r="CC450" s="685">
        <v>0</v>
      </c>
      <c r="CD450" s="685">
        <v>0</v>
      </c>
      <c r="CE450" s="685">
        <v>0</v>
      </c>
      <c r="CF450" s="687"/>
    </row>
    <row r="451" spans="1:84" ht="9.9499999999999993" customHeight="1">
      <c r="A451" s="685">
        <v>0</v>
      </c>
      <c r="B451" s="4464">
        <v>28</v>
      </c>
      <c r="D451" s="4799" t="s">
        <v>1534</v>
      </c>
      <c r="E451" s="685">
        <v>0</v>
      </c>
      <c r="F451" s="685">
        <v>0</v>
      </c>
      <c r="G451" s="685">
        <v>0</v>
      </c>
      <c r="H451" s="4602"/>
      <c r="I451" s="685">
        <v>0</v>
      </c>
      <c r="J451" s="685">
        <v>0</v>
      </c>
      <c r="K451" s="685">
        <v>0</v>
      </c>
      <c r="L451" s="4602"/>
      <c r="M451" s="685">
        <v>0</v>
      </c>
      <c r="N451" s="685">
        <v>0</v>
      </c>
      <c r="O451" s="685">
        <v>0</v>
      </c>
      <c r="P451" s="4602"/>
      <c r="Q451" s="685">
        <v>0</v>
      </c>
      <c r="R451" s="685">
        <v>0</v>
      </c>
      <c r="S451" s="685">
        <v>0</v>
      </c>
      <c r="T451" s="4602"/>
      <c r="U451" s="685">
        <v>0</v>
      </c>
      <c r="V451" s="685">
        <v>0</v>
      </c>
      <c r="W451" s="685">
        <v>0</v>
      </c>
      <c r="X451" s="4602"/>
      <c r="Y451" s="685">
        <v>0</v>
      </c>
      <c r="Z451" s="685">
        <v>0</v>
      </c>
      <c r="AA451" s="685">
        <v>0</v>
      </c>
      <c r="AB451" s="4602"/>
      <c r="AC451" s="685">
        <v>0</v>
      </c>
      <c r="AD451" s="685">
        <v>0</v>
      </c>
      <c r="AE451" s="685">
        <v>0</v>
      </c>
      <c r="AF451" s="4602"/>
      <c r="AI451" s="789"/>
      <c r="AJ451" s="707"/>
      <c r="AK451" s="707"/>
      <c r="AL451" s="707"/>
      <c r="AM451" s="707"/>
      <c r="BN451" s="685">
        <v>0</v>
      </c>
      <c r="BO451" s="685">
        <v>0</v>
      </c>
      <c r="BP451" s="685">
        <v>0</v>
      </c>
      <c r="BQ451" s="685">
        <v>0</v>
      </c>
      <c r="BR451" s="685">
        <v>0</v>
      </c>
      <c r="BS451" s="685">
        <v>0</v>
      </c>
      <c r="BT451" s="685">
        <v>0</v>
      </c>
      <c r="BU451" s="685">
        <v>0</v>
      </c>
      <c r="BV451" s="685">
        <v>0</v>
      </c>
      <c r="BW451" s="685">
        <v>0</v>
      </c>
      <c r="BX451" s="685">
        <v>0</v>
      </c>
      <c r="BY451" s="685">
        <v>0</v>
      </c>
      <c r="BZ451" s="685">
        <v>0</v>
      </c>
      <c r="CA451" s="685">
        <v>0</v>
      </c>
      <c r="CB451" s="685">
        <v>0</v>
      </c>
      <c r="CC451" s="685">
        <v>0</v>
      </c>
      <c r="CD451" s="685">
        <v>0</v>
      </c>
      <c r="CE451" s="685">
        <v>0</v>
      </c>
      <c r="CF451" s="687"/>
    </row>
    <row r="452" spans="1:84" ht="5.0999999999999996" customHeight="1">
      <c r="A452" s="685">
        <v>0</v>
      </c>
      <c r="B452" s="4465"/>
      <c r="D452" s="4800"/>
      <c r="E452" s="685">
        <v>0</v>
      </c>
      <c r="F452" s="802">
        <v>0</v>
      </c>
      <c r="G452" s="685">
        <v>0</v>
      </c>
      <c r="H452" s="4603"/>
      <c r="I452" s="685">
        <v>0</v>
      </c>
      <c r="J452" s="802">
        <v>0</v>
      </c>
      <c r="K452" s="685">
        <v>0</v>
      </c>
      <c r="L452" s="4603"/>
      <c r="M452" s="685">
        <v>0</v>
      </c>
      <c r="N452" s="802">
        <v>0</v>
      </c>
      <c r="O452" s="685">
        <v>0</v>
      </c>
      <c r="P452" s="4603"/>
      <c r="Q452" s="685">
        <v>0</v>
      </c>
      <c r="R452" s="802">
        <v>0</v>
      </c>
      <c r="S452" s="685">
        <v>0</v>
      </c>
      <c r="T452" s="4603"/>
      <c r="U452" s="685">
        <v>0</v>
      </c>
      <c r="V452" s="802">
        <v>0</v>
      </c>
      <c r="W452" s="685">
        <v>0</v>
      </c>
      <c r="X452" s="4603"/>
      <c r="Y452" s="685">
        <v>0</v>
      </c>
      <c r="Z452" s="802">
        <v>0</v>
      </c>
      <c r="AA452" s="685">
        <v>0</v>
      </c>
      <c r="AB452" s="4603"/>
      <c r="AC452" s="685">
        <v>0</v>
      </c>
      <c r="AD452" s="802">
        <v>0</v>
      </c>
      <c r="AE452" s="685">
        <v>0</v>
      </c>
      <c r="AF452" s="4603"/>
      <c r="AI452" s="730"/>
      <c r="AJ452" s="707"/>
      <c r="AK452" s="707"/>
      <c r="AL452" s="707"/>
      <c r="AM452" s="707"/>
      <c r="BN452" s="685">
        <v>0</v>
      </c>
      <c r="BO452" s="685">
        <v>0</v>
      </c>
      <c r="BP452" s="685">
        <v>0</v>
      </c>
      <c r="BQ452" s="685">
        <v>0</v>
      </c>
      <c r="BR452" s="685">
        <v>0</v>
      </c>
      <c r="BS452" s="685">
        <v>0</v>
      </c>
      <c r="BT452" s="685">
        <v>0</v>
      </c>
      <c r="BU452" s="685">
        <v>0</v>
      </c>
      <c r="BV452" s="685">
        <v>0</v>
      </c>
      <c r="BW452" s="685">
        <v>0</v>
      </c>
      <c r="BX452" s="685">
        <v>0</v>
      </c>
      <c r="BY452" s="685">
        <v>0</v>
      </c>
      <c r="BZ452" s="685">
        <v>0</v>
      </c>
      <c r="CA452" s="685">
        <v>0</v>
      </c>
      <c r="CB452" s="685">
        <v>0</v>
      </c>
      <c r="CC452" s="685">
        <v>0</v>
      </c>
      <c r="CD452" s="685">
        <v>0</v>
      </c>
      <c r="CE452" s="685">
        <v>0</v>
      </c>
      <c r="CF452" s="687"/>
    </row>
    <row r="453" spans="1:84" ht="9.9499999999999993" customHeight="1">
      <c r="A453" s="685">
        <v>0</v>
      </c>
      <c r="B453" s="4466"/>
      <c r="D453" s="803"/>
      <c r="E453" s="685">
        <v>0</v>
      </c>
      <c r="F453" s="685">
        <v>0</v>
      </c>
      <c r="G453" s="685">
        <v>0</v>
      </c>
      <c r="H453" s="4604"/>
      <c r="I453" s="685">
        <v>0</v>
      </c>
      <c r="J453" s="685">
        <v>0</v>
      </c>
      <c r="K453" s="685">
        <v>0</v>
      </c>
      <c r="L453" s="4604"/>
      <c r="M453" s="685">
        <v>0</v>
      </c>
      <c r="N453" s="685">
        <v>0</v>
      </c>
      <c r="O453" s="685">
        <v>0</v>
      </c>
      <c r="P453" s="4604"/>
      <c r="Q453" s="685">
        <v>0</v>
      </c>
      <c r="R453" s="685">
        <v>0</v>
      </c>
      <c r="S453" s="685">
        <v>0</v>
      </c>
      <c r="T453" s="4604"/>
      <c r="U453" s="685">
        <v>0</v>
      </c>
      <c r="V453" s="685">
        <v>0</v>
      </c>
      <c r="W453" s="685">
        <v>0</v>
      </c>
      <c r="X453" s="4604"/>
      <c r="Y453" s="685">
        <v>0</v>
      </c>
      <c r="Z453" s="685">
        <v>0</v>
      </c>
      <c r="AA453" s="685">
        <v>0</v>
      </c>
      <c r="AB453" s="4604"/>
      <c r="AC453" s="685">
        <v>0</v>
      </c>
      <c r="AD453" s="685">
        <v>0</v>
      </c>
      <c r="AE453" s="685">
        <v>0</v>
      </c>
      <c r="AF453" s="4604"/>
      <c r="AI453" s="789"/>
      <c r="AJ453" s="707"/>
      <c r="AK453" s="707"/>
      <c r="AL453" s="707"/>
      <c r="AM453" s="707"/>
      <c r="BN453" s="685">
        <v>0</v>
      </c>
      <c r="BO453" s="685">
        <v>0</v>
      </c>
      <c r="BP453" s="685">
        <v>0</v>
      </c>
      <c r="BQ453" s="685">
        <v>0</v>
      </c>
      <c r="BR453" s="685">
        <v>0</v>
      </c>
      <c r="BS453" s="685">
        <v>0</v>
      </c>
      <c r="BT453" s="685">
        <v>0</v>
      </c>
      <c r="BU453" s="685">
        <v>0</v>
      </c>
      <c r="BV453" s="685">
        <v>0</v>
      </c>
      <c r="BW453" s="685">
        <v>0</v>
      </c>
      <c r="BX453" s="685">
        <v>0</v>
      </c>
      <c r="BY453" s="685">
        <v>0</v>
      </c>
      <c r="BZ453" s="685">
        <v>0</v>
      </c>
      <c r="CA453" s="685">
        <v>0</v>
      </c>
      <c r="CB453" s="685">
        <v>0</v>
      </c>
      <c r="CC453" s="685">
        <v>0</v>
      </c>
      <c r="CD453" s="685">
        <v>0</v>
      </c>
      <c r="CE453" s="685">
        <v>0</v>
      </c>
      <c r="CF453" s="687"/>
    </row>
    <row r="454" spans="1:84" ht="9.9499999999999993" customHeight="1">
      <c r="A454" s="685">
        <v>0</v>
      </c>
      <c r="B454" s="685">
        <v>0</v>
      </c>
      <c r="C454" s="685">
        <v>0</v>
      </c>
      <c r="D454" s="685">
        <v>0</v>
      </c>
      <c r="E454" s="685">
        <v>0</v>
      </c>
      <c r="F454" s="685">
        <v>0</v>
      </c>
      <c r="G454" s="685">
        <v>0</v>
      </c>
      <c r="H454" s="685">
        <v>0</v>
      </c>
      <c r="I454" s="685">
        <v>0</v>
      </c>
      <c r="J454" s="685">
        <v>0</v>
      </c>
      <c r="K454" s="685">
        <v>0</v>
      </c>
      <c r="L454" s="685">
        <v>0</v>
      </c>
      <c r="M454" s="685">
        <v>0</v>
      </c>
      <c r="N454" s="685">
        <v>0</v>
      </c>
      <c r="O454" s="685">
        <v>0</v>
      </c>
      <c r="P454" s="685">
        <v>0</v>
      </c>
      <c r="Q454" s="685">
        <v>0</v>
      </c>
      <c r="R454" s="685">
        <v>0</v>
      </c>
      <c r="S454" s="685">
        <v>0</v>
      </c>
      <c r="T454" s="685">
        <v>0</v>
      </c>
      <c r="U454" s="685">
        <v>0</v>
      </c>
      <c r="V454" s="685">
        <v>0</v>
      </c>
      <c r="W454" s="685">
        <v>0</v>
      </c>
      <c r="X454" s="685">
        <v>0</v>
      </c>
      <c r="Y454" s="685">
        <v>0</v>
      </c>
      <c r="Z454" s="685">
        <v>0</v>
      </c>
      <c r="AA454" s="685">
        <v>0</v>
      </c>
      <c r="AB454" s="685">
        <v>0</v>
      </c>
      <c r="AC454" s="685">
        <v>0</v>
      </c>
      <c r="AD454" s="685">
        <v>0</v>
      </c>
      <c r="AE454" s="685">
        <v>0</v>
      </c>
      <c r="AF454" s="685">
        <v>0</v>
      </c>
      <c r="AI454" s="804"/>
      <c r="AJ454" s="707"/>
      <c r="AK454" s="707"/>
      <c r="AL454" s="707"/>
      <c r="AM454" s="707"/>
      <c r="BN454" s="685">
        <v>0</v>
      </c>
      <c r="BO454" s="685">
        <v>0</v>
      </c>
      <c r="BP454" s="685">
        <v>0</v>
      </c>
      <c r="BQ454" s="685">
        <v>0</v>
      </c>
      <c r="BR454" s="685">
        <v>0</v>
      </c>
      <c r="BS454" s="685">
        <v>0</v>
      </c>
      <c r="BT454" s="685">
        <v>0</v>
      </c>
      <c r="BU454" s="685">
        <v>0</v>
      </c>
      <c r="BV454" s="685">
        <v>0</v>
      </c>
      <c r="BW454" s="685">
        <v>0</v>
      </c>
      <c r="BX454" s="685">
        <v>0</v>
      </c>
      <c r="BY454" s="685">
        <v>0</v>
      </c>
      <c r="BZ454" s="685">
        <v>0</v>
      </c>
      <c r="CA454" s="685">
        <v>0</v>
      </c>
      <c r="CB454" s="685">
        <v>0</v>
      </c>
      <c r="CC454" s="685">
        <v>0</v>
      </c>
      <c r="CD454" s="685">
        <v>0</v>
      </c>
      <c r="CE454" s="685">
        <v>0</v>
      </c>
      <c r="CF454" s="687"/>
    </row>
    <row r="455" spans="1:84" ht="9.9499999999999993" customHeight="1">
      <c r="A455" s="685">
        <v>0</v>
      </c>
      <c r="B455" s="4464">
        <v>29</v>
      </c>
      <c r="D455" s="4799" t="s">
        <v>5288</v>
      </c>
      <c r="E455" s="685">
        <v>0</v>
      </c>
      <c r="F455" s="685">
        <v>0</v>
      </c>
      <c r="G455" s="685">
        <v>0</v>
      </c>
      <c r="H455" s="4602"/>
      <c r="I455" s="685">
        <v>0</v>
      </c>
      <c r="J455" s="685">
        <v>0</v>
      </c>
      <c r="K455" s="685">
        <v>0</v>
      </c>
      <c r="L455" s="4602"/>
      <c r="M455" s="685">
        <v>0</v>
      </c>
      <c r="N455" s="685">
        <v>0</v>
      </c>
      <c r="O455" s="685">
        <v>0</v>
      </c>
      <c r="P455" s="4602"/>
      <c r="Q455" s="685">
        <v>0</v>
      </c>
      <c r="R455" s="685">
        <v>0</v>
      </c>
      <c r="S455" s="685">
        <v>0</v>
      </c>
      <c r="T455" s="4602"/>
      <c r="U455" s="685">
        <v>0</v>
      </c>
      <c r="V455" s="685">
        <v>0</v>
      </c>
      <c r="W455" s="685">
        <v>0</v>
      </c>
      <c r="X455" s="4602"/>
      <c r="Y455" s="685">
        <v>0</v>
      </c>
      <c r="Z455" s="685">
        <v>0</v>
      </c>
      <c r="AA455" s="685">
        <v>0</v>
      </c>
      <c r="AB455" s="4602"/>
      <c r="AC455" s="685">
        <v>0</v>
      </c>
      <c r="AD455" s="685">
        <v>0</v>
      </c>
      <c r="AE455" s="685">
        <v>0</v>
      </c>
      <c r="AF455" s="4602"/>
      <c r="AI455" s="789"/>
      <c r="AJ455" s="707"/>
      <c r="AK455" s="707"/>
      <c r="AL455" s="707"/>
      <c r="AM455" s="707"/>
      <c r="BN455" s="685">
        <v>0</v>
      </c>
      <c r="BO455" s="685">
        <v>0</v>
      </c>
      <c r="BP455" s="685">
        <v>0</v>
      </c>
      <c r="BQ455" s="685">
        <v>0</v>
      </c>
      <c r="BR455" s="685">
        <v>0</v>
      </c>
      <c r="BS455" s="685">
        <v>0</v>
      </c>
      <c r="BT455" s="685">
        <v>0</v>
      </c>
      <c r="BU455" s="685">
        <v>0</v>
      </c>
      <c r="BV455" s="685">
        <v>0</v>
      </c>
      <c r="BW455" s="685">
        <v>0</v>
      </c>
      <c r="BX455" s="685">
        <v>0</v>
      </c>
      <c r="BY455" s="685">
        <v>0</v>
      </c>
      <c r="BZ455" s="685">
        <v>0</v>
      </c>
      <c r="CA455" s="685">
        <v>0</v>
      </c>
      <c r="CB455" s="685">
        <v>0</v>
      </c>
      <c r="CC455" s="685">
        <v>0</v>
      </c>
      <c r="CD455" s="685">
        <v>0</v>
      </c>
      <c r="CE455" s="685">
        <v>0</v>
      </c>
      <c r="CF455" s="687"/>
    </row>
    <row r="456" spans="1:84" ht="5.0999999999999996" customHeight="1">
      <c r="A456" s="685">
        <v>0</v>
      </c>
      <c r="B456" s="4465"/>
      <c r="D456" s="4800"/>
      <c r="E456" s="685">
        <v>0</v>
      </c>
      <c r="F456" s="802">
        <v>0</v>
      </c>
      <c r="G456" s="685">
        <v>0</v>
      </c>
      <c r="H456" s="4603"/>
      <c r="I456" s="685">
        <v>0</v>
      </c>
      <c r="J456" s="802">
        <v>0</v>
      </c>
      <c r="K456" s="685">
        <v>0</v>
      </c>
      <c r="L456" s="4603"/>
      <c r="M456" s="685">
        <v>0</v>
      </c>
      <c r="N456" s="802">
        <v>0</v>
      </c>
      <c r="O456" s="685">
        <v>0</v>
      </c>
      <c r="P456" s="4603"/>
      <c r="Q456" s="685">
        <v>0</v>
      </c>
      <c r="R456" s="802">
        <v>0</v>
      </c>
      <c r="S456" s="685">
        <v>0</v>
      </c>
      <c r="T456" s="4603"/>
      <c r="U456" s="685">
        <v>0</v>
      </c>
      <c r="V456" s="802">
        <v>0</v>
      </c>
      <c r="W456" s="685">
        <v>0</v>
      </c>
      <c r="X456" s="4603"/>
      <c r="Y456" s="685">
        <v>0</v>
      </c>
      <c r="Z456" s="802">
        <v>0</v>
      </c>
      <c r="AA456" s="685">
        <v>0</v>
      </c>
      <c r="AB456" s="4603"/>
      <c r="AC456" s="685">
        <v>0</v>
      </c>
      <c r="AD456" s="802">
        <v>0</v>
      </c>
      <c r="AE456" s="685">
        <v>0</v>
      </c>
      <c r="AF456" s="4603"/>
      <c r="AI456" s="730"/>
      <c r="AJ456" s="707"/>
      <c r="AK456" s="707"/>
      <c r="AL456" s="707"/>
      <c r="AM456" s="707"/>
      <c r="BN456" s="685">
        <v>0</v>
      </c>
      <c r="BO456" s="685">
        <v>0</v>
      </c>
      <c r="BP456" s="685">
        <v>0</v>
      </c>
      <c r="BQ456" s="685">
        <v>0</v>
      </c>
      <c r="BR456" s="685">
        <v>0</v>
      </c>
      <c r="BS456" s="685">
        <v>0</v>
      </c>
      <c r="BT456" s="685">
        <v>0</v>
      </c>
      <c r="BU456" s="685">
        <v>0</v>
      </c>
      <c r="BV456" s="685">
        <v>0</v>
      </c>
      <c r="BW456" s="685">
        <v>0</v>
      </c>
      <c r="BX456" s="685">
        <v>0</v>
      </c>
      <c r="BY456" s="685">
        <v>0</v>
      </c>
      <c r="BZ456" s="685">
        <v>0</v>
      </c>
      <c r="CA456" s="685">
        <v>0</v>
      </c>
      <c r="CB456" s="685">
        <v>0</v>
      </c>
      <c r="CC456" s="685">
        <v>0</v>
      </c>
      <c r="CD456" s="685">
        <v>0</v>
      </c>
      <c r="CE456" s="685">
        <v>0</v>
      </c>
      <c r="CF456" s="687"/>
    </row>
    <row r="457" spans="1:84" ht="9.9499999999999993" customHeight="1">
      <c r="A457" s="685">
        <v>0</v>
      </c>
      <c r="B457" s="4466"/>
      <c r="D457" s="803"/>
      <c r="E457" s="685">
        <v>0</v>
      </c>
      <c r="F457" s="685">
        <v>0</v>
      </c>
      <c r="G457" s="685">
        <v>0</v>
      </c>
      <c r="H457" s="4604"/>
      <c r="I457" s="685">
        <v>0</v>
      </c>
      <c r="J457" s="685">
        <v>0</v>
      </c>
      <c r="K457" s="685">
        <v>0</v>
      </c>
      <c r="L457" s="4604"/>
      <c r="M457" s="685">
        <v>0</v>
      </c>
      <c r="N457" s="685">
        <v>0</v>
      </c>
      <c r="O457" s="685">
        <v>0</v>
      </c>
      <c r="P457" s="4604"/>
      <c r="Q457" s="685">
        <v>0</v>
      </c>
      <c r="R457" s="685">
        <v>0</v>
      </c>
      <c r="S457" s="685">
        <v>0</v>
      </c>
      <c r="T457" s="4604"/>
      <c r="U457" s="685">
        <v>0</v>
      </c>
      <c r="V457" s="685">
        <v>0</v>
      </c>
      <c r="W457" s="685">
        <v>0</v>
      </c>
      <c r="X457" s="4604"/>
      <c r="Y457" s="685">
        <v>0</v>
      </c>
      <c r="Z457" s="685">
        <v>0</v>
      </c>
      <c r="AA457" s="685">
        <v>0</v>
      </c>
      <c r="AB457" s="4604"/>
      <c r="AC457" s="685">
        <v>0</v>
      </c>
      <c r="AD457" s="685">
        <v>0</v>
      </c>
      <c r="AE457" s="685">
        <v>0</v>
      </c>
      <c r="AF457" s="4604"/>
      <c r="AI457" s="789"/>
      <c r="AJ457" s="707"/>
      <c r="AK457" s="707"/>
      <c r="AL457" s="707"/>
      <c r="AM457" s="707"/>
      <c r="BN457" s="685">
        <v>0</v>
      </c>
      <c r="BO457" s="685">
        <v>0</v>
      </c>
      <c r="BP457" s="685">
        <v>0</v>
      </c>
      <c r="BQ457" s="685">
        <v>0</v>
      </c>
      <c r="BR457" s="685">
        <v>0</v>
      </c>
      <c r="BS457" s="685">
        <v>0</v>
      </c>
      <c r="BT457" s="685">
        <v>0</v>
      </c>
      <c r="BU457" s="685">
        <v>0</v>
      </c>
      <c r="BV457" s="685">
        <v>0</v>
      </c>
      <c r="BW457" s="685">
        <v>0</v>
      </c>
      <c r="BX457" s="685">
        <v>0</v>
      </c>
      <c r="BY457" s="685">
        <v>0</v>
      </c>
      <c r="BZ457" s="685">
        <v>0</v>
      </c>
      <c r="CA457" s="685">
        <v>0</v>
      </c>
      <c r="CB457" s="685">
        <v>0</v>
      </c>
      <c r="CC457" s="685">
        <v>0</v>
      </c>
      <c r="CD457" s="685">
        <v>0</v>
      </c>
      <c r="CE457" s="685">
        <v>0</v>
      </c>
      <c r="CF457" s="687"/>
    </row>
    <row r="458" spans="1:84" ht="9.9499999999999993" customHeight="1">
      <c r="A458" s="685">
        <v>0</v>
      </c>
      <c r="B458" s="685">
        <v>0</v>
      </c>
      <c r="C458" s="685">
        <v>0</v>
      </c>
      <c r="D458" s="685">
        <v>0</v>
      </c>
      <c r="E458" s="685">
        <v>0</v>
      </c>
      <c r="F458" s="685">
        <v>0</v>
      </c>
      <c r="G458" s="685">
        <v>0</v>
      </c>
      <c r="H458" s="685">
        <v>0</v>
      </c>
      <c r="I458" s="685">
        <v>0</v>
      </c>
      <c r="J458" s="685">
        <v>0</v>
      </c>
      <c r="K458" s="685">
        <v>0</v>
      </c>
      <c r="L458" s="685">
        <v>0</v>
      </c>
      <c r="M458" s="685">
        <v>0</v>
      </c>
      <c r="N458" s="685">
        <v>0</v>
      </c>
      <c r="O458" s="685">
        <v>0</v>
      </c>
      <c r="P458" s="685">
        <v>0</v>
      </c>
      <c r="Q458" s="685">
        <v>0</v>
      </c>
      <c r="R458" s="685">
        <v>0</v>
      </c>
      <c r="S458" s="685">
        <v>0</v>
      </c>
      <c r="T458" s="685">
        <v>0</v>
      </c>
      <c r="U458" s="685">
        <v>0</v>
      </c>
      <c r="V458" s="685">
        <v>0</v>
      </c>
      <c r="W458" s="685">
        <v>0</v>
      </c>
      <c r="X458" s="685">
        <v>0</v>
      </c>
      <c r="Y458" s="685">
        <v>0</v>
      </c>
      <c r="Z458" s="685">
        <v>0</v>
      </c>
      <c r="AA458" s="685">
        <v>0</v>
      </c>
      <c r="AB458" s="685">
        <v>0</v>
      </c>
      <c r="AC458" s="685">
        <v>0</v>
      </c>
      <c r="AD458" s="685">
        <v>0</v>
      </c>
      <c r="AE458" s="685">
        <v>0</v>
      </c>
      <c r="AF458" s="685">
        <v>0</v>
      </c>
      <c r="AI458" s="804"/>
      <c r="AJ458" s="707"/>
      <c r="AK458" s="707"/>
      <c r="AL458" s="707"/>
      <c r="AM458" s="707"/>
      <c r="BN458" s="685">
        <v>0</v>
      </c>
      <c r="BO458" s="685">
        <v>0</v>
      </c>
      <c r="BP458" s="685">
        <v>0</v>
      </c>
      <c r="BQ458" s="685">
        <v>0</v>
      </c>
      <c r="BR458" s="685">
        <v>0</v>
      </c>
      <c r="BS458" s="685">
        <v>0</v>
      </c>
      <c r="BT458" s="685">
        <v>0</v>
      </c>
      <c r="BU458" s="685">
        <v>0</v>
      </c>
      <c r="BV458" s="685">
        <v>0</v>
      </c>
      <c r="BW458" s="685">
        <v>0</v>
      </c>
      <c r="BX458" s="685">
        <v>0</v>
      </c>
      <c r="BY458" s="685">
        <v>0</v>
      </c>
      <c r="BZ458" s="685">
        <v>0</v>
      </c>
      <c r="CA458" s="685">
        <v>0</v>
      </c>
      <c r="CB458" s="685">
        <v>0</v>
      </c>
      <c r="CC458" s="685">
        <v>0</v>
      </c>
      <c r="CD458" s="685">
        <v>0</v>
      </c>
      <c r="CE458" s="685">
        <v>0</v>
      </c>
      <c r="CF458" s="687"/>
    </row>
    <row r="459" spans="1:84" ht="9.9499999999999993" customHeight="1">
      <c r="A459" s="685">
        <v>0</v>
      </c>
      <c r="B459" s="4464">
        <v>30</v>
      </c>
      <c r="D459" s="4799" t="s">
        <v>5289</v>
      </c>
      <c r="E459" s="685">
        <v>0</v>
      </c>
      <c r="F459" s="685">
        <v>0</v>
      </c>
      <c r="G459" s="685">
        <v>0</v>
      </c>
      <c r="H459" s="4602"/>
      <c r="I459" s="685">
        <v>0</v>
      </c>
      <c r="J459" s="685">
        <v>0</v>
      </c>
      <c r="K459" s="685">
        <v>0</v>
      </c>
      <c r="L459" s="4602"/>
      <c r="M459" s="685">
        <v>0</v>
      </c>
      <c r="N459" s="685">
        <v>0</v>
      </c>
      <c r="O459" s="685">
        <v>0</v>
      </c>
      <c r="P459" s="4602"/>
      <c r="Q459" s="685">
        <v>0</v>
      </c>
      <c r="R459" s="685">
        <v>0</v>
      </c>
      <c r="S459" s="685">
        <v>0</v>
      </c>
      <c r="T459" s="4602"/>
      <c r="U459" s="685">
        <v>0</v>
      </c>
      <c r="V459" s="685">
        <v>0</v>
      </c>
      <c r="W459" s="685">
        <v>0</v>
      </c>
      <c r="X459" s="4602"/>
      <c r="Y459" s="685">
        <v>0</v>
      </c>
      <c r="Z459" s="685">
        <v>0</v>
      </c>
      <c r="AA459" s="685">
        <v>0</v>
      </c>
      <c r="AB459" s="4602"/>
      <c r="AC459" s="685">
        <v>0</v>
      </c>
      <c r="AD459" s="685">
        <v>0</v>
      </c>
      <c r="AE459" s="685">
        <v>0</v>
      </c>
      <c r="AF459" s="4602"/>
      <c r="AI459" s="789"/>
      <c r="AJ459" s="707"/>
      <c r="AK459" s="707"/>
      <c r="AL459" s="707"/>
      <c r="AM459" s="707"/>
      <c r="BN459" s="685">
        <v>0</v>
      </c>
      <c r="BO459" s="685">
        <v>0</v>
      </c>
      <c r="BP459" s="685">
        <v>0</v>
      </c>
      <c r="BQ459" s="685">
        <v>0</v>
      </c>
      <c r="BR459" s="685">
        <v>0</v>
      </c>
      <c r="BS459" s="685">
        <v>0</v>
      </c>
      <c r="BT459" s="685">
        <v>0</v>
      </c>
      <c r="BU459" s="685">
        <v>0</v>
      </c>
      <c r="BV459" s="685">
        <v>0</v>
      </c>
      <c r="BW459" s="685">
        <v>0</v>
      </c>
      <c r="BX459" s="685">
        <v>0</v>
      </c>
      <c r="BY459" s="685">
        <v>0</v>
      </c>
      <c r="BZ459" s="685">
        <v>0</v>
      </c>
      <c r="CA459" s="685">
        <v>0</v>
      </c>
      <c r="CB459" s="685">
        <v>0</v>
      </c>
      <c r="CC459" s="685">
        <v>0</v>
      </c>
      <c r="CD459" s="685">
        <v>0</v>
      </c>
      <c r="CE459" s="685">
        <v>0</v>
      </c>
      <c r="CF459" s="687"/>
    </row>
    <row r="460" spans="1:84" ht="5.0999999999999996" customHeight="1">
      <c r="A460" s="685">
        <v>0</v>
      </c>
      <c r="B460" s="4465"/>
      <c r="D460" s="4800"/>
      <c r="E460" s="685">
        <v>0</v>
      </c>
      <c r="F460" s="802">
        <v>0</v>
      </c>
      <c r="G460" s="685">
        <v>0</v>
      </c>
      <c r="H460" s="4603"/>
      <c r="I460" s="685">
        <v>0</v>
      </c>
      <c r="J460" s="802">
        <v>0</v>
      </c>
      <c r="K460" s="685">
        <v>0</v>
      </c>
      <c r="L460" s="4603"/>
      <c r="M460" s="685">
        <v>0</v>
      </c>
      <c r="N460" s="802">
        <v>0</v>
      </c>
      <c r="O460" s="685">
        <v>0</v>
      </c>
      <c r="P460" s="4603"/>
      <c r="Q460" s="685">
        <v>0</v>
      </c>
      <c r="R460" s="802">
        <v>0</v>
      </c>
      <c r="S460" s="685">
        <v>0</v>
      </c>
      <c r="T460" s="4603"/>
      <c r="U460" s="685">
        <v>0</v>
      </c>
      <c r="V460" s="802">
        <v>0</v>
      </c>
      <c r="W460" s="685">
        <v>0</v>
      </c>
      <c r="X460" s="4603"/>
      <c r="Y460" s="685">
        <v>0</v>
      </c>
      <c r="Z460" s="802">
        <v>0</v>
      </c>
      <c r="AA460" s="685">
        <v>0</v>
      </c>
      <c r="AB460" s="4603"/>
      <c r="AC460" s="685">
        <v>0</v>
      </c>
      <c r="AD460" s="802">
        <v>0</v>
      </c>
      <c r="AE460" s="685">
        <v>0</v>
      </c>
      <c r="AF460" s="4603"/>
      <c r="AI460" s="730"/>
      <c r="AJ460" s="707"/>
      <c r="AK460" s="707"/>
      <c r="AL460" s="707"/>
      <c r="AM460" s="707"/>
      <c r="BN460" s="685">
        <v>0</v>
      </c>
      <c r="BO460" s="685">
        <v>0</v>
      </c>
      <c r="BP460" s="685">
        <v>0</v>
      </c>
      <c r="BQ460" s="685">
        <v>0</v>
      </c>
      <c r="BR460" s="685">
        <v>0</v>
      </c>
      <c r="BS460" s="685">
        <v>0</v>
      </c>
      <c r="BT460" s="685">
        <v>0</v>
      </c>
      <c r="BU460" s="685">
        <v>0</v>
      </c>
      <c r="BV460" s="685">
        <v>0</v>
      </c>
      <c r="BW460" s="685">
        <v>0</v>
      </c>
      <c r="BX460" s="685">
        <v>0</v>
      </c>
      <c r="BY460" s="685">
        <v>0</v>
      </c>
      <c r="BZ460" s="685">
        <v>0</v>
      </c>
      <c r="CA460" s="685">
        <v>0</v>
      </c>
      <c r="CB460" s="685">
        <v>0</v>
      </c>
      <c r="CC460" s="685">
        <v>0</v>
      </c>
      <c r="CD460" s="685">
        <v>0</v>
      </c>
      <c r="CE460" s="685">
        <v>0</v>
      </c>
      <c r="CF460" s="687"/>
    </row>
    <row r="461" spans="1:84" ht="9.9499999999999993" customHeight="1">
      <c r="A461" s="685">
        <v>0</v>
      </c>
      <c r="B461" s="4466"/>
      <c r="D461" s="803"/>
      <c r="E461" s="685">
        <v>0</v>
      </c>
      <c r="F461" s="685">
        <v>0</v>
      </c>
      <c r="G461" s="685">
        <v>0</v>
      </c>
      <c r="H461" s="4604"/>
      <c r="I461" s="685">
        <v>0</v>
      </c>
      <c r="J461" s="685">
        <v>0</v>
      </c>
      <c r="K461" s="685">
        <v>0</v>
      </c>
      <c r="L461" s="4604"/>
      <c r="M461" s="685">
        <v>0</v>
      </c>
      <c r="N461" s="685">
        <v>0</v>
      </c>
      <c r="O461" s="685">
        <v>0</v>
      </c>
      <c r="P461" s="4604"/>
      <c r="Q461" s="685">
        <v>0</v>
      </c>
      <c r="R461" s="685">
        <v>0</v>
      </c>
      <c r="S461" s="685">
        <v>0</v>
      </c>
      <c r="T461" s="4604"/>
      <c r="U461" s="685">
        <v>0</v>
      </c>
      <c r="V461" s="685">
        <v>0</v>
      </c>
      <c r="W461" s="685">
        <v>0</v>
      </c>
      <c r="X461" s="4604"/>
      <c r="Y461" s="685">
        <v>0</v>
      </c>
      <c r="Z461" s="685">
        <v>0</v>
      </c>
      <c r="AA461" s="685">
        <v>0</v>
      </c>
      <c r="AB461" s="4604"/>
      <c r="AC461" s="685">
        <v>0</v>
      </c>
      <c r="AD461" s="685">
        <v>0</v>
      </c>
      <c r="AE461" s="685">
        <v>0</v>
      </c>
      <c r="AF461" s="4604"/>
      <c r="AI461" s="789"/>
      <c r="AJ461" s="707"/>
      <c r="AK461" s="707"/>
      <c r="AL461" s="707"/>
      <c r="AM461" s="707"/>
      <c r="BN461" s="685">
        <v>0</v>
      </c>
      <c r="BO461" s="685">
        <v>0</v>
      </c>
      <c r="BP461" s="685">
        <v>0</v>
      </c>
      <c r="BQ461" s="685">
        <v>0</v>
      </c>
      <c r="BR461" s="685">
        <v>0</v>
      </c>
      <c r="BS461" s="685">
        <v>0</v>
      </c>
      <c r="BT461" s="685">
        <v>0</v>
      </c>
      <c r="BU461" s="685">
        <v>0</v>
      </c>
      <c r="BV461" s="685">
        <v>0</v>
      </c>
      <c r="BW461" s="685">
        <v>0</v>
      </c>
      <c r="BX461" s="685">
        <v>0</v>
      </c>
      <c r="BY461" s="685">
        <v>0</v>
      </c>
      <c r="BZ461" s="685">
        <v>0</v>
      </c>
      <c r="CA461" s="685">
        <v>0</v>
      </c>
      <c r="CB461" s="685">
        <v>0</v>
      </c>
      <c r="CC461" s="685">
        <v>0</v>
      </c>
      <c r="CD461" s="685">
        <v>0</v>
      </c>
      <c r="CE461" s="685">
        <v>0</v>
      </c>
      <c r="CF461" s="687"/>
    </row>
    <row r="462" spans="1:84" ht="9.9499999999999993" customHeight="1">
      <c r="A462" s="685">
        <v>0</v>
      </c>
      <c r="B462" s="685">
        <v>0</v>
      </c>
      <c r="C462" s="685">
        <v>0</v>
      </c>
      <c r="D462" s="685">
        <v>0</v>
      </c>
      <c r="E462" s="685">
        <v>0</v>
      </c>
      <c r="F462" s="685">
        <v>0</v>
      </c>
      <c r="G462" s="685">
        <v>0</v>
      </c>
      <c r="H462" s="685">
        <v>0</v>
      </c>
      <c r="I462" s="685">
        <v>0</v>
      </c>
      <c r="J462" s="685">
        <v>0</v>
      </c>
      <c r="K462" s="685">
        <v>0</v>
      </c>
      <c r="L462" s="685">
        <v>0</v>
      </c>
      <c r="M462" s="685">
        <v>0</v>
      </c>
      <c r="N462" s="685">
        <v>0</v>
      </c>
      <c r="O462" s="685">
        <v>0</v>
      </c>
      <c r="P462" s="685">
        <v>0</v>
      </c>
      <c r="Q462" s="685">
        <v>0</v>
      </c>
      <c r="R462" s="685">
        <v>0</v>
      </c>
      <c r="S462" s="685">
        <v>0</v>
      </c>
      <c r="T462" s="685">
        <v>0</v>
      </c>
      <c r="U462" s="685">
        <v>0</v>
      </c>
      <c r="V462" s="685">
        <v>0</v>
      </c>
      <c r="W462" s="685">
        <v>0</v>
      </c>
      <c r="X462" s="685">
        <v>0</v>
      </c>
      <c r="Y462" s="685">
        <v>0</v>
      </c>
      <c r="Z462" s="685">
        <v>0</v>
      </c>
      <c r="AA462" s="685">
        <v>0</v>
      </c>
      <c r="AB462" s="685">
        <v>0</v>
      </c>
      <c r="AC462" s="685">
        <v>0</v>
      </c>
      <c r="AD462" s="685">
        <v>0</v>
      </c>
      <c r="AE462" s="685">
        <v>0</v>
      </c>
      <c r="AF462" s="685">
        <v>0</v>
      </c>
      <c r="AI462" s="804"/>
      <c r="AJ462" s="707"/>
      <c r="AK462" s="707"/>
      <c r="AL462" s="707"/>
      <c r="AM462" s="707"/>
      <c r="BN462" s="685">
        <v>0</v>
      </c>
      <c r="BO462" s="685">
        <v>0</v>
      </c>
      <c r="BP462" s="685">
        <v>0</v>
      </c>
      <c r="BQ462" s="685">
        <v>0</v>
      </c>
      <c r="BR462" s="685">
        <v>0</v>
      </c>
      <c r="BS462" s="685">
        <v>0</v>
      </c>
      <c r="BT462" s="685">
        <v>0</v>
      </c>
      <c r="BU462" s="685">
        <v>0</v>
      </c>
      <c r="BV462" s="685">
        <v>0</v>
      </c>
      <c r="BW462" s="685">
        <v>0</v>
      </c>
      <c r="BX462" s="685">
        <v>0</v>
      </c>
      <c r="BY462" s="685">
        <v>0</v>
      </c>
      <c r="BZ462" s="685">
        <v>0</v>
      </c>
      <c r="CA462" s="685">
        <v>0</v>
      </c>
      <c r="CB462" s="685">
        <v>0</v>
      </c>
      <c r="CC462" s="685">
        <v>0</v>
      </c>
      <c r="CD462" s="685">
        <v>0</v>
      </c>
      <c r="CE462" s="685">
        <v>0</v>
      </c>
      <c r="CF462" s="687"/>
    </row>
    <row r="463" spans="1:84" ht="9.9499999999999993" customHeight="1">
      <c r="A463" s="685">
        <v>0</v>
      </c>
      <c r="B463" s="4464">
        <v>31</v>
      </c>
      <c r="D463" s="4799" t="s">
        <v>5290</v>
      </c>
      <c r="E463" s="685">
        <v>0</v>
      </c>
      <c r="F463" s="685">
        <v>0</v>
      </c>
      <c r="G463" s="685">
        <v>0</v>
      </c>
      <c r="H463" s="4602"/>
      <c r="I463" s="685">
        <v>0</v>
      </c>
      <c r="J463" s="685">
        <v>0</v>
      </c>
      <c r="K463" s="685">
        <v>0</v>
      </c>
      <c r="L463" s="4602"/>
      <c r="M463" s="685">
        <v>0</v>
      </c>
      <c r="N463" s="685">
        <v>0</v>
      </c>
      <c r="O463" s="685">
        <v>0</v>
      </c>
      <c r="P463" s="4602"/>
      <c r="Q463" s="685">
        <v>0</v>
      </c>
      <c r="R463" s="685">
        <v>0</v>
      </c>
      <c r="S463" s="685">
        <v>0</v>
      </c>
      <c r="T463" s="4602"/>
      <c r="U463" s="685">
        <v>0</v>
      </c>
      <c r="V463" s="685">
        <v>0</v>
      </c>
      <c r="W463" s="685">
        <v>0</v>
      </c>
      <c r="X463" s="4602"/>
      <c r="Y463" s="685">
        <v>0</v>
      </c>
      <c r="Z463" s="685">
        <v>0</v>
      </c>
      <c r="AA463" s="685">
        <v>0</v>
      </c>
      <c r="AB463" s="4602"/>
      <c r="AC463" s="685">
        <v>0</v>
      </c>
      <c r="AD463" s="685">
        <v>0</v>
      </c>
      <c r="AE463" s="685">
        <v>0</v>
      </c>
      <c r="AF463" s="4602"/>
      <c r="AI463" s="789"/>
      <c r="AJ463" s="707"/>
      <c r="AK463" s="707"/>
      <c r="AL463" s="707"/>
      <c r="AM463" s="707"/>
      <c r="BN463" s="685">
        <v>0</v>
      </c>
      <c r="BO463" s="685">
        <v>0</v>
      </c>
      <c r="BP463" s="685">
        <v>0</v>
      </c>
      <c r="BQ463" s="685">
        <v>0</v>
      </c>
      <c r="BR463" s="685">
        <v>0</v>
      </c>
      <c r="BS463" s="685">
        <v>0</v>
      </c>
      <c r="BT463" s="685">
        <v>0</v>
      </c>
      <c r="BU463" s="685">
        <v>0</v>
      </c>
      <c r="BV463" s="685">
        <v>0</v>
      </c>
      <c r="BW463" s="685">
        <v>0</v>
      </c>
      <c r="BX463" s="685">
        <v>0</v>
      </c>
      <c r="BY463" s="685">
        <v>0</v>
      </c>
      <c r="BZ463" s="685">
        <v>0</v>
      </c>
      <c r="CA463" s="685">
        <v>0</v>
      </c>
      <c r="CB463" s="685">
        <v>0</v>
      </c>
      <c r="CC463" s="685">
        <v>0</v>
      </c>
      <c r="CD463" s="685">
        <v>0</v>
      </c>
      <c r="CE463" s="685">
        <v>0</v>
      </c>
      <c r="CF463" s="687"/>
    </row>
    <row r="464" spans="1:84" ht="5.0999999999999996" customHeight="1">
      <c r="A464" s="685">
        <v>0</v>
      </c>
      <c r="B464" s="4465"/>
      <c r="D464" s="4800"/>
      <c r="E464" s="685">
        <v>0</v>
      </c>
      <c r="F464" s="802">
        <v>0</v>
      </c>
      <c r="G464" s="685">
        <v>0</v>
      </c>
      <c r="H464" s="4603"/>
      <c r="I464" s="685">
        <v>0</v>
      </c>
      <c r="J464" s="802">
        <v>0</v>
      </c>
      <c r="K464" s="685">
        <v>0</v>
      </c>
      <c r="L464" s="4603"/>
      <c r="M464" s="685">
        <v>0</v>
      </c>
      <c r="N464" s="802">
        <v>0</v>
      </c>
      <c r="O464" s="685">
        <v>0</v>
      </c>
      <c r="P464" s="4603"/>
      <c r="Q464" s="685">
        <v>0</v>
      </c>
      <c r="R464" s="802">
        <v>0</v>
      </c>
      <c r="S464" s="685">
        <v>0</v>
      </c>
      <c r="T464" s="4603"/>
      <c r="U464" s="685">
        <v>0</v>
      </c>
      <c r="V464" s="802">
        <v>0</v>
      </c>
      <c r="W464" s="685">
        <v>0</v>
      </c>
      <c r="X464" s="4603"/>
      <c r="Y464" s="685">
        <v>0</v>
      </c>
      <c r="Z464" s="802">
        <v>0</v>
      </c>
      <c r="AA464" s="685">
        <v>0</v>
      </c>
      <c r="AB464" s="4603"/>
      <c r="AC464" s="685">
        <v>0</v>
      </c>
      <c r="AD464" s="802">
        <v>0</v>
      </c>
      <c r="AE464" s="685">
        <v>0</v>
      </c>
      <c r="AF464" s="4603"/>
      <c r="AI464" s="730"/>
      <c r="AJ464" s="707"/>
      <c r="AK464" s="707"/>
      <c r="AL464" s="707"/>
      <c r="AM464" s="707"/>
      <c r="BN464" s="685">
        <v>0</v>
      </c>
      <c r="BO464" s="685">
        <v>0</v>
      </c>
      <c r="BP464" s="685">
        <v>0</v>
      </c>
      <c r="BQ464" s="685">
        <v>0</v>
      </c>
      <c r="BR464" s="685">
        <v>0</v>
      </c>
      <c r="BS464" s="685">
        <v>0</v>
      </c>
      <c r="BT464" s="685">
        <v>0</v>
      </c>
      <c r="BU464" s="685">
        <v>0</v>
      </c>
      <c r="BV464" s="685">
        <v>0</v>
      </c>
      <c r="BW464" s="685">
        <v>0</v>
      </c>
      <c r="BX464" s="685">
        <v>0</v>
      </c>
      <c r="BY464" s="685">
        <v>0</v>
      </c>
      <c r="BZ464" s="685">
        <v>0</v>
      </c>
      <c r="CA464" s="685">
        <v>0</v>
      </c>
      <c r="CB464" s="685">
        <v>0</v>
      </c>
      <c r="CC464" s="685">
        <v>0</v>
      </c>
      <c r="CD464" s="685">
        <v>0</v>
      </c>
      <c r="CE464" s="685">
        <v>0</v>
      </c>
      <c r="CF464" s="687"/>
    </row>
    <row r="465" spans="1:84" ht="9.9499999999999993" customHeight="1">
      <c r="A465" s="685">
        <v>0</v>
      </c>
      <c r="B465" s="4466"/>
      <c r="D465" s="803"/>
      <c r="E465" s="685">
        <v>0</v>
      </c>
      <c r="F465" s="685">
        <v>0</v>
      </c>
      <c r="G465" s="685">
        <v>0</v>
      </c>
      <c r="H465" s="4604"/>
      <c r="I465" s="685">
        <v>0</v>
      </c>
      <c r="J465" s="685">
        <v>0</v>
      </c>
      <c r="K465" s="685">
        <v>0</v>
      </c>
      <c r="L465" s="4604"/>
      <c r="M465" s="685">
        <v>0</v>
      </c>
      <c r="N465" s="685">
        <v>0</v>
      </c>
      <c r="O465" s="685">
        <v>0</v>
      </c>
      <c r="P465" s="4604"/>
      <c r="Q465" s="685">
        <v>0</v>
      </c>
      <c r="R465" s="685">
        <v>0</v>
      </c>
      <c r="S465" s="685">
        <v>0</v>
      </c>
      <c r="T465" s="4604"/>
      <c r="U465" s="685">
        <v>0</v>
      </c>
      <c r="V465" s="685">
        <v>0</v>
      </c>
      <c r="W465" s="685">
        <v>0</v>
      </c>
      <c r="X465" s="4604"/>
      <c r="Y465" s="685">
        <v>0</v>
      </c>
      <c r="Z465" s="685">
        <v>0</v>
      </c>
      <c r="AA465" s="685">
        <v>0</v>
      </c>
      <c r="AB465" s="4604"/>
      <c r="AC465" s="685">
        <v>0</v>
      </c>
      <c r="AD465" s="685">
        <v>0</v>
      </c>
      <c r="AE465" s="685">
        <v>0</v>
      </c>
      <c r="AF465" s="4604"/>
      <c r="AI465" s="789"/>
      <c r="AJ465" s="707"/>
      <c r="AK465" s="707"/>
      <c r="AL465" s="707"/>
      <c r="AM465" s="707"/>
      <c r="BN465" s="685">
        <v>0</v>
      </c>
      <c r="BO465" s="685">
        <v>0</v>
      </c>
      <c r="BP465" s="685">
        <v>0</v>
      </c>
      <c r="BQ465" s="685">
        <v>0</v>
      </c>
      <c r="BR465" s="685">
        <v>0</v>
      </c>
      <c r="BS465" s="685">
        <v>0</v>
      </c>
      <c r="BT465" s="685">
        <v>0</v>
      </c>
      <c r="BU465" s="685">
        <v>0</v>
      </c>
      <c r="BV465" s="685">
        <v>0</v>
      </c>
      <c r="BW465" s="685">
        <v>0</v>
      </c>
      <c r="BX465" s="685">
        <v>0</v>
      </c>
      <c r="BY465" s="685">
        <v>0</v>
      </c>
      <c r="BZ465" s="685">
        <v>0</v>
      </c>
      <c r="CA465" s="685">
        <v>0</v>
      </c>
      <c r="CB465" s="685">
        <v>0</v>
      </c>
      <c r="CC465" s="685">
        <v>0</v>
      </c>
      <c r="CD465" s="685">
        <v>0</v>
      </c>
      <c r="CE465" s="685">
        <v>0</v>
      </c>
      <c r="CF465" s="687"/>
    </row>
    <row r="466" spans="1:84" ht="9.9499999999999993" customHeight="1">
      <c r="A466" s="685">
        <v>0</v>
      </c>
      <c r="B466" s="685">
        <v>0</v>
      </c>
      <c r="C466" s="685">
        <v>0</v>
      </c>
      <c r="D466" s="685">
        <v>0</v>
      </c>
      <c r="E466" s="685">
        <v>0</v>
      </c>
      <c r="F466" s="685">
        <v>0</v>
      </c>
      <c r="G466" s="685">
        <v>0</v>
      </c>
      <c r="H466" s="685">
        <v>0</v>
      </c>
      <c r="I466" s="685">
        <v>0</v>
      </c>
      <c r="J466" s="685">
        <v>0</v>
      </c>
      <c r="K466" s="685">
        <v>0</v>
      </c>
      <c r="L466" s="685">
        <v>0</v>
      </c>
      <c r="M466" s="685">
        <v>0</v>
      </c>
      <c r="N466" s="685">
        <v>0</v>
      </c>
      <c r="O466" s="685">
        <v>0</v>
      </c>
      <c r="P466" s="685">
        <v>0</v>
      </c>
      <c r="Q466" s="685">
        <v>0</v>
      </c>
      <c r="R466" s="685">
        <v>0</v>
      </c>
      <c r="S466" s="685">
        <v>0</v>
      </c>
      <c r="T466" s="685">
        <v>0</v>
      </c>
      <c r="U466" s="685">
        <v>0</v>
      </c>
      <c r="V466" s="685">
        <v>0</v>
      </c>
      <c r="W466" s="685">
        <v>0</v>
      </c>
      <c r="X466" s="685">
        <v>0</v>
      </c>
      <c r="Y466" s="685">
        <v>0</v>
      </c>
      <c r="Z466" s="685">
        <v>0</v>
      </c>
      <c r="AA466" s="685">
        <v>0</v>
      </c>
      <c r="AB466" s="685">
        <v>0</v>
      </c>
      <c r="AC466" s="685">
        <v>0</v>
      </c>
      <c r="AD466" s="685">
        <v>0</v>
      </c>
      <c r="AE466" s="685">
        <v>0</v>
      </c>
      <c r="AF466" s="685">
        <v>0</v>
      </c>
      <c r="AI466" s="804"/>
      <c r="AJ466" s="707"/>
      <c r="AK466" s="707"/>
      <c r="AL466" s="707"/>
      <c r="AM466" s="707"/>
      <c r="BN466" s="685">
        <v>0</v>
      </c>
      <c r="BO466" s="685">
        <v>0</v>
      </c>
      <c r="BP466" s="685">
        <v>0</v>
      </c>
      <c r="BQ466" s="685">
        <v>0</v>
      </c>
      <c r="BR466" s="685">
        <v>0</v>
      </c>
      <c r="BS466" s="685">
        <v>0</v>
      </c>
      <c r="BT466" s="685">
        <v>0</v>
      </c>
      <c r="BU466" s="685">
        <v>0</v>
      </c>
      <c r="BV466" s="685">
        <v>0</v>
      </c>
      <c r="BW466" s="685">
        <v>0</v>
      </c>
      <c r="BX466" s="685">
        <v>0</v>
      </c>
      <c r="BY466" s="685">
        <v>0</v>
      </c>
      <c r="BZ466" s="685">
        <v>0</v>
      </c>
      <c r="CA466" s="685">
        <v>0</v>
      </c>
      <c r="CB466" s="685">
        <v>0</v>
      </c>
      <c r="CC466" s="685">
        <v>0</v>
      </c>
      <c r="CD466" s="685">
        <v>0</v>
      </c>
      <c r="CE466" s="685">
        <v>0</v>
      </c>
      <c r="CF466" s="687"/>
    </row>
    <row r="467" spans="1:84" ht="9.9499999999999993" customHeight="1">
      <c r="A467" s="685">
        <v>0</v>
      </c>
      <c r="B467" s="4464">
        <v>32</v>
      </c>
      <c r="D467" s="4799" t="s">
        <v>5291</v>
      </c>
      <c r="E467" s="685">
        <v>0</v>
      </c>
      <c r="F467" s="685">
        <v>0</v>
      </c>
      <c r="G467" s="685">
        <v>0</v>
      </c>
      <c r="H467" s="4602"/>
      <c r="I467" s="685">
        <v>0</v>
      </c>
      <c r="J467" s="685">
        <v>0</v>
      </c>
      <c r="K467" s="685">
        <v>0</v>
      </c>
      <c r="L467" s="4602"/>
      <c r="M467" s="685">
        <v>0</v>
      </c>
      <c r="N467" s="685">
        <v>0</v>
      </c>
      <c r="O467" s="685">
        <v>0</v>
      </c>
      <c r="P467" s="4602"/>
      <c r="Q467" s="685">
        <v>0</v>
      </c>
      <c r="R467" s="685">
        <v>0</v>
      </c>
      <c r="S467" s="685">
        <v>0</v>
      </c>
      <c r="T467" s="4602"/>
      <c r="U467" s="685">
        <v>0</v>
      </c>
      <c r="V467" s="685">
        <v>0</v>
      </c>
      <c r="W467" s="685">
        <v>0</v>
      </c>
      <c r="X467" s="4602"/>
      <c r="Y467" s="685">
        <v>0</v>
      </c>
      <c r="Z467" s="685">
        <v>0</v>
      </c>
      <c r="AA467" s="685">
        <v>0</v>
      </c>
      <c r="AB467" s="4602"/>
      <c r="AC467" s="685">
        <v>0</v>
      </c>
      <c r="AD467" s="685">
        <v>0</v>
      </c>
      <c r="AE467" s="685">
        <v>0</v>
      </c>
      <c r="AF467" s="4602"/>
      <c r="AI467" s="789"/>
      <c r="AJ467" s="707"/>
      <c r="AK467" s="707"/>
      <c r="AL467" s="707"/>
      <c r="AM467" s="707"/>
      <c r="BN467" s="685">
        <v>0</v>
      </c>
      <c r="BO467" s="685">
        <v>0</v>
      </c>
      <c r="BP467" s="685">
        <v>0</v>
      </c>
      <c r="BQ467" s="685">
        <v>0</v>
      </c>
      <c r="BR467" s="685">
        <v>0</v>
      </c>
      <c r="BS467" s="685">
        <v>0</v>
      </c>
      <c r="BT467" s="685">
        <v>0</v>
      </c>
      <c r="BU467" s="685">
        <v>0</v>
      </c>
      <c r="BV467" s="685">
        <v>0</v>
      </c>
      <c r="BW467" s="685">
        <v>0</v>
      </c>
      <c r="BX467" s="685">
        <v>0</v>
      </c>
      <c r="BY467" s="685">
        <v>0</v>
      </c>
      <c r="BZ467" s="685">
        <v>0</v>
      </c>
      <c r="CA467" s="685">
        <v>0</v>
      </c>
      <c r="CB467" s="685">
        <v>0</v>
      </c>
      <c r="CC467" s="685">
        <v>0</v>
      </c>
      <c r="CD467" s="685">
        <v>0</v>
      </c>
      <c r="CE467" s="685">
        <v>0</v>
      </c>
      <c r="CF467" s="687"/>
    </row>
    <row r="468" spans="1:84" ht="5.0999999999999996" customHeight="1">
      <c r="A468" s="685">
        <v>0</v>
      </c>
      <c r="B468" s="4465"/>
      <c r="D468" s="4800"/>
      <c r="E468" s="685">
        <v>0</v>
      </c>
      <c r="F468" s="802">
        <v>0</v>
      </c>
      <c r="G468" s="685">
        <v>0</v>
      </c>
      <c r="H468" s="4603"/>
      <c r="I468" s="685">
        <v>0</v>
      </c>
      <c r="J468" s="802">
        <v>0</v>
      </c>
      <c r="K468" s="685">
        <v>0</v>
      </c>
      <c r="L468" s="4603"/>
      <c r="M468" s="685">
        <v>0</v>
      </c>
      <c r="N468" s="802">
        <v>0</v>
      </c>
      <c r="O468" s="685">
        <v>0</v>
      </c>
      <c r="P468" s="4603"/>
      <c r="Q468" s="685">
        <v>0</v>
      </c>
      <c r="R468" s="802">
        <v>0</v>
      </c>
      <c r="S468" s="685">
        <v>0</v>
      </c>
      <c r="T468" s="4603"/>
      <c r="U468" s="685">
        <v>0</v>
      </c>
      <c r="V468" s="802">
        <v>0</v>
      </c>
      <c r="W468" s="685">
        <v>0</v>
      </c>
      <c r="X468" s="4603"/>
      <c r="Y468" s="685">
        <v>0</v>
      </c>
      <c r="Z468" s="802">
        <v>0</v>
      </c>
      <c r="AA468" s="685">
        <v>0</v>
      </c>
      <c r="AB468" s="4603"/>
      <c r="AC468" s="685">
        <v>0</v>
      </c>
      <c r="AD468" s="802">
        <v>0</v>
      </c>
      <c r="AE468" s="685">
        <v>0</v>
      </c>
      <c r="AF468" s="4603"/>
      <c r="AI468" s="730"/>
      <c r="AJ468" s="707"/>
      <c r="AK468" s="707"/>
      <c r="AL468" s="707"/>
      <c r="AM468" s="707"/>
      <c r="BN468" s="685">
        <v>0</v>
      </c>
      <c r="BO468" s="685">
        <v>0</v>
      </c>
      <c r="BP468" s="685">
        <v>0</v>
      </c>
      <c r="BQ468" s="685">
        <v>0</v>
      </c>
      <c r="BR468" s="685">
        <v>0</v>
      </c>
      <c r="BS468" s="685">
        <v>0</v>
      </c>
      <c r="BT468" s="685">
        <v>0</v>
      </c>
      <c r="BU468" s="685">
        <v>0</v>
      </c>
      <c r="BV468" s="685">
        <v>0</v>
      </c>
      <c r="BW468" s="685">
        <v>0</v>
      </c>
      <c r="BX468" s="685">
        <v>0</v>
      </c>
      <c r="BY468" s="685">
        <v>0</v>
      </c>
      <c r="BZ468" s="685">
        <v>0</v>
      </c>
      <c r="CA468" s="685">
        <v>0</v>
      </c>
      <c r="CB468" s="685">
        <v>0</v>
      </c>
      <c r="CC468" s="685">
        <v>0</v>
      </c>
      <c r="CD468" s="685">
        <v>0</v>
      </c>
      <c r="CE468" s="685">
        <v>0</v>
      </c>
      <c r="CF468" s="687"/>
    </row>
    <row r="469" spans="1:84" ht="9.9499999999999993" customHeight="1">
      <c r="A469" s="685">
        <v>0</v>
      </c>
      <c r="B469" s="4466"/>
      <c r="D469" s="803"/>
      <c r="E469" s="685">
        <v>0</v>
      </c>
      <c r="F469" s="685">
        <v>0</v>
      </c>
      <c r="G469" s="685">
        <v>0</v>
      </c>
      <c r="H469" s="4604"/>
      <c r="I469" s="685">
        <v>0</v>
      </c>
      <c r="J469" s="685">
        <v>0</v>
      </c>
      <c r="K469" s="685">
        <v>0</v>
      </c>
      <c r="L469" s="4604"/>
      <c r="M469" s="685">
        <v>0</v>
      </c>
      <c r="N469" s="685">
        <v>0</v>
      </c>
      <c r="O469" s="685">
        <v>0</v>
      </c>
      <c r="P469" s="4604"/>
      <c r="Q469" s="685">
        <v>0</v>
      </c>
      <c r="R469" s="685">
        <v>0</v>
      </c>
      <c r="S469" s="685">
        <v>0</v>
      </c>
      <c r="T469" s="4604"/>
      <c r="U469" s="685">
        <v>0</v>
      </c>
      <c r="V469" s="685">
        <v>0</v>
      </c>
      <c r="W469" s="685">
        <v>0</v>
      </c>
      <c r="X469" s="4604"/>
      <c r="Y469" s="685">
        <v>0</v>
      </c>
      <c r="Z469" s="685">
        <v>0</v>
      </c>
      <c r="AA469" s="685">
        <v>0</v>
      </c>
      <c r="AB469" s="4604"/>
      <c r="AC469" s="685">
        <v>0</v>
      </c>
      <c r="AD469" s="685">
        <v>0</v>
      </c>
      <c r="AE469" s="685">
        <v>0</v>
      </c>
      <c r="AF469" s="4604"/>
      <c r="AI469" s="789"/>
      <c r="AJ469" s="707"/>
      <c r="AK469" s="707"/>
      <c r="AL469" s="707"/>
      <c r="AM469" s="707"/>
      <c r="BN469" s="685">
        <v>0</v>
      </c>
      <c r="BO469" s="685">
        <v>0</v>
      </c>
      <c r="BP469" s="685">
        <v>0</v>
      </c>
      <c r="BQ469" s="685">
        <v>0</v>
      </c>
      <c r="BR469" s="685">
        <v>0</v>
      </c>
      <c r="BS469" s="685">
        <v>0</v>
      </c>
      <c r="BT469" s="685">
        <v>0</v>
      </c>
      <c r="BU469" s="685">
        <v>0</v>
      </c>
      <c r="BV469" s="685">
        <v>0</v>
      </c>
      <c r="BW469" s="685">
        <v>0</v>
      </c>
      <c r="BX469" s="685">
        <v>0</v>
      </c>
      <c r="BY469" s="685">
        <v>0</v>
      </c>
      <c r="BZ469" s="685">
        <v>0</v>
      </c>
      <c r="CA469" s="685">
        <v>0</v>
      </c>
      <c r="CB469" s="685">
        <v>0</v>
      </c>
      <c r="CC469" s="685">
        <v>0</v>
      </c>
      <c r="CD469" s="685">
        <v>0</v>
      </c>
      <c r="CE469" s="685">
        <v>0</v>
      </c>
      <c r="CF469" s="687"/>
    </row>
    <row r="470" spans="1:84" ht="9.9499999999999993" customHeight="1">
      <c r="A470" s="685">
        <v>0</v>
      </c>
      <c r="B470" s="685">
        <v>0</v>
      </c>
      <c r="C470" s="685">
        <v>0</v>
      </c>
      <c r="D470" s="685">
        <v>0</v>
      </c>
      <c r="E470" s="685">
        <v>0</v>
      </c>
      <c r="F470" s="685">
        <v>0</v>
      </c>
      <c r="G470" s="685">
        <v>0</v>
      </c>
      <c r="H470" s="685">
        <v>0</v>
      </c>
      <c r="I470" s="685">
        <v>0</v>
      </c>
      <c r="J470" s="685">
        <v>0</v>
      </c>
      <c r="K470" s="685">
        <v>0</v>
      </c>
      <c r="L470" s="685">
        <v>0</v>
      </c>
      <c r="M470" s="685">
        <v>0</v>
      </c>
      <c r="N470" s="685">
        <v>0</v>
      </c>
      <c r="O470" s="685">
        <v>0</v>
      </c>
      <c r="P470" s="685">
        <v>0</v>
      </c>
      <c r="Q470" s="685">
        <v>0</v>
      </c>
      <c r="R470" s="685">
        <v>0</v>
      </c>
      <c r="S470" s="685">
        <v>0</v>
      </c>
      <c r="T470" s="685">
        <v>0</v>
      </c>
      <c r="U470" s="685">
        <v>0</v>
      </c>
      <c r="V470" s="685">
        <v>0</v>
      </c>
      <c r="W470" s="685">
        <v>0</v>
      </c>
      <c r="X470" s="685">
        <v>0</v>
      </c>
      <c r="Y470" s="685">
        <v>0</v>
      </c>
      <c r="Z470" s="685">
        <v>0</v>
      </c>
      <c r="AA470" s="685">
        <v>0</v>
      </c>
      <c r="AB470" s="685">
        <v>0</v>
      </c>
      <c r="AC470" s="685">
        <v>0</v>
      </c>
      <c r="AD470" s="685">
        <v>0</v>
      </c>
      <c r="AE470" s="685">
        <v>0</v>
      </c>
      <c r="AF470" s="685">
        <v>0</v>
      </c>
      <c r="AI470" s="804"/>
      <c r="AJ470" s="707"/>
      <c r="AK470" s="707"/>
      <c r="AL470" s="707"/>
      <c r="AM470" s="707"/>
      <c r="BN470" s="685">
        <v>0</v>
      </c>
      <c r="BO470" s="685">
        <v>0</v>
      </c>
      <c r="BP470" s="685">
        <v>0</v>
      </c>
      <c r="BQ470" s="685">
        <v>0</v>
      </c>
      <c r="BR470" s="685">
        <v>0</v>
      </c>
      <c r="BS470" s="685">
        <v>0</v>
      </c>
      <c r="BT470" s="685">
        <v>0</v>
      </c>
      <c r="BU470" s="685">
        <v>0</v>
      </c>
      <c r="BV470" s="685">
        <v>0</v>
      </c>
      <c r="BW470" s="685">
        <v>0</v>
      </c>
      <c r="BX470" s="685">
        <v>0</v>
      </c>
      <c r="BY470" s="685">
        <v>0</v>
      </c>
      <c r="BZ470" s="685">
        <v>0</v>
      </c>
      <c r="CA470" s="685">
        <v>0</v>
      </c>
      <c r="CB470" s="685">
        <v>0</v>
      </c>
      <c r="CC470" s="685">
        <v>0</v>
      </c>
      <c r="CD470" s="685">
        <v>0</v>
      </c>
      <c r="CE470" s="685">
        <v>0</v>
      </c>
      <c r="CF470" s="687"/>
    </row>
    <row r="471" spans="1:84" ht="9.9499999999999993" customHeight="1">
      <c r="A471" s="685">
        <v>0</v>
      </c>
      <c r="B471" s="4464">
        <v>33</v>
      </c>
      <c r="D471" s="4799" t="s">
        <v>5292</v>
      </c>
      <c r="E471" s="685">
        <v>0</v>
      </c>
      <c r="F471" s="685">
        <v>0</v>
      </c>
      <c r="G471" s="685">
        <v>0</v>
      </c>
      <c r="H471" s="4602"/>
      <c r="I471" s="685">
        <v>0</v>
      </c>
      <c r="J471" s="685">
        <v>0</v>
      </c>
      <c r="K471" s="685">
        <v>0</v>
      </c>
      <c r="L471" s="4602"/>
      <c r="M471" s="685">
        <v>0</v>
      </c>
      <c r="N471" s="685">
        <v>0</v>
      </c>
      <c r="O471" s="685">
        <v>0</v>
      </c>
      <c r="P471" s="4602"/>
      <c r="Q471" s="685">
        <v>0</v>
      </c>
      <c r="R471" s="685">
        <v>0</v>
      </c>
      <c r="S471" s="685">
        <v>0</v>
      </c>
      <c r="T471" s="4602"/>
      <c r="U471" s="685">
        <v>0</v>
      </c>
      <c r="V471" s="685">
        <v>0</v>
      </c>
      <c r="W471" s="685">
        <v>0</v>
      </c>
      <c r="X471" s="4602"/>
      <c r="Y471" s="685">
        <v>0</v>
      </c>
      <c r="Z471" s="685">
        <v>0</v>
      </c>
      <c r="AA471" s="685">
        <v>0</v>
      </c>
      <c r="AB471" s="4602"/>
      <c r="AC471" s="685">
        <v>0</v>
      </c>
      <c r="AD471" s="685">
        <v>0</v>
      </c>
      <c r="AE471" s="685">
        <v>0</v>
      </c>
      <c r="AF471" s="4602"/>
      <c r="AI471" s="789"/>
      <c r="AJ471" s="707"/>
      <c r="AK471" s="707"/>
      <c r="AL471" s="707"/>
      <c r="AM471" s="707"/>
      <c r="BN471" s="685">
        <v>0</v>
      </c>
      <c r="BO471" s="685">
        <v>0</v>
      </c>
      <c r="BP471" s="685">
        <v>0</v>
      </c>
      <c r="BQ471" s="685">
        <v>0</v>
      </c>
      <c r="BR471" s="685">
        <v>0</v>
      </c>
      <c r="BS471" s="685">
        <v>0</v>
      </c>
      <c r="BT471" s="685">
        <v>0</v>
      </c>
      <c r="BU471" s="685">
        <v>0</v>
      </c>
      <c r="BV471" s="685">
        <v>0</v>
      </c>
      <c r="BW471" s="685">
        <v>0</v>
      </c>
      <c r="BX471" s="685">
        <v>0</v>
      </c>
      <c r="BY471" s="685">
        <v>0</v>
      </c>
      <c r="BZ471" s="685">
        <v>0</v>
      </c>
      <c r="CA471" s="685">
        <v>0</v>
      </c>
      <c r="CB471" s="685">
        <v>0</v>
      </c>
      <c r="CC471" s="685">
        <v>0</v>
      </c>
      <c r="CD471" s="685">
        <v>0</v>
      </c>
      <c r="CE471" s="685">
        <v>0</v>
      </c>
      <c r="CF471" s="687"/>
    </row>
    <row r="472" spans="1:84" ht="5.0999999999999996" customHeight="1">
      <c r="A472" s="685">
        <v>0</v>
      </c>
      <c r="B472" s="4465"/>
      <c r="D472" s="4800"/>
      <c r="E472" s="685">
        <v>0</v>
      </c>
      <c r="F472" s="802">
        <v>0</v>
      </c>
      <c r="G472" s="685">
        <v>0</v>
      </c>
      <c r="H472" s="4603"/>
      <c r="I472" s="685">
        <v>0</v>
      </c>
      <c r="J472" s="802">
        <v>0</v>
      </c>
      <c r="K472" s="685">
        <v>0</v>
      </c>
      <c r="L472" s="4603"/>
      <c r="M472" s="685">
        <v>0</v>
      </c>
      <c r="N472" s="802">
        <v>0</v>
      </c>
      <c r="O472" s="685">
        <v>0</v>
      </c>
      <c r="P472" s="4603"/>
      <c r="Q472" s="685">
        <v>0</v>
      </c>
      <c r="R472" s="802">
        <v>0</v>
      </c>
      <c r="S472" s="685">
        <v>0</v>
      </c>
      <c r="T472" s="4603"/>
      <c r="U472" s="685">
        <v>0</v>
      </c>
      <c r="V472" s="802">
        <v>0</v>
      </c>
      <c r="W472" s="685">
        <v>0</v>
      </c>
      <c r="X472" s="4603"/>
      <c r="Y472" s="685">
        <v>0</v>
      </c>
      <c r="Z472" s="802">
        <v>0</v>
      </c>
      <c r="AA472" s="685">
        <v>0</v>
      </c>
      <c r="AB472" s="4603"/>
      <c r="AC472" s="685">
        <v>0</v>
      </c>
      <c r="AD472" s="802">
        <v>0</v>
      </c>
      <c r="AE472" s="685">
        <v>0</v>
      </c>
      <c r="AF472" s="4603"/>
      <c r="AI472" s="730"/>
      <c r="AJ472" s="707"/>
      <c r="AK472" s="707"/>
      <c r="AL472" s="707"/>
      <c r="AM472" s="707"/>
      <c r="BN472" s="685">
        <v>0</v>
      </c>
      <c r="BO472" s="685">
        <v>0</v>
      </c>
      <c r="BP472" s="685">
        <v>0</v>
      </c>
      <c r="BQ472" s="685">
        <v>0</v>
      </c>
      <c r="BR472" s="685">
        <v>0</v>
      </c>
      <c r="BS472" s="685">
        <v>0</v>
      </c>
      <c r="BT472" s="685">
        <v>0</v>
      </c>
      <c r="BU472" s="685">
        <v>0</v>
      </c>
      <c r="BV472" s="685">
        <v>0</v>
      </c>
      <c r="BW472" s="685">
        <v>0</v>
      </c>
      <c r="BX472" s="685">
        <v>0</v>
      </c>
      <c r="BY472" s="685">
        <v>0</v>
      </c>
      <c r="BZ472" s="685">
        <v>0</v>
      </c>
      <c r="CA472" s="685">
        <v>0</v>
      </c>
      <c r="CB472" s="685">
        <v>0</v>
      </c>
      <c r="CC472" s="685">
        <v>0</v>
      </c>
      <c r="CD472" s="685">
        <v>0</v>
      </c>
      <c r="CE472" s="685">
        <v>0</v>
      </c>
      <c r="CF472" s="687"/>
    </row>
    <row r="473" spans="1:84" ht="9.9499999999999993" customHeight="1">
      <c r="A473" s="685">
        <v>0</v>
      </c>
      <c r="B473" s="4466"/>
      <c r="D473" s="803"/>
      <c r="E473" s="685">
        <v>0</v>
      </c>
      <c r="F473" s="685">
        <v>0</v>
      </c>
      <c r="G473" s="685">
        <v>0</v>
      </c>
      <c r="H473" s="4604"/>
      <c r="I473" s="685">
        <v>0</v>
      </c>
      <c r="J473" s="685">
        <v>0</v>
      </c>
      <c r="K473" s="685">
        <v>0</v>
      </c>
      <c r="L473" s="4604"/>
      <c r="M473" s="685">
        <v>0</v>
      </c>
      <c r="N473" s="685">
        <v>0</v>
      </c>
      <c r="O473" s="685">
        <v>0</v>
      </c>
      <c r="P473" s="4604"/>
      <c r="Q473" s="685">
        <v>0</v>
      </c>
      <c r="R473" s="685">
        <v>0</v>
      </c>
      <c r="S473" s="685">
        <v>0</v>
      </c>
      <c r="T473" s="4604"/>
      <c r="U473" s="685">
        <v>0</v>
      </c>
      <c r="V473" s="685">
        <v>0</v>
      </c>
      <c r="W473" s="685">
        <v>0</v>
      </c>
      <c r="X473" s="4604"/>
      <c r="Y473" s="685">
        <v>0</v>
      </c>
      <c r="Z473" s="685">
        <v>0</v>
      </c>
      <c r="AA473" s="685">
        <v>0</v>
      </c>
      <c r="AB473" s="4604"/>
      <c r="AC473" s="685">
        <v>0</v>
      </c>
      <c r="AD473" s="685">
        <v>0</v>
      </c>
      <c r="AE473" s="685">
        <v>0</v>
      </c>
      <c r="AF473" s="4604"/>
      <c r="AI473" s="789"/>
      <c r="AJ473" s="707"/>
      <c r="AK473" s="707"/>
      <c r="AL473" s="707"/>
      <c r="AM473" s="707"/>
      <c r="BN473" s="685">
        <v>0</v>
      </c>
      <c r="BO473" s="685">
        <v>0</v>
      </c>
      <c r="BP473" s="685">
        <v>0</v>
      </c>
      <c r="BQ473" s="685">
        <v>0</v>
      </c>
      <c r="BR473" s="685">
        <v>0</v>
      </c>
      <c r="BS473" s="685">
        <v>0</v>
      </c>
      <c r="BT473" s="685">
        <v>0</v>
      </c>
      <c r="BU473" s="685">
        <v>0</v>
      </c>
      <c r="BV473" s="685">
        <v>0</v>
      </c>
      <c r="BW473" s="685">
        <v>0</v>
      </c>
      <c r="BX473" s="685">
        <v>0</v>
      </c>
      <c r="BY473" s="685">
        <v>0</v>
      </c>
      <c r="BZ473" s="685">
        <v>0</v>
      </c>
      <c r="CA473" s="685">
        <v>0</v>
      </c>
      <c r="CB473" s="685">
        <v>0</v>
      </c>
      <c r="CC473" s="685">
        <v>0</v>
      </c>
      <c r="CD473" s="685">
        <v>0</v>
      </c>
      <c r="CE473" s="685">
        <v>0</v>
      </c>
      <c r="CF473" s="687"/>
    </row>
    <row r="474" spans="1:84" ht="9.9499999999999993" customHeight="1">
      <c r="A474" s="685">
        <v>0</v>
      </c>
      <c r="B474" s="685">
        <v>0</v>
      </c>
      <c r="C474" s="685">
        <v>0</v>
      </c>
      <c r="D474" s="685">
        <v>0</v>
      </c>
      <c r="E474" s="685">
        <v>0</v>
      </c>
      <c r="F474" s="685">
        <v>0</v>
      </c>
      <c r="G474" s="685">
        <v>0</v>
      </c>
      <c r="H474" s="685">
        <v>0</v>
      </c>
      <c r="I474" s="685">
        <v>0</v>
      </c>
      <c r="J474" s="685">
        <v>0</v>
      </c>
      <c r="K474" s="685">
        <v>0</v>
      </c>
      <c r="L474" s="685">
        <v>0</v>
      </c>
      <c r="M474" s="685">
        <v>0</v>
      </c>
      <c r="N474" s="685">
        <v>0</v>
      </c>
      <c r="O474" s="685">
        <v>0</v>
      </c>
      <c r="P474" s="685">
        <v>0</v>
      </c>
      <c r="Q474" s="685">
        <v>0</v>
      </c>
      <c r="R474" s="685">
        <v>0</v>
      </c>
      <c r="S474" s="685">
        <v>0</v>
      </c>
      <c r="T474" s="685">
        <v>0</v>
      </c>
      <c r="U474" s="685">
        <v>0</v>
      </c>
      <c r="V474" s="685">
        <v>0</v>
      </c>
      <c r="W474" s="685">
        <v>0</v>
      </c>
      <c r="X474" s="685">
        <v>0</v>
      </c>
      <c r="Y474" s="685">
        <v>0</v>
      </c>
      <c r="Z474" s="685">
        <v>0</v>
      </c>
      <c r="AA474" s="685">
        <v>0</v>
      </c>
      <c r="AB474" s="685">
        <v>0</v>
      </c>
      <c r="AC474" s="685">
        <v>0</v>
      </c>
      <c r="AD474" s="685">
        <v>0</v>
      </c>
      <c r="AE474" s="685">
        <v>0</v>
      </c>
      <c r="AF474" s="685">
        <v>0</v>
      </c>
      <c r="AI474" s="804"/>
      <c r="AJ474" s="707"/>
      <c r="AK474" s="707"/>
      <c r="AL474" s="707"/>
      <c r="AM474" s="707"/>
      <c r="BN474" s="685">
        <v>0</v>
      </c>
      <c r="BO474" s="685">
        <v>0</v>
      </c>
      <c r="BP474" s="685">
        <v>0</v>
      </c>
      <c r="BQ474" s="685">
        <v>0</v>
      </c>
      <c r="BR474" s="685">
        <v>0</v>
      </c>
      <c r="BS474" s="685">
        <v>0</v>
      </c>
      <c r="BT474" s="685">
        <v>0</v>
      </c>
      <c r="BU474" s="685">
        <v>0</v>
      </c>
      <c r="BV474" s="685">
        <v>0</v>
      </c>
      <c r="BW474" s="685">
        <v>0</v>
      </c>
      <c r="BX474" s="685">
        <v>0</v>
      </c>
      <c r="BY474" s="685">
        <v>0</v>
      </c>
      <c r="BZ474" s="685">
        <v>0</v>
      </c>
      <c r="CA474" s="685">
        <v>0</v>
      </c>
      <c r="CB474" s="685">
        <v>0</v>
      </c>
      <c r="CC474" s="685">
        <v>0</v>
      </c>
      <c r="CD474" s="685">
        <v>0</v>
      </c>
      <c r="CE474" s="685">
        <v>0</v>
      </c>
      <c r="CF474" s="687"/>
    </row>
    <row r="475" spans="1:84" ht="9.9499999999999993" customHeight="1">
      <c r="A475" s="685">
        <v>0</v>
      </c>
      <c r="B475" s="4464">
        <v>34</v>
      </c>
      <c r="D475" s="4799" t="s">
        <v>5251</v>
      </c>
      <c r="E475" s="685">
        <v>0</v>
      </c>
      <c r="F475" s="685">
        <v>0</v>
      </c>
      <c r="G475" s="685">
        <v>0</v>
      </c>
      <c r="H475" s="4602"/>
      <c r="I475" s="685">
        <v>0</v>
      </c>
      <c r="J475" s="685">
        <v>0</v>
      </c>
      <c r="K475" s="685">
        <v>0</v>
      </c>
      <c r="L475" s="4602"/>
      <c r="M475" s="685">
        <v>0</v>
      </c>
      <c r="N475" s="685">
        <v>0</v>
      </c>
      <c r="O475" s="685">
        <v>0</v>
      </c>
      <c r="P475" s="4602"/>
      <c r="Q475" s="685">
        <v>0</v>
      </c>
      <c r="R475" s="685">
        <v>0</v>
      </c>
      <c r="S475" s="685">
        <v>0</v>
      </c>
      <c r="T475" s="4602"/>
      <c r="U475" s="685">
        <v>0</v>
      </c>
      <c r="V475" s="685">
        <v>0</v>
      </c>
      <c r="W475" s="685">
        <v>0</v>
      </c>
      <c r="X475" s="4602"/>
      <c r="Y475" s="685">
        <v>0</v>
      </c>
      <c r="Z475" s="685">
        <v>0</v>
      </c>
      <c r="AA475" s="685">
        <v>0</v>
      </c>
      <c r="AB475" s="4602"/>
      <c r="AC475" s="685">
        <v>0</v>
      </c>
      <c r="AD475" s="685">
        <v>0</v>
      </c>
      <c r="AE475" s="685">
        <v>0</v>
      </c>
      <c r="AF475" s="4602"/>
      <c r="AI475" s="789"/>
      <c r="AJ475" s="707"/>
      <c r="AK475" s="707"/>
      <c r="AL475" s="707"/>
      <c r="AM475" s="707"/>
      <c r="BN475" s="685">
        <v>0</v>
      </c>
      <c r="BO475" s="685">
        <v>0</v>
      </c>
      <c r="BP475" s="685">
        <v>0</v>
      </c>
      <c r="BQ475" s="685">
        <v>0</v>
      </c>
      <c r="BR475" s="685">
        <v>0</v>
      </c>
      <c r="BS475" s="685">
        <v>0</v>
      </c>
      <c r="BT475" s="685">
        <v>0</v>
      </c>
      <c r="BU475" s="685">
        <v>0</v>
      </c>
      <c r="BV475" s="685">
        <v>0</v>
      </c>
      <c r="BW475" s="685">
        <v>0</v>
      </c>
      <c r="BX475" s="685">
        <v>0</v>
      </c>
      <c r="BY475" s="685">
        <v>0</v>
      </c>
      <c r="BZ475" s="685">
        <v>0</v>
      </c>
      <c r="CA475" s="685">
        <v>0</v>
      </c>
      <c r="CB475" s="685">
        <v>0</v>
      </c>
      <c r="CC475" s="685">
        <v>0</v>
      </c>
      <c r="CD475" s="685">
        <v>0</v>
      </c>
      <c r="CE475" s="685">
        <v>0</v>
      </c>
      <c r="CF475" s="687"/>
    </row>
    <row r="476" spans="1:84" ht="5.0999999999999996" customHeight="1">
      <c r="A476" s="685">
        <v>0</v>
      </c>
      <c r="B476" s="4465"/>
      <c r="D476" s="4800"/>
      <c r="E476" s="685">
        <v>0</v>
      </c>
      <c r="F476" s="802">
        <v>0</v>
      </c>
      <c r="G476" s="685">
        <v>0</v>
      </c>
      <c r="H476" s="4603"/>
      <c r="I476" s="685">
        <v>0</v>
      </c>
      <c r="J476" s="802">
        <v>0</v>
      </c>
      <c r="K476" s="685">
        <v>0</v>
      </c>
      <c r="L476" s="4603"/>
      <c r="M476" s="685">
        <v>0</v>
      </c>
      <c r="N476" s="802">
        <v>0</v>
      </c>
      <c r="O476" s="685">
        <v>0</v>
      </c>
      <c r="P476" s="4603"/>
      <c r="Q476" s="685">
        <v>0</v>
      </c>
      <c r="R476" s="802">
        <v>0</v>
      </c>
      <c r="S476" s="685">
        <v>0</v>
      </c>
      <c r="T476" s="4603"/>
      <c r="U476" s="685">
        <v>0</v>
      </c>
      <c r="V476" s="802">
        <v>0</v>
      </c>
      <c r="W476" s="685">
        <v>0</v>
      </c>
      <c r="X476" s="4603"/>
      <c r="Y476" s="685">
        <v>0</v>
      </c>
      <c r="Z476" s="802">
        <v>0</v>
      </c>
      <c r="AA476" s="685">
        <v>0</v>
      </c>
      <c r="AB476" s="4603"/>
      <c r="AC476" s="685">
        <v>0</v>
      </c>
      <c r="AD476" s="802">
        <v>0</v>
      </c>
      <c r="AE476" s="685">
        <v>0</v>
      </c>
      <c r="AF476" s="4603"/>
      <c r="AI476" s="730"/>
      <c r="AJ476" s="707"/>
      <c r="AK476" s="707"/>
      <c r="AL476" s="707"/>
      <c r="AM476" s="707"/>
      <c r="BN476" s="685">
        <v>0</v>
      </c>
      <c r="BO476" s="685">
        <v>0</v>
      </c>
      <c r="BP476" s="685">
        <v>0</v>
      </c>
      <c r="BQ476" s="685">
        <v>0</v>
      </c>
      <c r="BR476" s="685">
        <v>0</v>
      </c>
      <c r="BS476" s="685">
        <v>0</v>
      </c>
      <c r="BT476" s="685">
        <v>0</v>
      </c>
      <c r="BU476" s="685">
        <v>0</v>
      </c>
      <c r="BV476" s="685">
        <v>0</v>
      </c>
      <c r="BW476" s="685">
        <v>0</v>
      </c>
      <c r="BX476" s="685">
        <v>0</v>
      </c>
      <c r="BY476" s="685">
        <v>0</v>
      </c>
      <c r="BZ476" s="685">
        <v>0</v>
      </c>
      <c r="CA476" s="685">
        <v>0</v>
      </c>
      <c r="CB476" s="685">
        <v>0</v>
      </c>
      <c r="CC476" s="685">
        <v>0</v>
      </c>
      <c r="CD476" s="685">
        <v>0</v>
      </c>
      <c r="CE476" s="685">
        <v>0</v>
      </c>
      <c r="CF476" s="687"/>
    </row>
    <row r="477" spans="1:84" ht="9.9499999999999993" customHeight="1">
      <c r="A477" s="685">
        <v>0</v>
      </c>
      <c r="B477" s="4466"/>
      <c r="D477" s="803"/>
      <c r="E477" s="685">
        <v>0</v>
      </c>
      <c r="F477" s="685">
        <v>0</v>
      </c>
      <c r="G477" s="685">
        <v>0</v>
      </c>
      <c r="H477" s="4604"/>
      <c r="I477" s="685">
        <v>0</v>
      </c>
      <c r="J477" s="685">
        <v>0</v>
      </c>
      <c r="K477" s="685">
        <v>0</v>
      </c>
      <c r="L477" s="4604"/>
      <c r="M477" s="685">
        <v>0</v>
      </c>
      <c r="N477" s="685">
        <v>0</v>
      </c>
      <c r="O477" s="685">
        <v>0</v>
      </c>
      <c r="P477" s="4604"/>
      <c r="Q477" s="685">
        <v>0</v>
      </c>
      <c r="R477" s="685">
        <v>0</v>
      </c>
      <c r="S477" s="685">
        <v>0</v>
      </c>
      <c r="T477" s="4604"/>
      <c r="U477" s="685">
        <v>0</v>
      </c>
      <c r="V477" s="685">
        <v>0</v>
      </c>
      <c r="W477" s="685">
        <v>0</v>
      </c>
      <c r="X477" s="4604"/>
      <c r="Y477" s="685">
        <v>0</v>
      </c>
      <c r="Z477" s="685">
        <v>0</v>
      </c>
      <c r="AA477" s="685">
        <v>0</v>
      </c>
      <c r="AB477" s="4604"/>
      <c r="AC477" s="685">
        <v>0</v>
      </c>
      <c r="AD477" s="685">
        <v>0</v>
      </c>
      <c r="AE477" s="685">
        <v>0</v>
      </c>
      <c r="AF477" s="4604"/>
      <c r="AI477" s="789"/>
      <c r="AJ477" s="707"/>
      <c r="AK477" s="707"/>
      <c r="AL477" s="707"/>
      <c r="AM477" s="707"/>
      <c r="BN477" s="685">
        <v>0</v>
      </c>
      <c r="BO477" s="685">
        <v>0</v>
      </c>
      <c r="BP477" s="685">
        <v>0</v>
      </c>
      <c r="BQ477" s="685">
        <v>0</v>
      </c>
      <c r="BR477" s="685">
        <v>0</v>
      </c>
      <c r="BS477" s="685">
        <v>0</v>
      </c>
      <c r="BT477" s="685">
        <v>0</v>
      </c>
      <c r="BU477" s="685">
        <v>0</v>
      </c>
      <c r="BV477" s="685">
        <v>0</v>
      </c>
      <c r="BW477" s="685">
        <v>0</v>
      </c>
      <c r="BX477" s="685">
        <v>0</v>
      </c>
      <c r="BY477" s="685">
        <v>0</v>
      </c>
      <c r="BZ477" s="685">
        <v>0</v>
      </c>
      <c r="CA477" s="685">
        <v>0</v>
      </c>
      <c r="CB477" s="685">
        <v>0</v>
      </c>
      <c r="CC477" s="685">
        <v>0</v>
      </c>
      <c r="CD477" s="685">
        <v>0</v>
      </c>
      <c r="CE477" s="685">
        <v>0</v>
      </c>
      <c r="CF477" s="687"/>
    </row>
    <row r="478" spans="1:84" ht="9.9499999999999993" customHeight="1">
      <c r="A478" s="685">
        <v>0</v>
      </c>
      <c r="B478" s="685">
        <v>0</v>
      </c>
      <c r="C478" s="685">
        <v>0</v>
      </c>
      <c r="D478" s="685">
        <v>0</v>
      </c>
      <c r="E478" s="685">
        <v>0</v>
      </c>
      <c r="F478" s="685">
        <v>0</v>
      </c>
      <c r="G478" s="685">
        <v>0</v>
      </c>
      <c r="H478" s="685">
        <v>0</v>
      </c>
      <c r="I478" s="685">
        <v>0</v>
      </c>
      <c r="J478" s="685">
        <v>0</v>
      </c>
      <c r="K478" s="685">
        <v>0</v>
      </c>
      <c r="L478" s="685">
        <v>0</v>
      </c>
      <c r="M478" s="685">
        <v>0</v>
      </c>
      <c r="N478" s="685">
        <v>0</v>
      </c>
      <c r="O478" s="685">
        <v>0</v>
      </c>
      <c r="P478" s="685">
        <v>0</v>
      </c>
      <c r="Q478" s="685">
        <v>0</v>
      </c>
      <c r="R478" s="685">
        <v>0</v>
      </c>
      <c r="S478" s="685">
        <v>0</v>
      </c>
      <c r="T478" s="685">
        <v>0</v>
      </c>
      <c r="U478" s="685">
        <v>0</v>
      </c>
      <c r="V478" s="685">
        <v>0</v>
      </c>
      <c r="W478" s="685">
        <v>0</v>
      </c>
      <c r="X478" s="685">
        <v>0</v>
      </c>
      <c r="Y478" s="685">
        <v>0</v>
      </c>
      <c r="Z478" s="685">
        <v>0</v>
      </c>
      <c r="AA478" s="685">
        <v>0</v>
      </c>
      <c r="AB478" s="685">
        <v>0</v>
      </c>
      <c r="AC478" s="685">
        <v>0</v>
      </c>
      <c r="AD478" s="685">
        <v>0</v>
      </c>
      <c r="AE478" s="685">
        <v>0</v>
      </c>
      <c r="AF478" s="685">
        <v>0</v>
      </c>
      <c r="AI478" s="804"/>
      <c r="AJ478" s="707"/>
      <c r="AK478" s="707"/>
      <c r="AL478" s="707"/>
      <c r="AM478" s="707"/>
      <c r="BN478" s="685">
        <v>0</v>
      </c>
      <c r="BO478" s="685">
        <v>0</v>
      </c>
      <c r="BP478" s="685">
        <v>0</v>
      </c>
      <c r="BQ478" s="685">
        <v>0</v>
      </c>
      <c r="BR478" s="685">
        <v>0</v>
      </c>
      <c r="BS478" s="685">
        <v>0</v>
      </c>
      <c r="BT478" s="685">
        <v>0</v>
      </c>
      <c r="BU478" s="685">
        <v>0</v>
      </c>
      <c r="BV478" s="685">
        <v>0</v>
      </c>
      <c r="BW478" s="685">
        <v>0</v>
      </c>
      <c r="BX478" s="685">
        <v>0</v>
      </c>
      <c r="BY478" s="685">
        <v>0</v>
      </c>
      <c r="BZ478" s="685">
        <v>0</v>
      </c>
      <c r="CA478" s="685">
        <v>0</v>
      </c>
      <c r="CB478" s="685">
        <v>0</v>
      </c>
      <c r="CC478" s="685">
        <v>0</v>
      </c>
      <c r="CD478" s="685">
        <v>0</v>
      </c>
      <c r="CE478" s="685">
        <v>0</v>
      </c>
      <c r="CF478" s="687"/>
    </row>
    <row r="479" spans="1:84" ht="9.9499999999999993" customHeight="1">
      <c r="A479" s="685">
        <v>0</v>
      </c>
      <c r="B479" s="4464">
        <v>35</v>
      </c>
      <c r="D479" s="4799" t="s">
        <v>5293</v>
      </c>
      <c r="E479" s="685">
        <v>0</v>
      </c>
      <c r="F479" s="685">
        <v>0</v>
      </c>
      <c r="G479" s="685">
        <v>0</v>
      </c>
      <c r="H479" s="4602"/>
      <c r="I479" s="685">
        <v>0</v>
      </c>
      <c r="J479" s="685">
        <v>0</v>
      </c>
      <c r="K479" s="685">
        <v>0</v>
      </c>
      <c r="L479" s="4602"/>
      <c r="M479" s="685">
        <v>0</v>
      </c>
      <c r="N479" s="685">
        <v>0</v>
      </c>
      <c r="O479" s="685">
        <v>0</v>
      </c>
      <c r="P479" s="4602"/>
      <c r="Q479" s="685">
        <v>0</v>
      </c>
      <c r="R479" s="685">
        <v>0</v>
      </c>
      <c r="S479" s="685">
        <v>0</v>
      </c>
      <c r="T479" s="4602"/>
      <c r="U479" s="685">
        <v>0</v>
      </c>
      <c r="V479" s="685">
        <v>0</v>
      </c>
      <c r="W479" s="685">
        <v>0</v>
      </c>
      <c r="X479" s="4602"/>
      <c r="Y479" s="685">
        <v>0</v>
      </c>
      <c r="Z479" s="685">
        <v>0</v>
      </c>
      <c r="AA479" s="685">
        <v>0</v>
      </c>
      <c r="AB479" s="4602"/>
      <c r="AC479" s="685">
        <v>0</v>
      </c>
      <c r="AD479" s="685">
        <v>0</v>
      </c>
      <c r="AE479" s="685">
        <v>0</v>
      </c>
      <c r="AF479" s="4602"/>
      <c r="AI479" s="789"/>
      <c r="AJ479" s="707"/>
      <c r="AK479" s="707"/>
      <c r="AL479" s="707"/>
      <c r="AM479" s="707"/>
      <c r="BN479" s="685">
        <v>0</v>
      </c>
      <c r="BO479" s="685">
        <v>0</v>
      </c>
      <c r="BP479" s="685">
        <v>0</v>
      </c>
      <c r="BQ479" s="685">
        <v>0</v>
      </c>
      <c r="BR479" s="685">
        <v>0</v>
      </c>
      <c r="BS479" s="685">
        <v>0</v>
      </c>
      <c r="BT479" s="685">
        <v>0</v>
      </c>
      <c r="BU479" s="685">
        <v>0</v>
      </c>
      <c r="BV479" s="685">
        <v>0</v>
      </c>
      <c r="BW479" s="685">
        <v>0</v>
      </c>
      <c r="BX479" s="685">
        <v>0</v>
      </c>
      <c r="BY479" s="685">
        <v>0</v>
      </c>
      <c r="BZ479" s="685">
        <v>0</v>
      </c>
      <c r="CA479" s="685">
        <v>0</v>
      </c>
      <c r="CB479" s="685">
        <v>0</v>
      </c>
      <c r="CC479" s="685">
        <v>0</v>
      </c>
      <c r="CD479" s="685">
        <v>0</v>
      </c>
      <c r="CE479" s="685">
        <v>0</v>
      </c>
      <c r="CF479" s="687"/>
    </row>
    <row r="480" spans="1:84" ht="5.0999999999999996" customHeight="1">
      <c r="A480" s="685">
        <v>0</v>
      </c>
      <c r="B480" s="4465"/>
      <c r="D480" s="4800"/>
      <c r="E480" s="685">
        <v>0</v>
      </c>
      <c r="F480" s="802">
        <v>0</v>
      </c>
      <c r="G480" s="685">
        <v>0</v>
      </c>
      <c r="H480" s="4603"/>
      <c r="I480" s="685">
        <v>0</v>
      </c>
      <c r="J480" s="802">
        <v>0</v>
      </c>
      <c r="K480" s="685">
        <v>0</v>
      </c>
      <c r="L480" s="4603"/>
      <c r="M480" s="685">
        <v>0</v>
      </c>
      <c r="N480" s="802">
        <v>0</v>
      </c>
      <c r="O480" s="685">
        <v>0</v>
      </c>
      <c r="P480" s="4603"/>
      <c r="Q480" s="685">
        <v>0</v>
      </c>
      <c r="R480" s="802">
        <v>0</v>
      </c>
      <c r="S480" s="685">
        <v>0</v>
      </c>
      <c r="T480" s="4603"/>
      <c r="U480" s="685">
        <v>0</v>
      </c>
      <c r="V480" s="802">
        <v>0</v>
      </c>
      <c r="W480" s="685">
        <v>0</v>
      </c>
      <c r="X480" s="4603"/>
      <c r="Y480" s="685">
        <v>0</v>
      </c>
      <c r="Z480" s="802">
        <v>0</v>
      </c>
      <c r="AA480" s="685">
        <v>0</v>
      </c>
      <c r="AB480" s="4603"/>
      <c r="AC480" s="685">
        <v>0</v>
      </c>
      <c r="AD480" s="802">
        <v>0</v>
      </c>
      <c r="AE480" s="685">
        <v>0</v>
      </c>
      <c r="AF480" s="4603"/>
      <c r="AI480" s="730"/>
      <c r="AJ480" s="707"/>
      <c r="AK480" s="707"/>
      <c r="AL480" s="707"/>
      <c r="AM480" s="707"/>
      <c r="BN480" s="685">
        <v>0</v>
      </c>
      <c r="BO480" s="685">
        <v>0</v>
      </c>
      <c r="BP480" s="685">
        <v>0</v>
      </c>
      <c r="BQ480" s="685">
        <v>0</v>
      </c>
      <c r="BR480" s="685">
        <v>0</v>
      </c>
      <c r="BS480" s="685">
        <v>0</v>
      </c>
      <c r="BT480" s="685">
        <v>0</v>
      </c>
      <c r="BU480" s="685">
        <v>0</v>
      </c>
      <c r="BV480" s="685">
        <v>0</v>
      </c>
      <c r="BW480" s="685">
        <v>0</v>
      </c>
      <c r="BX480" s="685">
        <v>0</v>
      </c>
      <c r="BY480" s="685">
        <v>0</v>
      </c>
      <c r="BZ480" s="685">
        <v>0</v>
      </c>
      <c r="CA480" s="685">
        <v>0</v>
      </c>
      <c r="CB480" s="685">
        <v>0</v>
      </c>
      <c r="CC480" s="685">
        <v>0</v>
      </c>
      <c r="CD480" s="685">
        <v>0</v>
      </c>
      <c r="CE480" s="685">
        <v>0</v>
      </c>
      <c r="CF480" s="687"/>
    </row>
    <row r="481" spans="1:84" ht="9.9499999999999993" customHeight="1">
      <c r="A481" s="685">
        <v>0</v>
      </c>
      <c r="B481" s="4466"/>
      <c r="D481" s="803"/>
      <c r="E481" s="685">
        <v>0</v>
      </c>
      <c r="F481" s="685">
        <v>0</v>
      </c>
      <c r="G481" s="685">
        <v>0</v>
      </c>
      <c r="H481" s="4604"/>
      <c r="I481" s="685">
        <v>0</v>
      </c>
      <c r="J481" s="685">
        <v>0</v>
      </c>
      <c r="K481" s="685">
        <v>0</v>
      </c>
      <c r="L481" s="4604"/>
      <c r="M481" s="685">
        <v>0</v>
      </c>
      <c r="N481" s="685">
        <v>0</v>
      </c>
      <c r="O481" s="685">
        <v>0</v>
      </c>
      <c r="P481" s="4604"/>
      <c r="Q481" s="685">
        <v>0</v>
      </c>
      <c r="R481" s="685">
        <v>0</v>
      </c>
      <c r="S481" s="685">
        <v>0</v>
      </c>
      <c r="T481" s="4604"/>
      <c r="U481" s="685">
        <v>0</v>
      </c>
      <c r="V481" s="685">
        <v>0</v>
      </c>
      <c r="W481" s="685">
        <v>0</v>
      </c>
      <c r="X481" s="4604"/>
      <c r="Y481" s="685">
        <v>0</v>
      </c>
      <c r="Z481" s="685">
        <v>0</v>
      </c>
      <c r="AA481" s="685">
        <v>0</v>
      </c>
      <c r="AB481" s="4604"/>
      <c r="AC481" s="685">
        <v>0</v>
      </c>
      <c r="AD481" s="685">
        <v>0</v>
      </c>
      <c r="AE481" s="685">
        <v>0</v>
      </c>
      <c r="AF481" s="4604"/>
      <c r="AI481" s="789"/>
      <c r="AJ481" s="707"/>
      <c r="AK481" s="707"/>
      <c r="AL481" s="707"/>
      <c r="AM481" s="707"/>
      <c r="BN481" s="685">
        <v>0</v>
      </c>
      <c r="BO481" s="685">
        <v>0</v>
      </c>
      <c r="BP481" s="685">
        <v>0</v>
      </c>
      <c r="BQ481" s="685">
        <v>0</v>
      </c>
      <c r="BR481" s="685">
        <v>0</v>
      </c>
      <c r="BS481" s="685">
        <v>0</v>
      </c>
      <c r="BT481" s="685">
        <v>0</v>
      </c>
      <c r="BU481" s="685">
        <v>0</v>
      </c>
      <c r="BV481" s="685">
        <v>0</v>
      </c>
      <c r="BW481" s="685">
        <v>0</v>
      </c>
      <c r="BX481" s="685">
        <v>0</v>
      </c>
      <c r="BY481" s="685">
        <v>0</v>
      </c>
      <c r="BZ481" s="685">
        <v>0</v>
      </c>
      <c r="CA481" s="685">
        <v>0</v>
      </c>
      <c r="CB481" s="685">
        <v>0</v>
      </c>
      <c r="CC481" s="685">
        <v>0</v>
      </c>
      <c r="CD481" s="685">
        <v>0</v>
      </c>
      <c r="CE481" s="685">
        <v>0</v>
      </c>
      <c r="CF481" s="687"/>
    </row>
    <row r="482" spans="1:84" ht="9.9499999999999993" customHeight="1">
      <c r="A482" s="685">
        <v>0</v>
      </c>
      <c r="B482" s="685">
        <v>0</v>
      </c>
      <c r="C482" s="685">
        <v>0</v>
      </c>
      <c r="D482" s="685">
        <v>0</v>
      </c>
      <c r="E482" s="685">
        <v>0</v>
      </c>
      <c r="F482" s="685">
        <v>0</v>
      </c>
      <c r="G482" s="685">
        <v>0</v>
      </c>
      <c r="H482" s="685">
        <v>0</v>
      </c>
      <c r="I482" s="685">
        <v>0</v>
      </c>
      <c r="J482" s="685">
        <v>0</v>
      </c>
      <c r="K482" s="685">
        <v>0</v>
      </c>
      <c r="L482" s="685">
        <v>0</v>
      </c>
      <c r="M482" s="685">
        <v>0</v>
      </c>
      <c r="N482" s="685">
        <v>0</v>
      </c>
      <c r="O482" s="685">
        <v>0</v>
      </c>
      <c r="P482" s="685">
        <v>0</v>
      </c>
      <c r="Q482" s="685">
        <v>0</v>
      </c>
      <c r="R482" s="685">
        <v>0</v>
      </c>
      <c r="S482" s="685">
        <v>0</v>
      </c>
      <c r="T482" s="685">
        <v>0</v>
      </c>
      <c r="U482" s="685">
        <v>0</v>
      </c>
      <c r="V482" s="685">
        <v>0</v>
      </c>
      <c r="W482" s="685">
        <v>0</v>
      </c>
      <c r="X482" s="685">
        <v>0</v>
      </c>
      <c r="Y482" s="685">
        <v>0</v>
      </c>
      <c r="Z482" s="685">
        <v>0</v>
      </c>
      <c r="AA482" s="685">
        <v>0</v>
      </c>
      <c r="AB482" s="685">
        <v>0</v>
      </c>
      <c r="AC482" s="685">
        <v>0</v>
      </c>
      <c r="AD482" s="685">
        <v>0</v>
      </c>
      <c r="AE482" s="685">
        <v>0</v>
      </c>
      <c r="AF482" s="685">
        <v>0</v>
      </c>
      <c r="AI482" s="804"/>
      <c r="AJ482" s="707"/>
      <c r="AK482" s="707"/>
      <c r="AL482" s="707"/>
      <c r="AM482" s="707"/>
      <c r="BN482" s="685">
        <v>0</v>
      </c>
      <c r="BO482" s="685">
        <v>0</v>
      </c>
      <c r="BP482" s="685">
        <v>0</v>
      </c>
      <c r="BQ482" s="685">
        <v>0</v>
      </c>
      <c r="BR482" s="685">
        <v>0</v>
      </c>
      <c r="BS482" s="685">
        <v>0</v>
      </c>
      <c r="BT482" s="685">
        <v>0</v>
      </c>
      <c r="BU482" s="685">
        <v>0</v>
      </c>
      <c r="BV482" s="685">
        <v>0</v>
      </c>
      <c r="BW482" s="685">
        <v>0</v>
      </c>
      <c r="BX482" s="685">
        <v>0</v>
      </c>
      <c r="BY482" s="685">
        <v>0</v>
      </c>
      <c r="BZ482" s="685">
        <v>0</v>
      </c>
      <c r="CA482" s="685">
        <v>0</v>
      </c>
      <c r="CB482" s="685">
        <v>0</v>
      </c>
      <c r="CC482" s="685">
        <v>0</v>
      </c>
      <c r="CD482" s="685">
        <v>0</v>
      </c>
      <c r="CE482" s="685">
        <v>0</v>
      </c>
      <c r="CF482" s="687"/>
    </row>
    <row r="483" spans="1:84" ht="9.9499999999999993" customHeight="1">
      <c r="A483" s="685">
        <v>0</v>
      </c>
      <c r="B483" s="4464">
        <v>36</v>
      </c>
      <c r="D483" s="4799"/>
      <c r="E483" s="685">
        <v>0</v>
      </c>
      <c r="F483" s="685">
        <v>0</v>
      </c>
      <c r="G483" s="685">
        <v>0</v>
      </c>
      <c r="H483" s="4602"/>
      <c r="I483" s="685">
        <v>0</v>
      </c>
      <c r="J483" s="685">
        <v>0</v>
      </c>
      <c r="K483" s="685">
        <v>0</v>
      </c>
      <c r="L483" s="4602"/>
      <c r="M483" s="685">
        <v>0</v>
      </c>
      <c r="N483" s="685">
        <v>0</v>
      </c>
      <c r="O483" s="685">
        <v>0</v>
      </c>
      <c r="P483" s="4602"/>
      <c r="Q483" s="685">
        <v>0</v>
      </c>
      <c r="R483" s="685">
        <v>0</v>
      </c>
      <c r="S483" s="685">
        <v>0</v>
      </c>
      <c r="T483" s="4602"/>
      <c r="U483" s="685">
        <v>0</v>
      </c>
      <c r="V483" s="685">
        <v>0</v>
      </c>
      <c r="W483" s="685">
        <v>0</v>
      </c>
      <c r="X483" s="4602"/>
      <c r="Y483" s="685">
        <v>0</v>
      </c>
      <c r="Z483" s="685">
        <v>0</v>
      </c>
      <c r="AA483" s="685">
        <v>0</v>
      </c>
      <c r="AB483" s="4602"/>
      <c r="AC483" s="685">
        <v>0</v>
      </c>
      <c r="AD483" s="685">
        <v>0</v>
      </c>
      <c r="AE483" s="685">
        <v>0</v>
      </c>
      <c r="AF483" s="4602"/>
      <c r="AI483" s="789"/>
      <c r="AJ483" s="707"/>
      <c r="AK483" s="707"/>
      <c r="AL483" s="707"/>
      <c r="AM483" s="707"/>
      <c r="BN483" s="685">
        <v>0</v>
      </c>
      <c r="BO483" s="685">
        <v>0</v>
      </c>
      <c r="BP483" s="685">
        <v>0</v>
      </c>
      <c r="BQ483" s="685">
        <v>0</v>
      </c>
      <c r="BR483" s="685">
        <v>0</v>
      </c>
      <c r="BS483" s="685">
        <v>0</v>
      </c>
      <c r="BT483" s="685">
        <v>0</v>
      </c>
      <c r="BU483" s="685">
        <v>0</v>
      </c>
      <c r="BV483" s="685">
        <v>0</v>
      </c>
      <c r="BW483" s="685">
        <v>0</v>
      </c>
      <c r="BX483" s="685">
        <v>0</v>
      </c>
      <c r="BY483" s="685">
        <v>0</v>
      </c>
      <c r="BZ483" s="685">
        <v>0</v>
      </c>
      <c r="CA483" s="685">
        <v>0</v>
      </c>
      <c r="CB483" s="685">
        <v>0</v>
      </c>
      <c r="CC483" s="685">
        <v>0</v>
      </c>
      <c r="CD483" s="685">
        <v>0</v>
      </c>
      <c r="CE483" s="685">
        <v>0</v>
      </c>
      <c r="CF483" s="687"/>
    </row>
    <row r="484" spans="1:84" ht="5.0999999999999996" customHeight="1">
      <c r="A484" s="685">
        <v>0</v>
      </c>
      <c r="B484" s="4465"/>
      <c r="D484" s="4800"/>
      <c r="E484" s="685">
        <v>0</v>
      </c>
      <c r="F484" s="802">
        <v>0</v>
      </c>
      <c r="G484" s="685">
        <v>0</v>
      </c>
      <c r="H484" s="4603"/>
      <c r="I484" s="685">
        <v>0</v>
      </c>
      <c r="J484" s="802">
        <v>0</v>
      </c>
      <c r="K484" s="685">
        <v>0</v>
      </c>
      <c r="L484" s="4603"/>
      <c r="M484" s="685">
        <v>0</v>
      </c>
      <c r="N484" s="802">
        <v>0</v>
      </c>
      <c r="O484" s="685">
        <v>0</v>
      </c>
      <c r="P484" s="4603"/>
      <c r="Q484" s="685">
        <v>0</v>
      </c>
      <c r="R484" s="802">
        <v>0</v>
      </c>
      <c r="S484" s="685">
        <v>0</v>
      </c>
      <c r="T484" s="4603"/>
      <c r="U484" s="685">
        <v>0</v>
      </c>
      <c r="V484" s="802">
        <v>0</v>
      </c>
      <c r="W484" s="685">
        <v>0</v>
      </c>
      <c r="X484" s="4603"/>
      <c r="Y484" s="685">
        <v>0</v>
      </c>
      <c r="Z484" s="802">
        <v>0</v>
      </c>
      <c r="AA484" s="685">
        <v>0</v>
      </c>
      <c r="AB484" s="4603"/>
      <c r="AC484" s="685">
        <v>0</v>
      </c>
      <c r="AD484" s="802">
        <v>0</v>
      </c>
      <c r="AE484" s="685">
        <v>0</v>
      </c>
      <c r="AF484" s="4603"/>
      <c r="AI484" s="730"/>
      <c r="AJ484" s="707"/>
      <c r="AK484" s="707"/>
      <c r="AL484" s="707"/>
      <c r="AM484" s="707"/>
      <c r="BN484" s="685">
        <v>0</v>
      </c>
      <c r="BO484" s="685">
        <v>0</v>
      </c>
      <c r="BP484" s="685">
        <v>0</v>
      </c>
      <c r="BQ484" s="685">
        <v>0</v>
      </c>
      <c r="BR484" s="685">
        <v>0</v>
      </c>
      <c r="BS484" s="685">
        <v>0</v>
      </c>
      <c r="BT484" s="685">
        <v>0</v>
      </c>
      <c r="BU484" s="685">
        <v>0</v>
      </c>
      <c r="BV484" s="685">
        <v>0</v>
      </c>
      <c r="BW484" s="685">
        <v>0</v>
      </c>
      <c r="BX484" s="685">
        <v>0</v>
      </c>
      <c r="BY484" s="685">
        <v>0</v>
      </c>
      <c r="BZ484" s="685">
        <v>0</v>
      </c>
      <c r="CA484" s="685">
        <v>0</v>
      </c>
      <c r="CB484" s="685">
        <v>0</v>
      </c>
      <c r="CC484" s="685">
        <v>0</v>
      </c>
      <c r="CD484" s="685">
        <v>0</v>
      </c>
      <c r="CE484" s="685">
        <v>0</v>
      </c>
      <c r="CF484" s="687"/>
    </row>
    <row r="485" spans="1:84" ht="9.9499999999999993" customHeight="1">
      <c r="A485" s="685">
        <v>0</v>
      </c>
      <c r="B485" s="4466"/>
      <c r="D485" s="803"/>
      <c r="E485" s="685">
        <v>0</v>
      </c>
      <c r="F485" s="685">
        <v>0</v>
      </c>
      <c r="G485" s="685">
        <v>0</v>
      </c>
      <c r="H485" s="4604"/>
      <c r="I485" s="685">
        <v>0</v>
      </c>
      <c r="J485" s="685">
        <v>0</v>
      </c>
      <c r="K485" s="685">
        <v>0</v>
      </c>
      <c r="L485" s="4604"/>
      <c r="M485" s="685">
        <v>0</v>
      </c>
      <c r="N485" s="685">
        <v>0</v>
      </c>
      <c r="O485" s="685">
        <v>0</v>
      </c>
      <c r="P485" s="4604"/>
      <c r="Q485" s="685">
        <v>0</v>
      </c>
      <c r="R485" s="685">
        <v>0</v>
      </c>
      <c r="S485" s="685">
        <v>0</v>
      </c>
      <c r="T485" s="4604"/>
      <c r="U485" s="685">
        <v>0</v>
      </c>
      <c r="V485" s="685">
        <v>0</v>
      </c>
      <c r="W485" s="685">
        <v>0</v>
      </c>
      <c r="X485" s="4604"/>
      <c r="Y485" s="685">
        <v>0</v>
      </c>
      <c r="Z485" s="685">
        <v>0</v>
      </c>
      <c r="AA485" s="685">
        <v>0</v>
      </c>
      <c r="AB485" s="4604"/>
      <c r="AC485" s="685">
        <v>0</v>
      </c>
      <c r="AD485" s="685">
        <v>0</v>
      </c>
      <c r="AE485" s="685">
        <v>0</v>
      </c>
      <c r="AF485" s="4604"/>
      <c r="AI485" s="789"/>
      <c r="AJ485" s="707"/>
      <c r="AK485" s="707"/>
      <c r="AL485" s="707"/>
      <c r="AM485" s="707"/>
      <c r="BN485" s="685">
        <v>0</v>
      </c>
      <c r="BO485" s="685">
        <v>0</v>
      </c>
      <c r="BP485" s="685">
        <v>0</v>
      </c>
      <c r="BQ485" s="685">
        <v>0</v>
      </c>
      <c r="BR485" s="685">
        <v>0</v>
      </c>
      <c r="BS485" s="685">
        <v>0</v>
      </c>
      <c r="BT485" s="685">
        <v>0</v>
      </c>
      <c r="BU485" s="685">
        <v>0</v>
      </c>
      <c r="BV485" s="685">
        <v>0</v>
      </c>
      <c r="BW485" s="685">
        <v>0</v>
      </c>
      <c r="BX485" s="685">
        <v>0</v>
      </c>
      <c r="BY485" s="685">
        <v>0</v>
      </c>
      <c r="BZ485" s="685">
        <v>0</v>
      </c>
      <c r="CA485" s="685">
        <v>0</v>
      </c>
      <c r="CB485" s="685">
        <v>0</v>
      </c>
      <c r="CC485" s="685">
        <v>0</v>
      </c>
      <c r="CD485" s="685">
        <v>0</v>
      </c>
      <c r="CE485" s="685">
        <v>0</v>
      </c>
      <c r="CF485" s="687"/>
    </row>
    <row r="486" spans="1:84" ht="11.25" customHeight="1">
      <c r="A486" s="685">
        <v>0</v>
      </c>
      <c r="B486" s="685">
        <v>0</v>
      </c>
      <c r="C486" s="685">
        <v>0</v>
      </c>
      <c r="D486" s="685">
        <v>0</v>
      </c>
      <c r="E486" s="685">
        <v>0</v>
      </c>
      <c r="F486" s="685">
        <v>0</v>
      </c>
      <c r="G486" s="685">
        <v>0</v>
      </c>
      <c r="H486" s="685">
        <v>0</v>
      </c>
      <c r="I486" s="685">
        <v>0</v>
      </c>
      <c r="J486" s="685">
        <v>0</v>
      </c>
      <c r="K486" s="685">
        <v>0</v>
      </c>
      <c r="L486" s="685">
        <v>0</v>
      </c>
      <c r="M486" s="685">
        <v>0</v>
      </c>
      <c r="N486" s="685">
        <v>0</v>
      </c>
      <c r="O486" s="685">
        <v>0</v>
      </c>
      <c r="P486" s="685">
        <v>0</v>
      </c>
      <c r="Q486" s="685">
        <v>0</v>
      </c>
      <c r="R486" s="685">
        <v>0</v>
      </c>
      <c r="S486" s="685">
        <v>0</v>
      </c>
      <c r="T486" s="685">
        <v>0</v>
      </c>
      <c r="U486" s="685">
        <v>0</v>
      </c>
      <c r="V486" s="685">
        <v>0</v>
      </c>
      <c r="W486" s="685">
        <v>0</v>
      </c>
      <c r="X486" s="685">
        <v>0</v>
      </c>
      <c r="Y486" s="685">
        <v>0</v>
      </c>
      <c r="Z486" s="685">
        <v>0</v>
      </c>
      <c r="AA486" s="685">
        <v>0</v>
      </c>
      <c r="AB486" s="685">
        <v>0</v>
      </c>
      <c r="AC486" s="685">
        <v>0</v>
      </c>
      <c r="AD486" s="685">
        <v>0</v>
      </c>
      <c r="AE486" s="685">
        <v>0</v>
      </c>
      <c r="AF486" s="685">
        <v>0</v>
      </c>
      <c r="BN486" s="685">
        <v>0</v>
      </c>
      <c r="BO486" s="685">
        <v>0</v>
      </c>
      <c r="BP486" s="685">
        <v>0</v>
      </c>
      <c r="BQ486" s="685">
        <v>0</v>
      </c>
      <c r="BR486" s="685">
        <v>0</v>
      </c>
      <c r="BS486" s="685">
        <v>0</v>
      </c>
      <c r="BT486" s="685">
        <v>0</v>
      </c>
      <c r="BU486" s="685">
        <v>0</v>
      </c>
      <c r="BV486" s="685">
        <v>0</v>
      </c>
      <c r="BW486" s="685">
        <v>0</v>
      </c>
      <c r="BX486" s="685">
        <v>0</v>
      </c>
      <c r="BY486" s="685">
        <v>0</v>
      </c>
      <c r="BZ486" s="685">
        <v>0</v>
      </c>
      <c r="CA486" s="685">
        <v>0</v>
      </c>
      <c r="CB486" s="685">
        <v>0</v>
      </c>
      <c r="CC486" s="685">
        <v>0</v>
      </c>
      <c r="CD486" s="685">
        <v>0</v>
      </c>
      <c r="CE486" s="685">
        <v>0</v>
      </c>
      <c r="CF486" s="687"/>
    </row>
    <row r="487" spans="1:84" ht="11.25" customHeight="1">
      <c r="A487" s="685">
        <v>0</v>
      </c>
      <c r="B487" s="685">
        <v>0</v>
      </c>
      <c r="C487" s="685">
        <v>0</v>
      </c>
      <c r="D487" s="685">
        <v>0</v>
      </c>
      <c r="E487" s="685">
        <v>0</v>
      </c>
      <c r="F487" s="685">
        <v>0</v>
      </c>
      <c r="G487" s="685">
        <v>0</v>
      </c>
      <c r="H487" s="685">
        <v>0</v>
      </c>
      <c r="I487" s="685">
        <v>0</v>
      </c>
      <c r="J487" s="685">
        <v>0</v>
      </c>
      <c r="K487" s="685">
        <v>0</v>
      </c>
      <c r="L487" s="685">
        <v>0</v>
      </c>
      <c r="M487" s="685">
        <v>0</v>
      </c>
      <c r="N487" s="685">
        <v>0</v>
      </c>
      <c r="O487" s="685">
        <v>0</v>
      </c>
      <c r="P487" s="685">
        <v>0</v>
      </c>
      <c r="Q487" s="685">
        <v>0</v>
      </c>
      <c r="R487" s="685">
        <v>0</v>
      </c>
      <c r="S487" s="685">
        <v>0</v>
      </c>
      <c r="T487" s="685">
        <v>0</v>
      </c>
      <c r="U487" s="685">
        <v>0</v>
      </c>
      <c r="V487" s="685">
        <v>0</v>
      </c>
      <c r="W487" s="685">
        <v>0</v>
      </c>
      <c r="X487" s="685">
        <v>0</v>
      </c>
      <c r="Y487" s="685">
        <v>0</v>
      </c>
      <c r="Z487" s="685">
        <v>0</v>
      </c>
      <c r="AA487" s="685">
        <v>0</v>
      </c>
      <c r="AB487" s="685">
        <v>0</v>
      </c>
      <c r="AC487" s="685">
        <v>0</v>
      </c>
      <c r="AD487" s="685">
        <v>0</v>
      </c>
      <c r="AE487" s="685">
        <v>0</v>
      </c>
      <c r="AF487" s="685">
        <v>0</v>
      </c>
      <c r="BN487" s="685">
        <v>0</v>
      </c>
      <c r="BO487" s="685">
        <v>0</v>
      </c>
      <c r="BP487" s="685">
        <v>0</v>
      </c>
      <c r="BQ487" s="685">
        <v>0</v>
      </c>
      <c r="BR487" s="685">
        <v>0</v>
      </c>
      <c r="BS487" s="685">
        <v>0</v>
      </c>
      <c r="BT487" s="685">
        <v>0</v>
      </c>
      <c r="BU487" s="685">
        <v>0</v>
      </c>
      <c r="BV487" s="685">
        <v>0</v>
      </c>
      <c r="BW487" s="685">
        <v>0</v>
      </c>
      <c r="BX487" s="685">
        <v>0</v>
      </c>
      <c r="BY487" s="685">
        <v>0</v>
      </c>
      <c r="BZ487" s="685">
        <v>0</v>
      </c>
      <c r="CA487" s="685">
        <v>0</v>
      </c>
      <c r="CB487" s="685">
        <v>0</v>
      </c>
      <c r="CC487" s="685">
        <v>0</v>
      </c>
      <c r="CD487" s="685">
        <v>0</v>
      </c>
      <c r="CE487" s="685">
        <v>0</v>
      </c>
      <c r="CF487" s="687"/>
    </row>
    <row r="488" spans="1:84" ht="23.25">
      <c r="A488" s="685">
        <v>0</v>
      </c>
      <c r="B488" s="685">
        <v>0</v>
      </c>
      <c r="C488" s="685">
        <v>0</v>
      </c>
      <c r="D488" s="4618" t="s">
        <v>5294</v>
      </c>
      <c r="E488" s="4619"/>
      <c r="F488" s="4619"/>
      <c r="G488" s="4619"/>
      <c r="H488" s="4619"/>
      <c r="I488" s="4619"/>
      <c r="J488" s="4619"/>
      <c r="K488" s="4619"/>
      <c r="L488" s="4619"/>
      <c r="M488" s="4619"/>
      <c r="N488" s="4619"/>
      <c r="O488" s="4619"/>
      <c r="P488" s="4619"/>
      <c r="Q488" s="4619"/>
      <c r="R488" s="4619"/>
      <c r="S488" s="4619"/>
      <c r="T488" s="4619"/>
      <c r="U488" s="4619"/>
      <c r="V488" s="4619"/>
      <c r="W488" s="4619"/>
      <c r="X488" s="4619"/>
      <c r="Y488" s="4619"/>
      <c r="Z488" s="4619"/>
      <c r="AA488" s="4619"/>
      <c r="AB488" s="4619"/>
      <c r="AC488" s="4619"/>
      <c r="AD488" s="4619"/>
      <c r="AE488" s="4619"/>
      <c r="AF488" s="4619"/>
      <c r="AG488" s="4619"/>
      <c r="AH488" s="4619"/>
      <c r="AI488" s="4619"/>
      <c r="AJ488" s="4619"/>
      <c r="AK488" s="4619"/>
      <c r="AL488" s="4619"/>
      <c r="AM488" s="4619"/>
      <c r="AN488" s="4619"/>
      <c r="AO488" s="4619"/>
      <c r="AP488" s="4619"/>
      <c r="AQ488" s="4619"/>
      <c r="AR488" s="4619"/>
      <c r="AS488" s="4619"/>
      <c r="AT488" s="4619"/>
      <c r="AU488" s="4619"/>
      <c r="AV488" s="4620"/>
      <c r="AW488" s="707"/>
      <c r="BA488" s="754"/>
      <c r="BB488" s="754"/>
      <c r="BC488" s="754"/>
      <c r="BD488" s="754"/>
      <c r="BE488" s="754"/>
      <c r="BN488" s="685">
        <v>0</v>
      </c>
      <c r="BO488" s="685">
        <v>0</v>
      </c>
      <c r="BP488" s="685">
        <v>0</v>
      </c>
      <c r="BQ488" s="685">
        <v>0</v>
      </c>
      <c r="BR488" s="685">
        <v>0</v>
      </c>
      <c r="BS488" s="685">
        <v>0</v>
      </c>
      <c r="BT488" s="685">
        <v>0</v>
      </c>
      <c r="BU488" s="685">
        <v>0</v>
      </c>
      <c r="BV488" s="685">
        <v>0</v>
      </c>
      <c r="BW488" s="685">
        <v>0</v>
      </c>
      <c r="BX488" s="685">
        <v>0</v>
      </c>
      <c r="BY488" s="685">
        <v>0</v>
      </c>
      <c r="BZ488" s="685">
        <v>0</v>
      </c>
      <c r="CA488" s="685">
        <v>0</v>
      </c>
      <c r="CB488" s="685">
        <v>0</v>
      </c>
      <c r="CC488" s="685">
        <v>0</v>
      </c>
      <c r="CD488" s="685">
        <v>0</v>
      </c>
      <c r="CE488" s="685">
        <v>0</v>
      </c>
      <c r="CF488" s="687"/>
    </row>
    <row r="489" spans="1:84" ht="15.75" customHeight="1">
      <c r="A489" s="685">
        <v>0</v>
      </c>
      <c r="B489" s="685">
        <v>0</v>
      </c>
      <c r="C489" s="685">
        <v>0</v>
      </c>
      <c r="D489" s="685">
        <v>0</v>
      </c>
      <c r="E489" s="685">
        <v>0</v>
      </c>
      <c r="F489" s="685">
        <v>0</v>
      </c>
      <c r="G489" s="685">
        <v>0</v>
      </c>
      <c r="H489" s="685">
        <v>0</v>
      </c>
      <c r="I489" s="685">
        <v>0</v>
      </c>
      <c r="J489" s="685">
        <v>0</v>
      </c>
      <c r="K489" s="685">
        <v>0</v>
      </c>
      <c r="L489" s="685">
        <v>0</v>
      </c>
      <c r="M489" s="685">
        <v>0</v>
      </c>
      <c r="N489" s="685">
        <v>0</v>
      </c>
      <c r="O489" s="685">
        <v>0</v>
      </c>
      <c r="P489" s="685">
        <v>0</v>
      </c>
      <c r="Q489" s="685">
        <v>0</v>
      </c>
      <c r="R489" s="685">
        <v>0</v>
      </c>
      <c r="S489" s="685">
        <v>0</v>
      </c>
      <c r="T489" s="685">
        <v>0</v>
      </c>
      <c r="U489" s="685">
        <v>0</v>
      </c>
      <c r="V489" s="685">
        <v>0</v>
      </c>
      <c r="W489" s="685">
        <v>0</v>
      </c>
      <c r="X489" s="685">
        <v>0</v>
      </c>
      <c r="Y489" s="685">
        <v>0</v>
      </c>
      <c r="Z489" s="685">
        <v>0</v>
      </c>
      <c r="AA489" s="685">
        <v>0</v>
      </c>
      <c r="AB489" s="685">
        <v>0</v>
      </c>
      <c r="AC489" s="685">
        <v>0</v>
      </c>
      <c r="AD489" s="685">
        <v>0</v>
      </c>
      <c r="AE489" s="685">
        <v>0</v>
      </c>
      <c r="AF489" s="685">
        <v>0</v>
      </c>
      <c r="AG489" s="685">
        <v>0</v>
      </c>
      <c r="AH489" s="685">
        <v>0</v>
      </c>
      <c r="AI489" s="685">
        <v>0</v>
      </c>
      <c r="AJ489" s="685">
        <v>0</v>
      </c>
      <c r="AK489" s="685">
        <v>0</v>
      </c>
      <c r="AL489" s="685">
        <v>0</v>
      </c>
      <c r="AM489" s="685">
        <v>0</v>
      </c>
      <c r="AN489" s="685">
        <v>0</v>
      </c>
      <c r="AO489" s="685">
        <v>0</v>
      </c>
      <c r="AP489" s="685">
        <v>0</v>
      </c>
      <c r="AQ489" s="685">
        <v>0</v>
      </c>
      <c r="AR489" s="685">
        <v>0</v>
      </c>
      <c r="AS489" s="685">
        <v>0</v>
      </c>
      <c r="AT489" s="685">
        <v>0</v>
      </c>
      <c r="AU489" s="685">
        <v>0</v>
      </c>
      <c r="AV489" s="685">
        <v>0</v>
      </c>
      <c r="BA489" s="754"/>
      <c r="BB489" s="754"/>
      <c r="BC489" s="754"/>
      <c r="BD489" s="754"/>
      <c r="BE489" s="754"/>
      <c r="BN489" s="685">
        <v>0</v>
      </c>
      <c r="BO489" s="685">
        <v>0</v>
      </c>
      <c r="BP489" s="685">
        <v>0</v>
      </c>
      <c r="BQ489" s="685">
        <v>0</v>
      </c>
      <c r="BR489" s="685">
        <v>0</v>
      </c>
      <c r="BS489" s="685">
        <v>0</v>
      </c>
      <c r="BT489" s="685">
        <v>0</v>
      </c>
      <c r="BU489" s="685">
        <v>0</v>
      </c>
      <c r="BV489" s="685">
        <v>0</v>
      </c>
      <c r="BW489" s="685">
        <v>0</v>
      </c>
      <c r="BX489" s="685">
        <v>0</v>
      </c>
      <c r="BY489" s="685">
        <v>0</v>
      </c>
      <c r="BZ489" s="685">
        <v>0</v>
      </c>
      <c r="CA489" s="685">
        <v>0</v>
      </c>
      <c r="CB489" s="685">
        <v>0</v>
      </c>
      <c r="CC489" s="685">
        <v>0</v>
      </c>
      <c r="CD489" s="685">
        <v>0</v>
      </c>
      <c r="CE489" s="685">
        <v>0</v>
      </c>
      <c r="CF489" s="687"/>
    </row>
    <row r="490" spans="1:84" ht="15.75" customHeight="1">
      <c r="A490" s="685">
        <v>0</v>
      </c>
      <c r="B490" s="4773" t="s">
        <v>4871</v>
      </c>
      <c r="C490" s="4773"/>
      <c r="D490" s="4774" t="s">
        <v>5029</v>
      </c>
      <c r="E490" s="685">
        <v>0</v>
      </c>
      <c r="F490" s="685">
        <v>0</v>
      </c>
      <c r="G490" s="685">
        <v>0</v>
      </c>
      <c r="H490" s="4775" t="s">
        <v>4261</v>
      </c>
      <c r="I490" s="4776"/>
      <c r="J490" s="4776"/>
      <c r="K490" s="4776"/>
      <c r="L490" s="4776"/>
      <c r="M490" s="4776"/>
      <c r="N490" s="4776"/>
      <c r="O490" s="4776"/>
      <c r="P490" s="4776"/>
      <c r="Q490" s="4776"/>
      <c r="R490" s="4776"/>
      <c r="S490" s="4776"/>
      <c r="T490" s="4776"/>
      <c r="U490" s="4776"/>
      <c r="V490" s="4776"/>
      <c r="W490" s="4776"/>
      <c r="X490" s="4777"/>
      <c r="BA490" s="754"/>
      <c r="BB490" s="754"/>
      <c r="BC490" s="754"/>
      <c r="BD490" s="754"/>
      <c r="BE490" s="754"/>
      <c r="BN490" s="685">
        <v>0</v>
      </c>
      <c r="BO490" s="685">
        <v>0</v>
      </c>
      <c r="BP490" s="685">
        <v>0</v>
      </c>
      <c r="BQ490" s="685">
        <v>0</v>
      </c>
      <c r="BR490" s="685">
        <v>0</v>
      </c>
      <c r="BS490" s="685">
        <v>0</v>
      </c>
      <c r="BT490" s="685">
        <v>0</v>
      </c>
      <c r="BU490" s="685">
        <v>0</v>
      </c>
      <c r="BV490" s="685">
        <v>0</v>
      </c>
      <c r="BW490" s="685">
        <v>0</v>
      </c>
      <c r="BX490" s="685">
        <v>0</v>
      </c>
      <c r="BY490" s="685">
        <v>0</v>
      </c>
      <c r="BZ490" s="685">
        <v>0</v>
      </c>
      <c r="CA490" s="685">
        <v>0</v>
      </c>
      <c r="CB490" s="685">
        <v>0</v>
      </c>
      <c r="CC490" s="685">
        <v>0</v>
      </c>
      <c r="CD490" s="685">
        <v>0</v>
      </c>
      <c r="CE490" s="685">
        <v>0</v>
      </c>
      <c r="CF490" s="687"/>
    </row>
    <row r="491" spans="1:84" ht="15.75" customHeight="1">
      <c r="A491" s="685">
        <v>0</v>
      </c>
      <c r="B491" s="4773"/>
      <c r="C491" s="4773"/>
      <c r="D491" s="4774"/>
      <c r="E491" s="685">
        <v>0</v>
      </c>
      <c r="F491" s="685">
        <v>0</v>
      </c>
      <c r="G491" s="685">
        <v>0</v>
      </c>
      <c r="H491" s="756" t="s">
        <v>4097</v>
      </c>
      <c r="I491" s="757"/>
      <c r="J491" s="757"/>
      <c r="K491" s="757"/>
      <c r="L491" s="758" t="s">
        <v>4096</v>
      </c>
      <c r="M491" s="759"/>
      <c r="N491" s="759"/>
      <c r="O491" s="759"/>
      <c r="P491" s="758" t="s">
        <v>4095</v>
      </c>
      <c r="Q491" s="757"/>
      <c r="R491" s="757"/>
      <c r="S491" s="757"/>
      <c r="T491" s="758" t="s">
        <v>4094</v>
      </c>
      <c r="U491" s="757"/>
      <c r="V491" s="757"/>
      <c r="W491" s="760"/>
      <c r="X491" s="761" t="s">
        <v>4093</v>
      </c>
      <c r="AG491" s="752"/>
      <c r="AH491" s="752"/>
      <c r="AI491" s="752"/>
      <c r="AJ491" s="4778" t="s">
        <v>4872</v>
      </c>
      <c r="AK491" s="4778"/>
      <c r="AL491" s="4778"/>
      <c r="AM491" s="4778"/>
      <c r="AN491" s="4778"/>
      <c r="AO491" s="4778"/>
      <c r="AP491" s="4778"/>
      <c r="AQ491" s="4778"/>
      <c r="AR491" s="4778"/>
      <c r="AS491" s="4778"/>
      <c r="AT491" s="4778"/>
      <c r="AU491" s="4778"/>
      <c r="AV491" s="4778"/>
      <c r="AW491" s="4778"/>
      <c r="AX491" s="4778"/>
      <c r="AY491" s="4778"/>
      <c r="AZ491" s="4778"/>
      <c r="BA491" s="754"/>
      <c r="BB491" s="754"/>
      <c r="BC491" s="754"/>
      <c r="BD491" s="754"/>
      <c r="BE491" s="754"/>
      <c r="BN491" s="685">
        <v>0</v>
      </c>
      <c r="BO491" s="685">
        <v>0</v>
      </c>
      <c r="BP491" s="685">
        <v>0</v>
      </c>
      <c r="BQ491" s="685">
        <v>0</v>
      </c>
      <c r="BR491" s="685">
        <v>0</v>
      </c>
      <c r="BS491" s="685">
        <v>0</v>
      </c>
      <c r="BT491" s="685">
        <v>0</v>
      </c>
      <c r="BU491" s="685">
        <v>0</v>
      </c>
      <c r="BV491" s="685">
        <v>0</v>
      </c>
      <c r="BW491" s="685">
        <v>0</v>
      </c>
      <c r="BX491" s="685">
        <v>0</v>
      </c>
      <c r="BY491" s="685">
        <v>0</v>
      </c>
      <c r="BZ491" s="685">
        <v>0</v>
      </c>
      <c r="CA491" s="685">
        <v>0</v>
      </c>
      <c r="CB491" s="685">
        <v>0</v>
      </c>
      <c r="CC491" s="685">
        <v>0</v>
      </c>
      <c r="CD491" s="685">
        <v>0</v>
      </c>
      <c r="CE491" s="685">
        <v>0</v>
      </c>
      <c r="CF491" s="687"/>
    </row>
    <row r="492" spans="1:84" ht="26.25" customHeight="1">
      <c r="A492" s="685">
        <v>0</v>
      </c>
      <c r="B492" s="4773"/>
      <c r="C492" s="4773"/>
      <c r="D492" s="893" t="s">
        <v>5295</v>
      </c>
      <c r="E492" s="685">
        <v>0</v>
      </c>
      <c r="F492" s="685">
        <v>0</v>
      </c>
      <c r="G492" s="685">
        <v>0</v>
      </c>
      <c r="H492" s="4769" t="s">
        <v>5296</v>
      </c>
      <c r="I492" s="894"/>
      <c r="J492" s="894"/>
      <c r="K492" s="894"/>
      <c r="L492" s="4769" t="s">
        <v>5297</v>
      </c>
      <c r="M492" s="894"/>
      <c r="N492" s="894"/>
      <c r="O492" s="894"/>
      <c r="P492" s="4769" t="s">
        <v>5298</v>
      </c>
      <c r="Q492" s="894"/>
      <c r="R492" s="894"/>
      <c r="S492" s="894"/>
      <c r="T492" s="4769" t="s">
        <v>5296</v>
      </c>
      <c r="U492" s="894"/>
      <c r="V492" s="894"/>
      <c r="W492" s="894"/>
      <c r="X492" s="4769" t="s">
        <v>5296</v>
      </c>
      <c r="AB492" s="822" t="s">
        <v>5299</v>
      </c>
      <c r="AG492" s="894"/>
      <c r="AH492" s="894"/>
      <c r="AI492" s="894"/>
      <c r="AJ492" s="895" t="s">
        <v>5300</v>
      </c>
      <c r="AK492" s="763"/>
      <c r="AL492" s="763"/>
      <c r="AM492" s="763"/>
      <c r="AN492" s="763"/>
      <c r="BA492" s="754"/>
      <c r="BB492" s="754"/>
      <c r="BC492" s="754"/>
      <c r="BD492" s="754"/>
      <c r="BE492" s="754"/>
      <c r="BN492" s="685">
        <v>0</v>
      </c>
      <c r="BO492" s="685">
        <v>0</v>
      </c>
      <c r="BP492" s="685">
        <v>0</v>
      </c>
      <c r="BQ492" s="685">
        <v>0</v>
      </c>
      <c r="BR492" s="685">
        <v>0</v>
      </c>
      <c r="BS492" s="685">
        <v>0</v>
      </c>
      <c r="BT492" s="685">
        <v>0</v>
      </c>
      <c r="BU492" s="685">
        <v>0</v>
      </c>
      <c r="BV492" s="685">
        <v>0</v>
      </c>
      <c r="BW492" s="685">
        <v>0</v>
      </c>
      <c r="BX492" s="685">
        <v>0</v>
      </c>
      <c r="BY492" s="685">
        <v>0</v>
      </c>
      <c r="BZ492" s="685">
        <v>0</v>
      </c>
      <c r="CA492" s="685">
        <v>0</v>
      </c>
      <c r="CB492" s="685">
        <v>0</v>
      </c>
      <c r="CC492" s="685">
        <v>0</v>
      </c>
      <c r="CD492" s="685">
        <v>0</v>
      </c>
      <c r="CE492" s="685">
        <v>0</v>
      </c>
      <c r="CF492" s="687"/>
    </row>
    <row r="493" spans="1:84" ht="24.75" customHeight="1">
      <c r="A493" s="685">
        <v>0</v>
      </c>
      <c r="B493" s="771">
        <f>LEN(D493)</f>
        <v>29</v>
      </c>
      <c r="D493" s="896" t="s">
        <v>5295</v>
      </c>
      <c r="E493" s="685">
        <v>0</v>
      </c>
      <c r="F493" s="685">
        <v>0</v>
      </c>
      <c r="G493" s="685">
        <v>0</v>
      </c>
      <c r="H493" s="4768"/>
      <c r="I493" s="897"/>
      <c r="J493" s="897"/>
      <c r="K493" s="897"/>
      <c r="L493" s="4768"/>
      <c r="M493" s="897"/>
      <c r="N493" s="897"/>
      <c r="O493" s="897"/>
      <c r="P493" s="4768"/>
      <c r="Q493" s="897"/>
      <c r="R493" s="897"/>
      <c r="S493" s="897"/>
      <c r="T493" s="4768"/>
      <c r="U493" s="897"/>
      <c r="V493" s="897"/>
      <c r="W493" s="897"/>
      <c r="X493" s="4768"/>
      <c r="AB493" s="898" t="s">
        <v>5301</v>
      </c>
      <c r="AG493" s="899"/>
      <c r="AH493" s="899"/>
      <c r="AI493" s="899"/>
      <c r="AJ493" s="857">
        <f>LEN(AJ492)</f>
        <v>181</v>
      </c>
      <c r="AK493" s="751"/>
      <c r="AL493" s="751"/>
      <c r="AM493" s="751"/>
      <c r="AN493" s="857" t="s">
        <v>5302</v>
      </c>
      <c r="AO493" s="751"/>
      <c r="AP493" s="751"/>
      <c r="AQ493" s="751"/>
      <c r="AR493" s="751"/>
      <c r="AS493" s="751"/>
      <c r="AT493" s="751"/>
      <c r="AU493" s="751"/>
      <c r="AV493" s="751"/>
      <c r="AW493" s="751"/>
      <c r="AX493" s="751"/>
      <c r="AY493" s="751"/>
      <c r="AZ493" s="751"/>
      <c r="BA493" s="754"/>
      <c r="BB493" s="754"/>
      <c r="BC493" s="754"/>
      <c r="BD493" s="754"/>
      <c r="BE493" s="754"/>
      <c r="BN493" s="685">
        <v>0</v>
      </c>
      <c r="BO493" s="685">
        <v>0</v>
      </c>
      <c r="BP493" s="685">
        <v>0</v>
      </c>
      <c r="BQ493" s="685">
        <v>0</v>
      </c>
      <c r="BR493" s="685">
        <v>0</v>
      </c>
      <c r="BS493" s="685">
        <v>0</v>
      </c>
      <c r="BT493" s="685">
        <v>0</v>
      </c>
      <c r="BU493" s="685">
        <v>0</v>
      </c>
      <c r="BV493" s="685">
        <v>0</v>
      </c>
      <c r="BW493" s="685">
        <v>0</v>
      </c>
      <c r="BX493" s="685">
        <v>0</v>
      </c>
      <c r="BY493" s="685">
        <v>0</v>
      </c>
      <c r="BZ493" s="685">
        <v>0</v>
      </c>
      <c r="CA493" s="685">
        <v>0</v>
      </c>
      <c r="CB493" s="685">
        <v>0</v>
      </c>
      <c r="CC493" s="685">
        <v>0</v>
      </c>
      <c r="CD493" s="685">
        <v>0</v>
      </c>
      <c r="CE493" s="685">
        <v>0</v>
      </c>
      <c r="CF493" s="687"/>
    </row>
    <row r="494" spans="1:84" ht="40.5" customHeight="1">
      <c r="A494" s="685">
        <v>0</v>
      </c>
      <c r="B494" s="771">
        <f>LEN(D494)</f>
        <v>47</v>
      </c>
      <c r="C494" s="745"/>
      <c r="D494" s="900" t="s">
        <v>5303</v>
      </c>
      <c r="E494" s="685">
        <v>0</v>
      </c>
      <c r="F494" s="685">
        <v>0</v>
      </c>
      <c r="G494" s="685">
        <v>0</v>
      </c>
      <c r="H494" s="4796" t="s">
        <v>5041</v>
      </c>
      <c r="I494" s="901"/>
      <c r="J494" s="901"/>
      <c r="K494" s="901"/>
      <c r="L494" s="4796" t="s">
        <v>5296</v>
      </c>
      <c r="M494" s="901"/>
      <c r="N494" s="901"/>
      <c r="O494" s="901"/>
      <c r="P494" s="4796" t="s">
        <v>5296</v>
      </c>
      <c r="Q494" s="901"/>
      <c r="R494" s="901"/>
      <c r="S494" s="901"/>
      <c r="T494" s="4796" t="s">
        <v>5041</v>
      </c>
      <c r="U494" s="901"/>
      <c r="V494" s="901"/>
      <c r="W494" s="901"/>
      <c r="X494" s="4796" t="s">
        <v>5041</v>
      </c>
      <c r="AB494" s="822" t="s">
        <v>5304</v>
      </c>
      <c r="AG494" s="901"/>
      <c r="AH494" s="901"/>
      <c r="AI494" s="901"/>
      <c r="AJ494" s="902" t="s">
        <v>5305</v>
      </c>
      <c r="AK494" s="763"/>
      <c r="AL494" s="763"/>
      <c r="AM494" s="763"/>
      <c r="AN494" s="763"/>
      <c r="BA494" s="754"/>
      <c r="BB494" s="754"/>
      <c r="BC494" s="754"/>
      <c r="BD494" s="754"/>
      <c r="BE494" s="754"/>
      <c r="BN494" s="685">
        <v>0</v>
      </c>
      <c r="BO494" s="685">
        <v>0</v>
      </c>
      <c r="BP494" s="685">
        <v>0</v>
      </c>
      <c r="BQ494" s="685">
        <v>0</v>
      </c>
      <c r="BR494" s="685">
        <v>0</v>
      </c>
      <c r="BS494" s="685">
        <v>0</v>
      </c>
      <c r="BT494" s="685">
        <v>0</v>
      </c>
      <c r="BU494" s="685">
        <v>0</v>
      </c>
      <c r="BV494" s="685">
        <v>0</v>
      </c>
      <c r="BW494" s="685">
        <v>0</v>
      </c>
      <c r="BX494" s="685">
        <v>0</v>
      </c>
      <c r="BY494" s="685">
        <v>0</v>
      </c>
      <c r="BZ494" s="685">
        <v>0</v>
      </c>
      <c r="CA494" s="685">
        <v>0</v>
      </c>
      <c r="CB494" s="685">
        <v>0</v>
      </c>
      <c r="CC494" s="685">
        <v>0</v>
      </c>
      <c r="CD494" s="685">
        <v>0</v>
      </c>
      <c r="CE494" s="685">
        <v>0</v>
      </c>
      <c r="CF494" s="687"/>
    </row>
    <row r="495" spans="1:84" ht="26.25" customHeight="1">
      <c r="A495" s="685">
        <v>0</v>
      </c>
      <c r="B495" s="771">
        <f>LEN(D495)</f>
        <v>47</v>
      </c>
      <c r="D495" s="903" t="s">
        <v>5303</v>
      </c>
      <c r="E495" s="685">
        <v>0</v>
      </c>
      <c r="F495" s="685">
        <v>0</v>
      </c>
      <c r="G495" s="685">
        <v>0</v>
      </c>
      <c r="H495" s="4767"/>
      <c r="I495" s="904"/>
      <c r="J495" s="904"/>
      <c r="K495" s="904"/>
      <c r="L495" s="4767"/>
      <c r="M495" s="904"/>
      <c r="N495" s="904"/>
      <c r="O495" s="904"/>
      <c r="P495" s="4767"/>
      <c r="Q495" s="904"/>
      <c r="R495" s="904"/>
      <c r="S495" s="904"/>
      <c r="T495" s="4767"/>
      <c r="U495" s="904"/>
      <c r="V495" s="904"/>
      <c r="W495" s="904"/>
      <c r="X495" s="4767"/>
      <c r="AB495" s="904" t="s">
        <v>5306</v>
      </c>
      <c r="AG495" s="905"/>
      <c r="AH495" s="905"/>
      <c r="AI495" s="905"/>
      <c r="AJ495" s="857">
        <f>LEN(AJ494)</f>
        <v>195</v>
      </c>
      <c r="AK495" s="751"/>
      <c r="AL495" s="751"/>
      <c r="AM495" s="751"/>
      <c r="AN495" s="857" t="s">
        <v>5302</v>
      </c>
      <c r="AO495" s="751"/>
      <c r="AP495" s="751"/>
      <c r="AQ495" s="751"/>
      <c r="AR495" s="751"/>
      <c r="AS495" s="751"/>
      <c r="AT495" s="751"/>
      <c r="AU495" s="751"/>
      <c r="AV495" s="751"/>
      <c r="AW495" s="751"/>
      <c r="AX495" s="751"/>
      <c r="AY495" s="751"/>
      <c r="AZ495" s="751"/>
      <c r="BA495" s="754"/>
      <c r="BB495" s="754"/>
      <c r="BC495" s="754"/>
      <c r="BD495" s="754"/>
      <c r="BE495" s="754"/>
      <c r="BN495" s="685">
        <v>0</v>
      </c>
      <c r="BO495" s="685">
        <v>0</v>
      </c>
      <c r="BP495" s="685">
        <v>0</v>
      </c>
      <c r="BQ495" s="685">
        <v>0</v>
      </c>
      <c r="BR495" s="685">
        <v>0</v>
      </c>
      <c r="BS495" s="685">
        <v>0</v>
      </c>
      <c r="BT495" s="685">
        <v>0</v>
      </c>
      <c r="BU495" s="685">
        <v>0</v>
      </c>
      <c r="BV495" s="685">
        <v>0</v>
      </c>
      <c r="BW495" s="685">
        <v>0</v>
      </c>
      <c r="BX495" s="685">
        <v>0</v>
      </c>
      <c r="BY495" s="685">
        <v>0</v>
      </c>
      <c r="BZ495" s="685">
        <v>0</v>
      </c>
      <c r="CA495" s="685">
        <v>0</v>
      </c>
      <c r="CB495" s="685">
        <v>0</v>
      </c>
      <c r="CC495" s="685">
        <v>0</v>
      </c>
      <c r="CD495" s="685">
        <v>0</v>
      </c>
      <c r="CE495" s="685">
        <v>0</v>
      </c>
      <c r="CF495" s="687"/>
    </row>
    <row r="496" spans="1:84" ht="54" customHeight="1">
      <c r="A496" s="685">
        <v>0</v>
      </c>
      <c r="B496" s="771">
        <f>LEN(D496)</f>
        <v>60</v>
      </c>
      <c r="D496" s="906" t="s">
        <v>5307</v>
      </c>
      <c r="E496" s="685">
        <v>0</v>
      </c>
      <c r="F496" s="685">
        <v>0</v>
      </c>
      <c r="G496" s="685">
        <v>0</v>
      </c>
      <c r="H496" s="4796" t="s">
        <v>5051</v>
      </c>
      <c r="I496" s="907"/>
      <c r="J496" s="907"/>
      <c r="K496" s="907"/>
      <c r="L496" s="4796" t="s">
        <v>5042</v>
      </c>
      <c r="M496" s="907"/>
      <c r="N496" s="907"/>
      <c r="O496" s="907"/>
      <c r="P496" s="4796" t="s">
        <v>5042</v>
      </c>
      <c r="Q496" s="907"/>
      <c r="R496" s="907"/>
      <c r="S496" s="907"/>
      <c r="T496" s="4796" t="s">
        <v>5041</v>
      </c>
      <c r="U496" s="907"/>
      <c r="V496" s="907"/>
      <c r="W496" s="907"/>
      <c r="X496" s="4796" t="s">
        <v>5041</v>
      </c>
      <c r="AB496" s="822" t="s">
        <v>5308</v>
      </c>
      <c r="AG496" s="4798"/>
      <c r="AH496" s="4798"/>
      <c r="AI496" s="4798"/>
      <c r="AJ496" s="908" t="s">
        <v>5309</v>
      </c>
      <c r="AK496" s="908"/>
      <c r="AL496" s="909"/>
      <c r="AM496" s="909"/>
      <c r="AN496" s="909"/>
      <c r="BN496" s="685">
        <v>0</v>
      </c>
      <c r="BO496" s="685">
        <v>0</v>
      </c>
      <c r="BP496" s="685">
        <v>0</v>
      </c>
      <c r="BQ496" s="685">
        <v>0</v>
      </c>
      <c r="BR496" s="685">
        <v>0</v>
      </c>
      <c r="BS496" s="685">
        <v>0</v>
      </c>
      <c r="BT496" s="685">
        <v>0</v>
      </c>
      <c r="BU496" s="685">
        <v>0</v>
      </c>
      <c r="BV496" s="685">
        <v>0</v>
      </c>
      <c r="BW496" s="685">
        <v>0</v>
      </c>
      <c r="BX496" s="685">
        <v>0</v>
      </c>
      <c r="BY496" s="685">
        <v>0</v>
      </c>
      <c r="BZ496" s="685">
        <v>0</v>
      </c>
      <c r="CA496" s="685">
        <v>0</v>
      </c>
      <c r="CB496" s="685">
        <v>0</v>
      </c>
      <c r="CC496" s="685">
        <v>0</v>
      </c>
      <c r="CD496" s="685">
        <v>0</v>
      </c>
      <c r="CE496" s="685">
        <v>0</v>
      </c>
      <c r="CF496" s="687"/>
    </row>
    <row r="497" spans="1:84" ht="38.25" customHeight="1">
      <c r="A497" s="685">
        <v>0</v>
      </c>
      <c r="B497" s="771">
        <f>LEN(D497)</f>
        <v>60</v>
      </c>
      <c r="D497" s="910" t="s">
        <v>5307</v>
      </c>
      <c r="E497" s="685">
        <v>0</v>
      </c>
      <c r="F497" s="685">
        <v>0</v>
      </c>
      <c r="G497" s="685">
        <v>0</v>
      </c>
      <c r="H497" s="4797"/>
      <c r="I497" s="911"/>
      <c r="J497" s="911"/>
      <c r="K497" s="911"/>
      <c r="L497" s="4797"/>
      <c r="M497" s="911"/>
      <c r="N497" s="911"/>
      <c r="O497" s="911"/>
      <c r="P497" s="4797"/>
      <c r="Q497" s="911"/>
      <c r="R497" s="911"/>
      <c r="S497" s="911"/>
      <c r="T497" s="4797"/>
      <c r="U497" s="911"/>
      <c r="V497" s="911"/>
      <c r="W497" s="911"/>
      <c r="X497" s="4797"/>
      <c r="AB497" s="911" t="s">
        <v>5310</v>
      </c>
      <c r="AG497" s="4798"/>
      <c r="AH497" s="4798"/>
      <c r="AI497" s="4798"/>
      <c r="AJ497" s="912" t="s">
        <v>5311</v>
      </c>
      <c r="AK497" s="763"/>
      <c r="AL497" s="763"/>
      <c r="AM497" s="763"/>
      <c r="AN497" s="763"/>
      <c r="BN497" s="685">
        <v>0</v>
      </c>
      <c r="BO497" s="685">
        <v>0</v>
      </c>
      <c r="BP497" s="685">
        <v>0</v>
      </c>
      <c r="BQ497" s="685">
        <v>0</v>
      </c>
      <c r="BR497" s="685">
        <v>0</v>
      </c>
      <c r="BS497" s="685">
        <v>0</v>
      </c>
      <c r="BT497" s="685">
        <v>0</v>
      </c>
      <c r="BU497" s="685">
        <v>0</v>
      </c>
      <c r="BV497" s="685">
        <v>0</v>
      </c>
      <c r="BW497" s="685">
        <v>0</v>
      </c>
      <c r="BX497" s="685">
        <v>0</v>
      </c>
      <c r="BY497" s="685">
        <v>0</v>
      </c>
      <c r="BZ497" s="685">
        <v>0</v>
      </c>
      <c r="CA497" s="685">
        <v>0</v>
      </c>
      <c r="CB497" s="685">
        <v>0</v>
      </c>
      <c r="CC497" s="685">
        <v>0</v>
      </c>
      <c r="CD497" s="685">
        <v>0</v>
      </c>
      <c r="CE497" s="685">
        <v>0</v>
      </c>
      <c r="CF497" s="687"/>
    </row>
    <row r="498" spans="1:84" ht="15.75" customHeight="1">
      <c r="A498" s="685">
        <v>0</v>
      </c>
      <c r="AG498" s="751"/>
      <c r="AH498" s="751"/>
      <c r="AI498" s="751"/>
      <c r="AJ498" s="857">
        <f>LEN(AJ497)</f>
        <v>165</v>
      </c>
      <c r="AK498" s="751"/>
      <c r="AL498" s="751"/>
      <c r="AM498" s="751"/>
      <c r="AN498" s="857" t="s">
        <v>5302</v>
      </c>
      <c r="AO498" s="751"/>
      <c r="AP498" s="751"/>
      <c r="AQ498" s="751"/>
      <c r="AR498" s="751"/>
      <c r="AS498" s="751"/>
      <c r="AT498" s="751"/>
      <c r="AU498" s="751"/>
      <c r="AV498" s="751"/>
      <c r="AW498" s="751"/>
      <c r="AX498" s="751"/>
      <c r="AY498" s="751"/>
      <c r="AZ498" s="751"/>
      <c r="BA498" s="685">
        <v>0</v>
      </c>
      <c r="BB498" s="685">
        <v>0</v>
      </c>
      <c r="BC498" s="685">
        <v>0</v>
      </c>
      <c r="BD498" s="685">
        <v>0</v>
      </c>
      <c r="BE498" s="685">
        <v>0</v>
      </c>
      <c r="BF498" s="685">
        <v>0</v>
      </c>
      <c r="BG498" s="685">
        <v>0</v>
      </c>
      <c r="BH498" s="685">
        <v>0</v>
      </c>
      <c r="BI498" s="685">
        <v>0</v>
      </c>
      <c r="BJ498" s="685">
        <v>0</v>
      </c>
      <c r="BK498" s="685">
        <v>0</v>
      </c>
      <c r="BL498" s="685">
        <v>0</v>
      </c>
      <c r="BM498" s="685">
        <v>0</v>
      </c>
      <c r="BN498" s="685">
        <v>0</v>
      </c>
      <c r="BO498" s="685">
        <v>0</v>
      </c>
      <c r="BP498" s="685">
        <v>0</v>
      </c>
      <c r="BQ498" s="685">
        <v>0</v>
      </c>
      <c r="BR498" s="685">
        <v>0</v>
      </c>
      <c r="BS498" s="685">
        <v>0</v>
      </c>
      <c r="BT498" s="685">
        <v>0</v>
      </c>
      <c r="BU498" s="685">
        <v>0</v>
      </c>
      <c r="BV498" s="685">
        <v>0</v>
      </c>
      <c r="BW498" s="685">
        <v>0</v>
      </c>
      <c r="BX498" s="685">
        <v>0</v>
      </c>
      <c r="BY498" s="685">
        <v>0</v>
      </c>
      <c r="BZ498" s="685">
        <v>0</v>
      </c>
      <c r="CA498" s="685">
        <v>0</v>
      </c>
      <c r="CB498" s="685">
        <v>0</v>
      </c>
      <c r="CC498" s="685">
        <v>0</v>
      </c>
      <c r="CD498" s="685">
        <v>0</v>
      </c>
      <c r="CE498" s="685">
        <v>0</v>
      </c>
      <c r="CF498" s="687"/>
    </row>
    <row r="499" spans="1:84" ht="15.75">
      <c r="A499" s="685">
        <v>0</v>
      </c>
      <c r="B499" s="706"/>
      <c r="D499" s="749" t="s">
        <v>4902</v>
      </c>
      <c r="E499" s="707"/>
      <c r="F499" s="707"/>
      <c r="G499" s="707"/>
      <c r="H499" s="749"/>
      <c r="I499" s="707"/>
      <c r="J499" s="707"/>
      <c r="K499" s="707"/>
      <c r="L499" s="749"/>
      <c r="P499" s="749"/>
      <c r="Q499" s="749"/>
      <c r="R499" s="749"/>
      <c r="S499" s="749"/>
      <c r="T499" s="749"/>
      <c r="U499" s="749"/>
      <c r="V499" s="749"/>
      <c r="W499" s="707"/>
      <c r="X499" s="749"/>
      <c r="Y499" s="749"/>
      <c r="Z499" s="749"/>
      <c r="AA499" s="749"/>
      <c r="AB499" s="749"/>
      <c r="AC499" s="749"/>
      <c r="AD499" s="749"/>
      <c r="AE499" s="749"/>
      <c r="AF499" s="749"/>
      <c r="AI499" s="707"/>
      <c r="AJ499" s="787"/>
      <c r="AK499" s="707"/>
      <c r="AL499" s="707"/>
      <c r="AM499" s="707"/>
      <c r="AN499" s="787"/>
      <c r="AO499" s="707"/>
      <c r="AP499" s="707"/>
      <c r="AQ499" s="707"/>
      <c r="AR499" s="787"/>
      <c r="AS499" s="707"/>
      <c r="AT499" s="707"/>
      <c r="AU499" s="707"/>
      <c r="AV499" s="707"/>
      <c r="AW499" s="707"/>
      <c r="AX499" s="707"/>
      <c r="AY499" s="707"/>
      <c r="AZ499" s="787"/>
      <c r="BA499" s="685">
        <v>0</v>
      </c>
      <c r="BB499" s="685">
        <v>0</v>
      </c>
      <c r="BC499" s="685">
        <v>0</v>
      </c>
      <c r="BD499" s="685">
        <v>0</v>
      </c>
      <c r="BE499" s="685">
        <v>0</v>
      </c>
      <c r="BF499" s="685">
        <v>0</v>
      </c>
      <c r="BG499" s="685">
        <v>0</v>
      </c>
      <c r="BH499" s="685">
        <v>0</v>
      </c>
      <c r="BI499" s="685">
        <v>0</v>
      </c>
      <c r="BJ499" s="685">
        <v>0</v>
      </c>
      <c r="BK499" s="685">
        <v>0</v>
      </c>
      <c r="BL499" s="685">
        <v>0</v>
      </c>
      <c r="BM499" s="685">
        <v>0</v>
      </c>
      <c r="BN499" s="685">
        <v>0</v>
      </c>
      <c r="BO499" s="685">
        <v>0</v>
      </c>
      <c r="BP499" s="685">
        <v>0</v>
      </c>
      <c r="BQ499" s="685">
        <v>0</v>
      </c>
      <c r="BR499" s="685">
        <v>0</v>
      </c>
      <c r="BS499" s="685">
        <v>0</v>
      </c>
      <c r="BT499" s="685">
        <v>0</v>
      </c>
      <c r="BU499" s="685">
        <v>0</v>
      </c>
      <c r="BV499" s="685">
        <v>0</v>
      </c>
      <c r="BW499" s="685">
        <v>0</v>
      </c>
      <c r="BX499" s="685">
        <v>0</v>
      </c>
      <c r="BY499" s="685">
        <v>0</v>
      </c>
      <c r="BZ499" s="685">
        <v>0</v>
      </c>
      <c r="CA499" s="685">
        <v>0</v>
      </c>
      <c r="CB499" s="685">
        <v>0</v>
      </c>
      <c r="CC499" s="685">
        <v>0</v>
      </c>
      <c r="CD499" s="685">
        <v>0</v>
      </c>
      <c r="CE499" s="685">
        <v>0</v>
      </c>
      <c r="CF499" s="687"/>
    </row>
    <row r="500" spans="1:84" ht="15.75">
      <c r="A500" s="685">
        <v>0</v>
      </c>
      <c r="B500" s="706"/>
      <c r="D500" s="749"/>
      <c r="E500" s="707"/>
      <c r="F500" s="707"/>
      <c r="G500" s="707"/>
      <c r="H500" s="749"/>
      <c r="I500" s="707"/>
      <c r="J500" s="707"/>
      <c r="K500" s="707"/>
      <c r="L500" s="749"/>
      <c r="P500" s="749"/>
      <c r="Q500" s="749"/>
      <c r="R500" s="749"/>
      <c r="S500" s="749"/>
      <c r="T500" s="749"/>
      <c r="U500" s="749"/>
      <c r="V500" s="749"/>
      <c r="W500" s="707"/>
      <c r="X500" s="749"/>
      <c r="Y500" s="749"/>
      <c r="Z500" s="749"/>
      <c r="AA500" s="749"/>
      <c r="AB500" s="749"/>
      <c r="AC500" s="749"/>
      <c r="AD500" s="749"/>
      <c r="AE500" s="749"/>
      <c r="AF500" s="749"/>
      <c r="AI500" s="707"/>
      <c r="AJ500" s="787"/>
      <c r="AK500" s="707"/>
      <c r="AL500" s="707"/>
      <c r="AM500" s="707"/>
      <c r="AN500" s="787"/>
      <c r="AO500" s="707"/>
      <c r="AP500" s="707"/>
      <c r="AQ500" s="707"/>
      <c r="AR500" s="787"/>
      <c r="AS500" s="707"/>
      <c r="AT500" s="707"/>
      <c r="AU500" s="707"/>
      <c r="AV500" s="707"/>
      <c r="AW500" s="707"/>
      <c r="AX500" s="707"/>
      <c r="AY500" s="707"/>
      <c r="AZ500" s="787"/>
      <c r="BA500" s="685">
        <v>0</v>
      </c>
      <c r="BB500" s="685">
        <v>0</v>
      </c>
      <c r="BC500" s="685">
        <v>0</v>
      </c>
      <c r="BD500" s="685">
        <v>0</v>
      </c>
      <c r="BE500" s="685">
        <v>0</v>
      </c>
      <c r="BF500" s="685">
        <v>0</v>
      </c>
      <c r="BG500" s="685">
        <v>0</v>
      </c>
      <c r="BH500" s="685">
        <v>0</v>
      </c>
      <c r="BI500" s="685">
        <v>0</v>
      </c>
      <c r="BJ500" s="685">
        <v>0</v>
      </c>
      <c r="BK500" s="685">
        <v>0</v>
      </c>
      <c r="BL500" s="685">
        <v>0</v>
      </c>
      <c r="BM500" s="685">
        <v>0</v>
      </c>
      <c r="BN500" s="685">
        <v>0</v>
      </c>
      <c r="BO500" s="685">
        <v>0</v>
      </c>
      <c r="BP500" s="685">
        <v>0</v>
      </c>
      <c r="BQ500" s="685">
        <v>0</v>
      </c>
      <c r="BR500" s="685">
        <v>0</v>
      </c>
      <c r="BS500" s="685">
        <v>0</v>
      </c>
      <c r="BT500" s="685">
        <v>0</v>
      </c>
      <c r="BU500" s="685">
        <v>0</v>
      </c>
      <c r="BV500" s="685">
        <v>0</v>
      </c>
      <c r="BW500" s="685">
        <v>0</v>
      </c>
      <c r="BX500" s="685">
        <v>0</v>
      </c>
      <c r="BY500" s="685">
        <v>0</v>
      </c>
      <c r="BZ500" s="685">
        <v>0</v>
      </c>
      <c r="CA500" s="685">
        <v>0</v>
      </c>
      <c r="CB500" s="685">
        <v>0</v>
      </c>
      <c r="CC500" s="685">
        <v>0</v>
      </c>
      <c r="CD500" s="685">
        <v>0</v>
      </c>
      <c r="CE500" s="685">
        <v>0</v>
      </c>
      <c r="CF500" s="687"/>
    </row>
    <row r="501" spans="1:84" ht="19.5" thickBot="1">
      <c r="A501" s="685">
        <v>0</v>
      </c>
      <c r="B501" s="706"/>
      <c r="D501" s="4793" t="s">
        <v>5312</v>
      </c>
      <c r="E501" s="4793"/>
      <c r="F501" s="4793"/>
      <c r="G501" s="4793"/>
      <c r="H501" s="4793"/>
      <c r="I501" s="4793"/>
      <c r="J501" s="4793"/>
      <c r="K501" s="4793"/>
      <c r="L501" s="4793"/>
      <c r="P501" s="4794" t="s">
        <v>5313</v>
      </c>
      <c r="Q501" s="4794"/>
      <c r="R501" s="4794"/>
      <c r="S501" s="4794"/>
      <c r="T501" s="4794"/>
      <c r="U501" s="4794"/>
      <c r="V501" s="4794"/>
      <c r="W501" s="4794"/>
      <c r="X501" s="4794"/>
      <c r="Y501" s="749"/>
      <c r="Z501" s="749"/>
      <c r="AA501" s="749"/>
      <c r="AB501" s="4795" t="s">
        <v>5314</v>
      </c>
      <c r="AC501" s="4795"/>
      <c r="AD501" s="4795"/>
      <c r="AE501" s="4795"/>
      <c r="AF501" s="4795"/>
      <c r="AG501" s="4795"/>
      <c r="AH501" s="4795"/>
      <c r="AI501" s="4795"/>
      <c r="AJ501" s="4795"/>
      <c r="AK501" s="4795"/>
      <c r="AL501" s="4795"/>
      <c r="AM501" s="4795"/>
      <c r="AN501" s="4795"/>
      <c r="AO501" s="4795"/>
      <c r="AP501" s="4795"/>
      <c r="AQ501" s="4795"/>
      <c r="AR501" s="4795"/>
      <c r="AS501" s="789"/>
      <c r="AT501" s="707"/>
      <c r="AU501" s="707"/>
      <c r="AV501" s="707"/>
      <c r="BA501" s="685">
        <v>0</v>
      </c>
      <c r="BB501" s="685">
        <v>0</v>
      </c>
      <c r="BC501" s="685">
        <v>0</v>
      </c>
      <c r="BD501" s="685">
        <v>0</v>
      </c>
      <c r="BE501" s="685">
        <v>0</v>
      </c>
      <c r="BF501" s="685">
        <v>0</v>
      </c>
      <c r="BG501" s="685">
        <v>0</v>
      </c>
      <c r="BH501" s="685">
        <v>0</v>
      </c>
      <c r="BI501" s="685">
        <v>0</v>
      </c>
      <c r="BJ501" s="685">
        <v>0</v>
      </c>
      <c r="BK501" s="685">
        <v>0</v>
      </c>
      <c r="BL501" s="685">
        <v>0</v>
      </c>
      <c r="BM501" s="685">
        <v>0</v>
      </c>
      <c r="BN501" s="685">
        <v>0</v>
      </c>
      <c r="BO501" s="685">
        <v>0</v>
      </c>
      <c r="BP501" s="685">
        <v>0</v>
      </c>
      <c r="BQ501" s="685">
        <v>0</v>
      </c>
      <c r="BR501" s="685">
        <v>0</v>
      </c>
      <c r="BS501" s="685">
        <v>0</v>
      </c>
      <c r="BT501" s="685">
        <v>0</v>
      </c>
      <c r="BU501" s="685">
        <v>0</v>
      </c>
      <c r="BV501" s="685">
        <v>0</v>
      </c>
      <c r="BW501" s="685">
        <v>0</v>
      </c>
      <c r="BX501" s="685">
        <v>0</v>
      </c>
      <c r="BY501" s="685">
        <v>0</v>
      </c>
      <c r="BZ501" s="685">
        <v>0</v>
      </c>
      <c r="CA501" s="685">
        <v>0</v>
      </c>
      <c r="CB501" s="685">
        <v>0</v>
      </c>
      <c r="CC501" s="685">
        <v>0</v>
      </c>
      <c r="CD501" s="685">
        <v>0</v>
      </c>
      <c r="CE501" s="685">
        <v>0</v>
      </c>
      <c r="CF501" s="687"/>
    </row>
    <row r="502" spans="1:84" ht="20.100000000000001" customHeight="1">
      <c r="A502" s="685">
        <v>0</v>
      </c>
      <c r="B502" s="4761" t="s">
        <v>4903</v>
      </c>
      <c r="D502" s="913" t="s">
        <v>5315</v>
      </c>
      <c r="E502" s="789"/>
      <c r="F502" s="789"/>
      <c r="G502" s="789"/>
      <c r="H502" s="913" t="s">
        <v>5315</v>
      </c>
      <c r="I502" s="789"/>
      <c r="J502" s="789"/>
      <c r="K502" s="789"/>
      <c r="L502" s="913" t="s">
        <v>5315</v>
      </c>
      <c r="M502" s="789"/>
      <c r="N502" s="789"/>
      <c r="O502" s="789"/>
      <c r="P502" s="914" t="s">
        <v>5316</v>
      </c>
      <c r="Q502" s="789"/>
      <c r="R502" s="789"/>
      <c r="S502" s="789"/>
      <c r="T502" s="914" t="s">
        <v>5316</v>
      </c>
      <c r="U502" s="789"/>
      <c r="V502" s="789"/>
      <c r="W502" s="789"/>
      <c r="X502" s="914" t="s">
        <v>5316</v>
      </c>
      <c r="Y502" s="707"/>
      <c r="Z502" s="707"/>
      <c r="AA502" s="889"/>
      <c r="AB502" s="915" t="s">
        <v>5317</v>
      </c>
      <c r="AC502" s="789"/>
      <c r="AD502" s="789"/>
      <c r="AE502" s="789"/>
      <c r="AF502" s="915" t="s">
        <v>5317</v>
      </c>
      <c r="AG502" s="789"/>
      <c r="AH502" s="789"/>
      <c r="AI502" s="789"/>
      <c r="AJ502" s="915" t="s">
        <v>5317</v>
      </c>
      <c r="AK502" s="789"/>
      <c r="AL502" s="789"/>
      <c r="AM502" s="789"/>
      <c r="AN502" s="915" t="s">
        <v>5317</v>
      </c>
      <c r="AO502" s="789"/>
      <c r="AP502" s="789"/>
      <c r="AQ502" s="789"/>
      <c r="AR502" s="915" t="s">
        <v>5317</v>
      </c>
      <c r="AS502" s="789"/>
      <c r="AT502" s="789"/>
      <c r="AU502" s="789"/>
      <c r="AV502" s="916" t="s">
        <v>5318</v>
      </c>
      <c r="AW502" s="789"/>
      <c r="AX502" s="789"/>
      <c r="AY502" s="789"/>
      <c r="AZ502" s="915" t="s">
        <v>5317</v>
      </c>
      <c r="BA502" s="685">
        <v>0</v>
      </c>
      <c r="BB502" s="685">
        <v>0</v>
      </c>
      <c r="BC502" s="685">
        <v>0</v>
      </c>
      <c r="BD502" s="685">
        <v>0</v>
      </c>
      <c r="BE502" s="685">
        <v>0</v>
      </c>
      <c r="BF502" s="685">
        <v>0</v>
      </c>
      <c r="BG502" s="685">
        <v>0</v>
      </c>
      <c r="BH502" s="685">
        <v>0</v>
      </c>
      <c r="BI502" s="685">
        <v>0</v>
      </c>
      <c r="BJ502" s="685">
        <v>0</v>
      </c>
      <c r="BK502" s="685">
        <v>0</v>
      </c>
      <c r="BL502" s="685">
        <v>0</v>
      </c>
      <c r="BM502" s="685">
        <v>0</v>
      </c>
      <c r="BN502" s="685">
        <v>0</v>
      </c>
      <c r="BO502" s="685">
        <v>0</v>
      </c>
      <c r="BP502" s="685">
        <v>0</v>
      </c>
      <c r="BQ502" s="685">
        <v>0</v>
      </c>
      <c r="BR502" s="685">
        <v>0</v>
      </c>
      <c r="BS502" s="685">
        <v>0</v>
      </c>
      <c r="BT502" s="685">
        <v>0</v>
      </c>
      <c r="BU502" s="685">
        <v>0</v>
      </c>
      <c r="BV502" s="685">
        <v>0</v>
      </c>
      <c r="BW502" s="685">
        <v>0</v>
      </c>
      <c r="BX502" s="685">
        <v>0</v>
      </c>
      <c r="BY502" s="685">
        <v>0</v>
      </c>
      <c r="BZ502" s="685">
        <v>0</v>
      </c>
      <c r="CA502" s="685">
        <v>0</v>
      </c>
      <c r="CB502" s="685">
        <v>0</v>
      </c>
      <c r="CC502" s="685">
        <v>0</v>
      </c>
      <c r="CD502" s="685">
        <v>0</v>
      </c>
      <c r="CE502" s="685">
        <v>0</v>
      </c>
      <c r="CF502" s="687"/>
    </row>
    <row r="503" spans="1:84" ht="13.5" customHeight="1">
      <c r="A503" s="685">
        <v>0</v>
      </c>
      <c r="B503" s="4762"/>
      <c r="D503" s="4473" t="s">
        <v>5319</v>
      </c>
      <c r="E503" s="730"/>
      <c r="F503" s="794"/>
      <c r="G503" s="730"/>
      <c r="H503" s="4473" t="s">
        <v>5320</v>
      </c>
      <c r="I503" s="730"/>
      <c r="J503" s="794"/>
      <c r="K503" s="730"/>
      <c r="L503" s="4473" t="s">
        <v>5321</v>
      </c>
      <c r="M503" s="730"/>
      <c r="N503" s="794"/>
      <c r="O503" s="730"/>
      <c r="P503" s="4473" t="s">
        <v>5319</v>
      </c>
      <c r="Q503" s="730"/>
      <c r="R503" s="794"/>
      <c r="S503" s="730"/>
      <c r="T503" s="4473" t="s">
        <v>5320</v>
      </c>
      <c r="U503" s="730"/>
      <c r="V503" s="794"/>
      <c r="W503" s="730"/>
      <c r="X503" s="4473" t="s">
        <v>5321</v>
      </c>
      <c r="Y503" s="730"/>
      <c r="Z503" s="794"/>
      <c r="AA503" s="789"/>
      <c r="AB503" s="4473" t="s">
        <v>5319</v>
      </c>
      <c r="AC503" s="730"/>
      <c r="AD503" s="794"/>
      <c r="AE503" s="730"/>
      <c r="AF503" s="4473" t="s">
        <v>5320</v>
      </c>
      <c r="AG503" s="730"/>
      <c r="AH503" s="794"/>
      <c r="AI503" s="730"/>
      <c r="AJ503" s="4473" t="s">
        <v>5320</v>
      </c>
      <c r="AK503" s="730"/>
      <c r="AL503" s="794"/>
      <c r="AM503" s="730"/>
      <c r="AN503" s="4473" t="s">
        <v>5322</v>
      </c>
      <c r="AO503" s="730"/>
      <c r="AP503" s="794"/>
      <c r="AQ503" s="730"/>
      <c r="AR503" s="4473" t="s">
        <v>5322</v>
      </c>
      <c r="AS503" s="730"/>
      <c r="AT503" s="794"/>
      <c r="AU503" s="730"/>
      <c r="AV503" s="4792" t="s">
        <v>5323</v>
      </c>
      <c r="AW503" s="730"/>
      <c r="AX503" s="794"/>
      <c r="AY503" s="730"/>
      <c r="AZ503" s="4473" t="s">
        <v>5322</v>
      </c>
      <c r="BA503" s="685">
        <v>0</v>
      </c>
      <c r="BB503" s="685">
        <v>0</v>
      </c>
      <c r="BC503" s="685">
        <v>0</v>
      </c>
      <c r="BD503" s="685">
        <v>0</v>
      </c>
      <c r="BE503" s="685">
        <v>0</v>
      </c>
      <c r="BF503" s="685">
        <v>0</v>
      </c>
      <c r="BG503" s="685">
        <v>0</v>
      </c>
      <c r="BH503" s="685">
        <v>0</v>
      </c>
      <c r="BI503" s="685">
        <v>0</v>
      </c>
      <c r="BJ503" s="685">
        <v>0</v>
      </c>
      <c r="BK503" s="685">
        <v>0</v>
      </c>
      <c r="BL503" s="685">
        <v>0</v>
      </c>
      <c r="BM503" s="685">
        <v>0</v>
      </c>
      <c r="BN503" s="685">
        <v>0</v>
      </c>
      <c r="BO503" s="685">
        <v>0</v>
      </c>
      <c r="BP503" s="685">
        <v>0</v>
      </c>
      <c r="BQ503" s="685">
        <v>0</v>
      </c>
      <c r="BR503" s="685">
        <v>0</v>
      </c>
      <c r="BS503" s="685">
        <v>0</v>
      </c>
      <c r="BT503" s="685">
        <v>0</v>
      </c>
      <c r="BU503" s="685">
        <v>0</v>
      </c>
      <c r="BV503" s="685">
        <v>0</v>
      </c>
      <c r="BW503" s="685">
        <v>0</v>
      </c>
      <c r="BX503" s="685">
        <v>0</v>
      </c>
      <c r="BY503" s="685">
        <v>0</v>
      </c>
      <c r="BZ503" s="685">
        <v>0</v>
      </c>
      <c r="CA503" s="685">
        <v>0</v>
      </c>
      <c r="CB503" s="685">
        <v>0</v>
      </c>
      <c r="CC503" s="685">
        <v>0</v>
      </c>
      <c r="CD503" s="685">
        <v>0</v>
      </c>
      <c r="CE503" s="685">
        <v>0</v>
      </c>
      <c r="CF503" s="687"/>
    </row>
    <row r="504" spans="1:84" ht="11.25" customHeight="1" thickBot="1">
      <c r="A504" s="685">
        <v>0</v>
      </c>
      <c r="B504" s="4763"/>
      <c r="D504" s="4764"/>
      <c r="E504" s="789"/>
      <c r="F504" s="789"/>
      <c r="G504" s="789"/>
      <c r="H504" s="4764"/>
      <c r="I504" s="789"/>
      <c r="J504" s="789"/>
      <c r="K504" s="789"/>
      <c r="L504" s="4764"/>
      <c r="M504" s="789"/>
      <c r="N504" s="789"/>
      <c r="O504" s="789"/>
      <c r="P504" s="4764"/>
      <c r="Q504" s="789"/>
      <c r="R504" s="789"/>
      <c r="S504" s="789"/>
      <c r="T504" s="4764"/>
      <c r="U504" s="789"/>
      <c r="V504" s="789"/>
      <c r="W504" s="789"/>
      <c r="X504" s="4764"/>
      <c r="Y504" s="789"/>
      <c r="Z504" s="789"/>
      <c r="AA504" s="730"/>
      <c r="AB504" s="4764"/>
      <c r="AC504" s="789"/>
      <c r="AD504" s="789"/>
      <c r="AE504" s="789"/>
      <c r="AF504" s="4764"/>
      <c r="AG504" s="789"/>
      <c r="AH504" s="789"/>
      <c r="AI504" s="789"/>
      <c r="AJ504" s="4764"/>
      <c r="AK504" s="789"/>
      <c r="AL504" s="789"/>
      <c r="AM504" s="789"/>
      <c r="AN504" s="4764"/>
      <c r="AO504" s="789"/>
      <c r="AP504" s="789"/>
      <c r="AQ504" s="789"/>
      <c r="AR504" s="4764"/>
      <c r="AS504" s="789"/>
      <c r="AT504" s="789"/>
      <c r="AU504" s="789"/>
      <c r="AV504" s="4764"/>
      <c r="AW504" s="789"/>
      <c r="AX504" s="789"/>
      <c r="AY504" s="789"/>
      <c r="AZ504" s="4764"/>
      <c r="BA504" s="685">
        <v>0</v>
      </c>
      <c r="BB504" s="685">
        <v>0</v>
      </c>
      <c r="BC504" s="685">
        <v>0</v>
      </c>
      <c r="BD504" s="685">
        <v>0</v>
      </c>
      <c r="BE504" s="685">
        <v>0</v>
      </c>
      <c r="BF504" s="685">
        <v>0</v>
      </c>
      <c r="BG504" s="685">
        <v>0</v>
      </c>
      <c r="BH504" s="685">
        <v>0</v>
      </c>
      <c r="BI504" s="685">
        <v>0</v>
      </c>
      <c r="BJ504" s="685">
        <v>0</v>
      </c>
      <c r="BK504" s="685">
        <v>0</v>
      </c>
      <c r="BL504" s="685">
        <v>0</v>
      </c>
      <c r="BM504" s="685">
        <v>0</v>
      </c>
      <c r="BN504" s="685">
        <v>0</v>
      </c>
      <c r="BO504" s="685">
        <v>0</v>
      </c>
      <c r="BP504" s="685">
        <v>0</v>
      </c>
      <c r="BQ504" s="685">
        <v>0</v>
      </c>
      <c r="BR504" s="685">
        <v>0</v>
      </c>
      <c r="BS504" s="685">
        <v>0</v>
      </c>
      <c r="BT504" s="685">
        <v>0</v>
      </c>
      <c r="BU504" s="685">
        <v>0</v>
      </c>
      <c r="BV504" s="685">
        <v>0</v>
      </c>
      <c r="BW504" s="685">
        <v>0</v>
      </c>
      <c r="BX504" s="685">
        <v>0</v>
      </c>
      <c r="BY504" s="685">
        <v>0</v>
      </c>
      <c r="BZ504" s="685">
        <v>0</v>
      </c>
      <c r="CA504" s="685">
        <v>0</v>
      </c>
      <c r="CB504" s="685">
        <v>0</v>
      </c>
      <c r="CC504" s="685">
        <v>0</v>
      </c>
      <c r="CD504" s="685">
        <v>0</v>
      </c>
      <c r="CE504" s="685">
        <v>0</v>
      </c>
      <c r="CF504" s="687"/>
    </row>
    <row r="505" spans="1:84" ht="19.5" customHeight="1" thickTop="1">
      <c r="A505" s="685">
        <v>0</v>
      </c>
      <c r="B505" s="706"/>
      <c r="D505" s="917"/>
      <c r="E505" s="918"/>
      <c r="F505" s="918"/>
      <c r="G505" s="918"/>
      <c r="H505" s="917"/>
      <c r="I505" s="796"/>
      <c r="J505" s="796"/>
      <c r="K505" s="796"/>
      <c r="L505" s="917"/>
      <c r="M505" s="707"/>
      <c r="N505" s="789"/>
      <c r="O505" s="789"/>
      <c r="P505" s="917"/>
      <c r="T505" s="917"/>
      <c r="X505" s="917"/>
      <c r="AB505" s="919" t="s">
        <v>5324</v>
      </c>
      <c r="AF505" s="4791" t="s">
        <v>5325</v>
      </c>
      <c r="AG505" s="4791"/>
      <c r="AH505" s="4791"/>
      <c r="AI505" s="4791"/>
      <c r="AJ505" s="4791"/>
      <c r="AK505" s="4791"/>
      <c r="AL505" s="4791"/>
      <c r="AM505" s="4791"/>
      <c r="AN505" s="4791"/>
      <c r="AO505" s="4791"/>
      <c r="AP505" s="4791"/>
      <c r="AQ505" s="4791"/>
      <c r="AR505" s="4791"/>
      <c r="AS505" s="920"/>
      <c r="AT505" s="763"/>
      <c r="AU505" s="763"/>
      <c r="AV505" s="763"/>
      <c r="AX505" s="921"/>
      <c r="BA505" s="685">
        <v>0</v>
      </c>
      <c r="BB505" s="685">
        <v>0</v>
      </c>
      <c r="BC505" s="685">
        <v>0</v>
      </c>
      <c r="BD505" s="685">
        <v>0</v>
      </c>
      <c r="BE505" s="685">
        <v>0</v>
      </c>
      <c r="BF505" s="685">
        <v>0</v>
      </c>
      <c r="BG505" s="685">
        <v>0</v>
      </c>
      <c r="BH505" s="685">
        <v>0</v>
      </c>
      <c r="BI505" s="685">
        <v>0</v>
      </c>
      <c r="BJ505" s="685">
        <v>0</v>
      </c>
      <c r="BK505" s="685">
        <v>0</v>
      </c>
      <c r="BL505" s="685">
        <v>0</v>
      </c>
      <c r="BM505" s="685">
        <v>0</v>
      </c>
      <c r="BN505" s="685">
        <v>0</v>
      </c>
      <c r="BO505" s="685">
        <v>0</v>
      </c>
      <c r="BP505" s="685">
        <v>0</v>
      </c>
      <c r="BQ505" s="685">
        <v>0</v>
      </c>
      <c r="BR505" s="685">
        <v>0</v>
      </c>
      <c r="BS505" s="685">
        <v>0</v>
      </c>
      <c r="BT505" s="685">
        <v>0</v>
      </c>
      <c r="BU505" s="685">
        <v>0</v>
      </c>
      <c r="BV505" s="685">
        <v>0</v>
      </c>
      <c r="BW505" s="685">
        <v>0</v>
      </c>
      <c r="BX505" s="685">
        <v>0</v>
      </c>
      <c r="BY505" s="685">
        <v>0</v>
      </c>
      <c r="BZ505" s="685">
        <v>0</v>
      </c>
      <c r="CA505" s="685">
        <v>0</v>
      </c>
      <c r="CB505" s="685">
        <v>0</v>
      </c>
      <c r="CC505" s="685">
        <v>0</v>
      </c>
      <c r="CD505" s="685">
        <v>0</v>
      </c>
      <c r="CE505" s="685">
        <v>0</v>
      </c>
      <c r="CF505" s="687"/>
    </row>
    <row r="506" spans="1:84" ht="19.5" customHeight="1">
      <c r="A506" s="685">
        <v>0</v>
      </c>
      <c r="B506" s="706"/>
      <c r="D506" s="922"/>
      <c r="E506" s="918"/>
      <c r="F506" s="918"/>
      <c r="G506" s="918"/>
      <c r="H506" s="922"/>
      <c r="I506" s="796"/>
      <c r="J506" s="796"/>
      <c r="K506" s="796"/>
      <c r="L506" s="922"/>
      <c r="M506" s="707"/>
      <c r="P506" s="922"/>
      <c r="T506" s="922"/>
      <c r="X506" s="922"/>
      <c r="AB506" s="919" t="s">
        <v>5326</v>
      </c>
      <c r="AF506" s="4791"/>
      <c r="AG506" s="4791"/>
      <c r="AH506" s="4791"/>
      <c r="AI506" s="4791"/>
      <c r="AJ506" s="4791"/>
      <c r="AK506" s="4791"/>
      <c r="AL506" s="4791"/>
      <c r="AM506" s="4791"/>
      <c r="AN506" s="4791"/>
      <c r="AO506" s="4791"/>
      <c r="AP506" s="4791"/>
      <c r="AQ506" s="4791"/>
      <c r="AR506" s="4791"/>
      <c r="AS506" s="920"/>
      <c r="AT506" s="763"/>
      <c r="AU506" s="763"/>
      <c r="AV506" s="763"/>
      <c r="AX506" s="923"/>
      <c r="BA506" s="685">
        <v>0</v>
      </c>
      <c r="BB506" s="685">
        <v>0</v>
      </c>
      <c r="BC506" s="685">
        <v>0</v>
      </c>
      <c r="BD506" s="685">
        <v>0</v>
      </c>
      <c r="BE506" s="685">
        <v>0</v>
      </c>
      <c r="BF506" s="685">
        <v>0</v>
      </c>
      <c r="BG506" s="685">
        <v>0</v>
      </c>
      <c r="BH506" s="685">
        <v>0</v>
      </c>
      <c r="BI506" s="685">
        <v>0</v>
      </c>
      <c r="BJ506" s="685">
        <v>0</v>
      </c>
      <c r="BK506" s="685">
        <v>0</v>
      </c>
      <c r="BL506" s="685">
        <v>0</v>
      </c>
      <c r="BM506" s="685">
        <v>0</v>
      </c>
      <c r="BN506" s="685">
        <v>0</v>
      </c>
      <c r="BO506" s="685">
        <v>0</v>
      </c>
      <c r="BP506" s="685">
        <v>0</v>
      </c>
      <c r="BQ506" s="685">
        <v>0</v>
      </c>
      <c r="BR506" s="685">
        <v>0</v>
      </c>
      <c r="BS506" s="685">
        <v>0</v>
      </c>
      <c r="BT506" s="685">
        <v>0</v>
      </c>
      <c r="BU506" s="685">
        <v>0</v>
      </c>
      <c r="BV506" s="685">
        <v>0</v>
      </c>
      <c r="BW506" s="685">
        <v>0</v>
      </c>
      <c r="BX506" s="685">
        <v>0</v>
      </c>
      <c r="BY506" s="685">
        <v>0</v>
      </c>
      <c r="BZ506" s="685">
        <v>0</v>
      </c>
      <c r="CA506" s="685">
        <v>0</v>
      </c>
      <c r="CB506" s="685">
        <v>0</v>
      </c>
      <c r="CC506" s="685">
        <v>0</v>
      </c>
      <c r="CD506" s="685">
        <v>0</v>
      </c>
      <c r="CE506" s="685">
        <v>0</v>
      </c>
      <c r="CF506" s="687"/>
    </row>
    <row r="507" spans="1:84" ht="20.25" customHeight="1">
      <c r="A507" s="685">
        <v>0</v>
      </c>
      <c r="B507" s="706"/>
      <c r="D507" s="797"/>
      <c r="E507" s="797"/>
      <c r="F507" s="797"/>
      <c r="G507" s="797"/>
      <c r="H507" s="797"/>
      <c r="I507" s="796"/>
      <c r="J507" s="796"/>
      <c r="K507" s="796"/>
      <c r="L507" s="799"/>
      <c r="M507" s="707"/>
      <c r="P507" s="707"/>
      <c r="Q507" s="796"/>
      <c r="R507" s="796"/>
      <c r="S507" s="796"/>
      <c r="T507" s="707"/>
      <c r="U507" s="796"/>
      <c r="V507" s="796"/>
      <c r="X507" s="892"/>
      <c r="Y507" s="796"/>
      <c r="Z507" s="796"/>
      <c r="AA507" s="796"/>
      <c r="AB507" s="919" t="s">
        <v>5327</v>
      </c>
      <c r="AC507" s="796"/>
      <c r="AD507" s="796"/>
      <c r="AF507" s="4791"/>
      <c r="AG507" s="4791"/>
      <c r="AH507" s="4791"/>
      <c r="AI507" s="4791"/>
      <c r="AJ507" s="4791"/>
      <c r="AK507" s="4791"/>
      <c r="AL507" s="4791"/>
      <c r="AM507" s="4791"/>
      <c r="AN507" s="4791"/>
      <c r="AO507" s="4791"/>
      <c r="AP507" s="4791"/>
      <c r="AQ507" s="4791"/>
      <c r="AR507" s="4791"/>
      <c r="AS507" s="920"/>
      <c r="AT507" s="763"/>
      <c r="AU507" s="763"/>
      <c r="AV507" s="924"/>
      <c r="BA507" s="685">
        <v>0</v>
      </c>
      <c r="BB507" s="685">
        <v>0</v>
      </c>
      <c r="BC507" s="685">
        <v>0</v>
      </c>
      <c r="BD507" s="685">
        <v>0</v>
      </c>
      <c r="BE507" s="685">
        <v>0</v>
      </c>
      <c r="BF507" s="685">
        <v>0</v>
      </c>
      <c r="BG507" s="685">
        <v>0</v>
      </c>
      <c r="BH507" s="685">
        <v>0</v>
      </c>
      <c r="BI507" s="685">
        <v>0</v>
      </c>
      <c r="BJ507" s="685">
        <v>0</v>
      </c>
      <c r="BK507" s="685">
        <v>0</v>
      </c>
      <c r="BL507" s="685">
        <v>0</v>
      </c>
      <c r="BM507" s="685">
        <v>0</v>
      </c>
      <c r="BN507" s="685">
        <v>0</v>
      </c>
      <c r="BO507" s="685">
        <v>0</v>
      </c>
      <c r="BP507" s="685">
        <v>0</v>
      </c>
      <c r="BQ507" s="685">
        <v>0</v>
      </c>
      <c r="BR507" s="685">
        <v>0</v>
      </c>
      <c r="BS507" s="685">
        <v>0</v>
      </c>
      <c r="BT507" s="685">
        <v>0</v>
      </c>
      <c r="BU507" s="685">
        <v>0</v>
      </c>
      <c r="BV507" s="685">
        <v>0</v>
      </c>
      <c r="BW507" s="685">
        <v>0</v>
      </c>
      <c r="BX507" s="685">
        <v>0</v>
      </c>
      <c r="BY507" s="685">
        <v>0</v>
      </c>
      <c r="BZ507" s="685">
        <v>0</v>
      </c>
      <c r="CA507" s="685">
        <v>0</v>
      </c>
      <c r="CB507" s="685">
        <v>0</v>
      </c>
      <c r="CC507" s="685">
        <v>0</v>
      </c>
      <c r="CD507" s="685">
        <v>0</v>
      </c>
      <c r="CE507" s="685">
        <v>0</v>
      </c>
      <c r="CF507" s="687"/>
    </row>
    <row r="508" spans="1:84" ht="9.9499999999999993" customHeight="1">
      <c r="A508" s="685">
        <v>0</v>
      </c>
      <c r="B508" s="4464">
        <v>1</v>
      </c>
      <c r="D508" s="4782" t="s">
        <v>5328</v>
      </c>
      <c r="E508" s="685">
        <v>0</v>
      </c>
      <c r="F508" s="685">
        <v>0</v>
      </c>
      <c r="G508" s="685">
        <v>0</v>
      </c>
      <c r="H508" s="4782" t="s">
        <v>5328</v>
      </c>
      <c r="I508" s="685">
        <v>0</v>
      </c>
      <c r="J508" s="685">
        <v>0</v>
      </c>
      <c r="K508" s="685">
        <v>0</v>
      </c>
      <c r="L508" s="4782" t="s">
        <v>5328</v>
      </c>
      <c r="M508" s="685">
        <v>0</v>
      </c>
      <c r="N508" s="685">
        <v>0</v>
      </c>
      <c r="O508" s="685">
        <v>0</v>
      </c>
      <c r="P508" s="4779" t="s">
        <v>5329</v>
      </c>
      <c r="Q508" s="685">
        <v>0</v>
      </c>
      <c r="R508" s="685">
        <v>0</v>
      </c>
      <c r="S508" s="685">
        <v>0</v>
      </c>
      <c r="T508" s="4779" t="s">
        <v>5330</v>
      </c>
      <c r="U508" s="685">
        <v>0</v>
      </c>
      <c r="V508" s="685">
        <v>0</v>
      </c>
      <c r="W508" s="685">
        <v>0</v>
      </c>
      <c r="X508" s="4779" t="s">
        <v>5331</v>
      </c>
      <c r="Y508" s="685">
        <v>0</v>
      </c>
      <c r="Z508" s="685">
        <v>0</v>
      </c>
      <c r="AA508" s="685">
        <v>0</v>
      </c>
      <c r="AB508" s="4770" t="s">
        <v>5332</v>
      </c>
      <c r="AC508" s="685">
        <v>0</v>
      </c>
      <c r="AD508" s="685">
        <v>0</v>
      </c>
      <c r="AE508" s="685">
        <v>0</v>
      </c>
      <c r="AF508" s="4770" t="s">
        <v>5329</v>
      </c>
      <c r="AG508" s="685">
        <v>0</v>
      </c>
      <c r="AH508" s="685">
        <v>0</v>
      </c>
      <c r="AI508" s="685">
        <v>0</v>
      </c>
      <c r="AJ508" s="4770" t="s">
        <v>5333</v>
      </c>
      <c r="AK508" s="685">
        <v>0</v>
      </c>
      <c r="AL508" s="685">
        <v>0</v>
      </c>
      <c r="AM508" s="685">
        <v>0</v>
      </c>
      <c r="AN508" s="4770" t="s">
        <v>5329</v>
      </c>
      <c r="AO508" s="685">
        <v>0</v>
      </c>
      <c r="AP508" s="685">
        <v>0</v>
      </c>
      <c r="AQ508" s="685">
        <v>0</v>
      </c>
      <c r="AR508" s="4770" t="s">
        <v>5334</v>
      </c>
      <c r="AS508" s="685">
        <v>0</v>
      </c>
      <c r="AT508" s="685">
        <v>0</v>
      </c>
      <c r="AU508" s="685">
        <v>0</v>
      </c>
      <c r="AV508" s="4646" t="s">
        <v>5335</v>
      </c>
      <c r="AW508" s="685">
        <v>0</v>
      </c>
      <c r="AX508" s="685">
        <v>0</v>
      </c>
      <c r="AY508" s="685">
        <v>0</v>
      </c>
      <c r="AZ508" s="4770" t="s">
        <v>5334</v>
      </c>
      <c r="BA508" s="685">
        <v>0</v>
      </c>
      <c r="BB508" s="685">
        <v>0</v>
      </c>
      <c r="BC508" s="685">
        <v>0</v>
      </c>
      <c r="BD508" s="685">
        <v>0</v>
      </c>
      <c r="BE508" s="685">
        <v>0</v>
      </c>
      <c r="BF508" s="685">
        <v>0</v>
      </c>
      <c r="BG508" s="685">
        <v>0</v>
      </c>
      <c r="BH508" s="685">
        <v>0</v>
      </c>
      <c r="BI508" s="685">
        <v>0</v>
      </c>
      <c r="BJ508" s="685">
        <v>0</v>
      </c>
      <c r="BK508" s="685">
        <v>0</v>
      </c>
      <c r="BL508" s="685">
        <v>0</v>
      </c>
      <c r="BM508" s="685">
        <v>0</v>
      </c>
      <c r="BN508" s="685">
        <v>0</v>
      </c>
      <c r="BO508" s="685">
        <v>0</v>
      </c>
      <c r="BP508" s="685">
        <v>0</v>
      </c>
      <c r="BQ508" s="685">
        <v>0</v>
      </c>
      <c r="BR508" s="685">
        <v>0</v>
      </c>
      <c r="BS508" s="685">
        <v>0</v>
      </c>
      <c r="BT508" s="685">
        <v>0</v>
      </c>
      <c r="BU508" s="685">
        <v>0</v>
      </c>
      <c r="BV508" s="685">
        <v>0</v>
      </c>
      <c r="BW508" s="685">
        <v>0</v>
      </c>
      <c r="BX508" s="685">
        <v>0</v>
      </c>
      <c r="BY508" s="685">
        <v>0</v>
      </c>
      <c r="BZ508" s="685">
        <v>0</v>
      </c>
      <c r="CA508" s="685">
        <v>0</v>
      </c>
      <c r="CB508" s="685">
        <v>0</v>
      </c>
      <c r="CC508" s="685">
        <v>0</v>
      </c>
      <c r="CD508" s="685">
        <v>0</v>
      </c>
      <c r="CE508" s="685">
        <v>0</v>
      </c>
      <c r="CF508" s="687"/>
    </row>
    <row r="509" spans="1:84" ht="5.0999999999999996" customHeight="1">
      <c r="A509" s="685">
        <v>0</v>
      </c>
      <c r="B509" s="4465"/>
      <c r="D509" s="4783"/>
      <c r="E509" s="685">
        <v>0</v>
      </c>
      <c r="F509" s="802">
        <v>0</v>
      </c>
      <c r="G509" s="685">
        <v>0</v>
      </c>
      <c r="H509" s="4783"/>
      <c r="I509" s="685">
        <v>0</v>
      </c>
      <c r="J509" s="802">
        <v>0</v>
      </c>
      <c r="K509" s="685">
        <v>0</v>
      </c>
      <c r="L509" s="4783"/>
      <c r="M509" s="685">
        <v>0</v>
      </c>
      <c r="N509" s="802">
        <v>0</v>
      </c>
      <c r="O509" s="685">
        <v>0</v>
      </c>
      <c r="P509" s="4780"/>
      <c r="Q509" s="685">
        <v>0</v>
      </c>
      <c r="R509" s="802">
        <v>0</v>
      </c>
      <c r="S509" s="685">
        <v>0</v>
      </c>
      <c r="T509" s="4780"/>
      <c r="U509" s="685">
        <v>0</v>
      </c>
      <c r="V509" s="802">
        <v>0</v>
      </c>
      <c r="W509" s="685">
        <v>0</v>
      </c>
      <c r="X509" s="4780"/>
      <c r="Y509" s="685">
        <v>0</v>
      </c>
      <c r="Z509" s="802">
        <v>0</v>
      </c>
      <c r="AA509" s="685">
        <v>0</v>
      </c>
      <c r="AB509" s="4771"/>
      <c r="AC509" s="685">
        <v>0</v>
      </c>
      <c r="AD509" s="802">
        <v>0</v>
      </c>
      <c r="AE509" s="685">
        <v>0</v>
      </c>
      <c r="AF509" s="4771"/>
      <c r="AG509" s="685">
        <v>0</v>
      </c>
      <c r="AH509" s="802">
        <v>0</v>
      </c>
      <c r="AI509" s="685">
        <v>0</v>
      </c>
      <c r="AJ509" s="4771"/>
      <c r="AK509" s="685">
        <v>0</v>
      </c>
      <c r="AL509" s="802">
        <v>0</v>
      </c>
      <c r="AM509" s="685">
        <v>0</v>
      </c>
      <c r="AN509" s="4771"/>
      <c r="AO509" s="685">
        <v>0</v>
      </c>
      <c r="AP509" s="802">
        <v>0</v>
      </c>
      <c r="AQ509" s="685">
        <v>0</v>
      </c>
      <c r="AR509" s="4771"/>
      <c r="AS509" s="685">
        <v>0</v>
      </c>
      <c r="AT509" s="802">
        <v>0</v>
      </c>
      <c r="AU509" s="685">
        <v>0</v>
      </c>
      <c r="AV509" s="4647"/>
      <c r="AW509" s="685">
        <v>0</v>
      </c>
      <c r="AX509" s="802">
        <v>0</v>
      </c>
      <c r="AY509" s="685">
        <v>0</v>
      </c>
      <c r="AZ509" s="4771"/>
      <c r="BA509" s="685">
        <v>0</v>
      </c>
      <c r="BB509" s="685">
        <v>0</v>
      </c>
      <c r="BC509" s="685">
        <v>0</v>
      </c>
      <c r="BD509" s="685">
        <v>0</v>
      </c>
      <c r="BE509" s="685">
        <v>0</v>
      </c>
      <c r="BF509" s="685">
        <v>0</v>
      </c>
      <c r="BG509" s="685">
        <v>0</v>
      </c>
      <c r="BH509" s="685">
        <v>0</v>
      </c>
      <c r="BI509" s="685">
        <v>0</v>
      </c>
      <c r="BJ509" s="685">
        <v>0</v>
      </c>
      <c r="BK509" s="685">
        <v>0</v>
      </c>
      <c r="BL509" s="685">
        <v>0</v>
      </c>
      <c r="BM509" s="685">
        <v>0</v>
      </c>
      <c r="BN509" s="685">
        <v>0</v>
      </c>
      <c r="BO509" s="685">
        <v>0</v>
      </c>
      <c r="BP509" s="685">
        <v>0</v>
      </c>
      <c r="BQ509" s="685">
        <v>0</v>
      </c>
      <c r="BR509" s="685">
        <v>0</v>
      </c>
      <c r="BS509" s="685">
        <v>0</v>
      </c>
      <c r="BT509" s="685">
        <v>0</v>
      </c>
      <c r="BU509" s="685">
        <v>0</v>
      </c>
      <c r="BV509" s="685">
        <v>0</v>
      </c>
      <c r="BW509" s="685">
        <v>0</v>
      </c>
      <c r="BX509" s="685">
        <v>0</v>
      </c>
      <c r="BY509" s="685">
        <v>0</v>
      </c>
      <c r="BZ509" s="685">
        <v>0</v>
      </c>
      <c r="CA509" s="685">
        <v>0</v>
      </c>
      <c r="CB509" s="685">
        <v>0</v>
      </c>
      <c r="CC509" s="685">
        <v>0</v>
      </c>
      <c r="CD509" s="685">
        <v>0</v>
      </c>
      <c r="CE509" s="685">
        <v>0</v>
      </c>
      <c r="CF509" s="687"/>
    </row>
    <row r="510" spans="1:84" ht="9.9499999999999993" customHeight="1">
      <c r="A510" s="685">
        <v>0</v>
      </c>
      <c r="B510" s="4466"/>
      <c r="D510" s="4784"/>
      <c r="E510" s="685">
        <v>0</v>
      </c>
      <c r="F510" s="685">
        <v>0</v>
      </c>
      <c r="G510" s="685">
        <v>0</v>
      </c>
      <c r="H510" s="4784"/>
      <c r="I510" s="685">
        <v>0</v>
      </c>
      <c r="J510" s="685">
        <v>0</v>
      </c>
      <c r="K510" s="685">
        <v>0</v>
      </c>
      <c r="L510" s="4784"/>
      <c r="M510" s="685">
        <v>0</v>
      </c>
      <c r="N510" s="685">
        <v>0</v>
      </c>
      <c r="O510" s="685">
        <v>0</v>
      </c>
      <c r="P510" s="4781"/>
      <c r="Q510" s="685">
        <v>0</v>
      </c>
      <c r="R510" s="685">
        <v>0</v>
      </c>
      <c r="S510" s="685">
        <v>0</v>
      </c>
      <c r="T510" s="4781"/>
      <c r="U510" s="685">
        <v>0</v>
      </c>
      <c r="V510" s="685">
        <v>0</v>
      </c>
      <c r="W510" s="685">
        <v>0</v>
      </c>
      <c r="X510" s="4781"/>
      <c r="Y510" s="685">
        <v>0</v>
      </c>
      <c r="Z510" s="685">
        <v>0</v>
      </c>
      <c r="AA510" s="685">
        <v>0</v>
      </c>
      <c r="AB510" s="4772"/>
      <c r="AC510" s="685">
        <v>0</v>
      </c>
      <c r="AD510" s="685">
        <v>0</v>
      </c>
      <c r="AE510" s="685">
        <v>0</v>
      </c>
      <c r="AF510" s="4772"/>
      <c r="AG510" s="685">
        <v>0</v>
      </c>
      <c r="AH510" s="685">
        <v>0</v>
      </c>
      <c r="AI510" s="685">
        <v>0</v>
      </c>
      <c r="AJ510" s="4772"/>
      <c r="AK510" s="685">
        <v>0</v>
      </c>
      <c r="AL510" s="685">
        <v>0</v>
      </c>
      <c r="AM510" s="685">
        <v>0</v>
      </c>
      <c r="AN510" s="4772"/>
      <c r="AO510" s="685">
        <v>0</v>
      </c>
      <c r="AP510" s="685">
        <v>0</v>
      </c>
      <c r="AQ510" s="685">
        <v>0</v>
      </c>
      <c r="AR510" s="4772"/>
      <c r="AS510" s="685">
        <v>0</v>
      </c>
      <c r="AT510" s="685">
        <v>0</v>
      </c>
      <c r="AU510" s="685">
        <v>0</v>
      </c>
      <c r="AV510" s="4648"/>
      <c r="AW510" s="685">
        <v>0</v>
      </c>
      <c r="AX510" s="685">
        <v>0</v>
      </c>
      <c r="AY510" s="685">
        <v>0</v>
      </c>
      <c r="AZ510" s="4772"/>
      <c r="BA510" s="685">
        <v>0</v>
      </c>
      <c r="BB510" s="685">
        <v>0</v>
      </c>
      <c r="BC510" s="685">
        <v>0</v>
      </c>
      <c r="BD510" s="685">
        <v>0</v>
      </c>
      <c r="BE510" s="685">
        <v>0</v>
      </c>
      <c r="BF510" s="685">
        <v>0</v>
      </c>
      <c r="BG510" s="685">
        <v>0</v>
      </c>
      <c r="BH510" s="685">
        <v>0</v>
      </c>
      <c r="BI510" s="685">
        <v>0</v>
      </c>
      <c r="BJ510" s="685">
        <v>0</v>
      </c>
      <c r="BK510" s="685">
        <v>0</v>
      </c>
      <c r="BL510" s="685">
        <v>0</v>
      </c>
      <c r="BM510" s="685">
        <v>0</v>
      </c>
      <c r="BN510" s="685">
        <v>0</v>
      </c>
      <c r="BO510" s="685">
        <v>0</v>
      </c>
      <c r="BP510" s="685">
        <v>0</v>
      </c>
      <c r="BQ510" s="685">
        <v>0</v>
      </c>
      <c r="BR510" s="685">
        <v>0</v>
      </c>
      <c r="BS510" s="685">
        <v>0</v>
      </c>
      <c r="BT510" s="685">
        <v>0</v>
      </c>
      <c r="BU510" s="685">
        <v>0</v>
      </c>
      <c r="BV510" s="685">
        <v>0</v>
      </c>
      <c r="BW510" s="685">
        <v>0</v>
      </c>
      <c r="BX510" s="685">
        <v>0</v>
      </c>
      <c r="BY510" s="685">
        <v>0</v>
      </c>
      <c r="BZ510" s="685">
        <v>0</v>
      </c>
      <c r="CA510" s="685">
        <v>0</v>
      </c>
      <c r="CB510" s="685">
        <v>0</v>
      </c>
      <c r="CC510" s="685">
        <v>0</v>
      </c>
      <c r="CD510" s="685">
        <v>0</v>
      </c>
      <c r="CE510" s="685">
        <v>0</v>
      </c>
      <c r="CF510" s="687"/>
    </row>
    <row r="511" spans="1:84" ht="9.9499999999999993" customHeight="1">
      <c r="A511" s="685">
        <v>0</v>
      </c>
      <c r="B511" s="685">
        <v>0</v>
      </c>
      <c r="C511" s="685">
        <v>0</v>
      </c>
      <c r="D511" s="685">
        <v>0</v>
      </c>
      <c r="E511" s="685">
        <v>0</v>
      </c>
      <c r="F511" s="685">
        <v>0</v>
      </c>
      <c r="G511" s="685">
        <v>0</v>
      </c>
      <c r="H511" s="685">
        <v>0</v>
      </c>
      <c r="I511" s="685">
        <v>0</v>
      </c>
      <c r="J511" s="685">
        <v>0</v>
      </c>
      <c r="K511" s="685">
        <v>0</v>
      </c>
      <c r="L511" s="685">
        <v>0</v>
      </c>
      <c r="M511" s="685">
        <v>0</v>
      </c>
      <c r="N511" s="685">
        <v>0</v>
      </c>
      <c r="O511" s="685">
        <v>0</v>
      </c>
      <c r="P511" s="685">
        <v>0</v>
      </c>
      <c r="Q511" s="685">
        <v>0</v>
      </c>
      <c r="R511" s="685">
        <v>0</v>
      </c>
      <c r="S511" s="685">
        <v>0</v>
      </c>
      <c r="T511" s="685">
        <v>0</v>
      </c>
      <c r="U511" s="685">
        <v>0</v>
      </c>
      <c r="V511" s="685">
        <v>0</v>
      </c>
      <c r="W511" s="685">
        <v>0</v>
      </c>
      <c r="X511" s="685">
        <v>0</v>
      </c>
      <c r="Y511" s="685">
        <v>0</v>
      </c>
      <c r="Z511" s="685">
        <v>0</v>
      </c>
      <c r="AA511" s="685">
        <v>0</v>
      </c>
      <c r="AB511" s="685">
        <v>0</v>
      </c>
      <c r="AC511" s="685">
        <v>0</v>
      </c>
      <c r="AD511" s="685">
        <v>0</v>
      </c>
      <c r="AE511" s="685">
        <v>0</v>
      </c>
      <c r="AF511" s="685">
        <v>0</v>
      </c>
      <c r="AG511" s="685">
        <v>0</v>
      </c>
      <c r="AH511" s="685">
        <v>0</v>
      </c>
      <c r="AI511" s="685">
        <v>0</v>
      </c>
      <c r="AJ511" s="685">
        <v>0</v>
      </c>
      <c r="AK511" s="685">
        <v>0</v>
      </c>
      <c r="AL511" s="685">
        <v>0</v>
      </c>
      <c r="AM511" s="685">
        <v>0</v>
      </c>
      <c r="AN511" s="685">
        <v>0</v>
      </c>
      <c r="AO511" s="685">
        <v>0</v>
      </c>
      <c r="AP511" s="685">
        <v>0</v>
      </c>
      <c r="AQ511" s="685">
        <v>0</v>
      </c>
      <c r="AR511" s="685">
        <v>0</v>
      </c>
      <c r="AS511" s="685">
        <v>0</v>
      </c>
      <c r="AT511" s="685">
        <v>0</v>
      </c>
      <c r="AU511" s="685">
        <v>0</v>
      </c>
      <c r="AV511" s="685">
        <v>0</v>
      </c>
      <c r="AW511" s="685">
        <v>0</v>
      </c>
      <c r="AX511" s="685">
        <v>0</v>
      </c>
      <c r="AY511" s="685">
        <v>0</v>
      </c>
      <c r="AZ511" s="685">
        <v>0</v>
      </c>
      <c r="BA511" s="685">
        <v>0</v>
      </c>
      <c r="BB511" s="685">
        <v>0</v>
      </c>
      <c r="BC511" s="685">
        <v>0</v>
      </c>
      <c r="BD511" s="685">
        <v>0</v>
      </c>
      <c r="BE511" s="685">
        <v>0</v>
      </c>
      <c r="BF511" s="685">
        <v>0</v>
      </c>
      <c r="BG511" s="685">
        <v>0</v>
      </c>
      <c r="BH511" s="685">
        <v>0</v>
      </c>
      <c r="BI511" s="685">
        <v>0</v>
      </c>
      <c r="BJ511" s="685">
        <v>0</v>
      </c>
      <c r="BK511" s="685">
        <v>0</v>
      </c>
      <c r="BL511" s="685">
        <v>0</v>
      </c>
      <c r="BM511" s="685">
        <v>0</v>
      </c>
      <c r="BN511" s="685">
        <v>0</v>
      </c>
      <c r="BO511" s="685">
        <v>0</v>
      </c>
      <c r="BP511" s="685">
        <v>0</v>
      </c>
      <c r="BQ511" s="685">
        <v>0</v>
      </c>
      <c r="BR511" s="685">
        <v>0</v>
      </c>
      <c r="BS511" s="685">
        <v>0</v>
      </c>
      <c r="BT511" s="685">
        <v>0</v>
      </c>
      <c r="BU511" s="685">
        <v>0</v>
      </c>
      <c r="BV511" s="685">
        <v>0</v>
      </c>
      <c r="BW511" s="685">
        <v>0</v>
      </c>
      <c r="BX511" s="685">
        <v>0</v>
      </c>
      <c r="BY511" s="685">
        <v>0</v>
      </c>
      <c r="BZ511" s="685">
        <v>0</v>
      </c>
      <c r="CA511" s="685">
        <v>0</v>
      </c>
      <c r="CB511" s="685">
        <v>0</v>
      </c>
      <c r="CC511" s="685">
        <v>0</v>
      </c>
      <c r="CD511" s="685">
        <v>0</v>
      </c>
      <c r="CE511" s="685">
        <v>0</v>
      </c>
      <c r="CF511" s="687"/>
    </row>
    <row r="512" spans="1:84" ht="9.9499999999999993" customHeight="1">
      <c r="A512" s="685">
        <v>0</v>
      </c>
      <c r="B512" s="4464">
        <v>2</v>
      </c>
      <c r="D512" s="4782" t="s">
        <v>5336</v>
      </c>
      <c r="E512" s="685">
        <v>0</v>
      </c>
      <c r="F512" s="685">
        <v>0</v>
      </c>
      <c r="G512" s="685">
        <v>0</v>
      </c>
      <c r="H512" s="4782" t="s">
        <v>5337</v>
      </c>
      <c r="I512" s="685">
        <v>0</v>
      </c>
      <c r="J512" s="685">
        <v>0</v>
      </c>
      <c r="K512" s="685">
        <v>0</v>
      </c>
      <c r="L512" s="4782" t="s">
        <v>5337</v>
      </c>
      <c r="M512" s="685">
        <v>0</v>
      </c>
      <c r="N512" s="685">
        <v>0</v>
      </c>
      <c r="O512" s="685">
        <v>0</v>
      </c>
      <c r="P512" s="4779" t="s">
        <v>5338</v>
      </c>
      <c r="Q512" s="685">
        <v>0</v>
      </c>
      <c r="R512" s="685">
        <v>0</v>
      </c>
      <c r="S512" s="685">
        <v>0</v>
      </c>
      <c r="T512" s="4779" t="s">
        <v>5339</v>
      </c>
      <c r="U512" s="685">
        <v>0</v>
      </c>
      <c r="V512" s="685">
        <v>0</v>
      </c>
      <c r="W512" s="685">
        <v>0</v>
      </c>
      <c r="X512" s="4779" t="s">
        <v>5340</v>
      </c>
      <c r="Y512" s="685">
        <v>0</v>
      </c>
      <c r="Z512" s="685">
        <v>0</v>
      </c>
      <c r="AA512" s="685">
        <v>0</v>
      </c>
      <c r="AB512" s="4770" t="s">
        <v>5341</v>
      </c>
      <c r="AC512" s="685">
        <v>0</v>
      </c>
      <c r="AD512" s="685">
        <v>0</v>
      </c>
      <c r="AE512" s="685">
        <v>0</v>
      </c>
      <c r="AF512" s="4770" t="s">
        <v>5342</v>
      </c>
      <c r="AG512" s="685">
        <v>0</v>
      </c>
      <c r="AH512" s="685">
        <v>0</v>
      </c>
      <c r="AI512" s="685">
        <v>0</v>
      </c>
      <c r="AJ512" s="4770" t="s">
        <v>5343</v>
      </c>
      <c r="AK512" s="685">
        <v>0</v>
      </c>
      <c r="AL512" s="685">
        <v>0</v>
      </c>
      <c r="AM512" s="685">
        <v>0</v>
      </c>
      <c r="AN512" s="4770" t="s">
        <v>5342</v>
      </c>
      <c r="AO512" s="685">
        <v>0</v>
      </c>
      <c r="AP512" s="685">
        <v>0</v>
      </c>
      <c r="AQ512" s="685">
        <v>0</v>
      </c>
      <c r="AR512" s="4770" t="s">
        <v>5344</v>
      </c>
      <c r="AS512" s="685">
        <v>0</v>
      </c>
      <c r="AT512" s="685">
        <v>0</v>
      </c>
      <c r="AU512" s="685">
        <v>0</v>
      </c>
      <c r="AV512" s="4593" t="s">
        <v>5345</v>
      </c>
      <c r="AW512" s="685">
        <v>0</v>
      </c>
      <c r="AX512" s="685">
        <v>0</v>
      </c>
      <c r="AY512" s="685">
        <v>0</v>
      </c>
      <c r="AZ512" s="4770" t="s">
        <v>5344</v>
      </c>
      <c r="BA512" s="685">
        <v>0</v>
      </c>
      <c r="BB512" s="685">
        <v>0</v>
      </c>
      <c r="BC512" s="685">
        <v>0</v>
      </c>
      <c r="BD512" s="685">
        <v>0</v>
      </c>
      <c r="BE512" s="685">
        <v>0</v>
      </c>
      <c r="BF512" s="685">
        <v>0</v>
      </c>
      <c r="BG512" s="685">
        <v>0</v>
      </c>
      <c r="BH512" s="685">
        <v>0</v>
      </c>
      <c r="BI512" s="685">
        <v>0</v>
      </c>
      <c r="BJ512" s="685">
        <v>0</v>
      </c>
      <c r="BK512" s="685">
        <v>0</v>
      </c>
      <c r="BL512" s="685">
        <v>0</v>
      </c>
      <c r="BM512" s="685">
        <v>0</v>
      </c>
      <c r="BN512" s="685">
        <v>0</v>
      </c>
      <c r="BO512" s="685">
        <v>0</v>
      </c>
      <c r="BP512" s="685">
        <v>0</v>
      </c>
      <c r="BQ512" s="685">
        <v>0</v>
      </c>
      <c r="BR512" s="685">
        <v>0</v>
      </c>
      <c r="BS512" s="685">
        <v>0</v>
      </c>
      <c r="BT512" s="685">
        <v>0</v>
      </c>
      <c r="BU512" s="685">
        <v>0</v>
      </c>
      <c r="BV512" s="685">
        <v>0</v>
      </c>
      <c r="BW512" s="685">
        <v>0</v>
      </c>
      <c r="BX512" s="685">
        <v>0</v>
      </c>
      <c r="BY512" s="685">
        <v>0</v>
      </c>
      <c r="BZ512" s="685">
        <v>0</v>
      </c>
      <c r="CA512" s="685">
        <v>0</v>
      </c>
      <c r="CB512" s="685">
        <v>0</v>
      </c>
      <c r="CC512" s="685">
        <v>0</v>
      </c>
      <c r="CD512" s="685">
        <v>0</v>
      </c>
      <c r="CE512" s="685">
        <v>0</v>
      </c>
      <c r="CF512" s="687"/>
    </row>
    <row r="513" spans="1:84" ht="5.0999999999999996" customHeight="1">
      <c r="A513" s="685">
        <v>0</v>
      </c>
      <c r="B513" s="4465"/>
      <c r="D513" s="4783"/>
      <c r="E513" s="685">
        <v>0</v>
      </c>
      <c r="F513" s="802">
        <v>0</v>
      </c>
      <c r="G513" s="685">
        <v>0</v>
      </c>
      <c r="H513" s="4783"/>
      <c r="I513" s="685">
        <v>0</v>
      </c>
      <c r="J513" s="802">
        <v>0</v>
      </c>
      <c r="K513" s="685">
        <v>0</v>
      </c>
      <c r="L513" s="4783"/>
      <c r="M513" s="685">
        <v>0</v>
      </c>
      <c r="N513" s="802">
        <v>0</v>
      </c>
      <c r="O513" s="685">
        <v>0</v>
      </c>
      <c r="P513" s="4780"/>
      <c r="Q513" s="685">
        <v>0</v>
      </c>
      <c r="R513" s="802">
        <v>0</v>
      </c>
      <c r="S513" s="685">
        <v>0</v>
      </c>
      <c r="T513" s="4780"/>
      <c r="U513" s="685">
        <v>0</v>
      </c>
      <c r="V513" s="802">
        <v>0</v>
      </c>
      <c r="W513" s="685">
        <v>0</v>
      </c>
      <c r="X513" s="4780"/>
      <c r="Y513" s="685">
        <v>0</v>
      </c>
      <c r="Z513" s="802">
        <v>0</v>
      </c>
      <c r="AA513" s="685">
        <v>0</v>
      </c>
      <c r="AB513" s="4771"/>
      <c r="AC513" s="685">
        <v>0</v>
      </c>
      <c r="AD513" s="802">
        <v>0</v>
      </c>
      <c r="AE513" s="685">
        <v>0</v>
      </c>
      <c r="AF513" s="4771"/>
      <c r="AG513" s="685">
        <v>0</v>
      </c>
      <c r="AH513" s="802">
        <v>0</v>
      </c>
      <c r="AI513" s="685">
        <v>0</v>
      </c>
      <c r="AJ513" s="4771"/>
      <c r="AK513" s="685">
        <v>0</v>
      </c>
      <c r="AL513" s="802">
        <v>0</v>
      </c>
      <c r="AM513" s="685">
        <v>0</v>
      </c>
      <c r="AN513" s="4771"/>
      <c r="AO513" s="685">
        <v>0</v>
      </c>
      <c r="AP513" s="802">
        <v>0</v>
      </c>
      <c r="AQ513" s="685">
        <v>0</v>
      </c>
      <c r="AR513" s="4771"/>
      <c r="AS513" s="685">
        <v>0</v>
      </c>
      <c r="AT513" s="802">
        <v>0</v>
      </c>
      <c r="AU513" s="685">
        <v>0</v>
      </c>
      <c r="AV513" s="4594"/>
      <c r="AW513" s="685">
        <v>0</v>
      </c>
      <c r="AX513" s="802">
        <v>0</v>
      </c>
      <c r="AY513" s="685">
        <v>0</v>
      </c>
      <c r="AZ513" s="4771"/>
      <c r="BA513" s="685">
        <v>0</v>
      </c>
      <c r="BB513" s="685">
        <v>0</v>
      </c>
      <c r="BC513" s="685">
        <v>0</v>
      </c>
      <c r="BD513" s="685">
        <v>0</v>
      </c>
      <c r="BE513" s="685">
        <v>0</v>
      </c>
      <c r="BF513" s="685">
        <v>0</v>
      </c>
      <c r="BG513" s="685">
        <v>0</v>
      </c>
      <c r="BH513" s="685">
        <v>0</v>
      </c>
      <c r="BI513" s="685">
        <v>0</v>
      </c>
      <c r="BJ513" s="685">
        <v>0</v>
      </c>
      <c r="BK513" s="685">
        <v>0</v>
      </c>
      <c r="BL513" s="685">
        <v>0</v>
      </c>
      <c r="BM513" s="685">
        <v>0</v>
      </c>
      <c r="BN513" s="685">
        <v>0</v>
      </c>
      <c r="BO513" s="685">
        <v>0</v>
      </c>
      <c r="BP513" s="685">
        <v>0</v>
      </c>
      <c r="BQ513" s="685">
        <v>0</v>
      </c>
      <c r="BR513" s="685">
        <v>0</v>
      </c>
      <c r="BS513" s="685">
        <v>0</v>
      </c>
      <c r="BT513" s="685">
        <v>0</v>
      </c>
      <c r="BU513" s="685">
        <v>0</v>
      </c>
      <c r="BV513" s="685">
        <v>0</v>
      </c>
      <c r="BW513" s="685">
        <v>0</v>
      </c>
      <c r="BX513" s="685">
        <v>0</v>
      </c>
      <c r="BY513" s="685">
        <v>0</v>
      </c>
      <c r="BZ513" s="685">
        <v>0</v>
      </c>
      <c r="CA513" s="685">
        <v>0</v>
      </c>
      <c r="CB513" s="685">
        <v>0</v>
      </c>
      <c r="CC513" s="685">
        <v>0</v>
      </c>
      <c r="CD513" s="685">
        <v>0</v>
      </c>
      <c r="CE513" s="685">
        <v>0</v>
      </c>
      <c r="CF513" s="687"/>
    </row>
    <row r="514" spans="1:84" ht="9.9499999999999993" customHeight="1">
      <c r="A514" s="685">
        <v>0</v>
      </c>
      <c r="B514" s="4466"/>
      <c r="D514" s="4784"/>
      <c r="E514" s="685">
        <v>0</v>
      </c>
      <c r="F514" s="685">
        <v>0</v>
      </c>
      <c r="G514" s="685">
        <v>0</v>
      </c>
      <c r="H514" s="4784"/>
      <c r="I514" s="685">
        <v>0</v>
      </c>
      <c r="J514" s="685">
        <v>0</v>
      </c>
      <c r="K514" s="685">
        <v>0</v>
      </c>
      <c r="L514" s="4784"/>
      <c r="M514" s="685">
        <v>0</v>
      </c>
      <c r="N514" s="685">
        <v>0</v>
      </c>
      <c r="O514" s="685">
        <v>0</v>
      </c>
      <c r="P514" s="4781"/>
      <c r="Q514" s="685">
        <v>0</v>
      </c>
      <c r="R514" s="685">
        <v>0</v>
      </c>
      <c r="S514" s="685">
        <v>0</v>
      </c>
      <c r="T514" s="4781"/>
      <c r="U514" s="685">
        <v>0</v>
      </c>
      <c r="V514" s="685">
        <v>0</v>
      </c>
      <c r="W514" s="685">
        <v>0</v>
      </c>
      <c r="X514" s="4781"/>
      <c r="Y514" s="685">
        <v>0</v>
      </c>
      <c r="Z514" s="685">
        <v>0</v>
      </c>
      <c r="AA514" s="685">
        <v>0</v>
      </c>
      <c r="AB514" s="4772"/>
      <c r="AC514" s="685">
        <v>0</v>
      </c>
      <c r="AD514" s="685">
        <v>0</v>
      </c>
      <c r="AE514" s="685">
        <v>0</v>
      </c>
      <c r="AF514" s="4772"/>
      <c r="AG514" s="685">
        <v>0</v>
      </c>
      <c r="AH514" s="685">
        <v>0</v>
      </c>
      <c r="AI514" s="685">
        <v>0</v>
      </c>
      <c r="AJ514" s="4772"/>
      <c r="AK514" s="685">
        <v>0</v>
      </c>
      <c r="AL514" s="685">
        <v>0</v>
      </c>
      <c r="AM514" s="685">
        <v>0</v>
      </c>
      <c r="AN514" s="4772"/>
      <c r="AO514" s="685">
        <v>0</v>
      </c>
      <c r="AP514" s="685">
        <v>0</v>
      </c>
      <c r="AQ514" s="685">
        <v>0</v>
      </c>
      <c r="AR514" s="4772"/>
      <c r="AS514" s="685">
        <v>0</v>
      </c>
      <c r="AT514" s="685">
        <v>0</v>
      </c>
      <c r="AU514" s="685">
        <v>0</v>
      </c>
      <c r="AV514" s="4595"/>
      <c r="AW514" s="685">
        <v>0</v>
      </c>
      <c r="AX514" s="685">
        <v>0</v>
      </c>
      <c r="AY514" s="685">
        <v>0</v>
      </c>
      <c r="AZ514" s="4772"/>
      <c r="BA514" s="685">
        <v>0</v>
      </c>
      <c r="BB514" s="685">
        <v>0</v>
      </c>
      <c r="BC514" s="685">
        <v>0</v>
      </c>
      <c r="BD514" s="685">
        <v>0</v>
      </c>
      <c r="BE514" s="685">
        <v>0</v>
      </c>
      <c r="BF514" s="685">
        <v>0</v>
      </c>
      <c r="BG514" s="685">
        <v>0</v>
      </c>
      <c r="BH514" s="685">
        <v>0</v>
      </c>
      <c r="BI514" s="685">
        <v>0</v>
      </c>
      <c r="BJ514" s="685">
        <v>0</v>
      </c>
      <c r="BK514" s="685">
        <v>0</v>
      </c>
      <c r="BL514" s="685">
        <v>0</v>
      </c>
      <c r="BM514" s="685">
        <v>0</v>
      </c>
      <c r="BN514" s="685">
        <v>0</v>
      </c>
      <c r="BO514" s="685">
        <v>0</v>
      </c>
      <c r="BP514" s="685">
        <v>0</v>
      </c>
      <c r="BQ514" s="685">
        <v>0</v>
      </c>
      <c r="BR514" s="685">
        <v>0</v>
      </c>
      <c r="BS514" s="685">
        <v>0</v>
      </c>
      <c r="BT514" s="685">
        <v>0</v>
      </c>
      <c r="BU514" s="685">
        <v>0</v>
      </c>
      <c r="BV514" s="685">
        <v>0</v>
      </c>
      <c r="BW514" s="685">
        <v>0</v>
      </c>
      <c r="BX514" s="685">
        <v>0</v>
      </c>
      <c r="BY514" s="685">
        <v>0</v>
      </c>
      <c r="BZ514" s="685">
        <v>0</v>
      </c>
      <c r="CA514" s="685">
        <v>0</v>
      </c>
      <c r="CB514" s="685">
        <v>0</v>
      </c>
      <c r="CC514" s="685">
        <v>0</v>
      </c>
      <c r="CD514" s="685">
        <v>0</v>
      </c>
      <c r="CE514" s="685">
        <v>0</v>
      </c>
      <c r="CF514" s="687"/>
    </row>
    <row r="515" spans="1:84" ht="9.9499999999999993" customHeight="1">
      <c r="A515" s="685">
        <v>0</v>
      </c>
      <c r="B515" s="685">
        <v>0</v>
      </c>
      <c r="C515" s="685">
        <v>0</v>
      </c>
      <c r="D515" s="685">
        <v>0</v>
      </c>
      <c r="E515" s="685">
        <v>0</v>
      </c>
      <c r="F515" s="685">
        <v>0</v>
      </c>
      <c r="G515" s="685">
        <v>0</v>
      </c>
      <c r="H515" s="685">
        <v>0</v>
      </c>
      <c r="I515" s="685">
        <v>0</v>
      </c>
      <c r="J515" s="685">
        <v>0</v>
      </c>
      <c r="K515" s="685">
        <v>0</v>
      </c>
      <c r="L515" s="685">
        <v>0</v>
      </c>
      <c r="M515" s="685">
        <v>0</v>
      </c>
      <c r="N515" s="685">
        <v>0</v>
      </c>
      <c r="O515" s="685">
        <v>0</v>
      </c>
      <c r="P515" s="685">
        <v>0</v>
      </c>
      <c r="Q515" s="685">
        <v>0</v>
      </c>
      <c r="R515" s="685">
        <v>0</v>
      </c>
      <c r="S515" s="685">
        <v>0</v>
      </c>
      <c r="T515" s="685">
        <v>0</v>
      </c>
      <c r="U515" s="685">
        <v>0</v>
      </c>
      <c r="V515" s="685">
        <v>0</v>
      </c>
      <c r="W515" s="685">
        <v>0</v>
      </c>
      <c r="X515" s="685">
        <v>0</v>
      </c>
      <c r="Y515" s="685">
        <v>0</v>
      </c>
      <c r="Z515" s="685">
        <v>0</v>
      </c>
      <c r="AA515" s="685">
        <v>0</v>
      </c>
      <c r="AB515" s="685">
        <v>0</v>
      </c>
      <c r="AC515" s="685">
        <v>0</v>
      </c>
      <c r="AD515" s="685">
        <v>0</v>
      </c>
      <c r="AE515" s="685">
        <v>0</v>
      </c>
      <c r="AF515" s="685">
        <v>0</v>
      </c>
      <c r="AG515" s="685">
        <v>0</v>
      </c>
      <c r="AH515" s="685">
        <v>0</v>
      </c>
      <c r="AI515" s="685">
        <v>0</v>
      </c>
      <c r="AJ515" s="685">
        <v>0</v>
      </c>
      <c r="AK515" s="685">
        <v>0</v>
      </c>
      <c r="AL515" s="685">
        <v>0</v>
      </c>
      <c r="AM515" s="685">
        <v>0</v>
      </c>
      <c r="AN515" s="685">
        <v>0</v>
      </c>
      <c r="AO515" s="685">
        <v>0</v>
      </c>
      <c r="AP515" s="685">
        <v>0</v>
      </c>
      <c r="AQ515" s="685">
        <v>0</v>
      </c>
      <c r="AR515" s="685">
        <v>0</v>
      </c>
      <c r="AS515" s="685">
        <v>0</v>
      </c>
      <c r="AT515" s="685">
        <v>0</v>
      </c>
      <c r="AU515" s="685">
        <v>0</v>
      </c>
      <c r="AV515" s="685">
        <v>0</v>
      </c>
      <c r="AW515" s="685">
        <v>0</v>
      </c>
      <c r="AX515" s="685">
        <v>0</v>
      </c>
      <c r="AY515" s="685">
        <v>0</v>
      </c>
      <c r="AZ515" s="685">
        <v>0</v>
      </c>
      <c r="BA515" s="685">
        <v>0</v>
      </c>
      <c r="BB515" s="685">
        <v>0</v>
      </c>
      <c r="BC515" s="685">
        <v>0</v>
      </c>
      <c r="BD515" s="685">
        <v>0</v>
      </c>
      <c r="BE515" s="685">
        <v>0</v>
      </c>
      <c r="BF515" s="685">
        <v>0</v>
      </c>
      <c r="BG515" s="685">
        <v>0</v>
      </c>
      <c r="BH515" s="685">
        <v>0</v>
      </c>
      <c r="BI515" s="685">
        <v>0</v>
      </c>
      <c r="BJ515" s="685">
        <v>0</v>
      </c>
      <c r="BK515" s="685">
        <v>0</v>
      </c>
      <c r="BL515" s="685">
        <v>0</v>
      </c>
      <c r="BM515" s="685">
        <v>0</v>
      </c>
      <c r="BN515" s="685">
        <v>0</v>
      </c>
      <c r="BO515" s="685">
        <v>0</v>
      </c>
      <c r="BP515" s="685">
        <v>0</v>
      </c>
      <c r="BQ515" s="685">
        <v>0</v>
      </c>
      <c r="BR515" s="685">
        <v>0</v>
      </c>
      <c r="BS515" s="685">
        <v>0</v>
      </c>
      <c r="BT515" s="685">
        <v>0</v>
      </c>
      <c r="BU515" s="685">
        <v>0</v>
      </c>
      <c r="BV515" s="685">
        <v>0</v>
      </c>
      <c r="BW515" s="685">
        <v>0</v>
      </c>
      <c r="BX515" s="685">
        <v>0</v>
      </c>
      <c r="BY515" s="685">
        <v>0</v>
      </c>
      <c r="BZ515" s="685">
        <v>0</v>
      </c>
      <c r="CA515" s="685">
        <v>0</v>
      </c>
      <c r="CB515" s="685">
        <v>0</v>
      </c>
      <c r="CC515" s="685">
        <v>0</v>
      </c>
      <c r="CD515" s="685">
        <v>0</v>
      </c>
      <c r="CE515" s="685">
        <v>0</v>
      </c>
      <c r="CF515" s="687"/>
    </row>
    <row r="516" spans="1:84" ht="9.9499999999999993" customHeight="1">
      <c r="A516" s="685">
        <v>0</v>
      </c>
      <c r="B516" s="4464">
        <v>3</v>
      </c>
      <c r="D516" s="4782" t="s">
        <v>5346</v>
      </c>
      <c r="E516" s="789"/>
      <c r="F516" s="789"/>
      <c r="G516" s="789"/>
      <c r="H516" s="4782" t="s">
        <v>5346</v>
      </c>
      <c r="I516" s="789"/>
      <c r="J516" s="789"/>
      <c r="K516" s="789"/>
      <c r="L516" s="4782" t="s">
        <v>5346</v>
      </c>
      <c r="M516" s="789"/>
      <c r="N516" s="789"/>
      <c r="O516" s="789"/>
      <c r="P516" s="4779" t="s">
        <v>5347</v>
      </c>
      <c r="Q516" s="789"/>
      <c r="R516" s="789"/>
      <c r="S516" s="789"/>
      <c r="T516" s="4779" t="s">
        <v>5348</v>
      </c>
      <c r="U516" s="789"/>
      <c r="V516" s="789"/>
      <c r="W516" s="789"/>
      <c r="X516" s="4779" t="s">
        <v>5349</v>
      </c>
      <c r="Y516" s="789"/>
      <c r="Z516" s="789"/>
      <c r="AA516" s="789"/>
      <c r="AB516" s="4770" t="s">
        <v>5350</v>
      </c>
      <c r="AC516" s="789"/>
      <c r="AD516" s="789"/>
      <c r="AE516" s="789"/>
      <c r="AF516" s="4770" t="s">
        <v>5351</v>
      </c>
      <c r="AG516" s="789"/>
      <c r="AH516" s="789"/>
      <c r="AI516" s="789"/>
      <c r="AJ516" s="4770" t="s">
        <v>5352</v>
      </c>
      <c r="AK516" s="789"/>
      <c r="AL516" s="789"/>
      <c r="AM516" s="789"/>
      <c r="AN516" s="4770" t="s">
        <v>5353</v>
      </c>
      <c r="AO516" s="789"/>
      <c r="AP516" s="789"/>
      <c r="AQ516" s="789"/>
      <c r="AR516" s="4770" t="s">
        <v>5332</v>
      </c>
      <c r="AS516" s="789"/>
      <c r="AT516" s="789"/>
      <c r="AU516" s="789"/>
      <c r="AV516" s="4788" t="s">
        <v>5354</v>
      </c>
      <c r="AW516" s="789"/>
      <c r="AX516" s="789"/>
      <c r="AY516" s="789"/>
      <c r="AZ516" s="4770" t="s">
        <v>5332</v>
      </c>
      <c r="BA516" s="685">
        <v>0</v>
      </c>
      <c r="BB516" s="685">
        <v>0</v>
      </c>
      <c r="BC516" s="685">
        <v>0</v>
      </c>
      <c r="BD516" s="685">
        <v>0</v>
      </c>
      <c r="BE516" s="685">
        <v>0</v>
      </c>
      <c r="BF516" s="685">
        <v>0</v>
      </c>
      <c r="BG516" s="685">
        <v>0</v>
      </c>
      <c r="BH516" s="685">
        <v>0</v>
      </c>
      <c r="BI516" s="685">
        <v>0</v>
      </c>
      <c r="BJ516" s="685">
        <v>0</v>
      </c>
      <c r="BK516" s="685">
        <v>0</v>
      </c>
      <c r="BL516" s="685">
        <v>0</v>
      </c>
      <c r="BM516" s="685">
        <v>0</v>
      </c>
      <c r="BN516" s="685">
        <v>0</v>
      </c>
      <c r="BO516" s="685">
        <v>0</v>
      </c>
      <c r="BP516" s="685">
        <v>0</v>
      </c>
      <c r="BQ516" s="685">
        <v>0</v>
      </c>
      <c r="BR516" s="685">
        <v>0</v>
      </c>
      <c r="BS516" s="685">
        <v>0</v>
      </c>
      <c r="BT516" s="685">
        <v>0</v>
      </c>
      <c r="BU516" s="685">
        <v>0</v>
      </c>
      <c r="BV516" s="685">
        <v>0</v>
      </c>
      <c r="BW516" s="685">
        <v>0</v>
      </c>
      <c r="BX516" s="685">
        <v>0</v>
      </c>
      <c r="BY516" s="685">
        <v>0</v>
      </c>
      <c r="BZ516" s="685">
        <v>0</v>
      </c>
      <c r="CA516" s="685">
        <v>0</v>
      </c>
      <c r="CB516" s="685">
        <v>0</v>
      </c>
      <c r="CC516" s="685">
        <v>0</v>
      </c>
      <c r="CD516" s="685">
        <v>0</v>
      </c>
      <c r="CE516" s="685">
        <v>0</v>
      </c>
      <c r="CF516" s="687"/>
    </row>
    <row r="517" spans="1:84" ht="5.0999999999999996" customHeight="1">
      <c r="A517" s="685">
        <v>0</v>
      </c>
      <c r="B517" s="4465"/>
      <c r="D517" s="4783"/>
      <c r="E517" s="730"/>
      <c r="F517" s="794"/>
      <c r="G517" s="730"/>
      <c r="H517" s="4783"/>
      <c r="I517" s="730"/>
      <c r="J517" s="794"/>
      <c r="K517" s="730"/>
      <c r="L517" s="4783"/>
      <c r="M517" s="730"/>
      <c r="N517" s="794"/>
      <c r="O517" s="730"/>
      <c r="P517" s="4780"/>
      <c r="Q517" s="730"/>
      <c r="R517" s="794"/>
      <c r="S517" s="730"/>
      <c r="T517" s="4780"/>
      <c r="U517" s="730"/>
      <c r="V517" s="794"/>
      <c r="W517" s="730"/>
      <c r="X517" s="4780"/>
      <c r="Y517" s="730"/>
      <c r="Z517" s="794"/>
      <c r="AA517" s="730"/>
      <c r="AB517" s="4771"/>
      <c r="AC517" s="730"/>
      <c r="AD517" s="794"/>
      <c r="AE517" s="730"/>
      <c r="AF517" s="4771"/>
      <c r="AG517" s="730"/>
      <c r="AH517" s="794"/>
      <c r="AI517" s="730"/>
      <c r="AJ517" s="4771"/>
      <c r="AK517" s="730"/>
      <c r="AL517" s="794"/>
      <c r="AM517" s="730"/>
      <c r="AN517" s="4771"/>
      <c r="AO517" s="730"/>
      <c r="AP517" s="794"/>
      <c r="AQ517" s="730"/>
      <c r="AR517" s="4771"/>
      <c r="AS517" s="730"/>
      <c r="AT517" s="794"/>
      <c r="AU517" s="730"/>
      <c r="AV517" s="4789"/>
      <c r="AW517" s="730"/>
      <c r="AX517" s="794"/>
      <c r="AY517" s="730"/>
      <c r="AZ517" s="4771"/>
      <c r="BA517" s="685">
        <v>0</v>
      </c>
      <c r="BB517" s="685">
        <v>0</v>
      </c>
      <c r="BC517" s="685">
        <v>0</v>
      </c>
      <c r="BD517" s="685">
        <v>0</v>
      </c>
      <c r="BE517" s="685">
        <v>0</v>
      </c>
      <c r="BF517" s="685">
        <v>0</v>
      </c>
      <c r="BG517" s="685">
        <v>0</v>
      </c>
      <c r="BH517" s="685">
        <v>0</v>
      </c>
      <c r="BI517" s="685">
        <v>0</v>
      </c>
      <c r="BJ517" s="685">
        <v>0</v>
      </c>
      <c r="BK517" s="685">
        <v>0</v>
      </c>
      <c r="BL517" s="685">
        <v>0</v>
      </c>
      <c r="BM517" s="685">
        <v>0</v>
      </c>
      <c r="BN517" s="685">
        <v>0</v>
      </c>
      <c r="BO517" s="685">
        <v>0</v>
      </c>
      <c r="BP517" s="685">
        <v>0</v>
      </c>
      <c r="BQ517" s="685">
        <v>0</v>
      </c>
      <c r="BR517" s="685">
        <v>0</v>
      </c>
      <c r="BS517" s="685">
        <v>0</v>
      </c>
      <c r="BT517" s="685">
        <v>0</v>
      </c>
      <c r="BU517" s="685">
        <v>0</v>
      </c>
      <c r="BV517" s="685">
        <v>0</v>
      </c>
      <c r="BW517" s="685">
        <v>0</v>
      </c>
      <c r="BX517" s="685">
        <v>0</v>
      </c>
      <c r="BY517" s="685">
        <v>0</v>
      </c>
      <c r="BZ517" s="685">
        <v>0</v>
      </c>
      <c r="CA517" s="685">
        <v>0</v>
      </c>
      <c r="CB517" s="685">
        <v>0</v>
      </c>
      <c r="CC517" s="685">
        <v>0</v>
      </c>
      <c r="CD517" s="685">
        <v>0</v>
      </c>
      <c r="CE517" s="685">
        <v>0</v>
      </c>
      <c r="CF517" s="687"/>
    </row>
    <row r="518" spans="1:84" ht="9.9499999999999993" customHeight="1">
      <c r="A518" s="685">
        <v>0</v>
      </c>
      <c r="B518" s="4466"/>
      <c r="D518" s="4784"/>
      <c r="E518" s="789"/>
      <c r="F518" s="789"/>
      <c r="G518" s="789"/>
      <c r="H518" s="4784"/>
      <c r="I518" s="789"/>
      <c r="J518" s="789"/>
      <c r="K518" s="789"/>
      <c r="L518" s="4784"/>
      <c r="M518" s="789"/>
      <c r="N518" s="789"/>
      <c r="O518" s="789"/>
      <c r="P518" s="4781"/>
      <c r="Q518" s="789"/>
      <c r="R518" s="789"/>
      <c r="S518" s="789"/>
      <c r="T518" s="4781"/>
      <c r="U518" s="789"/>
      <c r="V518" s="789"/>
      <c r="W518" s="789"/>
      <c r="X518" s="4781"/>
      <c r="Y518" s="789"/>
      <c r="Z518" s="789"/>
      <c r="AA518" s="789"/>
      <c r="AB518" s="4772"/>
      <c r="AC518" s="789"/>
      <c r="AD518" s="789"/>
      <c r="AE518" s="789"/>
      <c r="AF518" s="4772"/>
      <c r="AG518" s="789"/>
      <c r="AH518" s="789"/>
      <c r="AI518" s="789"/>
      <c r="AJ518" s="4772"/>
      <c r="AK518" s="789"/>
      <c r="AL518" s="789"/>
      <c r="AM518" s="789"/>
      <c r="AN518" s="4772"/>
      <c r="AO518" s="789"/>
      <c r="AP518" s="789"/>
      <c r="AQ518" s="789"/>
      <c r="AR518" s="4772"/>
      <c r="AS518" s="789"/>
      <c r="AT518" s="789"/>
      <c r="AU518" s="789"/>
      <c r="AV518" s="4790"/>
      <c r="AW518" s="789"/>
      <c r="AX518" s="789"/>
      <c r="AY518" s="789"/>
      <c r="AZ518" s="4772"/>
      <c r="BA518" s="685">
        <v>0</v>
      </c>
      <c r="BB518" s="685">
        <v>0</v>
      </c>
      <c r="BC518" s="685">
        <v>0</v>
      </c>
      <c r="BD518" s="685">
        <v>0</v>
      </c>
      <c r="BE518" s="685">
        <v>0</v>
      </c>
      <c r="BF518" s="685">
        <v>0</v>
      </c>
      <c r="BG518" s="685">
        <v>0</v>
      </c>
      <c r="BH518" s="685">
        <v>0</v>
      </c>
      <c r="BI518" s="685">
        <v>0</v>
      </c>
      <c r="BJ518" s="685">
        <v>0</v>
      </c>
      <c r="BK518" s="685">
        <v>0</v>
      </c>
      <c r="BL518" s="685">
        <v>0</v>
      </c>
      <c r="BM518" s="685">
        <v>0</v>
      </c>
      <c r="BN518" s="685">
        <v>0</v>
      </c>
      <c r="BO518" s="685">
        <v>0</v>
      </c>
      <c r="BP518" s="685">
        <v>0</v>
      </c>
      <c r="BQ518" s="685">
        <v>0</v>
      </c>
      <c r="BR518" s="685">
        <v>0</v>
      </c>
      <c r="BS518" s="685">
        <v>0</v>
      </c>
      <c r="BT518" s="685">
        <v>0</v>
      </c>
      <c r="BU518" s="685">
        <v>0</v>
      </c>
      <c r="BV518" s="685">
        <v>0</v>
      </c>
      <c r="BW518" s="685">
        <v>0</v>
      </c>
      <c r="BX518" s="685">
        <v>0</v>
      </c>
      <c r="BY518" s="685">
        <v>0</v>
      </c>
      <c r="BZ518" s="685">
        <v>0</v>
      </c>
      <c r="CA518" s="685">
        <v>0</v>
      </c>
      <c r="CB518" s="685">
        <v>0</v>
      </c>
      <c r="CC518" s="685">
        <v>0</v>
      </c>
      <c r="CD518" s="685">
        <v>0</v>
      </c>
      <c r="CE518" s="685">
        <v>0</v>
      </c>
      <c r="CF518" s="687"/>
    </row>
    <row r="519" spans="1:84" ht="9.9499999999999993" customHeight="1">
      <c r="A519" s="685">
        <v>0</v>
      </c>
      <c r="B519" s="685">
        <v>0</v>
      </c>
      <c r="C519" s="685">
        <v>0</v>
      </c>
      <c r="D519" s="685">
        <v>0</v>
      </c>
      <c r="E519" s="685">
        <v>0</v>
      </c>
      <c r="F519" s="685">
        <v>0</v>
      </c>
      <c r="G519" s="685">
        <v>0</v>
      </c>
      <c r="H519" s="685">
        <v>0</v>
      </c>
      <c r="I519" s="685">
        <v>0</v>
      </c>
      <c r="J519" s="685">
        <v>0</v>
      </c>
      <c r="K519" s="685">
        <v>0</v>
      </c>
      <c r="L519" s="685">
        <v>0</v>
      </c>
      <c r="M519" s="685">
        <v>0</v>
      </c>
      <c r="N519" s="685">
        <v>0</v>
      </c>
      <c r="O519" s="685">
        <v>0</v>
      </c>
      <c r="P519" s="685">
        <v>0</v>
      </c>
      <c r="Q519" s="685">
        <v>0</v>
      </c>
      <c r="R519" s="685">
        <v>0</v>
      </c>
      <c r="S519" s="685">
        <v>0</v>
      </c>
      <c r="T519" s="685">
        <v>0</v>
      </c>
      <c r="U519" s="685">
        <v>0</v>
      </c>
      <c r="V519" s="685">
        <v>0</v>
      </c>
      <c r="W519" s="685">
        <v>0</v>
      </c>
      <c r="X519" s="685">
        <v>0</v>
      </c>
      <c r="Y519" s="685">
        <v>0</v>
      </c>
      <c r="Z519" s="685">
        <v>0</v>
      </c>
      <c r="AA519" s="685">
        <v>0</v>
      </c>
      <c r="AB519" s="685">
        <v>0</v>
      </c>
      <c r="AC519" s="685">
        <v>0</v>
      </c>
      <c r="AD519" s="685">
        <v>0</v>
      </c>
      <c r="AE519" s="685">
        <v>0</v>
      </c>
      <c r="AF519" s="685">
        <v>0</v>
      </c>
      <c r="AG519" s="685">
        <v>0</v>
      </c>
      <c r="AH519" s="685">
        <v>0</v>
      </c>
      <c r="AI519" s="685">
        <v>0</v>
      </c>
      <c r="AJ519" s="685">
        <v>0</v>
      </c>
      <c r="AK519" s="685">
        <v>0</v>
      </c>
      <c r="AL519" s="685">
        <v>0</v>
      </c>
      <c r="AM519" s="685">
        <v>0</v>
      </c>
      <c r="AN519" s="685">
        <v>0</v>
      </c>
      <c r="AO519" s="685">
        <v>0</v>
      </c>
      <c r="AP519" s="685">
        <v>0</v>
      </c>
      <c r="AQ519" s="685">
        <v>0</v>
      </c>
      <c r="AR519" s="685">
        <v>0</v>
      </c>
      <c r="AS519" s="685">
        <v>0</v>
      </c>
      <c r="AT519" s="685">
        <v>0</v>
      </c>
      <c r="AU519" s="685">
        <v>0</v>
      </c>
      <c r="AV519" s="685">
        <v>0</v>
      </c>
      <c r="AW519" s="685">
        <v>0</v>
      </c>
      <c r="AX519" s="685">
        <v>0</v>
      </c>
      <c r="AY519" s="685">
        <v>0</v>
      </c>
      <c r="AZ519" s="685">
        <v>0</v>
      </c>
      <c r="BA519" s="685">
        <v>0</v>
      </c>
      <c r="BB519" s="685">
        <v>0</v>
      </c>
      <c r="BC519" s="685">
        <v>0</v>
      </c>
      <c r="BD519" s="685">
        <v>0</v>
      </c>
      <c r="BE519" s="685">
        <v>0</v>
      </c>
      <c r="BF519" s="685">
        <v>0</v>
      </c>
      <c r="BG519" s="685">
        <v>0</v>
      </c>
      <c r="BH519" s="685">
        <v>0</v>
      </c>
      <c r="BI519" s="685">
        <v>0</v>
      </c>
      <c r="BJ519" s="685">
        <v>0</v>
      </c>
      <c r="BK519" s="685">
        <v>0</v>
      </c>
      <c r="BL519" s="685">
        <v>0</v>
      </c>
      <c r="BM519" s="685">
        <v>0</v>
      </c>
      <c r="BN519" s="685">
        <v>0</v>
      </c>
      <c r="BO519" s="685">
        <v>0</v>
      </c>
      <c r="BP519" s="685">
        <v>0</v>
      </c>
      <c r="BQ519" s="685">
        <v>0</v>
      </c>
      <c r="BR519" s="685">
        <v>0</v>
      </c>
      <c r="BS519" s="685">
        <v>0</v>
      </c>
      <c r="BT519" s="685">
        <v>0</v>
      </c>
      <c r="BU519" s="685">
        <v>0</v>
      </c>
      <c r="BV519" s="685">
        <v>0</v>
      </c>
      <c r="BW519" s="685">
        <v>0</v>
      </c>
      <c r="BX519" s="685">
        <v>0</v>
      </c>
      <c r="BY519" s="685">
        <v>0</v>
      </c>
      <c r="BZ519" s="685">
        <v>0</v>
      </c>
      <c r="CA519" s="685">
        <v>0</v>
      </c>
      <c r="CB519" s="685">
        <v>0</v>
      </c>
      <c r="CC519" s="685">
        <v>0</v>
      </c>
      <c r="CD519" s="685">
        <v>0</v>
      </c>
      <c r="CE519" s="685">
        <v>0</v>
      </c>
      <c r="CF519" s="687"/>
    </row>
    <row r="520" spans="1:84" ht="9.9499999999999993" customHeight="1">
      <c r="A520" s="685">
        <v>0</v>
      </c>
      <c r="B520" s="4464">
        <v>4</v>
      </c>
      <c r="D520" s="4782" t="s">
        <v>5355</v>
      </c>
      <c r="E520" s="685">
        <v>0</v>
      </c>
      <c r="F520" s="685">
        <v>0</v>
      </c>
      <c r="G520" s="685">
        <v>0</v>
      </c>
      <c r="H520" s="4782" t="s">
        <v>5355</v>
      </c>
      <c r="I520" s="685">
        <v>0</v>
      </c>
      <c r="J520" s="685">
        <v>0</v>
      </c>
      <c r="K520" s="685">
        <v>0</v>
      </c>
      <c r="L520" s="4782" t="s">
        <v>5355</v>
      </c>
      <c r="M520" s="685">
        <v>0</v>
      </c>
      <c r="N520" s="685">
        <v>0</v>
      </c>
      <c r="O520" s="685">
        <v>0</v>
      </c>
      <c r="P520" s="4779" t="s">
        <v>5356</v>
      </c>
      <c r="Q520" s="685">
        <v>0</v>
      </c>
      <c r="R520" s="685">
        <v>0</v>
      </c>
      <c r="S520" s="685">
        <v>0</v>
      </c>
      <c r="T520" s="4779" t="s">
        <v>5357</v>
      </c>
      <c r="U520" s="685">
        <v>0</v>
      </c>
      <c r="V520" s="685">
        <v>0</v>
      </c>
      <c r="W520" s="685">
        <v>0</v>
      </c>
      <c r="X520" s="4779" t="s">
        <v>5356</v>
      </c>
      <c r="Y520" s="685">
        <v>0</v>
      </c>
      <c r="Z520" s="685">
        <v>0</v>
      </c>
      <c r="AA520" s="685">
        <v>0</v>
      </c>
      <c r="AB520" s="4770" t="s">
        <v>5358</v>
      </c>
      <c r="AC520" s="685">
        <v>0</v>
      </c>
      <c r="AD520" s="685">
        <v>0</v>
      </c>
      <c r="AE520" s="685">
        <v>0</v>
      </c>
      <c r="AF520" s="4770" t="s">
        <v>5358</v>
      </c>
      <c r="AG520" s="685">
        <v>0</v>
      </c>
      <c r="AH520" s="685">
        <v>0</v>
      </c>
      <c r="AI520" s="685">
        <v>0</v>
      </c>
      <c r="AJ520" s="4770" t="s">
        <v>5359</v>
      </c>
      <c r="AK520" s="685">
        <v>0</v>
      </c>
      <c r="AL520" s="685">
        <v>0</v>
      </c>
      <c r="AM520" s="685">
        <v>0</v>
      </c>
      <c r="AN520" s="4770" t="s">
        <v>5360</v>
      </c>
      <c r="AO520" s="685">
        <v>0</v>
      </c>
      <c r="AP520" s="685">
        <v>0</v>
      </c>
      <c r="AQ520" s="685">
        <v>0</v>
      </c>
      <c r="AR520" s="4770" t="s">
        <v>5361</v>
      </c>
      <c r="AS520" s="685">
        <v>0</v>
      </c>
      <c r="AT520" s="685">
        <v>0</v>
      </c>
      <c r="AU520" s="685">
        <v>0</v>
      </c>
      <c r="AV520" s="4788" t="s">
        <v>5354</v>
      </c>
      <c r="AW520" s="685">
        <v>0</v>
      </c>
      <c r="AX520" s="685">
        <v>0</v>
      </c>
      <c r="AY520" s="685">
        <v>0</v>
      </c>
      <c r="AZ520" s="4770" t="s">
        <v>5361</v>
      </c>
      <c r="BA520" s="685">
        <v>0</v>
      </c>
      <c r="BB520" s="685">
        <v>0</v>
      </c>
      <c r="BC520" s="685">
        <v>0</v>
      </c>
      <c r="BD520" s="685">
        <v>0</v>
      </c>
      <c r="BE520" s="685">
        <v>0</v>
      </c>
      <c r="BF520" s="685">
        <v>0</v>
      </c>
      <c r="BG520" s="685">
        <v>0</v>
      </c>
      <c r="BH520" s="685">
        <v>0</v>
      </c>
      <c r="BI520" s="685">
        <v>0</v>
      </c>
      <c r="BJ520" s="685">
        <v>0</v>
      </c>
      <c r="BK520" s="685">
        <v>0</v>
      </c>
      <c r="BL520" s="685">
        <v>0</v>
      </c>
      <c r="BM520" s="685">
        <v>0</v>
      </c>
      <c r="BN520" s="685">
        <v>0</v>
      </c>
      <c r="BO520" s="685">
        <v>0</v>
      </c>
      <c r="BP520" s="685">
        <v>0</v>
      </c>
      <c r="BQ520" s="685">
        <v>0</v>
      </c>
      <c r="BR520" s="685">
        <v>0</v>
      </c>
      <c r="BS520" s="685">
        <v>0</v>
      </c>
      <c r="BT520" s="685">
        <v>0</v>
      </c>
      <c r="BU520" s="685">
        <v>0</v>
      </c>
      <c r="BV520" s="685">
        <v>0</v>
      </c>
      <c r="BW520" s="685">
        <v>0</v>
      </c>
      <c r="BX520" s="685">
        <v>0</v>
      </c>
      <c r="BY520" s="685">
        <v>0</v>
      </c>
      <c r="BZ520" s="685">
        <v>0</v>
      </c>
      <c r="CA520" s="685">
        <v>0</v>
      </c>
      <c r="CB520" s="685">
        <v>0</v>
      </c>
      <c r="CC520" s="685">
        <v>0</v>
      </c>
      <c r="CD520" s="685">
        <v>0</v>
      </c>
      <c r="CE520" s="685">
        <v>0</v>
      </c>
      <c r="CF520" s="687"/>
    </row>
    <row r="521" spans="1:84" ht="5.0999999999999996" customHeight="1">
      <c r="A521" s="685">
        <v>0</v>
      </c>
      <c r="B521" s="4465"/>
      <c r="D521" s="4783"/>
      <c r="E521" s="685">
        <v>0</v>
      </c>
      <c r="F521" s="802">
        <v>0</v>
      </c>
      <c r="G521" s="685">
        <v>0</v>
      </c>
      <c r="H521" s="4783"/>
      <c r="I521" s="685">
        <v>0</v>
      </c>
      <c r="J521" s="802">
        <v>0</v>
      </c>
      <c r="K521" s="685">
        <v>0</v>
      </c>
      <c r="L521" s="4783"/>
      <c r="M521" s="685">
        <v>0</v>
      </c>
      <c r="N521" s="802">
        <v>0</v>
      </c>
      <c r="O521" s="685">
        <v>0</v>
      </c>
      <c r="P521" s="4780"/>
      <c r="Q521" s="685">
        <v>0</v>
      </c>
      <c r="R521" s="802">
        <v>0</v>
      </c>
      <c r="S521" s="685">
        <v>0</v>
      </c>
      <c r="T521" s="4780"/>
      <c r="U521" s="685">
        <v>0</v>
      </c>
      <c r="V521" s="802">
        <v>0</v>
      </c>
      <c r="W521" s="685">
        <v>0</v>
      </c>
      <c r="X521" s="4780"/>
      <c r="Y521" s="685">
        <v>0</v>
      </c>
      <c r="Z521" s="802">
        <v>0</v>
      </c>
      <c r="AA521" s="685">
        <v>0</v>
      </c>
      <c r="AB521" s="4771"/>
      <c r="AC521" s="685">
        <v>0</v>
      </c>
      <c r="AD521" s="802">
        <v>0</v>
      </c>
      <c r="AE521" s="685">
        <v>0</v>
      </c>
      <c r="AF521" s="4771"/>
      <c r="AG521" s="685">
        <v>0</v>
      </c>
      <c r="AH521" s="802">
        <v>0</v>
      </c>
      <c r="AI521" s="685">
        <v>0</v>
      </c>
      <c r="AJ521" s="4771"/>
      <c r="AK521" s="685">
        <v>0</v>
      </c>
      <c r="AL521" s="802">
        <v>0</v>
      </c>
      <c r="AM521" s="685">
        <v>0</v>
      </c>
      <c r="AN521" s="4771"/>
      <c r="AO521" s="685">
        <v>0</v>
      </c>
      <c r="AP521" s="802">
        <v>0</v>
      </c>
      <c r="AQ521" s="685">
        <v>0</v>
      </c>
      <c r="AR521" s="4771"/>
      <c r="AS521" s="685">
        <v>0</v>
      </c>
      <c r="AT521" s="802">
        <v>0</v>
      </c>
      <c r="AU521" s="685">
        <v>0</v>
      </c>
      <c r="AV521" s="4789"/>
      <c r="AW521" s="685">
        <v>0</v>
      </c>
      <c r="AX521" s="802">
        <v>0</v>
      </c>
      <c r="AY521" s="685">
        <v>0</v>
      </c>
      <c r="AZ521" s="4771"/>
      <c r="BA521" s="685">
        <v>0</v>
      </c>
      <c r="BB521" s="685">
        <v>0</v>
      </c>
      <c r="BC521" s="685">
        <v>0</v>
      </c>
      <c r="BD521" s="685">
        <v>0</v>
      </c>
      <c r="BE521" s="685">
        <v>0</v>
      </c>
      <c r="BF521" s="685">
        <v>0</v>
      </c>
      <c r="BG521" s="685">
        <v>0</v>
      </c>
      <c r="BH521" s="685">
        <v>0</v>
      </c>
      <c r="BI521" s="685">
        <v>0</v>
      </c>
      <c r="BJ521" s="685">
        <v>0</v>
      </c>
      <c r="BK521" s="685">
        <v>0</v>
      </c>
      <c r="BL521" s="685">
        <v>0</v>
      </c>
      <c r="BM521" s="685">
        <v>0</v>
      </c>
      <c r="BN521" s="685">
        <v>0</v>
      </c>
      <c r="BO521" s="685">
        <v>0</v>
      </c>
      <c r="BP521" s="685">
        <v>0</v>
      </c>
      <c r="BQ521" s="685">
        <v>0</v>
      </c>
      <c r="BR521" s="685">
        <v>0</v>
      </c>
      <c r="BS521" s="685">
        <v>0</v>
      </c>
      <c r="BT521" s="685">
        <v>0</v>
      </c>
      <c r="BU521" s="685">
        <v>0</v>
      </c>
      <c r="BV521" s="685">
        <v>0</v>
      </c>
      <c r="BW521" s="685">
        <v>0</v>
      </c>
      <c r="BX521" s="685">
        <v>0</v>
      </c>
      <c r="BY521" s="685">
        <v>0</v>
      </c>
      <c r="BZ521" s="685">
        <v>0</v>
      </c>
      <c r="CA521" s="685">
        <v>0</v>
      </c>
      <c r="CB521" s="685">
        <v>0</v>
      </c>
      <c r="CC521" s="685">
        <v>0</v>
      </c>
      <c r="CD521" s="685">
        <v>0</v>
      </c>
      <c r="CE521" s="685">
        <v>0</v>
      </c>
      <c r="CF521" s="687"/>
    </row>
    <row r="522" spans="1:84" ht="9.9499999999999993" customHeight="1">
      <c r="A522" s="685">
        <v>0</v>
      </c>
      <c r="B522" s="4466"/>
      <c r="D522" s="4784"/>
      <c r="E522" s="685">
        <v>0</v>
      </c>
      <c r="F522" s="685">
        <v>0</v>
      </c>
      <c r="G522" s="685">
        <v>0</v>
      </c>
      <c r="H522" s="4784"/>
      <c r="I522" s="685">
        <v>0</v>
      </c>
      <c r="J522" s="685">
        <v>0</v>
      </c>
      <c r="K522" s="685">
        <v>0</v>
      </c>
      <c r="L522" s="4784"/>
      <c r="M522" s="685">
        <v>0</v>
      </c>
      <c r="N522" s="685">
        <v>0</v>
      </c>
      <c r="O522" s="685">
        <v>0</v>
      </c>
      <c r="P522" s="4781"/>
      <c r="Q522" s="685">
        <v>0</v>
      </c>
      <c r="R522" s="685">
        <v>0</v>
      </c>
      <c r="S522" s="685">
        <v>0</v>
      </c>
      <c r="T522" s="4781"/>
      <c r="U522" s="685">
        <v>0</v>
      </c>
      <c r="V522" s="685">
        <v>0</v>
      </c>
      <c r="W522" s="685">
        <v>0</v>
      </c>
      <c r="X522" s="4781"/>
      <c r="Y522" s="685">
        <v>0</v>
      </c>
      <c r="Z522" s="685">
        <v>0</v>
      </c>
      <c r="AA522" s="685">
        <v>0</v>
      </c>
      <c r="AB522" s="4772"/>
      <c r="AC522" s="685">
        <v>0</v>
      </c>
      <c r="AD522" s="685">
        <v>0</v>
      </c>
      <c r="AE522" s="685">
        <v>0</v>
      </c>
      <c r="AF522" s="4772"/>
      <c r="AG522" s="685">
        <v>0</v>
      </c>
      <c r="AH522" s="685">
        <v>0</v>
      </c>
      <c r="AI522" s="685">
        <v>0</v>
      </c>
      <c r="AJ522" s="4772"/>
      <c r="AK522" s="685">
        <v>0</v>
      </c>
      <c r="AL522" s="685">
        <v>0</v>
      </c>
      <c r="AM522" s="685">
        <v>0</v>
      </c>
      <c r="AN522" s="4772"/>
      <c r="AO522" s="685">
        <v>0</v>
      </c>
      <c r="AP522" s="685">
        <v>0</v>
      </c>
      <c r="AQ522" s="685">
        <v>0</v>
      </c>
      <c r="AR522" s="4772"/>
      <c r="AS522" s="685">
        <v>0</v>
      </c>
      <c r="AT522" s="685">
        <v>0</v>
      </c>
      <c r="AU522" s="685">
        <v>0</v>
      </c>
      <c r="AV522" s="4790"/>
      <c r="AW522" s="685">
        <v>0</v>
      </c>
      <c r="AX522" s="685">
        <v>0</v>
      </c>
      <c r="AY522" s="685">
        <v>0</v>
      </c>
      <c r="AZ522" s="4772"/>
      <c r="BA522" s="685">
        <v>0</v>
      </c>
      <c r="BB522" s="685">
        <v>0</v>
      </c>
      <c r="BC522" s="685">
        <v>0</v>
      </c>
      <c r="BD522" s="685">
        <v>0</v>
      </c>
      <c r="BE522" s="685">
        <v>0</v>
      </c>
      <c r="BF522" s="685">
        <v>0</v>
      </c>
      <c r="BG522" s="685">
        <v>0</v>
      </c>
      <c r="BH522" s="685">
        <v>0</v>
      </c>
      <c r="BI522" s="685">
        <v>0</v>
      </c>
      <c r="BJ522" s="685">
        <v>0</v>
      </c>
      <c r="BK522" s="685">
        <v>0</v>
      </c>
      <c r="BL522" s="685">
        <v>0</v>
      </c>
      <c r="BM522" s="685">
        <v>0</v>
      </c>
      <c r="BN522" s="685">
        <v>0</v>
      </c>
      <c r="BO522" s="685">
        <v>0</v>
      </c>
      <c r="BP522" s="685">
        <v>0</v>
      </c>
      <c r="BQ522" s="685">
        <v>0</v>
      </c>
      <c r="BR522" s="685">
        <v>0</v>
      </c>
      <c r="BS522" s="685">
        <v>0</v>
      </c>
      <c r="BT522" s="685">
        <v>0</v>
      </c>
      <c r="BU522" s="685">
        <v>0</v>
      </c>
      <c r="BV522" s="685">
        <v>0</v>
      </c>
      <c r="BW522" s="685">
        <v>0</v>
      </c>
      <c r="BX522" s="685">
        <v>0</v>
      </c>
      <c r="BY522" s="685">
        <v>0</v>
      </c>
      <c r="BZ522" s="685">
        <v>0</v>
      </c>
      <c r="CA522" s="685">
        <v>0</v>
      </c>
      <c r="CB522" s="685">
        <v>0</v>
      </c>
      <c r="CC522" s="685">
        <v>0</v>
      </c>
      <c r="CD522" s="685">
        <v>0</v>
      </c>
      <c r="CE522" s="685">
        <v>0</v>
      </c>
      <c r="CF522" s="687"/>
    </row>
    <row r="523" spans="1:84" ht="9.9499999999999993" customHeight="1">
      <c r="A523" s="685">
        <v>0</v>
      </c>
      <c r="B523" s="685">
        <v>0</v>
      </c>
      <c r="C523" s="685">
        <v>0</v>
      </c>
      <c r="D523" s="685">
        <v>0</v>
      </c>
      <c r="E523" s="685">
        <v>0</v>
      </c>
      <c r="F523" s="685">
        <v>0</v>
      </c>
      <c r="G523" s="685">
        <v>0</v>
      </c>
      <c r="H523" s="685">
        <v>0</v>
      </c>
      <c r="I523" s="685">
        <v>0</v>
      </c>
      <c r="J523" s="685">
        <v>0</v>
      </c>
      <c r="K523" s="685">
        <v>0</v>
      </c>
      <c r="L523" s="685">
        <v>0</v>
      </c>
      <c r="M523" s="685">
        <v>0</v>
      </c>
      <c r="N523" s="685">
        <v>0</v>
      </c>
      <c r="O523" s="685">
        <v>0</v>
      </c>
      <c r="P523" s="685">
        <v>0</v>
      </c>
      <c r="Q523" s="685">
        <v>0</v>
      </c>
      <c r="R523" s="685">
        <v>0</v>
      </c>
      <c r="S523" s="685">
        <v>0</v>
      </c>
      <c r="T523" s="685">
        <v>0</v>
      </c>
      <c r="U523" s="685">
        <v>0</v>
      </c>
      <c r="V523" s="685">
        <v>0</v>
      </c>
      <c r="W523" s="685">
        <v>0</v>
      </c>
      <c r="X523" s="685">
        <v>0</v>
      </c>
      <c r="Y523" s="685">
        <v>0</v>
      </c>
      <c r="Z523" s="685">
        <v>0</v>
      </c>
      <c r="AA523" s="685">
        <v>0</v>
      </c>
      <c r="AB523" s="685">
        <v>0</v>
      </c>
      <c r="AC523" s="685">
        <v>0</v>
      </c>
      <c r="AD523" s="685">
        <v>0</v>
      </c>
      <c r="AE523" s="685">
        <v>0</v>
      </c>
      <c r="AF523" s="685">
        <v>0</v>
      </c>
      <c r="AG523" s="685">
        <v>0</v>
      </c>
      <c r="AH523" s="685">
        <v>0</v>
      </c>
      <c r="AI523" s="685">
        <v>0</v>
      </c>
      <c r="AJ523" s="685">
        <v>0</v>
      </c>
      <c r="AK523" s="685">
        <v>0</v>
      </c>
      <c r="AL523" s="685">
        <v>0</v>
      </c>
      <c r="AM523" s="685">
        <v>0</v>
      </c>
      <c r="AN523" s="685">
        <v>0</v>
      </c>
      <c r="AO523" s="685">
        <v>0</v>
      </c>
      <c r="AP523" s="685">
        <v>0</v>
      </c>
      <c r="AQ523" s="685">
        <v>0</v>
      </c>
      <c r="AR523" s="685">
        <v>0</v>
      </c>
      <c r="AS523" s="685">
        <v>0</v>
      </c>
      <c r="AT523" s="685">
        <v>0</v>
      </c>
      <c r="AU523" s="685">
        <v>0</v>
      </c>
      <c r="AV523" s="685">
        <v>0</v>
      </c>
      <c r="AW523" s="685">
        <v>0</v>
      </c>
      <c r="AX523" s="685">
        <v>0</v>
      </c>
      <c r="AY523" s="685">
        <v>0</v>
      </c>
      <c r="AZ523" s="685">
        <v>0</v>
      </c>
      <c r="BA523" s="685">
        <v>0</v>
      </c>
      <c r="BB523" s="685">
        <v>0</v>
      </c>
      <c r="BC523" s="685">
        <v>0</v>
      </c>
      <c r="BD523" s="685">
        <v>0</v>
      </c>
      <c r="BE523" s="685">
        <v>0</v>
      </c>
      <c r="BF523" s="685">
        <v>0</v>
      </c>
      <c r="BG523" s="685">
        <v>0</v>
      </c>
      <c r="BH523" s="685">
        <v>0</v>
      </c>
      <c r="BI523" s="685">
        <v>0</v>
      </c>
      <c r="BJ523" s="685">
        <v>0</v>
      </c>
      <c r="BK523" s="685">
        <v>0</v>
      </c>
      <c r="BL523" s="685">
        <v>0</v>
      </c>
      <c r="BM523" s="685">
        <v>0</v>
      </c>
      <c r="BN523" s="685">
        <v>0</v>
      </c>
      <c r="BO523" s="685">
        <v>0</v>
      </c>
      <c r="BP523" s="685">
        <v>0</v>
      </c>
      <c r="BQ523" s="685">
        <v>0</v>
      </c>
      <c r="BR523" s="685">
        <v>0</v>
      </c>
      <c r="BS523" s="685">
        <v>0</v>
      </c>
      <c r="BT523" s="685">
        <v>0</v>
      </c>
      <c r="BU523" s="685">
        <v>0</v>
      </c>
      <c r="BV523" s="685">
        <v>0</v>
      </c>
      <c r="BW523" s="685">
        <v>0</v>
      </c>
      <c r="BX523" s="685">
        <v>0</v>
      </c>
      <c r="BY523" s="685">
        <v>0</v>
      </c>
      <c r="BZ523" s="685">
        <v>0</v>
      </c>
      <c r="CA523" s="685">
        <v>0</v>
      </c>
      <c r="CB523" s="685">
        <v>0</v>
      </c>
      <c r="CC523" s="685">
        <v>0</v>
      </c>
      <c r="CD523" s="685">
        <v>0</v>
      </c>
      <c r="CE523" s="685">
        <v>0</v>
      </c>
      <c r="CF523" s="687"/>
    </row>
    <row r="524" spans="1:84" ht="9.9499999999999993" customHeight="1">
      <c r="A524" s="685">
        <v>0</v>
      </c>
      <c r="B524" s="4464">
        <v>5</v>
      </c>
      <c r="D524" s="4782" t="s">
        <v>5362</v>
      </c>
      <c r="E524" s="685">
        <v>0</v>
      </c>
      <c r="F524" s="685">
        <v>0</v>
      </c>
      <c r="G524" s="685">
        <v>0</v>
      </c>
      <c r="H524" s="4782" t="s">
        <v>5362</v>
      </c>
      <c r="I524" s="685">
        <v>0</v>
      </c>
      <c r="J524" s="685">
        <v>0</v>
      </c>
      <c r="K524" s="685">
        <v>0</v>
      </c>
      <c r="L524" s="4782" t="s">
        <v>5362</v>
      </c>
      <c r="M524" s="685">
        <v>0</v>
      </c>
      <c r="N524" s="685">
        <v>0</v>
      </c>
      <c r="O524" s="685">
        <v>0</v>
      </c>
      <c r="P524" s="4779" t="s">
        <v>5363</v>
      </c>
      <c r="Q524" s="685">
        <v>0</v>
      </c>
      <c r="R524" s="685">
        <v>0</v>
      </c>
      <c r="S524" s="685">
        <v>0</v>
      </c>
      <c r="T524" s="4779" t="s">
        <v>5364</v>
      </c>
      <c r="U524" s="685">
        <v>0</v>
      </c>
      <c r="V524" s="685">
        <v>0</v>
      </c>
      <c r="W524" s="685">
        <v>0</v>
      </c>
      <c r="X524" s="4779" t="s">
        <v>5365</v>
      </c>
      <c r="Y524" s="685">
        <v>0</v>
      </c>
      <c r="Z524" s="685">
        <v>0</v>
      </c>
      <c r="AA524" s="685">
        <v>0</v>
      </c>
      <c r="AB524" s="4770" t="s">
        <v>5366</v>
      </c>
      <c r="AC524" s="685">
        <v>0</v>
      </c>
      <c r="AD524" s="685">
        <v>0</v>
      </c>
      <c r="AE524" s="685">
        <v>0</v>
      </c>
      <c r="AF524" s="4770" t="s">
        <v>5366</v>
      </c>
      <c r="AG524" s="685">
        <v>0</v>
      </c>
      <c r="AH524" s="685">
        <v>0</v>
      </c>
      <c r="AI524" s="685">
        <v>0</v>
      </c>
      <c r="AJ524" s="4770" t="s">
        <v>5367</v>
      </c>
      <c r="AK524" s="685">
        <v>0</v>
      </c>
      <c r="AL524" s="685">
        <v>0</v>
      </c>
      <c r="AM524" s="685">
        <v>0</v>
      </c>
      <c r="AN524" s="4770" t="s">
        <v>5366</v>
      </c>
      <c r="AO524" s="685">
        <v>0</v>
      </c>
      <c r="AP524" s="685">
        <v>0</v>
      </c>
      <c r="AQ524" s="685">
        <v>0</v>
      </c>
      <c r="AR524" s="4770" t="s">
        <v>5368</v>
      </c>
      <c r="AS524" s="685">
        <v>0</v>
      </c>
      <c r="AT524" s="685">
        <v>0</v>
      </c>
      <c r="AU524" s="685">
        <v>0</v>
      </c>
      <c r="AV524" s="4788" t="s">
        <v>5369</v>
      </c>
      <c r="AW524" s="685">
        <v>0</v>
      </c>
      <c r="AX524" s="685">
        <v>0</v>
      </c>
      <c r="AY524" s="685">
        <v>0</v>
      </c>
      <c r="AZ524" s="4770" t="s">
        <v>5368</v>
      </c>
      <c r="BA524" s="685">
        <v>0</v>
      </c>
      <c r="BB524" s="685">
        <v>0</v>
      </c>
      <c r="BC524" s="685">
        <v>0</v>
      </c>
      <c r="BD524" s="685">
        <v>0</v>
      </c>
      <c r="BE524" s="685">
        <v>0</v>
      </c>
      <c r="BF524" s="685">
        <v>0</v>
      </c>
      <c r="BG524" s="685">
        <v>0</v>
      </c>
      <c r="BH524" s="685">
        <v>0</v>
      </c>
      <c r="BI524" s="685">
        <v>0</v>
      </c>
      <c r="BJ524" s="685">
        <v>0</v>
      </c>
      <c r="BK524" s="685">
        <v>0</v>
      </c>
      <c r="BL524" s="685">
        <v>0</v>
      </c>
      <c r="BM524" s="685">
        <v>0</v>
      </c>
      <c r="BN524" s="685">
        <v>0</v>
      </c>
      <c r="BO524" s="685">
        <v>0</v>
      </c>
      <c r="BP524" s="685">
        <v>0</v>
      </c>
      <c r="BQ524" s="685">
        <v>0</v>
      </c>
      <c r="BR524" s="685">
        <v>0</v>
      </c>
      <c r="BS524" s="685">
        <v>0</v>
      </c>
      <c r="BT524" s="685">
        <v>0</v>
      </c>
      <c r="BU524" s="685">
        <v>0</v>
      </c>
      <c r="BV524" s="685">
        <v>0</v>
      </c>
      <c r="BW524" s="685">
        <v>0</v>
      </c>
      <c r="BX524" s="685">
        <v>0</v>
      </c>
      <c r="BY524" s="685">
        <v>0</v>
      </c>
      <c r="BZ524" s="685">
        <v>0</v>
      </c>
      <c r="CA524" s="685">
        <v>0</v>
      </c>
      <c r="CB524" s="685">
        <v>0</v>
      </c>
      <c r="CC524" s="685">
        <v>0</v>
      </c>
      <c r="CD524" s="685">
        <v>0</v>
      </c>
      <c r="CE524" s="685">
        <v>0</v>
      </c>
      <c r="CF524" s="687"/>
    </row>
    <row r="525" spans="1:84" ht="5.0999999999999996" customHeight="1">
      <c r="A525" s="685">
        <v>0</v>
      </c>
      <c r="B525" s="4465"/>
      <c r="D525" s="4783"/>
      <c r="E525" s="685">
        <v>0</v>
      </c>
      <c r="F525" s="802">
        <v>0</v>
      </c>
      <c r="G525" s="685">
        <v>0</v>
      </c>
      <c r="H525" s="4783"/>
      <c r="I525" s="685">
        <v>0</v>
      </c>
      <c r="J525" s="802">
        <v>0</v>
      </c>
      <c r="K525" s="685">
        <v>0</v>
      </c>
      <c r="L525" s="4783"/>
      <c r="M525" s="685">
        <v>0</v>
      </c>
      <c r="N525" s="802">
        <v>0</v>
      </c>
      <c r="O525" s="685">
        <v>0</v>
      </c>
      <c r="P525" s="4780"/>
      <c r="Q525" s="685">
        <v>0</v>
      </c>
      <c r="R525" s="802">
        <v>0</v>
      </c>
      <c r="S525" s="685">
        <v>0</v>
      </c>
      <c r="T525" s="4780"/>
      <c r="U525" s="685">
        <v>0</v>
      </c>
      <c r="V525" s="802">
        <v>0</v>
      </c>
      <c r="W525" s="685">
        <v>0</v>
      </c>
      <c r="X525" s="4780"/>
      <c r="Y525" s="685">
        <v>0</v>
      </c>
      <c r="Z525" s="802">
        <v>0</v>
      </c>
      <c r="AA525" s="685">
        <v>0</v>
      </c>
      <c r="AB525" s="4771"/>
      <c r="AC525" s="685">
        <v>0</v>
      </c>
      <c r="AD525" s="802">
        <v>0</v>
      </c>
      <c r="AE525" s="685">
        <v>0</v>
      </c>
      <c r="AF525" s="4771"/>
      <c r="AG525" s="685">
        <v>0</v>
      </c>
      <c r="AH525" s="802">
        <v>0</v>
      </c>
      <c r="AI525" s="685">
        <v>0</v>
      </c>
      <c r="AJ525" s="4771"/>
      <c r="AK525" s="685">
        <v>0</v>
      </c>
      <c r="AL525" s="802">
        <v>0</v>
      </c>
      <c r="AM525" s="685">
        <v>0</v>
      </c>
      <c r="AN525" s="4771"/>
      <c r="AO525" s="685">
        <v>0</v>
      </c>
      <c r="AP525" s="802">
        <v>0</v>
      </c>
      <c r="AQ525" s="685">
        <v>0</v>
      </c>
      <c r="AR525" s="4771"/>
      <c r="AS525" s="685">
        <v>0</v>
      </c>
      <c r="AT525" s="802">
        <v>0</v>
      </c>
      <c r="AU525" s="685">
        <v>0</v>
      </c>
      <c r="AV525" s="4789"/>
      <c r="AW525" s="685">
        <v>0</v>
      </c>
      <c r="AX525" s="802">
        <v>0</v>
      </c>
      <c r="AY525" s="685">
        <v>0</v>
      </c>
      <c r="AZ525" s="4771"/>
      <c r="BA525" s="685">
        <v>0</v>
      </c>
      <c r="BB525" s="685">
        <v>0</v>
      </c>
      <c r="BC525" s="685">
        <v>0</v>
      </c>
      <c r="BD525" s="685">
        <v>0</v>
      </c>
      <c r="BE525" s="685">
        <v>0</v>
      </c>
      <c r="BF525" s="685">
        <v>0</v>
      </c>
      <c r="BG525" s="685">
        <v>0</v>
      </c>
      <c r="BH525" s="685">
        <v>0</v>
      </c>
      <c r="BI525" s="685">
        <v>0</v>
      </c>
      <c r="BJ525" s="685">
        <v>0</v>
      </c>
      <c r="BK525" s="685">
        <v>0</v>
      </c>
      <c r="BL525" s="685">
        <v>0</v>
      </c>
      <c r="BM525" s="685">
        <v>0</v>
      </c>
      <c r="BN525" s="685">
        <v>0</v>
      </c>
      <c r="BO525" s="685">
        <v>0</v>
      </c>
      <c r="BP525" s="685">
        <v>0</v>
      </c>
      <c r="BQ525" s="685">
        <v>0</v>
      </c>
      <c r="BR525" s="685">
        <v>0</v>
      </c>
      <c r="BS525" s="685">
        <v>0</v>
      </c>
      <c r="BT525" s="685">
        <v>0</v>
      </c>
      <c r="BU525" s="685">
        <v>0</v>
      </c>
      <c r="BV525" s="685">
        <v>0</v>
      </c>
      <c r="BW525" s="685">
        <v>0</v>
      </c>
      <c r="BX525" s="685">
        <v>0</v>
      </c>
      <c r="BY525" s="685">
        <v>0</v>
      </c>
      <c r="BZ525" s="685">
        <v>0</v>
      </c>
      <c r="CA525" s="685">
        <v>0</v>
      </c>
      <c r="CB525" s="685">
        <v>0</v>
      </c>
      <c r="CC525" s="685">
        <v>0</v>
      </c>
      <c r="CD525" s="685">
        <v>0</v>
      </c>
      <c r="CE525" s="685">
        <v>0</v>
      </c>
      <c r="CF525" s="687"/>
    </row>
    <row r="526" spans="1:84" ht="9.9499999999999993" customHeight="1">
      <c r="A526" s="685">
        <v>0</v>
      </c>
      <c r="B526" s="4466"/>
      <c r="D526" s="4784"/>
      <c r="E526" s="685">
        <v>0</v>
      </c>
      <c r="F526" s="685">
        <v>0</v>
      </c>
      <c r="G526" s="685">
        <v>0</v>
      </c>
      <c r="H526" s="4784"/>
      <c r="I526" s="685">
        <v>0</v>
      </c>
      <c r="J526" s="685">
        <v>0</v>
      </c>
      <c r="K526" s="685">
        <v>0</v>
      </c>
      <c r="L526" s="4784"/>
      <c r="M526" s="685">
        <v>0</v>
      </c>
      <c r="N526" s="685">
        <v>0</v>
      </c>
      <c r="O526" s="685">
        <v>0</v>
      </c>
      <c r="P526" s="4781"/>
      <c r="Q526" s="685">
        <v>0</v>
      </c>
      <c r="R526" s="685">
        <v>0</v>
      </c>
      <c r="S526" s="685">
        <v>0</v>
      </c>
      <c r="T526" s="4781"/>
      <c r="U526" s="685">
        <v>0</v>
      </c>
      <c r="V526" s="685">
        <v>0</v>
      </c>
      <c r="W526" s="685">
        <v>0</v>
      </c>
      <c r="X526" s="4781"/>
      <c r="Y526" s="685">
        <v>0</v>
      </c>
      <c r="Z526" s="685">
        <v>0</v>
      </c>
      <c r="AA526" s="685">
        <v>0</v>
      </c>
      <c r="AB526" s="4772"/>
      <c r="AC526" s="685">
        <v>0</v>
      </c>
      <c r="AD526" s="685">
        <v>0</v>
      </c>
      <c r="AE526" s="685">
        <v>0</v>
      </c>
      <c r="AF526" s="4772"/>
      <c r="AG526" s="685">
        <v>0</v>
      </c>
      <c r="AH526" s="685">
        <v>0</v>
      </c>
      <c r="AI526" s="685">
        <v>0</v>
      </c>
      <c r="AJ526" s="4772"/>
      <c r="AK526" s="685">
        <v>0</v>
      </c>
      <c r="AL526" s="685">
        <v>0</v>
      </c>
      <c r="AM526" s="685">
        <v>0</v>
      </c>
      <c r="AN526" s="4772"/>
      <c r="AO526" s="685">
        <v>0</v>
      </c>
      <c r="AP526" s="685">
        <v>0</v>
      </c>
      <c r="AQ526" s="685">
        <v>0</v>
      </c>
      <c r="AR526" s="4772"/>
      <c r="AS526" s="685">
        <v>0</v>
      </c>
      <c r="AT526" s="685">
        <v>0</v>
      </c>
      <c r="AU526" s="685">
        <v>0</v>
      </c>
      <c r="AV526" s="4790"/>
      <c r="AW526" s="685">
        <v>0</v>
      </c>
      <c r="AX526" s="685">
        <v>0</v>
      </c>
      <c r="AY526" s="685">
        <v>0</v>
      </c>
      <c r="AZ526" s="4772"/>
      <c r="BA526" s="685">
        <v>0</v>
      </c>
      <c r="BB526" s="685">
        <v>0</v>
      </c>
      <c r="BC526" s="685">
        <v>0</v>
      </c>
      <c r="BD526" s="685">
        <v>0</v>
      </c>
      <c r="BE526" s="685">
        <v>0</v>
      </c>
      <c r="BF526" s="685">
        <v>0</v>
      </c>
      <c r="BG526" s="685">
        <v>0</v>
      </c>
      <c r="BH526" s="685">
        <v>0</v>
      </c>
      <c r="BI526" s="685">
        <v>0</v>
      </c>
      <c r="BJ526" s="685">
        <v>0</v>
      </c>
      <c r="BK526" s="685">
        <v>0</v>
      </c>
      <c r="BL526" s="685">
        <v>0</v>
      </c>
      <c r="BM526" s="685">
        <v>0</v>
      </c>
      <c r="BN526" s="685">
        <v>0</v>
      </c>
      <c r="BO526" s="685">
        <v>0</v>
      </c>
      <c r="BP526" s="685">
        <v>0</v>
      </c>
      <c r="BQ526" s="685">
        <v>0</v>
      </c>
      <c r="BR526" s="685">
        <v>0</v>
      </c>
      <c r="BS526" s="685">
        <v>0</v>
      </c>
      <c r="BT526" s="685">
        <v>0</v>
      </c>
      <c r="BU526" s="685">
        <v>0</v>
      </c>
      <c r="BV526" s="685">
        <v>0</v>
      </c>
      <c r="BW526" s="685">
        <v>0</v>
      </c>
      <c r="BX526" s="685">
        <v>0</v>
      </c>
      <c r="BY526" s="685">
        <v>0</v>
      </c>
      <c r="BZ526" s="685">
        <v>0</v>
      </c>
      <c r="CA526" s="685">
        <v>0</v>
      </c>
      <c r="CB526" s="685">
        <v>0</v>
      </c>
      <c r="CC526" s="685">
        <v>0</v>
      </c>
      <c r="CD526" s="685">
        <v>0</v>
      </c>
      <c r="CE526" s="685">
        <v>0</v>
      </c>
      <c r="CF526" s="687"/>
    </row>
    <row r="527" spans="1:84" ht="9.9499999999999993" customHeight="1">
      <c r="A527" s="685">
        <v>0</v>
      </c>
      <c r="B527" s="685">
        <v>0</v>
      </c>
      <c r="C527" s="685">
        <v>0</v>
      </c>
      <c r="D527" s="685">
        <v>0</v>
      </c>
      <c r="E527" s="685">
        <v>0</v>
      </c>
      <c r="F527" s="685">
        <v>0</v>
      </c>
      <c r="G527" s="685">
        <v>0</v>
      </c>
      <c r="H527" s="685">
        <v>0</v>
      </c>
      <c r="I527" s="685">
        <v>0</v>
      </c>
      <c r="J527" s="685">
        <v>0</v>
      </c>
      <c r="K527" s="685">
        <v>0</v>
      </c>
      <c r="L527" s="685">
        <v>0</v>
      </c>
      <c r="M527" s="685">
        <v>0</v>
      </c>
      <c r="N527" s="685">
        <v>0</v>
      </c>
      <c r="O527" s="685">
        <v>0</v>
      </c>
      <c r="P527" s="685">
        <v>0</v>
      </c>
      <c r="Q527" s="685">
        <v>0</v>
      </c>
      <c r="R527" s="685">
        <v>0</v>
      </c>
      <c r="S527" s="685">
        <v>0</v>
      </c>
      <c r="T527" s="685">
        <v>0</v>
      </c>
      <c r="U527" s="685">
        <v>0</v>
      </c>
      <c r="V527" s="685">
        <v>0</v>
      </c>
      <c r="W527" s="685">
        <v>0</v>
      </c>
      <c r="X527" s="685">
        <v>0</v>
      </c>
      <c r="Y527" s="685">
        <v>0</v>
      </c>
      <c r="Z527" s="685">
        <v>0</v>
      </c>
      <c r="AA527" s="685">
        <v>0</v>
      </c>
      <c r="AB527" s="685">
        <v>0</v>
      </c>
      <c r="AC527" s="685">
        <v>0</v>
      </c>
      <c r="AD527" s="685">
        <v>0</v>
      </c>
      <c r="AE527" s="685">
        <v>0</v>
      </c>
      <c r="AF527" s="685">
        <v>0</v>
      </c>
      <c r="AG527" s="685">
        <v>0</v>
      </c>
      <c r="AH527" s="685">
        <v>0</v>
      </c>
      <c r="AI527" s="685">
        <v>0</v>
      </c>
      <c r="AJ527" s="685">
        <v>0</v>
      </c>
      <c r="AK527" s="685">
        <v>0</v>
      </c>
      <c r="AL527" s="685">
        <v>0</v>
      </c>
      <c r="AM527" s="685">
        <v>0</v>
      </c>
      <c r="AN527" s="685">
        <v>0</v>
      </c>
      <c r="AO527" s="685">
        <v>0</v>
      </c>
      <c r="AP527" s="685">
        <v>0</v>
      </c>
      <c r="AQ527" s="685">
        <v>0</v>
      </c>
      <c r="AR527" s="685">
        <v>0</v>
      </c>
      <c r="AS527" s="685">
        <v>0</v>
      </c>
      <c r="AT527" s="685">
        <v>0</v>
      </c>
      <c r="AU527" s="685">
        <v>0</v>
      </c>
      <c r="AV527" s="685">
        <v>0</v>
      </c>
      <c r="AW527" s="685">
        <v>0</v>
      </c>
      <c r="AX527" s="685">
        <v>0</v>
      </c>
      <c r="AY527" s="685">
        <v>0</v>
      </c>
      <c r="AZ527" s="685">
        <v>0</v>
      </c>
      <c r="BA527" s="685">
        <v>0</v>
      </c>
      <c r="BB527" s="685">
        <v>0</v>
      </c>
      <c r="BC527" s="685">
        <v>0</v>
      </c>
      <c r="BD527" s="685">
        <v>0</v>
      </c>
      <c r="BE527" s="685">
        <v>0</v>
      </c>
      <c r="BF527" s="685">
        <v>0</v>
      </c>
      <c r="BG527" s="685">
        <v>0</v>
      </c>
      <c r="BH527" s="685">
        <v>0</v>
      </c>
      <c r="BI527" s="685">
        <v>0</v>
      </c>
      <c r="BJ527" s="685">
        <v>0</v>
      </c>
      <c r="BK527" s="685">
        <v>0</v>
      </c>
      <c r="BL527" s="685">
        <v>0</v>
      </c>
      <c r="BM527" s="685">
        <v>0</v>
      </c>
      <c r="BN527" s="685">
        <v>0</v>
      </c>
      <c r="BO527" s="685">
        <v>0</v>
      </c>
      <c r="BP527" s="685">
        <v>0</v>
      </c>
      <c r="BQ527" s="685">
        <v>0</v>
      </c>
      <c r="BR527" s="685">
        <v>0</v>
      </c>
      <c r="BS527" s="685">
        <v>0</v>
      </c>
      <c r="BT527" s="685">
        <v>0</v>
      </c>
      <c r="BU527" s="685">
        <v>0</v>
      </c>
      <c r="BV527" s="685">
        <v>0</v>
      </c>
      <c r="BW527" s="685">
        <v>0</v>
      </c>
      <c r="BX527" s="685">
        <v>0</v>
      </c>
      <c r="BY527" s="685">
        <v>0</v>
      </c>
      <c r="BZ527" s="685">
        <v>0</v>
      </c>
      <c r="CA527" s="685">
        <v>0</v>
      </c>
      <c r="CB527" s="685">
        <v>0</v>
      </c>
      <c r="CC527" s="685">
        <v>0</v>
      </c>
      <c r="CD527" s="685">
        <v>0</v>
      </c>
      <c r="CE527" s="685">
        <v>0</v>
      </c>
      <c r="CF527" s="687"/>
    </row>
    <row r="528" spans="1:84" ht="9.9499999999999993" customHeight="1">
      <c r="A528" s="685">
        <v>0</v>
      </c>
      <c r="B528" s="4464">
        <v>6</v>
      </c>
      <c r="D528" s="4782" t="s">
        <v>5365</v>
      </c>
      <c r="E528" s="685">
        <v>0</v>
      </c>
      <c r="F528" s="685">
        <v>0</v>
      </c>
      <c r="G528" s="685">
        <v>0</v>
      </c>
      <c r="H528" s="4782" t="s">
        <v>5365</v>
      </c>
      <c r="I528" s="685">
        <v>0</v>
      </c>
      <c r="J528" s="685">
        <v>0</v>
      </c>
      <c r="K528" s="685">
        <v>0</v>
      </c>
      <c r="L528" s="4782" t="s">
        <v>5370</v>
      </c>
      <c r="M528" s="685">
        <v>0</v>
      </c>
      <c r="N528" s="685">
        <v>0</v>
      </c>
      <c r="O528" s="685">
        <v>0</v>
      </c>
      <c r="P528" s="4779" t="s">
        <v>5358</v>
      </c>
      <c r="Q528" s="685">
        <v>0</v>
      </c>
      <c r="R528" s="685">
        <v>0</v>
      </c>
      <c r="S528" s="685">
        <v>0</v>
      </c>
      <c r="T528" s="4779" t="s">
        <v>5371</v>
      </c>
      <c r="U528" s="685">
        <v>0</v>
      </c>
      <c r="V528" s="685">
        <v>0</v>
      </c>
      <c r="W528" s="685">
        <v>0</v>
      </c>
      <c r="X528" s="4779" t="s">
        <v>5372</v>
      </c>
      <c r="Y528" s="685">
        <v>0</v>
      </c>
      <c r="Z528" s="685">
        <v>0</v>
      </c>
      <c r="AA528" s="685">
        <v>0</v>
      </c>
      <c r="AB528" s="4770" t="s">
        <v>5373</v>
      </c>
      <c r="AC528" s="685">
        <v>0</v>
      </c>
      <c r="AD528" s="685">
        <v>0</v>
      </c>
      <c r="AE528" s="685">
        <v>0</v>
      </c>
      <c r="AF528" s="4770" t="s">
        <v>5373</v>
      </c>
      <c r="AG528" s="685">
        <v>0</v>
      </c>
      <c r="AH528" s="685">
        <v>0</v>
      </c>
      <c r="AI528" s="685">
        <v>0</v>
      </c>
      <c r="AJ528" s="4770" t="s">
        <v>5374</v>
      </c>
      <c r="AK528" s="685">
        <v>0</v>
      </c>
      <c r="AL528" s="685">
        <v>0</v>
      </c>
      <c r="AM528" s="685">
        <v>0</v>
      </c>
      <c r="AN528" s="4770" t="s">
        <v>5373</v>
      </c>
      <c r="AO528" s="685">
        <v>0</v>
      </c>
      <c r="AP528" s="685">
        <v>0</v>
      </c>
      <c r="AQ528" s="685">
        <v>0</v>
      </c>
      <c r="AR528" s="4770" t="s">
        <v>5375</v>
      </c>
      <c r="AS528" s="685">
        <v>0</v>
      </c>
      <c r="AT528" s="685">
        <v>0</v>
      </c>
      <c r="AU528" s="685">
        <v>0</v>
      </c>
      <c r="AV528" s="4788" t="s">
        <v>5376</v>
      </c>
      <c r="AW528" s="685">
        <v>0</v>
      </c>
      <c r="AX528" s="685">
        <v>0</v>
      </c>
      <c r="AY528" s="685">
        <v>0</v>
      </c>
      <c r="AZ528" s="4770" t="s">
        <v>5375</v>
      </c>
      <c r="BA528" s="685">
        <v>0</v>
      </c>
      <c r="BB528" s="685">
        <v>0</v>
      </c>
      <c r="BC528" s="685">
        <v>0</v>
      </c>
      <c r="BD528" s="685">
        <v>0</v>
      </c>
      <c r="BE528" s="685">
        <v>0</v>
      </c>
      <c r="BF528" s="685">
        <v>0</v>
      </c>
      <c r="BG528" s="685">
        <v>0</v>
      </c>
      <c r="BH528" s="685">
        <v>0</v>
      </c>
      <c r="BI528" s="685">
        <v>0</v>
      </c>
      <c r="BJ528" s="685">
        <v>0</v>
      </c>
      <c r="BK528" s="685">
        <v>0</v>
      </c>
      <c r="BL528" s="685">
        <v>0</v>
      </c>
      <c r="BM528" s="685">
        <v>0</v>
      </c>
      <c r="BN528" s="685">
        <v>0</v>
      </c>
      <c r="BO528" s="685">
        <v>0</v>
      </c>
      <c r="BP528" s="685">
        <v>0</v>
      </c>
      <c r="BQ528" s="685">
        <v>0</v>
      </c>
      <c r="BR528" s="685">
        <v>0</v>
      </c>
      <c r="BS528" s="685">
        <v>0</v>
      </c>
      <c r="BT528" s="685">
        <v>0</v>
      </c>
      <c r="BU528" s="685">
        <v>0</v>
      </c>
      <c r="BV528" s="685">
        <v>0</v>
      </c>
      <c r="BW528" s="685">
        <v>0</v>
      </c>
      <c r="BX528" s="685">
        <v>0</v>
      </c>
      <c r="BY528" s="685">
        <v>0</v>
      </c>
      <c r="BZ528" s="685">
        <v>0</v>
      </c>
      <c r="CA528" s="685">
        <v>0</v>
      </c>
      <c r="CB528" s="685">
        <v>0</v>
      </c>
      <c r="CC528" s="685">
        <v>0</v>
      </c>
      <c r="CD528" s="685">
        <v>0</v>
      </c>
      <c r="CE528" s="685">
        <v>0</v>
      </c>
      <c r="CF528" s="687"/>
    </row>
    <row r="529" spans="1:84" ht="5.0999999999999996" customHeight="1">
      <c r="A529" s="685">
        <v>0</v>
      </c>
      <c r="B529" s="4465"/>
      <c r="D529" s="4783"/>
      <c r="E529" s="685">
        <v>0</v>
      </c>
      <c r="F529" s="802">
        <v>0</v>
      </c>
      <c r="G529" s="685">
        <v>0</v>
      </c>
      <c r="H529" s="4783"/>
      <c r="I529" s="685">
        <v>0</v>
      </c>
      <c r="J529" s="802">
        <v>0</v>
      </c>
      <c r="K529" s="685">
        <v>0</v>
      </c>
      <c r="L529" s="4783"/>
      <c r="M529" s="685">
        <v>0</v>
      </c>
      <c r="N529" s="802">
        <v>0</v>
      </c>
      <c r="O529" s="685">
        <v>0</v>
      </c>
      <c r="P529" s="4780"/>
      <c r="Q529" s="685">
        <v>0</v>
      </c>
      <c r="R529" s="802">
        <v>0</v>
      </c>
      <c r="S529" s="685">
        <v>0</v>
      </c>
      <c r="T529" s="4780"/>
      <c r="U529" s="685">
        <v>0</v>
      </c>
      <c r="V529" s="802">
        <v>0</v>
      </c>
      <c r="W529" s="685">
        <v>0</v>
      </c>
      <c r="X529" s="4780"/>
      <c r="Y529" s="685">
        <v>0</v>
      </c>
      <c r="Z529" s="802">
        <v>0</v>
      </c>
      <c r="AA529" s="685">
        <v>0</v>
      </c>
      <c r="AB529" s="4771"/>
      <c r="AC529" s="685">
        <v>0</v>
      </c>
      <c r="AD529" s="802">
        <v>0</v>
      </c>
      <c r="AE529" s="685">
        <v>0</v>
      </c>
      <c r="AF529" s="4771"/>
      <c r="AG529" s="685">
        <v>0</v>
      </c>
      <c r="AH529" s="802">
        <v>0</v>
      </c>
      <c r="AI529" s="685">
        <v>0</v>
      </c>
      <c r="AJ529" s="4771"/>
      <c r="AK529" s="685">
        <v>0</v>
      </c>
      <c r="AL529" s="802">
        <v>0</v>
      </c>
      <c r="AM529" s="685">
        <v>0</v>
      </c>
      <c r="AN529" s="4771"/>
      <c r="AO529" s="685">
        <v>0</v>
      </c>
      <c r="AP529" s="802">
        <v>0</v>
      </c>
      <c r="AQ529" s="685">
        <v>0</v>
      </c>
      <c r="AR529" s="4771"/>
      <c r="AS529" s="685">
        <v>0</v>
      </c>
      <c r="AT529" s="802">
        <v>0</v>
      </c>
      <c r="AU529" s="685">
        <v>0</v>
      </c>
      <c r="AV529" s="4789"/>
      <c r="AW529" s="685">
        <v>0</v>
      </c>
      <c r="AX529" s="802">
        <v>0</v>
      </c>
      <c r="AY529" s="685">
        <v>0</v>
      </c>
      <c r="AZ529" s="4771"/>
      <c r="BA529" s="685">
        <v>0</v>
      </c>
      <c r="BB529" s="685">
        <v>0</v>
      </c>
      <c r="BC529" s="685">
        <v>0</v>
      </c>
      <c r="BD529" s="685">
        <v>0</v>
      </c>
      <c r="BE529" s="685">
        <v>0</v>
      </c>
      <c r="BF529" s="685">
        <v>0</v>
      </c>
      <c r="BG529" s="685">
        <v>0</v>
      </c>
      <c r="BH529" s="685">
        <v>0</v>
      </c>
      <c r="BI529" s="685">
        <v>0</v>
      </c>
      <c r="BJ529" s="685">
        <v>0</v>
      </c>
      <c r="BK529" s="685">
        <v>0</v>
      </c>
      <c r="BL529" s="685">
        <v>0</v>
      </c>
      <c r="BM529" s="685">
        <v>0</v>
      </c>
      <c r="BN529" s="685">
        <v>0</v>
      </c>
      <c r="BO529" s="685">
        <v>0</v>
      </c>
      <c r="BP529" s="685">
        <v>0</v>
      </c>
      <c r="BQ529" s="685">
        <v>0</v>
      </c>
      <c r="BR529" s="685">
        <v>0</v>
      </c>
      <c r="BS529" s="685">
        <v>0</v>
      </c>
      <c r="BT529" s="685">
        <v>0</v>
      </c>
      <c r="BU529" s="685">
        <v>0</v>
      </c>
      <c r="BV529" s="685">
        <v>0</v>
      </c>
      <c r="BW529" s="685">
        <v>0</v>
      </c>
      <c r="BX529" s="685">
        <v>0</v>
      </c>
      <c r="BY529" s="685">
        <v>0</v>
      </c>
      <c r="BZ529" s="685">
        <v>0</v>
      </c>
      <c r="CA529" s="685">
        <v>0</v>
      </c>
      <c r="CB529" s="685">
        <v>0</v>
      </c>
      <c r="CC529" s="685">
        <v>0</v>
      </c>
      <c r="CD529" s="685">
        <v>0</v>
      </c>
      <c r="CE529" s="685">
        <v>0</v>
      </c>
      <c r="CF529" s="687"/>
    </row>
    <row r="530" spans="1:84" ht="9.9499999999999993" customHeight="1">
      <c r="A530" s="685">
        <v>0</v>
      </c>
      <c r="B530" s="4466"/>
      <c r="D530" s="4784"/>
      <c r="E530" s="685">
        <v>0</v>
      </c>
      <c r="F530" s="685">
        <v>0</v>
      </c>
      <c r="G530" s="685">
        <v>0</v>
      </c>
      <c r="H530" s="4784"/>
      <c r="I530" s="685">
        <v>0</v>
      </c>
      <c r="J530" s="685">
        <v>0</v>
      </c>
      <c r="K530" s="685">
        <v>0</v>
      </c>
      <c r="L530" s="4784"/>
      <c r="M530" s="685">
        <v>0</v>
      </c>
      <c r="N530" s="685">
        <v>0</v>
      </c>
      <c r="O530" s="685">
        <v>0</v>
      </c>
      <c r="P530" s="4781"/>
      <c r="Q530" s="685">
        <v>0</v>
      </c>
      <c r="R530" s="685">
        <v>0</v>
      </c>
      <c r="S530" s="685">
        <v>0</v>
      </c>
      <c r="T530" s="4781"/>
      <c r="U530" s="685">
        <v>0</v>
      </c>
      <c r="V530" s="685">
        <v>0</v>
      </c>
      <c r="W530" s="685">
        <v>0</v>
      </c>
      <c r="X530" s="4781"/>
      <c r="Y530" s="685">
        <v>0</v>
      </c>
      <c r="Z530" s="685">
        <v>0</v>
      </c>
      <c r="AA530" s="685">
        <v>0</v>
      </c>
      <c r="AB530" s="4772"/>
      <c r="AC530" s="685">
        <v>0</v>
      </c>
      <c r="AD530" s="685">
        <v>0</v>
      </c>
      <c r="AE530" s="685">
        <v>0</v>
      </c>
      <c r="AF530" s="4772"/>
      <c r="AG530" s="685">
        <v>0</v>
      </c>
      <c r="AH530" s="685">
        <v>0</v>
      </c>
      <c r="AI530" s="685">
        <v>0</v>
      </c>
      <c r="AJ530" s="4772"/>
      <c r="AK530" s="685">
        <v>0</v>
      </c>
      <c r="AL530" s="685">
        <v>0</v>
      </c>
      <c r="AM530" s="685">
        <v>0</v>
      </c>
      <c r="AN530" s="4772"/>
      <c r="AO530" s="685">
        <v>0</v>
      </c>
      <c r="AP530" s="685">
        <v>0</v>
      </c>
      <c r="AQ530" s="685">
        <v>0</v>
      </c>
      <c r="AR530" s="4772"/>
      <c r="AS530" s="685">
        <v>0</v>
      </c>
      <c r="AT530" s="685">
        <v>0</v>
      </c>
      <c r="AU530" s="685">
        <v>0</v>
      </c>
      <c r="AV530" s="4790"/>
      <c r="AW530" s="685">
        <v>0</v>
      </c>
      <c r="AX530" s="685">
        <v>0</v>
      </c>
      <c r="AY530" s="685">
        <v>0</v>
      </c>
      <c r="AZ530" s="4772"/>
      <c r="BA530" s="685">
        <v>0</v>
      </c>
      <c r="BB530" s="685">
        <v>0</v>
      </c>
      <c r="BC530" s="685">
        <v>0</v>
      </c>
      <c r="BD530" s="685">
        <v>0</v>
      </c>
      <c r="BE530" s="685">
        <v>0</v>
      </c>
      <c r="BF530" s="685">
        <v>0</v>
      </c>
      <c r="BG530" s="685">
        <v>0</v>
      </c>
      <c r="BH530" s="685">
        <v>0</v>
      </c>
      <c r="BI530" s="685">
        <v>0</v>
      </c>
      <c r="BJ530" s="685">
        <v>0</v>
      </c>
      <c r="BK530" s="685">
        <v>0</v>
      </c>
      <c r="BL530" s="685">
        <v>0</v>
      </c>
      <c r="BM530" s="685">
        <v>0</v>
      </c>
      <c r="BN530" s="685">
        <v>0</v>
      </c>
      <c r="BO530" s="685">
        <v>0</v>
      </c>
      <c r="BP530" s="685">
        <v>0</v>
      </c>
      <c r="BQ530" s="685">
        <v>0</v>
      </c>
      <c r="BR530" s="685">
        <v>0</v>
      </c>
      <c r="BS530" s="685">
        <v>0</v>
      </c>
      <c r="BT530" s="685">
        <v>0</v>
      </c>
      <c r="BU530" s="685">
        <v>0</v>
      </c>
      <c r="BV530" s="685">
        <v>0</v>
      </c>
      <c r="BW530" s="685">
        <v>0</v>
      </c>
      <c r="BX530" s="685">
        <v>0</v>
      </c>
      <c r="BY530" s="685">
        <v>0</v>
      </c>
      <c r="BZ530" s="685">
        <v>0</v>
      </c>
      <c r="CA530" s="685">
        <v>0</v>
      </c>
      <c r="CB530" s="685">
        <v>0</v>
      </c>
      <c r="CC530" s="685">
        <v>0</v>
      </c>
      <c r="CD530" s="685">
        <v>0</v>
      </c>
      <c r="CE530" s="685">
        <v>0</v>
      </c>
      <c r="CF530" s="687"/>
    </row>
    <row r="531" spans="1:84" ht="9.9499999999999993" customHeight="1">
      <c r="A531" s="685">
        <v>0</v>
      </c>
      <c r="B531" s="685">
        <v>0</v>
      </c>
      <c r="C531" s="685">
        <v>0</v>
      </c>
      <c r="D531" s="685">
        <v>0</v>
      </c>
      <c r="E531" s="685">
        <v>0</v>
      </c>
      <c r="F531" s="685">
        <v>0</v>
      </c>
      <c r="G531" s="685">
        <v>0</v>
      </c>
      <c r="H531" s="685">
        <v>0</v>
      </c>
      <c r="I531" s="685">
        <v>0</v>
      </c>
      <c r="J531" s="685">
        <v>0</v>
      </c>
      <c r="K531" s="685">
        <v>0</v>
      </c>
      <c r="L531" s="685">
        <v>0</v>
      </c>
      <c r="M531" s="685">
        <v>0</v>
      </c>
      <c r="N531" s="685">
        <v>0</v>
      </c>
      <c r="O531" s="685">
        <v>0</v>
      </c>
      <c r="P531" s="685">
        <v>0</v>
      </c>
      <c r="Q531" s="685">
        <v>0</v>
      </c>
      <c r="R531" s="685">
        <v>0</v>
      </c>
      <c r="S531" s="685">
        <v>0</v>
      </c>
      <c r="T531" s="685">
        <v>0</v>
      </c>
      <c r="U531" s="685">
        <v>0</v>
      </c>
      <c r="V531" s="685">
        <v>0</v>
      </c>
      <c r="W531" s="685">
        <v>0</v>
      </c>
      <c r="X531" s="685">
        <v>0</v>
      </c>
      <c r="Y531" s="685">
        <v>0</v>
      </c>
      <c r="Z531" s="685">
        <v>0</v>
      </c>
      <c r="AA531" s="685">
        <v>0</v>
      </c>
      <c r="AB531" s="685">
        <v>0</v>
      </c>
      <c r="AC531" s="685">
        <v>0</v>
      </c>
      <c r="AD531" s="685">
        <v>0</v>
      </c>
      <c r="AE531" s="685">
        <v>0</v>
      </c>
      <c r="AF531" s="685">
        <v>0</v>
      </c>
      <c r="AG531" s="685">
        <v>0</v>
      </c>
      <c r="AH531" s="685">
        <v>0</v>
      </c>
      <c r="AI531" s="685">
        <v>0</v>
      </c>
      <c r="AJ531" s="685">
        <v>0</v>
      </c>
      <c r="AK531" s="685">
        <v>0</v>
      </c>
      <c r="AL531" s="685">
        <v>0</v>
      </c>
      <c r="AM531" s="685">
        <v>0</v>
      </c>
      <c r="AN531" s="685">
        <v>0</v>
      </c>
      <c r="AO531" s="685">
        <v>0</v>
      </c>
      <c r="AP531" s="685">
        <v>0</v>
      </c>
      <c r="AQ531" s="685">
        <v>0</v>
      </c>
      <c r="AR531" s="685">
        <v>0</v>
      </c>
      <c r="AS531" s="685">
        <v>0</v>
      </c>
      <c r="AT531" s="685">
        <v>0</v>
      </c>
      <c r="AU531" s="685">
        <v>0</v>
      </c>
      <c r="AV531" s="685">
        <v>0</v>
      </c>
      <c r="AW531" s="685">
        <v>0</v>
      </c>
      <c r="AX531" s="685">
        <v>0</v>
      </c>
      <c r="AY531" s="685">
        <v>0</v>
      </c>
      <c r="AZ531" s="685">
        <v>0</v>
      </c>
      <c r="BA531" s="685">
        <v>0</v>
      </c>
      <c r="BB531" s="685">
        <v>0</v>
      </c>
      <c r="BC531" s="685">
        <v>0</v>
      </c>
      <c r="BD531" s="685">
        <v>0</v>
      </c>
      <c r="BE531" s="685">
        <v>0</v>
      </c>
      <c r="BF531" s="685">
        <v>0</v>
      </c>
      <c r="BG531" s="685">
        <v>0</v>
      </c>
      <c r="BH531" s="685">
        <v>0</v>
      </c>
      <c r="BI531" s="685">
        <v>0</v>
      </c>
      <c r="BJ531" s="685">
        <v>0</v>
      </c>
      <c r="BK531" s="685">
        <v>0</v>
      </c>
      <c r="BL531" s="685">
        <v>0</v>
      </c>
      <c r="BM531" s="685">
        <v>0</v>
      </c>
      <c r="BN531" s="685">
        <v>0</v>
      </c>
      <c r="BO531" s="685">
        <v>0</v>
      </c>
      <c r="BP531" s="685">
        <v>0</v>
      </c>
      <c r="BQ531" s="685">
        <v>0</v>
      </c>
      <c r="BR531" s="685">
        <v>0</v>
      </c>
      <c r="BS531" s="685">
        <v>0</v>
      </c>
      <c r="BT531" s="685">
        <v>0</v>
      </c>
      <c r="BU531" s="685">
        <v>0</v>
      </c>
      <c r="BV531" s="685">
        <v>0</v>
      </c>
      <c r="BW531" s="685">
        <v>0</v>
      </c>
      <c r="BX531" s="685">
        <v>0</v>
      </c>
      <c r="BY531" s="685">
        <v>0</v>
      </c>
      <c r="BZ531" s="685">
        <v>0</v>
      </c>
      <c r="CA531" s="685">
        <v>0</v>
      </c>
      <c r="CB531" s="685">
        <v>0</v>
      </c>
      <c r="CC531" s="685">
        <v>0</v>
      </c>
      <c r="CD531" s="685">
        <v>0</v>
      </c>
      <c r="CE531" s="685">
        <v>0</v>
      </c>
      <c r="CF531" s="687"/>
    </row>
    <row r="532" spans="1:84" ht="9.9499999999999993" customHeight="1">
      <c r="A532" s="685">
        <v>0</v>
      </c>
      <c r="B532" s="4464">
        <v>7</v>
      </c>
      <c r="D532" s="4782" t="s">
        <v>5377</v>
      </c>
      <c r="E532" s="685">
        <v>0</v>
      </c>
      <c r="F532" s="685">
        <v>0</v>
      </c>
      <c r="G532" s="685">
        <v>0</v>
      </c>
      <c r="H532" s="4782" t="s">
        <v>5370</v>
      </c>
      <c r="I532" s="685">
        <v>0</v>
      </c>
      <c r="J532" s="685">
        <v>0</v>
      </c>
      <c r="K532" s="685">
        <v>0</v>
      </c>
      <c r="L532" s="4782" t="s">
        <v>5378</v>
      </c>
      <c r="M532" s="685">
        <v>0</v>
      </c>
      <c r="N532" s="685">
        <v>0</v>
      </c>
      <c r="O532" s="685">
        <v>0</v>
      </c>
      <c r="P532" s="4779" t="s">
        <v>5351</v>
      </c>
      <c r="Q532" s="685">
        <v>0</v>
      </c>
      <c r="R532" s="685">
        <v>0</v>
      </c>
      <c r="S532" s="685">
        <v>0</v>
      </c>
      <c r="T532" s="4779" t="s">
        <v>5379</v>
      </c>
      <c r="U532" s="685">
        <v>0</v>
      </c>
      <c r="V532" s="685">
        <v>0</v>
      </c>
      <c r="W532" s="685">
        <v>0</v>
      </c>
      <c r="X532" s="4779" t="s">
        <v>5380</v>
      </c>
      <c r="Y532" s="685">
        <v>0</v>
      </c>
      <c r="Z532" s="685">
        <v>0</v>
      </c>
      <c r="AA532" s="685">
        <v>0</v>
      </c>
      <c r="AB532" s="4770" t="s">
        <v>5381</v>
      </c>
      <c r="AC532" s="685">
        <v>0</v>
      </c>
      <c r="AD532" s="685">
        <v>0</v>
      </c>
      <c r="AE532" s="685">
        <v>0</v>
      </c>
      <c r="AF532" s="4770" t="s">
        <v>5381</v>
      </c>
      <c r="AG532" s="685">
        <v>0</v>
      </c>
      <c r="AH532" s="685">
        <v>0</v>
      </c>
      <c r="AI532" s="685">
        <v>0</v>
      </c>
      <c r="AJ532" s="4770" t="s">
        <v>5382</v>
      </c>
      <c r="AK532" s="685">
        <v>0</v>
      </c>
      <c r="AL532" s="685">
        <v>0</v>
      </c>
      <c r="AM532" s="685">
        <v>0</v>
      </c>
      <c r="AN532" s="4770" t="s">
        <v>5381</v>
      </c>
      <c r="AO532" s="685">
        <v>0</v>
      </c>
      <c r="AP532" s="685">
        <v>0</v>
      </c>
      <c r="AQ532" s="685">
        <v>0</v>
      </c>
      <c r="AR532" s="4770" t="s">
        <v>5343</v>
      </c>
      <c r="AS532" s="685">
        <v>0</v>
      </c>
      <c r="AT532" s="685">
        <v>0</v>
      </c>
      <c r="AU532" s="685">
        <v>0</v>
      </c>
      <c r="AV532" s="4788" t="s">
        <v>5383</v>
      </c>
      <c r="AW532" s="685">
        <v>0</v>
      </c>
      <c r="AX532" s="685">
        <v>0</v>
      </c>
      <c r="AY532" s="685">
        <v>0</v>
      </c>
      <c r="AZ532" s="4770" t="s">
        <v>5343</v>
      </c>
      <c r="BA532" s="685">
        <v>0</v>
      </c>
      <c r="BB532" s="685">
        <v>0</v>
      </c>
      <c r="BC532" s="685">
        <v>0</v>
      </c>
      <c r="BD532" s="685">
        <v>0</v>
      </c>
      <c r="BE532" s="685">
        <v>0</v>
      </c>
      <c r="BF532" s="685">
        <v>0</v>
      </c>
      <c r="BG532" s="685">
        <v>0</v>
      </c>
      <c r="BH532" s="685">
        <v>0</v>
      </c>
      <c r="BI532" s="685">
        <v>0</v>
      </c>
      <c r="BJ532" s="685">
        <v>0</v>
      </c>
      <c r="BK532" s="685">
        <v>0</v>
      </c>
      <c r="BL532" s="685">
        <v>0</v>
      </c>
      <c r="BM532" s="685">
        <v>0</v>
      </c>
      <c r="BN532" s="685">
        <v>0</v>
      </c>
      <c r="BO532" s="685">
        <v>0</v>
      </c>
      <c r="BP532" s="685">
        <v>0</v>
      </c>
      <c r="BQ532" s="685">
        <v>0</v>
      </c>
      <c r="BR532" s="685">
        <v>0</v>
      </c>
      <c r="BS532" s="685">
        <v>0</v>
      </c>
      <c r="BT532" s="685">
        <v>0</v>
      </c>
      <c r="BU532" s="685">
        <v>0</v>
      </c>
      <c r="BV532" s="685">
        <v>0</v>
      </c>
      <c r="BW532" s="685">
        <v>0</v>
      </c>
      <c r="BX532" s="685">
        <v>0</v>
      </c>
      <c r="BY532" s="685">
        <v>0</v>
      </c>
      <c r="BZ532" s="685">
        <v>0</v>
      </c>
      <c r="CA532" s="685">
        <v>0</v>
      </c>
      <c r="CB532" s="685">
        <v>0</v>
      </c>
      <c r="CC532" s="685">
        <v>0</v>
      </c>
      <c r="CD532" s="685">
        <v>0</v>
      </c>
      <c r="CE532" s="685">
        <v>0</v>
      </c>
      <c r="CF532" s="687"/>
    </row>
    <row r="533" spans="1:84" ht="5.0999999999999996" customHeight="1">
      <c r="A533" s="685">
        <v>0</v>
      </c>
      <c r="B533" s="4465"/>
      <c r="D533" s="4783"/>
      <c r="E533" s="685">
        <v>0</v>
      </c>
      <c r="F533" s="802">
        <v>0</v>
      </c>
      <c r="G533" s="685">
        <v>0</v>
      </c>
      <c r="H533" s="4783"/>
      <c r="I533" s="685">
        <v>0</v>
      </c>
      <c r="J533" s="802">
        <v>0</v>
      </c>
      <c r="K533" s="685">
        <v>0</v>
      </c>
      <c r="L533" s="4783"/>
      <c r="M533" s="685">
        <v>0</v>
      </c>
      <c r="N533" s="802">
        <v>0</v>
      </c>
      <c r="O533" s="685">
        <v>0</v>
      </c>
      <c r="P533" s="4780"/>
      <c r="Q533" s="685">
        <v>0</v>
      </c>
      <c r="R533" s="802">
        <v>0</v>
      </c>
      <c r="S533" s="685">
        <v>0</v>
      </c>
      <c r="T533" s="4780"/>
      <c r="U533" s="685">
        <v>0</v>
      </c>
      <c r="V533" s="802">
        <v>0</v>
      </c>
      <c r="W533" s="685">
        <v>0</v>
      </c>
      <c r="X533" s="4780"/>
      <c r="Y533" s="685">
        <v>0</v>
      </c>
      <c r="Z533" s="802">
        <v>0</v>
      </c>
      <c r="AA533" s="685">
        <v>0</v>
      </c>
      <c r="AB533" s="4771"/>
      <c r="AC533" s="685">
        <v>0</v>
      </c>
      <c r="AD533" s="802">
        <v>0</v>
      </c>
      <c r="AE533" s="685">
        <v>0</v>
      </c>
      <c r="AF533" s="4771"/>
      <c r="AG533" s="685">
        <v>0</v>
      </c>
      <c r="AH533" s="802">
        <v>0</v>
      </c>
      <c r="AI533" s="685">
        <v>0</v>
      </c>
      <c r="AJ533" s="4771"/>
      <c r="AK533" s="685">
        <v>0</v>
      </c>
      <c r="AL533" s="802">
        <v>0</v>
      </c>
      <c r="AM533" s="685">
        <v>0</v>
      </c>
      <c r="AN533" s="4771"/>
      <c r="AO533" s="685">
        <v>0</v>
      </c>
      <c r="AP533" s="802">
        <v>0</v>
      </c>
      <c r="AQ533" s="685">
        <v>0</v>
      </c>
      <c r="AR533" s="4771"/>
      <c r="AS533" s="685">
        <v>0</v>
      </c>
      <c r="AT533" s="802">
        <v>0</v>
      </c>
      <c r="AU533" s="685">
        <v>0</v>
      </c>
      <c r="AV533" s="4789"/>
      <c r="AW533" s="685">
        <v>0</v>
      </c>
      <c r="AX533" s="802">
        <v>0</v>
      </c>
      <c r="AY533" s="685">
        <v>0</v>
      </c>
      <c r="AZ533" s="4771"/>
      <c r="BA533" s="685">
        <v>0</v>
      </c>
      <c r="BB533" s="685">
        <v>0</v>
      </c>
      <c r="BC533" s="685">
        <v>0</v>
      </c>
      <c r="BD533" s="685">
        <v>0</v>
      </c>
      <c r="BE533" s="685">
        <v>0</v>
      </c>
      <c r="BF533" s="685">
        <v>0</v>
      </c>
      <c r="BG533" s="685">
        <v>0</v>
      </c>
      <c r="BH533" s="685">
        <v>0</v>
      </c>
      <c r="BI533" s="685">
        <v>0</v>
      </c>
      <c r="BJ533" s="685">
        <v>0</v>
      </c>
      <c r="BK533" s="685">
        <v>0</v>
      </c>
      <c r="BL533" s="685">
        <v>0</v>
      </c>
      <c r="BM533" s="685">
        <v>0</v>
      </c>
      <c r="BN533" s="685">
        <v>0</v>
      </c>
      <c r="BO533" s="685">
        <v>0</v>
      </c>
      <c r="BP533" s="685">
        <v>0</v>
      </c>
      <c r="BQ533" s="685">
        <v>0</v>
      </c>
      <c r="BR533" s="685">
        <v>0</v>
      </c>
      <c r="BS533" s="685">
        <v>0</v>
      </c>
      <c r="BT533" s="685">
        <v>0</v>
      </c>
      <c r="BU533" s="685">
        <v>0</v>
      </c>
      <c r="BV533" s="685">
        <v>0</v>
      </c>
      <c r="BW533" s="685">
        <v>0</v>
      </c>
      <c r="BX533" s="685">
        <v>0</v>
      </c>
      <c r="BY533" s="685">
        <v>0</v>
      </c>
      <c r="BZ533" s="685">
        <v>0</v>
      </c>
      <c r="CA533" s="685">
        <v>0</v>
      </c>
      <c r="CB533" s="685">
        <v>0</v>
      </c>
      <c r="CC533" s="685">
        <v>0</v>
      </c>
      <c r="CD533" s="685">
        <v>0</v>
      </c>
      <c r="CE533" s="685">
        <v>0</v>
      </c>
      <c r="CF533" s="687"/>
    </row>
    <row r="534" spans="1:84" ht="9.9499999999999993" customHeight="1">
      <c r="A534" s="685">
        <v>0</v>
      </c>
      <c r="B534" s="4466"/>
      <c r="D534" s="4784"/>
      <c r="E534" s="685">
        <v>0</v>
      </c>
      <c r="F534" s="685">
        <v>0</v>
      </c>
      <c r="G534" s="685">
        <v>0</v>
      </c>
      <c r="H534" s="4784"/>
      <c r="I534" s="685">
        <v>0</v>
      </c>
      <c r="J534" s="685">
        <v>0</v>
      </c>
      <c r="K534" s="685">
        <v>0</v>
      </c>
      <c r="L534" s="4784"/>
      <c r="M534" s="685">
        <v>0</v>
      </c>
      <c r="N534" s="685">
        <v>0</v>
      </c>
      <c r="O534" s="685">
        <v>0</v>
      </c>
      <c r="P534" s="4781"/>
      <c r="Q534" s="685">
        <v>0</v>
      </c>
      <c r="R534" s="685">
        <v>0</v>
      </c>
      <c r="S534" s="685">
        <v>0</v>
      </c>
      <c r="T534" s="4781"/>
      <c r="U534" s="685">
        <v>0</v>
      </c>
      <c r="V534" s="685">
        <v>0</v>
      </c>
      <c r="W534" s="685">
        <v>0</v>
      </c>
      <c r="X534" s="4781"/>
      <c r="Y534" s="685">
        <v>0</v>
      </c>
      <c r="Z534" s="685">
        <v>0</v>
      </c>
      <c r="AA534" s="685">
        <v>0</v>
      </c>
      <c r="AB534" s="4772"/>
      <c r="AC534" s="685">
        <v>0</v>
      </c>
      <c r="AD534" s="685">
        <v>0</v>
      </c>
      <c r="AE534" s="685">
        <v>0</v>
      </c>
      <c r="AF534" s="4772"/>
      <c r="AG534" s="685">
        <v>0</v>
      </c>
      <c r="AH534" s="685">
        <v>0</v>
      </c>
      <c r="AI534" s="685">
        <v>0</v>
      </c>
      <c r="AJ534" s="4772"/>
      <c r="AK534" s="685">
        <v>0</v>
      </c>
      <c r="AL534" s="685">
        <v>0</v>
      </c>
      <c r="AM534" s="685">
        <v>0</v>
      </c>
      <c r="AN534" s="4772"/>
      <c r="AO534" s="685">
        <v>0</v>
      </c>
      <c r="AP534" s="685">
        <v>0</v>
      </c>
      <c r="AQ534" s="685">
        <v>0</v>
      </c>
      <c r="AR534" s="4772"/>
      <c r="AS534" s="685">
        <v>0</v>
      </c>
      <c r="AT534" s="685">
        <v>0</v>
      </c>
      <c r="AU534" s="685">
        <v>0</v>
      </c>
      <c r="AV534" s="4790"/>
      <c r="AW534" s="685">
        <v>0</v>
      </c>
      <c r="AX534" s="685">
        <v>0</v>
      </c>
      <c r="AY534" s="685">
        <v>0</v>
      </c>
      <c r="AZ534" s="4772"/>
      <c r="BA534" s="685">
        <v>0</v>
      </c>
      <c r="BB534" s="685">
        <v>0</v>
      </c>
      <c r="BC534" s="685">
        <v>0</v>
      </c>
      <c r="BD534" s="685">
        <v>0</v>
      </c>
      <c r="BE534" s="685">
        <v>0</v>
      </c>
      <c r="BF534" s="685">
        <v>0</v>
      </c>
      <c r="BG534" s="685">
        <v>0</v>
      </c>
      <c r="BH534" s="685">
        <v>0</v>
      </c>
      <c r="BI534" s="685">
        <v>0</v>
      </c>
      <c r="BJ534" s="685">
        <v>0</v>
      </c>
      <c r="BK534" s="685">
        <v>0</v>
      </c>
      <c r="BL534" s="685">
        <v>0</v>
      </c>
      <c r="BM534" s="685">
        <v>0</v>
      </c>
      <c r="BN534" s="685">
        <v>0</v>
      </c>
      <c r="BO534" s="685">
        <v>0</v>
      </c>
      <c r="BP534" s="685">
        <v>0</v>
      </c>
      <c r="BQ534" s="685">
        <v>0</v>
      </c>
      <c r="BR534" s="685">
        <v>0</v>
      </c>
      <c r="BS534" s="685">
        <v>0</v>
      </c>
      <c r="BT534" s="685">
        <v>0</v>
      </c>
      <c r="BU534" s="685">
        <v>0</v>
      </c>
      <c r="BV534" s="685">
        <v>0</v>
      </c>
      <c r="BW534" s="685">
        <v>0</v>
      </c>
      <c r="BX534" s="685">
        <v>0</v>
      </c>
      <c r="BY534" s="685">
        <v>0</v>
      </c>
      <c r="BZ534" s="685">
        <v>0</v>
      </c>
      <c r="CA534" s="685">
        <v>0</v>
      </c>
      <c r="CB534" s="685">
        <v>0</v>
      </c>
      <c r="CC534" s="685">
        <v>0</v>
      </c>
      <c r="CD534" s="685">
        <v>0</v>
      </c>
      <c r="CE534" s="685">
        <v>0</v>
      </c>
      <c r="CF534" s="687"/>
    </row>
    <row r="535" spans="1:84" ht="9.9499999999999993" customHeight="1">
      <c r="A535" s="685">
        <v>0</v>
      </c>
      <c r="B535" s="685">
        <v>0</v>
      </c>
      <c r="C535" s="685">
        <v>0</v>
      </c>
      <c r="D535" s="685">
        <v>0</v>
      </c>
      <c r="E535" s="685">
        <v>0</v>
      </c>
      <c r="F535" s="685">
        <v>0</v>
      </c>
      <c r="G535" s="685">
        <v>0</v>
      </c>
      <c r="H535" s="685">
        <v>0</v>
      </c>
      <c r="I535" s="685">
        <v>0</v>
      </c>
      <c r="J535" s="685">
        <v>0</v>
      </c>
      <c r="K535" s="685">
        <v>0</v>
      </c>
      <c r="L535" s="685">
        <v>0</v>
      </c>
      <c r="M535" s="685">
        <v>0</v>
      </c>
      <c r="N535" s="685">
        <v>0</v>
      </c>
      <c r="O535" s="685">
        <v>0</v>
      </c>
      <c r="P535" s="685">
        <v>0</v>
      </c>
      <c r="Q535" s="685">
        <v>0</v>
      </c>
      <c r="R535" s="685">
        <v>0</v>
      </c>
      <c r="S535" s="685">
        <v>0</v>
      </c>
      <c r="T535" s="685">
        <v>0</v>
      </c>
      <c r="U535" s="685">
        <v>0</v>
      </c>
      <c r="V535" s="685">
        <v>0</v>
      </c>
      <c r="W535" s="685">
        <v>0</v>
      </c>
      <c r="X535" s="685">
        <v>0</v>
      </c>
      <c r="Y535" s="685">
        <v>0</v>
      </c>
      <c r="Z535" s="685">
        <v>0</v>
      </c>
      <c r="AA535" s="685">
        <v>0</v>
      </c>
      <c r="AB535" s="685">
        <v>0</v>
      </c>
      <c r="AC535" s="685">
        <v>0</v>
      </c>
      <c r="AD535" s="685">
        <v>0</v>
      </c>
      <c r="AE535" s="685">
        <v>0</v>
      </c>
      <c r="AF535" s="685">
        <v>0</v>
      </c>
      <c r="AG535" s="685">
        <v>0</v>
      </c>
      <c r="AH535" s="685">
        <v>0</v>
      </c>
      <c r="AI535" s="685">
        <v>0</v>
      </c>
      <c r="AJ535" s="685">
        <v>0</v>
      </c>
      <c r="AK535" s="685">
        <v>0</v>
      </c>
      <c r="AL535" s="685">
        <v>0</v>
      </c>
      <c r="AM535" s="685">
        <v>0</v>
      </c>
      <c r="AN535" s="685">
        <v>0</v>
      </c>
      <c r="AO535" s="685">
        <v>0</v>
      </c>
      <c r="AP535" s="685">
        <v>0</v>
      </c>
      <c r="AQ535" s="685">
        <v>0</v>
      </c>
      <c r="AR535" s="685">
        <v>0</v>
      </c>
      <c r="AS535" s="685">
        <v>0</v>
      </c>
      <c r="AT535" s="685">
        <v>0</v>
      </c>
      <c r="AU535" s="685">
        <v>0</v>
      </c>
      <c r="AV535" s="685">
        <v>0</v>
      </c>
      <c r="AW535" s="685">
        <v>0</v>
      </c>
      <c r="AX535" s="685">
        <v>0</v>
      </c>
      <c r="AY535" s="685">
        <v>0</v>
      </c>
      <c r="AZ535" s="685">
        <v>0</v>
      </c>
      <c r="BA535" s="685">
        <v>0</v>
      </c>
      <c r="BB535" s="685">
        <v>0</v>
      </c>
      <c r="BC535" s="685">
        <v>0</v>
      </c>
      <c r="BD535" s="685">
        <v>0</v>
      </c>
      <c r="BE535" s="685">
        <v>0</v>
      </c>
      <c r="BF535" s="685">
        <v>0</v>
      </c>
      <c r="BG535" s="685">
        <v>0</v>
      </c>
      <c r="BH535" s="685">
        <v>0</v>
      </c>
      <c r="BI535" s="685">
        <v>0</v>
      </c>
      <c r="BJ535" s="685">
        <v>0</v>
      </c>
      <c r="BK535" s="685">
        <v>0</v>
      </c>
      <c r="BL535" s="685">
        <v>0</v>
      </c>
      <c r="BM535" s="685">
        <v>0</v>
      </c>
      <c r="BN535" s="685">
        <v>0</v>
      </c>
      <c r="BO535" s="685">
        <v>0</v>
      </c>
      <c r="BP535" s="685">
        <v>0</v>
      </c>
      <c r="BQ535" s="685">
        <v>0</v>
      </c>
      <c r="BR535" s="685">
        <v>0</v>
      </c>
      <c r="BS535" s="685">
        <v>0</v>
      </c>
      <c r="BT535" s="685">
        <v>0</v>
      </c>
      <c r="BU535" s="685">
        <v>0</v>
      </c>
      <c r="BV535" s="685">
        <v>0</v>
      </c>
      <c r="BW535" s="685">
        <v>0</v>
      </c>
      <c r="BX535" s="685">
        <v>0</v>
      </c>
      <c r="BY535" s="685">
        <v>0</v>
      </c>
      <c r="BZ535" s="685">
        <v>0</v>
      </c>
      <c r="CA535" s="685">
        <v>0</v>
      </c>
      <c r="CB535" s="685">
        <v>0</v>
      </c>
      <c r="CC535" s="685">
        <v>0</v>
      </c>
      <c r="CD535" s="685">
        <v>0</v>
      </c>
      <c r="CE535" s="685">
        <v>0</v>
      </c>
      <c r="CF535" s="687"/>
    </row>
    <row r="536" spans="1:84" ht="9.9499999999999993" customHeight="1">
      <c r="A536" s="685">
        <v>0</v>
      </c>
      <c r="B536" s="4464">
        <v>8</v>
      </c>
      <c r="D536" s="4782" t="s">
        <v>5370</v>
      </c>
      <c r="E536" s="685">
        <v>0</v>
      </c>
      <c r="F536" s="685">
        <v>0</v>
      </c>
      <c r="G536" s="685">
        <v>0</v>
      </c>
      <c r="H536" s="4782" t="s">
        <v>5378</v>
      </c>
      <c r="I536" s="685">
        <v>0</v>
      </c>
      <c r="J536" s="685">
        <v>0</v>
      </c>
      <c r="K536" s="685">
        <v>0</v>
      </c>
      <c r="L536" s="4782" t="s">
        <v>5384</v>
      </c>
      <c r="M536" s="685">
        <v>0</v>
      </c>
      <c r="N536" s="685">
        <v>0</v>
      </c>
      <c r="O536" s="685">
        <v>0</v>
      </c>
      <c r="P536" s="4779" t="s">
        <v>5385</v>
      </c>
      <c r="Q536" s="685">
        <v>0</v>
      </c>
      <c r="R536" s="685">
        <v>0</v>
      </c>
      <c r="S536" s="685">
        <v>0</v>
      </c>
      <c r="T536" s="4779" t="s">
        <v>5386</v>
      </c>
      <c r="U536" s="685">
        <v>0</v>
      </c>
      <c r="V536" s="685">
        <v>0</v>
      </c>
      <c r="W536" s="685">
        <v>0</v>
      </c>
      <c r="X536" s="4779" t="s">
        <v>5387</v>
      </c>
      <c r="Y536" s="685">
        <v>0</v>
      </c>
      <c r="Z536" s="685">
        <v>0</v>
      </c>
      <c r="AA536" s="685">
        <v>0</v>
      </c>
      <c r="AB536" s="4770" t="s">
        <v>5388</v>
      </c>
      <c r="AC536" s="685">
        <v>0</v>
      </c>
      <c r="AD536" s="685">
        <v>0</v>
      </c>
      <c r="AE536" s="685">
        <v>0</v>
      </c>
      <c r="AF536" s="4770" t="s">
        <v>5388</v>
      </c>
      <c r="AG536" s="685">
        <v>0</v>
      </c>
      <c r="AH536" s="685">
        <v>0</v>
      </c>
      <c r="AI536" s="685">
        <v>0</v>
      </c>
      <c r="AJ536" s="4770" t="s">
        <v>5389</v>
      </c>
      <c r="AK536" s="685">
        <v>0</v>
      </c>
      <c r="AL536" s="685">
        <v>0</v>
      </c>
      <c r="AM536" s="685">
        <v>0</v>
      </c>
      <c r="AN536" s="4770" t="s">
        <v>5388</v>
      </c>
      <c r="AO536" s="685">
        <v>0</v>
      </c>
      <c r="AP536" s="685">
        <v>0</v>
      </c>
      <c r="AQ536" s="685">
        <v>0</v>
      </c>
      <c r="AR536" s="4770" t="s">
        <v>5390</v>
      </c>
      <c r="AS536" s="685">
        <v>0</v>
      </c>
      <c r="AT536" s="685">
        <v>0</v>
      </c>
      <c r="AU536" s="685">
        <v>0</v>
      </c>
      <c r="AV536" s="4788" t="s">
        <v>5391</v>
      </c>
      <c r="AW536" s="685">
        <v>0</v>
      </c>
      <c r="AX536" s="685">
        <v>0</v>
      </c>
      <c r="AY536" s="685">
        <v>0</v>
      </c>
      <c r="AZ536" s="4770" t="s">
        <v>5390</v>
      </c>
      <c r="BA536" s="685">
        <v>0</v>
      </c>
      <c r="BB536" s="685">
        <v>0</v>
      </c>
      <c r="BC536" s="685">
        <v>0</v>
      </c>
      <c r="BD536" s="685">
        <v>0</v>
      </c>
      <c r="BE536" s="685">
        <v>0</v>
      </c>
      <c r="BF536" s="685">
        <v>0</v>
      </c>
      <c r="BG536" s="685">
        <v>0</v>
      </c>
      <c r="BH536" s="685">
        <v>0</v>
      </c>
      <c r="BI536" s="685">
        <v>0</v>
      </c>
      <c r="BJ536" s="685">
        <v>0</v>
      </c>
      <c r="BK536" s="685">
        <v>0</v>
      </c>
      <c r="BL536" s="685">
        <v>0</v>
      </c>
      <c r="BM536" s="685">
        <v>0</v>
      </c>
      <c r="BN536" s="685">
        <v>0</v>
      </c>
      <c r="BO536" s="685">
        <v>0</v>
      </c>
      <c r="BP536" s="685">
        <v>0</v>
      </c>
      <c r="BQ536" s="685">
        <v>0</v>
      </c>
      <c r="BR536" s="685">
        <v>0</v>
      </c>
      <c r="BS536" s="685">
        <v>0</v>
      </c>
      <c r="BT536" s="685">
        <v>0</v>
      </c>
      <c r="BU536" s="685">
        <v>0</v>
      </c>
      <c r="BV536" s="685">
        <v>0</v>
      </c>
      <c r="BW536" s="685">
        <v>0</v>
      </c>
      <c r="BX536" s="685">
        <v>0</v>
      </c>
      <c r="BY536" s="685">
        <v>0</v>
      </c>
      <c r="BZ536" s="685">
        <v>0</v>
      </c>
      <c r="CA536" s="685">
        <v>0</v>
      </c>
      <c r="CB536" s="685">
        <v>0</v>
      </c>
      <c r="CC536" s="685">
        <v>0</v>
      </c>
      <c r="CD536" s="685">
        <v>0</v>
      </c>
      <c r="CE536" s="685">
        <v>0</v>
      </c>
      <c r="CF536" s="687"/>
    </row>
    <row r="537" spans="1:84" ht="5.0999999999999996" customHeight="1">
      <c r="A537" s="685">
        <v>0</v>
      </c>
      <c r="B537" s="4465"/>
      <c r="D537" s="4783"/>
      <c r="E537" s="685">
        <v>0</v>
      </c>
      <c r="F537" s="802">
        <v>0</v>
      </c>
      <c r="G537" s="685">
        <v>0</v>
      </c>
      <c r="H537" s="4783"/>
      <c r="I537" s="685">
        <v>0</v>
      </c>
      <c r="J537" s="802">
        <v>0</v>
      </c>
      <c r="K537" s="685">
        <v>0</v>
      </c>
      <c r="L537" s="4783"/>
      <c r="M537" s="685">
        <v>0</v>
      </c>
      <c r="N537" s="802">
        <v>0</v>
      </c>
      <c r="O537" s="685">
        <v>0</v>
      </c>
      <c r="P537" s="4780"/>
      <c r="Q537" s="685">
        <v>0</v>
      </c>
      <c r="R537" s="802">
        <v>0</v>
      </c>
      <c r="S537" s="685">
        <v>0</v>
      </c>
      <c r="T537" s="4780"/>
      <c r="U537" s="685">
        <v>0</v>
      </c>
      <c r="V537" s="802">
        <v>0</v>
      </c>
      <c r="W537" s="685">
        <v>0</v>
      </c>
      <c r="X537" s="4780"/>
      <c r="Y537" s="685">
        <v>0</v>
      </c>
      <c r="Z537" s="802">
        <v>0</v>
      </c>
      <c r="AA537" s="685">
        <v>0</v>
      </c>
      <c r="AB537" s="4771"/>
      <c r="AC537" s="685">
        <v>0</v>
      </c>
      <c r="AD537" s="802">
        <v>0</v>
      </c>
      <c r="AE537" s="685">
        <v>0</v>
      </c>
      <c r="AF537" s="4771"/>
      <c r="AG537" s="685">
        <v>0</v>
      </c>
      <c r="AH537" s="802">
        <v>0</v>
      </c>
      <c r="AI537" s="685">
        <v>0</v>
      </c>
      <c r="AJ537" s="4771"/>
      <c r="AK537" s="685">
        <v>0</v>
      </c>
      <c r="AL537" s="802">
        <v>0</v>
      </c>
      <c r="AM537" s="685">
        <v>0</v>
      </c>
      <c r="AN537" s="4771"/>
      <c r="AO537" s="685">
        <v>0</v>
      </c>
      <c r="AP537" s="802">
        <v>0</v>
      </c>
      <c r="AQ537" s="685">
        <v>0</v>
      </c>
      <c r="AR537" s="4771"/>
      <c r="AS537" s="685">
        <v>0</v>
      </c>
      <c r="AT537" s="802">
        <v>0</v>
      </c>
      <c r="AU537" s="685">
        <v>0</v>
      </c>
      <c r="AV537" s="4789"/>
      <c r="AW537" s="685">
        <v>0</v>
      </c>
      <c r="AX537" s="802">
        <v>0</v>
      </c>
      <c r="AY537" s="685">
        <v>0</v>
      </c>
      <c r="AZ537" s="4771"/>
      <c r="BA537" s="685">
        <v>0</v>
      </c>
      <c r="BB537" s="685">
        <v>0</v>
      </c>
      <c r="BC537" s="685">
        <v>0</v>
      </c>
      <c r="BD537" s="685">
        <v>0</v>
      </c>
      <c r="BE537" s="685">
        <v>0</v>
      </c>
      <c r="BF537" s="685">
        <v>0</v>
      </c>
      <c r="BG537" s="685">
        <v>0</v>
      </c>
      <c r="BH537" s="685">
        <v>0</v>
      </c>
      <c r="BI537" s="685">
        <v>0</v>
      </c>
      <c r="BJ537" s="685">
        <v>0</v>
      </c>
      <c r="BK537" s="685">
        <v>0</v>
      </c>
      <c r="BL537" s="685">
        <v>0</v>
      </c>
      <c r="BM537" s="685">
        <v>0</v>
      </c>
      <c r="BN537" s="685">
        <v>0</v>
      </c>
      <c r="BO537" s="685">
        <v>0</v>
      </c>
      <c r="BP537" s="685">
        <v>0</v>
      </c>
      <c r="BQ537" s="685">
        <v>0</v>
      </c>
      <c r="BR537" s="685">
        <v>0</v>
      </c>
      <c r="BS537" s="685">
        <v>0</v>
      </c>
      <c r="BT537" s="685">
        <v>0</v>
      </c>
      <c r="BU537" s="685">
        <v>0</v>
      </c>
      <c r="BV537" s="685">
        <v>0</v>
      </c>
      <c r="BW537" s="685">
        <v>0</v>
      </c>
      <c r="BX537" s="685">
        <v>0</v>
      </c>
      <c r="BY537" s="685">
        <v>0</v>
      </c>
      <c r="BZ537" s="685">
        <v>0</v>
      </c>
      <c r="CA537" s="685">
        <v>0</v>
      </c>
      <c r="CB537" s="685">
        <v>0</v>
      </c>
      <c r="CC537" s="685">
        <v>0</v>
      </c>
      <c r="CD537" s="685">
        <v>0</v>
      </c>
      <c r="CE537" s="685">
        <v>0</v>
      </c>
      <c r="CF537" s="687"/>
    </row>
    <row r="538" spans="1:84" ht="9.9499999999999993" customHeight="1">
      <c r="A538" s="685">
        <v>0</v>
      </c>
      <c r="B538" s="4466"/>
      <c r="D538" s="4784"/>
      <c r="E538" s="685">
        <v>0</v>
      </c>
      <c r="F538" s="685">
        <v>0</v>
      </c>
      <c r="G538" s="685">
        <v>0</v>
      </c>
      <c r="H538" s="4784"/>
      <c r="I538" s="685">
        <v>0</v>
      </c>
      <c r="J538" s="685">
        <v>0</v>
      </c>
      <c r="K538" s="685">
        <v>0</v>
      </c>
      <c r="L538" s="4784"/>
      <c r="M538" s="685">
        <v>0</v>
      </c>
      <c r="N538" s="685">
        <v>0</v>
      </c>
      <c r="O538" s="685">
        <v>0</v>
      </c>
      <c r="P538" s="4781"/>
      <c r="Q538" s="685">
        <v>0</v>
      </c>
      <c r="R538" s="685">
        <v>0</v>
      </c>
      <c r="S538" s="685">
        <v>0</v>
      </c>
      <c r="T538" s="4781"/>
      <c r="U538" s="685">
        <v>0</v>
      </c>
      <c r="V538" s="685">
        <v>0</v>
      </c>
      <c r="W538" s="685">
        <v>0</v>
      </c>
      <c r="X538" s="4781"/>
      <c r="Y538" s="685">
        <v>0</v>
      </c>
      <c r="Z538" s="685">
        <v>0</v>
      </c>
      <c r="AA538" s="685">
        <v>0</v>
      </c>
      <c r="AB538" s="4772"/>
      <c r="AC538" s="685">
        <v>0</v>
      </c>
      <c r="AD538" s="685">
        <v>0</v>
      </c>
      <c r="AE538" s="685">
        <v>0</v>
      </c>
      <c r="AF538" s="4772"/>
      <c r="AG538" s="685">
        <v>0</v>
      </c>
      <c r="AH538" s="685">
        <v>0</v>
      </c>
      <c r="AI538" s="685">
        <v>0</v>
      </c>
      <c r="AJ538" s="4772"/>
      <c r="AK538" s="685">
        <v>0</v>
      </c>
      <c r="AL538" s="685">
        <v>0</v>
      </c>
      <c r="AM538" s="685">
        <v>0</v>
      </c>
      <c r="AN538" s="4772"/>
      <c r="AO538" s="685">
        <v>0</v>
      </c>
      <c r="AP538" s="685">
        <v>0</v>
      </c>
      <c r="AQ538" s="685">
        <v>0</v>
      </c>
      <c r="AR538" s="4772"/>
      <c r="AS538" s="685">
        <v>0</v>
      </c>
      <c r="AT538" s="685">
        <v>0</v>
      </c>
      <c r="AU538" s="685">
        <v>0</v>
      </c>
      <c r="AV538" s="4790"/>
      <c r="AW538" s="685">
        <v>0</v>
      </c>
      <c r="AX538" s="685">
        <v>0</v>
      </c>
      <c r="AY538" s="685">
        <v>0</v>
      </c>
      <c r="AZ538" s="4772"/>
      <c r="BA538" s="685">
        <v>0</v>
      </c>
      <c r="BB538" s="685">
        <v>0</v>
      </c>
      <c r="BC538" s="685">
        <v>0</v>
      </c>
      <c r="BD538" s="685">
        <v>0</v>
      </c>
      <c r="BE538" s="685">
        <v>0</v>
      </c>
      <c r="BF538" s="685">
        <v>0</v>
      </c>
      <c r="BG538" s="685">
        <v>0</v>
      </c>
      <c r="BH538" s="685">
        <v>0</v>
      </c>
      <c r="BI538" s="685">
        <v>0</v>
      </c>
      <c r="BJ538" s="685">
        <v>0</v>
      </c>
      <c r="BK538" s="685">
        <v>0</v>
      </c>
      <c r="BL538" s="685">
        <v>0</v>
      </c>
      <c r="BM538" s="685">
        <v>0</v>
      </c>
      <c r="BN538" s="685">
        <v>0</v>
      </c>
      <c r="BO538" s="685">
        <v>0</v>
      </c>
      <c r="BP538" s="685">
        <v>0</v>
      </c>
      <c r="BQ538" s="685">
        <v>0</v>
      </c>
      <c r="BR538" s="685">
        <v>0</v>
      </c>
      <c r="BS538" s="685">
        <v>0</v>
      </c>
      <c r="BT538" s="685">
        <v>0</v>
      </c>
      <c r="BU538" s="685">
        <v>0</v>
      </c>
      <c r="BV538" s="685">
        <v>0</v>
      </c>
      <c r="BW538" s="685">
        <v>0</v>
      </c>
      <c r="BX538" s="685">
        <v>0</v>
      </c>
      <c r="BY538" s="685">
        <v>0</v>
      </c>
      <c r="BZ538" s="685">
        <v>0</v>
      </c>
      <c r="CA538" s="685">
        <v>0</v>
      </c>
      <c r="CB538" s="685">
        <v>0</v>
      </c>
      <c r="CC538" s="685">
        <v>0</v>
      </c>
      <c r="CD538" s="685">
        <v>0</v>
      </c>
      <c r="CE538" s="685">
        <v>0</v>
      </c>
      <c r="CF538" s="687"/>
    </row>
    <row r="539" spans="1:84" ht="9.9499999999999993" customHeight="1">
      <c r="A539" s="685">
        <v>0</v>
      </c>
      <c r="B539" s="685">
        <v>0</v>
      </c>
      <c r="C539" s="685">
        <v>0</v>
      </c>
      <c r="D539" s="685">
        <v>0</v>
      </c>
      <c r="E539" s="685">
        <v>0</v>
      </c>
      <c r="F539" s="685">
        <v>0</v>
      </c>
      <c r="G539" s="685">
        <v>0</v>
      </c>
      <c r="H539" s="685">
        <v>0</v>
      </c>
      <c r="I539" s="685">
        <v>0</v>
      </c>
      <c r="J539" s="685">
        <v>0</v>
      </c>
      <c r="K539" s="685">
        <v>0</v>
      </c>
      <c r="L539" s="685">
        <v>0</v>
      </c>
      <c r="M539" s="685">
        <v>0</v>
      </c>
      <c r="N539" s="685">
        <v>0</v>
      </c>
      <c r="O539" s="685">
        <v>0</v>
      </c>
      <c r="P539" s="685">
        <v>0</v>
      </c>
      <c r="Q539" s="685">
        <v>0</v>
      </c>
      <c r="R539" s="685">
        <v>0</v>
      </c>
      <c r="S539" s="685">
        <v>0</v>
      </c>
      <c r="T539" s="685">
        <v>0</v>
      </c>
      <c r="U539" s="685">
        <v>0</v>
      </c>
      <c r="V539" s="685">
        <v>0</v>
      </c>
      <c r="W539" s="685">
        <v>0</v>
      </c>
      <c r="X539" s="685">
        <v>0</v>
      </c>
      <c r="Y539" s="685">
        <v>0</v>
      </c>
      <c r="Z539" s="685">
        <v>0</v>
      </c>
      <c r="AA539" s="685">
        <v>0</v>
      </c>
      <c r="AB539" s="685">
        <v>0</v>
      </c>
      <c r="AC539" s="685">
        <v>0</v>
      </c>
      <c r="AD539" s="685">
        <v>0</v>
      </c>
      <c r="AE539" s="685">
        <v>0</v>
      </c>
      <c r="AF539" s="685">
        <v>0</v>
      </c>
      <c r="AG539" s="685">
        <v>0</v>
      </c>
      <c r="AH539" s="685">
        <v>0</v>
      </c>
      <c r="AI539" s="685">
        <v>0</v>
      </c>
      <c r="AJ539" s="685">
        <v>0</v>
      </c>
      <c r="AK539" s="685">
        <v>0</v>
      </c>
      <c r="AL539" s="685">
        <v>0</v>
      </c>
      <c r="AM539" s="685">
        <v>0</v>
      </c>
      <c r="AN539" s="685">
        <v>0</v>
      </c>
      <c r="AO539" s="685">
        <v>0</v>
      </c>
      <c r="AP539" s="685">
        <v>0</v>
      </c>
      <c r="AQ539" s="685">
        <v>0</v>
      </c>
      <c r="AR539" s="685">
        <v>0</v>
      </c>
      <c r="AS539" s="685">
        <v>0</v>
      </c>
      <c r="AT539" s="685">
        <v>0</v>
      </c>
      <c r="AU539" s="685">
        <v>0</v>
      </c>
      <c r="AV539" s="685">
        <v>0</v>
      </c>
      <c r="AW539" s="685">
        <v>0</v>
      </c>
      <c r="AX539" s="685">
        <v>0</v>
      </c>
      <c r="AY539" s="685">
        <v>0</v>
      </c>
      <c r="AZ539" s="685">
        <v>0</v>
      </c>
      <c r="BA539" s="685">
        <v>0</v>
      </c>
      <c r="BB539" s="685">
        <v>0</v>
      </c>
      <c r="BC539" s="685">
        <v>0</v>
      </c>
      <c r="BD539" s="685">
        <v>0</v>
      </c>
      <c r="BE539" s="685">
        <v>0</v>
      </c>
      <c r="BF539" s="685">
        <v>0</v>
      </c>
      <c r="BG539" s="685">
        <v>0</v>
      </c>
      <c r="BH539" s="685">
        <v>0</v>
      </c>
      <c r="BI539" s="685">
        <v>0</v>
      </c>
      <c r="BJ539" s="685">
        <v>0</v>
      </c>
      <c r="BK539" s="685">
        <v>0</v>
      </c>
      <c r="BL539" s="685">
        <v>0</v>
      </c>
      <c r="BM539" s="685">
        <v>0</v>
      </c>
      <c r="BN539" s="685">
        <v>0</v>
      </c>
      <c r="BO539" s="685">
        <v>0</v>
      </c>
      <c r="BP539" s="685">
        <v>0</v>
      </c>
      <c r="BQ539" s="685">
        <v>0</v>
      </c>
      <c r="BR539" s="685">
        <v>0</v>
      </c>
      <c r="BS539" s="685">
        <v>0</v>
      </c>
      <c r="BT539" s="685">
        <v>0</v>
      </c>
      <c r="BU539" s="685">
        <v>0</v>
      </c>
      <c r="BV539" s="685">
        <v>0</v>
      </c>
      <c r="BW539" s="685">
        <v>0</v>
      </c>
      <c r="BX539" s="685">
        <v>0</v>
      </c>
      <c r="BY539" s="685">
        <v>0</v>
      </c>
      <c r="BZ539" s="685">
        <v>0</v>
      </c>
      <c r="CA539" s="685">
        <v>0</v>
      </c>
      <c r="CB539" s="685">
        <v>0</v>
      </c>
      <c r="CC539" s="685">
        <v>0</v>
      </c>
      <c r="CD539" s="685">
        <v>0</v>
      </c>
      <c r="CE539" s="685">
        <v>0</v>
      </c>
      <c r="CF539" s="687"/>
    </row>
    <row r="540" spans="1:84" ht="9.9499999999999993" customHeight="1">
      <c r="A540" s="685">
        <v>0</v>
      </c>
      <c r="B540" s="4464">
        <v>9</v>
      </c>
      <c r="D540" s="4782" t="s">
        <v>5378</v>
      </c>
      <c r="E540" s="685">
        <v>0</v>
      </c>
      <c r="F540" s="685">
        <v>0</v>
      </c>
      <c r="G540" s="685">
        <v>0</v>
      </c>
      <c r="H540" s="4782" t="s">
        <v>5384</v>
      </c>
      <c r="I540" s="685">
        <v>0</v>
      </c>
      <c r="J540" s="685">
        <v>0</v>
      </c>
      <c r="K540" s="685">
        <v>0</v>
      </c>
      <c r="L540" s="4782" t="s">
        <v>5392</v>
      </c>
      <c r="M540" s="685">
        <v>0</v>
      </c>
      <c r="N540" s="685">
        <v>0</v>
      </c>
      <c r="O540" s="685">
        <v>0</v>
      </c>
      <c r="P540" s="4779" t="s">
        <v>5386</v>
      </c>
      <c r="Q540" s="685">
        <v>0</v>
      </c>
      <c r="R540" s="685">
        <v>0</v>
      </c>
      <c r="S540" s="685">
        <v>0</v>
      </c>
      <c r="T540" s="4779" t="s">
        <v>5393</v>
      </c>
      <c r="U540" s="685">
        <v>0</v>
      </c>
      <c r="V540" s="685">
        <v>0</v>
      </c>
      <c r="W540" s="685">
        <v>0</v>
      </c>
      <c r="X540" s="4779" t="s">
        <v>5394</v>
      </c>
      <c r="Y540" s="685">
        <v>0</v>
      </c>
      <c r="Z540" s="685">
        <v>0</v>
      </c>
      <c r="AA540" s="685">
        <v>0</v>
      </c>
      <c r="AB540" s="4770" t="s">
        <v>5395</v>
      </c>
      <c r="AC540" s="685">
        <v>0</v>
      </c>
      <c r="AD540" s="685">
        <v>0</v>
      </c>
      <c r="AE540" s="685">
        <v>0</v>
      </c>
      <c r="AF540" s="4770" t="s">
        <v>5395</v>
      </c>
      <c r="AG540" s="685">
        <v>0</v>
      </c>
      <c r="AH540" s="685">
        <v>0</v>
      </c>
      <c r="AI540" s="685">
        <v>0</v>
      </c>
      <c r="AJ540" s="4770" t="s">
        <v>5396</v>
      </c>
      <c r="AK540" s="685">
        <v>0</v>
      </c>
      <c r="AL540" s="685">
        <v>0</v>
      </c>
      <c r="AM540" s="685">
        <v>0</v>
      </c>
      <c r="AN540" s="4770" t="s">
        <v>5395</v>
      </c>
      <c r="AO540" s="685">
        <v>0</v>
      </c>
      <c r="AP540" s="685">
        <v>0</v>
      </c>
      <c r="AQ540" s="685">
        <v>0</v>
      </c>
      <c r="AR540" s="4770" t="s">
        <v>5397</v>
      </c>
      <c r="AS540" s="685">
        <v>0</v>
      </c>
      <c r="AT540" s="685">
        <v>0</v>
      </c>
      <c r="AU540" s="685">
        <v>0</v>
      </c>
      <c r="AV540" s="4788" t="s">
        <v>5398</v>
      </c>
      <c r="AW540" s="685">
        <v>0</v>
      </c>
      <c r="AX540" s="685">
        <v>0</v>
      </c>
      <c r="AY540" s="685">
        <v>0</v>
      </c>
      <c r="AZ540" s="4770" t="s">
        <v>5397</v>
      </c>
      <c r="BA540" s="685">
        <v>0</v>
      </c>
      <c r="BB540" s="685">
        <v>0</v>
      </c>
      <c r="BC540" s="685">
        <v>0</v>
      </c>
      <c r="BD540" s="685">
        <v>0</v>
      </c>
      <c r="BE540" s="685">
        <v>0</v>
      </c>
      <c r="BF540" s="685">
        <v>0</v>
      </c>
      <c r="BG540" s="685">
        <v>0</v>
      </c>
      <c r="BH540" s="685">
        <v>0</v>
      </c>
      <c r="BI540" s="685">
        <v>0</v>
      </c>
      <c r="BJ540" s="685">
        <v>0</v>
      </c>
      <c r="BK540" s="685">
        <v>0</v>
      </c>
      <c r="BL540" s="685">
        <v>0</v>
      </c>
      <c r="BM540" s="685">
        <v>0</v>
      </c>
      <c r="BN540" s="685">
        <v>0</v>
      </c>
      <c r="BO540" s="685">
        <v>0</v>
      </c>
      <c r="BP540" s="685">
        <v>0</v>
      </c>
      <c r="BQ540" s="685">
        <v>0</v>
      </c>
      <c r="BR540" s="685">
        <v>0</v>
      </c>
      <c r="BS540" s="685">
        <v>0</v>
      </c>
      <c r="BT540" s="685">
        <v>0</v>
      </c>
      <c r="BU540" s="685">
        <v>0</v>
      </c>
      <c r="BV540" s="685">
        <v>0</v>
      </c>
      <c r="BW540" s="685">
        <v>0</v>
      </c>
      <c r="BX540" s="685">
        <v>0</v>
      </c>
      <c r="BY540" s="685">
        <v>0</v>
      </c>
      <c r="BZ540" s="685">
        <v>0</v>
      </c>
      <c r="CA540" s="685">
        <v>0</v>
      </c>
      <c r="CB540" s="685">
        <v>0</v>
      </c>
      <c r="CC540" s="685">
        <v>0</v>
      </c>
      <c r="CD540" s="685">
        <v>0</v>
      </c>
      <c r="CE540" s="685">
        <v>0</v>
      </c>
      <c r="CF540" s="687"/>
    </row>
    <row r="541" spans="1:84" ht="5.0999999999999996" customHeight="1">
      <c r="A541" s="685">
        <v>0</v>
      </c>
      <c r="B541" s="4465"/>
      <c r="D541" s="4783"/>
      <c r="E541" s="685">
        <v>0</v>
      </c>
      <c r="F541" s="802">
        <v>0</v>
      </c>
      <c r="G541" s="685">
        <v>0</v>
      </c>
      <c r="H541" s="4783"/>
      <c r="I541" s="685">
        <v>0</v>
      </c>
      <c r="J541" s="802">
        <v>0</v>
      </c>
      <c r="K541" s="685">
        <v>0</v>
      </c>
      <c r="L541" s="4783"/>
      <c r="M541" s="685">
        <v>0</v>
      </c>
      <c r="N541" s="802">
        <v>0</v>
      </c>
      <c r="O541" s="685">
        <v>0</v>
      </c>
      <c r="P541" s="4780"/>
      <c r="Q541" s="685">
        <v>0</v>
      </c>
      <c r="R541" s="802">
        <v>0</v>
      </c>
      <c r="S541" s="685">
        <v>0</v>
      </c>
      <c r="T541" s="4780"/>
      <c r="U541" s="685">
        <v>0</v>
      </c>
      <c r="V541" s="802">
        <v>0</v>
      </c>
      <c r="W541" s="685">
        <v>0</v>
      </c>
      <c r="X541" s="4780"/>
      <c r="Y541" s="685">
        <v>0</v>
      </c>
      <c r="Z541" s="802">
        <v>0</v>
      </c>
      <c r="AA541" s="685">
        <v>0</v>
      </c>
      <c r="AB541" s="4771"/>
      <c r="AC541" s="685">
        <v>0</v>
      </c>
      <c r="AD541" s="802">
        <v>0</v>
      </c>
      <c r="AE541" s="685">
        <v>0</v>
      </c>
      <c r="AF541" s="4771"/>
      <c r="AG541" s="685">
        <v>0</v>
      </c>
      <c r="AH541" s="802">
        <v>0</v>
      </c>
      <c r="AI541" s="685">
        <v>0</v>
      </c>
      <c r="AJ541" s="4771"/>
      <c r="AK541" s="685">
        <v>0</v>
      </c>
      <c r="AL541" s="802">
        <v>0</v>
      </c>
      <c r="AM541" s="685">
        <v>0</v>
      </c>
      <c r="AN541" s="4771"/>
      <c r="AO541" s="685">
        <v>0</v>
      </c>
      <c r="AP541" s="802">
        <v>0</v>
      </c>
      <c r="AQ541" s="685">
        <v>0</v>
      </c>
      <c r="AR541" s="4771"/>
      <c r="AS541" s="685">
        <v>0</v>
      </c>
      <c r="AT541" s="802">
        <v>0</v>
      </c>
      <c r="AU541" s="685">
        <v>0</v>
      </c>
      <c r="AV541" s="4789"/>
      <c r="AW541" s="685">
        <v>0</v>
      </c>
      <c r="AX541" s="802">
        <v>0</v>
      </c>
      <c r="AY541" s="685">
        <v>0</v>
      </c>
      <c r="AZ541" s="4771"/>
      <c r="BA541" s="685">
        <v>0</v>
      </c>
      <c r="BB541" s="685">
        <v>0</v>
      </c>
      <c r="BC541" s="685">
        <v>0</v>
      </c>
      <c r="BD541" s="685">
        <v>0</v>
      </c>
      <c r="BE541" s="685">
        <v>0</v>
      </c>
      <c r="BF541" s="685">
        <v>0</v>
      </c>
      <c r="BG541" s="685">
        <v>0</v>
      </c>
      <c r="BH541" s="685">
        <v>0</v>
      </c>
      <c r="BI541" s="685">
        <v>0</v>
      </c>
      <c r="BJ541" s="685">
        <v>0</v>
      </c>
      <c r="BK541" s="685">
        <v>0</v>
      </c>
      <c r="BL541" s="685">
        <v>0</v>
      </c>
      <c r="BM541" s="685">
        <v>0</v>
      </c>
      <c r="BN541" s="685">
        <v>0</v>
      </c>
      <c r="BO541" s="685">
        <v>0</v>
      </c>
      <c r="BP541" s="685">
        <v>0</v>
      </c>
      <c r="BQ541" s="685">
        <v>0</v>
      </c>
      <c r="BR541" s="685">
        <v>0</v>
      </c>
      <c r="BS541" s="685">
        <v>0</v>
      </c>
      <c r="BT541" s="685">
        <v>0</v>
      </c>
      <c r="BU541" s="685">
        <v>0</v>
      </c>
      <c r="BV541" s="685">
        <v>0</v>
      </c>
      <c r="BW541" s="685">
        <v>0</v>
      </c>
      <c r="BX541" s="685">
        <v>0</v>
      </c>
      <c r="BY541" s="685">
        <v>0</v>
      </c>
      <c r="BZ541" s="685">
        <v>0</v>
      </c>
      <c r="CA541" s="685">
        <v>0</v>
      </c>
      <c r="CB541" s="685">
        <v>0</v>
      </c>
      <c r="CC541" s="685">
        <v>0</v>
      </c>
      <c r="CD541" s="685">
        <v>0</v>
      </c>
      <c r="CE541" s="685">
        <v>0</v>
      </c>
      <c r="CF541" s="687"/>
    </row>
    <row r="542" spans="1:84" ht="9.9499999999999993" customHeight="1">
      <c r="A542" s="685">
        <v>0</v>
      </c>
      <c r="B542" s="4466"/>
      <c r="D542" s="4784"/>
      <c r="E542" s="685">
        <v>0</v>
      </c>
      <c r="F542" s="685">
        <v>0</v>
      </c>
      <c r="G542" s="685">
        <v>0</v>
      </c>
      <c r="H542" s="4784"/>
      <c r="I542" s="685">
        <v>0</v>
      </c>
      <c r="J542" s="685">
        <v>0</v>
      </c>
      <c r="K542" s="685">
        <v>0</v>
      </c>
      <c r="L542" s="4784"/>
      <c r="M542" s="685">
        <v>0</v>
      </c>
      <c r="N542" s="685">
        <v>0</v>
      </c>
      <c r="O542" s="685">
        <v>0</v>
      </c>
      <c r="P542" s="4781"/>
      <c r="Q542" s="685">
        <v>0</v>
      </c>
      <c r="R542" s="685">
        <v>0</v>
      </c>
      <c r="S542" s="685">
        <v>0</v>
      </c>
      <c r="T542" s="4781"/>
      <c r="U542" s="685">
        <v>0</v>
      </c>
      <c r="V542" s="685">
        <v>0</v>
      </c>
      <c r="W542" s="685">
        <v>0</v>
      </c>
      <c r="X542" s="4781"/>
      <c r="Y542" s="685">
        <v>0</v>
      </c>
      <c r="Z542" s="685">
        <v>0</v>
      </c>
      <c r="AA542" s="685">
        <v>0</v>
      </c>
      <c r="AB542" s="4772"/>
      <c r="AC542" s="685">
        <v>0</v>
      </c>
      <c r="AD542" s="685">
        <v>0</v>
      </c>
      <c r="AE542" s="685">
        <v>0</v>
      </c>
      <c r="AF542" s="4772"/>
      <c r="AG542" s="685">
        <v>0</v>
      </c>
      <c r="AH542" s="685">
        <v>0</v>
      </c>
      <c r="AI542" s="685">
        <v>0</v>
      </c>
      <c r="AJ542" s="4772"/>
      <c r="AK542" s="685">
        <v>0</v>
      </c>
      <c r="AL542" s="685">
        <v>0</v>
      </c>
      <c r="AM542" s="685">
        <v>0</v>
      </c>
      <c r="AN542" s="4772"/>
      <c r="AO542" s="685">
        <v>0</v>
      </c>
      <c r="AP542" s="685">
        <v>0</v>
      </c>
      <c r="AQ542" s="685">
        <v>0</v>
      </c>
      <c r="AR542" s="4772"/>
      <c r="AS542" s="685">
        <v>0</v>
      </c>
      <c r="AT542" s="685">
        <v>0</v>
      </c>
      <c r="AU542" s="685">
        <v>0</v>
      </c>
      <c r="AV542" s="4790"/>
      <c r="AW542" s="685">
        <v>0</v>
      </c>
      <c r="AX542" s="685">
        <v>0</v>
      </c>
      <c r="AY542" s="685">
        <v>0</v>
      </c>
      <c r="AZ542" s="4772"/>
      <c r="BA542" s="685">
        <v>0</v>
      </c>
      <c r="BB542" s="685">
        <v>0</v>
      </c>
      <c r="BC542" s="685">
        <v>0</v>
      </c>
      <c r="BD542" s="685">
        <v>0</v>
      </c>
      <c r="BE542" s="685">
        <v>0</v>
      </c>
      <c r="BF542" s="685">
        <v>0</v>
      </c>
      <c r="BG542" s="685">
        <v>0</v>
      </c>
      <c r="BH542" s="685">
        <v>0</v>
      </c>
      <c r="BI542" s="685">
        <v>0</v>
      </c>
      <c r="BJ542" s="685">
        <v>0</v>
      </c>
      <c r="BK542" s="685">
        <v>0</v>
      </c>
      <c r="BL542" s="685">
        <v>0</v>
      </c>
      <c r="BM542" s="685">
        <v>0</v>
      </c>
      <c r="BN542" s="685">
        <v>0</v>
      </c>
      <c r="BO542" s="685">
        <v>0</v>
      </c>
      <c r="BP542" s="685">
        <v>0</v>
      </c>
      <c r="BQ542" s="685">
        <v>0</v>
      </c>
      <c r="BR542" s="685">
        <v>0</v>
      </c>
      <c r="BS542" s="685">
        <v>0</v>
      </c>
      <c r="BT542" s="685">
        <v>0</v>
      </c>
      <c r="BU542" s="685">
        <v>0</v>
      </c>
      <c r="BV542" s="685">
        <v>0</v>
      </c>
      <c r="BW542" s="685">
        <v>0</v>
      </c>
      <c r="BX542" s="685">
        <v>0</v>
      </c>
      <c r="BY542" s="685">
        <v>0</v>
      </c>
      <c r="BZ542" s="685">
        <v>0</v>
      </c>
      <c r="CA542" s="685">
        <v>0</v>
      </c>
      <c r="CB542" s="685">
        <v>0</v>
      </c>
      <c r="CC542" s="685">
        <v>0</v>
      </c>
      <c r="CD542" s="685">
        <v>0</v>
      </c>
      <c r="CE542" s="685">
        <v>0</v>
      </c>
      <c r="CF542" s="687"/>
    </row>
    <row r="543" spans="1:84" ht="9.9499999999999993" customHeight="1">
      <c r="A543" s="685">
        <v>0</v>
      </c>
      <c r="B543" s="685">
        <v>0</v>
      </c>
      <c r="C543" s="685">
        <v>0</v>
      </c>
      <c r="D543" s="685">
        <v>0</v>
      </c>
      <c r="E543" s="685">
        <v>0</v>
      </c>
      <c r="F543" s="685">
        <v>0</v>
      </c>
      <c r="G543" s="685">
        <v>0</v>
      </c>
      <c r="H543" s="685">
        <v>0</v>
      </c>
      <c r="I543" s="685">
        <v>0</v>
      </c>
      <c r="J543" s="685">
        <v>0</v>
      </c>
      <c r="K543" s="685">
        <v>0</v>
      </c>
      <c r="L543" s="685">
        <v>0</v>
      </c>
      <c r="M543" s="685">
        <v>0</v>
      </c>
      <c r="N543" s="685">
        <v>0</v>
      </c>
      <c r="O543" s="685">
        <v>0</v>
      </c>
      <c r="P543" s="685">
        <v>0</v>
      </c>
      <c r="Q543" s="685">
        <v>0</v>
      </c>
      <c r="R543" s="685">
        <v>0</v>
      </c>
      <c r="S543" s="685">
        <v>0</v>
      </c>
      <c r="T543" s="685">
        <v>0</v>
      </c>
      <c r="U543" s="685">
        <v>0</v>
      </c>
      <c r="V543" s="685">
        <v>0</v>
      </c>
      <c r="W543" s="685">
        <v>0</v>
      </c>
      <c r="X543" s="685">
        <v>0</v>
      </c>
      <c r="Y543" s="685">
        <v>0</v>
      </c>
      <c r="Z543" s="685">
        <v>0</v>
      </c>
      <c r="AA543" s="685">
        <v>0</v>
      </c>
      <c r="AB543" s="685">
        <v>0</v>
      </c>
      <c r="AC543" s="685">
        <v>0</v>
      </c>
      <c r="AD543" s="685">
        <v>0</v>
      </c>
      <c r="AE543" s="685">
        <v>0</v>
      </c>
      <c r="AF543" s="685">
        <v>0</v>
      </c>
      <c r="AG543" s="685">
        <v>0</v>
      </c>
      <c r="AH543" s="685">
        <v>0</v>
      </c>
      <c r="AI543" s="685">
        <v>0</v>
      </c>
      <c r="AJ543" s="685">
        <v>0</v>
      </c>
      <c r="AK543" s="685">
        <v>0</v>
      </c>
      <c r="AL543" s="685">
        <v>0</v>
      </c>
      <c r="AM543" s="685">
        <v>0</v>
      </c>
      <c r="AN543" s="685">
        <v>0</v>
      </c>
      <c r="AO543" s="685">
        <v>0</v>
      </c>
      <c r="AP543" s="685">
        <v>0</v>
      </c>
      <c r="AQ543" s="685">
        <v>0</v>
      </c>
      <c r="AR543" s="685">
        <v>0</v>
      </c>
      <c r="AS543" s="685">
        <v>0</v>
      </c>
      <c r="AT543" s="685">
        <v>0</v>
      </c>
      <c r="AU543" s="685">
        <v>0</v>
      </c>
      <c r="AV543" s="685">
        <v>0</v>
      </c>
      <c r="AW543" s="685">
        <v>0</v>
      </c>
      <c r="AX543" s="685">
        <v>0</v>
      </c>
      <c r="AY543" s="685">
        <v>0</v>
      </c>
      <c r="AZ543" s="685">
        <v>0</v>
      </c>
      <c r="BA543" s="685">
        <v>0</v>
      </c>
      <c r="BB543" s="685">
        <v>0</v>
      </c>
      <c r="BC543" s="685">
        <v>0</v>
      </c>
      <c r="BD543" s="685">
        <v>0</v>
      </c>
      <c r="BE543" s="685">
        <v>0</v>
      </c>
      <c r="BF543" s="685">
        <v>0</v>
      </c>
      <c r="BG543" s="685">
        <v>0</v>
      </c>
      <c r="BH543" s="685">
        <v>0</v>
      </c>
      <c r="BI543" s="685">
        <v>0</v>
      </c>
      <c r="BJ543" s="685">
        <v>0</v>
      </c>
      <c r="BK543" s="685">
        <v>0</v>
      </c>
      <c r="BL543" s="685">
        <v>0</v>
      </c>
      <c r="BM543" s="685">
        <v>0</v>
      </c>
      <c r="BN543" s="685">
        <v>0</v>
      </c>
      <c r="BO543" s="685">
        <v>0</v>
      </c>
      <c r="BP543" s="685">
        <v>0</v>
      </c>
      <c r="BQ543" s="685">
        <v>0</v>
      </c>
      <c r="BR543" s="685">
        <v>0</v>
      </c>
      <c r="BS543" s="685">
        <v>0</v>
      </c>
      <c r="BT543" s="685">
        <v>0</v>
      </c>
      <c r="BU543" s="685">
        <v>0</v>
      </c>
      <c r="BV543" s="685">
        <v>0</v>
      </c>
      <c r="BW543" s="685">
        <v>0</v>
      </c>
      <c r="BX543" s="685">
        <v>0</v>
      </c>
      <c r="BY543" s="685">
        <v>0</v>
      </c>
      <c r="BZ543" s="685">
        <v>0</v>
      </c>
      <c r="CA543" s="685">
        <v>0</v>
      </c>
      <c r="CB543" s="685">
        <v>0</v>
      </c>
      <c r="CC543" s="685">
        <v>0</v>
      </c>
      <c r="CD543" s="685">
        <v>0</v>
      </c>
      <c r="CE543" s="685">
        <v>0</v>
      </c>
      <c r="CF543" s="687"/>
    </row>
    <row r="544" spans="1:84" ht="9.9499999999999993" customHeight="1">
      <c r="A544" s="685">
        <v>0</v>
      </c>
      <c r="B544" s="4464">
        <v>10</v>
      </c>
      <c r="D544" s="4782" t="s">
        <v>5399</v>
      </c>
      <c r="E544" s="685">
        <v>0</v>
      </c>
      <c r="F544" s="685">
        <v>0</v>
      </c>
      <c r="G544" s="685">
        <v>0</v>
      </c>
      <c r="H544" s="4782" t="s">
        <v>5392</v>
      </c>
      <c r="I544" s="685">
        <v>0</v>
      </c>
      <c r="J544" s="685">
        <v>0</v>
      </c>
      <c r="K544" s="685">
        <v>0</v>
      </c>
      <c r="L544" s="4782" t="s">
        <v>5400</v>
      </c>
      <c r="M544" s="685">
        <v>0</v>
      </c>
      <c r="N544" s="685">
        <v>0</v>
      </c>
      <c r="O544" s="685">
        <v>0</v>
      </c>
      <c r="P544" s="4779" t="s">
        <v>5401</v>
      </c>
      <c r="Q544" s="685">
        <v>0</v>
      </c>
      <c r="R544" s="685">
        <v>0</v>
      </c>
      <c r="S544" s="685">
        <v>0</v>
      </c>
      <c r="T544" s="4779" t="s">
        <v>5368</v>
      </c>
      <c r="U544" s="685">
        <v>0</v>
      </c>
      <c r="V544" s="685">
        <v>0</v>
      </c>
      <c r="W544" s="685">
        <v>0</v>
      </c>
      <c r="X544" s="4779" t="s">
        <v>5402</v>
      </c>
      <c r="Y544" s="685">
        <v>0</v>
      </c>
      <c r="Z544" s="685">
        <v>0</v>
      </c>
      <c r="AA544" s="685">
        <v>0</v>
      </c>
      <c r="AB544" s="4770" t="s">
        <v>5403</v>
      </c>
      <c r="AC544" s="685">
        <v>0</v>
      </c>
      <c r="AD544" s="685">
        <v>0</v>
      </c>
      <c r="AE544" s="685">
        <v>0</v>
      </c>
      <c r="AF544" s="4770" t="s">
        <v>5403</v>
      </c>
      <c r="AG544" s="685">
        <v>0</v>
      </c>
      <c r="AH544" s="685">
        <v>0</v>
      </c>
      <c r="AI544" s="685">
        <v>0</v>
      </c>
      <c r="AJ544" s="4770" t="s">
        <v>5404</v>
      </c>
      <c r="AK544" s="685">
        <v>0</v>
      </c>
      <c r="AL544" s="685">
        <v>0</v>
      </c>
      <c r="AM544" s="685">
        <v>0</v>
      </c>
      <c r="AN544" s="4770" t="s">
        <v>5403</v>
      </c>
      <c r="AO544" s="685">
        <v>0</v>
      </c>
      <c r="AP544" s="685">
        <v>0</v>
      </c>
      <c r="AQ544" s="685">
        <v>0</v>
      </c>
      <c r="AR544" s="4770" t="s">
        <v>5352</v>
      </c>
      <c r="AS544" s="685">
        <v>0</v>
      </c>
      <c r="AT544" s="685">
        <v>0</v>
      </c>
      <c r="AU544" s="685">
        <v>0</v>
      </c>
      <c r="AV544" s="4788" t="s">
        <v>5405</v>
      </c>
      <c r="AW544" s="685">
        <v>0</v>
      </c>
      <c r="AX544" s="685">
        <v>0</v>
      </c>
      <c r="AY544" s="685">
        <v>0</v>
      </c>
      <c r="AZ544" s="4770" t="s">
        <v>5352</v>
      </c>
      <c r="BA544" s="685">
        <v>0</v>
      </c>
      <c r="BB544" s="685">
        <v>0</v>
      </c>
      <c r="BC544" s="685">
        <v>0</v>
      </c>
      <c r="BD544" s="685">
        <v>0</v>
      </c>
      <c r="BE544" s="685">
        <v>0</v>
      </c>
      <c r="BF544" s="685">
        <v>0</v>
      </c>
      <c r="BG544" s="685">
        <v>0</v>
      </c>
      <c r="BH544" s="685">
        <v>0</v>
      </c>
      <c r="BI544" s="685">
        <v>0</v>
      </c>
      <c r="BJ544" s="685">
        <v>0</v>
      </c>
      <c r="BK544" s="685">
        <v>0</v>
      </c>
      <c r="BL544" s="685">
        <v>0</v>
      </c>
      <c r="BM544" s="685">
        <v>0</v>
      </c>
      <c r="BN544" s="685">
        <v>0</v>
      </c>
      <c r="BO544" s="685">
        <v>0</v>
      </c>
      <c r="BP544" s="685">
        <v>0</v>
      </c>
      <c r="BQ544" s="685">
        <v>0</v>
      </c>
      <c r="BR544" s="685">
        <v>0</v>
      </c>
      <c r="BS544" s="685">
        <v>0</v>
      </c>
      <c r="BT544" s="685">
        <v>0</v>
      </c>
      <c r="BU544" s="685">
        <v>0</v>
      </c>
      <c r="BV544" s="685">
        <v>0</v>
      </c>
      <c r="BW544" s="685">
        <v>0</v>
      </c>
      <c r="BX544" s="685">
        <v>0</v>
      </c>
      <c r="BY544" s="685">
        <v>0</v>
      </c>
      <c r="BZ544" s="685">
        <v>0</v>
      </c>
      <c r="CA544" s="685">
        <v>0</v>
      </c>
      <c r="CB544" s="685">
        <v>0</v>
      </c>
      <c r="CC544" s="685">
        <v>0</v>
      </c>
      <c r="CD544" s="685">
        <v>0</v>
      </c>
      <c r="CE544" s="685">
        <v>0</v>
      </c>
      <c r="CF544" s="687"/>
    </row>
    <row r="545" spans="1:84" ht="5.0999999999999996" customHeight="1">
      <c r="A545" s="685">
        <v>0</v>
      </c>
      <c r="B545" s="4465"/>
      <c r="D545" s="4783"/>
      <c r="E545" s="685">
        <v>0</v>
      </c>
      <c r="F545" s="802">
        <v>0</v>
      </c>
      <c r="G545" s="685">
        <v>0</v>
      </c>
      <c r="H545" s="4783"/>
      <c r="I545" s="685">
        <v>0</v>
      </c>
      <c r="J545" s="802">
        <v>0</v>
      </c>
      <c r="K545" s="685">
        <v>0</v>
      </c>
      <c r="L545" s="4783"/>
      <c r="M545" s="685">
        <v>0</v>
      </c>
      <c r="N545" s="802">
        <v>0</v>
      </c>
      <c r="O545" s="685">
        <v>0</v>
      </c>
      <c r="P545" s="4780"/>
      <c r="Q545" s="685">
        <v>0</v>
      </c>
      <c r="R545" s="802">
        <v>0</v>
      </c>
      <c r="S545" s="685">
        <v>0</v>
      </c>
      <c r="T545" s="4780"/>
      <c r="U545" s="685">
        <v>0</v>
      </c>
      <c r="V545" s="802">
        <v>0</v>
      </c>
      <c r="W545" s="685">
        <v>0</v>
      </c>
      <c r="X545" s="4780"/>
      <c r="Y545" s="685">
        <v>0</v>
      </c>
      <c r="Z545" s="802">
        <v>0</v>
      </c>
      <c r="AA545" s="685">
        <v>0</v>
      </c>
      <c r="AB545" s="4771"/>
      <c r="AC545" s="685">
        <v>0</v>
      </c>
      <c r="AD545" s="802">
        <v>0</v>
      </c>
      <c r="AE545" s="685">
        <v>0</v>
      </c>
      <c r="AF545" s="4771"/>
      <c r="AG545" s="685">
        <v>0</v>
      </c>
      <c r="AH545" s="802">
        <v>0</v>
      </c>
      <c r="AI545" s="685">
        <v>0</v>
      </c>
      <c r="AJ545" s="4771"/>
      <c r="AK545" s="685">
        <v>0</v>
      </c>
      <c r="AL545" s="802">
        <v>0</v>
      </c>
      <c r="AM545" s="685">
        <v>0</v>
      </c>
      <c r="AN545" s="4771"/>
      <c r="AO545" s="685">
        <v>0</v>
      </c>
      <c r="AP545" s="802">
        <v>0</v>
      </c>
      <c r="AQ545" s="685">
        <v>0</v>
      </c>
      <c r="AR545" s="4771"/>
      <c r="AS545" s="685">
        <v>0</v>
      </c>
      <c r="AT545" s="802">
        <v>0</v>
      </c>
      <c r="AU545" s="685">
        <v>0</v>
      </c>
      <c r="AV545" s="4789"/>
      <c r="AW545" s="685">
        <v>0</v>
      </c>
      <c r="AX545" s="802">
        <v>0</v>
      </c>
      <c r="AY545" s="685">
        <v>0</v>
      </c>
      <c r="AZ545" s="4771"/>
      <c r="BA545" s="685">
        <v>0</v>
      </c>
      <c r="BB545" s="685">
        <v>0</v>
      </c>
      <c r="BC545" s="685">
        <v>0</v>
      </c>
      <c r="BD545" s="685">
        <v>0</v>
      </c>
      <c r="BE545" s="685">
        <v>0</v>
      </c>
      <c r="BF545" s="685">
        <v>0</v>
      </c>
      <c r="BG545" s="685">
        <v>0</v>
      </c>
      <c r="BH545" s="685">
        <v>0</v>
      </c>
      <c r="BI545" s="685">
        <v>0</v>
      </c>
      <c r="BJ545" s="685">
        <v>0</v>
      </c>
      <c r="BK545" s="685">
        <v>0</v>
      </c>
      <c r="BL545" s="685">
        <v>0</v>
      </c>
      <c r="BM545" s="685">
        <v>0</v>
      </c>
      <c r="BN545" s="685">
        <v>0</v>
      </c>
      <c r="BO545" s="685">
        <v>0</v>
      </c>
      <c r="BP545" s="685">
        <v>0</v>
      </c>
      <c r="BQ545" s="685">
        <v>0</v>
      </c>
      <c r="BR545" s="685">
        <v>0</v>
      </c>
      <c r="BS545" s="685">
        <v>0</v>
      </c>
      <c r="BT545" s="685">
        <v>0</v>
      </c>
      <c r="BU545" s="685">
        <v>0</v>
      </c>
      <c r="BV545" s="685">
        <v>0</v>
      </c>
      <c r="BW545" s="685">
        <v>0</v>
      </c>
      <c r="BX545" s="685">
        <v>0</v>
      </c>
      <c r="BY545" s="685">
        <v>0</v>
      </c>
      <c r="BZ545" s="685">
        <v>0</v>
      </c>
      <c r="CA545" s="685">
        <v>0</v>
      </c>
      <c r="CB545" s="685">
        <v>0</v>
      </c>
      <c r="CC545" s="685">
        <v>0</v>
      </c>
      <c r="CD545" s="685">
        <v>0</v>
      </c>
      <c r="CE545" s="685">
        <v>0</v>
      </c>
      <c r="CF545" s="687"/>
    </row>
    <row r="546" spans="1:84" ht="9.9499999999999993" customHeight="1">
      <c r="A546" s="685">
        <v>0</v>
      </c>
      <c r="B546" s="4466"/>
      <c r="D546" s="4784"/>
      <c r="E546" s="685">
        <v>0</v>
      </c>
      <c r="F546" s="685">
        <v>0</v>
      </c>
      <c r="G546" s="685">
        <v>0</v>
      </c>
      <c r="H546" s="4784"/>
      <c r="I546" s="685">
        <v>0</v>
      </c>
      <c r="J546" s="685">
        <v>0</v>
      </c>
      <c r="K546" s="685">
        <v>0</v>
      </c>
      <c r="L546" s="4784"/>
      <c r="M546" s="685">
        <v>0</v>
      </c>
      <c r="N546" s="685">
        <v>0</v>
      </c>
      <c r="O546" s="685">
        <v>0</v>
      </c>
      <c r="P546" s="4781"/>
      <c r="Q546" s="685">
        <v>0</v>
      </c>
      <c r="R546" s="685">
        <v>0</v>
      </c>
      <c r="S546" s="685">
        <v>0</v>
      </c>
      <c r="T546" s="4781"/>
      <c r="U546" s="685">
        <v>0</v>
      </c>
      <c r="V546" s="685">
        <v>0</v>
      </c>
      <c r="W546" s="685">
        <v>0</v>
      </c>
      <c r="X546" s="4781"/>
      <c r="Y546" s="685">
        <v>0</v>
      </c>
      <c r="Z546" s="685">
        <v>0</v>
      </c>
      <c r="AA546" s="685">
        <v>0</v>
      </c>
      <c r="AB546" s="4772"/>
      <c r="AC546" s="685">
        <v>0</v>
      </c>
      <c r="AD546" s="685">
        <v>0</v>
      </c>
      <c r="AE546" s="685">
        <v>0</v>
      </c>
      <c r="AF546" s="4772"/>
      <c r="AG546" s="685">
        <v>0</v>
      </c>
      <c r="AH546" s="685">
        <v>0</v>
      </c>
      <c r="AI546" s="685">
        <v>0</v>
      </c>
      <c r="AJ546" s="4772"/>
      <c r="AK546" s="685">
        <v>0</v>
      </c>
      <c r="AL546" s="685">
        <v>0</v>
      </c>
      <c r="AM546" s="685">
        <v>0</v>
      </c>
      <c r="AN546" s="4772"/>
      <c r="AO546" s="685">
        <v>0</v>
      </c>
      <c r="AP546" s="685">
        <v>0</v>
      </c>
      <c r="AQ546" s="685">
        <v>0</v>
      </c>
      <c r="AR546" s="4772"/>
      <c r="AS546" s="685">
        <v>0</v>
      </c>
      <c r="AT546" s="685">
        <v>0</v>
      </c>
      <c r="AU546" s="685">
        <v>0</v>
      </c>
      <c r="AV546" s="4790"/>
      <c r="AW546" s="685">
        <v>0</v>
      </c>
      <c r="AX546" s="685">
        <v>0</v>
      </c>
      <c r="AY546" s="685">
        <v>0</v>
      </c>
      <c r="AZ546" s="4772"/>
      <c r="BA546" s="685">
        <v>0</v>
      </c>
      <c r="BB546" s="685">
        <v>0</v>
      </c>
      <c r="BC546" s="685">
        <v>0</v>
      </c>
      <c r="BD546" s="685">
        <v>0</v>
      </c>
      <c r="BE546" s="685">
        <v>0</v>
      </c>
      <c r="BF546" s="685">
        <v>0</v>
      </c>
      <c r="BG546" s="685">
        <v>0</v>
      </c>
      <c r="BH546" s="685">
        <v>0</v>
      </c>
      <c r="BI546" s="685">
        <v>0</v>
      </c>
      <c r="BJ546" s="685">
        <v>0</v>
      </c>
      <c r="BK546" s="685">
        <v>0</v>
      </c>
      <c r="BL546" s="685">
        <v>0</v>
      </c>
      <c r="BM546" s="685">
        <v>0</v>
      </c>
      <c r="BN546" s="685">
        <v>0</v>
      </c>
      <c r="BO546" s="685">
        <v>0</v>
      </c>
      <c r="BP546" s="685">
        <v>0</v>
      </c>
      <c r="BQ546" s="685">
        <v>0</v>
      </c>
      <c r="BR546" s="685">
        <v>0</v>
      </c>
      <c r="BS546" s="685">
        <v>0</v>
      </c>
      <c r="BT546" s="685">
        <v>0</v>
      </c>
      <c r="BU546" s="685">
        <v>0</v>
      </c>
      <c r="BV546" s="685">
        <v>0</v>
      </c>
      <c r="BW546" s="685">
        <v>0</v>
      </c>
      <c r="BX546" s="685">
        <v>0</v>
      </c>
      <c r="BY546" s="685">
        <v>0</v>
      </c>
      <c r="BZ546" s="685">
        <v>0</v>
      </c>
      <c r="CA546" s="685">
        <v>0</v>
      </c>
      <c r="CB546" s="685">
        <v>0</v>
      </c>
      <c r="CC546" s="685">
        <v>0</v>
      </c>
      <c r="CD546" s="685">
        <v>0</v>
      </c>
      <c r="CE546" s="685">
        <v>0</v>
      </c>
      <c r="CF546" s="687"/>
    </row>
    <row r="547" spans="1:84" ht="9.9499999999999993" customHeight="1">
      <c r="A547" s="685">
        <v>0</v>
      </c>
      <c r="B547" s="685">
        <v>0</v>
      </c>
      <c r="C547" s="685">
        <v>0</v>
      </c>
      <c r="D547" s="685">
        <v>0</v>
      </c>
      <c r="E547" s="685">
        <v>0</v>
      </c>
      <c r="F547" s="685">
        <v>0</v>
      </c>
      <c r="G547" s="685">
        <v>0</v>
      </c>
      <c r="H547" s="685">
        <v>0</v>
      </c>
      <c r="I547" s="685">
        <v>0</v>
      </c>
      <c r="J547" s="685">
        <v>0</v>
      </c>
      <c r="K547" s="685">
        <v>0</v>
      </c>
      <c r="L547" s="685">
        <v>0</v>
      </c>
      <c r="M547" s="685">
        <v>0</v>
      </c>
      <c r="N547" s="685">
        <v>0</v>
      </c>
      <c r="O547" s="685">
        <v>0</v>
      </c>
      <c r="P547" s="685">
        <v>0</v>
      </c>
      <c r="Q547" s="685">
        <v>0</v>
      </c>
      <c r="R547" s="685">
        <v>0</v>
      </c>
      <c r="S547" s="685">
        <v>0</v>
      </c>
      <c r="T547" s="685">
        <v>0</v>
      </c>
      <c r="U547" s="685">
        <v>0</v>
      </c>
      <c r="V547" s="685">
        <v>0</v>
      </c>
      <c r="W547" s="685">
        <v>0</v>
      </c>
      <c r="X547" s="685">
        <v>0</v>
      </c>
      <c r="Y547" s="685">
        <v>0</v>
      </c>
      <c r="Z547" s="685">
        <v>0</v>
      </c>
      <c r="AA547" s="685">
        <v>0</v>
      </c>
      <c r="AB547" s="685">
        <v>0</v>
      </c>
      <c r="AC547" s="685">
        <v>0</v>
      </c>
      <c r="AD547" s="685">
        <v>0</v>
      </c>
      <c r="AE547" s="685">
        <v>0</v>
      </c>
      <c r="AF547" s="685">
        <v>0</v>
      </c>
      <c r="AG547" s="685">
        <v>0</v>
      </c>
      <c r="AH547" s="685">
        <v>0</v>
      </c>
      <c r="AI547" s="685">
        <v>0</v>
      </c>
      <c r="AJ547" s="685">
        <v>0</v>
      </c>
      <c r="AK547" s="685">
        <v>0</v>
      </c>
      <c r="AL547" s="685">
        <v>0</v>
      </c>
      <c r="AM547" s="685">
        <v>0</v>
      </c>
      <c r="AN547" s="685">
        <v>0</v>
      </c>
      <c r="AO547" s="685">
        <v>0</v>
      </c>
      <c r="AP547" s="685">
        <v>0</v>
      </c>
      <c r="AQ547" s="685">
        <v>0</v>
      </c>
      <c r="AR547" s="685">
        <v>0</v>
      </c>
      <c r="AS547" s="685">
        <v>0</v>
      </c>
      <c r="AT547" s="685">
        <v>0</v>
      </c>
      <c r="AU547" s="685">
        <v>0</v>
      </c>
      <c r="AV547" s="685">
        <v>0</v>
      </c>
      <c r="AW547" s="685">
        <v>0</v>
      </c>
      <c r="AX547" s="685">
        <v>0</v>
      </c>
      <c r="AY547" s="685">
        <v>0</v>
      </c>
      <c r="AZ547" s="685">
        <v>0</v>
      </c>
      <c r="BA547" s="685">
        <v>0</v>
      </c>
      <c r="BB547" s="685">
        <v>0</v>
      </c>
      <c r="BC547" s="685">
        <v>0</v>
      </c>
      <c r="BD547" s="685">
        <v>0</v>
      </c>
      <c r="BE547" s="685">
        <v>0</v>
      </c>
      <c r="BF547" s="685">
        <v>0</v>
      </c>
      <c r="BG547" s="685">
        <v>0</v>
      </c>
      <c r="BH547" s="685">
        <v>0</v>
      </c>
      <c r="BI547" s="685">
        <v>0</v>
      </c>
      <c r="BJ547" s="685">
        <v>0</v>
      </c>
      <c r="BK547" s="685">
        <v>0</v>
      </c>
      <c r="BL547" s="685">
        <v>0</v>
      </c>
      <c r="BM547" s="685">
        <v>0</v>
      </c>
      <c r="BN547" s="685">
        <v>0</v>
      </c>
      <c r="BO547" s="685">
        <v>0</v>
      </c>
      <c r="BP547" s="685">
        <v>0</v>
      </c>
      <c r="BQ547" s="685">
        <v>0</v>
      </c>
      <c r="BR547" s="685">
        <v>0</v>
      </c>
      <c r="BS547" s="685">
        <v>0</v>
      </c>
      <c r="BT547" s="685">
        <v>0</v>
      </c>
      <c r="BU547" s="685">
        <v>0</v>
      </c>
      <c r="BV547" s="685">
        <v>0</v>
      </c>
      <c r="BW547" s="685">
        <v>0</v>
      </c>
      <c r="BX547" s="685">
        <v>0</v>
      </c>
      <c r="BY547" s="685">
        <v>0</v>
      </c>
      <c r="BZ547" s="685">
        <v>0</v>
      </c>
      <c r="CA547" s="685">
        <v>0</v>
      </c>
      <c r="CB547" s="685">
        <v>0</v>
      </c>
      <c r="CC547" s="685">
        <v>0</v>
      </c>
      <c r="CD547" s="685">
        <v>0</v>
      </c>
      <c r="CE547" s="685">
        <v>0</v>
      </c>
      <c r="CF547" s="687"/>
    </row>
    <row r="548" spans="1:84" ht="9.9499999999999993" customHeight="1">
      <c r="A548" s="685">
        <v>0</v>
      </c>
      <c r="B548" s="4464">
        <v>11</v>
      </c>
      <c r="D548" s="4782" t="s">
        <v>5384</v>
      </c>
      <c r="E548" s="685">
        <v>0</v>
      </c>
      <c r="F548" s="685">
        <v>0</v>
      </c>
      <c r="G548" s="685">
        <v>0</v>
      </c>
      <c r="H548" s="4782" t="s">
        <v>5400</v>
      </c>
      <c r="I548" s="685">
        <v>0</v>
      </c>
      <c r="J548" s="685">
        <v>0</v>
      </c>
      <c r="K548" s="685">
        <v>0</v>
      </c>
      <c r="L548" s="4782" t="s">
        <v>5406</v>
      </c>
      <c r="M548" s="685">
        <v>0</v>
      </c>
      <c r="N548" s="685">
        <v>0</v>
      </c>
      <c r="O548" s="685">
        <v>0</v>
      </c>
      <c r="P548" s="4779" t="s">
        <v>5361</v>
      </c>
      <c r="Q548" s="685">
        <v>0</v>
      </c>
      <c r="R548" s="685">
        <v>0</v>
      </c>
      <c r="S548" s="685">
        <v>0</v>
      </c>
      <c r="T548" s="4779" t="s">
        <v>5407</v>
      </c>
      <c r="U548" s="685">
        <v>0</v>
      </c>
      <c r="V548" s="685">
        <v>0</v>
      </c>
      <c r="W548" s="685">
        <v>0</v>
      </c>
      <c r="X548" s="4779" t="s">
        <v>5408</v>
      </c>
      <c r="Y548" s="685">
        <v>0</v>
      </c>
      <c r="Z548" s="685">
        <v>0</v>
      </c>
      <c r="AA548" s="685">
        <v>0</v>
      </c>
      <c r="AB548" s="4770" t="s">
        <v>5409</v>
      </c>
      <c r="AC548" s="685">
        <v>0</v>
      </c>
      <c r="AD548" s="685">
        <v>0</v>
      </c>
      <c r="AE548" s="685">
        <v>0</v>
      </c>
      <c r="AF548" s="4770" t="s">
        <v>5409</v>
      </c>
      <c r="AG548" s="685">
        <v>0</v>
      </c>
      <c r="AH548" s="685">
        <v>0</v>
      </c>
      <c r="AI548" s="685">
        <v>0</v>
      </c>
      <c r="AJ548" s="4770" t="s">
        <v>5410</v>
      </c>
      <c r="AK548" s="685">
        <v>0</v>
      </c>
      <c r="AL548" s="685">
        <v>0</v>
      </c>
      <c r="AM548" s="685">
        <v>0</v>
      </c>
      <c r="AN548" s="4770" t="s">
        <v>5409</v>
      </c>
      <c r="AO548" s="685">
        <v>0</v>
      </c>
      <c r="AP548" s="685">
        <v>0</v>
      </c>
      <c r="AQ548" s="685">
        <v>0</v>
      </c>
      <c r="AR548" s="4770" t="s">
        <v>5359</v>
      </c>
      <c r="AS548" s="685">
        <v>0</v>
      </c>
      <c r="AT548" s="685">
        <v>0</v>
      </c>
      <c r="AU548" s="685">
        <v>0</v>
      </c>
      <c r="AV548" s="4593"/>
      <c r="AW548" s="685">
        <v>0</v>
      </c>
      <c r="AX548" s="685">
        <v>0</v>
      </c>
      <c r="AY548" s="685">
        <v>0</v>
      </c>
      <c r="AZ548" s="4770" t="s">
        <v>5359</v>
      </c>
      <c r="BA548" s="685">
        <v>0</v>
      </c>
      <c r="BB548" s="685">
        <v>0</v>
      </c>
      <c r="BC548" s="685">
        <v>0</v>
      </c>
      <c r="BD548" s="685">
        <v>0</v>
      </c>
      <c r="BE548" s="685">
        <v>0</v>
      </c>
      <c r="BF548" s="685">
        <v>0</v>
      </c>
      <c r="BG548" s="685">
        <v>0</v>
      </c>
      <c r="BH548" s="685">
        <v>0</v>
      </c>
      <c r="BI548" s="685">
        <v>0</v>
      </c>
      <c r="BJ548" s="685">
        <v>0</v>
      </c>
      <c r="BK548" s="685">
        <v>0</v>
      </c>
      <c r="BL548" s="685">
        <v>0</v>
      </c>
      <c r="BM548" s="685">
        <v>0</v>
      </c>
      <c r="BN548" s="685">
        <v>0</v>
      </c>
      <c r="BO548" s="685">
        <v>0</v>
      </c>
      <c r="BP548" s="685">
        <v>0</v>
      </c>
      <c r="BQ548" s="685">
        <v>0</v>
      </c>
      <c r="BR548" s="685">
        <v>0</v>
      </c>
      <c r="BS548" s="685">
        <v>0</v>
      </c>
      <c r="BT548" s="685">
        <v>0</v>
      </c>
      <c r="BU548" s="685">
        <v>0</v>
      </c>
      <c r="BV548" s="685">
        <v>0</v>
      </c>
      <c r="BW548" s="685">
        <v>0</v>
      </c>
      <c r="BX548" s="685">
        <v>0</v>
      </c>
      <c r="BY548" s="685">
        <v>0</v>
      </c>
      <c r="BZ548" s="685">
        <v>0</v>
      </c>
      <c r="CA548" s="685">
        <v>0</v>
      </c>
      <c r="CB548" s="685">
        <v>0</v>
      </c>
      <c r="CC548" s="685">
        <v>0</v>
      </c>
      <c r="CD548" s="685">
        <v>0</v>
      </c>
      <c r="CE548" s="685">
        <v>0</v>
      </c>
      <c r="CF548" s="687"/>
    </row>
    <row r="549" spans="1:84" ht="5.0999999999999996" customHeight="1">
      <c r="A549" s="685">
        <v>0</v>
      </c>
      <c r="B549" s="4465"/>
      <c r="D549" s="4783"/>
      <c r="E549" s="685">
        <v>0</v>
      </c>
      <c r="F549" s="802">
        <v>0</v>
      </c>
      <c r="G549" s="685">
        <v>0</v>
      </c>
      <c r="H549" s="4783"/>
      <c r="I549" s="685">
        <v>0</v>
      </c>
      <c r="J549" s="802">
        <v>0</v>
      </c>
      <c r="K549" s="685">
        <v>0</v>
      </c>
      <c r="L549" s="4783"/>
      <c r="M549" s="685">
        <v>0</v>
      </c>
      <c r="N549" s="802">
        <v>0</v>
      </c>
      <c r="O549" s="685">
        <v>0</v>
      </c>
      <c r="P549" s="4780"/>
      <c r="Q549" s="685">
        <v>0</v>
      </c>
      <c r="R549" s="802">
        <v>0</v>
      </c>
      <c r="S549" s="685">
        <v>0</v>
      </c>
      <c r="T549" s="4780"/>
      <c r="U549" s="685">
        <v>0</v>
      </c>
      <c r="V549" s="802">
        <v>0</v>
      </c>
      <c r="W549" s="685">
        <v>0</v>
      </c>
      <c r="X549" s="4780"/>
      <c r="Y549" s="685">
        <v>0</v>
      </c>
      <c r="Z549" s="802">
        <v>0</v>
      </c>
      <c r="AA549" s="685">
        <v>0</v>
      </c>
      <c r="AB549" s="4771"/>
      <c r="AC549" s="685">
        <v>0</v>
      </c>
      <c r="AD549" s="802">
        <v>0</v>
      </c>
      <c r="AE549" s="685">
        <v>0</v>
      </c>
      <c r="AF549" s="4771"/>
      <c r="AG549" s="685">
        <v>0</v>
      </c>
      <c r="AH549" s="802">
        <v>0</v>
      </c>
      <c r="AI549" s="685">
        <v>0</v>
      </c>
      <c r="AJ549" s="4771"/>
      <c r="AK549" s="685">
        <v>0</v>
      </c>
      <c r="AL549" s="802">
        <v>0</v>
      </c>
      <c r="AM549" s="685">
        <v>0</v>
      </c>
      <c r="AN549" s="4771"/>
      <c r="AO549" s="685">
        <v>0</v>
      </c>
      <c r="AP549" s="802">
        <v>0</v>
      </c>
      <c r="AQ549" s="685">
        <v>0</v>
      </c>
      <c r="AR549" s="4771"/>
      <c r="AS549" s="685">
        <v>0</v>
      </c>
      <c r="AT549" s="802">
        <v>0</v>
      </c>
      <c r="AU549" s="685">
        <v>0</v>
      </c>
      <c r="AV549" s="4594"/>
      <c r="AW549" s="685">
        <v>0</v>
      </c>
      <c r="AX549" s="802">
        <v>0</v>
      </c>
      <c r="AY549" s="685">
        <v>0</v>
      </c>
      <c r="AZ549" s="4771"/>
      <c r="BA549" s="685">
        <v>0</v>
      </c>
      <c r="BB549" s="685">
        <v>0</v>
      </c>
      <c r="BC549" s="685">
        <v>0</v>
      </c>
      <c r="BD549" s="685">
        <v>0</v>
      </c>
      <c r="BE549" s="685">
        <v>0</v>
      </c>
      <c r="BF549" s="685">
        <v>0</v>
      </c>
      <c r="BG549" s="685">
        <v>0</v>
      </c>
      <c r="BH549" s="685">
        <v>0</v>
      </c>
      <c r="BI549" s="685">
        <v>0</v>
      </c>
      <c r="BJ549" s="685">
        <v>0</v>
      </c>
      <c r="BK549" s="685">
        <v>0</v>
      </c>
      <c r="BL549" s="685">
        <v>0</v>
      </c>
      <c r="BM549" s="685">
        <v>0</v>
      </c>
      <c r="BN549" s="685">
        <v>0</v>
      </c>
      <c r="BO549" s="685">
        <v>0</v>
      </c>
      <c r="BP549" s="685">
        <v>0</v>
      </c>
      <c r="BQ549" s="685">
        <v>0</v>
      </c>
      <c r="BR549" s="685">
        <v>0</v>
      </c>
      <c r="BS549" s="685">
        <v>0</v>
      </c>
      <c r="BT549" s="685">
        <v>0</v>
      </c>
      <c r="BU549" s="685">
        <v>0</v>
      </c>
      <c r="BV549" s="685">
        <v>0</v>
      </c>
      <c r="BW549" s="685">
        <v>0</v>
      </c>
      <c r="BX549" s="685">
        <v>0</v>
      </c>
      <c r="BY549" s="685">
        <v>0</v>
      </c>
      <c r="BZ549" s="685">
        <v>0</v>
      </c>
      <c r="CA549" s="685">
        <v>0</v>
      </c>
      <c r="CB549" s="685">
        <v>0</v>
      </c>
      <c r="CC549" s="685">
        <v>0</v>
      </c>
      <c r="CD549" s="685">
        <v>0</v>
      </c>
      <c r="CE549" s="685">
        <v>0</v>
      </c>
      <c r="CF549" s="687"/>
    </row>
    <row r="550" spans="1:84" ht="9.9499999999999993" customHeight="1">
      <c r="A550" s="685">
        <v>0</v>
      </c>
      <c r="B550" s="4466"/>
      <c r="D550" s="4784"/>
      <c r="E550" s="685">
        <v>0</v>
      </c>
      <c r="F550" s="685">
        <v>0</v>
      </c>
      <c r="G550" s="685">
        <v>0</v>
      </c>
      <c r="H550" s="4784"/>
      <c r="I550" s="685">
        <v>0</v>
      </c>
      <c r="J550" s="685">
        <v>0</v>
      </c>
      <c r="K550" s="685">
        <v>0</v>
      </c>
      <c r="L550" s="4784"/>
      <c r="M550" s="685">
        <v>0</v>
      </c>
      <c r="N550" s="685">
        <v>0</v>
      </c>
      <c r="O550" s="685">
        <v>0</v>
      </c>
      <c r="P550" s="4781"/>
      <c r="Q550" s="685">
        <v>0</v>
      </c>
      <c r="R550" s="685">
        <v>0</v>
      </c>
      <c r="S550" s="685">
        <v>0</v>
      </c>
      <c r="T550" s="4781"/>
      <c r="U550" s="685">
        <v>0</v>
      </c>
      <c r="V550" s="685">
        <v>0</v>
      </c>
      <c r="W550" s="685">
        <v>0</v>
      </c>
      <c r="X550" s="4781"/>
      <c r="Y550" s="685">
        <v>0</v>
      </c>
      <c r="Z550" s="685">
        <v>0</v>
      </c>
      <c r="AA550" s="685">
        <v>0</v>
      </c>
      <c r="AB550" s="4772"/>
      <c r="AC550" s="685">
        <v>0</v>
      </c>
      <c r="AD550" s="685">
        <v>0</v>
      </c>
      <c r="AE550" s="685">
        <v>0</v>
      </c>
      <c r="AF550" s="4772"/>
      <c r="AG550" s="685">
        <v>0</v>
      </c>
      <c r="AH550" s="685">
        <v>0</v>
      </c>
      <c r="AI550" s="685">
        <v>0</v>
      </c>
      <c r="AJ550" s="4772"/>
      <c r="AK550" s="685">
        <v>0</v>
      </c>
      <c r="AL550" s="685">
        <v>0</v>
      </c>
      <c r="AM550" s="685">
        <v>0</v>
      </c>
      <c r="AN550" s="4772"/>
      <c r="AO550" s="685">
        <v>0</v>
      </c>
      <c r="AP550" s="685">
        <v>0</v>
      </c>
      <c r="AQ550" s="685">
        <v>0</v>
      </c>
      <c r="AR550" s="4772"/>
      <c r="AS550" s="685">
        <v>0</v>
      </c>
      <c r="AT550" s="685">
        <v>0</v>
      </c>
      <c r="AU550" s="685">
        <v>0</v>
      </c>
      <c r="AV550" s="4595"/>
      <c r="AW550" s="685">
        <v>0</v>
      </c>
      <c r="AX550" s="685">
        <v>0</v>
      </c>
      <c r="AY550" s="685">
        <v>0</v>
      </c>
      <c r="AZ550" s="4772"/>
      <c r="BA550" s="685">
        <v>0</v>
      </c>
      <c r="BB550" s="685">
        <v>0</v>
      </c>
      <c r="BC550" s="685">
        <v>0</v>
      </c>
      <c r="BD550" s="685">
        <v>0</v>
      </c>
      <c r="BE550" s="685">
        <v>0</v>
      </c>
      <c r="BF550" s="685">
        <v>0</v>
      </c>
      <c r="BG550" s="685">
        <v>0</v>
      </c>
      <c r="BH550" s="685">
        <v>0</v>
      </c>
      <c r="BI550" s="685">
        <v>0</v>
      </c>
      <c r="BJ550" s="685">
        <v>0</v>
      </c>
      <c r="BK550" s="685">
        <v>0</v>
      </c>
      <c r="BL550" s="685">
        <v>0</v>
      </c>
      <c r="BM550" s="685">
        <v>0</v>
      </c>
      <c r="BN550" s="685">
        <v>0</v>
      </c>
      <c r="BO550" s="685">
        <v>0</v>
      </c>
      <c r="BP550" s="685">
        <v>0</v>
      </c>
      <c r="BQ550" s="685">
        <v>0</v>
      </c>
      <c r="BR550" s="685">
        <v>0</v>
      </c>
      <c r="BS550" s="685">
        <v>0</v>
      </c>
      <c r="BT550" s="685">
        <v>0</v>
      </c>
      <c r="BU550" s="685">
        <v>0</v>
      </c>
      <c r="BV550" s="685">
        <v>0</v>
      </c>
      <c r="BW550" s="685">
        <v>0</v>
      </c>
      <c r="BX550" s="685">
        <v>0</v>
      </c>
      <c r="BY550" s="685">
        <v>0</v>
      </c>
      <c r="BZ550" s="685">
        <v>0</v>
      </c>
      <c r="CA550" s="685">
        <v>0</v>
      </c>
      <c r="CB550" s="685">
        <v>0</v>
      </c>
      <c r="CC550" s="685">
        <v>0</v>
      </c>
      <c r="CD550" s="685">
        <v>0</v>
      </c>
      <c r="CE550" s="685">
        <v>0</v>
      </c>
      <c r="CF550" s="687"/>
    </row>
    <row r="551" spans="1:84" ht="9.9499999999999993" customHeight="1">
      <c r="A551" s="685">
        <v>0</v>
      </c>
      <c r="B551" s="685">
        <v>0</v>
      </c>
      <c r="C551" s="685">
        <v>0</v>
      </c>
      <c r="D551" s="685">
        <v>0</v>
      </c>
      <c r="E551" s="685">
        <v>0</v>
      </c>
      <c r="F551" s="685">
        <v>0</v>
      </c>
      <c r="G551" s="685">
        <v>0</v>
      </c>
      <c r="H551" s="685">
        <v>0</v>
      </c>
      <c r="I551" s="685">
        <v>0</v>
      </c>
      <c r="J551" s="685">
        <v>0</v>
      </c>
      <c r="K551" s="685">
        <v>0</v>
      </c>
      <c r="L551" s="685">
        <v>0</v>
      </c>
      <c r="M551" s="685">
        <v>0</v>
      </c>
      <c r="N551" s="685">
        <v>0</v>
      </c>
      <c r="O551" s="685">
        <v>0</v>
      </c>
      <c r="P551" s="685">
        <v>0</v>
      </c>
      <c r="Q551" s="685">
        <v>0</v>
      </c>
      <c r="R551" s="685">
        <v>0</v>
      </c>
      <c r="S551" s="685">
        <v>0</v>
      </c>
      <c r="T551" s="685">
        <v>0</v>
      </c>
      <c r="U551" s="685">
        <v>0</v>
      </c>
      <c r="V551" s="685">
        <v>0</v>
      </c>
      <c r="W551" s="685">
        <v>0</v>
      </c>
      <c r="X551" s="685">
        <v>0</v>
      </c>
      <c r="Y551" s="685">
        <v>0</v>
      </c>
      <c r="Z551" s="685">
        <v>0</v>
      </c>
      <c r="AA551" s="685">
        <v>0</v>
      </c>
      <c r="AB551" s="685">
        <v>0</v>
      </c>
      <c r="AC551" s="685">
        <v>0</v>
      </c>
      <c r="AD551" s="685">
        <v>0</v>
      </c>
      <c r="AE551" s="685">
        <v>0</v>
      </c>
      <c r="AF551" s="685">
        <v>0</v>
      </c>
      <c r="AG551" s="685">
        <v>0</v>
      </c>
      <c r="AH551" s="685">
        <v>0</v>
      </c>
      <c r="AI551" s="685">
        <v>0</v>
      </c>
      <c r="AJ551" s="685">
        <v>0</v>
      </c>
      <c r="AK551" s="685">
        <v>0</v>
      </c>
      <c r="AL551" s="685">
        <v>0</v>
      </c>
      <c r="AM551" s="685">
        <v>0</v>
      </c>
      <c r="AN551" s="685">
        <v>0</v>
      </c>
      <c r="AO551" s="685">
        <v>0</v>
      </c>
      <c r="AP551" s="685">
        <v>0</v>
      </c>
      <c r="AQ551" s="685">
        <v>0</v>
      </c>
      <c r="AR551" s="685">
        <v>0</v>
      </c>
      <c r="AS551" s="685">
        <v>0</v>
      </c>
      <c r="AT551" s="685">
        <v>0</v>
      </c>
      <c r="AU551" s="685">
        <v>0</v>
      </c>
      <c r="AV551" s="685">
        <v>0</v>
      </c>
      <c r="AW551" s="685">
        <v>0</v>
      </c>
      <c r="AX551" s="685">
        <v>0</v>
      </c>
      <c r="AY551" s="685">
        <v>0</v>
      </c>
      <c r="AZ551" s="685">
        <v>0</v>
      </c>
      <c r="BA551" s="685">
        <v>0</v>
      </c>
      <c r="BB551" s="685">
        <v>0</v>
      </c>
      <c r="BC551" s="685">
        <v>0</v>
      </c>
      <c r="BD551" s="685">
        <v>0</v>
      </c>
      <c r="BE551" s="685">
        <v>0</v>
      </c>
      <c r="BF551" s="685">
        <v>0</v>
      </c>
      <c r="BG551" s="685">
        <v>0</v>
      </c>
      <c r="BH551" s="685">
        <v>0</v>
      </c>
      <c r="BI551" s="685">
        <v>0</v>
      </c>
      <c r="BJ551" s="685">
        <v>0</v>
      </c>
      <c r="BK551" s="685">
        <v>0</v>
      </c>
      <c r="BL551" s="685">
        <v>0</v>
      </c>
      <c r="BM551" s="685">
        <v>0</v>
      </c>
      <c r="BN551" s="685">
        <v>0</v>
      </c>
      <c r="BO551" s="685">
        <v>0</v>
      </c>
      <c r="BP551" s="685">
        <v>0</v>
      </c>
      <c r="BQ551" s="685">
        <v>0</v>
      </c>
      <c r="BR551" s="685">
        <v>0</v>
      </c>
      <c r="BS551" s="685">
        <v>0</v>
      </c>
      <c r="BT551" s="685">
        <v>0</v>
      </c>
      <c r="BU551" s="685">
        <v>0</v>
      </c>
      <c r="BV551" s="685">
        <v>0</v>
      </c>
      <c r="BW551" s="685">
        <v>0</v>
      </c>
      <c r="BX551" s="685">
        <v>0</v>
      </c>
      <c r="BY551" s="685">
        <v>0</v>
      </c>
      <c r="BZ551" s="685">
        <v>0</v>
      </c>
      <c r="CA551" s="685">
        <v>0</v>
      </c>
      <c r="CB551" s="685">
        <v>0</v>
      </c>
      <c r="CC551" s="685">
        <v>0</v>
      </c>
      <c r="CD551" s="685">
        <v>0</v>
      </c>
      <c r="CE551" s="685">
        <v>0</v>
      </c>
      <c r="CF551" s="687"/>
    </row>
    <row r="552" spans="1:84" ht="9.9499999999999993" customHeight="1">
      <c r="A552" s="685">
        <v>0</v>
      </c>
      <c r="B552" s="4464">
        <v>12</v>
      </c>
      <c r="D552" s="4782" t="s">
        <v>5368</v>
      </c>
      <c r="E552" s="685">
        <v>0</v>
      </c>
      <c r="F552" s="685">
        <v>0</v>
      </c>
      <c r="G552" s="685">
        <v>0</v>
      </c>
      <c r="H552" s="4782" t="s">
        <v>5406</v>
      </c>
      <c r="I552" s="685">
        <v>0</v>
      </c>
      <c r="J552" s="685">
        <v>0</v>
      </c>
      <c r="K552" s="685">
        <v>0</v>
      </c>
      <c r="L552" s="4782"/>
      <c r="M552" s="685">
        <v>0</v>
      </c>
      <c r="N552" s="685">
        <v>0</v>
      </c>
      <c r="O552" s="685">
        <v>0</v>
      </c>
      <c r="P552" s="4779" t="s">
        <v>5333</v>
      </c>
      <c r="Q552" s="685">
        <v>0</v>
      </c>
      <c r="R552" s="685">
        <v>0</v>
      </c>
      <c r="S552" s="685">
        <v>0</v>
      </c>
      <c r="T552" s="4779" t="s">
        <v>5411</v>
      </c>
      <c r="U552" s="685">
        <v>0</v>
      </c>
      <c r="V552" s="685">
        <v>0</v>
      </c>
      <c r="W552" s="685">
        <v>0</v>
      </c>
      <c r="X552" s="4779"/>
      <c r="Y552" s="685">
        <v>0</v>
      </c>
      <c r="Z552" s="685">
        <v>0</v>
      </c>
      <c r="AA552" s="685">
        <v>0</v>
      </c>
      <c r="AB552" s="4770" t="s">
        <v>5412</v>
      </c>
      <c r="AC552" s="685">
        <v>0</v>
      </c>
      <c r="AD552" s="685">
        <v>0</v>
      </c>
      <c r="AE552" s="685">
        <v>0</v>
      </c>
      <c r="AF552" s="4770" t="s">
        <v>5412</v>
      </c>
      <c r="AG552" s="685">
        <v>0</v>
      </c>
      <c r="AH552" s="685">
        <v>0</v>
      </c>
      <c r="AI552" s="685">
        <v>0</v>
      </c>
      <c r="AJ552" s="4770" t="s">
        <v>5413</v>
      </c>
      <c r="AK552" s="685">
        <v>0</v>
      </c>
      <c r="AL552" s="685">
        <v>0</v>
      </c>
      <c r="AM552" s="685">
        <v>0</v>
      </c>
      <c r="AN552" s="4770" t="s">
        <v>5412</v>
      </c>
      <c r="AO552" s="685">
        <v>0</v>
      </c>
      <c r="AP552" s="685">
        <v>0</v>
      </c>
      <c r="AQ552" s="685">
        <v>0</v>
      </c>
      <c r="AR552" s="4770" t="s">
        <v>5367</v>
      </c>
      <c r="AS552" s="685">
        <v>0</v>
      </c>
      <c r="AT552" s="685">
        <v>0</v>
      </c>
      <c r="AU552" s="685">
        <v>0</v>
      </c>
      <c r="AW552" s="685">
        <v>0</v>
      </c>
      <c r="AX552" s="685">
        <v>0</v>
      </c>
      <c r="AY552" s="685">
        <v>0</v>
      </c>
      <c r="AZ552" s="4770" t="s">
        <v>5367</v>
      </c>
      <c r="BA552" s="685">
        <v>0</v>
      </c>
      <c r="BB552" s="685">
        <v>0</v>
      </c>
      <c r="BC552" s="685">
        <v>0</v>
      </c>
      <c r="BD552" s="685">
        <v>0</v>
      </c>
      <c r="BE552" s="685">
        <v>0</v>
      </c>
      <c r="BF552" s="685">
        <v>0</v>
      </c>
      <c r="BG552" s="685">
        <v>0</v>
      </c>
      <c r="BH552" s="685">
        <v>0</v>
      </c>
      <c r="BI552" s="685">
        <v>0</v>
      </c>
      <c r="BJ552" s="685">
        <v>0</v>
      </c>
      <c r="BK552" s="685">
        <v>0</v>
      </c>
      <c r="BL552" s="685">
        <v>0</v>
      </c>
      <c r="BM552" s="685">
        <v>0</v>
      </c>
      <c r="BN552" s="685">
        <v>0</v>
      </c>
      <c r="BO552" s="685">
        <v>0</v>
      </c>
      <c r="BP552" s="685">
        <v>0</v>
      </c>
      <c r="BQ552" s="685">
        <v>0</v>
      </c>
      <c r="BR552" s="685">
        <v>0</v>
      </c>
      <c r="BS552" s="685">
        <v>0</v>
      </c>
      <c r="BT552" s="685">
        <v>0</v>
      </c>
      <c r="BU552" s="685">
        <v>0</v>
      </c>
      <c r="BV552" s="685">
        <v>0</v>
      </c>
      <c r="BW552" s="685">
        <v>0</v>
      </c>
      <c r="BX552" s="685">
        <v>0</v>
      </c>
      <c r="BY552" s="685">
        <v>0</v>
      </c>
      <c r="BZ552" s="685">
        <v>0</v>
      </c>
      <c r="CA552" s="685">
        <v>0</v>
      </c>
      <c r="CB552" s="685">
        <v>0</v>
      </c>
      <c r="CC552" s="685">
        <v>0</v>
      </c>
      <c r="CD552" s="685">
        <v>0</v>
      </c>
      <c r="CE552" s="685">
        <v>0</v>
      </c>
      <c r="CF552" s="687"/>
    </row>
    <row r="553" spans="1:84" ht="5.0999999999999996" customHeight="1">
      <c r="A553" s="685">
        <v>0</v>
      </c>
      <c r="B553" s="4465"/>
      <c r="D553" s="4783"/>
      <c r="E553" s="685">
        <v>0</v>
      </c>
      <c r="F553" s="802">
        <v>0</v>
      </c>
      <c r="G553" s="685">
        <v>0</v>
      </c>
      <c r="H553" s="4783"/>
      <c r="I553" s="685">
        <v>0</v>
      </c>
      <c r="J553" s="802">
        <v>0</v>
      </c>
      <c r="K553" s="685">
        <v>0</v>
      </c>
      <c r="L553" s="4783"/>
      <c r="M553" s="685">
        <v>0</v>
      </c>
      <c r="N553" s="802">
        <v>0</v>
      </c>
      <c r="O553" s="685">
        <v>0</v>
      </c>
      <c r="P553" s="4780"/>
      <c r="Q553" s="685">
        <v>0</v>
      </c>
      <c r="R553" s="802">
        <v>0</v>
      </c>
      <c r="S553" s="685">
        <v>0</v>
      </c>
      <c r="T553" s="4780"/>
      <c r="U553" s="685">
        <v>0</v>
      </c>
      <c r="V553" s="802">
        <v>0</v>
      </c>
      <c r="W553" s="685">
        <v>0</v>
      </c>
      <c r="X553" s="4780"/>
      <c r="Y553" s="685">
        <v>0</v>
      </c>
      <c r="Z553" s="802">
        <v>0</v>
      </c>
      <c r="AA553" s="685">
        <v>0</v>
      </c>
      <c r="AB553" s="4771"/>
      <c r="AC553" s="685">
        <v>0</v>
      </c>
      <c r="AD553" s="802">
        <v>0</v>
      </c>
      <c r="AE553" s="685">
        <v>0</v>
      </c>
      <c r="AF553" s="4771"/>
      <c r="AG553" s="685">
        <v>0</v>
      </c>
      <c r="AH553" s="802">
        <v>0</v>
      </c>
      <c r="AI553" s="685">
        <v>0</v>
      </c>
      <c r="AJ553" s="4771"/>
      <c r="AK553" s="685">
        <v>0</v>
      </c>
      <c r="AL553" s="802">
        <v>0</v>
      </c>
      <c r="AM553" s="685">
        <v>0</v>
      </c>
      <c r="AN553" s="4771"/>
      <c r="AO553" s="685">
        <v>0</v>
      </c>
      <c r="AP553" s="802">
        <v>0</v>
      </c>
      <c r="AQ553" s="685">
        <v>0</v>
      </c>
      <c r="AR553" s="4771"/>
      <c r="AS553" s="685">
        <v>0</v>
      </c>
      <c r="AT553" s="802">
        <v>0</v>
      </c>
      <c r="AU553" s="685">
        <v>0</v>
      </c>
      <c r="AW553" s="685">
        <v>0</v>
      </c>
      <c r="AX553" s="802">
        <v>0</v>
      </c>
      <c r="AY553" s="685">
        <v>0</v>
      </c>
      <c r="AZ553" s="4771"/>
      <c r="BA553" s="685">
        <v>0</v>
      </c>
      <c r="BB553" s="685">
        <v>0</v>
      </c>
      <c r="BC553" s="685">
        <v>0</v>
      </c>
      <c r="BD553" s="685">
        <v>0</v>
      </c>
      <c r="BE553" s="685">
        <v>0</v>
      </c>
      <c r="BF553" s="685">
        <v>0</v>
      </c>
      <c r="BG553" s="685">
        <v>0</v>
      </c>
      <c r="BH553" s="685">
        <v>0</v>
      </c>
      <c r="BI553" s="685">
        <v>0</v>
      </c>
      <c r="BJ553" s="685">
        <v>0</v>
      </c>
      <c r="BK553" s="685">
        <v>0</v>
      </c>
      <c r="BL553" s="685">
        <v>0</v>
      </c>
      <c r="BM553" s="685">
        <v>0</v>
      </c>
      <c r="BN553" s="685">
        <v>0</v>
      </c>
      <c r="BO553" s="685">
        <v>0</v>
      </c>
      <c r="BP553" s="685">
        <v>0</v>
      </c>
      <c r="BQ553" s="685">
        <v>0</v>
      </c>
      <c r="BR553" s="685">
        <v>0</v>
      </c>
      <c r="BS553" s="685">
        <v>0</v>
      </c>
      <c r="BT553" s="685">
        <v>0</v>
      </c>
      <c r="BU553" s="685">
        <v>0</v>
      </c>
      <c r="BV553" s="685">
        <v>0</v>
      </c>
      <c r="BW553" s="685">
        <v>0</v>
      </c>
      <c r="BX553" s="685">
        <v>0</v>
      </c>
      <c r="BY553" s="685">
        <v>0</v>
      </c>
      <c r="BZ553" s="685">
        <v>0</v>
      </c>
      <c r="CA553" s="685">
        <v>0</v>
      </c>
      <c r="CB553" s="685">
        <v>0</v>
      </c>
      <c r="CC553" s="685">
        <v>0</v>
      </c>
      <c r="CD553" s="685">
        <v>0</v>
      </c>
      <c r="CE553" s="685">
        <v>0</v>
      </c>
      <c r="CF553" s="687"/>
    </row>
    <row r="554" spans="1:84" ht="9.9499999999999993" customHeight="1">
      <c r="A554" s="685">
        <v>0</v>
      </c>
      <c r="B554" s="4466"/>
      <c r="D554" s="4784"/>
      <c r="E554" s="685">
        <v>0</v>
      </c>
      <c r="F554" s="685">
        <v>0</v>
      </c>
      <c r="G554" s="685">
        <v>0</v>
      </c>
      <c r="H554" s="4784"/>
      <c r="I554" s="685">
        <v>0</v>
      </c>
      <c r="J554" s="685">
        <v>0</v>
      </c>
      <c r="K554" s="685">
        <v>0</v>
      </c>
      <c r="L554" s="4784"/>
      <c r="M554" s="685">
        <v>0</v>
      </c>
      <c r="N554" s="685">
        <v>0</v>
      </c>
      <c r="O554" s="685">
        <v>0</v>
      </c>
      <c r="P554" s="4781"/>
      <c r="Q554" s="685">
        <v>0</v>
      </c>
      <c r="R554" s="685">
        <v>0</v>
      </c>
      <c r="S554" s="685">
        <v>0</v>
      </c>
      <c r="T554" s="4781"/>
      <c r="U554" s="685">
        <v>0</v>
      </c>
      <c r="V554" s="685">
        <v>0</v>
      </c>
      <c r="W554" s="685">
        <v>0</v>
      </c>
      <c r="X554" s="4781"/>
      <c r="Y554" s="685">
        <v>0</v>
      </c>
      <c r="Z554" s="685">
        <v>0</v>
      </c>
      <c r="AA554" s="685">
        <v>0</v>
      </c>
      <c r="AB554" s="4772"/>
      <c r="AC554" s="685">
        <v>0</v>
      </c>
      <c r="AD554" s="685">
        <v>0</v>
      </c>
      <c r="AE554" s="685">
        <v>0</v>
      </c>
      <c r="AF554" s="4772"/>
      <c r="AG554" s="685">
        <v>0</v>
      </c>
      <c r="AH554" s="685">
        <v>0</v>
      </c>
      <c r="AI554" s="685">
        <v>0</v>
      </c>
      <c r="AJ554" s="4772"/>
      <c r="AK554" s="685">
        <v>0</v>
      </c>
      <c r="AL554" s="685">
        <v>0</v>
      </c>
      <c r="AM554" s="685">
        <v>0</v>
      </c>
      <c r="AN554" s="4772"/>
      <c r="AO554" s="685">
        <v>0</v>
      </c>
      <c r="AP554" s="685">
        <v>0</v>
      </c>
      <c r="AQ554" s="685">
        <v>0</v>
      </c>
      <c r="AR554" s="4772"/>
      <c r="AS554" s="685">
        <v>0</v>
      </c>
      <c r="AT554" s="685">
        <v>0</v>
      </c>
      <c r="AU554" s="685">
        <v>0</v>
      </c>
      <c r="AW554" s="685">
        <v>0</v>
      </c>
      <c r="AX554" s="685">
        <v>0</v>
      </c>
      <c r="AY554" s="685">
        <v>0</v>
      </c>
      <c r="AZ554" s="4772"/>
      <c r="BA554" s="685">
        <v>0</v>
      </c>
      <c r="BB554" s="685">
        <v>0</v>
      </c>
      <c r="BC554" s="685">
        <v>0</v>
      </c>
      <c r="BD554" s="685">
        <v>0</v>
      </c>
      <c r="BE554" s="685">
        <v>0</v>
      </c>
      <c r="BF554" s="685">
        <v>0</v>
      </c>
      <c r="BG554" s="685">
        <v>0</v>
      </c>
      <c r="BH554" s="685">
        <v>0</v>
      </c>
      <c r="BI554" s="685">
        <v>0</v>
      </c>
      <c r="BJ554" s="685">
        <v>0</v>
      </c>
      <c r="BK554" s="685">
        <v>0</v>
      </c>
      <c r="BL554" s="685">
        <v>0</v>
      </c>
      <c r="BM554" s="685">
        <v>0</v>
      </c>
      <c r="BN554" s="685">
        <v>0</v>
      </c>
      <c r="BO554" s="685">
        <v>0</v>
      </c>
      <c r="BP554" s="685">
        <v>0</v>
      </c>
      <c r="BQ554" s="685">
        <v>0</v>
      </c>
      <c r="BR554" s="685">
        <v>0</v>
      </c>
      <c r="BS554" s="685">
        <v>0</v>
      </c>
      <c r="BT554" s="685">
        <v>0</v>
      </c>
      <c r="BU554" s="685">
        <v>0</v>
      </c>
      <c r="BV554" s="685">
        <v>0</v>
      </c>
      <c r="BW554" s="685">
        <v>0</v>
      </c>
      <c r="BX554" s="685">
        <v>0</v>
      </c>
      <c r="BY554" s="685">
        <v>0</v>
      </c>
      <c r="BZ554" s="685">
        <v>0</v>
      </c>
      <c r="CA554" s="685">
        <v>0</v>
      </c>
      <c r="CB554" s="685">
        <v>0</v>
      </c>
      <c r="CC554" s="685">
        <v>0</v>
      </c>
      <c r="CD554" s="685">
        <v>0</v>
      </c>
      <c r="CE554" s="685">
        <v>0</v>
      </c>
      <c r="CF554" s="687"/>
    </row>
    <row r="555" spans="1:84" ht="9.9499999999999993" customHeight="1">
      <c r="A555" s="685">
        <v>0</v>
      </c>
      <c r="B555" s="685">
        <v>0</v>
      </c>
      <c r="C555" s="685">
        <v>0</v>
      </c>
      <c r="D555" s="685">
        <v>0</v>
      </c>
      <c r="E555" s="685">
        <v>0</v>
      </c>
      <c r="F555" s="685">
        <v>0</v>
      </c>
      <c r="G555" s="685">
        <v>0</v>
      </c>
      <c r="H555" s="685">
        <v>0</v>
      </c>
      <c r="I555" s="685">
        <v>0</v>
      </c>
      <c r="J555" s="685">
        <v>0</v>
      </c>
      <c r="K555" s="685">
        <v>0</v>
      </c>
      <c r="L555" s="685">
        <v>0</v>
      </c>
      <c r="M555" s="685">
        <v>0</v>
      </c>
      <c r="N555" s="685">
        <v>0</v>
      </c>
      <c r="O555" s="685">
        <v>0</v>
      </c>
      <c r="P555" s="685">
        <v>0</v>
      </c>
      <c r="Q555" s="685">
        <v>0</v>
      </c>
      <c r="R555" s="685">
        <v>0</v>
      </c>
      <c r="S555" s="685">
        <v>0</v>
      </c>
      <c r="T555" s="685">
        <v>0</v>
      </c>
      <c r="U555" s="685">
        <v>0</v>
      </c>
      <c r="V555" s="685">
        <v>0</v>
      </c>
      <c r="W555" s="685">
        <v>0</v>
      </c>
      <c r="X555" s="685">
        <v>0</v>
      </c>
      <c r="Y555" s="685">
        <v>0</v>
      </c>
      <c r="Z555" s="685">
        <v>0</v>
      </c>
      <c r="AA555" s="685">
        <v>0</v>
      </c>
      <c r="AB555" s="685">
        <v>0</v>
      </c>
      <c r="AC555" s="685">
        <v>0</v>
      </c>
      <c r="AD555" s="685">
        <v>0</v>
      </c>
      <c r="AE555" s="685">
        <v>0</v>
      </c>
      <c r="AF555" s="685">
        <v>0</v>
      </c>
      <c r="AG555" s="685">
        <v>0</v>
      </c>
      <c r="AH555" s="685">
        <v>0</v>
      </c>
      <c r="AI555" s="685">
        <v>0</v>
      </c>
      <c r="AJ555" s="685">
        <v>0</v>
      </c>
      <c r="AK555" s="685">
        <v>0</v>
      </c>
      <c r="AL555" s="685">
        <v>0</v>
      </c>
      <c r="AM555" s="685">
        <v>0</v>
      </c>
      <c r="AN555" s="685">
        <v>0</v>
      </c>
      <c r="AO555" s="685">
        <v>0</v>
      </c>
      <c r="AP555" s="685">
        <v>0</v>
      </c>
      <c r="AQ555" s="685">
        <v>0</v>
      </c>
      <c r="AR555" s="685">
        <v>0</v>
      </c>
      <c r="AS555" s="685">
        <v>0</v>
      </c>
      <c r="AT555" s="685">
        <v>0</v>
      </c>
      <c r="AU555" s="685">
        <v>0</v>
      </c>
      <c r="AV555" s="685">
        <v>0</v>
      </c>
      <c r="AW555" s="685">
        <v>0</v>
      </c>
      <c r="AX555" s="685">
        <v>0</v>
      </c>
      <c r="AY555" s="685">
        <v>0</v>
      </c>
      <c r="AZ555" s="685">
        <v>0</v>
      </c>
      <c r="BA555" s="685">
        <v>0</v>
      </c>
      <c r="BB555" s="685">
        <v>0</v>
      </c>
      <c r="BC555" s="685">
        <v>0</v>
      </c>
      <c r="BD555" s="685">
        <v>0</v>
      </c>
      <c r="BE555" s="685">
        <v>0</v>
      </c>
      <c r="BF555" s="685">
        <v>0</v>
      </c>
      <c r="BG555" s="685">
        <v>0</v>
      </c>
      <c r="BH555" s="685">
        <v>0</v>
      </c>
      <c r="BI555" s="685">
        <v>0</v>
      </c>
      <c r="BJ555" s="685">
        <v>0</v>
      </c>
      <c r="BK555" s="685">
        <v>0</v>
      </c>
      <c r="BL555" s="685">
        <v>0</v>
      </c>
      <c r="BM555" s="685">
        <v>0</v>
      </c>
      <c r="BN555" s="685">
        <v>0</v>
      </c>
      <c r="BO555" s="685">
        <v>0</v>
      </c>
      <c r="BP555" s="685">
        <v>0</v>
      </c>
      <c r="BQ555" s="685">
        <v>0</v>
      </c>
      <c r="BR555" s="685">
        <v>0</v>
      </c>
      <c r="BS555" s="685">
        <v>0</v>
      </c>
      <c r="BT555" s="685">
        <v>0</v>
      </c>
      <c r="BU555" s="685">
        <v>0</v>
      </c>
      <c r="BV555" s="685">
        <v>0</v>
      </c>
      <c r="BW555" s="685">
        <v>0</v>
      </c>
      <c r="BX555" s="685">
        <v>0</v>
      </c>
      <c r="BY555" s="685">
        <v>0</v>
      </c>
      <c r="BZ555" s="685">
        <v>0</v>
      </c>
      <c r="CA555" s="685">
        <v>0</v>
      </c>
      <c r="CB555" s="685">
        <v>0</v>
      </c>
      <c r="CC555" s="685">
        <v>0</v>
      </c>
      <c r="CD555" s="685">
        <v>0</v>
      </c>
      <c r="CE555" s="685">
        <v>0</v>
      </c>
      <c r="CF555" s="687"/>
    </row>
    <row r="556" spans="1:84" ht="9.9499999999999993" customHeight="1">
      <c r="A556" s="685">
        <v>0</v>
      </c>
      <c r="B556" s="4464">
        <v>13</v>
      </c>
      <c r="D556" s="4782" t="s">
        <v>5414</v>
      </c>
      <c r="E556" s="685">
        <v>0</v>
      </c>
      <c r="F556" s="685">
        <v>0</v>
      </c>
      <c r="G556" s="685">
        <v>0</v>
      </c>
      <c r="H556" s="4782"/>
      <c r="I556" s="685">
        <v>0</v>
      </c>
      <c r="J556" s="685">
        <v>0</v>
      </c>
      <c r="K556" s="685">
        <v>0</v>
      </c>
      <c r="L556" s="4734"/>
      <c r="M556" s="685">
        <v>0</v>
      </c>
      <c r="N556" s="685">
        <v>0</v>
      </c>
      <c r="O556" s="685">
        <v>0</v>
      </c>
      <c r="P556" s="4779" t="s">
        <v>5415</v>
      </c>
      <c r="Q556" s="685">
        <v>0</v>
      </c>
      <c r="R556" s="685">
        <v>0</v>
      </c>
      <c r="S556" s="685">
        <v>0</v>
      </c>
      <c r="T556" s="4779" t="s">
        <v>5416</v>
      </c>
      <c r="U556" s="685">
        <v>0</v>
      </c>
      <c r="V556" s="685">
        <v>0</v>
      </c>
      <c r="W556" s="685">
        <v>0</v>
      </c>
      <c r="X556" s="4734"/>
      <c r="Y556" s="685">
        <v>0</v>
      </c>
      <c r="Z556" s="685">
        <v>0</v>
      </c>
      <c r="AA556" s="685">
        <v>0</v>
      </c>
      <c r="AB556" s="4770" t="s">
        <v>5417</v>
      </c>
      <c r="AC556" s="685">
        <v>0</v>
      </c>
      <c r="AD556" s="685">
        <v>0</v>
      </c>
      <c r="AE556" s="685">
        <v>0</v>
      </c>
      <c r="AF556" s="4770" t="s">
        <v>5418</v>
      </c>
      <c r="AG556" s="685">
        <v>0</v>
      </c>
      <c r="AH556" s="685">
        <v>0</v>
      </c>
      <c r="AI556" s="685">
        <v>0</v>
      </c>
      <c r="AJ556" s="4770"/>
      <c r="AK556" s="685">
        <v>0</v>
      </c>
      <c r="AL556" s="685">
        <v>0</v>
      </c>
      <c r="AM556" s="685">
        <v>0</v>
      </c>
      <c r="AN556" s="4770" t="s">
        <v>5351</v>
      </c>
      <c r="AO556" s="685">
        <v>0</v>
      </c>
      <c r="AP556" s="685">
        <v>0</v>
      </c>
      <c r="AQ556" s="685">
        <v>0</v>
      </c>
      <c r="AR556" s="4770" t="s">
        <v>5374</v>
      </c>
      <c r="AS556" s="685">
        <v>0</v>
      </c>
      <c r="AT556" s="685">
        <v>0</v>
      </c>
      <c r="AU556" s="685">
        <v>0</v>
      </c>
      <c r="AV556" s="4785" t="s">
        <v>5419</v>
      </c>
      <c r="AW556" s="685">
        <v>0</v>
      </c>
      <c r="AX556" s="685">
        <v>0</v>
      </c>
      <c r="AY556" s="685">
        <v>0</v>
      </c>
      <c r="AZ556" s="4770" t="s">
        <v>5374</v>
      </c>
      <c r="BA556" s="685">
        <v>0</v>
      </c>
      <c r="BB556" s="685">
        <v>0</v>
      </c>
      <c r="BC556" s="685">
        <v>0</v>
      </c>
      <c r="BD556" s="685">
        <v>0</v>
      </c>
      <c r="BE556" s="685">
        <v>0</v>
      </c>
      <c r="BF556" s="685">
        <v>0</v>
      </c>
      <c r="BG556" s="685">
        <v>0</v>
      </c>
      <c r="BH556" s="685">
        <v>0</v>
      </c>
      <c r="BI556" s="685">
        <v>0</v>
      </c>
      <c r="BJ556" s="685">
        <v>0</v>
      </c>
      <c r="BK556" s="685">
        <v>0</v>
      </c>
      <c r="BL556" s="685">
        <v>0</v>
      </c>
      <c r="BM556" s="685">
        <v>0</v>
      </c>
      <c r="BN556" s="685">
        <v>0</v>
      </c>
      <c r="BO556" s="685">
        <v>0</v>
      </c>
      <c r="BP556" s="685">
        <v>0</v>
      </c>
      <c r="BQ556" s="685">
        <v>0</v>
      </c>
      <c r="BR556" s="685">
        <v>0</v>
      </c>
      <c r="BS556" s="685">
        <v>0</v>
      </c>
      <c r="BT556" s="685">
        <v>0</v>
      </c>
      <c r="BU556" s="685">
        <v>0</v>
      </c>
      <c r="BV556" s="685">
        <v>0</v>
      </c>
      <c r="BW556" s="685">
        <v>0</v>
      </c>
      <c r="BX556" s="685">
        <v>0</v>
      </c>
      <c r="BY556" s="685">
        <v>0</v>
      </c>
      <c r="BZ556" s="685">
        <v>0</v>
      </c>
      <c r="CA556" s="685">
        <v>0</v>
      </c>
      <c r="CB556" s="685">
        <v>0</v>
      </c>
      <c r="CC556" s="685">
        <v>0</v>
      </c>
      <c r="CD556" s="685">
        <v>0</v>
      </c>
      <c r="CE556" s="685">
        <v>0</v>
      </c>
      <c r="CF556" s="687"/>
    </row>
    <row r="557" spans="1:84" ht="5.0999999999999996" customHeight="1">
      <c r="A557" s="685">
        <v>0</v>
      </c>
      <c r="B557" s="4465"/>
      <c r="D557" s="4783"/>
      <c r="E557" s="685">
        <v>0</v>
      </c>
      <c r="F557" s="802">
        <v>0</v>
      </c>
      <c r="G557" s="685">
        <v>0</v>
      </c>
      <c r="H557" s="4783"/>
      <c r="I557" s="685">
        <v>0</v>
      </c>
      <c r="J557" s="802">
        <v>0</v>
      </c>
      <c r="K557" s="685">
        <v>0</v>
      </c>
      <c r="L557" s="4735"/>
      <c r="M557" s="685">
        <v>0</v>
      </c>
      <c r="N557" s="802">
        <v>0</v>
      </c>
      <c r="O557" s="685">
        <v>0</v>
      </c>
      <c r="P557" s="4780"/>
      <c r="Q557" s="685">
        <v>0</v>
      </c>
      <c r="R557" s="802">
        <v>0</v>
      </c>
      <c r="S557" s="685">
        <v>0</v>
      </c>
      <c r="T557" s="4780"/>
      <c r="U557" s="685">
        <v>0</v>
      </c>
      <c r="V557" s="802">
        <v>0</v>
      </c>
      <c r="W557" s="685">
        <v>0</v>
      </c>
      <c r="X557" s="4735"/>
      <c r="Y557" s="685">
        <v>0</v>
      </c>
      <c r="Z557" s="802">
        <v>0</v>
      </c>
      <c r="AA557" s="685">
        <v>0</v>
      </c>
      <c r="AB557" s="4771"/>
      <c r="AC557" s="685">
        <v>0</v>
      </c>
      <c r="AD557" s="802">
        <v>0</v>
      </c>
      <c r="AE557" s="685">
        <v>0</v>
      </c>
      <c r="AF557" s="4771"/>
      <c r="AG557" s="685">
        <v>0</v>
      </c>
      <c r="AH557" s="802">
        <v>0</v>
      </c>
      <c r="AI557" s="685">
        <v>0</v>
      </c>
      <c r="AJ557" s="4771"/>
      <c r="AK557" s="685">
        <v>0</v>
      </c>
      <c r="AL557" s="802">
        <v>0</v>
      </c>
      <c r="AM557" s="685">
        <v>0</v>
      </c>
      <c r="AN557" s="4771"/>
      <c r="AO557" s="685">
        <v>0</v>
      </c>
      <c r="AP557" s="802">
        <v>0</v>
      </c>
      <c r="AQ557" s="685">
        <v>0</v>
      </c>
      <c r="AR557" s="4771"/>
      <c r="AS557" s="685">
        <v>0</v>
      </c>
      <c r="AT557" s="802">
        <v>0</v>
      </c>
      <c r="AU557" s="685">
        <v>0</v>
      </c>
      <c r="AV557" s="4786"/>
      <c r="AW557" s="685">
        <v>0</v>
      </c>
      <c r="AX557" s="802">
        <v>0</v>
      </c>
      <c r="AY557" s="685">
        <v>0</v>
      </c>
      <c r="AZ557" s="4771"/>
      <c r="BA557" s="685">
        <v>0</v>
      </c>
      <c r="BB557" s="685">
        <v>0</v>
      </c>
      <c r="BC557" s="685">
        <v>0</v>
      </c>
      <c r="BD557" s="685">
        <v>0</v>
      </c>
      <c r="BE557" s="685">
        <v>0</v>
      </c>
      <c r="BF557" s="685">
        <v>0</v>
      </c>
      <c r="BG557" s="685">
        <v>0</v>
      </c>
      <c r="BH557" s="685">
        <v>0</v>
      </c>
      <c r="BI557" s="685">
        <v>0</v>
      </c>
      <c r="BJ557" s="685">
        <v>0</v>
      </c>
      <c r="BK557" s="685">
        <v>0</v>
      </c>
      <c r="BL557" s="685">
        <v>0</v>
      </c>
      <c r="BM557" s="685">
        <v>0</v>
      </c>
      <c r="BN557" s="685">
        <v>0</v>
      </c>
      <c r="BO557" s="685">
        <v>0</v>
      </c>
      <c r="BP557" s="685">
        <v>0</v>
      </c>
      <c r="BQ557" s="685">
        <v>0</v>
      </c>
      <c r="BR557" s="685">
        <v>0</v>
      </c>
      <c r="BS557" s="685">
        <v>0</v>
      </c>
      <c r="BT557" s="685">
        <v>0</v>
      </c>
      <c r="BU557" s="685">
        <v>0</v>
      </c>
      <c r="BV557" s="685">
        <v>0</v>
      </c>
      <c r="BW557" s="685">
        <v>0</v>
      </c>
      <c r="BX557" s="685">
        <v>0</v>
      </c>
      <c r="BY557" s="685">
        <v>0</v>
      </c>
      <c r="BZ557" s="685">
        <v>0</v>
      </c>
      <c r="CA557" s="685">
        <v>0</v>
      </c>
      <c r="CB557" s="685">
        <v>0</v>
      </c>
      <c r="CC557" s="685">
        <v>0</v>
      </c>
      <c r="CD557" s="685">
        <v>0</v>
      </c>
      <c r="CE557" s="685">
        <v>0</v>
      </c>
      <c r="CF557" s="687"/>
    </row>
    <row r="558" spans="1:84" ht="9.9499999999999993" customHeight="1">
      <c r="A558" s="685">
        <v>0</v>
      </c>
      <c r="B558" s="4466"/>
      <c r="D558" s="4784"/>
      <c r="E558" s="685">
        <v>0</v>
      </c>
      <c r="F558" s="685">
        <v>0</v>
      </c>
      <c r="G558" s="685">
        <v>0</v>
      </c>
      <c r="H558" s="4784"/>
      <c r="I558" s="685">
        <v>0</v>
      </c>
      <c r="J558" s="685">
        <v>0</v>
      </c>
      <c r="K558" s="685">
        <v>0</v>
      </c>
      <c r="L558" s="4736"/>
      <c r="M558" s="685">
        <v>0</v>
      </c>
      <c r="N558" s="685">
        <v>0</v>
      </c>
      <c r="O558" s="685">
        <v>0</v>
      </c>
      <c r="P558" s="4781"/>
      <c r="Q558" s="685">
        <v>0</v>
      </c>
      <c r="R558" s="685">
        <v>0</v>
      </c>
      <c r="S558" s="685">
        <v>0</v>
      </c>
      <c r="T558" s="4781"/>
      <c r="U558" s="685">
        <v>0</v>
      </c>
      <c r="V558" s="685">
        <v>0</v>
      </c>
      <c r="W558" s="685">
        <v>0</v>
      </c>
      <c r="X558" s="4736"/>
      <c r="Y558" s="685">
        <v>0</v>
      </c>
      <c r="Z558" s="685">
        <v>0</v>
      </c>
      <c r="AA558" s="685">
        <v>0</v>
      </c>
      <c r="AB558" s="4772"/>
      <c r="AC558" s="685">
        <v>0</v>
      </c>
      <c r="AD558" s="685">
        <v>0</v>
      </c>
      <c r="AE558" s="685">
        <v>0</v>
      </c>
      <c r="AF558" s="4772"/>
      <c r="AG558" s="685">
        <v>0</v>
      </c>
      <c r="AH558" s="685">
        <v>0</v>
      </c>
      <c r="AI558" s="685">
        <v>0</v>
      </c>
      <c r="AJ558" s="4772"/>
      <c r="AK558" s="685">
        <v>0</v>
      </c>
      <c r="AL558" s="685">
        <v>0</v>
      </c>
      <c r="AM558" s="685">
        <v>0</v>
      </c>
      <c r="AN558" s="4772"/>
      <c r="AO558" s="685">
        <v>0</v>
      </c>
      <c r="AP558" s="685">
        <v>0</v>
      </c>
      <c r="AQ558" s="685">
        <v>0</v>
      </c>
      <c r="AR558" s="4772"/>
      <c r="AS558" s="685">
        <v>0</v>
      </c>
      <c r="AT558" s="685">
        <v>0</v>
      </c>
      <c r="AU558" s="685">
        <v>0</v>
      </c>
      <c r="AV558" s="4787"/>
      <c r="AW558" s="685">
        <v>0</v>
      </c>
      <c r="AX558" s="685">
        <v>0</v>
      </c>
      <c r="AY558" s="685">
        <v>0</v>
      </c>
      <c r="AZ558" s="4772"/>
      <c r="BA558" s="685">
        <v>0</v>
      </c>
      <c r="BB558" s="685">
        <v>0</v>
      </c>
      <c r="BC558" s="685">
        <v>0</v>
      </c>
      <c r="BD558" s="685">
        <v>0</v>
      </c>
      <c r="BE558" s="685">
        <v>0</v>
      </c>
      <c r="BF558" s="685">
        <v>0</v>
      </c>
      <c r="BG558" s="685">
        <v>0</v>
      </c>
      <c r="BH558" s="685">
        <v>0</v>
      </c>
      <c r="BI558" s="685">
        <v>0</v>
      </c>
      <c r="BJ558" s="685">
        <v>0</v>
      </c>
      <c r="BK558" s="685">
        <v>0</v>
      </c>
      <c r="BL558" s="685">
        <v>0</v>
      </c>
      <c r="BM558" s="685">
        <v>0</v>
      </c>
      <c r="BN558" s="685">
        <v>0</v>
      </c>
      <c r="BO558" s="685">
        <v>0</v>
      </c>
      <c r="BP558" s="685">
        <v>0</v>
      </c>
      <c r="BQ558" s="685">
        <v>0</v>
      </c>
      <c r="BR558" s="685">
        <v>0</v>
      </c>
      <c r="BS558" s="685">
        <v>0</v>
      </c>
      <c r="BT558" s="685">
        <v>0</v>
      </c>
      <c r="BU558" s="685">
        <v>0</v>
      </c>
      <c r="BV558" s="685">
        <v>0</v>
      </c>
      <c r="BW558" s="685">
        <v>0</v>
      </c>
      <c r="BX558" s="685">
        <v>0</v>
      </c>
      <c r="BY558" s="685">
        <v>0</v>
      </c>
      <c r="BZ558" s="685">
        <v>0</v>
      </c>
      <c r="CA558" s="685">
        <v>0</v>
      </c>
      <c r="CB558" s="685">
        <v>0</v>
      </c>
      <c r="CC558" s="685">
        <v>0</v>
      </c>
      <c r="CD558" s="685">
        <v>0</v>
      </c>
      <c r="CE558" s="685">
        <v>0</v>
      </c>
      <c r="CF558" s="687"/>
    </row>
    <row r="559" spans="1:84" ht="9.9499999999999993" customHeight="1">
      <c r="A559" s="685">
        <v>0</v>
      </c>
      <c r="B559" s="685">
        <v>0</v>
      </c>
      <c r="C559" s="685">
        <v>0</v>
      </c>
      <c r="D559" s="685">
        <v>0</v>
      </c>
      <c r="E559" s="685">
        <v>0</v>
      </c>
      <c r="F559" s="685">
        <v>0</v>
      </c>
      <c r="G559" s="685">
        <v>0</v>
      </c>
      <c r="H559" s="685">
        <v>0</v>
      </c>
      <c r="I559" s="685">
        <v>0</v>
      </c>
      <c r="J559" s="685">
        <v>0</v>
      </c>
      <c r="K559" s="685">
        <v>0</v>
      </c>
      <c r="L559" s="685">
        <v>0</v>
      </c>
      <c r="M559" s="685">
        <v>0</v>
      </c>
      <c r="N559" s="685">
        <v>0</v>
      </c>
      <c r="O559" s="685">
        <v>0</v>
      </c>
      <c r="P559" s="685">
        <v>0</v>
      </c>
      <c r="Q559" s="685">
        <v>0</v>
      </c>
      <c r="R559" s="685">
        <v>0</v>
      </c>
      <c r="S559" s="685">
        <v>0</v>
      </c>
      <c r="T559" s="685">
        <v>0</v>
      </c>
      <c r="U559" s="685">
        <v>0</v>
      </c>
      <c r="V559" s="685">
        <v>0</v>
      </c>
      <c r="W559" s="685">
        <v>0</v>
      </c>
      <c r="X559" s="685">
        <v>0</v>
      </c>
      <c r="Y559" s="685">
        <v>0</v>
      </c>
      <c r="Z559" s="685">
        <v>0</v>
      </c>
      <c r="AA559" s="685">
        <v>0</v>
      </c>
      <c r="AB559" s="685">
        <v>0</v>
      </c>
      <c r="AC559" s="685">
        <v>0</v>
      </c>
      <c r="AD559" s="685">
        <v>0</v>
      </c>
      <c r="AE559" s="685">
        <v>0</v>
      </c>
      <c r="AF559" s="685">
        <v>0</v>
      </c>
      <c r="AG559" s="685">
        <v>0</v>
      </c>
      <c r="AH559" s="685">
        <v>0</v>
      </c>
      <c r="AI559" s="685">
        <v>0</v>
      </c>
      <c r="AJ559" s="685">
        <v>0</v>
      </c>
      <c r="AK559" s="685">
        <v>0</v>
      </c>
      <c r="AL559" s="685">
        <v>0</v>
      </c>
      <c r="AM559" s="685">
        <v>0</v>
      </c>
      <c r="AN559" s="685">
        <v>0</v>
      </c>
      <c r="AO559" s="685">
        <v>0</v>
      </c>
      <c r="AP559" s="685">
        <v>0</v>
      </c>
      <c r="AQ559" s="685">
        <v>0</v>
      </c>
      <c r="AR559" s="685">
        <v>0</v>
      </c>
      <c r="AS559" s="685">
        <v>0</v>
      </c>
      <c r="AT559" s="685">
        <v>0</v>
      </c>
      <c r="AU559" s="685">
        <v>0</v>
      </c>
      <c r="AV559" s="685">
        <v>0</v>
      </c>
      <c r="AW559" s="685">
        <v>0</v>
      </c>
      <c r="AX559" s="685">
        <v>0</v>
      </c>
      <c r="AY559" s="685">
        <v>0</v>
      </c>
      <c r="AZ559" s="685">
        <v>0</v>
      </c>
      <c r="BA559" s="685">
        <v>0</v>
      </c>
      <c r="BB559" s="685">
        <v>0</v>
      </c>
      <c r="BC559" s="685">
        <v>0</v>
      </c>
      <c r="BD559" s="685">
        <v>0</v>
      </c>
      <c r="BE559" s="685">
        <v>0</v>
      </c>
      <c r="BF559" s="685">
        <v>0</v>
      </c>
      <c r="BG559" s="685">
        <v>0</v>
      </c>
      <c r="BH559" s="685">
        <v>0</v>
      </c>
      <c r="BI559" s="685">
        <v>0</v>
      </c>
      <c r="BJ559" s="685">
        <v>0</v>
      </c>
      <c r="BK559" s="685">
        <v>0</v>
      </c>
      <c r="BL559" s="685">
        <v>0</v>
      </c>
      <c r="BM559" s="685">
        <v>0</v>
      </c>
      <c r="BN559" s="685">
        <v>0</v>
      </c>
      <c r="BO559" s="685">
        <v>0</v>
      </c>
      <c r="BP559" s="685">
        <v>0</v>
      </c>
      <c r="BQ559" s="685">
        <v>0</v>
      </c>
      <c r="BR559" s="685">
        <v>0</v>
      </c>
      <c r="BS559" s="685">
        <v>0</v>
      </c>
      <c r="BT559" s="685">
        <v>0</v>
      </c>
      <c r="BU559" s="685">
        <v>0</v>
      </c>
      <c r="BV559" s="685">
        <v>0</v>
      </c>
      <c r="BW559" s="685">
        <v>0</v>
      </c>
      <c r="BX559" s="685">
        <v>0</v>
      </c>
      <c r="BY559" s="685">
        <v>0</v>
      </c>
      <c r="BZ559" s="685">
        <v>0</v>
      </c>
      <c r="CA559" s="685">
        <v>0</v>
      </c>
      <c r="CB559" s="685">
        <v>0</v>
      </c>
      <c r="CC559" s="685">
        <v>0</v>
      </c>
      <c r="CD559" s="685">
        <v>0</v>
      </c>
      <c r="CE559" s="685">
        <v>0</v>
      </c>
      <c r="CF559" s="687"/>
    </row>
    <row r="560" spans="1:84" ht="9.9499999999999993" customHeight="1">
      <c r="A560" s="685">
        <v>0</v>
      </c>
      <c r="B560" s="4464">
        <v>14</v>
      </c>
      <c r="D560" s="4782" t="s">
        <v>5420</v>
      </c>
      <c r="E560" s="685">
        <v>0</v>
      </c>
      <c r="F560" s="685">
        <v>0</v>
      </c>
      <c r="G560" s="685">
        <v>0</v>
      </c>
      <c r="H560" s="4734"/>
      <c r="I560" s="685">
        <v>0</v>
      </c>
      <c r="J560" s="685">
        <v>0</v>
      </c>
      <c r="K560" s="685">
        <v>0</v>
      </c>
      <c r="L560" s="4734"/>
      <c r="M560" s="685">
        <v>0</v>
      </c>
      <c r="N560" s="685">
        <v>0</v>
      </c>
      <c r="O560" s="685">
        <v>0</v>
      </c>
      <c r="P560" s="4779" t="s">
        <v>5359</v>
      </c>
      <c r="Q560" s="685">
        <v>0</v>
      </c>
      <c r="R560" s="685">
        <v>0</v>
      </c>
      <c r="S560" s="685">
        <v>0</v>
      </c>
      <c r="T560" s="4779"/>
      <c r="U560" s="685">
        <v>0</v>
      </c>
      <c r="V560" s="685">
        <v>0</v>
      </c>
      <c r="W560" s="685">
        <v>0</v>
      </c>
      <c r="X560" s="4734"/>
      <c r="Y560" s="685">
        <v>0</v>
      </c>
      <c r="Z560" s="685">
        <v>0</v>
      </c>
      <c r="AA560" s="685">
        <v>0</v>
      </c>
      <c r="AB560" s="4770" t="s">
        <v>5421</v>
      </c>
      <c r="AC560" s="685">
        <v>0</v>
      </c>
      <c r="AD560" s="685">
        <v>0</v>
      </c>
      <c r="AE560" s="685">
        <v>0</v>
      </c>
      <c r="AF560" s="4770" t="s">
        <v>5422</v>
      </c>
      <c r="AG560" s="685">
        <v>0</v>
      </c>
      <c r="AH560" s="685">
        <v>0</v>
      </c>
      <c r="AI560" s="685">
        <v>0</v>
      </c>
      <c r="AJ560" s="4734"/>
      <c r="AK560" s="685">
        <v>0</v>
      </c>
      <c r="AL560" s="685">
        <v>0</v>
      </c>
      <c r="AM560" s="685">
        <v>0</v>
      </c>
      <c r="AN560" s="4770" t="s">
        <v>5423</v>
      </c>
      <c r="AO560" s="685">
        <v>0</v>
      </c>
      <c r="AP560" s="685">
        <v>0</v>
      </c>
      <c r="AQ560" s="685">
        <v>0</v>
      </c>
      <c r="AR560" s="4770" t="s">
        <v>5382</v>
      </c>
      <c r="AS560" s="685">
        <v>0</v>
      </c>
      <c r="AT560" s="685">
        <v>0</v>
      </c>
      <c r="AU560" s="685">
        <v>0</v>
      </c>
      <c r="AV560" s="4785" t="s">
        <v>5424</v>
      </c>
      <c r="AW560" s="685">
        <v>0</v>
      </c>
      <c r="AX560" s="685">
        <v>0</v>
      </c>
      <c r="AY560" s="685">
        <v>0</v>
      </c>
      <c r="AZ560" s="4770" t="s">
        <v>5382</v>
      </c>
      <c r="BA560" s="685">
        <v>0</v>
      </c>
      <c r="BB560" s="685">
        <v>0</v>
      </c>
      <c r="BC560" s="685">
        <v>0</v>
      </c>
      <c r="BD560" s="685">
        <v>0</v>
      </c>
      <c r="BE560" s="685">
        <v>0</v>
      </c>
      <c r="BF560" s="685">
        <v>0</v>
      </c>
      <c r="BG560" s="685">
        <v>0</v>
      </c>
      <c r="BH560" s="685">
        <v>0</v>
      </c>
      <c r="BI560" s="685">
        <v>0</v>
      </c>
      <c r="BJ560" s="685">
        <v>0</v>
      </c>
      <c r="BK560" s="685">
        <v>0</v>
      </c>
      <c r="BL560" s="685">
        <v>0</v>
      </c>
      <c r="BM560" s="685">
        <v>0</v>
      </c>
      <c r="BN560" s="685">
        <v>0</v>
      </c>
      <c r="BO560" s="685">
        <v>0</v>
      </c>
      <c r="BP560" s="685">
        <v>0</v>
      </c>
      <c r="BQ560" s="685">
        <v>0</v>
      </c>
      <c r="BR560" s="685">
        <v>0</v>
      </c>
      <c r="BS560" s="685">
        <v>0</v>
      </c>
      <c r="BT560" s="685">
        <v>0</v>
      </c>
      <c r="BU560" s="685">
        <v>0</v>
      </c>
      <c r="BV560" s="685">
        <v>0</v>
      </c>
      <c r="BW560" s="685">
        <v>0</v>
      </c>
      <c r="BX560" s="685">
        <v>0</v>
      </c>
      <c r="BY560" s="685">
        <v>0</v>
      </c>
      <c r="BZ560" s="685">
        <v>0</v>
      </c>
      <c r="CA560" s="685">
        <v>0</v>
      </c>
      <c r="CB560" s="685">
        <v>0</v>
      </c>
      <c r="CC560" s="685">
        <v>0</v>
      </c>
      <c r="CD560" s="685">
        <v>0</v>
      </c>
      <c r="CE560" s="685">
        <v>0</v>
      </c>
      <c r="CF560" s="687"/>
    </row>
    <row r="561" spans="1:84" ht="5.0999999999999996" customHeight="1">
      <c r="A561" s="685">
        <v>0</v>
      </c>
      <c r="B561" s="4465"/>
      <c r="D561" s="4783"/>
      <c r="E561" s="685">
        <v>0</v>
      </c>
      <c r="F561" s="802">
        <v>0</v>
      </c>
      <c r="G561" s="685">
        <v>0</v>
      </c>
      <c r="H561" s="4735"/>
      <c r="I561" s="685">
        <v>0</v>
      </c>
      <c r="J561" s="802">
        <v>0</v>
      </c>
      <c r="K561" s="685">
        <v>0</v>
      </c>
      <c r="L561" s="4735"/>
      <c r="M561" s="685">
        <v>0</v>
      </c>
      <c r="N561" s="802">
        <v>0</v>
      </c>
      <c r="O561" s="685">
        <v>0</v>
      </c>
      <c r="P561" s="4780"/>
      <c r="Q561" s="685">
        <v>0</v>
      </c>
      <c r="R561" s="802">
        <v>0</v>
      </c>
      <c r="S561" s="685">
        <v>0</v>
      </c>
      <c r="T561" s="4780"/>
      <c r="U561" s="685">
        <v>0</v>
      </c>
      <c r="V561" s="802">
        <v>0</v>
      </c>
      <c r="W561" s="685">
        <v>0</v>
      </c>
      <c r="X561" s="4735"/>
      <c r="Y561" s="685">
        <v>0</v>
      </c>
      <c r="Z561" s="802">
        <v>0</v>
      </c>
      <c r="AA561" s="685">
        <v>0</v>
      </c>
      <c r="AB561" s="4771"/>
      <c r="AC561" s="685">
        <v>0</v>
      </c>
      <c r="AD561" s="802">
        <v>0</v>
      </c>
      <c r="AE561" s="685">
        <v>0</v>
      </c>
      <c r="AF561" s="4771"/>
      <c r="AG561" s="685">
        <v>0</v>
      </c>
      <c r="AH561" s="802">
        <v>0</v>
      </c>
      <c r="AI561" s="685">
        <v>0</v>
      </c>
      <c r="AJ561" s="4735"/>
      <c r="AK561" s="685">
        <v>0</v>
      </c>
      <c r="AL561" s="802">
        <v>0</v>
      </c>
      <c r="AM561" s="685">
        <v>0</v>
      </c>
      <c r="AN561" s="4771"/>
      <c r="AO561" s="685">
        <v>0</v>
      </c>
      <c r="AP561" s="802">
        <v>0</v>
      </c>
      <c r="AQ561" s="685">
        <v>0</v>
      </c>
      <c r="AR561" s="4771"/>
      <c r="AS561" s="685">
        <v>0</v>
      </c>
      <c r="AT561" s="802">
        <v>0</v>
      </c>
      <c r="AU561" s="685">
        <v>0</v>
      </c>
      <c r="AV561" s="4786"/>
      <c r="AW561" s="685">
        <v>0</v>
      </c>
      <c r="AX561" s="802">
        <v>0</v>
      </c>
      <c r="AY561" s="685">
        <v>0</v>
      </c>
      <c r="AZ561" s="4771"/>
      <c r="BA561" s="685">
        <v>0</v>
      </c>
      <c r="BB561" s="685">
        <v>0</v>
      </c>
      <c r="BC561" s="685">
        <v>0</v>
      </c>
      <c r="BD561" s="685">
        <v>0</v>
      </c>
      <c r="BE561" s="685">
        <v>0</v>
      </c>
      <c r="BF561" s="685">
        <v>0</v>
      </c>
      <c r="BG561" s="685">
        <v>0</v>
      </c>
      <c r="BH561" s="685">
        <v>0</v>
      </c>
      <c r="BI561" s="685">
        <v>0</v>
      </c>
      <c r="BJ561" s="685">
        <v>0</v>
      </c>
      <c r="BK561" s="685">
        <v>0</v>
      </c>
      <c r="BL561" s="685">
        <v>0</v>
      </c>
      <c r="BM561" s="685">
        <v>0</v>
      </c>
      <c r="BN561" s="685">
        <v>0</v>
      </c>
      <c r="BO561" s="685">
        <v>0</v>
      </c>
      <c r="BP561" s="685">
        <v>0</v>
      </c>
      <c r="BQ561" s="685">
        <v>0</v>
      </c>
      <c r="BR561" s="685">
        <v>0</v>
      </c>
      <c r="BS561" s="685">
        <v>0</v>
      </c>
      <c r="BT561" s="685">
        <v>0</v>
      </c>
      <c r="BU561" s="685">
        <v>0</v>
      </c>
      <c r="BV561" s="685">
        <v>0</v>
      </c>
      <c r="BW561" s="685">
        <v>0</v>
      </c>
      <c r="BX561" s="685">
        <v>0</v>
      </c>
      <c r="BY561" s="685">
        <v>0</v>
      </c>
      <c r="BZ561" s="685">
        <v>0</v>
      </c>
      <c r="CA561" s="685">
        <v>0</v>
      </c>
      <c r="CB561" s="685">
        <v>0</v>
      </c>
      <c r="CC561" s="685">
        <v>0</v>
      </c>
      <c r="CD561" s="685">
        <v>0</v>
      </c>
      <c r="CE561" s="685">
        <v>0</v>
      </c>
      <c r="CF561" s="687"/>
    </row>
    <row r="562" spans="1:84" ht="9.9499999999999993" customHeight="1">
      <c r="A562" s="685">
        <v>0</v>
      </c>
      <c r="B562" s="4466"/>
      <c r="D562" s="4784"/>
      <c r="E562" s="685">
        <v>0</v>
      </c>
      <c r="F562" s="685">
        <v>0</v>
      </c>
      <c r="G562" s="685">
        <v>0</v>
      </c>
      <c r="H562" s="4736"/>
      <c r="I562" s="685">
        <v>0</v>
      </c>
      <c r="J562" s="685">
        <v>0</v>
      </c>
      <c r="K562" s="685">
        <v>0</v>
      </c>
      <c r="L562" s="4736"/>
      <c r="M562" s="685">
        <v>0</v>
      </c>
      <c r="N562" s="685">
        <v>0</v>
      </c>
      <c r="O562" s="685">
        <v>0</v>
      </c>
      <c r="P562" s="4781"/>
      <c r="Q562" s="685">
        <v>0</v>
      </c>
      <c r="R562" s="685">
        <v>0</v>
      </c>
      <c r="S562" s="685">
        <v>0</v>
      </c>
      <c r="T562" s="4781"/>
      <c r="U562" s="685">
        <v>0</v>
      </c>
      <c r="V562" s="685">
        <v>0</v>
      </c>
      <c r="W562" s="685">
        <v>0</v>
      </c>
      <c r="X562" s="4736"/>
      <c r="Y562" s="685">
        <v>0</v>
      </c>
      <c r="Z562" s="685">
        <v>0</v>
      </c>
      <c r="AA562" s="685">
        <v>0</v>
      </c>
      <c r="AB562" s="4772"/>
      <c r="AC562" s="685">
        <v>0</v>
      </c>
      <c r="AD562" s="685">
        <v>0</v>
      </c>
      <c r="AE562" s="685">
        <v>0</v>
      </c>
      <c r="AF562" s="4772"/>
      <c r="AG562" s="685">
        <v>0</v>
      </c>
      <c r="AH562" s="685">
        <v>0</v>
      </c>
      <c r="AI562" s="685">
        <v>0</v>
      </c>
      <c r="AJ562" s="4736"/>
      <c r="AK562" s="685">
        <v>0</v>
      </c>
      <c r="AL562" s="685">
        <v>0</v>
      </c>
      <c r="AM562" s="685">
        <v>0</v>
      </c>
      <c r="AN562" s="4772"/>
      <c r="AO562" s="685">
        <v>0</v>
      </c>
      <c r="AP562" s="685">
        <v>0</v>
      </c>
      <c r="AQ562" s="685">
        <v>0</v>
      </c>
      <c r="AR562" s="4772"/>
      <c r="AS562" s="685">
        <v>0</v>
      </c>
      <c r="AT562" s="685">
        <v>0</v>
      </c>
      <c r="AU562" s="685">
        <v>0</v>
      </c>
      <c r="AV562" s="4787"/>
      <c r="AW562" s="685">
        <v>0</v>
      </c>
      <c r="AX562" s="685">
        <v>0</v>
      </c>
      <c r="AY562" s="685">
        <v>0</v>
      </c>
      <c r="AZ562" s="4772"/>
      <c r="BA562" s="685">
        <v>0</v>
      </c>
      <c r="BB562" s="685">
        <v>0</v>
      </c>
      <c r="BC562" s="685">
        <v>0</v>
      </c>
      <c r="BD562" s="685">
        <v>0</v>
      </c>
      <c r="BE562" s="685">
        <v>0</v>
      </c>
      <c r="BF562" s="685">
        <v>0</v>
      </c>
      <c r="BG562" s="685">
        <v>0</v>
      </c>
      <c r="BH562" s="685">
        <v>0</v>
      </c>
      <c r="BI562" s="685">
        <v>0</v>
      </c>
      <c r="BJ562" s="685">
        <v>0</v>
      </c>
      <c r="BK562" s="685">
        <v>0</v>
      </c>
      <c r="BL562" s="685">
        <v>0</v>
      </c>
      <c r="BM562" s="685">
        <v>0</v>
      </c>
      <c r="BN562" s="685">
        <v>0</v>
      </c>
      <c r="BO562" s="685">
        <v>0</v>
      </c>
      <c r="BP562" s="685">
        <v>0</v>
      </c>
      <c r="BQ562" s="685">
        <v>0</v>
      </c>
      <c r="BR562" s="685">
        <v>0</v>
      </c>
      <c r="BS562" s="685">
        <v>0</v>
      </c>
      <c r="BT562" s="685">
        <v>0</v>
      </c>
      <c r="BU562" s="685">
        <v>0</v>
      </c>
      <c r="BV562" s="685">
        <v>0</v>
      </c>
      <c r="BW562" s="685">
        <v>0</v>
      </c>
      <c r="BX562" s="685">
        <v>0</v>
      </c>
      <c r="BY562" s="685">
        <v>0</v>
      </c>
      <c r="BZ562" s="685">
        <v>0</v>
      </c>
      <c r="CA562" s="685">
        <v>0</v>
      </c>
      <c r="CB562" s="685">
        <v>0</v>
      </c>
      <c r="CC562" s="685">
        <v>0</v>
      </c>
      <c r="CD562" s="685">
        <v>0</v>
      </c>
      <c r="CE562" s="685">
        <v>0</v>
      </c>
      <c r="CF562" s="687"/>
    </row>
    <row r="563" spans="1:84" ht="9.9499999999999993" customHeight="1">
      <c r="A563" s="685">
        <v>0</v>
      </c>
      <c r="B563" s="685">
        <v>0</v>
      </c>
      <c r="C563" s="685">
        <v>0</v>
      </c>
      <c r="D563" s="685">
        <v>0</v>
      </c>
      <c r="E563" s="685">
        <v>0</v>
      </c>
      <c r="F563" s="685">
        <v>0</v>
      </c>
      <c r="G563" s="685">
        <v>0</v>
      </c>
      <c r="H563" s="685">
        <v>0</v>
      </c>
      <c r="I563" s="685">
        <v>0</v>
      </c>
      <c r="J563" s="685">
        <v>0</v>
      </c>
      <c r="K563" s="685">
        <v>0</v>
      </c>
      <c r="L563" s="685">
        <v>0</v>
      </c>
      <c r="M563" s="685">
        <v>0</v>
      </c>
      <c r="N563" s="685">
        <v>0</v>
      </c>
      <c r="O563" s="685">
        <v>0</v>
      </c>
      <c r="P563" s="685">
        <v>0</v>
      </c>
      <c r="Q563" s="685">
        <v>0</v>
      </c>
      <c r="R563" s="685">
        <v>0</v>
      </c>
      <c r="S563" s="685">
        <v>0</v>
      </c>
      <c r="T563" s="685">
        <v>0</v>
      </c>
      <c r="U563" s="685">
        <v>0</v>
      </c>
      <c r="V563" s="685">
        <v>0</v>
      </c>
      <c r="W563" s="685">
        <v>0</v>
      </c>
      <c r="X563" s="685">
        <v>0</v>
      </c>
      <c r="Y563" s="685">
        <v>0</v>
      </c>
      <c r="Z563" s="685">
        <v>0</v>
      </c>
      <c r="AA563" s="685">
        <v>0</v>
      </c>
      <c r="AB563" s="685">
        <v>0</v>
      </c>
      <c r="AC563" s="685">
        <v>0</v>
      </c>
      <c r="AD563" s="685">
        <v>0</v>
      </c>
      <c r="AE563" s="685">
        <v>0</v>
      </c>
      <c r="AF563" s="685">
        <v>0</v>
      </c>
      <c r="AG563" s="685">
        <v>0</v>
      </c>
      <c r="AH563" s="685">
        <v>0</v>
      </c>
      <c r="AI563" s="685">
        <v>0</v>
      </c>
      <c r="AJ563" s="685">
        <v>0</v>
      </c>
      <c r="AK563" s="685">
        <v>0</v>
      </c>
      <c r="AL563" s="685">
        <v>0</v>
      </c>
      <c r="AM563" s="685">
        <v>0</v>
      </c>
      <c r="AN563" s="685">
        <v>0</v>
      </c>
      <c r="AO563" s="685">
        <v>0</v>
      </c>
      <c r="AP563" s="685">
        <v>0</v>
      </c>
      <c r="AQ563" s="685">
        <v>0</v>
      </c>
      <c r="AR563" s="685">
        <v>0</v>
      </c>
      <c r="AS563" s="685">
        <v>0</v>
      </c>
      <c r="AT563" s="685">
        <v>0</v>
      </c>
      <c r="AU563" s="685">
        <v>0</v>
      </c>
      <c r="AV563" s="685">
        <v>0</v>
      </c>
      <c r="AW563" s="685">
        <v>0</v>
      </c>
      <c r="AX563" s="685">
        <v>0</v>
      </c>
      <c r="AY563" s="685">
        <v>0</v>
      </c>
      <c r="AZ563" s="685">
        <v>0</v>
      </c>
      <c r="BA563" s="685">
        <v>0</v>
      </c>
      <c r="BB563" s="685">
        <v>0</v>
      </c>
      <c r="BC563" s="685">
        <v>0</v>
      </c>
      <c r="BD563" s="685">
        <v>0</v>
      </c>
      <c r="BE563" s="685">
        <v>0</v>
      </c>
      <c r="BF563" s="685">
        <v>0</v>
      </c>
      <c r="BG563" s="685">
        <v>0</v>
      </c>
      <c r="BH563" s="685">
        <v>0</v>
      </c>
      <c r="BI563" s="685">
        <v>0</v>
      </c>
      <c r="BJ563" s="685">
        <v>0</v>
      </c>
      <c r="BK563" s="685">
        <v>0</v>
      </c>
      <c r="BL563" s="685">
        <v>0</v>
      </c>
      <c r="BM563" s="685">
        <v>0</v>
      </c>
      <c r="BN563" s="685">
        <v>0</v>
      </c>
      <c r="BO563" s="685">
        <v>0</v>
      </c>
      <c r="BP563" s="685">
        <v>0</v>
      </c>
      <c r="BQ563" s="685">
        <v>0</v>
      </c>
      <c r="BR563" s="685">
        <v>0</v>
      </c>
      <c r="BS563" s="685">
        <v>0</v>
      </c>
      <c r="BT563" s="685">
        <v>0</v>
      </c>
      <c r="BU563" s="685">
        <v>0</v>
      </c>
      <c r="BV563" s="685">
        <v>0</v>
      </c>
      <c r="BW563" s="685">
        <v>0</v>
      </c>
      <c r="BX563" s="685">
        <v>0</v>
      </c>
      <c r="BY563" s="685">
        <v>0</v>
      </c>
      <c r="BZ563" s="685">
        <v>0</v>
      </c>
      <c r="CA563" s="685">
        <v>0</v>
      </c>
      <c r="CB563" s="685">
        <v>0</v>
      </c>
      <c r="CC563" s="685">
        <v>0</v>
      </c>
      <c r="CD563" s="685">
        <v>0</v>
      </c>
      <c r="CE563" s="685">
        <v>0</v>
      </c>
      <c r="CF563" s="687"/>
    </row>
    <row r="564" spans="1:84" ht="9.9499999999999993" customHeight="1">
      <c r="A564" s="685">
        <v>0</v>
      </c>
      <c r="B564" s="4464">
        <v>15</v>
      </c>
      <c r="D564" s="4782" t="s">
        <v>5392</v>
      </c>
      <c r="E564" s="685">
        <v>0</v>
      </c>
      <c r="F564" s="685">
        <v>0</v>
      </c>
      <c r="G564" s="685">
        <v>0</v>
      </c>
      <c r="H564" s="4734"/>
      <c r="I564" s="685">
        <v>0</v>
      </c>
      <c r="J564" s="685">
        <v>0</v>
      </c>
      <c r="K564" s="685">
        <v>0</v>
      </c>
      <c r="L564" s="4734"/>
      <c r="M564" s="685">
        <v>0</v>
      </c>
      <c r="N564" s="685">
        <v>0</v>
      </c>
      <c r="O564" s="685">
        <v>0</v>
      </c>
      <c r="P564" s="4779" t="s">
        <v>5367</v>
      </c>
      <c r="Q564" s="685">
        <v>0</v>
      </c>
      <c r="R564" s="685">
        <v>0</v>
      </c>
      <c r="S564" s="685">
        <v>0</v>
      </c>
      <c r="T564" s="4734"/>
      <c r="U564" s="685">
        <v>0</v>
      </c>
      <c r="V564" s="685">
        <v>0</v>
      </c>
      <c r="W564" s="685">
        <v>0</v>
      </c>
      <c r="X564" s="4734"/>
      <c r="Y564" s="685">
        <v>0</v>
      </c>
      <c r="Z564" s="685">
        <v>0</v>
      </c>
      <c r="AA564" s="685">
        <v>0</v>
      </c>
      <c r="AB564" s="4770" t="s">
        <v>5425</v>
      </c>
      <c r="AC564" s="685">
        <v>0</v>
      </c>
      <c r="AD564" s="685">
        <v>0</v>
      </c>
      <c r="AE564" s="685">
        <v>0</v>
      </c>
      <c r="AF564" s="4770" t="s">
        <v>5350</v>
      </c>
      <c r="AG564" s="685">
        <v>0</v>
      </c>
      <c r="AH564" s="685">
        <v>0</v>
      </c>
      <c r="AI564" s="685">
        <v>0</v>
      </c>
      <c r="AJ564" s="4734"/>
      <c r="AK564" s="685">
        <v>0</v>
      </c>
      <c r="AL564" s="685">
        <v>0</v>
      </c>
      <c r="AM564" s="685">
        <v>0</v>
      </c>
      <c r="AN564" s="4770" t="s">
        <v>5426</v>
      </c>
      <c r="AO564" s="685">
        <v>0</v>
      </c>
      <c r="AP564" s="685">
        <v>0</v>
      </c>
      <c r="AQ564" s="685">
        <v>0</v>
      </c>
      <c r="AR564" s="4770" t="s">
        <v>5427</v>
      </c>
      <c r="AS564" s="685">
        <v>0</v>
      </c>
      <c r="AT564" s="685">
        <v>0</v>
      </c>
      <c r="AU564" s="685">
        <v>0</v>
      </c>
      <c r="AV564" s="4785" t="s">
        <v>5428</v>
      </c>
      <c r="AW564" s="685">
        <v>0</v>
      </c>
      <c r="AX564" s="685">
        <v>0</v>
      </c>
      <c r="AY564" s="685">
        <v>0</v>
      </c>
      <c r="AZ564" s="4770" t="s">
        <v>5427</v>
      </c>
      <c r="BA564" s="685">
        <v>0</v>
      </c>
      <c r="BB564" s="685">
        <v>0</v>
      </c>
      <c r="BC564" s="685">
        <v>0</v>
      </c>
      <c r="BD564" s="685">
        <v>0</v>
      </c>
      <c r="BE564" s="685">
        <v>0</v>
      </c>
      <c r="BF564" s="685">
        <v>0</v>
      </c>
      <c r="BG564" s="685">
        <v>0</v>
      </c>
      <c r="BH564" s="685">
        <v>0</v>
      </c>
      <c r="BI564" s="685">
        <v>0</v>
      </c>
      <c r="BJ564" s="685">
        <v>0</v>
      </c>
      <c r="BK564" s="685">
        <v>0</v>
      </c>
      <c r="BL564" s="685">
        <v>0</v>
      </c>
      <c r="BM564" s="685">
        <v>0</v>
      </c>
      <c r="BN564" s="685">
        <v>0</v>
      </c>
      <c r="BO564" s="685">
        <v>0</v>
      </c>
      <c r="BP564" s="685">
        <v>0</v>
      </c>
      <c r="BQ564" s="685">
        <v>0</v>
      </c>
      <c r="BR564" s="685">
        <v>0</v>
      </c>
      <c r="BS564" s="685">
        <v>0</v>
      </c>
      <c r="BT564" s="685">
        <v>0</v>
      </c>
      <c r="BU564" s="685">
        <v>0</v>
      </c>
      <c r="BV564" s="685">
        <v>0</v>
      </c>
      <c r="BW564" s="685">
        <v>0</v>
      </c>
      <c r="BX564" s="685">
        <v>0</v>
      </c>
      <c r="BY564" s="685">
        <v>0</v>
      </c>
      <c r="BZ564" s="685">
        <v>0</v>
      </c>
      <c r="CA564" s="685">
        <v>0</v>
      </c>
      <c r="CB564" s="685">
        <v>0</v>
      </c>
      <c r="CC564" s="685">
        <v>0</v>
      </c>
      <c r="CD564" s="685">
        <v>0</v>
      </c>
      <c r="CE564" s="685">
        <v>0</v>
      </c>
      <c r="CF564" s="687"/>
    </row>
    <row r="565" spans="1:84" ht="5.0999999999999996" customHeight="1">
      <c r="A565" s="685">
        <v>0</v>
      </c>
      <c r="B565" s="4465"/>
      <c r="D565" s="4783"/>
      <c r="E565" s="685">
        <v>0</v>
      </c>
      <c r="F565" s="802">
        <v>0</v>
      </c>
      <c r="G565" s="685">
        <v>0</v>
      </c>
      <c r="H565" s="4735"/>
      <c r="I565" s="685">
        <v>0</v>
      </c>
      <c r="J565" s="802">
        <v>0</v>
      </c>
      <c r="K565" s="685">
        <v>0</v>
      </c>
      <c r="L565" s="4735"/>
      <c r="M565" s="685">
        <v>0</v>
      </c>
      <c r="N565" s="802">
        <v>0</v>
      </c>
      <c r="O565" s="685">
        <v>0</v>
      </c>
      <c r="P565" s="4780"/>
      <c r="Q565" s="685">
        <v>0</v>
      </c>
      <c r="R565" s="802">
        <v>0</v>
      </c>
      <c r="S565" s="685">
        <v>0</v>
      </c>
      <c r="T565" s="4735"/>
      <c r="U565" s="685">
        <v>0</v>
      </c>
      <c r="V565" s="802">
        <v>0</v>
      </c>
      <c r="W565" s="685">
        <v>0</v>
      </c>
      <c r="X565" s="4735"/>
      <c r="Y565" s="685">
        <v>0</v>
      </c>
      <c r="Z565" s="802">
        <v>0</v>
      </c>
      <c r="AA565" s="685">
        <v>0</v>
      </c>
      <c r="AB565" s="4771"/>
      <c r="AC565" s="685">
        <v>0</v>
      </c>
      <c r="AD565" s="802">
        <v>0</v>
      </c>
      <c r="AE565" s="685">
        <v>0</v>
      </c>
      <c r="AF565" s="4771"/>
      <c r="AG565" s="685">
        <v>0</v>
      </c>
      <c r="AH565" s="802">
        <v>0</v>
      </c>
      <c r="AI565" s="685">
        <v>0</v>
      </c>
      <c r="AJ565" s="4735"/>
      <c r="AK565" s="685">
        <v>0</v>
      </c>
      <c r="AL565" s="802">
        <v>0</v>
      </c>
      <c r="AM565" s="685">
        <v>0</v>
      </c>
      <c r="AN565" s="4771"/>
      <c r="AO565" s="685">
        <v>0</v>
      </c>
      <c r="AP565" s="802">
        <v>0</v>
      </c>
      <c r="AQ565" s="685">
        <v>0</v>
      </c>
      <c r="AR565" s="4771"/>
      <c r="AS565" s="685">
        <v>0</v>
      </c>
      <c r="AT565" s="802">
        <v>0</v>
      </c>
      <c r="AU565" s="685">
        <v>0</v>
      </c>
      <c r="AV565" s="4786"/>
      <c r="AW565" s="685">
        <v>0</v>
      </c>
      <c r="AX565" s="802">
        <v>0</v>
      </c>
      <c r="AY565" s="685">
        <v>0</v>
      </c>
      <c r="AZ565" s="4771"/>
      <c r="BA565" s="685">
        <v>0</v>
      </c>
      <c r="BB565" s="685">
        <v>0</v>
      </c>
      <c r="BC565" s="685">
        <v>0</v>
      </c>
      <c r="BD565" s="685">
        <v>0</v>
      </c>
      <c r="BE565" s="685">
        <v>0</v>
      </c>
      <c r="BF565" s="685">
        <v>0</v>
      </c>
      <c r="BG565" s="685">
        <v>0</v>
      </c>
      <c r="BH565" s="685">
        <v>0</v>
      </c>
      <c r="BI565" s="685">
        <v>0</v>
      </c>
      <c r="BJ565" s="685">
        <v>0</v>
      </c>
      <c r="BK565" s="685">
        <v>0</v>
      </c>
      <c r="BL565" s="685">
        <v>0</v>
      </c>
      <c r="BM565" s="685">
        <v>0</v>
      </c>
      <c r="BN565" s="685">
        <v>0</v>
      </c>
      <c r="BO565" s="685">
        <v>0</v>
      </c>
      <c r="BP565" s="685">
        <v>0</v>
      </c>
      <c r="BQ565" s="685">
        <v>0</v>
      </c>
      <c r="BR565" s="685">
        <v>0</v>
      </c>
      <c r="BS565" s="685">
        <v>0</v>
      </c>
      <c r="BT565" s="685">
        <v>0</v>
      </c>
      <c r="BU565" s="685">
        <v>0</v>
      </c>
      <c r="BV565" s="685">
        <v>0</v>
      </c>
      <c r="BW565" s="685">
        <v>0</v>
      </c>
      <c r="BX565" s="685">
        <v>0</v>
      </c>
      <c r="BY565" s="685">
        <v>0</v>
      </c>
      <c r="BZ565" s="685">
        <v>0</v>
      </c>
      <c r="CA565" s="685">
        <v>0</v>
      </c>
      <c r="CB565" s="685">
        <v>0</v>
      </c>
      <c r="CC565" s="685">
        <v>0</v>
      </c>
      <c r="CD565" s="685">
        <v>0</v>
      </c>
      <c r="CE565" s="685">
        <v>0</v>
      </c>
      <c r="CF565" s="687"/>
    </row>
    <row r="566" spans="1:84" ht="9.9499999999999993" customHeight="1">
      <c r="A566" s="685">
        <v>0</v>
      </c>
      <c r="B566" s="4466"/>
      <c r="D566" s="4784"/>
      <c r="E566" s="685">
        <v>0</v>
      </c>
      <c r="F566" s="685">
        <v>0</v>
      </c>
      <c r="G566" s="685">
        <v>0</v>
      </c>
      <c r="H566" s="4736"/>
      <c r="I566" s="685">
        <v>0</v>
      </c>
      <c r="J566" s="685">
        <v>0</v>
      </c>
      <c r="K566" s="685">
        <v>0</v>
      </c>
      <c r="L566" s="4736"/>
      <c r="M566" s="685">
        <v>0</v>
      </c>
      <c r="N566" s="685">
        <v>0</v>
      </c>
      <c r="O566" s="685">
        <v>0</v>
      </c>
      <c r="P566" s="4781"/>
      <c r="Q566" s="685">
        <v>0</v>
      </c>
      <c r="R566" s="685">
        <v>0</v>
      </c>
      <c r="S566" s="685">
        <v>0</v>
      </c>
      <c r="T566" s="4736"/>
      <c r="U566" s="685">
        <v>0</v>
      </c>
      <c r="V566" s="685">
        <v>0</v>
      </c>
      <c r="W566" s="685">
        <v>0</v>
      </c>
      <c r="X566" s="4736"/>
      <c r="Y566" s="685">
        <v>0</v>
      </c>
      <c r="Z566" s="685">
        <v>0</v>
      </c>
      <c r="AA566" s="685">
        <v>0</v>
      </c>
      <c r="AB566" s="4772"/>
      <c r="AC566" s="685">
        <v>0</v>
      </c>
      <c r="AD566" s="685">
        <v>0</v>
      </c>
      <c r="AE566" s="685">
        <v>0</v>
      </c>
      <c r="AF566" s="4772"/>
      <c r="AG566" s="685">
        <v>0</v>
      </c>
      <c r="AH566" s="685">
        <v>0</v>
      </c>
      <c r="AI566" s="685">
        <v>0</v>
      </c>
      <c r="AJ566" s="4736"/>
      <c r="AK566" s="685">
        <v>0</v>
      </c>
      <c r="AL566" s="685">
        <v>0</v>
      </c>
      <c r="AM566" s="685">
        <v>0</v>
      </c>
      <c r="AN566" s="4772"/>
      <c r="AO566" s="685">
        <v>0</v>
      </c>
      <c r="AP566" s="685">
        <v>0</v>
      </c>
      <c r="AQ566" s="685">
        <v>0</v>
      </c>
      <c r="AR566" s="4772"/>
      <c r="AS566" s="685">
        <v>0</v>
      </c>
      <c r="AT566" s="685">
        <v>0</v>
      </c>
      <c r="AU566" s="685">
        <v>0</v>
      </c>
      <c r="AV566" s="4787"/>
      <c r="AW566" s="685">
        <v>0</v>
      </c>
      <c r="AX566" s="685">
        <v>0</v>
      </c>
      <c r="AY566" s="685">
        <v>0</v>
      </c>
      <c r="AZ566" s="4772"/>
      <c r="BA566" s="685">
        <v>0</v>
      </c>
      <c r="BB566" s="685">
        <v>0</v>
      </c>
      <c r="BC566" s="685">
        <v>0</v>
      </c>
      <c r="BD566" s="685">
        <v>0</v>
      </c>
      <c r="BE566" s="685">
        <v>0</v>
      </c>
      <c r="BF566" s="685">
        <v>0</v>
      </c>
      <c r="BG566" s="685">
        <v>0</v>
      </c>
      <c r="BH566" s="685">
        <v>0</v>
      </c>
      <c r="BI566" s="685">
        <v>0</v>
      </c>
      <c r="BJ566" s="685">
        <v>0</v>
      </c>
      <c r="BK566" s="685">
        <v>0</v>
      </c>
      <c r="BL566" s="685">
        <v>0</v>
      </c>
      <c r="BM566" s="685">
        <v>0</v>
      </c>
      <c r="BN566" s="685">
        <v>0</v>
      </c>
      <c r="BO566" s="685">
        <v>0</v>
      </c>
      <c r="BP566" s="685">
        <v>0</v>
      </c>
      <c r="BQ566" s="685">
        <v>0</v>
      </c>
      <c r="BR566" s="685">
        <v>0</v>
      </c>
      <c r="BS566" s="685">
        <v>0</v>
      </c>
      <c r="BT566" s="685">
        <v>0</v>
      </c>
      <c r="BU566" s="685">
        <v>0</v>
      </c>
      <c r="BV566" s="685">
        <v>0</v>
      </c>
      <c r="BW566" s="685">
        <v>0</v>
      </c>
      <c r="BX566" s="685">
        <v>0</v>
      </c>
      <c r="BY566" s="685">
        <v>0</v>
      </c>
      <c r="BZ566" s="685">
        <v>0</v>
      </c>
      <c r="CA566" s="685">
        <v>0</v>
      </c>
      <c r="CB566" s="685">
        <v>0</v>
      </c>
      <c r="CC566" s="685">
        <v>0</v>
      </c>
      <c r="CD566" s="685">
        <v>0</v>
      </c>
      <c r="CE566" s="685">
        <v>0</v>
      </c>
      <c r="CF566" s="687"/>
    </row>
    <row r="567" spans="1:84" ht="9.9499999999999993" customHeight="1">
      <c r="A567" s="685">
        <v>0</v>
      </c>
      <c r="B567" s="685">
        <v>0</v>
      </c>
      <c r="C567" s="685">
        <v>0</v>
      </c>
      <c r="D567" s="685">
        <v>0</v>
      </c>
      <c r="E567" s="685">
        <v>0</v>
      </c>
      <c r="F567" s="685">
        <v>0</v>
      </c>
      <c r="G567" s="685">
        <v>0</v>
      </c>
      <c r="H567" s="685">
        <v>0</v>
      </c>
      <c r="I567" s="685">
        <v>0</v>
      </c>
      <c r="J567" s="685">
        <v>0</v>
      </c>
      <c r="K567" s="685">
        <v>0</v>
      </c>
      <c r="L567" s="685">
        <v>0</v>
      </c>
      <c r="M567" s="685">
        <v>0</v>
      </c>
      <c r="N567" s="685">
        <v>0</v>
      </c>
      <c r="O567" s="685">
        <v>0</v>
      </c>
      <c r="P567" s="685">
        <v>0</v>
      </c>
      <c r="Q567" s="685">
        <v>0</v>
      </c>
      <c r="R567" s="685">
        <v>0</v>
      </c>
      <c r="S567" s="685">
        <v>0</v>
      </c>
      <c r="T567" s="685">
        <v>0</v>
      </c>
      <c r="U567" s="685">
        <v>0</v>
      </c>
      <c r="V567" s="685">
        <v>0</v>
      </c>
      <c r="W567" s="685">
        <v>0</v>
      </c>
      <c r="X567" s="685">
        <v>0</v>
      </c>
      <c r="Y567" s="685">
        <v>0</v>
      </c>
      <c r="Z567" s="685">
        <v>0</v>
      </c>
      <c r="AA567" s="685">
        <v>0</v>
      </c>
      <c r="AB567" s="685">
        <v>0</v>
      </c>
      <c r="AC567" s="685">
        <v>0</v>
      </c>
      <c r="AD567" s="685">
        <v>0</v>
      </c>
      <c r="AE567" s="685">
        <v>0</v>
      </c>
      <c r="AF567" s="685">
        <v>0</v>
      </c>
      <c r="AG567" s="685">
        <v>0</v>
      </c>
      <c r="AH567" s="685">
        <v>0</v>
      </c>
      <c r="AI567" s="685">
        <v>0</v>
      </c>
      <c r="AJ567" s="685">
        <v>0</v>
      </c>
      <c r="AK567" s="685">
        <v>0</v>
      </c>
      <c r="AL567" s="685">
        <v>0</v>
      </c>
      <c r="AM567" s="685">
        <v>0</v>
      </c>
      <c r="AN567" s="685">
        <v>0</v>
      </c>
      <c r="AO567" s="685">
        <v>0</v>
      </c>
      <c r="AP567" s="685">
        <v>0</v>
      </c>
      <c r="AQ567" s="685">
        <v>0</v>
      </c>
      <c r="AR567" s="685">
        <v>0</v>
      </c>
      <c r="AS567" s="685">
        <v>0</v>
      </c>
      <c r="AT567" s="685">
        <v>0</v>
      </c>
      <c r="AU567" s="685">
        <v>0</v>
      </c>
      <c r="AV567" s="685">
        <v>0</v>
      </c>
      <c r="AW567" s="685">
        <v>0</v>
      </c>
      <c r="AX567" s="685">
        <v>0</v>
      </c>
      <c r="AY567" s="685">
        <v>0</v>
      </c>
      <c r="AZ567" s="685">
        <v>0</v>
      </c>
      <c r="BA567" s="685">
        <v>0</v>
      </c>
      <c r="BB567" s="685">
        <v>0</v>
      </c>
      <c r="BC567" s="685">
        <v>0</v>
      </c>
      <c r="BD567" s="685">
        <v>0</v>
      </c>
      <c r="BE567" s="685">
        <v>0</v>
      </c>
      <c r="BF567" s="685">
        <v>0</v>
      </c>
      <c r="BG567" s="685">
        <v>0</v>
      </c>
      <c r="BH567" s="685">
        <v>0</v>
      </c>
      <c r="BI567" s="685">
        <v>0</v>
      </c>
      <c r="BJ567" s="685">
        <v>0</v>
      </c>
      <c r="BK567" s="685">
        <v>0</v>
      </c>
      <c r="BL567" s="685">
        <v>0</v>
      </c>
      <c r="BM567" s="685">
        <v>0</v>
      </c>
      <c r="BN567" s="685">
        <v>0</v>
      </c>
      <c r="BO567" s="685">
        <v>0</v>
      </c>
      <c r="BP567" s="685">
        <v>0</v>
      </c>
      <c r="BQ567" s="685">
        <v>0</v>
      </c>
      <c r="BR567" s="685">
        <v>0</v>
      </c>
      <c r="BS567" s="685">
        <v>0</v>
      </c>
      <c r="BT567" s="685">
        <v>0</v>
      </c>
      <c r="BU567" s="685">
        <v>0</v>
      </c>
      <c r="BV567" s="685">
        <v>0</v>
      </c>
      <c r="BW567" s="685">
        <v>0</v>
      </c>
      <c r="BX567" s="685">
        <v>0</v>
      </c>
      <c r="BY567" s="685">
        <v>0</v>
      </c>
      <c r="BZ567" s="685">
        <v>0</v>
      </c>
      <c r="CA567" s="685">
        <v>0</v>
      </c>
      <c r="CB567" s="685">
        <v>0</v>
      </c>
      <c r="CC567" s="685">
        <v>0</v>
      </c>
      <c r="CD567" s="685">
        <v>0</v>
      </c>
      <c r="CE567" s="685">
        <v>0</v>
      </c>
      <c r="CF567" s="687"/>
    </row>
    <row r="568" spans="1:84" ht="9.9499999999999993" customHeight="1">
      <c r="A568" s="685">
        <v>0</v>
      </c>
      <c r="B568" s="4464">
        <v>16</v>
      </c>
      <c r="D568" s="4782" t="s">
        <v>5400</v>
      </c>
      <c r="E568" s="685">
        <v>0</v>
      </c>
      <c r="F568" s="685">
        <v>0</v>
      </c>
      <c r="G568" s="685">
        <v>0</v>
      </c>
      <c r="H568" s="4734"/>
      <c r="I568" s="685">
        <v>0</v>
      </c>
      <c r="J568" s="685">
        <v>0</v>
      </c>
      <c r="K568" s="685">
        <v>0</v>
      </c>
      <c r="L568" s="4734"/>
      <c r="M568" s="685">
        <v>0</v>
      </c>
      <c r="N568" s="685">
        <v>0</v>
      </c>
      <c r="O568" s="685">
        <v>0</v>
      </c>
      <c r="P568" s="4779" t="s">
        <v>5374</v>
      </c>
      <c r="Q568" s="685">
        <v>0</v>
      </c>
      <c r="R568" s="685">
        <v>0</v>
      </c>
      <c r="S568" s="685">
        <v>0</v>
      </c>
      <c r="T568" s="4734"/>
      <c r="U568" s="685">
        <v>0</v>
      </c>
      <c r="V568" s="685">
        <v>0</v>
      </c>
      <c r="W568" s="685">
        <v>0</v>
      </c>
      <c r="X568" s="4734"/>
      <c r="Y568" s="685">
        <v>0</v>
      </c>
      <c r="Z568" s="685">
        <v>0</v>
      </c>
      <c r="AA568" s="685">
        <v>0</v>
      </c>
      <c r="AB568" s="4770" t="s">
        <v>5429</v>
      </c>
      <c r="AC568" s="685">
        <v>0</v>
      </c>
      <c r="AD568" s="685">
        <v>0</v>
      </c>
      <c r="AE568" s="685">
        <v>0</v>
      </c>
      <c r="AF568" s="4770" t="s">
        <v>5417</v>
      </c>
      <c r="AG568" s="685">
        <v>0</v>
      </c>
      <c r="AH568" s="685">
        <v>0</v>
      </c>
      <c r="AI568" s="685">
        <v>0</v>
      </c>
      <c r="AJ568" s="4734"/>
      <c r="AK568" s="685">
        <v>0</v>
      </c>
      <c r="AL568" s="685">
        <v>0</v>
      </c>
      <c r="AM568" s="685">
        <v>0</v>
      </c>
      <c r="AN568" s="4770" t="s">
        <v>5430</v>
      </c>
      <c r="AO568" s="685">
        <v>0</v>
      </c>
      <c r="AP568" s="685">
        <v>0</v>
      </c>
      <c r="AQ568" s="685">
        <v>0</v>
      </c>
      <c r="AR568" s="4770" t="s">
        <v>5396</v>
      </c>
      <c r="AS568" s="685">
        <v>0</v>
      </c>
      <c r="AT568" s="685">
        <v>0</v>
      </c>
      <c r="AU568" s="685">
        <v>0</v>
      </c>
      <c r="AW568" s="685">
        <v>0</v>
      </c>
      <c r="AX568" s="685">
        <v>0</v>
      </c>
      <c r="AY568" s="685">
        <v>0</v>
      </c>
      <c r="AZ568" s="4770" t="s">
        <v>5396</v>
      </c>
      <c r="BA568" s="685">
        <v>0</v>
      </c>
      <c r="BB568" s="685">
        <v>0</v>
      </c>
      <c r="BC568" s="685">
        <v>0</v>
      </c>
      <c r="BD568" s="685">
        <v>0</v>
      </c>
      <c r="BE568" s="685">
        <v>0</v>
      </c>
      <c r="BF568" s="685">
        <v>0</v>
      </c>
      <c r="BG568" s="685">
        <v>0</v>
      </c>
      <c r="BH568" s="685">
        <v>0</v>
      </c>
      <c r="BI568" s="685">
        <v>0</v>
      </c>
      <c r="BJ568" s="685">
        <v>0</v>
      </c>
      <c r="BK568" s="685">
        <v>0</v>
      </c>
      <c r="BL568" s="685">
        <v>0</v>
      </c>
      <c r="BM568" s="685">
        <v>0</v>
      </c>
      <c r="BN568" s="685">
        <v>0</v>
      </c>
      <c r="BO568" s="685">
        <v>0</v>
      </c>
      <c r="BP568" s="685">
        <v>0</v>
      </c>
      <c r="BQ568" s="685">
        <v>0</v>
      </c>
      <c r="BR568" s="685">
        <v>0</v>
      </c>
      <c r="BS568" s="685">
        <v>0</v>
      </c>
      <c r="BT568" s="685">
        <v>0</v>
      </c>
      <c r="BU568" s="685">
        <v>0</v>
      </c>
      <c r="BV568" s="685">
        <v>0</v>
      </c>
      <c r="BW568" s="685">
        <v>0</v>
      </c>
      <c r="BX568" s="685">
        <v>0</v>
      </c>
      <c r="BY568" s="685">
        <v>0</v>
      </c>
      <c r="BZ568" s="685">
        <v>0</v>
      </c>
      <c r="CA568" s="685">
        <v>0</v>
      </c>
      <c r="CB568" s="685">
        <v>0</v>
      </c>
      <c r="CC568" s="685">
        <v>0</v>
      </c>
      <c r="CD568" s="685">
        <v>0</v>
      </c>
      <c r="CE568" s="685">
        <v>0</v>
      </c>
      <c r="CF568" s="687"/>
    </row>
    <row r="569" spans="1:84" ht="5.0999999999999996" customHeight="1">
      <c r="A569" s="685">
        <v>0</v>
      </c>
      <c r="B569" s="4465"/>
      <c r="D569" s="4783"/>
      <c r="E569" s="685">
        <v>0</v>
      </c>
      <c r="F569" s="802">
        <v>0</v>
      </c>
      <c r="G569" s="685">
        <v>0</v>
      </c>
      <c r="H569" s="4735"/>
      <c r="I569" s="685">
        <v>0</v>
      </c>
      <c r="J569" s="802">
        <v>0</v>
      </c>
      <c r="K569" s="685">
        <v>0</v>
      </c>
      <c r="L569" s="4735"/>
      <c r="M569" s="685">
        <v>0</v>
      </c>
      <c r="N569" s="802">
        <v>0</v>
      </c>
      <c r="O569" s="685">
        <v>0</v>
      </c>
      <c r="P569" s="4780"/>
      <c r="Q569" s="685">
        <v>0</v>
      </c>
      <c r="R569" s="802">
        <v>0</v>
      </c>
      <c r="S569" s="685">
        <v>0</v>
      </c>
      <c r="T569" s="4735"/>
      <c r="U569" s="685">
        <v>0</v>
      </c>
      <c r="V569" s="802">
        <v>0</v>
      </c>
      <c r="W569" s="685">
        <v>0</v>
      </c>
      <c r="X569" s="4735"/>
      <c r="Y569" s="685">
        <v>0</v>
      </c>
      <c r="Z569" s="802">
        <v>0</v>
      </c>
      <c r="AA569" s="685">
        <v>0</v>
      </c>
      <c r="AB569" s="4771"/>
      <c r="AC569" s="685">
        <v>0</v>
      </c>
      <c r="AD569" s="802">
        <v>0</v>
      </c>
      <c r="AE569" s="685">
        <v>0</v>
      </c>
      <c r="AF569" s="4771"/>
      <c r="AG569" s="685">
        <v>0</v>
      </c>
      <c r="AH569" s="802">
        <v>0</v>
      </c>
      <c r="AI569" s="685">
        <v>0</v>
      </c>
      <c r="AJ569" s="4735"/>
      <c r="AK569" s="685">
        <v>0</v>
      </c>
      <c r="AL569" s="802">
        <v>0</v>
      </c>
      <c r="AM569" s="685">
        <v>0</v>
      </c>
      <c r="AN569" s="4771"/>
      <c r="AO569" s="685">
        <v>0</v>
      </c>
      <c r="AP569" s="802">
        <v>0</v>
      </c>
      <c r="AQ569" s="685">
        <v>0</v>
      </c>
      <c r="AR569" s="4771"/>
      <c r="AS569" s="685">
        <v>0</v>
      </c>
      <c r="AT569" s="802">
        <v>0</v>
      </c>
      <c r="AU569" s="685">
        <v>0</v>
      </c>
      <c r="AW569" s="685">
        <v>0</v>
      </c>
      <c r="AX569" s="802">
        <v>0</v>
      </c>
      <c r="AY569" s="685">
        <v>0</v>
      </c>
      <c r="AZ569" s="4771"/>
      <c r="BA569" s="685">
        <v>0</v>
      </c>
      <c r="BB569" s="685">
        <v>0</v>
      </c>
      <c r="BC569" s="685">
        <v>0</v>
      </c>
      <c r="BD569" s="685">
        <v>0</v>
      </c>
      <c r="BE569" s="685">
        <v>0</v>
      </c>
      <c r="BF569" s="685">
        <v>0</v>
      </c>
      <c r="BG569" s="685">
        <v>0</v>
      </c>
      <c r="BH569" s="685">
        <v>0</v>
      </c>
      <c r="BI569" s="685">
        <v>0</v>
      </c>
      <c r="BJ569" s="685">
        <v>0</v>
      </c>
      <c r="BK569" s="685">
        <v>0</v>
      </c>
      <c r="BL569" s="685">
        <v>0</v>
      </c>
      <c r="BM569" s="685">
        <v>0</v>
      </c>
      <c r="BN569" s="685">
        <v>0</v>
      </c>
      <c r="BO569" s="685">
        <v>0</v>
      </c>
      <c r="BP569" s="685">
        <v>0</v>
      </c>
      <c r="BQ569" s="685">
        <v>0</v>
      </c>
      <c r="BR569" s="685">
        <v>0</v>
      </c>
      <c r="BS569" s="685">
        <v>0</v>
      </c>
      <c r="BT569" s="685">
        <v>0</v>
      </c>
      <c r="BU569" s="685">
        <v>0</v>
      </c>
      <c r="BV569" s="685">
        <v>0</v>
      </c>
      <c r="BW569" s="685">
        <v>0</v>
      </c>
      <c r="BX569" s="685">
        <v>0</v>
      </c>
      <c r="BY569" s="685">
        <v>0</v>
      </c>
      <c r="BZ569" s="685">
        <v>0</v>
      </c>
      <c r="CA569" s="685">
        <v>0</v>
      </c>
      <c r="CB569" s="685">
        <v>0</v>
      </c>
      <c r="CC569" s="685">
        <v>0</v>
      </c>
      <c r="CD569" s="685">
        <v>0</v>
      </c>
      <c r="CE569" s="685">
        <v>0</v>
      </c>
      <c r="CF569" s="687"/>
    </row>
    <row r="570" spans="1:84" ht="9.9499999999999993" customHeight="1">
      <c r="A570" s="685">
        <v>0</v>
      </c>
      <c r="B570" s="4466"/>
      <c r="D570" s="4784"/>
      <c r="E570" s="685">
        <v>0</v>
      </c>
      <c r="F570" s="685">
        <v>0</v>
      </c>
      <c r="G570" s="685">
        <v>0</v>
      </c>
      <c r="H570" s="4736"/>
      <c r="I570" s="685">
        <v>0</v>
      </c>
      <c r="J570" s="685">
        <v>0</v>
      </c>
      <c r="K570" s="685">
        <v>0</v>
      </c>
      <c r="L570" s="4736"/>
      <c r="M570" s="685">
        <v>0</v>
      </c>
      <c r="N570" s="685">
        <v>0</v>
      </c>
      <c r="O570" s="685">
        <v>0</v>
      </c>
      <c r="P570" s="4781"/>
      <c r="Q570" s="685">
        <v>0</v>
      </c>
      <c r="R570" s="685">
        <v>0</v>
      </c>
      <c r="S570" s="685">
        <v>0</v>
      </c>
      <c r="T570" s="4736"/>
      <c r="U570" s="685">
        <v>0</v>
      </c>
      <c r="V570" s="685">
        <v>0</v>
      </c>
      <c r="W570" s="685">
        <v>0</v>
      </c>
      <c r="X570" s="4736"/>
      <c r="Y570" s="685">
        <v>0</v>
      </c>
      <c r="Z570" s="685">
        <v>0</v>
      </c>
      <c r="AA570" s="685">
        <v>0</v>
      </c>
      <c r="AB570" s="4772"/>
      <c r="AC570" s="685">
        <v>0</v>
      </c>
      <c r="AD570" s="685">
        <v>0</v>
      </c>
      <c r="AE570" s="685">
        <v>0</v>
      </c>
      <c r="AF570" s="4772"/>
      <c r="AG570" s="685">
        <v>0</v>
      </c>
      <c r="AH570" s="685">
        <v>0</v>
      </c>
      <c r="AI570" s="685">
        <v>0</v>
      </c>
      <c r="AJ570" s="4736"/>
      <c r="AK570" s="685">
        <v>0</v>
      </c>
      <c r="AL570" s="685">
        <v>0</v>
      </c>
      <c r="AM570" s="685">
        <v>0</v>
      </c>
      <c r="AN570" s="4772"/>
      <c r="AO570" s="685">
        <v>0</v>
      </c>
      <c r="AP570" s="685">
        <v>0</v>
      </c>
      <c r="AQ570" s="685">
        <v>0</v>
      </c>
      <c r="AR570" s="4772"/>
      <c r="AS570" s="685">
        <v>0</v>
      </c>
      <c r="AT570" s="685">
        <v>0</v>
      </c>
      <c r="AU570" s="685">
        <v>0</v>
      </c>
      <c r="AW570" s="685">
        <v>0</v>
      </c>
      <c r="AX570" s="685">
        <v>0</v>
      </c>
      <c r="AY570" s="685">
        <v>0</v>
      </c>
      <c r="AZ570" s="4772"/>
      <c r="BA570" s="685">
        <v>0</v>
      </c>
      <c r="BB570" s="685">
        <v>0</v>
      </c>
      <c r="BC570" s="685">
        <v>0</v>
      </c>
      <c r="BD570" s="685">
        <v>0</v>
      </c>
      <c r="BE570" s="685">
        <v>0</v>
      </c>
      <c r="BF570" s="685">
        <v>0</v>
      </c>
      <c r="BG570" s="685">
        <v>0</v>
      </c>
      <c r="BH570" s="685">
        <v>0</v>
      </c>
      <c r="BI570" s="685">
        <v>0</v>
      </c>
      <c r="BJ570" s="685">
        <v>0</v>
      </c>
      <c r="BK570" s="685">
        <v>0</v>
      </c>
      <c r="BL570" s="685">
        <v>0</v>
      </c>
      <c r="BM570" s="685">
        <v>0</v>
      </c>
      <c r="BN570" s="685">
        <v>0</v>
      </c>
      <c r="BO570" s="685">
        <v>0</v>
      </c>
      <c r="BP570" s="685">
        <v>0</v>
      </c>
      <c r="BQ570" s="685">
        <v>0</v>
      </c>
      <c r="BR570" s="685">
        <v>0</v>
      </c>
      <c r="BS570" s="685">
        <v>0</v>
      </c>
      <c r="BT570" s="685">
        <v>0</v>
      </c>
      <c r="BU570" s="685">
        <v>0</v>
      </c>
      <c r="BV570" s="685">
        <v>0</v>
      </c>
      <c r="BW570" s="685">
        <v>0</v>
      </c>
      <c r="BX570" s="685">
        <v>0</v>
      </c>
      <c r="BY570" s="685">
        <v>0</v>
      </c>
      <c r="BZ570" s="685">
        <v>0</v>
      </c>
      <c r="CA570" s="685">
        <v>0</v>
      </c>
      <c r="CB570" s="685">
        <v>0</v>
      </c>
      <c r="CC570" s="685">
        <v>0</v>
      </c>
      <c r="CD570" s="685">
        <v>0</v>
      </c>
      <c r="CE570" s="685">
        <v>0</v>
      </c>
      <c r="CF570" s="687"/>
    </row>
    <row r="571" spans="1:84" ht="9.9499999999999993" customHeight="1">
      <c r="A571" s="685">
        <v>0</v>
      </c>
      <c r="B571" s="685">
        <v>0</v>
      </c>
      <c r="C571" s="685">
        <v>0</v>
      </c>
      <c r="D571" s="685">
        <v>0</v>
      </c>
      <c r="E571" s="685">
        <v>0</v>
      </c>
      <c r="F571" s="685">
        <v>0</v>
      </c>
      <c r="G571" s="685">
        <v>0</v>
      </c>
      <c r="H571" s="685">
        <v>0</v>
      </c>
      <c r="I571" s="685">
        <v>0</v>
      </c>
      <c r="J571" s="685">
        <v>0</v>
      </c>
      <c r="K571" s="685">
        <v>0</v>
      </c>
      <c r="L571" s="685">
        <v>0</v>
      </c>
      <c r="M571" s="685">
        <v>0</v>
      </c>
      <c r="N571" s="685">
        <v>0</v>
      </c>
      <c r="O571" s="685">
        <v>0</v>
      </c>
      <c r="P571" s="685">
        <v>0</v>
      </c>
      <c r="Q571" s="685">
        <v>0</v>
      </c>
      <c r="R571" s="685">
        <v>0</v>
      </c>
      <c r="S571" s="685">
        <v>0</v>
      </c>
      <c r="T571" s="685">
        <v>0</v>
      </c>
      <c r="U571" s="685">
        <v>0</v>
      </c>
      <c r="V571" s="685">
        <v>0</v>
      </c>
      <c r="W571" s="685">
        <v>0</v>
      </c>
      <c r="X571" s="685">
        <v>0</v>
      </c>
      <c r="Y571" s="685">
        <v>0</v>
      </c>
      <c r="Z571" s="685">
        <v>0</v>
      </c>
      <c r="AA571" s="685">
        <v>0</v>
      </c>
      <c r="AB571" s="685">
        <v>0</v>
      </c>
      <c r="AC571" s="685">
        <v>0</v>
      </c>
      <c r="AD571" s="685">
        <v>0</v>
      </c>
      <c r="AE571" s="685">
        <v>0</v>
      </c>
      <c r="AF571" s="685">
        <v>0</v>
      </c>
      <c r="AG571" s="685">
        <v>0</v>
      </c>
      <c r="AH571" s="685">
        <v>0</v>
      </c>
      <c r="AI571" s="685">
        <v>0</v>
      </c>
      <c r="AJ571" s="685">
        <v>0</v>
      </c>
      <c r="AK571" s="685">
        <v>0</v>
      </c>
      <c r="AL571" s="685">
        <v>0</v>
      </c>
      <c r="AM571" s="685">
        <v>0</v>
      </c>
      <c r="AN571" s="685">
        <v>0</v>
      </c>
      <c r="AO571" s="685">
        <v>0</v>
      </c>
      <c r="AP571" s="685">
        <v>0</v>
      </c>
      <c r="AQ571" s="685">
        <v>0</v>
      </c>
      <c r="AR571" s="685">
        <v>0</v>
      </c>
      <c r="AS571" s="685">
        <v>0</v>
      </c>
      <c r="AT571" s="685">
        <v>0</v>
      </c>
      <c r="AU571" s="685">
        <v>0</v>
      </c>
      <c r="AV571" s="685">
        <v>0</v>
      </c>
      <c r="AW571" s="685">
        <v>0</v>
      </c>
      <c r="AX571" s="685">
        <v>0</v>
      </c>
      <c r="AY571" s="685">
        <v>0</v>
      </c>
      <c r="AZ571" s="685">
        <v>0</v>
      </c>
      <c r="BA571" s="685">
        <v>0</v>
      </c>
      <c r="BB571" s="685">
        <v>0</v>
      </c>
      <c r="BC571" s="685">
        <v>0</v>
      </c>
      <c r="BD571" s="685">
        <v>0</v>
      </c>
      <c r="BE571" s="685">
        <v>0</v>
      </c>
      <c r="BF571" s="685">
        <v>0</v>
      </c>
      <c r="BG571" s="685">
        <v>0</v>
      </c>
      <c r="BH571" s="685">
        <v>0</v>
      </c>
      <c r="BI571" s="685">
        <v>0</v>
      </c>
      <c r="BJ571" s="685">
        <v>0</v>
      </c>
      <c r="BK571" s="685">
        <v>0</v>
      </c>
      <c r="BL571" s="685">
        <v>0</v>
      </c>
      <c r="BM571" s="685">
        <v>0</v>
      </c>
      <c r="BN571" s="685">
        <v>0</v>
      </c>
      <c r="BO571" s="685">
        <v>0</v>
      </c>
      <c r="BP571" s="685">
        <v>0</v>
      </c>
      <c r="BQ571" s="685">
        <v>0</v>
      </c>
      <c r="BR571" s="685">
        <v>0</v>
      </c>
      <c r="BS571" s="685">
        <v>0</v>
      </c>
      <c r="BT571" s="685">
        <v>0</v>
      </c>
      <c r="BU571" s="685">
        <v>0</v>
      </c>
      <c r="BV571" s="685">
        <v>0</v>
      </c>
      <c r="BW571" s="685">
        <v>0</v>
      </c>
      <c r="BX571" s="685">
        <v>0</v>
      </c>
      <c r="BY571" s="685">
        <v>0</v>
      </c>
      <c r="BZ571" s="685">
        <v>0</v>
      </c>
      <c r="CA571" s="685">
        <v>0</v>
      </c>
      <c r="CB571" s="685">
        <v>0</v>
      </c>
      <c r="CC571" s="685">
        <v>0</v>
      </c>
      <c r="CD571" s="685">
        <v>0</v>
      </c>
      <c r="CE571" s="685">
        <v>0</v>
      </c>
      <c r="CF571" s="687"/>
    </row>
    <row r="572" spans="1:84" ht="9.9499999999999993" customHeight="1">
      <c r="A572" s="685">
        <v>0</v>
      </c>
      <c r="B572" s="4464">
        <v>17</v>
      </c>
      <c r="D572" s="4782" t="s">
        <v>5406</v>
      </c>
      <c r="E572" s="685">
        <v>0</v>
      </c>
      <c r="F572" s="685">
        <v>0</v>
      </c>
      <c r="G572" s="685">
        <v>0</v>
      </c>
      <c r="H572" s="4734"/>
      <c r="I572" s="685">
        <v>0</v>
      </c>
      <c r="J572" s="685">
        <v>0</v>
      </c>
      <c r="K572" s="685">
        <v>0</v>
      </c>
      <c r="L572" s="4734"/>
      <c r="M572" s="685">
        <v>0</v>
      </c>
      <c r="N572" s="685">
        <v>0</v>
      </c>
      <c r="O572" s="685">
        <v>0</v>
      </c>
      <c r="P572" s="4779" t="s">
        <v>5382</v>
      </c>
      <c r="Q572" s="685">
        <v>0</v>
      </c>
      <c r="R572" s="685">
        <v>0</v>
      </c>
      <c r="S572" s="685">
        <v>0</v>
      </c>
      <c r="T572" s="4734"/>
      <c r="U572" s="685">
        <v>0</v>
      </c>
      <c r="V572" s="685">
        <v>0</v>
      </c>
      <c r="W572" s="685">
        <v>0</v>
      </c>
      <c r="X572" s="4734"/>
      <c r="Y572" s="685">
        <v>0</v>
      </c>
      <c r="Z572" s="685">
        <v>0</v>
      </c>
      <c r="AA572" s="685">
        <v>0</v>
      </c>
      <c r="AB572" s="4770" t="s">
        <v>5344</v>
      </c>
      <c r="AC572" s="685">
        <v>0</v>
      </c>
      <c r="AD572" s="685">
        <v>0</v>
      </c>
      <c r="AE572" s="685">
        <v>0</v>
      </c>
      <c r="AF572" s="4770" t="s">
        <v>5341</v>
      </c>
      <c r="AG572" s="685">
        <v>0</v>
      </c>
      <c r="AH572" s="685">
        <v>0</v>
      </c>
      <c r="AI572" s="685">
        <v>0</v>
      </c>
      <c r="AJ572" s="4734"/>
      <c r="AK572" s="685">
        <v>0</v>
      </c>
      <c r="AL572" s="685">
        <v>0</v>
      </c>
      <c r="AM572" s="685">
        <v>0</v>
      </c>
      <c r="AN572" s="4770" t="s">
        <v>5431</v>
      </c>
      <c r="AO572" s="685">
        <v>0</v>
      </c>
      <c r="AP572" s="685">
        <v>0</v>
      </c>
      <c r="AQ572" s="685">
        <v>0</v>
      </c>
      <c r="AR572" s="4770" t="s">
        <v>5432</v>
      </c>
      <c r="AS572" s="685">
        <v>0</v>
      </c>
      <c r="AT572" s="685">
        <v>0</v>
      </c>
      <c r="AU572" s="685">
        <v>0</v>
      </c>
      <c r="AW572" s="685">
        <v>0</v>
      </c>
      <c r="AX572" s="685">
        <v>0</v>
      </c>
      <c r="AY572" s="685">
        <v>0</v>
      </c>
      <c r="AZ572" s="4770" t="s">
        <v>5432</v>
      </c>
      <c r="BA572" s="685">
        <v>0</v>
      </c>
      <c r="BB572" s="685">
        <v>0</v>
      </c>
      <c r="BC572" s="685">
        <v>0</v>
      </c>
      <c r="BD572" s="685">
        <v>0</v>
      </c>
      <c r="BE572" s="685">
        <v>0</v>
      </c>
      <c r="BF572" s="685">
        <v>0</v>
      </c>
      <c r="BG572" s="685">
        <v>0</v>
      </c>
      <c r="BH572" s="685">
        <v>0</v>
      </c>
      <c r="BI572" s="685">
        <v>0</v>
      </c>
      <c r="BJ572" s="685">
        <v>0</v>
      </c>
      <c r="BK572" s="685">
        <v>0</v>
      </c>
      <c r="BL572" s="685">
        <v>0</v>
      </c>
      <c r="BM572" s="685">
        <v>0</v>
      </c>
      <c r="BN572" s="685">
        <v>0</v>
      </c>
      <c r="BO572" s="685">
        <v>0</v>
      </c>
      <c r="BP572" s="685">
        <v>0</v>
      </c>
      <c r="BQ572" s="685">
        <v>0</v>
      </c>
      <c r="BR572" s="685">
        <v>0</v>
      </c>
      <c r="BS572" s="685">
        <v>0</v>
      </c>
      <c r="BT572" s="685">
        <v>0</v>
      </c>
      <c r="BU572" s="685">
        <v>0</v>
      </c>
      <c r="BV572" s="685">
        <v>0</v>
      </c>
      <c r="BW572" s="685">
        <v>0</v>
      </c>
      <c r="BX572" s="685">
        <v>0</v>
      </c>
      <c r="BY572" s="685">
        <v>0</v>
      </c>
      <c r="BZ572" s="685">
        <v>0</v>
      </c>
      <c r="CA572" s="685">
        <v>0</v>
      </c>
      <c r="CB572" s="685">
        <v>0</v>
      </c>
      <c r="CC572" s="685">
        <v>0</v>
      </c>
      <c r="CD572" s="685">
        <v>0</v>
      </c>
      <c r="CE572" s="685">
        <v>0</v>
      </c>
      <c r="CF572" s="687"/>
    </row>
    <row r="573" spans="1:84" ht="5.0999999999999996" customHeight="1">
      <c r="A573" s="685">
        <v>0</v>
      </c>
      <c r="B573" s="4465"/>
      <c r="D573" s="4783"/>
      <c r="E573" s="685">
        <v>0</v>
      </c>
      <c r="F573" s="802">
        <v>0</v>
      </c>
      <c r="G573" s="685">
        <v>0</v>
      </c>
      <c r="H573" s="4735"/>
      <c r="I573" s="685">
        <v>0</v>
      </c>
      <c r="J573" s="802">
        <v>0</v>
      </c>
      <c r="K573" s="685">
        <v>0</v>
      </c>
      <c r="L573" s="4735"/>
      <c r="M573" s="685">
        <v>0</v>
      </c>
      <c r="N573" s="802">
        <v>0</v>
      </c>
      <c r="O573" s="685">
        <v>0</v>
      </c>
      <c r="P573" s="4780"/>
      <c r="Q573" s="685">
        <v>0</v>
      </c>
      <c r="R573" s="802">
        <v>0</v>
      </c>
      <c r="S573" s="685">
        <v>0</v>
      </c>
      <c r="T573" s="4735"/>
      <c r="U573" s="685">
        <v>0</v>
      </c>
      <c r="V573" s="802">
        <v>0</v>
      </c>
      <c r="W573" s="685">
        <v>0</v>
      </c>
      <c r="X573" s="4735"/>
      <c r="Y573" s="685">
        <v>0</v>
      </c>
      <c r="Z573" s="802">
        <v>0</v>
      </c>
      <c r="AA573" s="685">
        <v>0</v>
      </c>
      <c r="AB573" s="4771"/>
      <c r="AC573" s="685">
        <v>0</v>
      </c>
      <c r="AD573" s="802">
        <v>0</v>
      </c>
      <c r="AE573" s="685">
        <v>0</v>
      </c>
      <c r="AF573" s="4771"/>
      <c r="AG573" s="685">
        <v>0</v>
      </c>
      <c r="AH573" s="802">
        <v>0</v>
      </c>
      <c r="AI573" s="685">
        <v>0</v>
      </c>
      <c r="AJ573" s="4735"/>
      <c r="AK573" s="685">
        <v>0</v>
      </c>
      <c r="AL573" s="802">
        <v>0</v>
      </c>
      <c r="AM573" s="685">
        <v>0</v>
      </c>
      <c r="AN573" s="4771"/>
      <c r="AO573" s="685">
        <v>0</v>
      </c>
      <c r="AP573" s="802">
        <v>0</v>
      </c>
      <c r="AQ573" s="685">
        <v>0</v>
      </c>
      <c r="AR573" s="4771"/>
      <c r="AS573" s="685">
        <v>0</v>
      </c>
      <c r="AT573" s="802">
        <v>0</v>
      </c>
      <c r="AU573" s="685">
        <v>0</v>
      </c>
      <c r="AW573" s="685">
        <v>0</v>
      </c>
      <c r="AX573" s="802">
        <v>0</v>
      </c>
      <c r="AY573" s="685">
        <v>0</v>
      </c>
      <c r="AZ573" s="4771"/>
      <c r="BA573" s="685">
        <v>0</v>
      </c>
      <c r="BB573" s="685">
        <v>0</v>
      </c>
      <c r="BC573" s="685">
        <v>0</v>
      </c>
      <c r="BD573" s="685">
        <v>0</v>
      </c>
      <c r="BE573" s="685">
        <v>0</v>
      </c>
      <c r="BF573" s="685">
        <v>0</v>
      </c>
      <c r="BG573" s="685">
        <v>0</v>
      </c>
      <c r="BH573" s="685">
        <v>0</v>
      </c>
      <c r="BI573" s="685">
        <v>0</v>
      </c>
      <c r="BJ573" s="685">
        <v>0</v>
      </c>
      <c r="BK573" s="685">
        <v>0</v>
      </c>
      <c r="BL573" s="685">
        <v>0</v>
      </c>
      <c r="BM573" s="685">
        <v>0</v>
      </c>
      <c r="BN573" s="685">
        <v>0</v>
      </c>
      <c r="BO573" s="685">
        <v>0</v>
      </c>
      <c r="BP573" s="685">
        <v>0</v>
      </c>
      <c r="BQ573" s="685">
        <v>0</v>
      </c>
      <c r="BR573" s="685">
        <v>0</v>
      </c>
      <c r="BS573" s="685">
        <v>0</v>
      </c>
      <c r="BT573" s="685">
        <v>0</v>
      </c>
      <c r="BU573" s="685">
        <v>0</v>
      </c>
      <c r="BV573" s="685">
        <v>0</v>
      </c>
      <c r="BW573" s="685">
        <v>0</v>
      </c>
      <c r="BX573" s="685">
        <v>0</v>
      </c>
      <c r="BY573" s="685">
        <v>0</v>
      </c>
      <c r="BZ573" s="685">
        <v>0</v>
      </c>
      <c r="CA573" s="685">
        <v>0</v>
      </c>
      <c r="CB573" s="685">
        <v>0</v>
      </c>
      <c r="CC573" s="685">
        <v>0</v>
      </c>
      <c r="CD573" s="685">
        <v>0</v>
      </c>
      <c r="CE573" s="685">
        <v>0</v>
      </c>
      <c r="CF573" s="687"/>
    </row>
    <row r="574" spans="1:84" ht="9.9499999999999993" customHeight="1">
      <c r="A574" s="685">
        <v>0</v>
      </c>
      <c r="B574" s="4466"/>
      <c r="D574" s="4784"/>
      <c r="E574" s="685">
        <v>0</v>
      </c>
      <c r="F574" s="685">
        <v>0</v>
      </c>
      <c r="G574" s="685">
        <v>0</v>
      </c>
      <c r="H574" s="4736"/>
      <c r="I574" s="685">
        <v>0</v>
      </c>
      <c r="J574" s="685">
        <v>0</v>
      </c>
      <c r="K574" s="685">
        <v>0</v>
      </c>
      <c r="L574" s="4736"/>
      <c r="M574" s="685">
        <v>0</v>
      </c>
      <c r="N574" s="685">
        <v>0</v>
      </c>
      <c r="O574" s="685">
        <v>0</v>
      </c>
      <c r="P574" s="4781"/>
      <c r="Q574" s="685">
        <v>0</v>
      </c>
      <c r="R574" s="685">
        <v>0</v>
      </c>
      <c r="S574" s="685">
        <v>0</v>
      </c>
      <c r="T574" s="4736"/>
      <c r="U574" s="685">
        <v>0</v>
      </c>
      <c r="V574" s="685">
        <v>0</v>
      </c>
      <c r="W574" s="685">
        <v>0</v>
      </c>
      <c r="X574" s="4736"/>
      <c r="Y574" s="685">
        <v>0</v>
      </c>
      <c r="Z574" s="685">
        <v>0</v>
      </c>
      <c r="AA574" s="685">
        <v>0</v>
      </c>
      <c r="AB574" s="4772"/>
      <c r="AC574" s="685">
        <v>0</v>
      </c>
      <c r="AD574" s="685">
        <v>0</v>
      </c>
      <c r="AE574" s="685">
        <v>0</v>
      </c>
      <c r="AF574" s="4772"/>
      <c r="AG574" s="685">
        <v>0</v>
      </c>
      <c r="AH574" s="685">
        <v>0</v>
      </c>
      <c r="AI574" s="685">
        <v>0</v>
      </c>
      <c r="AJ574" s="4736"/>
      <c r="AK574" s="685">
        <v>0</v>
      </c>
      <c r="AL574" s="685">
        <v>0</v>
      </c>
      <c r="AM574" s="685">
        <v>0</v>
      </c>
      <c r="AN574" s="4772"/>
      <c r="AO574" s="685">
        <v>0</v>
      </c>
      <c r="AP574" s="685">
        <v>0</v>
      </c>
      <c r="AQ574" s="685">
        <v>0</v>
      </c>
      <c r="AR574" s="4772"/>
      <c r="AS574" s="685">
        <v>0</v>
      </c>
      <c r="AT574" s="685">
        <v>0</v>
      </c>
      <c r="AU574" s="685">
        <v>0</v>
      </c>
      <c r="AW574" s="685">
        <v>0</v>
      </c>
      <c r="AX574" s="685">
        <v>0</v>
      </c>
      <c r="AY574" s="685">
        <v>0</v>
      </c>
      <c r="AZ574" s="4772"/>
      <c r="BA574" s="685">
        <v>0</v>
      </c>
      <c r="BB574" s="685">
        <v>0</v>
      </c>
      <c r="BC574" s="685">
        <v>0</v>
      </c>
      <c r="BD574" s="685">
        <v>0</v>
      </c>
      <c r="BE574" s="685">
        <v>0</v>
      </c>
      <c r="BF574" s="685">
        <v>0</v>
      </c>
      <c r="BG574" s="685">
        <v>0</v>
      </c>
      <c r="BH574" s="685">
        <v>0</v>
      </c>
      <c r="BI574" s="685">
        <v>0</v>
      </c>
      <c r="BJ574" s="685">
        <v>0</v>
      </c>
      <c r="BK574" s="685">
        <v>0</v>
      </c>
      <c r="BL574" s="685">
        <v>0</v>
      </c>
      <c r="BM574" s="685">
        <v>0</v>
      </c>
      <c r="BN574" s="685">
        <v>0</v>
      </c>
      <c r="BO574" s="685">
        <v>0</v>
      </c>
      <c r="BP574" s="685">
        <v>0</v>
      </c>
      <c r="BQ574" s="685">
        <v>0</v>
      </c>
      <c r="BR574" s="685">
        <v>0</v>
      </c>
      <c r="BS574" s="685">
        <v>0</v>
      </c>
      <c r="BT574" s="685">
        <v>0</v>
      </c>
      <c r="BU574" s="685">
        <v>0</v>
      </c>
      <c r="BV574" s="685">
        <v>0</v>
      </c>
      <c r="BW574" s="685">
        <v>0</v>
      </c>
      <c r="BX574" s="685">
        <v>0</v>
      </c>
      <c r="BY574" s="685">
        <v>0</v>
      </c>
      <c r="BZ574" s="685">
        <v>0</v>
      </c>
      <c r="CA574" s="685">
        <v>0</v>
      </c>
      <c r="CB574" s="685">
        <v>0</v>
      </c>
      <c r="CC574" s="685">
        <v>0</v>
      </c>
      <c r="CD574" s="685">
        <v>0</v>
      </c>
      <c r="CE574" s="685">
        <v>0</v>
      </c>
      <c r="CF574" s="687"/>
    </row>
    <row r="575" spans="1:84" ht="9.9499999999999993" customHeight="1">
      <c r="A575" s="685">
        <v>0</v>
      </c>
      <c r="B575" s="685">
        <v>0</v>
      </c>
      <c r="C575" s="685">
        <v>0</v>
      </c>
      <c r="D575" s="685">
        <v>0</v>
      </c>
      <c r="E575" s="685">
        <v>0</v>
      </c>
      <c r="F575" s="685">
        <v>0</v>
      </c>
      <c r="G575" s="685">
        <v>0</v>
      </c>
      <c r="H575" s="685">
        <v>0</v>
      </c>
      <c r="I575" s="685">
        <v>0</v>
      </c>
      <c r="J575" s="685">
        <v>0</v>
      </c>
      <c r="K575" s="685">
        <v>0</v>
      </c>
      <c r="L575" s="685">
        <v>0</v>
      </c>
      <c r="M575" s="685">
        <v>0</v>
      </c>
      <c r="N575" s="685">
        <v>0</v>
      </c>
      <c r="O575" s="685">
        <v>0</v>
      </c>
      <c r="P575" s="685">
        <v>0</v>
      </c>
      <c r="Q575" s="685">
        <v>0</v>
      </c>
      <c r="R575" s="685">
        <v>0</v>
      </c>
      <c r="S575" s="685">
        <v>0</v>
      </c>
      <c r="T575" s="685">
        <v>0</v>
      </c>
      <c r="U575" s="685">
        <v>0</v>
      </c>
      <c r="V575" s="685">
        <v>0</v>
      </c>
      <c r="W575" s="685">
        <v>0</v>
      </c>
      <c r="X575" s="685">
        <v>0</v>
      </c>
      <c r="Y575" s="685">
        <v>0</v>
      </c>
      <c r="Z575" s="685">
        <v>0</v>
      </c>
      <c r="AA575" s="685">
        <v>0</v>
      </c>
      <c r="AB575" s="685">
        <v>0</v>
      </c>
      <c r="AC575" s="685">
        <v>0</v>
      </c>
      <c r="AD575" s="685">
        <v>0</v>
      </c>
      <c r="AE575" s="685">
        <v>0</v>
      </c>
      <c r="AF575" s="685">
        <v>0</v>
      </c>
      <c r="AG575" s="685">
        <v>0</v>
      </c>
      <c r="AH575" s="685">
        <v>0</v>
      </c>
      <c r="AI575" s="685">
        <v>0</v>
      </c>
      <c r="AJ575" s="685">
        <v>0</v>
      </c>
      <c r="AK575" s="685">
        <v>0</v>
      </c>
      <c r="AL575" s="685">
        <v>0</v>
      </c>
      <c r="AM575" s="685">
        <v>0</v>
      </c>
      <c r="AN575" s="685">
        <v>0</v>
      </c>
      <c r="AO575" s="685">
        <v>0</v>
      </c>
      <c r="AP575" s="685">
        <v>0</v>
      </c>
      <c r="AQ575" s="685">
        <v>0</v>
      </c>
      <c r="AR575" s="685">
        <v>0</v>
      </c>
      <c r="AS575" s="685">
        <v>0</v>
      </c>
      <c r="AT575" s="685">
        <v>0</v>
      </c>
      <c r="AU575" s="685">
        <v>0</v>
      </c>
      <c r="AV575" s="685">
        <v>0</v>
      </c>
      <c r="AW575" s="685">
        <v>0</v>
      </c>
      <c r="AX575" s="685">
        <v>0</v>
      </c>
      <c r="AY575" s="685">
        <v>0</v>
      </c>
      <c r="AZ575" s="685">
        <v>0</v>
      </c>
      <c r="BA575" s="685">
        <v>0</v>
      </c>
      <c r="BB575" s="685">
        <v>0</v>
      </c>
      <c r="BC575" s="685">
        <v>0</v>
      </c>
      <c r="BD575" s="685">
        <v>0</v>
      </c>
      <c r="BE575" s="685">
        <v>0</v>
      </c>
      <c r="BF575" s="685">
        <v>0</v>
      </c>
      <c r="BG575" s="685">
        <v>0</v>
      </c>
      <c r="BH575" s="685">
        <v>0</v>
      </c>
      <c r="BI575" s="685">
        <v>0</v>
      </c>
      <c r="BJ575" s="685">
        <v>0</v>
      </c>
      <c r="BK575" s="685">
        <v>0</v>
      </c>
      <c r="BL575" s="685">
        <v>0</v>
      </c>
      <c r="BM575" s="685">
        <v>0</v>
      </c>
      <c r="BN575" s="685">
        <v>0</v>
      </c>
      <c r="BO575" s="685">
        <v>0</v>
      </c>
      <c r="BP575" s="685">
        <v>0</v>
      </c>
      <c r="BQ575" s="685">
        <v>0</v>
      </c>
      <c r="BR575" s="685">
        <v>0</v>
      </c>
      <c r="BS575" s="685">
        <v>0</v>
      </c>
      <c r="BT575" s="685">
        <v>0</v>
      </c>
      <c r="BU575" s="685">
        <v>0</v>
      </c>
      <c r="BV575" s="685">
        <v>0</v>
      </c>
      <c r="BW575" s="685">
        <v>0</v>
      </c>
      <c r="BX575" s="685">
        <v>0</v>
      </c>
      <c r="BY575" s="685">
        <v>0</v>
      </c>
      <c r="BZ575" s="685">
        <v>0</v>
      </c>
      <c r="CA575" s="685">
        <v>0</v>
      </c>
      <c r="CB575" s="685">
        <v>0</v>
      </c>
      <c r="CC575" s="685">
        <v>0</v>
      </c>
      <c r="CD575" s="685">
        <v>0</v>
      </c>
      <c r="CE575" s="685">
        <v>0</v>
      </c>
      <c r="CF575" s="687"/>
    </row>
    <row r="576" spans="1:84" ht="9.9499999999999993" customHeight="1">
      <c r="A576" s="685">
        <v>0</v>
      </c>
      <c r="B576" s="4464">
        <v>18</v>
      </c>
      <c r="D576" s="4782" t="s">
        <v>5416</v>
      </c>
      <c r="E576" s="685">
        <v>0</v>
      </c>
      <c r="F576" s="685">
        <v>0</v>
      </c>
      <c r="G576" s="685">
        <v>0</v>
      </c>
      <c r="H576" s="4734"/>
      <c r="I576" s="685">
        <v>0</v>
      </c>
      <c r="J576" s="685">
        <v>0</v>
      </c>
      <c r="K576" s="685">
        <v>0</v>
      </c>
      <c r="L576" s="4734"/>
      <c r="M576" s="685">
        <v>0</v>
      </c>
      <c r="N576" s="685">
        <v>0</v>
      </c>
      <c r="O576" s="685">
        <v>0</v>
      </c>
      <c r="P576" s="4779" t="s">
        <v>5433</v>
      </c>
      <c r="Q576" s="685">
        <v>0</v>
      </c>
      <c r="R576" s="685">
        <v>0</v>
      </c>
      <c r="S576" s="685">
        <v>0</v>
      </c>
      <c r="T576" s="4734"/>
      <c r="U576" s="685">
        <v>0</v>
      </c>
      <c r="V576" s="685">
        <v>0</v>
      </c>
      <c r="W576" s="685">
        <v>0</v>
      </c>
      <c r="X576" s="4734"/>
      <c r="Y576" s="685">
        <v>0</v>
      </c>
      <c r="Z576" s="685">
        <v>0</v>
      </c>
      <c r="AA576" s="685">
        <v>0</v>
      </c>
      <c r="AB576" s="4770" t="s">
        <v>5434</v>
      </c>
      <c r="AC576" s="685">
        <v>0</v>
      </c>
      <c r="AD576" s="685">
        <v>0</v>
      </c>
      <c r="AE576" s="685">
        <v>0</v>
      </c>
      <c r="AF576" s="4770" t="s">
        <v>5425</v>
      </c>
      <c r="AG576" s="685">
        <v>0</v>
      </c>
      <c r="AH576" s="685">
        <v>0</v>
      </c>
      <c r="AI576" s="685">
        <v>0</v>
      </c>
      <c r="AJ576" s="4734"/>
      <c r="AK576" s="685">
        <v>0</v>
      </c>
      <c r="AL576" s="685">
        <v>0</v>
      </c>
      <c r="AM576" s="685">
        <v>0</v>
      </c>
      <c r="AN576" s="4770" t="s">
        <v>5350</v>
      </c>
      <c r="AO576" s="685">
        <v>0</v>
      </c>
      <c r="AP576" s="685">
        <v>0</v>
      </c>
      <c r="AQ576" s="685">
        <v>0</v>
      </c>
      <c r="AR576" s="4770" t="s">
        <v>5410</v>
      </c>
      <c r="AS576" s="685">
        <v>0</v>
      </c>
      <c r="AT576" s="685">
        <v>0</v>
      </c>
      <c r="AU576" s="685">
        <v>0</v>
      </c>
      <c r="AW576" s="685">
        <v>0</v>
      </c>
      <c r="AX576" s="685">
        <v>0</v>
      </c>
      <c r="AY576" s="685">
        <v>0</v>
      </c>
      <c r="AZ576" s="4770" t="s">
        <v>5410</v>
      </c>
      <c r="BA576" s="685">
        <v>0</v>
      </c>
      <c r="BB576" s="685">
        <v>0</v>
      </c>
      <c r="BC576" s="685">
        <v>0</v>
      </c>
      <c r="BD576" s="685">
        <v>0</v>
      </c>
      <c r="BE576" s="685">
        <v>0</v>
      </c>
      <c r="BF576" s="685">
        <v>0</v>
      </c>
      <c r="BG576" s="685">
        <v>0</v>
      </c>
      <c r="BH576" s="685">
        <v>0</v>
      </c>
      <c r="BI576" s="685">
        <v>0</v>
      </c>
      <c r="BJ576" s="685">
        <v>0</v>
      </c>
      <c r="BK576" s="685">
        <v>0</v>
      </c>
      <c r="BL576" s="685">
        <v>0</v>
      </c>
      <c r="BM576" s="685">
        <v>0</v>
      </c>
      <c r="BN576" s="685">
        <v>0</v>
      </c>
      <c r="BO576" s="685">
        <v>0</v>
      </c>
      <c r="BP576" s="685">
        <v>0</v>
      </c>
      <c r="BQ576" s="685">
        <v>0</v>
      </c>
      <c r="BR576" s="685">
        <v>0</v>
      </c>
      <c r="BS576" s="685">
        <v>0</v>
      </c>
      <c r="BT576" s="685">
        <v>0</v>
      </c>
      <c r="BU576" s="685">
        <v>0</v>
      </c>
      <c r="BV576" s="685">
        <v>0</v>
      </c>
      <c r="BW576" s="685">
        <v>0</v>
      </c>
      <c r="BX576" s="685">
        <v>0</v>
      </c>
      <c r="BY576" s="685">
        <v>0</v>
      </c>
      <c r="BZ576" s="685">
        <v>0</v>
      </c>
      <c r="CA576" s="685">
        <v>0</v>
      </c>
      <c r="CB576" s="685">
        <v>0</v>
      </c>
      <c r="CC576" s="685">
        <v>0</v>
      </c>
      <c r="CD576" s="685">
        <v>0</v>
      </c>
      <c r="CE576" s="685">
        <v>0</v>
      </c>
      <c r="CF576" s="687"/>
    </row>
    <row r="577" spans="1:84" ht="5.0999999999999996" customHeight="1">
      <c r="A577" s="685">
        <v>0</v>
      </c>
      <c r="B577" s="4465"/>
      <c r="D577" s="4783"/>
      <c r="E577" s="685">
        <v>0</v>
      </c>
      <c r="F577" s="802">
        <v>0</v>
      </c>
      <c r="G577" s="685">
        <v>0</v>
      </c>
      <c r="H577" s="4735"/>
      <c r="I577" s="685">
        <v>0</v>
      </c>
      <c r="J577" s="802">
        <v>0</v>
      </c>
      <c r="K577" s="685">
        <v>0</v>
      </c>
      <c r="L577" s="4735"/>
      <c r="M577" s="685">
        <v>0</v>
      </c>
      <c r="N577" s="802">
        <v>0</v>
      </c>
      <c r="O577" s="685">
        <v>0</v>
      </c>
      <c r="P577" s="4780"/>
      <c r="Q577" s="685">
        <v>0</v>
      </c>
      <c r="R577" s="802">
        <v>0</v>
      </c>
      <c r="S577" s="685">
        <v>0</v>
      </c>
      <c r="T577" s="4735"/>
      <c r="U577" s="685">
        <v>0</v>
      </c>
      <c r="V577" s="802">
        <v>0</v>
      </c>
      <c r="W577" s="685">
        <v>0</v>
      </c>
      <c r="X577" s="4735"/>
      <c r="Y577" s="685">
        <v>0</v>
      </c>
      <c r="Z577" s="802">
        <v>0</v>
      </c>
      <c r="AA577" s="685">
        <v>0</v>
      </c>
      <c r="AB577" s="4771"/>
      <c r="AC577" s="685">
        <v>0</v>
      </c>
      <c r="AD577" s="802">
        <v>0</v>
      </c>
      <c r="AE577" s="685">
        <v>0</v>
      </c>
      <c r="AF577" s="4771"/>
      <c r="AG577" s="685">
        <v>0</v>
      </c>
      <c r="AH577" s="802">
        <v>0</v>
      </c>
      <c r="AI577" s="685">
        <v>0</v>
      </c>
      <c r="AJ577" s="4735"/>
      <c r="AK577" s="685">
        <v>0</v>
      </c>
      <c r="AL577" s="802">
        <v>0</v>
      </c>
      <c r="AM577" s="685">
        <v>0</v>
      </c>
      <c r="AN577" s="4771"/>
      <c r="AO577" s="685">
        <v>0</v>
      </c>
      <c r="AP577" s="802">
        <v>0</v>
      </c>
      <c r="AQ577" s="685">
        <v>0</v>
      </c>
      <c r="AR577" s="4771"/>
      <c r="AS577" s="685">
        <v>0</v>
      </c>
      <c r="AT577" s="802">
        <v>0</v>
      </c>
      <c r="AU577" s="685">
        <v>0</v>
      </c>
      <c r="AW577" s="685">
        <v>0</v>
      </c>
      <c r="AX577" s="802">
        <v>0</v>
      </c>
      <c r="AY577" s="685">
        <v>0</v>
      </c>
      <c r="AZ577" s="4771"/>
      <c r="BA577" s="685">
        <v>0</v>
      </c>
      <c r="BB577" s="685">
        <v>0</v>
      </c>
      <c r="BC577" s="685">
        <v>0</v>
      </c>
      <c r="BD577" s="685">
        <v>0</v>
      </c>
      <c r="BE577" s="685">
        <v>0</v>
      </c>
      <c r="BF577" s="685">
        <v>0</v>
      </c>
      <c r="BG577" s="685">
        <v>0</v>
      </c>
      <c r="BH577" s="685">
        <v>0</v>
      </c>
      <c r="BI577" s="685">
        <v>0</v>
      </c>
      <c r="BJ577" s="685">
        <v>0</v>
      </c>
      <c r="BK577" s="685">
        <v>0</v>
      </c>
      <c r="BL577" s="685">
        <v>0</v>
      </c>
      <c r="BM577" s="685">
        <v>0</v>
      </c>
      <c r="BN577" s="685">
        <v>0</v>
      </c>
      <c r="BO577" s="685">
        <v>0</v>
      </c>
      <c r="BP577" s="685">
        <v>0</v>
      </c>
      <c r="BQ577" s="685">
        <v>0</v>
      </c>
      <c r="BR577" s="685">
        <v>0</v>
      </c>
      <c r="BS577" s="685">
        <v>0</v>
      </c>
      <c r="BT577" s="685">
        <v>0</v>
      </c>
      <c r="BU577" s="685">
        <v>0</v>
      </c>
      <c r="BV577" s="685">
        <v>0</v>
      </c>
      <c r="BW577" s="685">
        <v>0</v>
      </c>
      <c r="BX577" s="685">
        <v>0</v>
      </c>
      <c r="BY577" s="685">
        <v>0</v>
      </c>
      <c r="BZ577" s="685">
        <v>0</v>
      </c>
      <c r="CA577" s="685">
        <v>0</v>
      </c>
      <c r="CB577" s="685">
        <v>0</v>
      </c>
      <c r="CC577" s="685">
        <v>0</v>
      </c>
      <c r="CD577" s="685">
        <v>0</v>
      </c>
      <c r="CE577" s="685">
        <v>0</v>
      </c>
      <c r="CF577" s="687"/>
    </row>
    <row r="578" spans="1:84" ht="9.9499999999999993" customHeight="1">
      <c r="A578" s="685">
        <v>0</v>
      </c>
      <c r="B578" s="4466"/>
      <c r="D578" s="4784"/>
      <c r="E578" s="685">
        <v>0</v>
      </c>
      <c r="F578" s="685">
        <v>0</v>
      </c>
      <c r="G578" s="685">
        <v>0</v>
      </c>
      <c r="H578" s="4736"/>
      <c r="I578" s="685">
        <v>0</v>
      </c>
      <c r="J578" s="685">
        <v>0</v>
      </c>
      <c r="K578" s="685">
        <v>0</v>
      </c>
      <c r="L578" s="4736"/>
      <c r="M578" s="685">
        <v>0</v>
      </c>
      <c r="N578" s="685">
        <v>0</v>
      </c>
      <c r="O578" s="685">
        <v>0</v>
      </c>
      <c r="P578" s="4781"/>
      <c r="Q578" s="685">
        <v>0</v>
      </c>
      <c r="R578" s="685">
        <v>0</v>
      </c>
      <c r="S578" s="685">
        <v>0</v>
      </c>
      <c r="T578" s="4736"/>
      <c r="U578" s="685">
        <v>0</v>
      </c>
      <c r="V578" s="685">
        <v>0</v>
      </c>
      <c r="W578" s="685">
        <v>0</v>
      </c>
      <c r="X578" s="4736"/>
      <c r="Y578" s="685">
        <v>0</v>
      </c>
      <c r="Z578" s="685">
        <v>0</v>
      </c>
      <c r="AA578" s="685">
        <v>0</v>
      </c>
      <c r="AB578" s="4772"/>
      <c r="AC578" s="685">
        <v>0</v>
      </c>
      <c r="AD578" s="685">
        <v>0</v>
      </c>
      <c r="AE578" s="685">
        <v>0</v>
      </c>
      <c r="AF578" s="4772"/>
      <c r="AG578" s="685">
        <v>0</v>
      </c>
      <c r="AH578" s="685">
        <v>0</v>
      </c>
      <c r="AI578" s="685">
        <v>0</v>
      </c>
      <c r="AJ578" s="4736"/>
      <c r="AK578" s="685">
        <v>0</v>
      </c>
      <c r="AL578" s="685">
        <v>0</v>
      </c>
      <c r="AM578" s="685">
        <v>0</v>
      </c>
      <c r="AN578" s="4772"/>
      <c r="AO578" s="685">
        <v>0</v>
      </c>
      <c r="AP578" s="685">
        <v>0</v>
      </c>
      <c r="AQ578" s="685">
        <v>0</v>
      </c>
      <c r="AR578" s="4772"/>
      <c r="AS578" s="685">
        <v>0</v>
      </c>
      <c r="AT578" s="685">
        <v>0</v>
      </c>
      <c r="AU578" s="685">
        <v>0</v>
      </c>
      <c r="AW578" s="685">
        <v>0</v>
      </c>
      <c r="AX578" s="685">
        <v>0</v>
      </c>
      <c r="AY578" s="685">
        <v>0</v>
      </c>
      <c r="AZ578" s="4772"/>
      <c r="BA578" s="685">
        <v>0</v>
      </c>
      <c r="BB578" s="685">
        <v>0</v>
      </c>
      <c r="BC578" s="685">
        <v>0</v>
      </c>
      <c r="BD578" s="685">
        <v>0</v>
      </c>
      <c r="BE578" s="685">
        <v>0</v>
      </c>
      <c r="BF578" s="685">
        <v>0</v>
      </c>
      <c r="BG578" s="685">
        <v>0</v>
      </c>
      <c r="BH578" s="685">
        <v>0</v>
      </c>
      <c r="BI578" s="685">
        <v>0</v>
      </c>
      <c r="BJ578" s="685">
        <v>0</v>
      </c>
      <c r="BK578" s="685">
        <v>0</v>
      </c>
      <c r="BL578" s="685">
        <v>0</v>
      </c>
      <c r="BM578" s="685">
        <v>0</v>
      </c>
      <c r="BN578" s="685">
        <v>0</v>
      </c>
      <c r="BO578" s="685">
        <v>0</v>
      </c>
      <c r="BP578" s="685">
        <v>0</v>
      </c>
      <c r="BQ578" s="685">
        <v>0</v>
      </c>
      <c r="BR578" s="685">
        <v>0</v>
      </c>
      <c r="BS578" s="685">
        <v>0</v>
      </c>
      <c r="BT578" s="685">
        <v>0</v>
      </c>
      <c r="BU578" s="685">
        <v>0</v>
      </c>
      <c r="BV578" s="685">
        <v>0</v>
      </c>
      <c r="BW578" s="685">
        <v>0</v>
      </c>
      <c r="BX578" s="685">
        <v>0</v>
      </c>
      <c r="BY578" s="685">
        <v>0</v>
      </c>
      <c r="BZ578" s="685">
        <v>0</v>
      </c>
      <c r="CA578" s="685">
        <v>0</v>
      </c>
      <c r="CB578" s="685">
        <v>0</v>
      </c>
      <c r="CC578" s="685">
        <v>0</v>
      </c>
      <c r="CD578" s="685">
        <v>0</v>
      </c>
      <c r="CE578" s="685">
        <v>0</v>
      </c>
      <c r="CF578" s="687"/>
    </row>
    <row r="579" spans="1:84" ht="9.9499999999999993" customHeight="1">
      <c r="A579" s="685">
        <v>0</v>
      </c>
      <c r="B579" s="685">
        <v>0</v>
      </c>
      <c r="C579" s="685">
        <v>0</v>
      </c>
      <c r="D579" s="685">
        <v>0</v>
      </c>
      <c r="E579" s="685">
        <v>0</v>
      </c>
      <c r="F579" s="685">
        <v>0</v>
      </c>
      <c r="G579" s="685">
        <v>0</v>
      </c>
      <c r="H579" s="685">
        <v>0</v>
      </c>
      <c r="I579" s="685">
        <v>0</v>
      </c>
      <c r="J579" s="685">
        <v>0</v>
      </c>
      <c r="K579" s="685">
        <v>0</v>
      </c>
      <c r="L579" s="685">
        <v>0</v>
      </c>
      <c r="M579" s="685">
        <v>0</v>
      </c>
      <c r="N579" s="685">
        <v>0</v>
      </c>
      <c r="O579" s="685">
        <v>0</v>
      </c>
      <c r="P579" s="685">
        <v>0</v>
      </c>
      <c r="Q579" s="685">
        <v>0</v>
      </c>
      <c r="R579" s="685">
        <v>0</v>
      </c>
      <c r="S579" s="685">
        <v>0</v>
      </c>
      <c r="T579" s="685">
        <v>0</v>
      </c>
      <c r="U579" s="685">
        <v>0</v>
      </c>
      <c r="V579" s="685">
        <v>0</v>
      </c>
      <c r="W579" s="685">
        <v>0</v>
      </c>
      <c r="X579" s="685">
        <v>0</v>
      </c>
      <c r="Y579" s="685">
        <v>0</v>
      </c>
      <c r="Z579" s="685">
        <v>0</v>
      </c>
      <c r="AA579" s="685">
        <v>0</v>
      </c>
      <c r="AB579" s="685">
        <v>0</v>
      </c>
      <c r="AC579" s="685">
        <v>0</v>
      </c>
      <c r="AD579" s="685">
        <v>0</v>
      </c>
      <c r="AE579" s="685">
        <v>0</v>
      </c>
      <c r="AF579" s="685">
        <v>0</v>
      </c>
      <c r="AG579" s="685">
        <v>0</v>
      </c>
      <c r="AH579" s="685">
        <v>0</v>
      </c>
      <c r="AI579" s="685">
        <v>0</v>
      </c>
      <c r="AJ579" s="685">
        <v>0</v>
      </c>
      <c r="AK579" s="685">
        <v>0</v>
      </c>
      <c r="AL579" s="685">
        <v>0</v>
      </c>
      <c r="AM579" s="685">
        <v>0</v>
      </c>
      <c r="AN579" s="685">
        <v>0</v>
      </c>
      <c r="AO579" s="685">
        <v>0</v>
      </c>
      <c r="AP579" s="685">
        <v>0</v>
      </c>
      <c r="AQ579" s="685">
        <v>0</v>
      </c>
      <c r="AR579" s="685">
        <v>0</v>
      </c>
      <c r="AS579" s="685">
        <v>0</v>
      </c>
      <c r="AT579" s="685">
        <v>0</v>
      </c>
      <c r="AU579" s="685">
        <v>0</v>
      </c>
      <c r="AV579" s="685">
        <v>0</v>
      </c>
      <c r="AW579" s="685">
        <v>0</v>
      </c>
      <c r="AX579" s="685">
        <v>0</v>
      </c>
      <c r="AY579" s="685">
        <v>0</v>
      </c>
      <c r="AZ579" s="685">
        <v>0</v>
      </c>
      <c r="BA579" s="685">
        <v>0</v>
      </c>
      <c r="BB579" s="685">
        <v>0</v>
      </c>
      <c r="BC579" s="685">
        <v>0</v>
      </c>
      <c r="BD579" s="685">
        <v>0</v>
      </c>
      <c r="BE579" s="685">
        <v>0</v>
      </c>
      <c r="BF579" s="685">
        <v>0</v>
      </c>
      <c r="BG579" s="685">
        <v>0</v>
      </c>
      <c r="BH579" s="685">
        <v>0</v>
      </c>
      <c r="BI579" s="685">
        <v>0</v>
      </c>
      <c r="BJ579" s="685">
        <v>0</v>
      </c>
      <c r="BK579" s="685">
        <v>0</v>
      </c>
      <c r="BL579" s="685">
        <v>0</v>
      </c>
      <c r="BM579" s="685">
        <v>0</v>
      </c>
      <c r="BN579" s="685">
        <v>0</v>
      </c>
      <c r="BO579" s="685">
        <v>0</v>
      </c>
      <c r="BP579" s="685">
        <v>0</v>
      </c>
      <c r="BQ579" s="685">
        <v>0</v>
      </c>
      <c r="BR579" s="685">
        <v>0</v>
      </c>
      <c r="BS579" s="685">
        <v>0</v>
      </c>
      <c r="BT579" s="685">
        <v>0</v>
      </c>
      <c r="BU579" s="685">
        <v>0</v>
      </c>
      <c r="BV579" s="685">
        <v>0</v>
      </c>
      <c r="BW579" s="685">
        <v>0</v>
      </c>
      <c r="BX579" s="685">
        <v>0</v>
      </c>
      <c r="BY579" s="685">
        <v>0</v>
      </c>
      <c r="BZ579" s="685">
        <v>0</v>
      </c>
      <c r="CA579" s="685">
        <v>0</v>
      </c>
      <c r="CB579" s="685">
        <v>0</v>
      </c>
      <c r="CC579" s="685">
        <v>0</v>
      </c>
      <c r="CD579" s="685">
        <v>0</v>
      </c>
      <c r="CE579" s="685">
        <v>0</v>
      </c>
      <c r="CF579" s="687"/>
    </row>
    <row r="580" spans="1:84" ht="9.9499999999999993" customHeight="1">
      <c r="A580" s="685">
        <v>0</v>
      </c>
      <c r="B580" s="4464">
        <v>19</v>
      </c>
      <c r="D580" s="4782"/>
      <c r="E580" s="685">
        <v>0</v>
      </c>
      <c r="F580" s="685">
        <v>0</v>
      </c>
      <c r="G580" s="685">
        <v>0</v>
      </c>
      <c r="H580" s="4734"/>
      <c r="I580" s="685">
        <v>0</v>
      </c>
      <c r="J580" s="685">
        <v>0</v>
      </c>
      <c r="K580" s="685">
        <v>0</v>
      </c>
      <c r="L580" s="4734"/>
      <c r="M580" s="685">
        <v>0</v>
      </c>
      <c r="N580" s="685">
        <v>0</v>
      </c>
      <c r="O580" s="685">
        <v>0</v>
      </c>
      <c r="P580" s="4779" t="s">
        <v>5435</v>
      </c>
      <c r="Q580" s="685">
        <v>0</v>
      </c>
      <c r="R580" s="685">
        <v>0</v>
      </c>
      <c r="S580" s="685">
        <v>0</v>
      </c>
      <c r="T580" s="4734"/>
      <c r="U580" s="685">
        <v>0</v>
      </c>
      <c r="V580" s="685">
        <v>0</v>
      </c>
      <c r="W580" s="685">
        <v>0</v>
      </c>
      <c r="X580" s="4734"/>
      <c r="Y580" s="685">
        <v>0</v>
      </c>
      <c r="Z580" s="685">
        <v>0</v>
      </c>
      <c r="AA580" s="685">
        <v>0</v>
      </c>
      <c r="AB580" s="4770" t="s">
        <v>5343</v>
      </c>
      <c r="AC580" s="685">
        <v>0</v>
      </c>
      <c r="AD580" s="685">
        <v>0</v>
      </c>
      <c r="AE580" s="685">
        <v>0</v>
      </c>
      <c r="AF580" s="4770" t="s">
        <v>5436</v>
      </c>
      <c r="AG580" s="685">
        <v>0</v>
      </c>
      <c r="AH580" s="685">
        <v>0</v>
      </c>
      <c r="AI580" s="685">
        <v>0</v>
      </c>
      <c r="AJ580" s="4734"/>
      <c r="AK580" s="685">
        <v>0</v>
      </c>
      <c r="AL580" s="685">
        <v>0</v>
      </c>
      <c r="AM580" s="685">
        <v>0</v>
      </c>
      <c r="AN580" s="4770" t="s">
        <v>5386</v>
      </c>
      <c r="AO580" s="685">
        <v>0</v>
      </c>
      <c r="AP580" s="685">
        <v>0</v>
      </c>
      <c r="AQ580" s="685">
        <v>0</v>
      </c>
      <c r="AR580" s="4770" t="s">
        <v>5413</v>
      </c>
      <c r="AS580" s="685">
        <v>0</v>
      </c>
      <c r="AT580" s="685">
        <v>0</v>
      </c>
      <c r="AU580" s="685">
        <v>0</v>
      </c>
      <c r="AW580" s="685">
        <v>0</v>
      </c>
      <c r="AX580" s="685">
        <v>0</v>
      </c>
      <c r="AY580" s="685">
        <v>0</v>
      </c>
      <c r="AZ580" s="4770" t="s">
        <v>5413</v>
      </c>
      <c r="BA580" s="685">
        <v>0</v>
      </c>
      <c r="BB580" s="685">
        <v>0</v>
      </c>
      <c r="BC580" s="685">
        <v>0</v>
      </c>
      <c r="BD580" s="685">
        <v>0</v>
      </c>
      <c r="BE580" s="685">
        <v>0</v>
      </c>
      <c r="BF580" s="685">
        <v>0</v>
      </c>
      <c r="BG580" s="685">
        <v>0</v>
      </c>
      <c r="BH580" s="685">
        <v>0</v>
      </c>
      <c r="BI580" s="685">
        <v>0</v>
      </c>
      <c r="BJ580" s="685">
        <v>0</v>
      </c>
      <c r="BK580" s="685">
        <v>0</v>
      </c>
      <c r="BL580" s="685">
        <v>0</v>
      </c>
      <c r="BM580" s="685">
        <v>0</v>
      </c>
      <c r="BN580" s="685">
        <v>0</v>
      </c>
      <c r="BO580" s="685">
        <v>0</v>
      </c>
      <c r="BP580" s="685">
        <v>0</v>
      </c>
      <c r="BQ580" s="685">
        <v>0</v>
      </c>
      <c r="BR580" s="685">
        <v>0</v>
      </c>
      <c r="BS580" s="685">
        <v>0</v>
      </c>
      <c r="BT580" s="685">
        <v>0</v>
      </c>
      <c r="BU580" s="685">
        <v>0</v>
      </c>
      <c r="BV580" s="685">
        <v>0</v>
      </c>
      <c r="BW580" s="685">
        <v>0</v>
      </c>
      <c r="BX580" s="685">
        <v>0</v>
      </c>
      <c r="BY580" s="685">
        <v>0</v>
      </c>
      <c r="BZ580" s="685">
        <v>0</v>
      </c>
      <c r="CA580" s="685">
        <v>0</v>
      </c>
      <c r="CB580" s="685">
        <v>0</v>
      </c>
      <c r="CC580" s="685">
        <v>0</v>
      </c>
      <c r="CD580" s="685">
        <v>0</v>
      </c>
      <c r="CE580" s="685">
        <v>0</v>
      </c>
      <c r="CF580" s="687"/>
    </row>
    <row r="581" spans="1:84" ht="5.0999999999999996" customHeight="1">
      <c r="A581" s="685">
        <v>0</v>
      </c>
      <c r="B581" s="4465"/>
      <c r="D581" s="4783"/>
      <c r="E581" s="685">
        <v>0</v>
      </c>
      <c r="F581" s="802">
        <v>0</v>
      </c>
      <c r="G581" s="685">
        <v>0</v>
      </c>
      <c r="H581" s="4735"/>
      <c r="I581" s="685">
        <v>0</v>
      </c>
      <c r="J581" s="802">
        <v>0</v>
      </c>
      <c r="K581" s="685">
        <v>0</v>
      </c>
      <c r="L581" s="4735"/>
      <c r="M581" s="685">
        <v>0</v>
      </c>
      <c r="N581" s="802">
        <v>0</v>
      </c>
      <c r="O581" s="685">
        <v>0</v>
      </c>
      <c r="P581" s="4780"/>
      <c r="Q581" s="685">
        <v>0</v>
      </c>
      <c r="R581" s="802">
        <v>0</v>
      </c>
      <c r="S581" s="685">
        <v>0</v>
      </c>
      <c r="T581" s="4735"/>
      <c r="U581" s="685">
        <v>0</v>
      </c>
      <c r="V581" s="802">
        <v>0</v>
      </c>
      <c r="W581" s="685">
        <v>0</v>
      </c>
      <c r="X581" s="4735"/>
      <c r="Y581" s="685">
        <v>0</v>
      </c>
      <c r="Z581" s="802">
        <v>0</v>
      </c>
      <c r="AA581" s="685">
        <v>0</v>
      </c>
      <c r="AB581" s="4771"/>
      <c r="AC581" s="685">
        <v>0</v>
      </c>
      <c r="AD581" s="802">
        <v>0</v>
      </c>
      <c r="AE581" s="685">
        <v>0</v>
      </c>
      <c r="AF581" s="4771"/>
      <c r="AG581" s="685">
        <v>0</v>
      </c>
      <c r="AH581" s="802">
        <v>0</v>
      </c>
      <c r="AI581" s="685">
        <v>0</v>
      </c>
      <c r="AJ581" s="4735"/>
      <c r="AK581" s="685">
        <v>0</v>
      </c>
      <c r="AL581" s="802">
        <v>0</v>
      </c>
      <c r="AM581" s="685">
        <v>0</v>
      </c>
      <c r="AN581" s="4771"/>
      <c r="AO581" s="685">
        <v>0</v>
      </c>
      <c r="AP581" s="802">
        <v>0</v>
      </c>
      <c r="AQ581" s="685">
        <v>0</v>
      </c>
      <c r="AR581" s="4771"/>
      <c r="AS581" s="685">
        <v>0</v>
      </c>
      <c r="AT581" s="802">
        <v>0</v>
      </c>
      <c r="AU581" s="685">
        <v>0</v>
      </c>
      <c r="AW581" s="685">
        <v>0</v>
      </c>
      <c r="AX581" s="802">
        <v>0</v>
      </c>
      <c r="AY581" s="685">
        <v>0</v>
      </c>
      <c r="AZ581" s="4771"/>
      <c r="BA581" s="685">
        <v>0</v>
      </c>
      <c r="BB581" s="685">
        <v>0</v>
      </c>
      <c r="BC581" s="685">
        <v>0</v>
      </c>
      <c r="BD581" s="685">
        <v>0</v>
      </c>
      <c r="BE581" s="685">
        <v>0</v>
      </c>
      <c r="BF581" s="685">
        <v>0</v>
      </c>
      <c r="BG581" s="685">
        <v>0</v>
      </c>
      <c r="BH581" s="685">
        <v>0</v>
      </c>
      <c r="BI581" s="685">
        <v>0</v>
      </c>
      <c r="BJ581" s="685">
        <v>0</v>
      </c>
      <c r="BK581" s="685">
        <v>0</v>
      </c>
      <c r="BL581" s="685">
        <v>0</v>
      </c>
      <c r="BM581" s="685">
        <v>0</v>
      </c>
      <c r="BN581" s="685">
        <v>0</v>
      </c>
      <c r="BO581" s="685">
        <v>0</v>
      </c>
      <c r="BP581" s="685">
        <v>0</v>
      </c>
      <c r="BQ581" s="685">
        <v>0</v>
      </c>
      <c r="BR581" s="685">
        <v>0</v>
      </c>
      <c r="BS581" s="685">
        <v>0</v>
      </c>
      <c r="BT581" s="685">
        <v>0</v>
      </c>
      <c r="BU581" s="685">
        <v>0</v>
      </c>
      <c r="BV581" s="685">
        <v>0</v>
      </c>
      <c r="BW581" s="685">
        <v>0</v>
      </c>
      <c r="BX581" s="685">
        <v>0</v>
      </c>
      <c r="BY581" s="685">
        <v>0</v>
      </c>
      <c r="BZ581" s="685">
        <v>0</v>
      </c>
      <c r="CA581" s="685">
        <v>0</v>
      </c>
      <c r="CB581" s="685">
        <v>0</v>
      </c>
      <c r="CC581" s="685">
        <v>0</v>
      </c>
      <c r="CD581" s="685">
        <v>0</v>
      </c>
      <c r="CE581" s="685">
        <v>0</v>
      </c>
      <c r="CF581" s="687"/>
    </row>
    <row r="582" spans="1:84" ht="9.9499999999999993" customHeight="1">
      <c r="A582" s="685">
        <v>0</v>
      </c>
      <c r="B582" s="4466"/>
      <c r="D582" s="4784"/>
      <c r="E582" s="685">
        <v>0</v>
      </c>
      <c r="F582" s="685">
        <v>0</v>
      </c>
      <c r="G582" s="685">
        <v>0</v>
      </c>
      <c r="H582" s="4736"/>
      <c r="I582" s="685">
        <v>0</v>
      </c>
      <c r="J582" s="685">
        <v>0</v>
      </c>
      <c r="K582" s="685">
        <v>0</v>
      </c>
      <c r="L582" s="4736"/>
      <c r="M582" s="685">
        <v>0</v>
      </c>
      <c r="N582" s="685">
        <v>0</v>
      </c>
      <c r="O582" s="685">
        <v>0</v>
      </c>
      <c r="P582" s="4781"/>
      <c r="Q582" s="685">
        <v>0</v>
      </c>
      <c r="R582" s="685">
        <v>0</v>
      </c>
      <c r="S582" s="685">
        <v>0</v>
      </c>
      <c r="T582" s="4736"/>
      <c r="U582" s="685">
        <v>0</v>
      </c>
      <c r="V582" s="685">
        <v>0</v>
      </c>
      <c r="W582" s="685">
        <v>0</v>
      </c>
      <c r="X582" s="4736"/>
      <c r="Y582" s="685">
        <v>0</v>
      </c>
      <c r="Z582" s="685">
        <v>0</v>
      </c>
      <c r="AA582" s="685">
        <v>0</v>
      </c>
      <c r="AB582" s="4772"/>
      <c r="AC582" s="685">
        <v>0</v>
      </c>
      <c r="AD582" s="685">
        <v>0</v>
      </c>
      <c r="AE582" s="685">
        <v>0</v>
      </c>
      <c r="AF582" s="4772"/>
      <c r="AG582" s="685">
        <v>0</v>
      </c>
      <c r="AH582" s="685">
        <v>0</v>
      </c>
      <c r="AI582" s="685">
        <v>0</v>
      </c>
      <c r="AJ582" s="4736"/>
      <c r="AK582" s="685">
        <v>0</v>
      </c>
      <c r="AL582" s="685">
        <v>0</v>
      </c>
      <c r="AM582" s="685">
        <v>0</v>
      </c>
      <c r="AN582" s="4772"/>
      <c r="AO582" s="685">
        <v>0</v>
      </c>
      <c r="AP582" s="685">
        <v>0</v>
      </c>
      <c r="AQ582" s="685">
        <v>0</v>
      </c>
      <c r="AR582" s="4772"/>
      <c r="AS582" s="685">
        <v>0</v>
      </c>
      <c r="AT582" s="685">
        <v>0</v>
      </c>
      <c r="AU582" s="685">
        <v>0</v>
      </c>
      <c r="AW582" s="685">
        <v>0</v>
      </c>
      <c r="AX582" s="685">
        <v>0</v>
      </c>
      <c r="AY582" s="685">
        <v>0</v>
      </c>
      <c r="AZ582" s="4772"/>
      <c r="BA582" s="685">
        <v>0</v>
      </c>
      <c r="BB582" s="685">
        <v>0</v>
      </c>
      <c r="BC582" s="685">
        <v>0</v>
      </c>
      <c r="BD582" s="685">
        <v>0</v>
      </c>
      <c r="BE582" s="685">
        <v>0</v>
      </c>
      <c r="BF582" s="685">
        <v>0</v>
      </c>
      <c r="BG582" s="685">
        <v>0</v>
      </c>
      <c r="BH582" s="685">
        <v>0</v>
      </c>
      <c r="BI582" s="685">
        <v>0</v>
      </c>
      <c r="BJ582" s="685">
        <v>0</v>
      </c>
      <c r="BK582" s="685">
        <v>0</v>
      </c>
      <c r="BL582" s="685">
        <v>0</v>
      </c>
      <c r="BM582" s="685">
        <v>0</v>
      </c>
      <c r="BN582" s="685">
        <v>0</v>
      </c>
      <c r="BO582" s="685">
        <v>0</v>
      </c>
      <c r="BP582" s="685">
        <v>0</v>
      </c>
      <c r="BQ582" s="685">
        <v>0</v>
      </c>
      <c r="BR582" s="685">
        <v>0</v>
      </c>
      <c r="BS582" s="685">
        <v>0</v>
      </c>
      <c r="BT582" s="685">
        <v>0</v>
      </c>
      <c r="BU582" s="685">
        <v>0</v>
      </c>
      <c r="BV582" s="685">
        <v>0</v>
      </c>
      <c r="BW582" s="685">
        <v>0</v>
      </c>
      <c r="BX582" s="685">
        <v>0</v>
      </c>
      <c r="BY582" s="685">
        <v>0</v>
      </c>
      <c r="BZ582" s="685">
        <v>0</v>
      </c>
      <c r="CA582" s="685">
        <v>0</v>
      </c>
      <c r="CB582" s="685">
        <v>0</v>
      </c>
      <c r="CC582" s="685">
        <v>0</v>
      </c>
      <c r="CD582" s="685">
        <v>0</v>
      </c>
      <c r="CE582" s="685">
        <v>0</v>
      </c>
      <c r="CF582" s="687"/>
    </row>
    <row r="583" spans="1:84" ht="9.9499999999999993" customHeight="1">
      <c r="A583" s="685">
        <v>0</v>
      </c>
      <c r="B583" s="685">
        <v>0</v>
      </c>
      <c r="C583" s="685">
        <v>0</v>
      </c>
      <c r="D583" s="685">
        <v>0</v>
      </c>
      <c r="E583" s="685">
        <v>0</v>
      </c>
      <c r="F583" s="685">
        <v>0</v>
      </c>
      <c r="G583" s="685">
        <v>0</v>
      </c>
      <c r="H583" s="685">
        <v>0</v>
      </c>
      <c r="I583" s="685">
        <v>0</v>
      </c>
      <c r="J583" s="685">
        <v>0</v>
      </c>
      <c r="K583" s="685">
        <v>0</v>
      </c>
      <c r="L583" s="685">
        <v>0</v>
      </c>
      <c r="M583" s="685">
        <v>0</v>
      </c>
      <c r="N583" s="685">
        <v>0</v>
      </c>
      <c r="O583" s="685">
        <v>0</v>
      </c>
      <c r="P583" s="685">
        <v>0</v>
      </c>
      <c r="Q583" s="685">
        <v>0</v>
      </c>
      <c r="R583" s="685">
        <v>0</v>
      </c>
      <c r="S583" s="685">
        <v>0</v>
      </c>
      <c r="T583" s="685">
        <v>0</v>
      </c>
      <c r="U583" s="685">
        <v>0</v>
      </c>
      <c r="V583" s="685">
        <v>0</v>
      </c>
      <c r="W583" s="685">
        <v>0</v>
      </c>
      <c r="X583" s="685">
        <v>0</v>
      </c>
      <c r="Y583" s="685">
        <v>0</v>
      </c>
      <c r="Z583" s="685">
        <v>0</v>
      </c>
      <c r="AA583" s="685">
        <v>0</v>
      </c>
      <c r="AB583" s="685">
        <v>0</v>
      </c>
      <c r="AC583" s="685">
        <v>0</v>
      </c>
      <c r="AD583" s="685">
        <v>0</v>
      </c>
      <c r="AE583" s="685">
        <v>0</v>
      </c>
      <c r="AF583" s="685">
        <v>0</v>
      </c>
      <c r="AG583" s="685">
        <v>0</v>
      </c>
      <c r="AH583" s="685">
        <v>0</v>
      </c>
      <c r="AI583" s="685">
        <v>0</v>
      </c>
      <c r="AJ583" s="685">
        <v>0</v>
      </c>
      <c r="AK583" s="685">
        <v>0</v>
      </c>
      <c r="AL583" s="685">
        <v>0</v>
      </c>
      <c r="AM583" s="685">
        <v>0</v>
      </c>
      <c r="AN583" s="685">
        <v>0</v>
      </c>
      <c r="AO583" s="685">
        <v>0</v>
      </c>
      <c r="AP583" s="685">
        <v>0</v>
      </c>
      <c r="AQ583" s="685">
        <v>0</v>
      </c>
      <c r="AR583" s="685">
        <v>0</v>
      </c>
      <c r="AS583" s="685">
        <v>0</v>
      </c>
      <c r="AT583" s="685">
        <v>0</v>
      </c>
      <c r="AU583" s="685">
        <v>0</v>
      </c>
      <c r="AV583" s="685">
        <v>0</v>
      </c>
      <c r="AW583" s="685">
        <v>0</v>
      </c>
      <c r="AX583" s="685">
        <v>0</v>
      </c>
      <c r="AY583" s="685">
        <v>0</v>
      </c>
      <c r="AZ583" s="685">
        <v>0</v>
      </c>
      <c r="BA583" s="685">
        <v>0</v>
      </c>
      <c r="BB583" s="685">
        <v>0</v>
      </c>
      <c r="BC583" s="685">
        <v>0</v>
      </c>
      <c r="BD583" s="685">
        <v>0</v>
      </c>
      <c r="BE583" s="685">
        <v>0</v>
      </c>
      <c r="BF583" s="685">
        <v>0</v>
      </c>
      <c r="BG583" s="685">
        <v>0</v>
      </c>
      <c r="BH583" s="685">
        <v>0</v>
      </c>
      <c r="BI583" s="685">
        <v>0</v>
      </c>
      <c r="BJ583" s="685">
        <v>0</v>
      </c>
      <c r="BK583" s="685">
        <v>0</v>
      </c>
      <c r="BL583" s="685">
        <v>0</v>
      </c>
      <c r="BM583" s="685">
        <v>0</v>
      </c>
      <c r="BN583" s="685">
        <v>0</v>
      </c>
      <c r="BO583" s="685">
        <v>0</v>
      </c>
      <c r="BP583" s="685">
        <v>0</v>
      </c>
      <c r="BQ583" s="685">
        <v>0</v>
      </c>
      <c r="BR583" s="685">
        <v>0</v>
      </c>
      <c r="BS583" s="685">
        <v>0</v>
      </c>
      <c r="BT583" s="685">
        <v>0</v>
      </c>
      <c r="BU583" s="685">
        <v>0</v>
      </c>
      <c r="BV583" s="685">
        <v>0</v>
      </c>
      <c r="BW583" s="685">
        <v>0</v>
      </c>
      <c r="BX583" s="685">
        <v>0</v>
      </c>
      <c r="BY583" s="685">
        <v>0</v>
      </c>
      <c r="BZ583" s="685">
        <v>0</v>
      </c>
      <c r="CA583" s="685">
        <v>0</v>
      </c>
      <c r="CB583" s="685">
        <v>0</v>
      </c>
      <c r="CC583" s="685">
        <v>0</v>
      </c>
      <c r="CD583" s="685">
        <v>0</v>
      </c>
      <c r="CE583" s="685">
        <v>0</v>
      </c>
      <c r="CF583" s="687"/>
    </row>
    <row r="584" spans="1:84" ht="9.9499999999999993" customHeight="1">
      <c r="A584" s="685">
        <v>0</v>
      </c>
      <c r="B584" s="4464">
        <v>20</v>
      </c>
      <c r="D584" s="4734"/>
      <c r="E584" s="685">
        <v>0</v>
      </c>
      <c r="F584" s="685">
        <v>0</v>
      </c>
      <c r="G584" s="685">
        <v>0</v>
      </c>
      <c r="H584" s="4734"/>
      <c r="I584" s="685">
        <v>0</v>
      </c>
      <c r="J584" s="685">
        <v>0</v>
      </c>
      <c r="K584" s="685">
        <v>0</v>
      </c>
      <c r="L584" s="4734"/>
      <c r="M584" s="685">
        <v>0</v>
      </c>
      <c r="N584" s="685">
        <v>0</v>
      </c>
      <c r="O584" s="685">
        <v>0</v>
      </c>
      <c r="P584" s="4779"/>
      <c r="Q584" s="685">
        <v>0</v>
      </c>
      <c r="R584" s="685">
        <v>0</v>
      </c>
      <c r="S584" s="685">
        <v>0</v>
      </c>
      <c r="T584" s="4734"/>
      <c r="U584" s="685">
        <v>0</v>
      </c>
      <c r="V584" s="685">
        <v>0</v>
      </c>
      <c r="W584" s="685">
        <v>0</v>
      </c>
      <c r="X584" s="4734"/>
      <c r="Y584" s="685">
        <v>0</v>
      </c>
      <c r="Z584" s="685">
        <v>0</v>
      </c>
      <c r="AA584" s="685">
        <v>0</v>
      </c>
      <c r="AB584" s="4770" t="s">
        <v>5396</v>
      </c>
      <c r="AC584" s="685">
        <v>0</v>
      </c>
      <c r="AD584" s="685">
        <v>0</v>
      </c>
      <c r="AE584" s="685">
        <v>0</v>
      </c>
      <c r="AF584" s="4770" t="s">
        <v>5437</v>
      </c>
      <c r="AG584" s="685">
        <v>0</v>
      </c>
      <c r="AH584" s="685">
        <v>0</v>
      </c>
      <c r="AI584" s="685">
        <v>0</v>
      </c>
      <c r="AJ584" s="4734"/>
      <c r="AK584" s="685">
        <v>0</v>
      </c>
      <c r="AL584" s="685">
        <v>0</v>
      </c>
      <c r="AM584" s="685">
        <v>0</v>
      </c>
      <c r="AN584" s="4770" t="s">
        <v>5417</v>
      </c>
      <c r="AO584" s="685">
        <v>0</v>
      </c>
      <c r="AP584" s="685">
        <v>0</v>
      </c>
      <c r="AQ584" s="685">
        <v>0</v>
      </c>
      <c r="AR584" s="4770" t="s">
        <v>5438</v>
      </c>
      <c r="AS584" s="685">
        <v>0</v>
      </c>
      <c r="AT584" s="685">
        <v>0</v>
      </c>
      <c r="AU584" s="685">
        <v>0</v>
      </c>
      <c r="AW584" s="685">
        <v>0</v>
      </c>
      <c r="AX584" s="685">
        <v>0</v>
      </c>
      <c r="AY584" s="685">
        <v>0</v>
      </c>
      <c r="AZ584" s="4770" t="s">
        <v>5438</v>
      </c>
      <c r="BA584" s="685">
        <v>0</v>
      </c>
      <c r="BB584" s="685">
        <v>0</v>
      </c>
      <c r="BC584" s="685">
        <v>0</v>
      </c>
      <c r="BD584" s="685">
        <v>0</v>
      </c>
      <c r="BE584" s="685">
        <v>0</v>
      </c>
      <c r="BF584" s="685">
        <v>0</v>
      </c>
      <c r="BG584" s="685">
        <v>0</v>
      </c>
      <c r="BH584" s="685">
        <v>0</v>
      </c>
      <c r="BI584" s="685">
        <v>0</v>
      </c>
      <c r="BJ584" s="685">
        <v>0</v>
      </c>
      <c r="BK584" s="685">
        <v>0</v>
      </c>
      <c r="BL584" s="685">
        <v>0</v>
      </c>
      <c r="BM584" s="685">
        <v>0</v>
      </c>
      <c r="BN584" s="685">
        <v>0</v>
      </c>
      <c r="BO584" s="685">
        <v>0</v>
      </c>
      <c r="BP584" s="685">
        <v>0</v>
      </c>
      <c r="BQ584" s="685">
        <v>0</v>
      </c>
      <c r="BR584" s="685">
        <v>0</v>
      </c>
      <c r="BS584" s="685">
        <v>0</v>
      </c>
      <c r="BT584" s="685">
        <v>0</v>
      </c>
      <c r="BU584" s="685">
        <v>0</v>
      </c>
      <c r="BV584" s="685">
        <v>0</v>
      </c>
      <c r="BW584" s="685">
        <v>0</v>
      </c>
      <c r="BX584" s="685">
        <v>0</v>
      </c>
      <c r="BY584" s="685">
        <v>0</v>
      </c>
      <c r="BZ584" s="685">
        <v>0</v>
      </c>
      <c r="CA584" s="685">
        <v>0</v>
      </c>
      <c r="CB584" s="685">
        <v>0</v>
      </c>
      <c r="CC584" s="685">
        <v>0</v>
      </c>
      <c r="CD584" s="685">
        <v>0</v>
      </c>
      <c r="CE584" s="685">
        <v>0</v>
      </c>
      <c r="CF584" s="687"/>
    </row>
    <row r="585" spans="1:84" ht="5.0999999999999996" customHeight="1">
      <c r="A585" s="685">
        <v>0</v>
      </c>
      <c r="B585" s="4465"/>
      <c r="D585" s="4735"/>
      <c r="E585" s="685">
        <v>0</v>
      </c>
      <c r="F585" s="802">
        <v>0</v>
      </c>
      <c r="G585" s="685">
        <v>0</v>
      </c>
      <c r="H585" s="4735"/>
      <c r="I585" s="685">
        <v>0</v>
      </c>
      <c r="J585" s="802">
        <v>0</v>
      </c>
      <c r="K585" s="685">
        <v>0</v>
      </c>
      <c r="L585" s="4735"/>
      <c r="M585" s="685">
        <v>0</v>
      </c>
      <c r="N585" s="802">
        <v>0</v>
      </c>
      <c r="O585" s="685">
        <v>0</v>
      </c>
      <c r="P585" s="4780"/>
      <c r="Q585" s="685">
        <v>0</v>
      </c>
      <c r="R585" s="802">
        <v>0</v>
      </c>
      <c r="S585" s="685">
        <v>0</v>
      </c>
      <c r="T585" s="4735"/>
      <c r="U585" s="685">
        <v>0</v>
      </c>
      <c r="V585" s="802">
        <v>0</v>
      </c>
      <c r="W585" s="685">
        <v>0</v>
      </c>
      <c r="X585" s="4735"/>
      <c r="Y585" s="685">
        <v>0</v>
      </c>
      <c r="Z585" s="802">
        <v>0</v>
      </c>
      <c r="AA585" s="685">
        <v>0</v>
      </c>
      <c r="AB585" s="4771"/>
      <c r="AC585" s="685">
        <v>0</v>
      </c>
      <c r="AD585" s="802">
        <v>0</v>
      </c>
      <c r="AE585" s="685">
        <v>0</v>
      </c>
      <c r="AF585" s="4771"/>
      <c r="AG585" s="685">
        <v>0</v>
      </c>
      <c r="AH585" s="802">
        <v>0</v>
      </c>
      <c r="AI585" s="685">
        <v>0</v>
      </c>
      <c r="AJ585" s="4735"/>
      <c r="AK585" s="685">
        <v>0</v>
      </c>
      <c r="AL585" s="802">
        <v>0</v>
      </c>
      <c r="AM585" s="685">
        <v>0</v>
      </c>
      <c r="AN585" s="4771"/>
      <c r="AO585" s="685">
        <v>0</v>
      </c>
      <c r="AP585" s="802">
        <v>0</v>
      </c>
      <c r="AQ585" s="685">
        <v>0</v>
      </c>
      <c r="AR585" s="4771"/>
      <c r="AS585" s="685">
        <v>0</v>
      </c>
      <c r="AT585" s="802">
        <v>0</v>
      </c>
      <c r="AU585" s="685">
        <v>0</v>
      </c>
      <c r="AW585" s="685">
        <v>0</v>
      </c>
      <c r="AX585" s="802">
        <v>0</v>
      </c>
      <c r="AY585" s="685">
        <v>0</v>
      </c>
      <c r="AZ585" s="4771"/>
      <c r="BA585" s="685">
        <v>0</v>
      </c>
      <c r="BB585" s="685">
        <v>0</v>
      </c>
      <c r="BC585" s="685">
        <v>0</v>
      </c>
      <c r="BD585" s="685">
        <v>0</v>
      </c>
      <c r="BE585" s="685">
        <v>0</v>
      </c>
      <c r="BF585" s="685">
        <v>0</v>
      </c>
      <c r="BG585" s="685">
        <v>0</v>
      </c>
      <c r="BH585" s="685">
        <v>0</v>
      </c>
      <c r="BI585" s="685">
        <v>0</v>
      </c>
      <c r="BJ585" s="685">
        <v>0</v>
      </c>
      <c r="BK585" s="685">
        <v>0</v>
      </c>
      <c r="BL585" s="685">
        <v>0</v>
      </c>
      <c r="BM585" s="685">
        <v>0</v>
      </c>
      <c r="BN585" s="685">
        <v>0</v>
      </c>
      <c r="BO585" s="685">
        <v>0</v>
      </c>
      <c r="BP585" s="685">
        <v>0</v>
      </c>
      <c r="BQ585" s="685">
        <v>0</v>
      </c>
      <c r="BR585" s="685">
        <v>0</v>
      </c>
      <c r="BS585" s="685">
        <v>0</v>
      </c>
      <c r="BT585" s="685">
        <v>0</v>
      </c>
      <c r="BU585" s="685">
        <v>0</v>
      </c>
      <c r="BV585" s="685">
        <v>0</v>
      </c>
      <c r="BW585" s="685">
        <v>0</v>
      </c>
      <c r="BX585" s="685">
        <v>0</v>
      </c>
      <c r="BY585" s="685">
        <v>0</v>
      </c>
      <c r="BZ585" s="685">
        <v>0</v>
      </c>
      <c r="CA585" s="685">
        <v>0</v>
      </c>
      <c r="CB585" s="685">
        <v>0</v>
      </c>
      <c r="CC585" s="685">
        <v>0</v>
      </c>
      <c r="CD585" s="685">
        <v>0</v>
      </c>
      <c r="CE585" s="685">
        <v>0</v>
      </c>
      <c r="CF585" s="687"/>
    </row>
    <row r="586" spans="1:84" ht="9.9499999999999993" customHeight="1">
      <c r="A586" s="685">
        <v>0</v>
      </c>
      <c r="B586" s="4466"/>
      <c r="D586" s="4736"/>
      <c r="E586" s="685">
        <v>0</v>
      </c>
      <c r="F586" s="685">
        <v>0</v>
      </c>
      <c r="G586" s="685">
        <v>0</v>
      </c>
      <c r="H586" s="4736"/>
      <c r="I586" s="685">
        <v>0</v>
      </c>
      <c r="J586" s="685">
        <v>0</v>
      </c>
      <c r="K586" s="685">
        <v>0</v>
      </c>
      <c r="L586" s="4736"/>
      <c r="M586" s="685">
        <v>0</v>
      </c>
      <c r="N586" s="685">
        <v>0</v>
      </c>
      <c r="O586" s="685">
        <v>0</v>
      </c>
      <c r="P586" s="4781"/>
      <c r="Q586" s="685">
        <v>0</v>
      </c>
      <c r="R586" s="685">
        <v>0</v>
      </c>
      <c r="S586" s="685">
        <v>0</v>
      </c>
      <c r="T586" s="4736"/>
      <c r="U586" s="685">
        <v>0</v>
      </c>
      <c r="V586" s="685">
        <v>0</v>
      </c>
      <c r="W586" s="685">
        <v>0</v>
      </c>
      <c r="X586" s="4736"/>
      <c r="Y586" s="685">
        <v>0</v>
      </c>
      <c r="Z586" s="685">
        <v>0</v>
      </c>
      <c r="AA586" s="685">
        <v>0</v>
      </c>
      <c r="AB586" s="4772"/>
      <c r="AC586" s="685">
        <v>0</v>
      </c>
      <c r="AD586" s="685">
        <v>0</v>
      </c>
      <c r="AE586" s="685">
        <v>0</v>
      </c>
      <c r="AF586" s="4772"/>
      <c r="AG586" s="685">
        <v>0</v>
      </c>
      <c r="AH586" s="685">
        <v>0</v>
      </c>
      <c r="AI586" s="685">
        <v>0</v>
      </c>
      <c r="AJ586" s="4736"/>
      <c r="AK586" s="685">
        <v>0</v>
      </c>
      <c r="AL586" s="685">
        <v>0</v>
      </c>
      <c r="AM586" s="685">
        <v>0</v>
      </c>
      <c r="AN586" s="4772"/>
      <c r="AO586" s="685">
        <v>0</v>
      </c>
      <c r="AP586" s="685">
        <v>0</v>
      </c>
      <c r="AQ586" s="685">
        <v>0</v>
      </c>
      <c r="AR586" s="4772"/>
      <c r="AS586" s="685">
        <v>0</v>
      </c>
      <c r="AT586" s="685">
        <v>0</v>
      </c>
      <c r="AU586" s="685">
        <v>0</v>
      </c>
      <c r="AW586" s="685">
        <v>0</v>
      </c>
      <c r="AX586" s="685">
        <v>0</v>
      </c>
      <c r="AY586" s="685">
        <v>0</v>
      </c>
      <c r="AZ586" s="4772"/>
      <c r="BA586" s="685">
        <v>0</v>
      </c>
      <c r="BB586" s="685">
        <v>0</v>
      </c>
      <c r="BC586" s="685">
        <v>0</v>
      </c>
      <c r="BD586" s="685">
        <v>0</v>
      </c>
      <c r="BE586" s="685">
        <v>0</v>
      </c>
      <c r="BF586" s="685">
        <v>0</v>
      </c>
      <c r="BG586" s="685">
        <v>0</v>
      </c>
      <c r="BH586" s="685">
        <v>0</v>
      </c>
      <c r="BI586" s="685">
        <v>0</v>
      </c>
      <c r="BJ586" s="685">
        <v>0</v>
      </c>
      <c r="BK586" s="685">
        <v>0</v>
      </c>
      <c r="BL586" s="685">
        <v>0</v>
      </c>
      <c r="BM586" s="685">
        <v>0</v>
      </c>
      <c r="BN586" s="685">
        <v>0</v>
      </c>
      <c r="BO586" s="685">
        <v>0</v>
      </c>
      <c r="BP586" s="685">
        <v>0</v>
      </c>
      <c r="BQ586" s="685">
        <v>0</v>
      </c>
      <c r="BR586" s="685">
        <v>0</v>
      </c>
      <c r="BS586" s="685">
        <v>0</v>
      </c>
      <c r="BT586" s="685">
        <v>0</v>
      </c>
      <c r="BU586" s="685">
        <v>0</v>
      </c>
      <c r="BV586" s="685">
        <v>0</v>
      </c>
      <c r="BW586" s="685">
        <v>0</v>
      </c>
      <c r="BX586" s="685">
        <v>0</v>
      </c>
      <c r="BY586" s="685">
        <v>0</v>
      </c>
      <c r="BZ586" s="685">
        <v>0</v>
      </c>
      <c r="CA586" s="685">
        <v>0</v>
      </c>
      <c r="CB586" s="685">
        <v>0</v>
      </c>
      <c r="CC586" s="685">
        <v>0</v>
      </c>
      <c r="CD586" s="685">
        <v>0</v>
      </c>
      <c r="CE586" s="685">
        <v>0</v>
      </c>
      <c r="CF586" s="687"/>
    </row>
    <row r="587" spans="1:84" ht="9.9499999999999993" customHeight="1">
      <c r="A587" s="685">
        <v>0</v>
      </c>
      <c r="B587" s="685">
        <v>0</v>
      </c>
      <c r="C587" s="685">
        <v>0</v>
      </c>
      <c r="D587" s="685">
        <v>0</v>
      </c>
      <c r="E587" s="685">
        <v>0</v>
      </c>
      <c r="F587" s="685">
        <v>0</v>
      </c>
      <c r="G587" s="685">
        <v>0</v>
      </c>
      <c r="H587" s="685">
        <v>0</v>
      </c>
      <c r="I587" s="685">
        <v>0</v>
      </c>
      <c r="J587" s="685">
        <v>0</v>
      </c>
      <c r="K587" s="685">
        <v>0</v>
      </c>
      <c r="L587" s="685">
        <v>0</v>
      </c>
      <c r="M587" s="685">
        <v>0</v>
      </c>
      <c r="N587" s="685">
        <v>0</v>
      </c>
      <c r="O587" s="685">
        <v>0</v>
      </c>
      <c r="P587" s="685">
        <v>0</v>
      </c>
      <c r="Q587" s="685">
        <v>0</v>
      </c>
      <c r="R587" s="685">
        <v>0</v>
      </c>
      <c r="S587" s="685">
        <v>0</v>
      </c>
      <c r="T587" s="685">
        <v>0</v>
      </c>
      <c r="U587" s="685">
        <v>0</v>
      </c>
      <c r="V587" s="685">
        <v>0</v>
      </c>
      <c r="W587" s="685">
        <v>0</v>
      </c>
      <c r="X587" s="685">
        <v>0</v>
      </c>
      <c r="Y587" s="685">
        <v>0</v>
      </c>
      <c r="Z587" s="685">
        <v>0</v>
      </c>
      <c r="AA587" s="685">
        <v>0</v>
      </c>
      <c r="AB587" s="685">
        <v>0</v>
      </c>
      <c r="AC587" s="685">
        <v>0</v>
      </c>
      <c r="AD587" s="685">
        <v>0</v>
      </c>
      <c r="AE587" s="685">
        <v>0</v>
      </c>
      <c r="AF587" s="685">
        <v>0</v>
      </c>
      <c r="AG587" s="685">
        <v>0</v>
      </c>
      <c r="AH587" s="685">
        <v>0</v>
      </c>
      <c r="AI587" s="685">
        <v>0</v>
      </c>
      <c r="AJ587" s="685">
        <v>0</v>
      </c>
      <c r="AK587" s="685">
        <v>0</v>
      </c>
      <c r="AL587" s="685">
        <v>0</v>
      </c>
      <c r="AM587" s="685">
        <v>0</v>
      </c>
      <c r="AN587" s="685">
        <v>0</v>
      </c>
      <c r="AO587" s="685">
        <v>0</v>
      </c>
      <c r="AP587" s="685">
        <v>0</v>
      </c>
      <c r="AQ587" s="685">
        <v>0</v>
      </c>
      <c r="AR587" s="685">
        <v>0</v>
      </c>
      <c r="AS587" s="685">
        <v>0</v>
      </c>
      <c r="AT587" s="685">
        <v>0</v>
      </c>
      <c r="AU587" s="685">
        <v>0</v>
      </c>
      <c r="AV587" s="685">
        <v>0</v>
      </c>
      <c r="AW587" s="685">
        <v>0</v>
      </c>
      <c r="AX587" s="685">
        <v>0</v>
      </c>
      <c r="AY587" s="685">
        <v>0</v>
      </c>
      <c r="AZ587" s="685">
        <v>0</v>
      </c>
      <c r="BA587" s="685">
        <v>0</v>
      </c>
      <c r="BB587" s="685">
        <v>0</v>
      </c>
      <c r="BC587" s="685">
        <v>0</v>
      </c>
      <c r="BD587" s="685">
        <v>0</v>
      </c>
      <c r="BE587" s="685">
        <v>0</v>
      </c>
      <c r="BF587" s="685">
        <v>0</v>
      </c>
      <c r="BG587" s="685">
        <v>0</v>
      </c>
      <c r="BH587" s="685">
        <v>0</v>
      </c>
      <c r="BI587" s="685">
        <v>0</v>
      </c>
      <c r="BJ587" s="685">
        <v>0</v>
      </c>
      <c r="BK587" s="685">
        <v>0</v>
      </c>
      <c r="BL587" s="685">
        <v>0</v>
      </c>
      <c r="BM587" s="685">
        <v>0</v>
      </c>
      <c r="BN587" s="685">
        <v>0</v>
      </c>
      <c r="BO587" s="685">
        <v>0</v>
      </c>
      <c r="BP587" s="685">
        <v>0</v>
      </c>
      <c r="BQ587" s="685">
        <v>0</v>
      </c>
      <c r="BR587" s="685">
        <v>0</v>
      </c>
      <c r="BS587" s="685">
        <v>0</v>
      </c>
      <c r="BT587" s="685">
        <v>0</v>
      </c>
      <c r="BU587" s="685">
        <v>0</v>
      </c>
      <c r="BV587" s="685">
        <v>0</v>
      </c>
      <c r="BW587" s="685">
        <v>0</v>
      </c>
      <c r="BX587" s="685">
        <v>0</v>
      </c>
      <c r="BY587" s="685">
        <v>0</v>
      </c>
      <c r="BZ587" s="685">
        <v>0</v>
      </c>
      <c r="CA587" s="685">
        <v>0</v>
      </c>
      <c r="CB587" s="685">
        <v>0</v>
      </c>
      <c r="CC587" s="685">
        <v>0</v>
      </c>
      <c r="CD587" s="685">
        <v>0</v>
      </c>
      <c r="CE587" s="685">
        <v>0</v>
      </c>
      <c r="CF587" s="687"/>
    </row>
    <row r="588" spans="1:84" ht="9.9499999999999993" customHeight="1">
      <c r="A588" s="685">
        <v>0</v>
      </c>
      <c r="B588" s="4464">
        <v>21</v>
      </c>
      <c r="D588" s="4734"/>
      <c r="E588" s="685">
        <v>0</v>
      </c>
      <c r="F588" s="685">
        <v>0</v>
      </c>
      <c r="G588" s="685">
        <v>0</v>
      </c>
      <c r="H588" s="4734"/>
      <c r="I588" s="685">
        <v>0</v>
      </c>
      <c r="J588" s="685">
        <v>0</v>
      </c>
      <c r="K588" s="685">
        <v>0</v>
      </c>
      <c r="L588" s="4734"/>
      <c r="M588" s="685">
        <v>0</v>
      </c>
      <c r="N588" s="685">
        <v>0</v>
      </c>
      <c r="O588" s="685">
        <v>0</v>
      </c>
      <c r="P588" s="4734"/>
      <c r="Q588" s="685">
        <v>0</v>
      </c>
      <c r="R588" s="685">
        <v>0</v>
      </c>
      <c r="S588" s="685">
        <v>0</v>
      </c>
      <c r="T588" s="4734"/>
      <c r="U588" s="685">
        <v>0</v>
      </c>
      <c r="V588" s="685">
        <v>0</v>
      </c>
      <c r="W588" s="685">
        <v>0</v>
      </c>
      <c r="X588" s="4734"/>
      <c r="Y588" s="685">
        <v>0</v>
      </c>
      <c r="Z588" s="685">
        <v>0</v>
      </c>
      <c r="AA588" s="685">
        <v>0</v>
      </c>
      <c r="AB588" s="4770" t="s">
        <v>5439</v>
      </c>
      <c r="AC588" s="685">
        <v>0</v>
      </c>
      <c r="AD588" s="685">
        <v>0</v>
      </c>
      <c r="AE588" s="685">
        <v>0</v>
      </c>
      <c r="AF588" s="4770" t="s">
        <v>5332</v>
      </c>
      <c r="AG588" s="685">
        <v>0</v>
      </c>
      <c r="AH588" s="685">
        <v>0</v>
      </c>
      <c r="AI588" s="685">
        <v>0</v>
      </c>
      <c r="AJ588" s="4734"/>
      <c r="AK588" s="685">
        <v>0</v>
      </c>
      <c r="AL588" s="685">
        <v>0</v>
      </c>
      <c r="AM588" s="685">
        <v>0</v>
      </c>
      <c r="AN588" s="4770" t="s">
        <v>5341</v>
      </c>
      <c r="AO588" s="685">
        <v>0</v>
      </c>
      <c r="AP588" s="685">
        <v>0</v>
      </c>
      <c r="AQ588" s="685">
        <v>0</v>
      </c>
      <c r="AR588" s="4770"/>
      <c r="AS588" s="685">
        <v>0</v>
      </c>
      <c r="AT588" s="685">
        <v>0</v>
      </c>
      <c r="AU588" s="685">
        <v>0</v>
      </c>
      <c r="AW588" s="685">
        <v>0</v>
      </c>
      <c r="AX588" s="685">
        <v>0</v>
      </c>
      <c r="AY588" s="685">
        <v>0</v>
      </c>
      <c r="AZ588" s="4770"/>
      <c r="BA588" s="685">
        <v>0</v>
      </c>
      <c r="BB588" s="685">
        <v>0</v>
      </c>
      <c r="BC588" s="685">
        <v>0</v>
      </c>
      <c r="BD588" s="685">
        <v>0</v>
      </c>
      <c r="BE588" s="685">
        <v>0</v>
      </c>
      <c r="BF588" s="685">
        <v>0</v>
      </c>
      <c r="BG588" s="685">
        <v>0</v>
      </c>
      <c r="BH588" s="685">
        <v>0</v>
      </c>
      <c r="BI588" s="685">
        <v>0</v>
      </c>
      <c r="BJ588" s="685">
        <v>0</v>
      </c>
      <c r="BK588" s="685">
        <v>0</v>
      </c>
      <c r="BL588" s="685">
        <v>0</v>
      </c>
      <c r="BM588" s="685">
        <v>0</v>
      </c>
      <c r="BN588" s="685">
        <v>0</v>
      </c>
      <c r="BO588" s="685">
        <v>0</v>
      </c>
      <c r="BP588" s="685">
        <v>0</v>
      </c>
      <c r="BQ588" s="685">
        <v>0</v>
      </c>
      <c r="BR588" s="685">
        <v>0</v>
      </c>
      <c r="BS588" s="685">
        <v>0</v>
      </c>
      <c r="BT588" s="685">
        <v>0</v>
      </c>
      <c r="BU588" s="685">
        <v>0</v>
      </c>
      <c r="BV588" s="685">
        <v>0</v>
      </c>
      <c r="BW588" s="685">
        <v>0</v>
      </c>
      <c r="BX588" s="685">
        <v>0</v>
      </c>
      <c r="BY588" s="685">
        <v>0</v>
      </c>
      <c r="BZ588" s="685">
        <v>0</v>
      </c>
      <c r="CA588" s="685">
        <v>0</v>
      </c>
      <c r="CB588" s="685">
        <v>0</v>
      </c>
      <c r="CC588" s="685">
        <v>0</v>
      </c>
      <c r="CD588" s="685">
        <v>0</v>
      </c>
      <c r="CE588" s="685">
        <v>0</v>
      </c>
      <c r="CF588" s="687"/>
    </row>
    <row r="589" spans="1:84" ht="5.0999999999999996" customHeight="1">
      <c r="A589" s="685">
        <v>0</v>
      </c>
      <c r="B589" s="4465"/>
      <c r="D589" s="4735"/>
      <c r="E589" s="685">
        <v>0</v>
      </c>
      <c r="F589" s="802">
        <v>0</v>
      </c>
      <c r="G589" s="685">
        <v>0</v>
      </c>
      <c r="H589" s="4735"/>
      <c r="I589" s="685">
        <v>0</v>
      </c>
      <c r="J589" s="802">
        <v>0</v>
      </c>
      <c r="K589" s="685">
        <v>0</v>
      </c>
      <c r="L589" s="4735"/>
      <c r="M589" s="685">
        <v>0</v>
      </c>
      <c r="N589" s="802">
        <v>0</v>
      </c>
      <c r="O589" s="685">
        <v>0</v>
      </c>
      <c r="P589" s="4735"/>
      <c r="Q589" s="685">
        <v>0</v>
      </c>
      <c r="R589" s="802">
        <v>0</v>
      </c>
      <c r="S589" s="685">
        <v>0</v>
      </c>
      <c r="T589" s="4735"/>
      <c r="U589" s="685">
        <v>0</v>
      </c>
      <c r="V589" s="802">
        <v>0</v>
      </c>
      <c r="W589" s="685">
        <v>0</v>
      </c>
      <c r="X589" s="4735"/>
      <c r="Y589" s="685">
        <v>0</v>
      </c>
      <c r="Z589" s="802">
        <v>0</v>
      </c>
      <c r="AA589" s="685">
        <v>0</v>
      </c>
      <c r="AB589" s="4771"/>
      <c r="AC589" s="685">
        <v>0</v>
      </c>
      <c r="AD589" s="802">
        <v>0</v>
      </c>
      <c r="AE589" s="685">
        <v>0</v>
      </c>
      <c r="AF589" s="4771"/>
      <c r="AG589" s="685">
        <v>0</v>
      </c>
      <c r="AH589" s="802">
        <v>0</v>
      </c>
      <c r="AI589" s="685">
        <v>0</v>
      </c>
      <c r="AJ589" s="4735"/>
      <c r="AK589" s="685">
        <v>0</v>
      </c>
      <c r="AL589" s="802">
        <v>0</v>
      </c>
      <c r="AM589" s="685">
        <v>0</v>
      </c>
      <c r="AN589" s="4771"/>
      <c r="AO589" s="685">
        <v>0</v>
      </c>
      <c r="AP589" s="802">
        <v>0</v>
      </c>
      <c r="AQ589" s="685">
        <v>0</v>
      </c>
      <c r="AR589" s="4771"/>
      <c r="AS589" s="685">
        <v>0</v>
      </c>
      <c r="AT589" s="802">
        <v>0</v>
      </c>
      <c r="AU589" s="685">
        <v>0</v>
      </c>
      <c r="AW589" s="685">
        <v>0</v>
      </c>
      <c r="AX589" s="802">
        <v>0</v>
      </c>
      <c r="AY589" s="685">
        <v>0</v>
      </c>
      <c r="AZ589" s="4771"/>
      <c r="BA589" s="685">
        <v>0</v>
      </c>
      <c r="BB589" s="685">
        <v>0</v>
      </c>
      <c r="BC589" s="685">
        <v>0</v>
      </c>
      <c r="BD589" s="685">
        <v>0</v>
      </c>
      <c r="BE589" s="685">
        <v>0</v>
      </c>
      <c r="BF589" s="685">
        <v>0</v>
      </c>
      <c r="BG589" s="685">
        <v>0</v>
      </c>
      <c r="BH589" s="685">
        <v>0</v>
      </c>
      <c r="BI589" s="685">
        <v>0</v>
      </c>
      <c r="BJ589" s="685">
        <v>0</v>
      </c>
      <c r="BK589" s="685">
        <v>0</v>
      </c>
      <c r="BL589" s="685">
        <v>0</v>
      </c>
      <c r="BM589" s="685">
        <v>0</v>
      </c>
      <c r="BN589" s="685">
        <v>0</v>
      </c>
      <c r="BO589" s="685">
        <v>0</v>
      </c>
      <c r="BP589" s="685">
        <v>0</v>
      </c>
      <c r="BQ589" s="685">
        <v>0</v>
      </c>
      <c r="BR589" s="685">
        <v>0</v>
      </c>
      <c r="BS589" s="685">
        <v>0</v>
      </c>
      <c r="BT589" s="685">
        <v>0</v>
      </c>
      <c r="BU589" s="685">
        <v>0</v>
      </c>
      <c r="BV589" s="685">
        <v>0</v>
      </c>
      <c r="BW589" s="685">
        <v>0</v>
      </c>
      <c r="BX589" s="685">
        <v>0</v>
      </c>
      <c r="BY589" s="685">
        <v>0</v>
      </c>
      <c r="BZ589" s="685">
        <v>0</v>
      </c>
      <c r="CA589" s="685">
        <v>0</v>
      </c>
      <c r="CB589" s="685">
        <v>0</v>
      </c>
      <c r="CC589" s="685">
        <v>0</v>
      </c>
      <c r="CD589" s="685">
        <v>0</v>
      </c>
      <c r="CE589" s="685">
        <v>0</v>
      </c>
      <c r="CF589" s="687"/>
    </row>
    <row r="590" spans="1:84" ht="9.9499999999999993" customHeight="1">
      <c r="A590" s="685">
        <v>0</v>
      </c>
      <c r="B590" s="4466"/>
      <c r="D590" s="4736"/>
      <c r="E590" s="685">
        <v>0</v>
      </c>
      <c r="F590" s="685">
        <v>0</v>
      </c>
      <c r="G590" s="685">
        <v>0</v>
      </c>
      <c r="H590" s="4736"/>
      <c r="I590" s="685">
        <v>0</v>
      </c>
      <c r="J590" s="685">
        <v>0</v>
      </c>
      <c r="K590" s="685">
        <v>0</v>
      </c>
      <c r="L590" s="4736"/>
      <c r="M590" s="685">
        <v>0</v>
      </c>
      <c r="N590" s="685">
        <v>0</v>
      </c>
      <c r="O590" s="685">
        <v>0</v>
      </c>
      <c r="P590" s="4736"/>
      <c r="Q590" s="685">
        <v>0</v>
      </c>
      <c r="R590" s="685">
        <v>0</v>
      </c>
      <c r="S590" s="685">
        <v>0</v>
      </c>
      <c r="T590" s="4736"/>
      <c r="U590" s="685">
        <v>0</v>
      </c>
      <c r="V590" s="685">
        <v>0</v>
      </c>
      <c r="W590" s="685">
        <v>0</v>
      </c>
      <c r="X590" s="4736"/>
      <c r="Y590" s="685">
        <v>0</v>
      </c>
      <c r="Z590" s="685">
        <v>0</v>
      </c>
      <c r="AA590" s="685">
        <v>0</v>
      </c>
      <c r="AB590" s="4772"/>
      <c r="AC590" s="685">
        <v>0</v>
      </c>
      <c r="AD590" s="685">
        <v>0</v>
      </c>
      <c r="AE590" s="685">
        <v>0</v>
      </c>
      <c r="AF590" s="4772"/>
      <c r="AG590" s="685">
        <v>0</v>
      </c>
      <c r="AH590" s="685">
        <v>0</v>
      </c>
      <c r="AI590" s="685">
        <v>0</v>
      </c>
      <c r="AJ590" s="4736"/>
      <c r="AK590" s="685">
        <v>0</v>
      </c>
      <c r="AL590" s="685">
        <v>0</v>
      </c>
      <c r="AM590" s="685">
        <v>0</v>
      </c>
      <c r="AN590" s="4772"/>
      <c r="AO590" s="685">
        <v>0</v>
      </c>
      <c r="AP590" s="685">
        <v>0</v>
      </c>
      <c r="AQ590" s="685">
        <v>0</v>
      </c>
      <c r="AR590" s="4772"/>
      <c r="AS590" s="685">
        <v>0</v>
      </c>
      <c r="AT590" s="685">
        <v>0</v>
      </c>
      <c r="AU590" s="685">
        <v>0</v>
      </c>
      <c r="AW590" s="685">
        <v>0</v>
      </c>
      <c r="AX590" s="685">
        <v>0</v>
      </c>
      <c r="AY590" s="685">
        <v>0</v>
      </c>
      <c r="AZ590" s="4772"/>
      <c r="BA590" s="685">
        <v>0</v>
      </c>
      <c r="BB590" s="685">
        <v>0</v>
      </c>
      <c r="BC590" s="685">
        <v>0</v>
      </c>
      <c r="BD590" s="685">
        <v>0</v>
      </c>
      <c r="BE590" s="685">
        <v>0</v>
      </c>
      <c r="BF590" s="685">
        <v>0</v>
      </c>
      <c r="BG590" s="685">
        <v>0</v>
      </c>
      <c r="BH590" s="685">
        <v>0</v>
      </c>
      <c r="BI590" s="685">
        <v>0</v>
      </c>
      <c r="BJ590" s="685">
        <v>0</v>
      </c>
      <c r="BK590" s="685">
        <v>0</v>
      </c>
      <c r="BL590" s="685">
        <v>0</v>
      </c>
      <c r="BM590" s="685">
        <v>0</v>
      </c>
      <c r="BN590" s="685">
        <v>0</v>
      </c>
      <c r="BO590" s="685">
        <v>0</v>
      </c>
      <c r="BP590" s="685">
        <v>0</v>
      </c>
      <c r="BQ590" s="685">
        <v>0</v>
      </c>
      <c r="BR590" s="685">
        <v>0</v>
      </c>
      <c r="BS590" s="685">
        <v>0</v>
      </c>
      <c r="BT590" s="685">
        <v>0</v>
      </c>
      <c r="BU590" s="685">
        <v>0</v>
      </c>
      <c r="BV590" s="685">
        <v>0</v>
      </c>
      <c r="BW590" s="685">
        <v>0</v>
      </c>
      <c r="BX590" s="685">
        <v>0</v>
      </c>
      <c r="BY590" s="685">
        <v>0</v>
      </c>
      <c r="BZ590" s="685">
        <v>0</v>
      </c>
      <c r="CA590" s="685">
        <v>0</v>
      </c>
      <c r="CB590" s="685">
        <v>0</v>
      </c>
      <c r="CC590" s="685">
        <v>0</v>
      </c>
      <c r="CD590" s="685">
        <v>0</v>
      </c>
      <c r="CE590" s="685">
        <v>0</v>
      </c>
      <c r="CF590" s="687"/>
    </row>
    <row r="591" spans="1:84" ht="9.9499999999999993" customHeight="1">
      <c r="A591" s="685">
        <v>0</v>
      </c>
      <c r="B591" s="685">
        <v>0</v>
      </c>
      <c r="C591" s="685">
        <v>0</v>
      </c>
      <c r="D591" s="685">
        <v>0</v>
      </c>
      <c r="E591" s="685">
        <v>0</v>
      </c>
      <c r="F591" s="685">
        <v>0</v>
      </c>
      <c r="G591" s="685">
        <v>0</v>
      </c>
      <c r="H591" s="685">
        <v>0</v>
      </c>
      <c r="I591" s="685">
        <v>0</v>
      </c>
      <c r="J591" s="685">
        <v>0</v>
      </c>
      <c r="K591" s="685">
        <v>0</v>
      </c>
      <c r="L591" s="685">
        <v>0</v>
      </c>
      <c r="M591" s="685">
        <v>0</v>
      </c>
      <c r="N591" s="685">
        <v>0</v>
      </c>
      <c r="O591" s="685">
        <v>0</v>
      </c>
      <c r="P591" s="685">
        <v>0</v>
      </c>
      <c r="Q591" s="685">
        <v>0</v>
      </c>
      <c r="R591" s="685">
        <v>0</v>
      </c>
      <c r="S591" s="685">
        <v>0</v>
      </c>
      <c r="T591" s="685">
        <v>0</v>
      </c>
      <c r="U591" s="685">
        <v>0</v>
      </c>
      <c r="V591" s="685">
        <v>0</v>
      </c>
      <c r="W591" s="685">
        <v>0</v>
      </c>
      <c r="X591" s="685">
        <v>0</v>
      </c>
      <c r="Y591" s="685">
        <v>0</v>
      </c>
      <c r="Z591" s="685">
        <v>0</v>
      </c>
      <c r="AA591" s="685">
        <v>0</v>
      </c>
      <c r="AB591" s="685">
        <v>0</v>
      </c>
      <c r="AC591" s="685">
        <v>0</v>
      </c>
      <c r="AD591" s="685">
        <v>0</v>
      </c>
      <c r="AE591" s="685">
        <v>0</v>
      </c>
      <c r="AF591" s="685">
        <v>0</v>
      </c>
      <c r="AG591" s="685">
        <v>0</v>
      </c>
      <c r="AH591" s="685">
        <v>0</v>
      </c>
      <c r="AI591" s="685">
        <v>0</v>
      </c>
      <c r="AJ591" s="685">
        <v>0</v>
      </c>
      <c r="AK591" s="685">
        <v>0</v>
      </c>
      <c r="AL591" s="685">
        <v>0</v>
      </c>
      <c r="AM591" s="685">
        <v>0</v>
      </c>
      <c r="AN591" s="685">
        <v>0</v>
      </c>
      <c r="AO591" s="685">
        <v>0</v>
      </c>
      <c r="AP591" s="685">
        <v>0</v>
      </c>
      <c r="AQ591" s="685">
        <v>0</v>
      </c>
      <c r="AR591" s="685">
        <v>0</v>
      </c>
      <c r="AS591" s="685">
        <v>0</v>
      </c>
      <c r="AT591" s="685">
        <v>0</v>
      </c>
      <c r="AU591" s="685">
        <v>0</v>
      </c>
      <c r="AV591" s="685">
        <v>0</v>
      </c>
      <c r="AW591" s="685">
        <v>0</v>
      </c>
      <c r="AX591" s="685">
        <v>0</v>
      </c>
      <c r="AY591" s="685">
        <v>0</v>
      </c>
      <c r="AZ591" s="685">
        <v>0</v>
      </c>
      <c r="BA591" s="685">
        <v>0</v>
      </c>
      <c r="BB591" s="685">
        <v>0</v>
      </c>
      <c r="BC591" s="685">
        <v>0</v>
      </c>
      <c r="BD591" s="685">
        <v>0</v>
      </c>
      <c r="BE591" s="685">
        <v>0</v>
      </c>
      <c r="BF591" s="685">
        <v>0</v>
      </c>
      <c r="BG591" s="685">
        <v>0</v>
      </c>
      <c r="BH591" s="685">
        <v>0</v>
      </c>
      <c r="BI591" s="685">
        <v>0</v>
      </c>
      <c r="BJ591" s="685">
        <v>0</v>
      </c>
      <c r="BK591" s="685">
        <v>0</v>
      </c>
      <c r="BL591" s="685">
        <v>0</v>
      </c>
      <c r="BM591" s="685">
        <v>0</v>
      </c>
      <c r="BN591" s="685">
        <v>0</v>
      </c>
      <c r="BO591" s="685">
        <v>0</v>
      </c>
      <c r="BP591" s="685">
        <v>0</v>
      </c>
      <c r="BQ591" s="685">
        <v>0</v>
      </c>
      <c r="BR591" s="685">
        <v>0</v>
      </c>
      <c r="BS591" s="685">
        <v>0</v>
      </c>
      <c r="BT591" s="685">
        <v>0</v>
      </c>
      <c r="BU591" s="685">
        <v>0</v>
      </c>
      <c r="BV591" s="685">
        <v>0</v>
      </c>
      <c r="BW591" s="685">
        <v>0</v>
      </c>
      <c r="BX591" s="685">
        <v>0</v>
      </c>
      <c r="BY591" s="685">
        <v>0</v>
      </c>
      <c r="BZ591" s="685">
        <v>0</v>
      </c>
      <c r="CA591" s="685">
        <v>0</v>
      </c>
      <c r="CB591" s="685">
        <v>0</v>
      </c>
      <c r="CC591" s="685">
        <v>0</v>
      </c>
      <c r="CD591" s="685">
        <v>0</v>
      </c>
      <c r="CE591" s="685">
        <v>0</v>
      </c>
      <c r="CF591" s="687"/>
    </row>
    <row r="592" spans="1:84" ht="9.9499999999999993" customHeight="1">
      <c r="A592" s="685">
        <v>0</v>
      </c>
      <c r="B592" s="4464">
        <v>22</v>
      </c>
      <c r="D592" s="4734"/>
      <c r="E592" s="685">
        <v>0</v>
      </c>
      <c r="F592" s="685">
        <v>0</v>
      </c>
      <c r="G592" s="685">
        <v>0</v>
      </c>
      <c r="H592" s="4734"/>
      <c r="I592" s="685">
        <v>0</v>
      </c>
      <c r="J592" s="685">
        <v>0</v>
      </c>
      <c r="K592" s="685">
        <v>0</v>
      </c>
      <c r="L592" s="4734"/>
      <c r="M592" s="685">
        <v>0</v>
      </c>
      <c r="N592" s="685">
        <v>0</v>
      </c>
      <c r="O592" s="685">
        <v>0</v>
      </c>
      <c r="P592" s="4734"/>
      <c r="Q592" s="685">
        <v>0</v>
      </c>
      <c r="R592" s="685">
        <v>0</v>
      </c>
      <c r="S592" s="685">
        <v>0</v>
      </c>
      <c r="T592" s="4734"/>
      <c r="U592" s="685">
        <v>0</v>
      </c>
      <c r="V592" s="685">
        <v>0</v>
      </c>
      <c r="W592" s="685">
        <v>0</v>
      </c>
      <c r="X592" s="4734"/>
      <c r="Y592" s="685">
        <v>0</v>
      </c>
      <c r="Z592" s="685">
        <v>0</v>
      </c>
      <c r="AA592" s="685">
        <v>0</v>
      </c>
      <c r="AB592" s="4770" t="s">
        <v>5413</v>
      </c>
      <c r="AC592" s="685">
        <v>0</v>
      </c>
      <c r="AD592" s="685">
        <v>0</v>
      </c>
      <c r="AE592" s="685">
        <v>0</v>
      </c>
      <c r="AF592" s="4770" t="s">
        <v>5361</v>
      </c>
      <c r="AG592" s="685">
        <v>0</v>
      </c>
      <c r="AH592" s="685">
        <v>0</v>
      </c>
      <c r="AI592" s="685">
        <v>0</v>
      </c>
      <c r="AJ592" s="4734"/>
      <c r="AK592" s="685">
        <v>0</v>
      </c>
      <c r="AL592" s="685">
        <v>0</v>
      </c>
      <c r="AM592" s="685">
        <v>0</v>
      </c>
      <c r="AN592" s="4770" t="s">
        <v>5440</v>
      </c>
      <c r="AO592" s="685">
        <v>0</v>
      </c>
      <c r="AP592" s="685">
        <v>0</v>
      </c>
      <c r="AQ592" s="685">
        <v>0</v>
      </c>
      <c r="AR592" s="4734"/>
      <c r="AS592" s="685">
        <v>0</v>
      </c>
      <c r="AT592" s="685">
        <v>0</v>
      </c>
      <c r="AU592" s="685">
        <v>0</v>
      </c>
      <c r="AW592" s="685">
        <v>0</v>
      </c>
      <c r="AX592" s="685">
        <v>0</v>
      </c>
      <c r="AY592" s="685">
        <v>0</v>
      </c>
      <c r="AZ592" s="4734"/>
      <c r="BA592" s="685">
        <v>0</v>
      </c>
      <c r="BB592" s="685">
        <v>0</v>
      </c>
      <c r="BC592" s="685">
        <v>0</v>
      </c>
      <c r="BD592" s="685">
        <v>0</v>
      </c>
      <c r="BE592" s="685">
        <v>0</v>
      </c>
      <c r="BF592" s="685">
        <v>0</v>
      </c>
      <c r="BG592" s="685">
        <v>0</v>
      </c>
      <c r="BH592" s="685">
        <v>0</v>
      </c>
      <c r="BI592" s="685">
        <v>0</v>
      </c>
      <c r="BJ592" s="685">
        <v>0</v>
      </c>
      <c r="BK592" s="685">
        <v>0</v>
      </c>
      <c r="BL592" s="685">
        <v>0</v>
      </c>
      <c r="BM592" s="685">
        <v>0</v>
      </c>
      <c r="BN592" s="685">
        <v>0</v>
      </c>
      <c r="BO592" s="685">
        <v>0</v>
      </c>
      <c r="BP592" s="685">
        <v>0</v>
      </c>
      <c r="BQ592" s="685">
        <v>0</v>
      </c>
      <c r="BR592" s="685">
        <v>0</v>
      </c>
      <c r="BS592" s="685">
        <v>0</v>
      </c>
      <c r="BT592" s="685">
        <v>0</v>
      </c>
      <c r="BU592" s="685">
        <v>0</v>
      </c>
      <c r="BV592" s="685">
        <v>0</v>
      </c>
      <c r="BW592" s="685">
        <v>0</v>
      </c>
      <c r="BX592" s="685">
        <v>0</v>
      </c>
      <c r="BY592" s="685">
        <v>0</v>
      </c>
      <c r="BZ592" s="685">
        <v>0</v>
      </c>
      <c r="CA592" s="685">
        <v>0</v>
      </c>
      <c r="CB592" s="685">
        <v>0</v>
      </c>
      <c r="CC592" s="685">
        <v>0</v>
      </c>
      <c r="CD592" s="685">
        <v>0</v>
      </c>
      <c r="CE592" s="685">
        <v>0</v>
      </c>
      <c r="CF592" s="687"/>
    </row>
    <row r="593" spans="1:84" ht="5.0999999999999996" customHeight="1">
      <c r="A593" s="685">
        <v>0</v>
      </c>
      <c r="B593" s="4465"/>
      <c r="D593" s="4735"/>
      <c r="E593" s="685">
        <v>0</v>
      </c>
      <c r="F593" s="802">
        <v>0</v>
      </c>
      <c r="G593" s="685">
        <v>0</v>
      </c>
      <c r="H593" s="4735"/>
      <c r="I593" s="685">
        <v>0</v>
      </c>
      <c r="J593" s="802">
        <v>0</v>
      </c>
      <c r="K593" s="685">
        <v>0</v>
      </c>
      <c r="L593" s="4735"/>
      <c r="M593" s="685">
        <v>0</v>
      </c>
      <c r="N593" s="802">
        <v>0</v>
      </c>
      <c r="O593" s="685">
        <v>0</v>
      </c>
      <c r="P593" s="4735"/>
      <c r="Q593" s="685">
        <v>0</v>
      </c>
      <c r="R593" s="802">
        <v>0</v>
      </c>
      <c r="S593" s="685">
        <v>0</v>
      </c>
      <c r="T593" s="4735"/>
      <c r="U593" s="685">
        <v>0</v>
      </c>
      <c r="V593" s="802">
        <v>0</v>
      </c>
      <c r="W593" s="685">
        <v>0</v>
      </c>
      <c r="X593" s="4735"/>
      <c r="Y593" s="685">
        <v>0</v>
      </c>
      <c r="Z593" s="802">
        <v>0</v>
      </c>
      <c r="AA593" s="685">
        <v>0</v>
      </c>
      <c r="AB593" s="4771"/>
      <c r="AC593" s="685">
        <v>0</v>
      </c>
      <c r="AD593" s="802">
        <v>0</v>
      </c>
      <c r="AE593" s="685">
        <v>0</v>
      </c>
      <c r="AF593" s="4771"/>
      <c r="AG593" s="685">
        <v>0</v>
      </c>
      <c r="AH593" s="802">
        <v>0</v>
      </c>
      <c r="AI593" s="685">
        <v>0</v>
      </c>
      <c r="AJ593" s="4735"/>
      <c r="AK593" s="685">
        <v>0</v>
      </c>
      <c r="AL593" s="802">
        <v>0</v>
      </c>
      <c r="AM593" s="685">
        <v>0</v>
      </c>
      <c r="AN593" s="4771"/>
      <c r="AO593" s="685">
        <v>0</v>
      </c>
      <c r="AP593" s="802">
        <v>0</v>
      </c>
      <c r="AQ593" s="685">
        <v>0</v>
      </c>
      <c r="AR593" s="4735"/>
      <c r="AS593" s="685">
        <v>0</v>
      </c>
      <c r="AT593" s="802">
        <v>0</v>
      </c>
      <c r="AU593" s="685">
        <v>0</v>
      </c>
      <c r="AW593" s="685">
        <v>0</v>
      </c>
      <c r="AX593" s="802">
        <v>0</v>
      </c>
      <c r="AY593" s="685">
        <v>0</v>
      </c>
      <c r="AZ593" s="4735"/>
      <c r="BA593" s="685">
        <v>0</v>
      </c>
      <c r="BB593" s="685">
        <v>0</v>
      </c>
      <c r="BC593" s="685">
        <v>0</v>
      </c>
      <c r="BD593" s="685">
        <v>0</v>
      </c>
      <c r="BE593" s="685">
        <v>0</v>
      </c>
      <c r="BF593" s="685">
        <v>0</v>
      </c>
      <c r="BG593" s="685">
        <v>0</v>
      </c>
      <c r="BH593" s="685">
        <v>0</v>
      </c>
      <c r="BI593" s="685">
        <v>0</v>
      </c>
      <c r="BJ593" s="685">
        <v>0</v>
      </c>
      <c r="BK593" s="685">
        <v>0</v>
      </c>
      <c r="BL593" s="685">
        <v>0</v>
      </c>
      <c r="BM593" s="685">
        <v>0</v>
      </c>
      <c r="BN593" s="685">
        <v>0</v>
      </c>
      <c r="BO593" s="685">
        <v>0</v>
      </c>
      <c r="BP593" s="685">
        <v>0</v>
      </c>
      <c r="BQ593" s="685">
        <v>0</v>
      </c>
      <c r="BR593" s="685">
        <v>0</v>
      </c>
      <c r="BS593" s="685">
        <v>0</v>
      </c>
      <c r="BT593" s="685">
        <v>0</v>
      </c>
      <c r="BU593" s="685">
        <v>0</v>
      </c>
      <c r="BV593" s="685">
        <v>0</v>
      </c>
      <c r="BW593" s="685">
        <v>0</v>
      </c>
      <c r="BX593" s="685">
        <v>0</v>
      </c>
      <c r="BY593" s="685">
        <v>0</v>
      </c>
      <c r="BZ593" s="685">
        <v>0</v>
      </c>
      <c r="CA593" s="685">
        <v>0</v>
      </c>
      <c r="CB593" s="685">
        <v>0</v>
      </c>
      <c r="CC593" s="685">
        <v>0</v>
      </c>
      <c r="CD593" s="685">
        <v>0</v>
      </c>
      <c r="CE593" s="685">
        <v>0</v>
      </c>
      <c r="CF593" s="687"/>
    </row>
    <row r="594" spans="1:84" ht="9.9499999999999993" customHeight="1">
      <c r="A594" s="685">
        <v>0</v>
      </c>
      <c r="B594" s="4466"/>
      <c r="D594" s="4736"/>
      <c r="E594" s="685">
        <v>0</v>
      </c>
      <c r="F594" s="685">
        <v>0</v>
      </c>
      <c r="G594" s="685">
        <v>0</v>
      </c>
      <c r="H594" s="4736"/>
      <c r="I594" s="685">
        <v>0</v>
      </c>
      <c r="J594" s="685">
        <v>0</v>
      </c>
      <c r="K594" s="685">
        <v>0</v>
      </c>
      <c r="L594" s="4736"/>
      <c r="M594" s="685">
        <v>0</v>
      </c>
      <c r="N594" s="685">
        <v>0</v>
      </c>
      <c r="O594" s="685">
        <v>0</v>
      </c>
      <c r="P594" s="4736"/>
      <c r="Q594" s="685">
        <v>0</v>
      </c>
      <c r="R594" s="685">
        <v>0</v>
      </c>
      <c r="S594" s="685">
        <v>0</v>
      </c>
      <c r="T594" s="4736"/>
      <c r="U594" s="685">
        <v>0</v>
      </c>
      <c r="V594" s="685">
        <v>0</v>
      </c>
      <c r="W594" s="685">
        <v>0</v>
      </c>
      <c r="X594" s="4736"/>
      <c r="Y594" s="685">
        <v>0</v>
      </c>
      <c r="Z594" s="685">
        <v>0</v>
      </c>
      <c r="AA594" s="685">
        <v>0</v>
      </c>
      <c r="AB594" s="4772"/>
      <c r="AC594" s="685">
        <v>0</v>
      </c>
      <c r="AD594" s="685">
        <v>0</v>
      </c>
      <c r="AE594" s="685">
        <v>0</v>
      </c>
      <c r="AF594" s="4772"/>
      <c r="AG594" s="685">
        <v>0</v>
      </c>
      <c r="AH594" s="685">
        <v>0</v>
      </c>
      <c r="AI594" s="685">
        <v>0</v>
      </c>
      <c r="AJ594" s="4736"/>
      <c r="AK594" s="685">
        <v>0</v>
      </c>
      <c r="AL594" s="685">
        <v>0</v>
      </c>
      <c r="AM594" s="685">
        <v>0</v>
      </c>
      <c r="AN594" s="4772"/>
      <c r="AO594" s="685">
        <v>0</v>
      </c>
      <c r="AP594" s="685">
        <v>0</v>
      </c>
      <c r="AQ594" s="685">
        <v>0</v>
      </c>
      <c r="AR594" s="4736"/>
      <c r="AS594" s="685">
        <v>0</v>
      </c>
      <c r="AT594" s="685">
        <v>0</v>
      </c>
      <c r="AU594" s="685">
        <v>0</v>
      </c>
      <c r="AW594" s="685">
        <v>0</v>
      </c>
      <c r="AX594" s="685">
        <v>0</v>
      </c>
      <c r="AY594" s="685">
        <v>0</v>
      </c>
      <c r="AZ594" s="4736"/>
      <c r="BA594" s="685">
        <v>0</v>
      </c>
      <c r="BB594" s="685">
        <v>0</v>
      </c>
      <c r="BC594" s="685">
        <v>0</v>
      </c>
      <c r="BD594" s="685">
        <v>0</v>
      </c>
      <c r="BE594" s="685">
        <v>0</v>
      </c>
      <c r="BF594" s="685">
        <v>0</v>
      </c>
      <c r="BG594" s="685">
        <v>0</v>
      </c>
      <c r="BH594" s="685">
        <v>0</v>
      </c>
      <c r="BI594" s="685">
        <v>0</v>
      </c>
      <c r="BJ594" s="685">
        <v>0</v>
      </c>
      <c r="BK594" s="685">
        <v>0</v>
      </c>
      <c r="BL594" s="685">
        <v>0</v>
      </c>
      <c r="BM594" s="685">
        <v>0</v>
      </c>
      <c r="BN594" s="685">
        <v>0</v>
      </c>
      <c r="BO594" s="685">
        <v>0</v>
      </c>
      <c r="BP594" s="685">
        <v>0</v>
      </c>
      <c r="BQ594" s="685">
        <v>0</v>
      </c>
      <c r="BR594" s="685">
        <v>0</v>
      </c>
      <c r="BS594" s="685">
        <v>0</v>
      </c>
      <c r="BT594" s="685">
        <v>0</v>
      </c>
      <c r="BU594" s="685">
        <v>0</v>
      </c>
      <c r="BV594" s="685">
        <v>0</v>
      </c>
      <c r="BW594" s="685">
        <v>0</v>
      </c>
      <c r="BX594" s="685">
        <v>0</v>
      </c>
      <c r="BY594" s="685">
        <v>0</v>
      </c>
      <c r="BZ594" s="685">
        <v>0</v>
      </c>
      <c r="CA594" s="685">
        <v>0</v>
      </c>
      <c r="CB594" s="685">
        <v>0</v>
      </c>
      <c r="CC594" s="685">
        <v>0</v>
      </c>
      <c r="CD594" s="685">
        <v>0</v>
      </c>
      <c r="CE594" s="685">
        <v>0</v>
      </c>
      <c r="CF594" s="687"/>
    </row>
    <row r="595" spans="1:84">
      <c r="A595" s="685">
        <v>0</v>
      </c>
      <c r="B595" s="685">
        <v>0</v>
      </c>
      <c r="C595" s="685">
        <v>0</v>
      </c>
      <c r="D595" s="685">
        <v>0</v>
      </c>
      <c r="E595" s="685">
        <v>0</v>
      </c>
      <c r="F595" s="685">
        <v>0</v>
      </c>
      <c r="G595" s="685">
        <v>0</v>
      </c>
      <c r="H595" s="685">
        <v>0</v>
      </c>
      <c r="I595" s="685">
        <v>0</v>
      </c>
      <c r="J595" s="685">
        <v>0</v>
      </c>
      <c r="K595" s="685">
        <v>0</v>
      </c>
      <c r="L595" s="685">
        <v>0</v>
      </c>
      <c r="M595" s="685">
        <v>0</v>
      </c>
      <c r="N595" s="685">
        <v>0</v>
      </c>
      <c r="O595" s="685">
        <v>0</v>
      </c>
      <c r="P595" s="685">
        <v>0</v>
      </c>
      <c r="Q595" s="685">
        <v>0</v>
      </c>
      <c r="R595" s="685">
        <v>0</v>
      </c>
      <c r="S595" s="685">
        <v>0</v>
      </c>
      <c r="T595" s="685">
        <v>0</v>
      </c>
      <c r="U595" s="685">
        <v>0</v>
      </c>
      <c r="V595" s="685">
        <v>0</v>
      </c>
      <c r="W595" s="685">
        <v>0</v>
      </c>
      <c r="X595" s="685">
        <v>0</v>
      </c>
      <c r="Y595" s="685">
        <v>0</v>
      </c>
      <c r="Z595" s="685">
        <v>0</v>
      </c>
      <c r="AA595" s="685">
        <v>0</v>
      </c>
      <c r="AB595" s="685">
        <v>0</v>
      </c>
      <c r="AC595" s="685">
        <v>0</v>
      </c>
      <c r="AD595" s="685">
        <v>0</v>
      </c>
      <c r="AE595" s="685">
        <v>0</v>
      </c>
      <c r="AF595" s="685">
        <v>0</v>
      </c>
      <c r="AG595" s="685">
        <v>0</v>
      </c>
      <c r="AH595" s="685">
        <v>0</v>
      </c>
      <c r="AI595" s="685">
        <v>0</v>
      </c>
      <c r="AJ595" s="685">
        <v>0</v>
      </c>
      <c r="AK595" s="685">
        <v>0</v>
      </c>
      <c r="AL595" s="685">
        <v>0</v>
      </c>
      <c r="AM595" s="685">
        <v>0</v>
      </c>
      <c r="AN595" s="685">
        <v>0</v>
      </c>
      <c r="AO595" s="685">
        <v>0</v>
      </c>
      <c r="AP595" s="685">
        <v>0</v>
      </c>
      <c r="AQ595" s="685">
        <v>0</v>
      </c>
      <c r="AR595" s="685">
        <v>0</v>
      </c>
      <c r="AS595" s="685">
        <v>0</v>
      </c>
      <c r="AT595" s="685">
        <v>0</v>
      </c>
      <c r="AU595" s="685">
        <v>0</v>
      </c>
      <c r="AV595" s="685">
        <v>0</v>
      </c>
      <c r="AW595" s="685">
        <v>0</v>
      </c>
      <c r="AX595" s="685">
        <v>0</v>
      </c>
      <c r="AY595" s="685">
        <v>0</v>
      </c>
      <c r="AZ595" s="685">
        <v>0</v>
      </c>
      <c r="BA595" s="685">
        <v>0</v>
      </c>
      <c r="BB595" s="685">
        <v>0</v>
      </c>
      <c r="BC595" s="685">
        <v>0</v>
      </c>
      <c r="BD595" s="685">
        <v>0</v>
      </c>
      <c r="BE595" s="685">
        <v>0</v>
      </c>
      <c r="BF595" s="685">
        <v>0</v>
      </c>
      <c r="BG595" s="685">
        <v>0</v>
      </c>
      <c r="BH595" s="685">
        <v>0</v>
      </c>
      <c r="BI595" s="685">
        <v>0</v>
      </c>
      <c r="BJ595" s="685">
        <v>0</v>
      </c>
      <c r="BK595" s="685">
        <v>0</v>
      </c>
      <c r="BL595" s="685">
        <v>0</v>
      </c>
      <c r="BM595" s="685">
        <v>0</v>
      </c>
      <c r="BN595" s="685">
        <v>0</v>
      </c>
      <c r="BO595" s="685">
        <v>0</v>
      </c>
      <c r="BP595" s="685">
        <v>0</v>
      </c>
      <c r="BQ595" s="685">
        <v>0</v>
      </c>
      <c r="BR595" s="685">
        <v>0</v>
      </c>
      <c r="BS595" s="685">
        <v>0</v>
      </c>
      <c r="BT595" s="685">
        <v>0</v>
      </c>
      <c r="BU595" s="685">
        <v>0</v>
      </c>
      <c r="BV595" s="685">
        <v>0</v>
      </c>
      <c r="BW595" s="685">
        <v>0</v>
      </c>
      <c r="BX595" s="685">
        <v>0</v>
      </c>
      <c r="BY595" s="685">
        <v>0</v>
      </c>
      <c r="BZ595" s="685">
        <v>0</v>
      </c>
      <c r="CA595" s="685">
        <v>0</v>
      </c>
      <c r="CB595" s="685">
        <v>0</v>
      </c>
      <c r="CC595" s="685">
        <v>0</v>
      </c>
      <c r="CD595" s="685">
        <v>0</v>
      </c>
      <c r="CE595" s="685">
        <v>0</v>
      </c>
      <c r="CF595" s="687"/>
    </row>
    <row r="596" spans="1:84">
      <c r="A596" s="685">
        <v>0</v>
      </c>
      <c r="B596" s="685">
        <v>0</v>
      </c>
      <c r="C596" s="685">
        <v>0</v>
      </c>
      <c r="D596" s="685">
        <v>0</v>
      </c>
      <c r="E596" s="685">
        <v>0</v>
      </c>
      <c r="F596" s="685">
        <v>0</v>
      </c>
      <c r="G596" s="685">
        <v>0</v>
      </c>
      <c r="H596" s="685">
        <v>0</v>
      </c>
      <c r="I596" s="685">
        <v>0</v>
      </c>
      <c r="J596" s="685">
        <v>0</v>
      </c>
      <c r="K596" s="685">
        <v>0</v>
      </c>
      <c r="L596" s="685">
        <v>0</v>
      </c>
      <c r="M596" s="685">
        <v>0</v>
      </c>
      <c r="N596" s="685">
        <v>0</v>
      </c>
      <c r="O596" s="685">
        <v>0</v>
      </c>
      <c r="P596" s="685">
        <v>0</v>
      </c>
      <c r="Q596" s="685">
        <v>0</v>
      </c>
      <c r="R596" s="685">
        <v>0</v>
      </c>
      <c r="S596" s="685">
        <v>0</v>
      </c>
      <c r="T596" s="685">
        <v>0</v>
      </c>
      <c r="U596" s="685">
        <v>0</v>
      </c>
      <c r="V596" s="685">
        <v>0</v>
      </c>
      <c r="W596" s="685">
        <v>0</v>
      </c>
      <c r="X596" s="685">
        <v>0</v>
      </c>
      <c r="Y596" s="685">
        <v>0</v>
      </c>
      <c r="Z596" s="685">
        <v>0</v>
      </c>
      <c r="AA596" s="685">
        <v>0</v>
      </c>
      <c r="AB596" s="685">
        <v>0</v>
      </c>
      <c r="AC596" s="685">
        <v>0</v>
      </c>
      <c r="AD596" s="685">
        <v>0</v>
      </c>
      <c r="AE596" s="685">
        <v>0</v>
      </c>
      <c r="AF596" s="685">
        <v>0</v>
      </c>
      <c r="AG596" s="685">
        <v>0</v>
      </c>
      <c r="AH596" s="685">
        <v>0</v>
      </c>
      <c r="AI596" s="685">
        <v>0</v>
      </c>
      <c r="AJ596" s="685">
        <v>0</v>
      </c>
      <c r="AK596" s="685">
        <v>0</v>
      </c>
      <c r="AL596" s="685">
        <v>0</v>
      </c>
      <c r="AM596" s="685">
        <v>0</v>
      </c>
      <c r="AN596" s="685">
        <v>0</v>
      </c>
      <c r="AO596" s="685">
        <v>0</v>
      </c>
      <c r="AP596" s="685">
        <v>0</v>
      </c>
      <c r="AQ596" s="685">
        <v>0</v>
      </c>
      <c r="AR596" s="685">
        <v>0</v>
      </c>
      <c r="AS596" s="685">
        <v>0</v>
      </c>
      <c r="AT596" s="685">
        <v>0</v>
      </c>
      <c r="AU596" s="685">
        <v>0</v>
      </c>
      <c r="AV596" s="685">
        <v>0</v>
      </c>
      <c r="AW596" s="685">
        <v>0</v>
      </c>
      <c r="AX596" s="685">
        <v>0</v>
      </c>
      <c r="AY596" s="685">
        <v>0</v>
      </c>
      <c r="AZ596" s="685">
        <v>0</v>
      </c>
      <c r="BA596" s="685">
        <v>0</v>
      </c>
      <c r="BB596" s="685">
        <v>0</v>
      </c>
      <c r="BC596" s="685">
        <v>0</v>
      </c>
      <c r="BD596" s="685">
        <v>0</v>
      </c>
      <c r="BE596" s="685">
        <v>0</v>
      </c>
      <c r="BF596" s="685">
        <v>0</v>
      </c>
      <c r="BG596" s="685">
        <v>0</v>
      </c>
      <c r="BH596" s="685">
        <v>0</v>
      </c>
      <c r="BI596" s="685">
        <v>0</v>
      </c>
      <c r="BJ596" s="685">
        <v>0</v>
      </c>
      <c r="BK596" s="685">
        <v>0</v>
      </c>
      <c r="BL596" s="685">
        <v>0</v>
      </c>
      <c r="BM596" s="685">
        <v>0</v>
      </c>
      <c r="BN596" s="685">
        <v>0</v>
      </c>
      <c r="BO596" s="685">
        <v>0</v>
      </c>
      <c r="BP596" s="685">
        <v>0</v>
      </c>
      <c r="BQ596" s="685">
        <v>0</v>
      </c>
      <c r="BR596" s="685">
        <v>0</v>
      </c>
      <c r="BS596" s="685">
        <v>0</v>
      </c>
      <c r="BT596" s="685">
        <v>0</v>
      </c>
      <c r="BU596" s="685">
        <v>0</v>
      </c>
      <c r="BV596" s="685">
        <v>0</v>
      </c>
      <c r="BW596" s="685">
        <v>0</v>
      </c>
      <c r="BX596" s="685">
        <v>0</v>
      </c>
      <c r="BY596" s="685">
        <v>0</v>
      </c>
      <c r="BZ596" s="685">
        <v>0</v>
      </c>
      <c r="CA596" s="685">
        <v>0</v>
      </c>
      <c r="CB596" s="685">
        <v>0</v>
      </c>
      <c r="CC596" s="685">
        <v>0</v>
      </c>
      <c r="CD596" s="685">
        <v>0</v>
      </c>
      <c r="CE596" s="685">
        <v>0</v>
      </c>
      <c r="CF596" s="687"/>
    </row>
    <row r="597" spans="1:84" ht="23.25" customHeight="1">
      <c r="A597" s="685">
        <v>0</v>
      </c>
      <c r="B597" s="4773" t="s">
        <v>4871</v>
      </c>
      <c r="C597" s="4773"/>
      <c r="D597" s="4618" t="s">
        <v>5441</v>
      </c>
      <c r="E597" s="4619"/>
      <c r="F597" s="4619"/>
      <c r="G597" s="4619"/>
      <c r="H597" s="4619"/>
      <c r="I597" s="4619"/>
      <c r="J597" s="4619"/>
      <c r="K597" s="4619"/>
      <c r="L597" s="4619"/>
      <c r="M597" s="4619"/>
      <c r="N597" s="4619"/>
      <c r="O597" s="4619"/>
      <c r="P597" s="4619"/>
      <c r="Q597" s="4619"/>
      <c r="R597" s="4619"/>
      <c r="S597" s="4619"/>
      <c r="T597" s="4619"/>
      <c r="U597" s="4619"/>
      <c r="V597" s="4619"/>
      <c r="W597" s="4619"/>
      <c r="X597" s="4619"/>
      <c r="Y597" s="4619"/>
      <c r="Z597" s="4619"/>
      <c r="AA597" s="4619"/>
      <c r="AB597" s="4619"/>
      <c r="AC597" s="4619"/>
      <c r="AD597" s="4619"/>
      <c r="AE597" s="4619"/>
      <c r="AF597" s="4620"/>
      <c r="AG597" s="707"/>
      <c r="AH597" s="707"/>
      <c r="AI597" s="707"/>
      <c r="AJ597" s="707"/>
      <c r="AK597" s="707"/>
      <c r="AL597" s="707"/>
      <c r="AM597" s="707"/>
      <c r="AN597" s="707"/>
      <c r="AO597" s="707"/>
      <c r="AP597" s="707"/>
      <c r="AQ597" s="707"/>
      <c r="AR597" s="707"/>
      <c r="AS597" s="707"/>
      <c r="AT597" s="707"/>
      <c r="AU597" s="707"/>
      <c r="AV597" s="707"/>
      <c r="AW597" s="707"/>
      <c r="AX597" s="707"/>
      <c r="AY597" s="707"/>
      <c r="AZ597" s="707"/>
      <c r="BA597" s="685">
        <v>0</v>
      </c>
      <c r="BB597" s="685">
        <v>0</v>
      </c>
      <c r="BC597" s="685">
        <v>0</v>
      </c>
      <c r="BD597" s="685">
        <v>0</v>
      </c>
      <c r="BE597" s="685">
        <v>0</v>
      </c>
      <c r="BF597" s="685">
        <v>0</v>
      </c>
      <c r="BG597" s="685">
        <v>0</v>
      </c>
      <c r="BH597" s="685">
        <v>0</v>
      </c>
      <c r="BI597" s="685">
        <v>0</v>
      </c>
      <c r="BJ597" s="685">
        <v>0</v>
      </c>
      <c r="BK597" s="685">
        <v>0</v>
      </c>
      <c r="BL597" s="685">
        <v>0</v>
      </c>
      <c r="BM597" s="685">
        <v>0</v>
      </c>
      <c r="BN597" s="685">
        <v>0</v>
      </c>
      <c r="BO597" s="685">
        <v>0</v>
      </c>
      <c r="BP597" s="685">
        <v>0</v>
      </c>
      <c r="BQ597" s="685">
        <v>0</v>
      </c>
      <c r="BR597" s="685">
        <v>0</v>
      </c>
      <c r="BS597" s="685">
        <v>0</v>
      </c>
      <c r="BT597" s="685">
        <v>0</v>
      </c>
      <c r="BU597" s="685">
        <v>0</v>
      </c>
      <c r="BV597" s="685">
        <v>0</v>
      </c>
      <c r="BW597" s="685">
        <v>0</v>
      </c>
      <c r="BX597" s="685">
        <v>0</v>
      </c>
      <c r="BY597" s="685">
        <v>0</v>
      </c>
      <c r="BZ597" s="685">
        <v>0</v>
      </c>
      <c r="CA597" s="685">
        <v>0</v>
      </c>
      <c r="CB597" s="685">
        <v>0</v>
      </c>
      <c r="CC597" s="685">
        <v>0</v>
      </c>
      <c r="CD597" s="685">
        <v>0</v>
      </c>
      <c r="CE597" s="685">
        <v>0</v>
      </c>
      <c r="CF597" s="687"/>
    </row>
    <row r="598" spans="1:84" ht="11.25" customHeight="1">
      <c r="A598" s="685">
        <v>0</v>
      </c>
      <c r="B598" s="4773"/>
      <c r="C598" s="4773"/>
      <c r="AJ598" s="707"/>
      <c r="CF598" s="687"/>
    </row>
    <row r="599" spans="1:84" ht="11.25" customHeight="1">
      <c r="A599" s="685">
        <v>0</v>
      </c>
      <c r="B599" s="4773"/>
      <c r="C599" s="4773"/>
      <c r="D599" s="4774" t="s">
        <v>5029</v>
      </c>
      <c r="E599" s="816"/>
      <c r="F599" s="816"/>
      <c r="G599" s="816"/>
      <c r="H599" s="4775" t="s">
        <v>4261</v>
      </c>
      <c r="I599" s="4776"/>
      <c r="J599" s="4776"/>
      <c r="K599" s="4776"/>
      <c r="L599" s="4776"/>
      <c r="M599" s="4776"/>
      <c r="N599" s="4776"/>
      <c r="O599" s="4776"/>
      <c r="P599" s="4776"/>
      <c r="Q599" s="4776"/>
      <c r="R599" s="4776"/>
      <c r="S599" s="4776"/>
      <c r="T599" s="4776"/>
      <c r="U599" s="4776"/>
      <c r="V599" s="4776"/>
      <c r="W599" s="4776"/>
      <c r="X599" s="4777"/>
      <c r="AG599" s="752"/>
      <c r="AH599" s="752"/>
      <c r="AI599" s="752"/>
      <c r="AJ599" s="4778" t="s">
        <v>4872</v>
      </c>
      <c r="AK599" s="4778"/>
      <c r="AL599" s="4778"/>
      <c r="AM599" s="4778"/>
      <c r="AN599" s="4778"/>
      <c r="AO599" s="4778"/>
      <c r="AP599" s="4778"/>
      <c r="AQ599" s="4778"/>
      <c r="AR599" s="4778"/>
      <c r="AS599" s="4778"/>
      <c r="AT599" s="4778"/>
      <c r="AU599" s="4778"/>
      <c r="AV599" s="4778"/>
      <c r="AW599" s="4778"/>
      <c r="AX599" s="4778"/>
      <c r="AY599" s="4778"/>
      <c r="AZ599" s="4778"/>
      <c r="BA599" s="926"/>
      <c r="CF599" s="687"/>
    </row>
    <row r="600" spans="1:84" ht="11.25" customHeight="1">
      <c r="A600" s="685">
        <v>0</v>
      </c>
      <c r="D600" s="4774"/>
      <c r="H600" s="756" t="s">
        <v>4097</v>
      </c>
      <c r="I600" s="757"/>
      <c r="J600" s="757"/>
      <c r="K600" s="757"/>
      <c r="L600" s="758" t="s">
        <v>4096</v>
      </c>
      <c r="M600" s="759"/>
      <c r="N600" s="759"/>
      <c r="O600" s="759"/>
      <c r="P600" s="758" t="s">
        <v>4095</v>
      </c>
      <c r="Q600" s="757"/>
      <c r="R600" s="757"/>
      <c r="S600" s="757"/>
      <c r="T600" s="758" t="s">
        <v>4094</v>
      </c>
      <c r="U600" s="757"/>
      <c r="V600" s="757"/>
      <c r="W600" s="760"/>
      <c r="X600" s="761" t="s">
        <v>4093</v>
      </c>
      <c r="AJ600" s="927">
        <f>LEN(AJ601)</f>
        <v>457</v>
      </c>
      <c r="AK600" s="928"/>
      <c r="AL600" s="928"/>
      <c r="AM600" s="929" t="s">
        <v>4874</v>
      </c>
      <c r="AN600" s="930"/>
      <c r="CF600" s="687"/>
    </row>
    <row r="601" spans="1:84" ht="27" customHeight="1">
      <c r="A601" s="685">
        <v>0</v>
      </c>
      <c r="B601" s="771">
        <f>LEN(D601)</f>
        <v>42</v>
      </c>
      <c r="C601" s="745"/>
      <c r="D601" s="931" t="s">
        <v>5442</v>
      </c>
      <c r="H601" s="4769" t="s">
        <v>5443</v>
      </c>
      <c r="I601" s="932"/>
      <c r="J601" s="932"/>
      <c r="K601" s="932"/>
      <c r="L601" s="4769" t="s">
        <v>5444</v>
      </c>
      <c r="M601" s="932"/>
      <c r="N601" s="932"/>
      <c r="O601" s="932"/>
      <c r="P601" s="4769" t="s">
        <v>5444</v>
      </c>
      <c r="Q601" s="932"/>
      <c r="R601" s="932"/>
      <c r="S601" s="932"/>
      <c r="T601" s="4769" t="s">
        <v>4900</v>
      </c>
      <c r="U601" s="932"/>
      <c r="V601" s="932"/>
      <c r="W601" s="932"/>
      <c r="X601" s="4769" t="s">
        <v>4881</v>
      </c>
      <c r="AB601" s="822" t="s">
        <v>4882</v>
      </c>
      <c r="AG601" s="933"/>
      <c r="AH601" s="933"/>
      <c r="AI601" s="933"/>
      <c r="AJ601" s="934" t="s">
        <v>5445</v>
      </c>
      <c r="CF601" s="687"/>
    </row>
    <row r="602" spans="1:84" ht="30.75" customHeight="1">
      <c r="A602" s="685">
        <v>0</v>
      </c>
      <c r="B602" s="745"/>
      <c r="C602" s="745"/>
      <c r="D602" s="935" t="s">
        <v>5442</v>
      </c>
      <c r="H602" s="4768"/>
      <c r="I602" s="936"/>
      <c r="J602" s="936"/>
      <c r="K602" s="936"/>
      <c r="L602" s="4768"/>
      <c r="M602" s="936"/>
      <c r="N602" s="936"/>
      <c r="O602" s="936"/>
      <c r="P602" s="4768"/>
      <c r="Q602" s="936"/>
      <c r="R602" s="936"/>
      <c r="S602" s="936"/>
      <c r="T602" s="4768"/>
      <c r="U602" s="936"/>
      <c r="V602" s="936"/>
      <c r="W602" s="936"/>
      <c r="X602" s="4768"/>
      <c r="AB602" s="822" t="s">
        <v>4118</v>
      </c>
      <c r="AG602" s="937"/>
      <c r="AH602" s="937"/>
      <c r="AI602" s="937"/>
      <c r="AJ602" s="938" t="s">
        <v>5446</v>
      </c>
      <c r="BK602" s="685">
        <v>0</v>
      </c>
      <c r="BL602" s="685">
        <v>0</v>
      </c>
      <c r="BM602" s="685">
        <v>0</v>
      </c>
      <c r="BN602" s="685">
        <v>0</v>
      </c>
      <c r="BO602" s="685">
        <v>0</v>
      </c>
      <c r="BP602" s="685">
        <v>0</v>
      </c>
      <c r="BQ602" s="685">
        <v>0</v>
      </c>
      <c r="BR602" s="685">
        <v>0</v>
      </c>
      <c r="BS602" s="685">
        <v>0</v>
      </c>
      <c r="BT602" s="685">
        <v>0</v>
      </c>
      <c r="BU602" s="685">
        <v>0</v>
      </c>
      <c r="BV602" s="685">
        <v>0</v>
      </c>
      <c r="BW602" s="685">
        <v>0</v>
      </c>
      <c r="BX602" s="685">
        <v>0</v>
      </c>
      <c r="BY602" s="685">
        <v>0</v>
      </c>
      <c r="BZ602" s="685">
        <v>0</v>
      </c>
      <c r="CA602" s="685">
        <v>0</v>
      </c>
      <c r="CB602" s="685">
        <v>0</v>
      </c>
      <c r="CC602" s="685">
        <v>0</v>
      </c>
      <c r="CD602" s="685">
        <v>0</v>
      </c>
      <c r="CE602" s="685">
        <v>0</v>
      </c>
      <c r="CF602" s="687"/>
    </row>
    <row r="603" spans="1:84" ht="33.75" customHeight="1">
      <c r="A603" s="685">
        <v>0</v>
      </c>
      <c r="B603" s="771">
        <f>LEN(D603)</f>
        <v>39</v>
      </c>
      <c r="C603" s="745"/>
      <c r="D603" s="939" t="s">
        <v>5447</v>
      </c>
      <c r="H603" s="4765" t="s">
        <v>4123</v>
      </c>
      <c r="I603" s="940"/>
      <c r="J603" s="940"/>
      <c r="K603" s="940"/>
      <c r="L603" s="4765" t="s">
        <v>4124</v>
      </c>
      <c r="M603" s="940"/>
      <c r="N603" s="940"/>
      <c r="O603" s="940"/>
      <c r="P603" s="4765" t="s">
        <v>4888</v>
      </c>
      <c r="Q603" s="940"/>
      <c r="R603" s="940"/>
      <c r="S603" s="940"/>
      <c r="T603" s="4765" t="s">
        <v>4123</v>
      </c>
      <c r="U603" s="940"/>
      <c r="V603" s="940"/>
      <c r="W603" s="940"/>
      <c r="X603" s="4765" t="s">
        <v>4895</v>
      </c>
      <c r="AB603" s="822" t="s">
        <v>4896</v>
      </c>
      <c r="AG603" s="751"/>
      <c r="AH603" s="751"/>
      <c r="AI603" s="751"/>
      <c r="AJ603" s="751"/>
      <c r="AK603" s="751"/>
      <c r="AL603" s="751"/>
      <c r="AM603" s="751"/>
      <c r="AN603" s="751"/>
      <c r="AO603" s="751"/>
      <c r="AP603" s="751"/>
      <c r="AQ603" s="751"/>
      <c r="AR603" s="751"/>
      <c r="AS603" s="751"/>
      <c r="AT603" s="751"/>
      <c r="AU603" s="751"/>
      <c r="AV603" s="751"/>
      <c r="AW603" s="751"/>
      <c r="AX603" s="751"/>
      <c r="AY603" s="751"/>
      <c r="AZ603" s="751"/>
      <c r="BK603" s="685">
        <v>0</v>
      </c>
      <c r="BL603" s="685">
        <v>0</v>
      </c>
      <c r="BM603" s="685">
        <v>0</v>
      </c>
      <c r="BN603" s="685">
        <v>0</v>
      </c>
      <c r="BO603" s="685">
        <v>0</v>
      </c>
      <c r="BP603" s="685">
        <v>0</v>
      </c>
      <c r="BQ603" s="685">
        <v>0</v>
      </c>
      <c r="BR603" s="685">
        <v>0</v>
      </c>
      <c r="BS603" s="685">
        <v>0</v>
      </c>
      <c r="BT603" s="685">
        <v>0</v>
      </c>
      <c r="BU603" s="685">
        <v>0</v>
      </c>
      <c r="BV603" s="685">
        <v>0</v>
      </c>
      <c r="BW603" s="685">
        <v>0</v>
      </c>
      <c r="BX603" s="685">
        <v>0</v>
      </c>
      <c r="BY603" s="685">
        <v>0</v>
      </c>
      <c r="BZ603" s="685">
        <v>0</v>
      </c>
      <c r="CA603" s="685">
        <v>0</v>
      </c>
      <c r="CB603" s="685">
        <v>0</v>
      </c>
      <c r="CC603" s="685">
        <v>0</v>
      </c>
      <c r="CD603" s="685">
        <v>0</v>
      </c>
      <c r="CE603" s="685">
        <v>0</v>
      </c>
      <c r="CF603" s="687"/>
    </row>
    <row r="604" spans="1:84" ht="26.25" customHeight="1">
      <c r="A604" s="685">
        <v>0</v>
      </c>
      <c r="B604" s="745"/>
      <c r="C604" s="745"/>
      <c r="D604" s="941" t="s">
        <v>5447</v>
      </c>
      <c r="H604" s="4766"/>
      <c r="I604" s="942"/>
      <c r="J604" s="942"/>
      <c r="K604" s="942"/>
      <c r="L604" s="4766"/>
      <c r="M604" s="942"/>
      <c r="N604" s="942"/>
      <c r="O604" s="942"/>
      <c r="P604" s="4766"/>
      <c r="Q604" s="942"/>
      <c r="R604" s="942"/>
      <c r="S604" s="942"/>
      <c r="T604" s="4766"/>
      <c r="U604" s="942"/>
      <c r="V604" s="942"/>
      <c r="W604" s="942"/>
      <c r="X604" s="4766"/>
      <c r="AB604" s="943" t="s">
        <v>4898</v>
      </c>
      <c r="AG604" s="751"/>
      <c r="AH604" s="751"/>
      <c r="AI604" s="751"/>
      <c r="AJ604" s="751"/>
      <c r="AK604" s="751"/>
      <c r="AL604" s="751"/>
      <c r="AM604" s="751"/>
      <c r="AN604" s="751"/>
      <c r="AO604" s="751"/>
      <c r="AP604" s="751"/>
      <c r="AQ604" s="751"/>
      <c r="AR604" s="751"/>
      <c r="AS604" s="751"/>
      <c r="AT604" s="751"/>
      <c r="AU604" s="751"/>
      <c r="AV604" s="751"/>
      <c r="AW604" s="751"/>
      <c r="AX604" s="751"/>
      <c r="AY604" s="751"/>
      <c r="AZ604" s="751"/>
      <c r="BK604" s="685">
        <v>0</v>
      </c>
      <c r="BL604" s="685">
        <v>0</v>
      </c>
      <c r="BM604" s="685">
        <v>0</v>
      </c>
      <c r="BN604" s="685">
        <v>0</v>
      </c>
      <c r="BO604" s="685">
        <v>0</v>
      </c>
      <c r="BP604" s="685">
        <v>0</v>
      </c>
      <c r="BQ604" s="685">
        <v>0</v>
      </c>
      <c r="BR604" s="685">
        <v>0</v>
      </c>
      <c r="BS604" s="685">
        <v>0</v>
      </c>
      <c r="BT604" s="685">
        <v>0</v>
      </c>
      <c r="BU604" s="685">
        <v>0</v>
      </c>
      <c r="BV604" s="685">
        <v>0</v>
      </c>
      <c r="BW604" s="685">
        <v>0</v>
      </c>
      <c r="BX604" s="685">
        <v>0</v>
      </c>
      <c r="BY604" s="685">
        <v>0</v>
      </c>
      <c r="BZ604" s="685">
        <v>0</v>
      </c>
      <c r="CA604" s="685">
        <v>0</v>
      </c>
      <c r="CB604" s="685">
        <v>0</v>
      </c>
      <c r="CC604" s="685">
        <v>0</v>
      </c>
      <c r="CD604" s="685">
        <v>0</v>
      </c>
      <c r="CE604" s="685">
        <v>0</v>
      </c>
      <c r="CF604" s="687"/>
    </row>
    <row r="605" spans="1:84" ht="42.75" customHeight="1">
      <c r="A605" s="685">
        <v>0</v>
      </c>
      <c r="B605" s="771">
        <f>LEN(D605)</f>
        <v>56</v>
      </c>
      <c r="C605" s="745"/>
      <c r="D605" s="944" t="s">
        <v>5448</v>
      </c>
      <c r="H605" s="4765" t="s">
        <v>4900</v>
      </c>
      <c r="I605" s="945"/>
      <c r="J605" s="945"/>
      <c r="K605" s="945"/>
      <c r="L605" s="4765"/>
      <c r="M605" s="945"/>
      <c r="N605" s="946"/>
      <c r="O605" s="945"/>
      <c r="P605" s="4765"/>
      <c r="Q605" s="945"/>
      <c r="R605" s="945"/>
      <c r="S605" s="945"/>
      <c r="T605" s="4765"/>
      <c r="U605" s="945"/>
      <c r="V605" s="945"/>
      <c r="W605" s="945"/>
      <c r="X605" s="4765"/>
      <c r="AB605" s="822" t="s">
        <v>5449</v>
      </c>
      <c r="AG605" s="947"/>
      <c r="AH605" s="947"/>
      <c r="AI605" s="947"/>
      <c r="AJ605" s="871" t="s">
        <v>5450</v>
      </c>
      <c r="BK605" s="685">
        <v>0</v>
      </c>
      <c r="BL605" s="685">
        <v>0</v>
      </c>
      <c r="BM605" s="685">
        <v>0</v>
      </c>
      <c r="BN605" s="685">
        <v>0</v>
      </c>
      <c r="BO605" s="685">
        <v>0</v>
      </c>
      <c r="BP605" s="685">
        <v>0</v>
      </c>
      <c r="BQ605" s="685">
        <v>0</v>
      </c>
      <c r="BR605" s="685">
        <v>0</v>
      </c>
      <c r="BS605" s="685">
        <v>0</v>
      </c>
      <c r="BT605" s="685">
        <v>0</v>
      </c>
      <c r="BU605" s="685">
        <v>0</v>
      </c>
      <c r="BV605" s="685">
        <v>0</v>
      </c>
      <c r="BW605" s="685">
        <v>0</v>
      </c>
      <c r="BX605" s="685">
        <v>0</v>
      </c>
      <c r="BY605" s="685">
        <v>0</v>
      </c>
      <c r="BZ605" s="685">
        <v>0</v>
      </c>
      <c r="CA605" s="685">
        <v>0</v>
      </c>
      <c r="CB605" s="685">
        <v>0</v>
      </c>
      <c r="CC605" s="685">
        <v>0</v>
      </c>
      <c r="CD605" s="685">
        <v>0</v>
      </c>
      <c r="CE605" s="685">
        <v>0</v>
      </c>
      <c r="CF605" s="687"/>
    </row>
    <row r="606" spans="1:84" ht="38.25" customHeight="1">
      <c r="A606" s="685">
        <v>0</v>
      </c>
      <c r="B606" s="745"/>
      <c r="C606" s="745"/>
      <c r="D606" s="948" t="s">
        <v>5448</v>
      </c>
      <c r="H606" s="4766"/>
      <c r="I606" s="949"/>
      <c r="J606" s="949"/>
      <c r="K606" s="949"/>
      <c r="L606" s="4766"/>
      <c r="M606" s="949"/>
      <c r="N606" s="949"/>
      <c r="O606" s="949"/>
      <c r="P606" s="4766"/>
      <c r="Q606" s="949"/>
      <c r="R606" s="949"/>
      <c r="S606" s="949"/>
      <c r="T606" s="4766"/>
      <c r="U606" s="949"/>
      <c r="V606" s="949"/>
      <c r="W606" s="949"/>
      <c r="X606" s="4766"/>
      <c r="AB606" s="822" t="s">
        <v>5451</v>
      </c>
      <c r="AG606" s="751"/>
      <c r="AH606" s="751"/>
      <c r="AI606" s="751"/>
      <c r="AJ606" s="950">
        <f>LEN(AJ605)</f>
        <v>154</v>
      </c>
      <c r="AK606" s="951"/>
      <c r="AL606" s="951"/>
      <c r="AM606" s="952" t="s">
        <v>5302</v>
      </c>
      <c r="AN606" s="951"/>
      <c r="AO606" s="751"/>
      <c r="AP606" s="751"/>
      <c r="AQ606" s="751"/>
      <c r="AR606" s="751"/>
      <c r="AS606" s="751"/>
      <c r="AT606" s="751"/>
      <c r="AU606" s="751"/>
      <c r="AV606" s="751"/>
      <c r="AW606" s="751"/>
      <c r="AX606" s="751"/>
      <c r="AY606" s="751"/>
      <c r="AZ606" s="751"/>
      <c r="BK606" s="685">
        <v>0</v>
      </c>
      <c r="BL606" s="685">
        <v>0</v>
      </c>
      <c r="BM606" s="685">
        <v>0</v>
      </c>
      <c r="BN606" s="685">
        <v>0</v>
      </c>
      <c r="BO606" s="685">
        <v>0</v>
      </c>
      <c r="BP606" s="685">
        <v>0</v>
      </c>
      <c r="BQ606" s="685">
        <v>0</v>
      </c>
      <c r="BR606" s="685">
        <v>0</v>
      </c>
      <c r="BS606" s="685">
        <v>0</v>
      </c>
      <c r="BT606" s="685">
        <v>0</v>
      </c>
      <c r="BU606" s="685">
        <v>0</v>
      </c>
      <c r="BV606" s="685">
        <v>0</v>
      </c>
      <c r="BW606" s="685">
        <v>0</v>
      </c>
      <c r="BX606" s="685">
        <v>0</v>
      </c>
      <c r="BY606" s="685">
        <v>0</v>
      </c>
      <c r="BZ606" s="685">
        <v>0</v>
      </c>
      <c r="CA606" s="685">
        <v>0</v>
      </c>
      <c r="CB606" s="685">
        <v>0</v>
      </c>
      <c r="CC606" s="685">
        <v>0</v>
      </c>
      <c r="CD606" s="685">
        <v>0</v>
      </c>
      <c r="CE606" s="685">
        <v>0</v>
      </c>
      <c r="CF606" s="687"/>
    </row>
    <row r="607" spans="1:84" ht="69.75" customHeight="1">
      <c r="A607" s="685">
        <v>0</v>
      </c>
      <c r="B607" s="771">
        <f>LEN(D607)</f>
        <v>100</v>
      </c>
      <c r="C607" s="745"/>
      <c r="D607" s="953" t="s">
        <v>5452</v>
      </c>
      <c r="H607" s="4767" t="s">
        <v>4887</v>
      </c>
      <c r="I607" s="863"/>
      <c r="J607" s="863"/>
      <c r="K607" s="863"/>
      <c r="L607" s="4767" t="s">
        <v>4880</v>
      </c>
      <c r="M607" s="863"/>
      <c r="N607" s="863"/>
      <c r="O607" s="863"/>
      <c r="P607" s="4767" t="s">
        <v>4880</v>
      </c>
      <c r="Q607" s="863"/>
      <c r="R607" s="863"/>
      <c r="S607" s="863"/>
      <c r="T607" s="4767" t="s">
        <v>4888</v>
      </c>
      <c r="U607" s="863"/>
      <c r="V607" s="863"/>
      <c r="W607" s="863"/>
      <c r="X607" s="4767" t="s">
        <v>4889</v>
      </c>
      <c r="AB607" s="822" t="s">
        <v>5220</v>
      </c>
      <c r="AG607" s="954"/>
      <c r="AH607" s="954"/>
      <c r="AI607" s="954"/>
      <c r="AJ607" s="865" t="s">
        <v>5453</v>
      </c>
      <c r="BK607" s="685">
        <v>0</v>
      </c>
      <c r="BL607" s="685">
        <v>0</v>
      </c>
      <c r="BM607" s="685">
        <v>0</v>
      </c>
      <c r="BN607" s="685">
        <v>0</v>
      </c>
      <c r="BO607" s="685">
        <v>0</v>
      </c>
      <c r="BP607" s="685">
        <v>0</v>
      </c>
      <c r="BQ607" s="685">
        <v>0</v>
      </c>
      <c r="BR607" s="685">
        <v>0</v>
      </c>
      <c r="BS607" s="685">
        <v>0</v>
      </c>
      <c r="BT607" s="685">
        <v>0</v>
      </c>
      <c r="BU607" s="685">
        <v>0</v>
      </c>
      <c r="BV607" s="685">
        <v>0</v>
      </c>
      <c r="BW607" s="685">
        <v>0</v>
      </c>
      <c r="BX607" s="685">
        <v>0</v>
      </c>
      <c r="BY607" s="685">
        <v>0</v>
      </c>
      <c r="BZ607" s="685">
        <v>0</v>
      </c>
      <c r="CA607" s="685">
        <v>0</v>
      </c>
      <c r="CB607" s="685">
        <v>0</v>
      </c>
      <c r="CC607" s="685">
        <v>0</v>
      </c>
      <c r="CD607" s="685">
        <v>0</v>
      </c>
      <c r="CE607" s="685">
        <v>0</v>
      </c>
      <c r="CF607" s="687"/>
    </row>
    <row r="608" spans="1:84" ht="41.25" customHeight="1">
      <c r="A608" s="685">
        <v>0</v>
      </c>
      <c r="B608" s="771">
        <f>LEN(D608)</f>
        <v>100</v>
      </c>
      <c r="C608" s="745"/>
      <c r="D608" s="955" t="s">
        <v>5452</v>
      </c>
      <c r="H608" s="4768"/>
      <c r="I608" s="956"/>
      <c r="J608" s="956"/>
      <c r="K608" s="956"/>
      <c r="L608" s="4768"/>
      <c r="M608" s="956"/>
      <c r="N608" s="956"/>
      <c r="O608" s="956"/>
      <c r="P608" s="4768"/>
      <c r="Q608" s="956"/>
      <c r="R608" s="956"/>
      <c r="S608" s="956"/>
      <c r="T608" s="4768"/>
      <c r="U608" s="956"/>
      <c r="V608" s="956"/>
      <c r="W608" s="956"/>
      <c r="X608" s="4768"/>
      <c r="AB608" s="956" t="s">
        <v>5454</v>
      </c>
      <c r="AG608" s="751"/>
      <c r="AH608" s="751"/>
      <c r="AI608" s="751"/>
      <c r="AJ608" s="751"/>
      <c r="AK608" s="751"/>
      <c r="AL608" s="751"/>
      <c r="AM608" s="751"/>
      <c r="AN608" s="751"/>
      <c r="AO608" s="751"/>
      <c r="AP608" s="751"/>
      <c r="AQ608" s="751"/>
      <c r="AR608" s="751"/>
      <c r="AS608" s="751"/>
      <c r="AT608" s="751"/>
      <c r="AU608" s="751"/>
      <c r="AV608" s="751"/>
      <c r="AW608" s="751"/>
      <c r="AX608" s="751"/>
      <c r="AY608" s="751"/>
      <c r="AZ608" s="751"/>
      <c r="BK608" s="685">
        <v>0</v>
      </c>
      <c r="BL608" s="685">
        <v>0</v>
      </c>
      <c r="BM608" s="685">
        <v>0</v>
      </c>
      <c r="BN608" s="685">
        <v>0</v>
      </c>
      <c r="BO608" s="685">
        <v>0</v>
      </c>
      <c r="BP608" s="685">
        <v>0</v>
      </c>
      <c r="BQ608" s="685">
        <v>0</v>
      </c>
      <c r="BR608" s="685">
        <v>0</v>
      </c>
      <c r="BS608" s="685">
        <v>0</v>
      </c>
      <c r="BT608" s="685">
        <v>0</v>
      </c>
      <c r="BU608" s="685">
        <v>0</v>
      </c>
      <c r="BV608" s="685">
        <v>0</v>
      </c>
      <c r="BW608" s="685">
        <v>0</v>
      </c>
      <c r="BX608" s="685">
        <v>0</v>
      </c>
      <c r="BY608" s="685">
        <v>0</v>
      </c>
      <c r="BZ608" s="685">
        <v>0</v>
      </c>
      <c r="CA608" s="685">
        <v>0</v>
      </c>
      <c r="CB608" s="685">
        <v>0</v>
      </c>
      <c r="CC608" s="685">
        <v>0</v>
      </c>
      <c r="CD608" s="685">
        <v>0</v>
      </c>
      <c r="CE608" s="685">
        <v>0</v>
      </c>
      <c r="CF608" s="687"/>
    </row>
    <row r="609" spans="1:84" ht="39.75" customHeight="1">
      <c r="A609" s="685">
        <v>0</v>
      </c>
      <c r="B609" s="771">
        <f>LEN(D609)</f>
        <v>44</v>
      </c>
      <c r="C609" s="745"/>
      <c r="D609" s="957" t="s">
        <v>5455</v>
      </c>
      <c r="H609" s="875" t="s">
        <v>4900</v>
      </c>
      <c r="I609" s="958"/>
      <c r="J609" s="958"/>
      <c r="K609" s="958"/>
      <c r="L609" s="875"/>
      <c r="M609" s="958"/>
      <c r="N609" s="958"/>
      <c r="O609" s="958"/>
      <c r="P609" s="875"/>
      <c r="Q609" s="958"/>
      <c r="R609" s="958"/>
      <c r="S609" s="958"/>
      <c r="T609" s="875"/>
      <c r="U609" s="958"/>
      <c r="V609" s="958"/>
      <c r="W609" s="958"/>
      <c r="X609" s="875"/>
      <c r="AB609" s="822" t="s">
        <v>5052</v>
      </c>
      <c r="AG609" s="959"/>
      <c r="AH609" s="959"/>
      <c r="AI609" s="959"/>
      <c r="AJ609" s="878" t="s">
        <v>5456</v>
      </c>
      <c r="BK609" s="685">
        <v>0</v>
      </c>
      <c r="BL609" s="685">
        <v>0</v>
      </c>
      <c r="BM609" s="685">
        <v>0</v>
      </c>
      <c r="BN609" s="685">
        <v>0</v>
      </c>
      <c r="BO609" s="685">
        <v>0</v>
      </c>
      <c r="BP609" s="685">
        <v>0</v>
      </c>
      <c r="BQ609" s="685">
        <v>0</v>
      </c>
      <c r="BR609" s="685">
        <v>0</v>
      </c>
      <c r="BS609" s="685">
        <v>0</v>
      </c>
      <c r="BT609" s="685">
        <v>0</v>
      </c>
      <c r="BU609" s="685">
        <v>0</v>
      </c>
      <c r="BV609" s="685">
        <v>0</v>
      </c>
      <c r="BW609" s="685">
        <v>0</v>
      </c>
      <c r="BX609" s="685">
        <v>0</v>
      </c>
      <c r="BY609" s="685">
        <v>0</v>
      </c>
      <c r="BZ609" s="685">
        <v>0</v>
      </c>
      <c r="CA609" s="685">
        <v>0</v>
      </c>
      <c r="CB609" s="685">
        <v>0</v>
      </c>
      <c r="CC609" s="685">
        <v>0</v>
      </c>
      <c r="CD609" s="685">
        <v>0</v>
      </c>
      <c r="CE609" s="685">
        <v>0</v>
      </c>
      <c r="CF609" s="687"/>
    </row>
    <row r="610" spans="1:84" ht="21" customHeight="1">
      <c r="A610" s="685">
        <v>0</v>
      </c>
      <c r="B610" s="745"/>
      <c r="C610" s="745"/>
      <c r="D610" s="960" t="s">
        <v>4129</v>
      </c>
      <c r="H610" s="875"/>
      <c r="I610" s="960"/>
      <c r="J610" s="960"/>
      <c r="K610" s="960"/>
      <c r="L610" s="875"/>
      <c r="M610" s="960"/>
      <c r="N610" s="960"/>
      <c r="O610" s="960"/>
      <c r="P610" s="875"/>
      <c r="Q610" s="960"/>
      <c r="R610" s="960"/>
      <c r="S610" s="960"/>
      <c r="T610" s="875"/>
      <c r="U610" s="960"/>
      <c r="V610" s="960"/>
      <c r="W610" s="960"/>
      <c r="X610" s="875"/>
      <c r="AB610" s="822" t="s">
        <v>5457</v>
      </c>
      <c r="AG610" s="751"/>
      <c r="AH610" s="751"/>
      <c r="AI610" s="751"/>
      <c r="AJ610" s="751"/>
      <c r="AK610" s="751"/>
      <c r="AL610" s="751"/>
      <c r="AM610" s="751"/>
      <c r="AN610" s="751"/>
      <c r="AO610" s="751"/>
      <c r="AP610" s="751"/>
      <c r="AQ610" s="751"/>
      <c r="AR610" s="751"/>
      <c r="AS610" s="751"/>
      <c r="AT610" s="751"/>
      <c r="AU610" s="751"/>
      <c r="AV610" s="751"/>
      <c r="AW610" s="751"/>
      <c r="AX610" s="751"/>
      <c r="AY610" s="751"/>
      <c r="AZ610" s="751"/>
      <c r="BA610" s="685">
        <v>0</v>
      </c>
      <c r="BB610" s="685">
        <v>0</v>
      </c>
      <c r="BC610" s="685">
        <v>0</v>
      </c>
      <c r="BD610" s="685">
        <v>0</v>
      </c>
      <c r="BE610" s="685">
        <v>0</v>
      </c>
      <c r="BF610" s="685">
        <v>0</v>
      </c>
      <c r="BG610" s="685">
        <v>0</v>
      </c>
      <c r="BH610" s="685">
        <v>0</v>
      </c>
      <c r="BI610" s="685">
        <v>0</v>
      </c>
      <c r="BJ610" s="685">
        <v>0</v>
      </c>
      <c r="BK610" s="685">
        <v>0</v>
      </c>
      <c r="BL610" s="685">
        <v>0</v>
      </c>
      <c r="BM610" s="685">
        <v>0</v>
      </c>
      <c r="BN610" s="685">
        <v>0</v>
      </c>
      <c r="BO610" s="685">
        <v>0</v>
      </c>
      <c r="BP610" s="685">
        <v>0</v>
      </c>
      <c r="BQ610" s="685">
        <v>0</v>
      </c>
      <c r="BR610" s="685">
        <v>0</v>
      </c>
      <c r="BS610" s="685">
        <v>0</v>
      </c>
      <c r="BT610" s="685">
        <v>0</v>
      </c>
      <c r="BU610" s="685">
        <v>0</v>
      </c>
      <c r="BV610" s="685">
        <v>0</v>
      </c>
      <c r="BW610" s="685">
        <v>0</v>
      </c>
      <c r="BX610" s="685">
        <v>0</v>
      </c>
      <c r="BY610" s="685">
        <v>0</v>
      </c>
      <c r="BZ610" s="685">
        <v>0</v>
      </c>
      <c r="CA610" s="685">
        <v>0</v>
      </c>
      <c r="CB610" s="685">
        <v>0</v>
      </c>
      <c r="CC610" s="685">
        <v>0</v>
      </c>
      <c r="CD610" s="685">
        <v>0</v>
      </c>
      <c r="CE610" s="685">
        <v>0</v>
      </c>
      <c r="CF610" s="687"/>
    </row>
    <row r="611" spans="1:84" ht="21" customHeight="1">
      <c r="A611" s="685">
        <v>0</v>
      </c>
      <c r="B611" s="745"/>
      <c r="C611" s="745"/>
      <c r="D611" s="961" t="s">
        <v>4121</v>
      </c>
      <c r="H611" s="962"/>
      <c r="I611" s="961"/>
      <c r="J611" s="961"/>
      <c r="K611" s="961"/>
      <c r="L611" s="962"/>
      <c r="M611" s="961"/>
      <c r="N611" s="961"/>
      <c r="O611" s="961"/>
      <c r="P611" s="962"/>
      <c r="Q611" s="961"/>
      <c r="R611" s="961"/>
      <c r="S611" s="961"/>
      <c r="T611" s="962"/>
      <c r="U611" s="961"/>
      <c r="V611" s="961"/>
      <c r="W611" s="961"/>
      <c r="X611" s="962"/>
      <c r="AB611" s="822" t="s">
        <v>5228</v>
      </c>
      <c r="BA611" s="685">
        <v>0</v>
      </c>
      <c r="BB611" s="685">
        <v>0</v>
      </c>
      <c r="BC611" s="685">
        <v>0</v>
      </c>
      <c r="BD611" s="685">
        <v>0</v>
      </c>
      <c r="BE611" s="685">
        <v>0</v>
      </c>
      <c r="BF611" s="685">
        <v>0</v>
      </c>
      <c r="BG611" s="685">
        <v>0</v>
      </c>
      <c r="BH611" s="685">
        <v>0</v>
      </c>
      <c r="BI611" s="685">
        <v>0</v>
      </c>
      <c r="BJ611" s="685">
        <v>0</v>
      </c>
      <c r="BK611" s="685">
        <v>0</v>
      </c>
      <c r="BL611" s="685">
        <v>0</v>
      </c>
      <c r="BM611" s="685">
        <v>0</v>
      </c>
      <c r="BN611" s="685">
        <v>0</v>
      </c>
      <c r="BO611" s="685">
        <v>0</v>
      </c>
      <c r="BP611" s="685">
        <v>0</v>
      </c>
      <c r="BQ611" s="685">
        <v>0</v>
      </c>
      <c r="BR611" s="685">
        <v>0</v>
      </c>
      <c r="BS611" s="685">
        <v>0</v>
      </c>
      <c r="BT611" s="685">
        <v>0</v>
      </c>
      <c r="BU611" s="685">
        <v>0</v>
      </c>
      <c r="BV611" s="685">
        <v>0</v>
      </c>
      <c r="BW611" s="685">
        <v>0</v>
      </c>
      <c r="BX611" s="685">
        <v>0</v>
      </c>
      <c r="BY611" s="685">
        <v>0</v>
      </c>
      <c r="BZ611" s="685">
        <v>0</v>
      </c>
      <c r="CA611" s="685">
        <v>0</v>
      </c>
      <c r="CB611" s="685">
        <v>0</v>
      </c>
      <c r="CC611" s="685">
        <v>0</v>
      </c>
      <c r="CD611" s="685">
        <v>0</v>
      </c>
      <c r="CE611" s="685">
        <v>0</v>
      </c>
      <c r="CF611" s="687"/>
    </row>
    <row r="612" spans="1:84" ht="15.75" customHeight="1">
      <c r="A612" s="685">
        <v>0</v>
      </c>
      <c r="BA612" s="685">
        <v>0</v>
      </c>
      <c r="BB612" s="685">
        <v>0</v>
      </c>
      <c r="BC612" s="685">
        <v>0</v>
      </c>
      <c r="BD612" s="685">
        <v>0</v>
      </c>
      <c r="BE612" s="685">
        <v>0</v>
      </c>
      <c r="BF612" s="685">
        <v>0</v>
      </c>
      <c r="BG612" s="685">
        <v>0</v>
      </c>
      <c r="BH612" s="685">
        <v>0</v>
      </c>
      <c r="BI612" s="685">
        <v>0</v>
      </c>
      <c r="BJ612" s="685">
        <v>0</v>
      </c>
      <c r="BK612" s="685">
        <v>0</v>
      </c>
      <c r="BL612" s="685">
        <v>0</v>
      </c>
      <c r="BM612" s="685">
        <v>0</v>
      </c>
      <c r="BN612" s="685">
        <v>0</v>
      </c>
      <c r="BO612" s="685">
        <v>0</v>
      </c>
      <c r="BP612" s="685">
        <v>0</v>
      </c>
      <c r="BQ612" s="685">
        <v>0</v>
      </c>
      <c r="BR612" s="685">
        <v>0</v>
      </c>
      <c r="BS612" s="685">
        <v>0</v>
      </c>
      <c r="BT612" s="685">
        <v>0</v>
      </c>
      <c r="BU612" s="685">
        <v>0</v>
      </c>
      <c r="BV612" s="685">
        <v>0</v>
      </c>
      <c r="BW612" s="685">
        <v>0</v>
      </c>
      <c r="BX612" s="685">
        <v>0</v>
      </c>
      <c r="BY612" s="685">
        <v>0</v>
      </c>
      <c r="BZ612" s="685">
        <v>0</v>
      </c>
      <c r="CA612" s="685">
        <v>0</v>
      </c>
      <c r="CB612" s="685">
        <v>0</v>
      </c>
      <c r="CC612" s="685">
        <v>0</v>
      </c>
      <c r="CD612" s="685">
        <v>0</v>
      </c>
      <c r="CE612" s="685">
        <v>0</v>
      </c>
      <c r="CF612" s="687"/>
    </row>
    <row r="613" spans="1:84" ht="15.75">
      <c r="A613" s="685">
        <v>0</v>
      </c>
      <c r="B613" s="706"/>
      <c r="D613" s="749" t="s">
        <v>4902</v>
      </c>
      <c r="E613" s="707"/>
      <c r="F613" s="707"/>
      <c r="G613" s="707"/>
      <c r="H613" s="749"/>
      <c r="I613" s="707"/>
      <c r="J613" s="707"/>
      <c r="K613" s="707"/>
      <c r="L613" s="749"/>
      <c r="P613" s="749"/>
      <c r="Q613" s="749"/>
      <c r="R613" s="749"/>
      <c r="S613" s="749"/>
      <c r="T613" s="749"/>
      <c r="U613" s="749"/>
      <c r="V613" s="749"/>
      <c r="W613" s="707"/>
      <c r="X613" s="749"/>
      <c r="Y613" s="749"/>
      <c r="Z613" s="749"/>
      <c r="AA613" s="749"/>
      <c r="AB613" s="749"/>
      <c r="AC613" s="749"/>
      <c r="AD613" s="749"/>
      <c r="AE613" s="749"/>
      <c r="AF613" s="749"/>
      <c r="AI613" s="707"/>
      <c r="AJ613" s="787"/>
      <c r="AK613" s="707"/>
      <c r="AL613" s="707"/>
      <c r="AM613" s="707"/>
      <c r="AN613" s="787"/>
      <c r="AO613" s="707"/>
      <c r="AP613" s="707"/>
      <c r="AQ613" s="707"/>
      <c r="AR613" s="787"/>
      <c r="AS613" s="707"/>
      <c r="AT613" s="707"/>
      <c r="AU613" s="707"/>
      <c r="AV613" s="707"/>
      <c r="AW613" s="707"/>
      <c r="AX613" s="707"/>
      <c r="AY613" s="707"/>
      <c r="AZ613" s="787"/>
      <c r="BA613" s="685">
        <v>0</v>
      </c>
      <c r="BB613" s="685">
        <v>0</v>
      </c>
      <c r="BC613" s="685">
        <v>0</v>
      </c>
      <c r="BD613" s="685">
        <v>0</v>
      </c>
      <c r="BE613" s="685">
        <v>0</v>
      </c>
      <c r="BF613" s="685">
        <v>0</v>
      </c>
      <c r="BG613" s="685">
        <v>0</v>
      </c>
      <c r="BH613" s="685">
        <v>0</v>
      </c>
      <c r="BI613" s="685">
        <v>0</v>
      </c>
      <c r="BJ613" s="685">
        <v>0</v>
      </c>
      <c r="BK613" s="685">
        <v>0</v>
      </c>
      <c r="BL613" s="685">
        <v>0</v>
      </c>
      <c r="BM613" s="685">
        <v>0</v>
      </c>
      <c r="BN613" s="685">
        <v>0</v>
      </c>
      <c r="BO613" s="685">
        <v>0</v>
      </c>
      <c r="BP613" s="685">
        <v>0</v>
      </c>
      <c r="BQ613" s="685">
        <v>0</v>
      </c>
      <c r="BR613" s="685">
        <v>0</v>
      </c>
      <c r="BS613" s="685">
        <v>0</v>
      </c>
      <c r="BT613" s="685">
        <v>0</v>
      </c>
      <c r="BU613" s="685">
        <v>0</v>
      </c>
      <c r="BV613" s="685">
        <v>0</v>
      </c>
      <c r="BW613" s="685">
        <v>0</v>
      </c>
      <c r="BX613" s="685">
        <v>0</v>
      </c>
      <c r="BY613" s="685">
        <v>0</v>
      </c>
      <c r="BZ613" s="685">
        <v>0</v>
      </c>
      <c r="CA613" s="685">
        <v>0</v>
      </c>
      <c r="CB613" s="685">
        <v>0</v>
      </c>
      <c r="CC613" s="685">
        <v>0</v>
      </c>
      <c r="CD613" s="685">
        <v>0</v>
      </c>
      <c r="CE613" s="685">
        <v>0</v>
      </c>
      <c r="CF613" s="687"/>
    </row>
    <row r="614" spans="1:84" ht="15.75">
      <c r="A614" s="685">
        <v>0</v>
      </c>
      <c r="B614" s="706"/>
      <c r="D614" s="749"/>
      <c r="E614" s="707"/>
      <c r="F614" s="707"/>
      <c r="G614" s="707"/>
      <c r="H614" s="749"/>
      <c r="I614" s="707"/>
      <c r="J614" s="707"/>
      <c r="K614" s="707"/>
      <c r="L614" s="749"/>
      <c r="P614" s="787"/>
      <c r="Q614" s="749"/>
      <c r="R614" s="749"/>
      <c r="S614" s="749"/>
      <c r="T614" s="787"/>
      <c r="U614" s="749"/>
      <c r="V614" s="749"/>
      <c r="W614" s="707"/>
      <c r="X614" s="749"/>
      <c r="Y614" s="749"/>
      <c r="Z614" s="749"/>
      <c r="AA614" s="749"/>
      <c r="AB614" s="749"/>
      <c r="AC614" s="749"/>
      <c r="AD614" s="749"/>
      <c r="AE614" s="749"/>
      <c r="AF614" s="749"/>
      <c r="AI614" s="707"/>
      <c r="AK614" s="707"/>
      <c r="AL614" s="707"/>
      <c r="AM614" s="707"/>
      <c r="AN614" s="707"/>
      <c r="AO614" s="707"/>
      <c r="AP614" s="707"/>
      <c r="AQ614" s="707"/>
      <c r="AR614" s="707"/>
      <c r="AS614" s="707"/>
      <c r="AT614" s="707"/>
      <c r="AU614" s="707"/>
      <c r="AV614" s="707"/>
      <c r="AW614" s="707"/>
      <c r="AX614" s="707"/>
      <c r="AY614" s="707"/>
      <c r="AZ614" s="707"/>
      <c r="BA614" s="685">
        <v>0</v>
      </c>
      <c r="BB614" s="685">
        <v>0</v>
      </c>
      <c r="BC614" s="685">
        <v>0</v>
      </c>
      <c r="BD614" s="685">
        <v>0</v>
      </c>
      <c r="BE614" s="685">
        <v>0</v>
      </c>
      <c r="BF614" s="685">
        <v>0</v>
      </c>
      <c r="BG614" s="685">
        <v>0</v>
      </c>
      <c r="BH614" s="685">
        <v>0</v>
      </c>
      <c r="BI614" s="685">
        <v>0</v>
      </c>
      <c r="BJ614" s="685">
        <v>0</v>
      </c>
      <c r="BK614" s="685">
        <v>0</v>
      </c>
      <c r="BL614" s="685">
        <v>0</v>
      </c>
      <c r="BM614" s="685">
        <v>0</v>
      </c>
      <c r="BN614" s="685">
        <v>0</v>
      </c>
      <c r="BO614" s="685">
        <v>0</v>
      </c>
      <c r="BP614" s="685">
        <v>0</v>
      </c>
      <c r="BQ614" s="685">
        <v>0</v>
      </c>
      <c r="BR614" s="685">
        <v>0</v>
      </c>
      <c r="BS614" s="685">
        <v>0</v>
      </c>
      <c r="BT614" s="685">
        <v>0</v>
      </c>
      <c r="BU614" s="685">
        <v>0</v>
      </c>
      <c r="BV614" s="685">
        <v>0</v>
      </c>
      <c r="BW614" s="685">
        <v>0</v>
      </c>
      <c r="BX614" s="685">
        <v>0</v>
      </c>
      <c r="BY614" s="685">
        <v>0</v>
      </c>
      <c r="BZ614" s="685">
        <v>0</v>
      </c>
      <c r="CA614" s="685">
        <v>0</v>
      </c>
      <c r="CB614" s="685">
        <v>0</v>
      </c>
      <c r="CC614" s="685">
        <v>0</v>
      </c>
      <c r="CD614" s="685">
        <v>0</v>
      </c>
      <c r="CE614" s="685">
        <v>0</v>
      </c>
      <c r="CF614" s="687"/>
    </row>
    <row r="615" spans="1:84" ht="20.100000000000001" customHeight="1">
      <c r="A615" s="685">
        <v>0</v>
      </c>
      <c r="B615" s="4761" t="s">
        <v>4903</v>
      </c>
      <c r="D615" s="788" t="s">
        <v>4904</v>
      </c>
      <c r="E615" s="789"/>
      <c r="F615" s="789"/>
      <c r="G615" s="789"/>
      <c r="H615" s="790" t="s">
        <v>4905</v>
      </c>
      <c r="I615" s="789"/>
      <c r="J615" s="789"/>
      <c r="K615" s="789"/>
      <c r="L615" s="861" t="s">
        <v>4906</v>
      </c>
      <c r="M615" s="789"/>
      <c r="N615" s="789"/>
      <c r="O615" s="789"/>
      <c r="P615" s="963" t="s">
        <v>5458</v>
      </c>
      <c r="Q615" s="789"/>
      <c r="R615" s="789"/>
      <c r="S615" s="789"/>
      <c r="T615" s="964" t="s">
        <v>4910</v>
      </c>
      <c r="U615" s="789"/>
      <c r="V615" s="789"/>
      <c r="W615" s="789"/>
      <c r="X615" s="964" t="s">
        <v>5459</v>
      </c>
      <c r="Y615" s="789"/>
      <c r="Z615" s="789"/>
      <c r="AA615" s="789"/>
      <c r="AB615" s="888"/>
      <c r="AC615" s="789"/>
      <c r="AD615" s="789"/>
      <c r="AE615" s="789"/>
      <c r="AF615" s="888"/>
      <c r="AG615" s="789"/>
      <c r="AH615" s="789"/>
      <c r="AI615" s="789"/>
      <c r="AK615" s="707"/>
      <c r="AL615" s="707"/>
      <c r="AM615" s="707"/>
      <c r="AN615" s="707"/>
      <c r="AO615" s="707"/>
      <c r="AP615" s="707"/>
      <c r="AQ615" s="707"/>
      <c r="AR615" s="707"/>
      <c r="AS615" s="707"/>
      <c r="AT615" s="707"/>
      <c r="AU615" s="707"/>
      <c r="AV615" s="707"/>
      <c r="AW615" s="707"/>
      <c r="AX615" s="707"/>
      <c r="AY615" s="707"/>
      <c r="AZ615" s="707"/>
      <c r="BA615" s="685">
        <v>0</v>
      </c>
      <c r="BB615" s="685">
        <v>0</v>
      </c>
      <c r="BC615" s="685">
        <v>0</v>
      </c>
      <c r="BD615" s="685">
        <v>0</v>
      </c>
      <c r="BE615" s="685">
        <v>0</v>
      </c>
      <c r="BF615" s="685">
        <v>0</v>
      </c>
      <c r="BG615" s="685">
        <v>0</v>
      </c>
      <c r="BH615" s="685">
        <v>0</v>
      </c>
      <c r="BI615" s="685">
        <v>0</v>
      </c>
      <c r="BJ615" s="685">
        <v>0</v>
      </c>
      <c r="BK615" s="685">
        <v>0</v>
      </c>
      <c r="BL615" s="685">
        <v>0</v>
      </c>
      <c r="BM615" s="685">
        <v>0</v>
      </c>
      <c r="BN615" s="685">
        <v>0</v>
      </c>
      <c r="BO615" s="685">
        <v>0</v>
      </c>
      <c r="BP615" s="685">
        <v>0</v>
      </c>
      <c r="BQ615" s="685">
        <v>0</v>
      </c>
      <c r="BR615" s="685">
        <v>0</v>
      </c>
      <c r="BS615" s="685">
        <v>0</v>
      </c>
      <c r="BT615" s="685">
        <v>0</v>
      </c>
      <c r="BU615" s="685">
        <v>0</v>
      </c>
      <c r="BV615" s="685">
        <v>0</v>
      </c>
      <c r="BW615" s="685">
        <v>0</v>
      </c>
      <c r="BX615" s="685">
        <v>0</v>
      </c>
      <c r="BY615" s="685">
        <v>0</v>
      </c>
      <c r="BZ615" s="685">
        <v>0</v>
      </c>
      <c r="CA615" s="685">
        <v>0</v>
      </c>
      <c r="CB615" s="685">
        <v>0</v>
      </c>
      <c r="CC615" s="685">
        <v>0</v>
      </c>
      <c r="CD615" s="685">
        <v>0</v>
      </c>
      <c r="CE615" s="685">
        <v>0</v>
      </c>
      <c r="CF615" s="687"/>
    </row>
    <row r="616" spans="1:84" ht="13.5" customHeight="1">
      <c r="A616" s="685">
        <v>0</v>
      </c>
      <c r="B616" s="4762"/>
      <c r="D616" s="4473" t="s">
        <v>5460</v>
      </c>
      <c r="E616" s="730"/>
      <c r="F616" s="794"/>
      <c r="G616" s="730"/>
      <c r="H616" s="4473" t="s">
        <v>5461</v>
      </c>
      <c r="I616" s="730"/>
      <c r="J616" s="794"/>
      <c r="K616" s="730"/>
      <c r="L616" s="4473" t="s">
        <v>5462</v>
      </c>
      <c r="M616" s="730"/>
      <c r="N616" s="794"/>
      <c r="O616" s="730"/>
      <c r="P616" s="4543" t="s">
        <v>5462</v>
      </c>
      <c r="Q616" s="730"/>
      <c r="R616" s="794"/>
      <c r="S616" s="730"/>
      <c r="T616" s="4543" t="s">
        <v>5463</v>
      </c>
      <c r="U616" s="730"/>
      <c r="V616" s="794"/>
      <c r="W616" s="730"/>
      <c r="X616" s="4543" t="s">
        <v>5463</v>
      </c>
      <c r="Y616" s="730"/>
      <c r="Z616" s="794"/>
      <c r="AA616" s="730"/>
      <c r="AB616" s="4469"/>
      <c r="AC616" s="730"/>
      <c r="AD616" s="794"/>
      <c r="AE616" s="730"/>
      <c r="AF616" s="4469"/>
      <c r="AG616" s="730"/>
      <c r="AH616" s="794"/>
      <c r="AI616" s="730"/>
      <c r="AJ616" s="707"/>
      <c r="AK616" s="707"/>
      <c r="AL616" s="707"/>
      <c r="AM616" s="707"/>
      <c r="AN616" s="707"/>
      <c r="BA616" s="685">
        <v>0</v>
      </c>
      <c r="BB616" s="685">
        <v>0</v>
      </c>
      <c r="BC616" s="685">
        <v>0</v>
      </c>
      <c r="BD616" s="685">
        <v>0</v>
      </c>
      <c r="BE616" s="685">
        <v>0</v>
      </c>
      <c r="BF616" s="685">
        <v>0</v>
      </c>
      <c r="BG616" s="685">
        <v>0</v>
      </c>
      <c r="BH616" s="685">
        <v>0</v>
      </c>
      <c r="BI616" s="685">
        <v>0</v>
      </c>
      <c r="BJ616" s="685">
        <v>0</v>
      </c>
      <c r="BK616" s="685">
        <v>0</v>
      </c>
      <c r="BL616" s="685">
        <v>0</v>
      </c>
      <c r="BM616" s="685">
        <v>0</v>
      </c>
      <c r="BN616" s="685">
        <v>0</v>
      </c>
      <c r="BO616" s="685">
        <v>0</v>
      </c>
      <c r="BP616" s="685">
        <v>0</v>
      </c>
      <c r="BQ616" s="685">
        <v>0</v>
      </c>
      <c r="BR616" s="685">
        <v>0</v>
      </c>
      <c r="BS616" s="685">
        <v>0</v>
      </c>
      <c r="BT616" s="685">
        <v>0</v>
      </c>
      <c r="BU616" s="685">
        <v>0</v>
      </c>
      <c r="BV616" s="685">
        <v>0</v>
      </c>
      <c r="BW616" s="685">
        <v>0</v>
      </c>
      <c r="BX616" s="685">
        <v>0</v>
      </c>
      <c r="BY616" s="685">
        <v>0</v>
      </c>
      <c r="BZ616" s="685">
        <v>0</v>
      </c>
      <c r="CA616" s="685">
        <v>0</v>
      </c>
      <c r="CB616" s="685">
        <v>0</v>
      </c>
      <c r="CC616" s="685">
        <v>0</v>
      </c>
      <c r="CD616" s="685">
        <v>0</v>
      </c>
      <c r="CE616" s="685">
        <v>0</v>
      </c>
      <c r="CF616" s="687"/>
    </row>
    <row r="617" spans="1:84" ht="11.25" customHeight="1" thickBot="1">
      <c r="A617" s="685">
        <v>0</v>
      </c>
      <c r="B617" s="4763"/>
      <c r="D617" s="4764"/>
      <c r="E617" s="789"/>
      <c r="F617" s="789"/>
      <c r="G617" s="789"/>
      <c r="H617" s="4764"/>
      <c r="I617" s="789"/>
      <c r="J617" s="789"/>
      <c r="K617" s="789"/>
      <c r="L617" s="4764"/>
      <c r="M617" s="789"/>
      <c r="N617" s="789"/>
      <c r="O617" s="789"/>
      <c r="P617" s="4755"/>
      <c r="Q617" s="789"/>
      <c r="R617" s="789"/>
      <c r="S617" s="789"/>
      <c r="T617" s="4755"/>
      <c r="U617" s="789"/>
      <c r="V617" s="789"/>
      <c r="W617" s="789"/>
      <c r="X617" s="4755"/>
      <c r="Y617" s="789"/>
      <c r="Z617" s="789"/>
      <c r="AA617" s="789"/>
      <c r="AB617" s="4756"/>
      <c r="AC617" s="789"/>
      <c r="AD617" s="789"/>
      <c r="AE617" s="789"/>
      <c r="AF617" s="4756"/>
      <c r="AG617" s="789"/>
      <c r="AH617" s="789"/>
      <c r="AI617" s="789"/>
      <c r="AJ617" s="707"/>
      <c r="AK617" s="707"/>
      <c r="AL617" s="707"/>
      <c r="AM617" s="707"/>
      <c r="AN617" s="707"/>
      <c r="BA617" s="685">
        <v>0</v>
      </c>
      <c r="BB617" s="685">
        <v>0</v>
      </c>
      <c r="BC617" s="685">
        <v>0</v>
      </c>
      <c r="BD617" s="685">
        <v>0</v>
      </c>
      <c r="BE617" s="685">
        <v>0</v>
      </c>
      <c r="BF617" s="685">
        <v>0</v>
      </c>
      <c r="BG617" s="685">
        <v>0</v>
      </c>
      <c r="BH617" s="685">
        <v>0</v>
      </c>
      <c r="BI617" s="685">
        <v>0</v>
      </c>
      <c r="BJ617" s="685">
        <v>0</v>
      </c>
      <c r="BK617" s="685">
        <v>0</v>
      </c>
      <c r="BL617" s="685">
        <v>0</v>
      </c>
      <c r="BM617" s="685">
        <v>0</v>
      </c>
      <c r="BN617" s="685">
        <v>0</v>
      </c>
      <c r="BO617" s="685">
        <v>0</v>
      </c>
      <c r="BP617" s="685">
        <v>0</v>
      </c>
      <c r="BQ617" s="685">
        <v>0</v>
      </c>
      <c r="BR617" s="685">
        <v>0</v>
      </c>
      <c r="BS617" s="685">
        <v>0</v>
      </c>
      <c r="BT617" s="685">
        <v>0</v>
      </c>
      <c r="BU617" s="685">
        <v>0</v>
      </c>
      <c r="BV617" s="685">
        <v>0</v>
      </c>
      <c r="BW617" s="685">
        <v>0</v>
      </c>
      <c r="BX617" s="685">
        <v>0</v>
      </c>
      <c r="BY617" s="685">
        <v>0</v>
      </c>
      <c r="BZ617" s="685">
        <v>0</v>
      </c>
      <c r="CA617" s="685">
        <v>0</v>
      </c>
      <c r="CB617" s="685">
        <v>0</v>
      </c>
      <c r="CC617" s="685">
        <v>0</v>
      </c>
      <c r="CD617" s="685">
        <v>0</v>
      </c>
      <c r="CE617" s="685">
        <v>0</v>
      </c>
      <c r="CF617" s="687"/>
    </row>
    <row r="618" spans="1:84" ht="19.5" customHeight="1" thickTop="1">
      <c r="A618" s="685">
        <v>0</v>
      </c>
      <c r="B618" s="706"/>
      <c r="D618" s="4757" t="s">
        <v>5464</v>
      </c>
      <c r="E618" s="795"/>
      <c r="F618" s="795"/>
      <c r="G618" s="795"/>
      <c r="H618" s="4757" t="s">
        <v>5465</v>
      </c>
      <c r="I618" s="796"/>
      <c r="J618" s="796"/>
      <c r="K618" s="796"/>
      <c r="L618" s="4759" t="s">
        <v>5466</v>
      </c>
      <c r="M618" s="707"/>
      <c r="N618" s="789"/>
      <c r="O618" s="789"/>
      <c r="P618" s="4757" t="s">
        <v>5467</v>
      </c>
      <c r="Q618" s="707"/>
      <c r="R618" s="789"/>
      <c r="S618" s="789"/>
      <c r="T618" s="4757" t="s">
        <v>5243</v>
      </c>
      <c r="X618" s="965"/>
      <c r="AB618" s="965"/>
      <c r="AC618" s="707"/>
      <c r="AD618" s="789"/>
      <c r="AE618" s="789"/>
      <c r="AF618" s="965"/>
      <c r="AJ618" s="707"/>
      <c r="AK618" s="707"/>
      <c r="AL618" s="707"/>
      <c r="AM618" s="707"/>
      <c r="AN618" s="707"/>
      <c r="BK618" s="685">
        <v>0</v>
      </c>
      <c r="BL618" s="685">
        <v>0</v>
      </c>
      <c r="BM618" s="685">
        <v>0</v>
      </c>
      <c r="BN618" s="685">
        <v>0</v>
      </c>
      <c r="BO618" s="685">
        <v>0</v>
      </c>
      <c r="BP618" s="685">
        <v>0</v>
      </c>
      <c r="BQ618" s="685">
        <v>0</v>
      </c>
      <c r="BR618" s="685">
        <v>0</v>
      </c>
      <c r="BS618" s="685">
        <v>0</v>
      </c>
      <c r="BT618" s="685">
        <v>0</v>
      </c>
      <c r="BU618" s="685">
        <v>0</v>
      </c>
      <c r="BV618" s="685">
        <v>0</v>
      </c>
      <c r="BW618" s="685">
        <v>0</v>
      </c>
      <c r="BX618" s="685">
        <v>0</v>
      </c>
      <c r="BY618" s="685">
        <v>0</v>
      </c>
      <c r="BZ618" s="685">
        <v>0</v>
      </c>
      <c r="CA618" s="685">
        <v>0</v>
      </c>
      <c r="CB618" s="685">
        <v>0</v>
      </c>
      <c r="CC618" s="685">
        <v>0</v>
      </c>
      <c r="CD618" s="685">
        <v>0</v>
      </c>
      <c r="CE618" s="685">
        <v>0</v>
      </c>
      <c r="CF618" s="687"/>
    </row>
    <row r="619" spans="1:84" ht="19.5" customHeight="1">
      <c r="A619" s="685">
        <v>0</v>
      </c>
      <c r="B619" s="706"/>
      <c r="D619" s="4758"/>
      <c r="E619" s="795"/>
      <c r="F619" s="795"/>
      <c r="G619" s="795"/>
      <c r="H619" s="4758"/>
      <c r="I619" s="796"/>
      <c r="J619" s="796"/>
      <c r="K619" s="796"/>
      <c r="L619" s="4760"/>
      <c r="M619" s="707"/>
      <c r="P619" s="4758"/>
      <c r="Q619" s="707"/>
      <c r="T619" s="4758"/>
      <c r="X619" s="892" t="s">
        <v>5468</v>
      </c>
      <c r="AB619" s="966"/>
      <c r="AC619" s="707"/>
      <c r="AF619" s="966"/>
      <c r="AJ619" s="707"/>
      <c r="AK619" s="707"/>
      <c r="AL619" s="707"/>
      <c r="AM619" s="707"/>
      <c r="AN619" s="707"/>
      <c r="BK619" s="685">
        <v>0</v>
      </c>
      <c r="BL619" s="685">
        <v>0</v>
      </c>
      <c r="BM619" s="685">
        <v>0</v>
      </c>
      <c r="BN619" s="685">
        <v>0</v>
      </c>
      <c r="BO619" s="685">
        <v>0</v>
      </c>
      <c r="BP619" s="685">
        <v>0</v>
      </c>
      <c r="BQ619" s="685">
        <v>0</v>
      </c>
      <c r="BR619" s="685">
        <v>0</v>
      </c>
      <c r="BS619" s="685">
        <v>0</v>
      </c>
      <c r="BT619" s="685">
        <v>0</v>
      </c>
      <c r="BU619" s="685">
        <v>0</v>
      </c>
      <c r="BV619" s="685">
        <v>0</v>
      </c>
      <c r="BW619" s="685">
        <v>0</v>
      </c>
      <c r="BX619" s="685">
        <v>0</v>
      </c>
      <c r="BY619" s="685">
        <v>0</v>
      </c>
      <c r="BZ619" s="685">
        <v>0</v>
      </c>
      <c r="CA619" s="685">
        <v>0</v>
      </c>
      <c r="CB619" s="685">
        <v>0</v>
      </c>
      <c r="CC619" s="685">
        <v>0</v>
      </c>
      <c r="CD619" s="685">
        <v>0</v>
      </c>
      <c r="CE619" s="685">
        <v>0</v>
      </c>
      <c r="CF619" s="687"/>
    </row>
    <row r="620" spans="1:84" ht="19.5" customHeight="1">
      <c r="A620" s="685">
        <v>0</v>
      </c>
      <c r="B620" s="706"/>
      <c r="D620" s="4758"/>
      <c r="E620" s="795"/>
      <c r="F620" s="795"/>
      <c r="G620" s="795"/>
      <c r="H620" s="4758"/>
      <c r="I620" s="796"/>
      <c r="J620" s="796"/>
      <c r="K620" s="796"/>
      <c r="L620" s="4760"/>
      <c r="M620" s="707"/>
      <c r="P620" s="4758"/>
      <c r="Q620" s="707"/>
      <c r="T620" s="4758"/>
      <c r="X620" s="892" t="s">
        <v>5469</v>
      </c>
      <c r="AB620" s="966"/>
      <c r="AC620" s="707"/>
      <c r="AF620" s="966"/>
      <c r="AJ620" s="707"/>
      <c r="AK620" s="707"/>
      <c r="AL620" s="707"/>
      <c r="AM620" s="707"/>
      <c r="AN620" s="707"/>
      <c r="CF620" s="687"/>
    </row>
    <row r="621" spans="1:84" ht="20.25" customHeight="1">
      <c r="A621" s="685">
        <v>0</v>
      </c>
      <c r="B621" s="706"/>
      <c r="D621" s="967" t="s">
        <v>4916</v>
      </c>
      <c r="E621" s="798"/>
      <c r="F621" s="798"/>
      <c r="G621" s="798"/>
      <c r="H621" s="797"/>
      <c r="I621" s="796"/>
      <c r="J621" s="796"/>
      <c r="K621" s="796"/>
      <c r="L621" s="799"/>
      <c r="M621" s="707"/>
      <c r="P621" s="707"/>
      <c r="Q621" s="796"/>
      <c r="R621" s="796"/>
      <c r="S621" s="796"/>
      <c r="T621" s="707"/>
      <c r="U621" s="796"/>
      <c r="V621" s="796"/>
      <c r="X621" s="892" t="s">
        <v>5470</v>
      </c>
      <c r="Y621" s="796"/>
      <c r="Z621" s="796"/>
      <c r="AA621" s="796"/>
      <c r="AB621" s="799"/>
      <c r="AC621" s="707"/>
      <c r="AF621" s="707"/>
      <c r="AG621" s="796"/>
      <c r="AH621" s="796"/>
      <c r="AI621" s="796"/>
      <c r="AJ621" s="707"/>
      <c r="AK621" s="707"/>
      <c r="AL621" s="707"/>
      <c r="AM621" s="707"/>
      <c r="AN621" s="707"/>
      <c r="CF621" s="687"/>
    </row>
    <row r="622" spans="1:84" ht="9.9499999999999993" customHeight="1">
      <c r="A622" s="685">
        <v>0</v>
      </c>
      <c r="B622" s="4464">
        <v>1</v>
      </c>
      <c r="D622" s="4740" t="s">
        <v>5471</v>
      </c>
      <c r="E622" s="685">
        <v>0</v>
      </c>
      <c r="F622" s="685">
        <v>0</v>
      </c>
      <c r="G622" s="685">
        <v>0</v>
      </c>
      <c r="H622" s="4752" t="s">
        <v>5472</v>
      </c>
      <c r="I622" s="685">
        <v>0</v>
      </c>
      <c r="J622" s="685">
        <v>0</v>
      </c>
      <c r="K622" s="685">
        <v>0</v>
      </c>
      <c r="L622" s="4746" t="s">
        <v>5473</v>
      </c>
      <c r="M622" s="685">
        <v>0</v>
      </c>
      <c r="N622" s="685">
        <v>0</v>
      </c>
      <c r="O622" s="685">
        <v>0</v>
      </c>
      <c r="P622" s="4737" t="s">
        <v>5458</v>
      </c>
      <c r="Q622" s="685">
        <v>0</v>
      </c>
      <c r="R622" s="685">
        <v>0</v>
      </c>
      <c r="S622" s="685">
        <v>0</v>
      </c>
      <c r="T622" s="4737" t="s">
        <v>5474</v>
      </c>
      <c r="U622" s="685">
        <v>0</v>
      </c>
      <c r="V622" s="685">
        <v>0</v>
      </c>
      <c r="W622" s="685">
        <v>0</v>
      </c>
      <c r="X622" s="4749" t="s">
        <v>5475</v>
      </c>
      <c r="Y622" s="685">
        <v>0</v>
      </c>
      <c r="Z622" s="685">
        <v>0</v>
      </c>
      <c r="AA622" s="685">
        <v>0</v>
      </c>
      <c r="AB622" s="4734"/>
      <c r="AC622" s="685">
        <v>0</v>
      </c>
      <c r="AD622" s="685">
        <v>0</v>
      </c>
      <c r="AE622" s="685">
        <v>0</v>
      </c>
      <c r="AF622" s="4734"/>
      <c r="AG622" s="685">
        <v>0</v>
      </c>
      <c r="AH622" s="685">
        <v>0</v>
      </c>
      <c r="AI622" s="685">
        <v>0</v>
      </c>
      <c r="AJ622" s="707"/>
      <c r="AK622" s="707"/>
      <c r="AL622" s="707"/>
      <c r="AM622" s="707"/>
      <c r="AN622" s="707"/>
      <c r="CF622" s="687"/>
    </row>
    <row r="623" spans="1:84" ht="5.0999999999999996" customHeight="1">
      <c r="A623" s="685">
        <v>0</v>
      </c>
      <c r="B623" s="4465"/>
      <c r="D623" s="4741"/>
      <c r="E623" s="685">
        <v>0</v>
      </c>
      <c r="F623" s="802">
        <v>0</v>
      </c>
      <c r="G623" s="685">
        <v>0</v>
      </c>
      <c r="H623" s="4753"/>
      <c r="I623" s="685">
        <v>0</v>
      </c>
      <c r="J623" s="802">
        <v>0</v>
      </c>
      <c r="K623" s="685">
        <v>0</v>
      </c>
      <c r="L623" s="4747"/>
      <c r="M623" s="685">
        <v>0</v>
      </c>
      <c r="N623" s="802">
        <v>0</v>
      </c>
      <c r="O623" s="685">
        <v>0</v>
      </c>
      <c r="P623" s="4738"/>
      <c r="Q623" s="685">
        <v>0</v>
      </c>
      <c r="R623" s="802">
        <v>0</v>
      </c>
      <c r="S623" s="685">
        <v>0</v>
      </c>
      <c r="T623" s="4738"/>
      <c r="U623" s="685">
        <v>0</v>
      </c>
      <c r="V623" s="802">
        <v>0</v>
      </c>
      <c r="W623" s="685">
        <v>0</v>
      </c>
      <c r="X623" s="4750"/>
      <c r="Y623" s="685">
        <v>0</v>
      </c>
      <c r="Z623" s="802">
        <v>0</v>
      </c>
      <c r="AA623" s="685">
        <v>0</v>
      </c>
      <c r="AB623" s="4735"/>
      <c r="AC623" s="685">
        <v>0</v>
      </c>
      <c r="AD623" s="802">
        <v>0</v>
      </c>
      <c r="AE623" s="685">
        <v>0</v>
      </c>
      <c r="AF623" s="4735"/>
      <c r="AG623" s="685">
        <v>0</v>
      </c>
      <c r="AH623" s="802">
        <v>0</v>
      </c>
      <c r="AI623" s="685">
        <v>0</v>
      </c>
      <c r="AJ623" s="707"/>
      <c r="AK623" s="707"/>
      <c r="AL623" s="707"/>
      <c r="AM623" s="707"/>
      <c r="AN623" s="707"/>
      <c r="AZ623" s="685">
        <v>0</v>
      </c>
      <c r="BA623" s="685">
        <v>0</v>
      </c>
      <c r="BB623" s="685">
        <v>0</v>
      </c>
      <c r="BC623" s="685">
        <v>0</v>
      </c>
      <c r="BD623" s="685">
        <v>0</v>
      </c>
      <c r="BE623" s="685">
        <v>0</v>
      </c>
      <c r="BF623" s="685">
        <v>0</v>
      </c>
      <c r="BG623" s="685">
        <v>0</v>
      </c>
      <c r="BH623" s="685">
        <v>0</v>
      </c>
      <c r="BI623" s="685">
        <v>0</v>
      </c>
      <c r="BJ623" s="685">
        <v>0</v>
      </c>
      <c r="BK623" s="685">
        <v>0</v>
      </c>
      <c r="BL623" s="685">
        <v>0</v>
      </c>
      <c r="BM623" s="685">
        <v>0</v>
      </c>
      <c r="BN623" s="685">
        <v>0</v>
      </c>
      <c r="BO623" s="685">
        <v>0</v>
      </c>
      <c r="BP623" s="685">
        <v>0</v>
      </c>
      <c r="BQ623" s="685">
        <v>0</v>
      </c>
      <c r="BR623" s="685">
        <v>0</v>
      </c>
      <c r="BS623" s="685">
        <v>0</v>
      </c>
      <c r="BT623" s="685">
        <v>0</v>
      </c>
      <c r="BU623" s="685">
        <v>0</v>
      </c>
      <c r="BV623" s="685">
        <v>0</v>
      </c>
      <c r="BW623" s="685">
        <v>0</v>
      </c>
      <c r="BX623" s="685">
        <v>0</v>
      </c>
      <c r="BY623" s="685">
        <v>0</v>
      </c>
      <c r="BZ623" s="685">
        <v>0</v>
      </c>
      <c r="CA623" s="685">
        <v>0</v>
      </c>
      <c r="CB623" s="685">
        <v>0</v>
      </c>
      <c r="CC623" s="685">
        <v>0</v>
      </c>
      <c r="CD623" s="685">
        <v>0</v>
      </c>
      <c r="CE623" s="685">
        <v>0</v>
      </c>
      <c r="CF623" s="687"/>
    </row>
    <row r="624" spans="1:84" ht="9.9499999999999993" customHeight="1">
      <c r="A624" s="685">
        <v>0</v>
      </c>
      <c r="B624" s="4466"/>
      <c r="D624" s="4742"/>
      <c r="E624" s="685">
        <v>0</v>
      </c>
      <c r="F624" s="685">
        <v>0</v>
      </c>
      <c r="G624" s="685">
        <v>0</v>
      </c>
      <c r="H624" s="4754"/>
      <c r="I624" s="685">
        <v>0</v>
      </c>
      <c r="J624" s="685">
        <v>0</v>
      </c>
      <c r="K624" s="685">
        <v>0</v>
      </c>
      <c r="L624" s="4748"/>
      <c r="M624" s="685">
        <v>0</v>
      </c>
      <c r="N624" s="685">
        <v>0</v>
      </c>
      <c r="O624" s="685">
        <v>0</v>
      </c>
      <c r="P624" s="4739"/>
      <c r="Q624" s="685">
        <v>0</v>
      </c>
      <c r="R624" s="685">
        <v>0</v>
      </c>
      <c r="S624" s="685">
        <v>0</v>
      </c>
      <c r="T624" s="4739"/>
      <c r="U624" s="685">
        <v>0</v>
      </c>
      <c r="V624" s="685">
        <v>0</v>
      </c>
      <c r="W624" s="685">
        <v>0</v>
      </c>
      <c r="X624" s="4751"/>
      <c r="Y624" s="685">
        <v>0</v>
      </c>
      <c r="Z624" s="685">
        <v>0</v>
      </c>
      <c r="AA624" s="685">
        <v>0</v>
      </c>
      <c r="AB624" s="4736"/>
      <c r="AC624" s="685">
        <v>0</v>
      </c>
      <c r="AD624" s="685">
        <v>0</v>
      </c>
      <c r="AE624" s="685">
        <v>0</v>
      </c>
      <c r="AF624" s="4736"/>
      <c r="AG624" s="685">
        <v>0</v>
      </c>
      <c r="AH624" s="685">
        <v>0</v>
      </c>
      <c r="AI624" s="685">
        <v>0</v>
      </c>
      <c r="AJ624" s="707"/>
      <c r="AK624" s="707"/>
      <c r="AL624" s="707"/>
      <c r="AM624" s="707"/>
      <c r="AN624" s="707"/>
      <c r="AZ624" s="685">
        <v>0</v>
      </c>
      <c r="BA624" s="685">
        <v>0</v>
      </c>
      <c r="BB624" s="685">
        <v>0</v>
      </c>
      <c r="BC624" s="685">
        <v>0</v>
      </c>
      <c r="BD624" s="685">
        <v>0</v>
      </c>
      <c r="BE624" s="685">
        <v>0</v>
      </c>
      <c r="BF624" s="685">
        <v>0</v>
      </c>
      <c r="BG624" s="685">
        <v>0</v>
      </c>
      <c r="BH624" s="685">
        <v>0</v>
      </c>
      <c r="BI624" s="685">
        <v>0</v>
      </c>
      <c r="BJ624" s="685">
        <v>0</v>
      </c>
      <c r="BK624" s="685">
        <v>0</v>
      </c>
      <c r="BL624" s="685">
        <v>0</v>
      </c>
      <c r="BM624" s="685">
        <v>0</v>
      </c>
      <c r="BN624" s="685">
        <v>0</v>
      </c>
      <c r="BO624" s="685">
        <v>0</v>
      </c>
      <c r="BP624" s="685">
        <v>0</v>
      </c>
      <c r="BQ624" s="685">
        <v>0</v>
      </c>
      <c r="BR624" s="685">
        <v>0</v>
      </c>
      <c r="BS624" s="685">
        <v>0</v>
      </c>
      <c r="BT624" s="685">
        <v>0</v>
      </c>
      <c r="BU624" s="685">
        <v>0</v>
      </c>
      <c r="BV624" s="685">
        <v>0</v>
      </c>
      <c r="BW624" s="685">
        <v>0</v>
      </c>
      <c r="BX624" s="685">
        <v>0</v>
      </c>
      <c r="BY624" s="685">
        <v>0</v>
      </c>
      <c r="BZ624" s="685">
        <v>0</v>
      </c>
      <c r="CA624" s="685">
        <v>0</v>
      </c>
      <c r="CB624" s="685">
        <v>0</v>
      </c>
      <c r="CC624" s="685">
        <v>0</v>
      </c>
      <c r="CD624" s="685">
        <v>0</v>
      </c>
      <c r="CE624" s="685">
        <v>0</v>
      </c>
      <c r="CF624" s="687"/>
    </row>
    <row r="625" spans="1:84" ht="9.9499999999999993" customHeight="1">
      <c r="A625" s="685">
        <v>0</v>
      </c>
      <c r="B625" s="685">
        <v>0</v>
      </c>
      <c r="C625" s="685">
        <v>0</v>
      </c>
      <c r="D625" s="685">
        <v>0</v>
      </c>
      <c r="E625" s="685">
        <v>0</v>
      </c>
      <c r="F625" s="685">
        <v>0</v>
      </c>
      <c r="G625" s="685">
        <v>0</v>
      </c>
      <c r="H625" s="685">
        <v>0</v>
      </c>
      <c r="I625" s="685">
        <v>0</v>
      </c>
      <c r="J625" s="685">
        <v>0</v>
      </c>
      <c r="K625" s="685">
        <v>0</v>
      </c>
      <c r="L625" s="685">
        <v>0</v>
      </c>
      <c r="M625" s="685">
        <v>0</v>
      </c>
      <c r="N625" s="685">
        <v>0</v>
      </c>
      <c r="O625" s="685">
        <v>0</v>
      </c>
      <c r="P625" s="685">
        <v>0</v>
      </c>
      <c r="Q625" s="685">
        <v>0</v>
      </c>
      <c r="R625" s="685">
        <v>0</v>
      </c>
      <c r="S625" s="685">
        <v>0</v>
      </c>
      <c r="T625" s="685">
        <v>0</v>
      </c>
      <c r="U625" s="685">
        <v>0</v>
      </c>
      <c r="V625" s="685">
        <v>0</v>
      </c>
      <c r="W625" s="685">
        <v>0</v>
      </c>
      <c r="X625" s="685">
        <v>0</v>
      </c>
      <c r="Y625" s="685">
        <v>0</v>
      </c>
      <c r="Z625" s="685">
        <v>0</v>
      </c>
      <c r="AA625" s="685">
        <v>0</v>
      </c>
      <c r="AB625" s="685">
        <v>0</v>
      </c>
      <c r="AC625" s="685">
        <v>0</v>
      </c>
      <c r="AD625" s="685">
        <v>0</v>
      </c>
      <c r="AE625" s="685">
        <v>0</v>
      </c>
      <c r="AF625" s="685">
        <v>0</v>
      </c>
      <c r="AG625" s="685">
        <v>0</v>
      </c>
      <c r="AH625" s="685">
        <v>0</v>
      </c>
      <c r="AI625" s="685">
        <v>0</v>
      </c>
      <c r="AJ625" s="707"/>
      <c r="AK625" s="707"/>
      <c r="AL625" s="707"/>
      <c r="AM625" s="707"/>
      <c r="AN625" s="707"/>
      <c r="AZ625" s="685">
        <v>0</v>
      </c>
      <c r="BA625" s="685">
        <v>0</v>
      </c>
      <c r="BB625" s="685">
        <v>0</v>
      </c>
      <c r="BC625" s="685">
        <v>0</v>
      </c>
      <c r="BD625" s="685">
        <v>0</v>
      </c>
      <c r="BE625" s="685">
        <v>0</v>
      </c>
      <c r="BF625" s="685">
        <v>0</v>
      </c>
      <c r="BG625" s="685">
        <v>0</v>
      </c>
      <c r="BH625" s="685">
        <v>0</v>
      </c>
      <c r="BI625" s="685">
        <v>0</v>
      </c>
      <c r="BJ625" s="685">
        <v>0</v>
      </c>
      <c r="BK625" s="685">
        <v>0</v>
      </c>
      <c r="BL625" s="685">
        <v>0</v>
      </c>
      <c r="BM625" s="685">
        <v>0</v>
      </c>
      <c r="BN625" s="685">
        <v>0</v>
      </c>
      <c r="BO625" s="685">
        <v>0</v>
      </c>
      <c r="BP625" s="685">
        <v>0</v>
      </c>
      <c r="BQ625" s="685">
        <v>0</v>
      </c>
      <c r="BR625" s="685">
        <v>0</v>
      </c>
      <c r="BS625" s="685">
        <v>0</v>
      </c>
      <c r="BT625" s="685">
        <v>0</v>
      </c>
      <c r="BU625" s="685">
        <v>0</v>
      </c>
      <c r="BV625" s="685">
        <v>0</v>
      </c>
      <c r="BW625" s="685">
        <v>0</v>
      </c>
      <c r="BX625" s="685">
        <v>0</v>
      </c>
      <c r="BY625" s="685">
        <v>0</v>
      </c>
      <c r="BZ625" s="685">
        <v>0</v>
      </c>
      <c r="CA625" s="685">
        <v>0</v>
      </c>
      <c r="CB625" s="685">
        <v>0</v>
      </c>
      <c r="CC625" s="685">
        <v>0</v>
      </c>
      <c r="CD625" s="685">
        <v>0</v>
      </c>
      <c r="CE625" s="685">
        <v>0</v>
      </c>
      <c r="CF625" s="687"/>
    </row>
    <row r="626" spans="1:84" ht="9.9499999999999993" customHeight="1">
      <c r="A626" s="685">
        <v>0</v>
      </c>
      <c r="B626" s="4464">
        <v>2</v>
      </c>
      <c r="D626" s="4740" t="s">
        <v>4904</v>
      </c>
      <c r="E626" s="685">
        <v>0</v>
      </c>
      <c r="F626" s="685">
        <v>0</v>
      </c>
      <c r="G626" s="685">
        <v>0</v>
      </c>
      <c r="H626" s="4752" t="s">
        <v>5476</v>
      </c>
      <c r="I626" s="685">
        <v>0</v>
      </c>
      <c r="J626" s="685">
        <v>0</v>
      </c>
      <c r="K626" s="685">
        <v>0</v>
      </c>
      <c r="L626" s="4746" t="s">
        <v>5477</v>
      </c>
      <c r="M626" s="685">
        <v>0</v>
      </c>
      <c r="N626" s="685">
        <v>0</v>
      </c>
      <c r="O626" s="685">
        <v>0</v>
      </c>
      <c r="P626" s="4737" t="s">
        <v>5478</v>
      </c>
      <c r="Q626" s="685">
        <v>0</v>
      </c>
      <c r="R626" s="685">
        <v>0</v>
      </c>
      <c r="S626" s="685">
        <v>0</v>
      </c>
      <c r="T626" s="4743" t="s">
        <v>5479</v>
      </c>
      <c r="U626" s="685">
        <v>0</v>
      </c>
      <c r="V626" s="685">
        <v>0</v>
      </c>
      <c r="W626" s="685">
        <v>0</v>
      </c>
      <c r="X626" s="4749" t="s">
        <v>5480</v>
      </c>
      <c r="Y626" s="685">
        <v>0</v>
      </c>
      <c r="Z626" s="685">
        <v>0</v>
      </c>
      <c r="AA626" s="685">
        <v>0</v>
      </c>
      <c r="AB626" s="4734"/>
      <c r="AC626" s="685">
        <v>0</v>
      </c>
      <c r="AD626" s="685">
        <v>0</v>
      </c>
      <c r="AE626" s="685">
        <v>0</v>
      </c>
      <c r="AF626" s="4734"/>
      <c r="AG626" s="685">
        <v>0</v>
      </c>
      <c r="AH626" s="685">
        <v>0</v>
      </c>
      <c r="AI626" s="685">
        <v>0</v>
      </c>
      <c r="AJ626" s="707"/>
      <c r="AK626" s="707"/>
      <c r="AL626" s="707"/>
      <c r="AM626" s="707"/>
      <c r="AN626" s="707"/>
      <c r="AZ626" s="685">
        <v>0</v>
      </c>
      <c r="BA626" s="685">
        <v>0</v>
      </c>
      <c r="BB626" s="685">
        <v>0</v>
      </c>
      <c r="BC626" s="685">
        <v>0</v>
      </c>
      <c r="BD626" s="685">
        <v>0</v>
      </c>
      <c r="BE626" s="685">
        <v>0</v>
      </c>
      <c r="BF626" s="685">
        <v>0</v>
      </c>
      <c r="BG626" s="685">
        <v>0</v>
      </c>
      <c r="BH626" s="685">
        <v>0</v>
      </c>
      <c r="BI626" s="685">
        <v>0</v>
      </c>
      <c r="BJ626" s="685">
        <v>0</v>
      </c>
      <c r="BK626" s="685">
        <v>0</v>
      </c>
      <c r="BL626" s="685">
        <v>0</v>
      </c>
      <c r="BM626" s="685">
        <v>0</v>
      </c>
      <c r="BN626" s="685">
        <v>0</v>
      </c>
      <c r="BO626" s="685">
        <v>0</v>
      </c>
      <c r="BP626" s="685">
        <v>0</v>
      </c>
      <c r="BQ626" s="685">
        <v>0</v>
      </c>
      <c r="BR626" s="685">
        <v>0</v>
      </c>
      <c r="BS626" s="685">
        <v>0</v>
      </c>
      <c r="BT626" s="685">
        <v>0</v>
      </c>
      <c r="BU626" s="685">
        <v>0</v>
      </c>
      <c r="BV626" s="685">
        <v>0</v>
      </c>
      <c r="BW626" s="685">
        <v>0</v>
      </c>
      <c r="BX626" s="685">
        <v>0</v>
      </c>
      <c r="BY626" s="685">
        <v>0</v>
      </c>
      <c r="BZ626" s="685">
        <v>0</v>
      </c>
      <c r="CA626" s="685">
        <v>0</v>
      </c>
      <c r="CB626" s="685">
        <v>0</v>
      </c>
      <c r="CC626" s="685">
        <v>0</v>
      </c>
      <c r="CD626" s="685">
        <v>0</v>
      </c>
      <c r="CE626" s="685">
        <v>0</v>
      </c>
      <c r="CF626" s="687"/>
    </row>
    <row r="627" spans="1:84" ht="5.0999999999999996" customHeight="1">
      <c r="A627" s="685">
        <v>0</v>
      </c>
      <c r="B627" s="4465"/>
      <c r="D627" s="4741"/>
      <c r="E627" s="685">
        <v>0</v>
      </c>
      <c r="F627" s="802">
        <v>0</v>
      </c>
      <c r="G627" s="685">
        <v>0</v>
      </c>
      <c r="H627" s="4753"/>
      <c r="I627" s="685">
        <v>0</v>
      </c>
      <c r="J627" s="802">
        <v>0</v>
      </c>
      <c r="K627" s="685">
        <v>0</v>
      </c>
      <c r="L627" s="4747"/>
      <c r="M627" s="685">
        <v>0</v>
      </c>
      <c r="N627" s="802">
        <v>0</v>
      </c>
      <c r="O627" s="685">
        <v>0</v>
      </c>
      <c r="P627" s="4738"/>
      <c r="Q627" s="685">
        <v>0</v>
      </c>
      <c r="R627" s="802">
        <v>0</v>
      </c>
      <c r="S627" s="685">
        <v>0</v>
      </c>
      <c r="T627" s="4744"/>
      <c r="U627" s="685">
        <v>0</v>
      </c>
      <c r="V627" s="802">
        <v>0</v>
      </c>
      <c r="W627" s="685">
        <v>0</v>
      </c>
      <c r="X627" s="4750"/>
      <c r="Y627" s="685">
        <v>0</v>
      </c>
      <c r="Z627" s="802">
        <v>0</v>
      </c>
      <c r="AA627" s="685">
        <v>0</v>
      </c>
      <c r="AB627" s="4735"/>
      <c r="AC627" s="685">
        <v>0</v>
      </c>
      <c r="AD627" s="802">
        <v>0</v>
      </c>
      <c r="AE627" s="685">
        <v>0</v>
      </c>
      <c r="AF627" s="4735"/>
      <c r="AG627" s="685">
        <v>0</v>
      </c>
      <c r="AH627" s="802">
        <v>0</v>
      </c>
      <c r="AI627" s="685">
        <v>0</v>
      </c>
      <c r="AJ627" s="707"/>
      <c r="AK627" s="707"/>
      <c r="AL627" s="707"/>
      <c r="AM627" s="707"/>
      <c r="AN627" s="707"/>
      <c r="AZ627" s="685">
        <v>0</v>
      </c>
      <c r="BA627" s="685">
        <v>0</v>
      </c>
      <c r="BB627" s="685">
        <v>0</v>
      </c>
      <c r="BC627" s="685">
        <v>0</v>
      </c>
      <c r="BD627" s="685">
        <v>0</v>
      </c>
      <c r="BE627" s="685">
        <v>0</v>
      </c>
      <c r="BF627" s="685">
        <v>0</v>
      </c>
      <c r="BG627" s="685">
        <v>0</v>
      </c>
      <c r="BH627" s="685">
        <v>0</v>
      </c>
      <c r="BI627" s="685">
        <v>0</v>
      </c>
      <c r="BJ627" s="685">
        <v>0</v>
      </c>
      <c r="BK627" s="685">
        <v>0</v>
      </c>
      <c r="BL627" s="685">
        <v>0</v>
      </c>
      <c r="BM627" s="685">
        <v>0</v>
      </c>
      <c r="BN627" s="685">
        <v>0</v>
      </c>
      <c r="BO627" s="685">
        <v>0</v>
      </c>
      <c r="BP627" s="685">
        <v>0</v>
      </c>
      <c r="BQ627" s="685">
        <v>0</v>
      </c>
      <c r="BR627" s="685">
        <v>0</v>
      </c>
      <c r="BS627" s="685">
        <v>0</v>
      </c>
      <c r="BT627" s="685">
        <v>0</v>
      </c>
      <c r="BU627" s="685">
        <v>0</v>
      </c>
      <c r="BV627" s="685">
        <v>0</v>
      </c>
      <c r="BW627" s="685">
        <v>0</v>
      </c>
      <c r="BX627" s="685">
        <v>0</v>
      </c>
      <c r="BY627" s="685">
        <v>0</v>
      </c>
      <c r="BZ627" s="685">
        <v>0</v>
      </c>
      <c r="CA627" s="685">
        <v>0</v>
      </c>
      <c r="CB627" s="685">
        <v>0</v>
      </c>
      <c r="CC627" s="685">
        <v>0</v>
      </c>
      <c r="CD627" s="685">
        <v>0</v>
      </c>
      <c r="CE627" s="685">
        <v>0</v>
      </c>
      <c r="CF627" s="687"/>
    </row>
    <row r="628" spans="1:84" ht="9.9499999999999993" customHeight="1">
      <c r="A628" s="685">
        <v>0</v>
      </c>
      <c r="B628" s="4466"/>
      <c r="D628" s="4742"/>
      <c r="E628" s="685">
        <v>0</v>
      </c>
      <c r="F628" s="685">
        <v>0</v>
      </c>
      <c r="G628" s="685">
        <v>0</v>
      </c>
      <c r="H628" s="4754"/>
      <c r="I628" s="685">
        <v>0</v>
      </c>
      <c r="J628" s="685">
        <v>0</v>
      </c>
      <c r="K628" s="685">
        <v>0</v>
      </c>
      <c r="L628" s="4748"/>
      <c r="M628" s="685">
        <v>0</v>
      </c>
      <c r="N628" s="685">
        <v>0</v>
      </c>
      <c r="O628" s="685">
        <v>0</v>
      </c>
      <c r="P628" s="4739"/>
      <c r="Q628" s="685">
        <v>0</v>
      </c>
      <c r="R628" s="685">
        <v>0</v>
      </c>
      <c r="S628" s="685">
        <v>0</v>
      </c>
      <c r="T628" s="4745"/>
      <c r="U628" s="685">
        <v>0</v>
      </c>
      <c r="V628" s="685">
        <v>0</v>
      </c>
      <c r="W628" s="685">
        <v>0</v>
      </c>
      <c r="X628" s="4751"/>
      <c r="Y628" s="685">
        <v>0</v>
      </c>
      <c r="Z628" s="685">
        <v>0</v>
      </c>
      <c r="AA628" s="685">
        <v>0</v>
      </c>
      <c r="AB628" s="4736"/>
      <c r="AC628" s="685">
        <v>0</v>
      </c>
      <c r="AD628" s="685">
        <v>0</v>
      </c>
      <c r="AE628" s="685">
        <v>0</v>
      </c>
      <c r="AF628" s="4736"/>
      <c r="AG628" s="685">
        <v>0</v>
      </c>
      <c r="AH628" s="685">
        <v>0</v>
      </c>
      <c r="AI628" s="685">
        <v>0</v>
      </c>
      <c r="AJ628" s="707"/>
      <c r="AK628" s="707"/>
      <c r="AL628" s="707"/>
      <c r="AM628" s="707"/>
      <c r="AN628" s="707"/>
      <c r="AZ628" s="685">
        <v>0</v>
      </c>
      <c r="BA628" s="685">
        <v>0</v>
      </c>
      <c r="BB628" s="685">
        <v>0</v>
      </c>
      <c r="BC628" s="685">
        <v>0</v>
      </c>
      <c r="BD628" s="685">
        <v>0</v>
      </c>
      <c r="BE628" s="685">
        <v>0</v>
      </c>
      <c r="BF628" s="685">
        <v>0</v>
      </c>
      <c r="BG628" s="685">
        <v>0</v>
      </c>
      <c r="BH628" s="685">
        <v>0</v>
      </c>
      <c r="BI628" s="685">
        <v>0</v>
      </c>
      <c r="BJ628" s="685">
        <v>0</v>
      </c>
      <c r="BK628" s="685">
        <v>0</v>
      </c>
      <c r="BL628" s="685">
        <v>0</v>
      </c>
      <c r="BM628" s="685">
        <v>0</v>
      </c>
      <c r="BN628" s="685">
        <v>0</v>
      </c>
      <c r="BO628" s="685">
        <v>0</v>
      </c>
      <c r="BP628" s="685">
        <v>0</v>
      </c>
      <c r="BQ628" s="685">
        <v>0</v>
      </c>
      <c r="BR628" s="685">
        <v>0</v>
      </c>
      <c r="BS628" s="685">
        <v>0</v>
      </c>
      <c r="BT628" s="685">
        <v>0</v>
      </c>
      <c r="BU628" s="685">
        <v>0</v>
      </c>
      <c r="BV628" s="685">
        <v>0</v>
      </c>
      <c r="BW628" s="685">
        <v>0</v>
      </c>
      <c r="BX628" s="685">
        <v>0</v>
      </c>
      <c r="BY628" s="685">
        <v>0</v>
      </c>
      <c r="BZ628" s="685">
        <v>0</v>
      </c>
      <c r="CA628" s="685">
        <v>0</v>
      </c>
      <c r="CB628" s="685">
        <v>0</v>
      </c>
      <c r="CC628" s="685">
        <v>0</v>
      </c>
      <c r="CD628" s="685">
        <v>0</v>
      </c>
      <c r="CE628" s="685">
        <v>0</v>
      </c>
      <c r="CF628" s="687"/>
    </row>
    <row r="629" spans="1:84" ht="9.9499999999999993" customHeight="1">
      <c r="A629" s="685">
        <v>0</v>
      </c>
      <c r="B629" s="685">
        <v>0</v>
      </c>
      <c r="C629" s="685">
        <v>0</v>
      </c>
      <c r="D629" s="685">
        <v>0</v>
      </c>
      <c r="E629" s="685">
        <v>0</v>
      </c>
      <c r="F629" s="685">
        <v>0</v>
      </c>
      <c r="G629" s="685">
        <v>0</v>
      </c>
      <c r="H629" s="685">
        <v>0</v>
      </c>
      <c r="I629" s="685">
        <v>0</v>
      </c>
      <c r="J629" s="685">
        <v>0</v>
      </c>
      <c r="K629" s="685">
        <v>0</v>
      </c>
      <c r="L629" s="685">
        <v>0</v>
      </c>
      <c r="M629" s="685">
        <v>0</v>
      </c>
      <c r="N629" s="685">
        <v>0</v>
      </c>
      <c r="O629" s="685">
        <v>0</v>
      </c>
      <c r="P629" s="685">
        <v>0</v>
      </c>
      <c r="Q629" s="685">
        <v>0</v>
      </c>
      <c r="R629" s="685">
        <v>0</v>
      </c>
      <c r="S629" s="685">
        <v>0</v>
      </c>
      <c r="T629" s="685">
        <v>0</v>
      </c>
      <c r="U629" s="685">
        <v>0</v>
      </c>
      <c r="V629" s="685">
        <v>0</v>
      </c>
      <c r="W629" s="685">
        <v>0</v>
      </c>
      <c r="X629" s="685">
        <v>0</v>
      </c>
      <c r="Y629" s="685">
        <v>0</v>
      </c>
      <c r="Z629" s="685">
        <v>0</v>
      </c>
      <c r="AA629" s="685">
        <v>0</v>
      </c>
      <c r="AB629" s="685">
        <v>0</v>
      </c>
      <c r="AC629" s="685">
        <v>0</v>
      </c>
      <c r="AD629" s="685">
        <v>0</v>
      </c>
      <c r="AE629" s="685">
        <v>0</v>
      </c>
      <c r="AF629" s="685">
        <v>0</v>
      </c>
      <c r="AG629" s="685">
        <v>0</v>
      </c>
      <c r="AH629" s="685">
        <v>0</v>
      </c>
      <c r="AI629" s="685">
        <v>0</v>
      </c>
      <c r="AJ629" s="707"/>
      <c r="AK629" s="707"/>
      <c r="AL629" s="707"/>
      <c r="AM629" s="707"/>
      <c r="AN629" s="707"/>
      <c r="AZ629" s="685">
        <v>0</v>
      </c>
      <c r="BA629" s="685">
        <v>0</v>
      </c>
      <c r="BB629" s="685">
        <v>0</v>
      </c>
      <c r="BC629" s="685">
        <v>0</v>
      </c>
      <c r="BD629" s="685">
        <v>0</v>
      </c>
      <c r="BE629" s="685">
        <v>0</v>
      </c>
      <c r="BF629" s="685">
        <v>0</v>
      </c>
      <c r="BG629" s="685">
        <v>0</v>
      </c>
      <c r="BH629" s="685">
        <v>0</v>
      </c>
      <c r="BI629" s="685">
        <v>0</v>
      </c>
      <c r="BJ629" s="685">
        <v>0</v>
      </c>
      <c r="BK629" s="685">
        <v>0</v>
      </c>
      <c r="BL629" s="685">
        <v>0</v>
      </c>
      <c r="BM629" s="685">
        <v>0</v>
      </c>
      <c r="BN629" s="685">
        <v>0</v>
      </c>
      <c r="BO629" s="685">
        <v>0</v>
      </c>
      <c r="BP629" s="685">
        <v>0</v>
      </c>
      <c r="BQ629" s="685">
        <v>0</v>
      </c>
      <c r="BR629" s="685">
        <v>0</v>
      </c>
      <c r="BS629" s="685">
        <v>0</v>
      </c>
      <c r="BT629" s="685">
        <v>0</v>
      </c>
      <c r="BU629" s="685">
        <v>0</v>
      </c>
      <c r="BV629" s="685">
        <v>0</v>
      </c>
      <c r="BW629" s="685">
        <v>0</v>
      </c>
      <c r="BX629" s="685">
        <v>0</v>
      </c>
      <c r="BY629" s="685">
        <v>0</v>
      </c>
      <c r="BZ629" s="685">
        <v>0</v>
      </c>
      <c r="CA629" s="685">
        <v>0</v>
      </c>
      <c r="CB629" s="685">
        <v>0</v>
      </c>
      <c r="CC629" s="685">
        <v>0</v>
      </c>
      <c r="CD629" s="685">
        <v>0</v>
      </c>
      <c r="CE629" s="685">
        <v>0</v>
      </c>
      <c r="CF629" s="687"/>
    </row>
    <row r="630" spans="1:84" ht="9.9499999999999993" customHeight="1">
      <c r="A630" s="685">
        <v>0</v>
      </c>
      <c r="B630" s="4464">
        <v>3</v>
      </c>
      <c r="D630" s="4740" t="s">
        <v>5481</v>
      </c>
      <c r="E630" s="789"/>
      <c r="F630" s="789"/>
      <c r="G630" s="789"/>
      <c r="H630" s="4752" t="s">
        <v>2279</v>
      </c>
      <c r="I630" s="789"/>
      <c r="J630" s="789"/>
      <c r="K630" s="789"/>
      <c r="L630" s="4746" t="s">
        <v>5482</v>
      </c>
      <c r="M630" s="789"/>
      <c r="N630" s="789"/>
      <c r="O630" s="789"/>
      <c r="P630" s="4737" t="s">
        <v>5483</v>
      </c>
      <c r="Q630" s="789"/>
      <c r="R630" s="789"/>
      <c r="S630" s="789"/>
      <c r="T630" s="4743" t="s">
        <v>5484</v>
      </c>
      <c r="U630" s="789"/>
      <c r="V630" s="789"/>
      <c r="W630" s="789"/>
      <c r="X630" s="4749" t="s">
        <v>5485</v>
      </c>
      <c r="Y630" s="789"/>
      <c r="Z630" s="789"/>
      <c r="AA630" s="789"/>
      <c r="AB630" s="4734"/>
      <c r="AC630" s="789"/>
      <c r="AD630" s="789"/>
      <c r="AE630" s="789"/>
      <c r="AF630" s="4734"/>
      <c r="AG630" s="789"/>
      <c r="AH630" s="789"/>
      <c r="AI630" s="789"/>
      <c r="AJ630" s="707"/>
      <c r="AK630" s="707"/>
      <c r="AL630" s="707"/>
      <c r="AM630" s="707"/>
      <c r="AN630" s="707"/>
      <c r="AZ630" s="685">
        <v>0</v>
      </c>
      <c r="BA630" s="685">
        <v>0</v>
      </c>
      <c r="BB630" s="685">
        <v>0</v>
      </c>
      <c r="BC630" s="685">
        <v>0</v>
      </c>
      <c r="BD630" s="685">
        <v>0</v>
      </c>
      <c r="BE630" s="685">
        <v>0</v>
      </c>
      <c r="BF630" s="685">
        <v>0</v>
      </c>
      <c r="BG630" s="685">
        <v>0</v>
      </c>
      <c r="BH630" s="685">
        <v>0</v>
      </c>
      <c r="BI630" s="685">
        <v>0</v>
      </c>
      <c r="BJ630" s="685">
        <v>0</v>
      </c>
      <c r="BK630" s="685">
        <v>0</v>
      </c>
      <c r="BL630" s="685">
        <v>0</v>
      </c>
      <c r="BM630" s="685">
        <v>0</v>
      </c>
      <c r="BN630" s="685">
        <v>0</v>
      </c>
      <c r="BO630" s="685">
        <v>0</v>
      </c>
      <c r="BP630" s="685">
        <v>0</v>
      </c>
      <c r="BQ630" s="685">
        <v>0</v>
      </c>
      <c r="BR630" s="685">
        <v>0</v>
      </c>
      <c r="BS630" s="685">
        <v>0</v>
      </c>
      <c r="BT630" s="685">
        <v>0</v>
      </c>
      <c r="BU630" s="685">
        <v>0</v>
      </c>
      <c r="BV630" s="685">
        <v>0</v>
      </c>
      <c r="BW630" s="685">
        <v>0</v>
      </c>
      <c r="BX630" s="685">
        <v>0</v>
      </c>
      <c r="BY630" s="685">
        <v>0</v>
      </c>
      <c r="BZ630" s="685">
        <v>0</v>
      </c>
      <c r="CA630" s="685">
        <v>0</v>
      </c>
      <c r="CB630" s="685">
        <v>0</v>
      </c>
      <c r="CC630" s="685">
        <v>0</v>
      </c>
      <c r="CD630" s="685">
        <v>0</v>
      </c>
      <c r="CE630" s="685">
        <v>0</v>
      </c>
      <c r="CF630" s="687"/>
    </row>
    <row r="631" spans="1:84" ht="5.0999999999999996" customHeight="1">
      <c r="A631" s="685">
        <v>0</v>
      </c>
      <c r="B631" s="4465"/>
      <c r="D631" s="4741"/>
      <c r="E631" s="730"/>
      <c r="F631" s="794"/>
      <c r="G631" s="730"/>
      <c r="H631" s="4753"/>
      <c r="I631" s="730"/>
      <c r="J631" s="794"/>
      <c r="K631" s="730"/>
      <c r="L631" s="4747"/>
      <c r="M631" s="730"/>
      <c r="N631" s="794"/>
      <c r="O631" s="730"/>
      <c r="P631" s="4738"/>
      <c r="Q631" s="730"/>
      <c r="R631" s="794"/>
      <c r="S631" s="730"/>
      <c r="T631" s="4744"/>
      <c r="U631" s="730"/>
      <c r="V631" s="794"/>
      <c r="W631" s="730"/>
      <c r="X631" s="4750"/>
      <c r="Y631" s="730"/>
      <c r="Z631" s="794"/>
      <c r="AA631" s="730"/>
      <c r="AB631" s="4735"/>
      <c r="AC631" s="730"/>
      <c r="AD631" s="794"/>
      <c r="AE631" s="730"/>
      <c r="AF631" s="4735"/>
      <c r="AG631" s="730"/>
      <c r="AH631" s="794"/>
      <c r="AI631" s="730"/>
      <c r="AJ631" s="707"/>
      <c r="AK631" s="707"/>
      <c r="AL631" s="707"/>
      <c r="AM631" s="707"/>
      <c r="AN631" s="707"/>
      <c r="AZ631" s="685">
        <v>0</v>
      </c>
      <c r="BA631" s="685">
        <v>0</v>
      </c>
      <c r="BB631" s="685">
        <v>0</v>
      </c>
      <c r="BC631" s="685">
        <v>0</v>
      </c>
      <c r="BD631" s="685">
        <v>0</v>
      </c>
      <c r="BE631" s="685">
        <v>0</v>
      </c>
      <c r="BF631" s="685">
        <v>0</v>
      </c>
      <c r="BG631" s="685">
        <v>0</v>
      </c>
      <c r="BH631" s="685">
        <v>0</v>
      </c>
      <c r="BI631" s="685">
        <v>0</v>
      </c>
      <c r="BJ631" s="685">
        <v>0</v>
      </c>
      <c r="BK631" s="685">
        <v>0</v>
      </c>
      <c r="BL631" s="685">
        <v>0</v>
      </c>
      <c r="BM631" s="685">
        <v>0</v>
      </c>
      <c r="BN631" s="685">
        <v>0</v>
      </c>
      <c r="BO631" s="685">
        <v>0</v>
      </c>
      <c r="BP631" s="685">
        <v>0</v>
      </c>
      <c r="BQ631" s="685">
        <v>0</v>
      </c>
      <c r="BR631" s="685">
        <v>0</v>
      </c>
      <c r="BS631" s="685">
        <v>0</v>
      </c>
      <c r="BT631" s="685">
        <v>0</v>
      </c>
      <c r="BU631" s="685">
        <v>0</v>
      </c>
      <c r="BV631" s="685">
        <v>0</v>
      </c>
      <c r="BW631" s="685">
        <v>0</v>
      </c>
      <c r="BX631" s="685">
        <v>0</v>
      </c>
      <c r="BY631" s="685">
        <v>0</v>
      </c>
      <c r="BZ631" s="685">
        <v>0</v>
      </c>
      <c r="CA631" s="685">
        <v>0</v>
      </c>
      <c r="CB631" s="685">
        <v>0</v>
      </c>
      <c r="CC631" s="685">
        <v>0</v>
      </c>
      <c r="CD631" s="685">
        <v>0</v>
      </c>
      <c r="CE631" s="685">
        <v>0</v>
      </c>
      <c r="CF631" s="687"/>
    </row>
    <row r="632" spans="1:84" ht="9.9499999999999993" customHeight="1">
      <c r="A632" s="685">
        <v>0</v>
      </c>
      <c r="B632" s="4466"/>
      <c r="D632" s="4742"/>
      <c r="E632" s="789"/>
      <c r="F632" s="789"/>
      <c r="G632" s="789"/>
      <c r="H632" s="4754"/>
      <c r="I632" s="789"/>
      <c r="J632" s="789"/>
      <c r="K632" s="789"/>
      <c r="L632" s="4748"/>
      <c r="M632" s="789"/>
      <c r="N632" s="789"/>
      <c r="O632" s="789"/>
      <c r="P632" s="4739"/>
      <c r="Q632" s="789"/>
      <c r="R632" s="789"/>
      <c r="S632" s="789"/>
      <c r="T632" s="4745"/>
      <c r="U632" s="789"/>
      <c r="V632" s="789"/>
      <c r="W632" s="789"/>
      <c r="X632" s="4751"/>
      <c r="Y632" s="789"/>
      <c r="Z632" s="789"/>
      <c r="AA632" s="789"/>
      <c r="AB632" s="4736"/>
      <c r="AC632" s="789"/>
      <c r="AD632" s="789"/>
      <c r="AE632" s="789"/>
      <c r="AF632" s="4736"/>
      <c r="AG632" s="789"/>
      <c r="AH632" s="789"/>
      <c r="AI632" s="789"/>
      <c r="AJ632" s="707"/>
      <c r="AK632" s="707"/>
      <c r="AL632" s="707"/>
      <c r="AM632" s="707"/>
      <c r="AN632" s="707"/>
      <c r="AZ632" s="685">
        <v>0</v>
      </c>
      <c r="BA632" s="685">
        <v>0</v>
      </c>
      <c r="BB632" s="685">
        <v>0</v>
      </c>
      <c r="BC632" s="685">
        <v>0</v>
      </c>
      <c r="BD632" s="685">
        <v>0</v>
      </c>
      <c r="BE632" s="685">
        <v>0</v>
      </c>
      <c r="BF632" s="685">
        <v>0</v>
      </c>
      <c r="BG632" s="685">
        <v>0</v>
      </c>
      <c r="BH632" s="685">
        <v>0</v>
      </c>
      <c r="BI632" s="685">
        <v>0</v>
      </c>
      <c r="BJ632" s="685">
        <v>0</v>
      </c>
      <c r="BK632" s="685">
        <v>0</v>
      </c>
      <c r="BL632" s="685">
        <v>0</v>
      </c>
      <c r="BM632" s="685">
        <v>0</v>
      </c>
      <c r="BN632" s="685">
        <v>0</v>
      </c>
      <c r="BO632" s="685">
        <v>0</v>
      </c>
      <c r="BP632" s="685">
        <v>0</v>
      </c>
      <c r="BQ632" s="685">
        <v>0</v>
      </c>
      <c r="BR632" s="685">
        <v>0</v>
      </c>
      <c r="BS632" s="685">
        <v>0</v>
      </c>
      <c r="BT632" s="685">
        <v>0</v>
      </c>
      <c r="BU632" s="685">
        <v>0</v>
      </c>
      <c r="BV632" s="685">
        <v>0</v>
      </c>
      <c r="BW632" s="685">
        <v>0</v>
      </c>
      <c r="BX632" s="685">
        <v>0</v>
      </c>
      <c r="BY632" s="685">
        <v>0</v>
      </c>
      <c r="BZ632" s="685">
        <v>0</v>
      </c>
      <c r="CA632" s="685">
        <v>0</v>
      </c>
      <c r="CB632" s="685">
        <v>0</v>
      </c>
      <c r="CC632" s="685">
        <v>0</v>
      </c>
      <c r="CD632" s="685">
        <v>0</v>
      </c>
      <c r="CE632" s="685">
        <v>0</v>
      </c>
      <c r="CF632" s="687"/>
    </row>
    <row r="633" spans="1:84" ht="9.9499999999999993" customHeight="1">
      <c r="A633" s="685">
        <v>0</v>
      </c>
      <c r="B633" s="685">
        <v>0</v>
      </c>
      <c r="C633" s="685">
        <v>0</v>
      </c>
      <c r="D633" s="685">
        <v>0</v>
      </c>
      <c r="E633" s="685">
        <v>0</v>
      </c>
      <c r="F633" s="685">
        <v>0</v>
      </c>
      <c r="G633" s="685">
        <v>0</v>
      </c>
      <c r="H633" s="685">
        <v>0</v>
      </c>
      <c r="I633" s="685">
        <v>0</v>
      </c>
      <c r="J633" s="685">
        <v>0</v>
      </c>
      <c r="K633" s="685">
        <v>0</v>
      </c>
      <c r="L633" s="685">
        <v>0</v>
      </c>
      <c r="M633" s="685">
        <v>0</v>
      </c>
      <c r="N633" s="685">
        <v>0</v>
      </c>
      <c r="O633" s="685">
        <v>0</v>
      </c>
      <c r="P633" s="685">
        <v>0</v>
      </c>
      <c r="Q633" s="685">
        <v>0</v>
      </c>
      <c r="R633" s="685">
        <v>0</v>
      </c>
      <c r="S633" s="685">
        <v>0</v>
      </c>
      <c r="T633" s="685">
        <v>0</v>
      </c>
      <c r="U633" s="685">
        <v>0</v>
      </c>
      <c r="V633" s="685">
        <v>0</v>
      </c>
      <c r="W633" s="685">
        <v>0</v>
      </c>
      <c r="X633" s="685">
        <v>0</v>
      </c>
      <c r="Y633" s="685">
        <v>0</v>
      </c>
      <c r="Z633" s="685">
        <v>0</v>
      </c>
      <c r="AA633" s="685">
        <v>0</v>
      </c>
      <c r="AB633" s="685">
        <v>0</v>
      </c>
      <c r="AC633" s="685">
        <v>0</v>
      </c>
      <c r="AD633" s="685">
        <v>0</v>
      </c>
      <c r="AE633" s="685">
        <v>0</v>
      </c>
      <c r="AF633" s="685">
        <v>0</v>
      </c>
      <c r="AG633" s="685">
        <v>0</v>
      </c>
      <c r="AH633" s="685">
        <v>0</v>
      </c>
      <c r="AI633" s="685">
        <v>0</v>
      </c>
      <c r="AJ633" s="707"/>
      <c r="AK633" s="707"/>
      <c r="AL633" s="707"/>
      <c r="AM633" s="707"/>
      <c r="AN633" s="707"/>
      <c r="AZ633" s="685">
        <v>0</v>
      </c>
      <c r="BA633" s="685">
        <v>0</v>
      </c>
      <c r="BB633" s="685">
        <v>0</v>
      </c>
      <c r="BC633" s="685">
        <v>0</v>
      </c>
      <c r="BD633" s="685">
        <v>0</v>
      </c>
      <c r="BE633" s="685">
        <v>0</v>
      </c>
      <c r="BF633" s="685">
        <v>0</v>
      </c>
      <c r="BG633" s="685">
        <v>0</v>
      </c>
      <c r="BH633" s="685">
        <v>0</v>
      </c>
      <c r="BI633" s="685">
        <v>0</v>
      </c>
      <c r="BJ633" s="685">
        <v>0</v>
      </c>
      <c r="BK633" s="685">
        <v>0</v>
      </c>
      <c r="BL633" s="685">
        <v>0</v>
      </c>
      <c r="BM633" s="685">
        <v>0</v>
      </c>
      <c r="BN633" s="685">
        <v>0</v>
      </c>
      <c r="BO633" s="685">
        <v>0</v>
      </c>
      <c r="BP633" s="685">
        <v>0</v>
      </c>
      <c r="BQ633" s="685">
        <v>0</v>
      </c>
      <c r="BR633" s="685">
        <v>0</v>
      </c>
      <c r="BS633" s="685">
        <v>0</v>
      </c>
      <c r="BT633" s="685">
        <v>0</v>
      </c>
      <c r="BU633" s="685">
        <v>0</v>
      </c>
      <c r="BV633" s="685">
        <v>0</v>
      </c>
      <c r="BW633" s="685">
        <v>0</v>
      </c>
      <c r="BX633" s="685">
        <v>0</v>
      </c>
      <c r="BY633" s="685">
        <v>0</v>
      </c>
      <c r="BZ633" s="685">
        <v>0</v>
      </c>
      <c r="CA633" s="685">
        <v>0</v>
      </c>
      <c r="CB633" s="685">
        <v>0</v>
      </c>
      <c r="CC633" s="685">
        <v>0</v>
      </c>
      <c r="CD633" s="685">
        <v>0</v>
      </c>
      <c r="CE633" s="685">
        <v>0</v>
      </c>
      <c r="CF633" s="687"/>
    </row>
    <row r="634" spans="1:84" ht="9.9499999999999993" customHeight="1">
      <c r="A634" s="685">
        <v>0</v>
      </c>
      <c r="B634" s="4464">
        <v>4</v>
      </c>
      <c r="D634" s="4740" t="s">
        <v>5486</v>
      </c>
      <c r="E634" s="685">
        <v>0</v>
      </c>
      <c r="F634" s="685">
        <v>0</v>
      </c>
      <c r="G634" s="685">
        <v>0</v>
      </c>
      <c r="H634" s="4752" t="s">
        <v>5487</v>
      </c>
      <c r="I634" s="685">
        <v>0</v>
      </c>
      <c r="J634" s="685">
        <v>0</v>
      </c>
      <c r="K634" s="685">
        <v>0</v>
      </c>
      <c r="L634" s="4746" t="s">
        <v>5488</v>
      </c>
      <c r="M634" s="685">
        <v>0</v>
      </c>
      <c r="N634" s="685">
        <v>0</v>
      </c>
      <c r="O634" s="685">
        <v>0</v>
      </c>
      <c r="P634" s="4737" t="s">
        <v>5489</v>
      </c>
      <c r="Q634" s="685">
        <v>0</v>
      </c>
      <c r="R634" s="685">
        <v>0</v>
      </c>
      <c r="S634" s="685">
        <v>0</v>
      </c>
      <c r="T634" s="4743" t="s">
        <v>5490</v>
      </c>
      <c r="U634" s="685">
        <v>0</v>
      </c>
      <c r="V634" s="685">
        <v>0</v>
      </c>
      <c r="W634" s="685">
        <v>0</v>
      </c>
      <c r="X634" s="4749" t="s">
        <v>5491</v>
      </c>
      <c r="Y634" s="685">
        <v>0</v>
      </c>
      <c r="Z634" s="685">
        <v>0</v>
      </c>
      <c r="AA634" s="685">
        <v>0</v>
      </c>
      <c r="AB634" s="4734"/>
      <c r="AC634" s="685">
        <v>0</v>
      </c>
      <c r="AD634" s="685">
        <v>0</v>
      </c>
      <c r="AE634" s="685">
        <v>0</v>
      </c>
      <c r="AF634" s="4734"/>
      <c r="AG634" s="685">
        <v>0</v>
      </c>
      <c r="AH634" s="685">
        <v>0</v>
      </c>
      <c r="AI634" s="685">
        <v>0</v>
      </c>
      <c r="AJ634" s="707"/>
      <c r="AK634" s="707"/>
      <c r="AL634" s="707"/>
      <c r="AM634" s="707"/>
      <c r="AN634" s="707"/>
      <c r="AZ634" s="685">
        <v>0</v>
      </c>
      <c r="BA634" s="685">
        <v>0</v>
      </c>
      <c r="BB634" s="685">
        <v>0</v>
      </c>
      <c r="BC634" s="685">
        <v>0</v>
      </c>
      <c r="BD634" s="685">
        <v>0</v>
      </c>
      <c r="BE634" s="685">
        <v>0</v>
      </c>
      <c r="BF634" s="685">
        <v>0</v>
      </c>
      <c r="BG634" s="685">
        <v>0</v>
      </c>
      <c r="BH634" s="685">
        <v>0</v>
      </c>
      <c r="BI634" s="685">
        <v>0</v>
      </c>
      <c r="BJ634" s="685">
        <v>0</v>
      </c>
      <c r="BK634" s="685">
        <v>0</v>
      </c>
      <c r="BL634" s="685">
        <v>0</v>
      </c>
      <c r="BM634" s="685">
        <v>0</v>
      </c>
      <c r="BN634" s="685">
        <v>0</v>
      </c>
      <c r="BO634" s="685">
        <v>0</v>
      </c>
      <c r="BP634" s="685">
        <v>0</v>
      </c>
      <c r="BQ634" s="685">
        <v>0</v>
      </c>
      <c r="BR634" s="685">
        <v>0</v>
      </c>
      <c r="BS634" s="685">
        <v>0</v>
      </c>
      <c r="BT634" s="685">
        <v>0</v>
      </c>
      <c r="BU634" s="685">
        <v>0</v>
      </c>
      <c r="BV634" s="685">
        <v>0</v>
      </c>
      <c r="BW634" s="685">
        <v>0</v>
      </c>
      <c r="BX634" s="685">
        <v>0</v>
      </c>
      <c r="BY634" s="685">
        <v>0</v>
      </c>
      <c r="BZ634" s="685">
        <v>0</v>
      </c>
      <c r="CA634" s="685">
        <v>0</v>
      </c>
      <c r="CB634" s="685">
        <v>0</v>
      </c>
      <c r="CC634" s="685">
        <v>0</v>
      </c>
      <c r="CD634" s="685">
        <v>0</v>
      </c>
      <c r="CE634" s="685">
        <v>0</v>
      </c>
      <c r="CF634" s="687"/>
    </row>
    <row r="635" spans="1:84" ht="5.0999999999999996" customHeight="1">
      <c r="A635" s="685">
        <v>0</v>
      </c>
      <c r="B635" s="4465"/>
      <c r="D635" s="4741"/>
      <c r="E635" s="685">
        <v>0</v>
      </c>
      <c r="F635" s="802">
        <v>0</v>
      </c>
      <c r="G635" s="685">
        <v>0</v>
      </c>
      <c r="H635" s="4753"/>
      <c r="I635" s="685">
        <v>0</v>
      </c>
      <c r="J635" s="802">
        <v>0</v>
      </c>
      <c r="K635" s="685">
        <v>0</v>
      </c>
      <c r="L635" s="4747"/>
      <c r="M635" s="685">
        <v>0</v>
      </c>
      <c r="N635" s="802">
        <v>0</v>
      </c>
      <c r="O635" s="685">
        <v>0</v>
      </c>
      <c r="P635" s="4738"/>
      <c r="Q635" s="685">
        <v>0</v>
      </c>
      <c r="R635" s="802">
        <v>0</v>
      </c>
      <c r="S635" s="685">
        <v>0</v>
      </c>
      <c r="T635" s="4744"/>
      <c r="U635" s="685">
        <v>0</v>
      </c>
      <c r="V635" s="802">
        <v>0</v>
      </c>
      <c r="W635" s="685">
        <v>0</v>
      </c>
      <c r="X635" s="4750"/>
      <c r="Y635" s="685">
        <v>0</v>
      </c>
      <c r="Z635" s="802">
        <v>0</v>
      </c>
      <c r="AA635" s="685">
        <v>0</v>
      </c>
      <c r="AB635" s="4735"/>
      <c r="AC635" s="685">
        <v>0</v>
      </c>
      <c r="AD635" s="802">
        <v>0</v>
      </c>
      <c r="AE635" s="685">
        <v>0</v>
      </c>
      <c r="AF635" s="4735"/>
      <c r="AG635" s="685">
        <v>0</v>
      </c>
      <c r="AH635" s="802">
        <v>0</v>
      </c>
      <c r="AI635" s="685">
        <v>0</v>
      </c>
      <c r="AJ635" s="707"/>
      <c r="AK635" s="707"/>
      <c r="AL635" s="707"/>
      <c r="AM635" s="707"/>
      <c r="AN635" s="707"/>
      <c r="AZ635" s="685">
        <v>0</v>
      </c>
      <c r="BA635" s="685">
        <v>0</v>
      </c>
      <c r="BB635" s="685">
        <v>0</v>
      </c>
      <c r="BC635" s="685">
        <v>0</v>
      </c>
      <c r="BD635" s="685">
        <v>0</v>
      </c>
      <c r="BE635" s="685">
        <v>0</v>
      </c>
      <c r="BF635" s="685">
        <v>0</v>
      </c>
      <c r="BG635" s="685">
        <v>0</v>
      </c>
      <c r="BH635" s="685">
        <v>0</v>
      </c>
      <c r="BI635" s="685">
        <v>0</v>
      </c>
      <c r="BJ635" s="685">
        <v>0</v>
      </c>
      <c r="BK635" s="685">
        <v>0</v>
      </c>
      <c r="BL635" s="685">
        <v>0</v>
      </c>
      <c r="BM635" s="685">
        <v>0</v>
      </c>
      <c r="BN635" s="685">
        <v>0</v>
      </c>
      <c r="BO635" s="685">
        <v>0</v>
      </c>
      <c r="BP635" s="685">
        <v>0</v>
      </c>
      <c r="BQ635" s="685">
        <v>0</v>
      </c>
      <c r="BR635" s="685">
        <v>0</v>
      </c>
      <c r="BS635" s="685">
        <v>0</v>
      </c>
      <c r="BT635" s="685">
        <v>0</v>
      </c>
      <c r="BU635" s="685">
        <v>0</v>
      </c>
      <c r="BV635" s="685">
        <v>0</v>
      </c>
      <c r="BW635" s="685">
        <v>0</v>
      </c>
      <c r="BX635" s="685">
        <v>0</v>
      </c>
      <c r="BY635" s="685">
        <v>0</v>
      </c>
      <c r="BZ635" s="685">
        <v>0</v>
      </c>
      <c r="CA635" s="685">
        <v>0</v>
      </c>
      <c r="CB635" s="685">
        <v>0</v>
      </c>
      <c r="CC635" s="685">
        <v>0</v>
      </c>
      <c r="CD635" s="685">
        <v>0</v>
      </c>
      <c r="CE635" s="685">
        <v>0</v>
      </c>
      <c r="CF635" s="687"/>
    </row>
    <row r="636" spans="1:84" ht="9.9499999999999993" customHeight="1">
      <c r="A636" s="685">
        <v>0</v>
      </c>
      <c r="B636" s="4466"/>
      <c r="D636" s="4742"/>
      <c r="E636" s="685">
        <v>0</v>
      </c>
      <c r="F636" s="685">
        <v>0</v>
      </c>
      <c r="G636" s="685">
        <v>0</v>
      </c>
      <c r="H636" s="4754"/>
      <c r="I636" s="685">
        <v>0</v>
      </c>
      <c r="J636" s="685">
        <v>0</v>
      </c>
      <c r="K636" s="685">
        <v>0</v>
      </c>
      <c r="L636" s="4748"/>
      <c r="M636" s="685">
        <v>0</v>
      </c>
      <c r="N636" s="685">
        <v>0</v>
      </c>
      <c r="O636" s="685">
        <v>0</v>
      </c>
      <c r="P636" s="4739"/>
      <c r="Q636" s="685">
        <v>0</v>
      </c>
      <c r="R636" s="685">
        <v>0</v>
      </c>
      <c r="S636" s="685">
        <v>0</v>
      </c>
      <c r="T636" s="4745"/>
      <c r="U636" s="685">
        <v>0</v>
      </c>
      <c r="V636" s="685">
        <v>0</v>
      </c>
      <c r="W636" s="685">
        <v>0</v>
      </c>
      <c r="X636" s="4751"/>
      <c r="Y636" s="685">
        <v>0</v>
      </c>
      <c r="Z636" s="685">
        <v>0</v>
      </c>
      <c r="AA636" s="685">
        <v>0</v>
      </c>
      <c r="AB636" s="4736"/>
      <c r="AC636" s="685">
        <v>0</v>
      </c>
      <c r="AD636" s="685">
        <v>0</v>
      </c>
      <c r="AE636" s="685">
        <v>0</v>
      </c>
      <c r="AF636" s="4736"/>
      <c r="AG636" s="685">
        <v>0</v>
      </c>
      <c r="AH636" s="685">
        <v>0</v>
      </c>
      <c r="AI636" s="685">
        <v>0</v>
      </c>
      <c r="AJ636" s="707"/>
      <c r="AK636" s="707"/>
      <c r="AL636" s="707"/>
      <c r="AM636" s="707"/>
      <c r="AN636" s="707"/>
      <c r="AZ636" s="685">
        <v>0</v>
      </c>
      <c r="BA636" s="685">
        <v>0</v>
      </c>
      <c r="BB636" s="685">
        <v>0</v>
      </c>
      <c r="BC636" s="685">
        <v>0</v>
      </c>
      <c r="BD636" s="685">
        <v>0</v>
      </c>
      <c r="BE636" s="685">
        <v>0</v>
      </c>
      <c r="BF636" s="685">
        <v>0</v>
      </c>
      <c r="BG636" s="685">
        <v>0</v>
      </c>
      <c r="BH636" s="685">
        <v>0</v>
      </c>
      <c r="BI636" s="685">
        <v>0</v>
      </c>
      <c r="BJ636" s="685">
        <v>0</v>
      </c>
      <c r="BK636" s="685">
        <v>0</v>
      </c>
      <c r="BL636" s="685">
        <v>0</v>
      </c>
      <c r="BM636" s="685">
        <v>0</v>
      </c>
      <c r="BN636" s="685">
        <v>0</v>
      </c>
      <c r="BO636" s="685">
        <v>0</v>
      </c>
      <c r="BP636" s="685">
        <v>0</v>
      </c>
      <c r="BQ636" s="685">
        <v>0</v>
      </c>
      <c r="BR636" s="685">
        <v>0</v>
      </c>
      <c r="BS636" s="685">
        <v>0</v>
      </c>
      <c r="BT636" s="685">
        <v>0</v>
      </c>
      <c r="BU636" s="685">
        <v>0</v>
      </c>
      <c r="BV636" s="685">
        <v>0</v>
      </c>
      <c r="BW636" s="685">
        <v>0</v>
      </c>
      <c r="BX636" s="685">
        <v>0</v>
      </c>
      <c r="BY636" s="685">
        <v>0</v>
      </c>
      <c r="BZ636" s="685">
        <v>0</v>
      </c>
      <c r="CA636" s="685">
        <v>0</v>
      </c>
      <c r="CB636" s="685">
        <v>0</v>
      </c>
      <c r="CC636" s="685">
        <v>0</v>
      </c>
      <c r="CD636" s="685">
        <v>0</v>
      </c>
      <c r="CE636" s="685">
        <v>0</v>
      </c>
      <c r="CF636" s="687"/>
    </row>
    <row r="637" spans="1:84" ht="9.9499999999999993" customHeight="1">
      <c r="A637" s="685">
        <v>0</v>
      </c>
      <c r="B637" s="685">
        <v>0</v>
      </c>
      <c r="C637" s="685">
        <v>0</v>
      </c>
      <c r="D637" s="685">
        <v>0</v>
      </c>
      <c r="E637" s="685">
        <v>0</v>
      </c>
      <c r="F637" s="685">
        <v>0</v>
      </c>
      <c r="G637" s="685">
        <v>0</v>
      </c>
      <c r="H637" s="685">
        <v>0</v>
      </c>
      <c r="I637" s="685">
        <v>0</v>
      </c>
      <c r="J637" s="685">
        <v>0</v>
      </c>
      <c r="K637" s="685">
        <v>0</v>
      </c>
      <c r="L637" s="685">
        <v>0</v>
      </c>
      <c r="M637" s="685">
        <v>0</v>
      </c>
      <c r="N637" s="685">
        <v>0</v>
      </c>
      <c r="O637" s="685">
        <v>0</v>
      </c>
      <c r="P637" s="685">
        <v>0</v>
      </c>
      <c r="Q637" s="685">
        <v>0</v>
      </c>
      <c r="R637" s="685">
        <v>0</v>
      </c>
      <c r="S637" s="685">
        <v>0</v>
      </c>
      <c r="T637" s="685">
        <v>0</v>
      </c>
      <c r="U637" s="685">
        <v>0</v>
      </c>
      <c r="V637" s="685">
        <v>0</v>
      </c>
      <c r="W637" s="685">
        <v>0</v>
      </c>
      <c r="X637" s="685">
        <v>0</v>
      </c>
      <c r="Y637" s="685">
        <v>0</v>
      </c>
      <c r="Z637" s="685">
        <v>0</v>
      </c>
      <c r="AA637" s="685">
        <v>0</v>
      </c>
      <c r="AB637" s="685">
        <v>0</v>
      </c>
      <c r="AC637" s="685">
        <v>0</v>
      </c>
      <c r="AD637" s="685">
        <v>0</v>
      </c>
      <c r="AE637" s="685">
        <v>0</v>
      </c>
      <c r="AF637" s="685">
        <v>0</v>
      </c>
      <c r="AG637" s="685">
        <v>0</v>
      </c>
      <c r="AH637" s="685">
        <v>0</v>
      </c>
      <c r="AI637" s="685">
        <v>0</v>
      </c>
      <c r="AJ637" s="707"/>
      <c r="AK637" s="707"/>
      <c r="AL637" s="707"/>
      <c r="AM637" s="707"/>
      <c r="AN637" s="707"/>
      <c r="AZ637" s="685">
        <v>0</v>
      </c>
      <c r="BA637" s="685">
        <v>0</v>
      </c>
      <c r="BB637" s="685">
        <v>0</v>
      </c>
      <c r="BC637" s="685">
        <v>0</v>
      </c>
      <c r="BD637" s="685">
        <v>0</v>
      </c>
      <c r="BE637" s="685">
        <v>0</v>
      </c>
      <c r="BF637" s="685">
        <v>0</v>
      </c>
      <c r="BG637" s="685">
        <v>0</v>
      </c>
      <c r="BH637" s="685">
        <v>0</v>
      </c>
      <c r="BI637" s="685">
        <v>0</v>
      </c>
      <c r="BJ637" s="685">
        <v>0</v>
      </c>
      <c r="BK637" s="685">
        <v>0</v>
      </c>
      <c r="BL637" s="685">
        <v>0</v>
      </c>
      <c r="BM637" s="685">
        <v>0</v>
      </c>
      <c r="BN637" s="685">
        <v>0</v>
      </c>
      <c r="BO637" s="685">
        <v>0</v>
      </c>
      <c r="BP637" s="685">
        <v>0</v>
      </c>
      <c r="BQ637" s="685">
        <v>0</v>
      </c>
      <c r="BR637" s="685">
        <v>0</v>
      </c>
      <c r="BS637" s="685">
        <v>0</v>
      </c>
      <c r="BT637" s="685">
        <v>0</v>
      </c>
      <c r="BU637" s="685">
        <v>0</v>
      </c>
      <c r="BV637" s="685">
        <v>0</v>
      </c>
      <c r="BW637" s="685">
        <v>0</v>
      </c>
      <c r="BX637" s="685">
        <v>0</v>
      </c>
      <c r="BY637" s="685">
        <v>0</v>
      </c>
      <c r="BZ637" s="685">
        <v>0</v>
      </c>
      <c r="CA637" s="685">
        <v>0</v>
      </c>
      <c r="CB637" s="685">
        <v>0</v>
      </c>
      <c r="CC637" s="685">
        <v>0</v>
      </c>
      <c r="CD637" s="685">
        <v>0</v>
      </c>
      <c r="CE637" s="685">
        <v>0</v>
      </c>
      <c r="CF637" s="687"/>
    </row>
    <row r="638" spans="1:84" ht="9.9499999999999993" customHeight="1">
      <c r="A638" s="685">
        <v>0</v>
      </c>
      <c r="B638" s="4464">
        <v>5</v>
      </c>
      <c r="D638" s="4740" t="s">
        <v>5492</v>
      </c>
      <c r="E638" s="685">
        <v>0</v>
      </c>
      <c r="F638" s="685">
        <v>0</v>
      </c>
      <c r="G638" s="685">
        <v>0</v>
      </c>
      <c r="H638" s="4752" t="s">
        <v>5493</v>
      </c>
      <c r="I638" s="685">
        <v>0</v>
      </c>
      <c r="J638" s="685">
        <v>0</v>
      </c>
      <c r="K638" s="685">
        <v>0</v>
      </c>
      <c r="L638" s="4746" t="s">
        <v>5494</v>
      </c>
      <c r="M638" s="685">
        <v>0</v>
      </c>
      <c r="N638" s="685">
        <v>0</v>
      </c>
      <c r="O638" s="685">
        <v>0</v>
      </c>
      <c r="P638" s="4737" t="s">
        <v>5495</v>
      </c>
      <c r="Q638" s="685">
        <v>0</v>
      </c>
      <c r="R638" s="685">
        <v>0</v>
      </c>
      <c r="S638" s="685">
        <v>0</v>
      </c>
      <c r="T638" s="4743" t="s">
        <v>5496</v>
      </c>
      <c r="U638" s="685">
        <v>0</v>
      </c>
      <c r="V638" s="685">
        <v>0</v>
      </c>
      <c r="W638" s="685">
        <v>0</v>
      </c>
      <c r="X638" s="4749" t="s">
        <v>5497</v>
      </c>
      <c r="Y638" s="685">
        <v>0</v>
      </c>
      <c r="Z638" s="685">
        <v>0</v>
      </c>
      <c r="AA638" s="685">
        <v>0</v>
      </c>
      <c r="AB638" s="4734"/>
      <c r="AC638" s="685">
        <v>0</v>
      </c>
      <c r="AD638" s="685">
        <v>0</v>
      </c>
      <c r="AE638" s="685">
        <v>0</v>
      </c>
      <c r="AF638" s="4734"/>
      <c r="AG638" s="685">
        <v>0</v>
      </c>
      <c r="AH638" s="685">
        <v>0</v>
      </c>
      <c r="AI638" s="685">
        <v>0</v>
      </c>
      <c r="AJ638" s="707"/>
      <c r="AK638" s="707"/>
      <c r="AL638" s="707"/>
      <c r="AM638" s="707"/>
      <c r="AN638" s="707"/>
      <c r="AZ638" s="685">
        <v>0</v>
      </c>
      <c r="BA638" s="685">
        <v>0</v>
      </c>
      <c r="BB638" s="685">
        <v>0</v>
      </c>
      <c r="BC638" s="685">
        <v>0</v>
      </c>
      <c r="BD638" s="685">
        <v>0</v>
      </c>
      <c r="BE638" s="685">
        <v>0</v>
      </c>
      <c r="BF638" s="685">
        <v>0</v>
      </c>
      <c r="BG638" s="685">
        <v>0</v>
      </c>
      <c r="BH638" s="685">
        <v>0</v>
      </c>
      <c r="BI638" s="685">
        <v>0</v>
      </c>
      <c r="BJ638" s="685">
        <v>0</v>
      </c>
      <c r="BK638" s="685">
        <v>0</v>
      </c>
      <c r="BL638" s="685">
        <v>0</v>
      </c>
      <c r="BM638" s="685">
        <v>0</v>
      </c>
      <c r="BN638" s="685">
        <v>0</v>
      </c>
      <c r="BO638" s="685">
        <v>0</v>
      </c>
      <c r="BP638" s="685">
        <v>0</v>
      </c>
      <c r="BQ638" s="685">
        <v>0</v>
      </c>
      <c r="BR638" s="685">
        <v>0</v>
      </c>
      <c r="BS638" s="685">
        <v>0</v>
      </c>
      <c r="BT638" s="685">
        <v>0</v>
      </c>
      <c r="BU638" s="685">
        <v>0</v>
      </c>
      <c r="BV638" s="685">
        <v>0</v>
      </c>
      <c r="BW638" s="685">
        <v>0</v>
      </c>
      <c r="BX638" s="685">
        <v>0</v>
      </c>
      <c r="BY638" s="685">
        <v>0</v>
      </c>
      <c r="BZ638" s="685">
        <v>0</v>
      </c>
      <c r="CA638" s="685">
        <v>0</v>
      </c>
      <c r="CB638" s="685">
        <v>0</v>
      </c>
      <c r="CC638" s="685">
        <v>0</v>
      </c>
      <c r="CD638" s="685">
        <v>0</v>
      </c>
      <c r="CE638" s="685">
        <v>0</v>
      </c>
      <c r="CF638" s="687"/>
    </row>
    <row r="639" spans="1:84" ht="5.0999999999999996" customHeight="1">
      <c r="A639" s="685">
        <v>0</v>
      </c>
      <c r="B639" s="4465"/>
      <c r="D639" s="4741"/>
      <c r="E639" s="685">
        <v>0</v>
      </c>
      <c r="F639" s="802">
        <v>0</v>
      </c>
      <c r="G639" s="685">
        <v>0</v>
      </c>
      <c r="H639" s="4753"/>
      <c r="I639" s="685">
        <v>0</v>
      </c>
      <c r="J639" s="802">
        <v>0</v>
      </c>
      <c r="K639" s="685">
        <v>0</v>
      </c>
      <c r="L639" s="4747"/>
      <c r="M639" s="685">
        <v>0</v>
      </c>
      <c r="N639" s="802">
        <v>0</v>
      </c>
      <c r="O639" s="685">
        <v>0</v>
      </c>
      <c r="P639" s="4738"/>
      <c r="Q639" s="685">
        <v>0</v>
      </c>
      <c r="R639" s="802">
        <v>0</v>
      </c>
      <c r="S639" s="685">
        <v>0</v>
      </c>
      <c r="T639" s="4744"/>
      <c r="U639" s="685">
        <v>0</v>
      </c>
      <c r="V639" s="802">
        <v>0</v>
      </c>
      <c r="W639" s="685">
        <v>0</v>
      </c>
      <c r="X639" s="4750"/>
      <c r="Y639" s="685">
        <v>0</v>
      </c>
      <c r="Z639" s="802">
        <v>0</v>
      </c>
      <c r="AA639" s="685">
        <v>0</v>
      </c>
      <c r="AB639" s="4735"/>
      <c r="AC639" s="685">
        <v>0</v>
      </c>
      <c r="AD639" s="802">
        <v>0</v>
      </c>
      <c r="AE639" s="685">
        <v>0</v>
      </c>
      <c r="AF639" s="4735"/>
      <c r="AG639" s="685">
        <v>0</v>
      </c>
      <c r="AH639" s="802">
        <v>0</v>
      </c>
      <c r="AI639" s="685">
        <v>0</v>
      </c>
      <c r="AJ639" s="707"/>
      <c r="AK639" s="707"/>
      <c r="AL639" s="707"/>
      <c r="AM639" s="707"/>
      <c r="AN639" s="707"/>
      <c r="AZ639" s="685">
        <v>0</v>
      </c>
      <c r="BA639" s="685">
        <v>0</v>
      </c>
      <c r="BB639" s="685">
        <v>0</v>
      </c>
      <c r="BC639" s="685">
        <v>0</v>
      </c>
      <c r="BD639" s="685">
        <v>0</v>
      </c>
      <c r="BE639" s="685">
        <v>0</v>
      </c>
      <c r="BF639" s="685">
        <v>0</v>
      </c>
      <c r="BG639" s="685">
        <v>0</v>
      </c>
      <c r="BH639" s="685">
        <v>0</v>
      </c>
      <c r="BI639" s="685">
        <v>0</v>
      </c>
      <c r="BJ639" s="685">
        <v>0</v>
      </c>
      <c r="BK639" s="685">
        <v>0</v>
      </c>
      <c r="BL639" s="685">
        <v>0</v>
      </c>
      <c r="BM639" s="685">
        <v>0</v>
      </c>
      <c r="BN639" s="685">
        <v>0</v>
      </c>
      <c r="BO639" s="685">
        <v>0</v>
      </c>
      <c r="BP639" s="685">
        <v>0</v>
      </c>
      <c r="BQ639" s="685">
        <v>0</v>
      </c>
      <c r="BR639" s="685">
        <v>0</v>
      </c>
      <c r="BS639" s="685">
        <v>0</v>
      </c>
      <c r="BT639" s="685">
        <v>0</v>
      </c>
      <c r="BU639" s="685">
        <v>0</v>
      </c>
      <c r="BV639" s="685">
        <v>0</v>
      </c>
      <c r="BW639" s="685">
        <v>0</v>
      </c>
      <c r="BX639" s="685">
        <v>0</v>
      </c>
      <c r="BY639" s="685">
        <v>0</v>
      </c>
      <c r="BZ639" s="685">
        <v>0</v>
      </c>
      <c r="CA639" s="685">
        <v>0</v>
      </c>
      <c r="CB639" s="685">
        <v>0</v>
      </c>
      <c r="CC639" s="685">
        <v>0</v>
      </c>
      <c r="CD639" s="685">
        <v>0</v>
      </c>
      <c r="CE639" s="685">
        <v>0</v>
      </c>
      <c r="CF639" s="687"/>
    </row>
    <row r="640" spans="1:84" ht="9.9499999999999993" customHeight="1">
      <c r="A640" s="685">
        <v>0</v>
      </c>
      <c r="B640" s="4466"/>
      <c r="D640" s="4742"/>
      <c r="E640" s="685">
        <v>0</v>
      </c>
      <c r="F640" s="685">
        <v>0</v>
      </c>
      <c r="G640" s="685">
        <v>0</v>
      </c>
      <c r="H640" s="4754"/>
      <c r="I640" s="685">
        <v>0</v>
      </c>
      <c r="J640" s="685">
        <v>0</v>
      </c>
      <c r="K640" s="685">
        <v>0</v>
      </c>
      <c r="L640" s="4748"/>
      <c r="M640" s="685">
        <v>0</v>
      </c>
      <c r="N640" s="685">
        <v>0</v>
      </c>
      <c r="O640" s="685">
        <v>0</v>
      </c>
      <c r="P640" s="4739"/>
      <c r="Q640" s="685">
        <v>0</v>
      </c>
      <c r="R640" s="685">
        <v>0</v>
      </c>
      <c r="S640" s="685">
        <v>0</v>
      </c>
      <c r="T640" s="4745"/>
      <c r="U640" s="685">
        <v>0</v>
      </c>
      <c r="V640" s="685">
        <v>0</v>
      </c>
      <c r="W640" s="685">
        <v>0</v>
      </c>
      <c r="X640" s="4751"/>
      <c r="Y640" s="685">
        <v>0</v>
      </c>
      <c r="Z640" s="685">
        <v>0</v>
      </c>
      <c r="AA640" s="685">
        <v>0</v>
      </c>
      <c r="AB640" s="4736"/>
      <c r="AC640" s="685">
        <v>0</v>
      </c>
      <c r="AD640" s="685">
        <v>0</v>
      </c>
      <c r="AE640" s="685">
        <v>0</v>
      </c>
      <c r="AF640" s="4736"/>
      <c r="AG640" s="685">
        <v>0</v>
      </c>
      <c r="AH640" s="685">
        <v>0</v>
      </c>
      <c r="AI640" s="685">
        <v>0</v>
      </c>
      <c r="AJ640" s="707"/>
      <c r="AK640" s="707"/>
      <c r="AL640" s="707"/>
      <c r="AM640" s="707"/>
      <c r="AN640" s="707"/>
      <c r="AZ640" s="685">
        <v>0</v>
      </c>
      <c r="BA640" s="685">
        <v>0</v>
      </c>
      <c r="BB640" s="685">
        <v>0</v>
      </c>
      <c r="BC640" s="685">
        <v>0</v>
      </c>
      <c r="BD640" s="685">
        <v>0</v>
      </c>
      <c r="BE640" s="685">
        <v>0</v>
      </c>
      <c r="BF640" s="685">
        <v>0</v>
      </c>
      <c r="BG640" s="685">
        <v>0</v>
      </c>
      <c r="BH640" s="685">
        <v>0</v>
      </c>
      <c r="BI640" s="685">
        <v>0</v>
      </c>
      <c r="BJ640" s="685">
        <v>0</v>
      </c>
      <c r="BK640" s="685">
        <v>0</v>
      </c>
      <c r="BL640" s="685">
        <v>0</v>
      </c>
      <c r="BM640" s="685">
        <v>0</v>
      </c>
      <c r="BN640" s="685">
        <v>0</v>
      </c>
      <c r="BO640" s="685">
        <v>0</v>
      </c>
      <c r="BP640" s="685">
        <v>0</v>
      </c>
      <c r="BQ640" s="685">
        <v>0</v>
      </c>
      <c r="BR640" s="685">
        <v>0</v>
      </c>
      <c r="BS640" s="685">
        <v>0</v>
      </c>
      <c r="BT640" s="685">
        <v>0</v>
      </c>
      <c r="BU640" s="685">
        <v>0</v>
      </c>
      <c r="BV640" s="685">
        <v>0</v>
      </c>
      <c r="BW640" s="685">
        <v>0</v>
      </c>
      <c r="BX640" s="685">
        <v>0</v>
      </c>
      <c r="BY640" s="685">
        <v>0</v>
      </c>
      <c r="BZ640" s="685">
        <v>0</v>
      </c>
      <c r="CA640" s="685">
        <v>0</v>
      </c>
      <c r="CB640" s="685">
        <v>0</v>
      </c>
      <c r="CC640" s="685">
        <v>0</v>
      </c>
      <c r="CD640" s="685">
        <v>0</v>
      </c>
      <c r="CE640" s="685">
        <v>0</v>
      </c>
      <c r="CF640" s="687"/>
    </row>
    <row r="641" spans="1:84" ht="9.9499999999999993" customHeight="1">
      <c r="A641" s="685">
        <v>0</v>
      </c>
      <c r="B641" s="685">
        <v>0</v>
      </c>
      <c r="C641" s="685">
        <v>0</v>
      </c>
      <c r="D641" s="685">
        <v>0</v>
      </c>
      <c r="E641" s="685">
        <v>0</v>
      </c>
      <c r="F641" s="685">
        <v>0</v>
      </c>
      <c r="G641" s="685">
        <v>0</v>
      </c>
      <c r="H641" s="685">
        <v>0</v>
      </c>
      <c r="I641" s="685">
        <v>0</v>
      </c>
      <c r="J641" s="685">
        <v>0</v>
      </c>
      <c r="K641" s="685">
        <v>0</v>
      </c>
      <c r="L641" s="685">
        <v>0</v>
      </c>
      <c r="M641" s="685">
        <v>0</v>
      </c>
      <c r="N641" s="685">
        <v>0</v>
      </c>
      <c r="O641" s="685">
        <v>0</v>
      </c>
      <c r="P641" s="685">
        <v>0</v>
      </c>
      <c r="Q641" s="685">
        <v>0</v>
      </c>
      <c r="R641" s="685">
        <v>0</v>
      </c>
      <c r="S641" s="685">
        <v>0</v>
      </c>
      <c r="T641" s="685">
        <v>0</v>
      </c>
      <c r="U641" s="685">
        <v>0</v>
      </c>
      <c r="V641" s="685">
        <v>0</v>
      </c>
      <c r="W641" s="685">
        <v>0</v>
      </c>
      <c r="X641" s="685">
        <v>0</v>
      </c>
      <c r="Y641" s="685">
        <v>0</v>
      </c>
      <c r="Z641" s="685">
        <v>0</v>
      </c>
      <c r="AA641" s="685">
        <v>0</v>
      </c>
      <c r="AB641" s="685">
        <v>0</v>
      </c>
      <c r="AC641" s="685">
        <v>0</v>
      </c>
      <c r="AD641" s="685">
        <v>0</v>
      </c>
      <c r="AE641" s="685">
        <v>0</v>
      </c>
      <c r="AF641" s="685">
        <v>0</v>
      </c>
      <c r="AG641" s="685">
        <v>0</v>
      </c>
      <c r="AH641" s="685">
        <v>0</v>
      </c>
      <c r="AI641" s="685">
        <v>0</v>
      </c>
      <c r="AJ641" s="707"/>
      <c r="AK641" s="707"/>
      <c r="AL641" s="707"/>
      <c r="AM641" s="707"/>
      <c r="AN641" s="707"/>
      <c r="AZ641" s="685">
        <v>0</v>
      </c>
      <c r="BA641" s="685">
        <v>0</v>
      </c>
      <c r="BB641" s="685">
        <v>0</v>
      </c>
      <c r="BC641" s="685">
        <v>0</v>
      </c>
      <c r="BD641" s="685">
        <v>0</v>
      </c>
      <c r="BE641" s="685">
        <v>0</v>
      </c>
      <c r="BF641" s="685">
        <v>0</v>
      </c>
      <c r="BG641" s="685">
        <v>0</v>
      </c>
      <c r="BH641" s="685">
        <v>0</v>
      </c>
      <c r="BI641" s="685">
        <v>0</v>
      </c>
      <c r="BJ641" s="685">
        <v>0</v>
      </c>
      <c r="BK641" s="685">
        <v>0</v>
      </c>
      <c r="BL641" s="685">
        <v>0</v>
      </c>
      <c r="BM641" s="685">
        <v>0</v>
      </c>
      <c r="BN641" s="685">
        <v>0</v>
      </c>
      <c r="BO641" s="685">
        <v>0</v>
      </c>
      <c r="BP641" s="685">
        <v>0</v>
      </c>
      <c r="BQ641" s="685">
        <v>0</v>
      </c>
      <c r="BR641" s="685">
        <v>0</v>
      </c>
      <c r="BS641" s="685">
        <v>0</v>
      </c>
      <c r="BT641" s="685">
        <v>0</v>
      </c>
      <c r="BU641" s="685">
        <v>0</v>
      </c>
      <c r="BV641" s="685">
        <v>0</v>
      </c>
      <c r="BW641" s="685">
        <v>0</v>
      </c>
      <c r="BX641" s="685">
        <v>0</v>
      </c>
      <c r="BY641" s="685">
        <v>0</v>
      </c>
      <c r="BZ641" s="685">
        <v>0</v>
      </c>
      <c r="CA641" s="685">
        <v>0</v>
      </c>
      <c r="CB641" s="685">
        <v>0</v>
      </c>
      <c r="CC641" s="685">
        <v>0</v>
      </c>
      <c r="CD641" s="685">
        <v>0</v>
      </c>
      <c r="CE641" s="685">
        <v>0</v>
      </c>
      <c r="CF641" s="687"/>
    </row>
    <row r="642" spans="1:84" ht="9.9499999999999993" customHeight="1">
      <c r="A642" s="685">
        <v>0</v>
      </c>
      <c r="B642" s="4464">
        <v>6</v>
      </c>
      <c r="D642" s="4740" t="s">
        <v>5498</v>
      </c>
      <c r="E642" s="685">
        <v>0</v>
      </c>
      <c r="F642" s="685">
        <v>0</v>
      </c>
      <c r="G642" s="685">
        <v>0</v>
      </c>
      <c r="H642" s="4752" t="s">
        <v>5499</v>
      </c>
      <c r="I642" s="685">
        <v>0</v>
      </c>
      <c r="J642" s="685">
        <v>0</v>
      </c>
      <c r="K642" s="685">
        <v>0</v>
      </c>
      <c r="L642" s="4746" t="s">
        <v>5500</v>
      </c>
      <c r="M642" s="685">
        <v>0</v>
      </c>
      <c r="N642" s="685">
        <v>0</v>
      </c>
      <c r="O642" s="685">
        <v>0</v>
      </c>
      <c r="P642" s="4737" t="s">
        <v>5501</v>
      </c>
      <c r="Q642" s="685">
        <v>0</v>
      </c>
      <c r="R642" s="685">
        <v>0</v>
      </c>
      <c r="S642" s="685">
        <v>0</v>
      </c>
      <c r="T642" s="4743" t="s">
        <v>5502</v>
      </c>
      <c r="U642" s="685">
        <v>0</v>
      </c>
      <c r="V642" s="685">
        <v>0</v>
      </c>
      <c r="W642" s="685">
        <v>0</v>
      </c>
      <c r="X642" s="4749" t="s">
        <v>5503</v>
      </c>
      <c r="Y642" s="685">
        <v>0</v>
      </c>
      <c r="Z642" s="685">
        <v>0</v>
      </c>
      <c r="AA642" s="685">
        <v>0</v>
      </c>
      <c r="AB642" s="4734"/>
      <c r="AC642" s="685">
        <v>0</v>
      </c>
      <c r="AD642" s="685">
        <v>0</v>
      </c>
      <c r="AE642" s="685">
        <v>0</v>
      </c>
      <c r="AF642" s="4734"/>
      <c r="AG642" s="685">
        <v>0</v>
      </c>
      <c r="AH642" s="685">
        <v>0</v>
      </c>
      <c r="AI642" s="685">
        <v>0</v>
      </c>
      <c r="AJ642" s="707"/>
      <c r="AK642" s="707"/>
      <c r="AL642" s="707"/>
      <c r="AM642" s="707"/>
      <c r="AN642" s="707"/>
      <c r="AZ642" s="685">
        <v>0</v>
      </c>
      <c r="BA642" s="685">
        <v>0</v>
      </c>
      <c r="BB642" s="685">
        <v>0</v>
      </c>
      <c r="BC642" s="685">
        <v>0</v>
      </c>
      <c r="BD642" s="685">
        <v>0</v>
      </c>
      <c r="BE642" s="685">
        <v>0</v>
      </c>
      <c r="BF642" s="685">
        <v>0</v>
      </c>
      <c r="BG642" s="685">
        <v>0</v>
      </c>
      <c r="BH642" s="685">
        <v>0</v>
      </c>
      <c r="BI642" s="685">
        <v>0</v>
      </c>
      <c r="BJ642" s="685">
        <v>0</v>
      </c>
      <c r="BK642" s="685">
        <v>0</v>
      </c>
      <c r="BL642" s="685">
        <v>0</v>
      </c>
      <c r="BM642" s="685">
        <v>0</v>
      </c>
      <c r="BN642" s="685">
        <v>0</v>
      </c>
      <c r="BO642" s="685">
        <v>0</v>
      </c>
      <c r="BP642" s="685">
        <v>0</v>
      </c>
      <c r="BQ642" s="685">
        <v>0</v>
      </c>
      <c r="BR642" s="685">
        <v>0</v>
      </c>
      <c r="BS642" s="685">
        <v>0</v>
      </c>
      <c r="BT642" s="685">
        <v>0</v>
      </c>
      <c r="BU642" s="685">
        <v>0</v>
      </c>
      <c r="BV642" s="685">
        <v>0</v>
      </c>
      <c r="BW642" s="685">
        <v>0</v>
      </c>
      <c r="BX642" s="685">
        <v>0</v>
      </c>
      <c r="BY642" s="685">
        <v>0</v>
      </c>
      <c r="BZ642" s="685">
        <v>0</v>
      </c>
      <c r="CA642" s="685">
        <v>0</v>
      </c>
      <c r="CB642" s="685">
        <v>0</v>
      </c>
      <c r="CC642" s="685">
        <v>0</v>
      </c>
      <c r="CD642" s="685">
        <v>0</v>
      </c>
      <c r="CE642" s="685">
        <v>0</v>
      </c>
      <c r="CF642" s="687"/>
    </row>
    <row r="643" spans="1:84" ht="5.0999999999999996" customHeight="1">
      <c r="A643" s="685">
        <v>0</v>
      </c>
      <c r="B643" s="4465"/>
      <c r="D643" s="4741"/>
      <c r="E643" s="685">
        <v>0</v>
      </c>
      <c r="F643" s="802">
        <v>0</v>
      </c>
      <c r="G643" s="685">
        <v>0</v>
      </c>
      <c r="H643" s="4753"/>
      <c r="I643" s="685">
        <v>0</v>
      </c>
      <c r="J643" s="802">
        <v>0</v>
      </c>
      <c r="K643" s="685">
        <v>0</v>
      </c>
      <c r="L643" s="4747"/>
      <c r="M643" s="685">
        <v>0</v>
      </c>
      <c r="N643" s="802">
        <v>0</v>
      </c>
      <c r="O643" s="685">
        <v>0</v>
      </c>
      <c r="P643" s="4738"/>
      <c r="Q643" s="685">
        <v>0</v>
      </c>
      <c r="R643" s="802">
        <v>0</v>
      </c>
      <c r="S643" s="685">
        <v>0</v>
      </c>
      <c r="T643" s="4744"/>
      <c r="U643" s="685">
        <v>0</v>
      </c>
      <c r="V643" s="802">
        <v>0</v>
      </c>
      <c r="W643" s="685">
        <v>0</v>
      </c>
      <c r="X643" s="4750"/>
      <c r="Y643" s="685">
        <v>0</v>
      </c>
      <c r="Z643" s="802">
        <v>0</v>
      </c>
      <c r="AA643" s="685">
        <v>0</v>
      </c>
      <c r="AB643" s="4735"/>
      <c r="AC643" s="685">
        <v>0</v>
      </c>
      <c r="AD643" s="802">
        <v>0</v>
      </c>
      <c r="AE643" s="685">
        <v>0</v>
      </c>
      <c r="AF643" s="4735"/>
      <c r="AG643" s="685">
        <v>0</v>
      </c>
      <c r="AH643" s="802">
        <v>0</v>
      </c>
      <c r="AI643" s="685">
        <v>0</v>
      </c>
      <c r="AJ643" s="707"/>
      <c r="AK643" s="707"/>
      <c r="AL643" s="707"/>
      <c r="AM643" s="707"/>
      <c r="AN643" s="707"/>
      <c r="AZ643" s="685">
        <v>0</v>
      </c>
      <c r="BA643" s="685">
        <v>0</v>
      </c>
      <c r="BB643" s="685">
        <v>0</v>
      </c>
      <c r="BC643" s="685">
        <v>0</v>
      </c>
      <c r="BD643" s="685">
        <v>0</v>
      </c>
      <c r="BE643" s="685">
        <v>0</v>
      </c>
      <c r="BF643" s="685">
        <v>0</v>
      </c>
      <c r="BG643" s="685">
        <v>0</v>
      </c>
      <c r="BH643" s="685">
        <v>0</v>
      </c>
      <c r="BI643" s="685">
        <v>0</v>
      </c>
      <c r="BJ643" s="685">
        <v>0</v>
      </c>
      <c r="BK643" s="685">
        <v>0</v>
      </c>
      <c r="BL643" s="685">
        <v>0</v>
      </c>
      <c r="BM643" s="685">
        <v>0</v>
      </c>
      <c r="BN643" s="685">
        <v>0</v>
      </c>
      <c r="BO643" s="685">
        <v>0</v>
      </c>
      <c r="BP643" s="685">
        <v>0</v>
      </c>
      <c r="BQ643" s="685">
        <v>0</v>
      </c>
      <c r="BR643" s="685">
        <v>0</v>
      </c>
      <c r="BS643" s="685">
        <v>0</v>
      </c>
      <c r="BT643" s="685">
        <v>0</v>
      </c>
      <c r="BU643" s="685">
        <v>0</v>
      </c>
      <c r="BV643" s="685">
        <v>0</v>
      </c>
      <c r="BW643" s="685">
        <v>0</v>
      </c>
      <c r="BX643" s="685">
        <v>0</v>
      </c>
      <c r="BY643" s="685">
        <v>0</v>
      </c>
      <c r="BZ643" s="685">
        <v>0</v>
      </c>
      <c r="CA643" s="685">
        <v>0</v>
      </c>
      <c r="CB643" s="685">
        <v>0</v>
      </c>
      <c r="CC643" s="685">
        <v>0</v>
      </c>
      <c r="CD643" s="685">
        <v>0</v>
      </c>
      <c r="CE643" s="685">
        <v>0</v>
      </c>
      <c r="CF643" s="687"/>
    </row>
    <row r="644" spans="1:84" ht="9.9499999999999993" customHeight="1">
      <c r="A644" s="685">
        <v>0</v>
      </c>
      <c r="B644" s="4466"/>
      <c r="D644" s="4742"/>
      <c r="E644" s="685">
        <v>0</v>
      </c>
      <c r="F644" s="685">
        <v>0</v>
      </c>
      <c r="G644" s="685">
        <v>0</v>
      </c>
      <c r="H644" s="4754"/>
      <c r="I644" s="685">
        <v>0</v>
      </c>
      <c r="J644" s="685">
        <v>0</v>
      </c>
      <c r="K644" s="685">
        <v>0</v>
      </c>
      <c r="L644" s="4748"/>
      <c r="M644" s="685">
        <v>0</v>
      </c>
      <c r="N644" s="685">
        <v>0</v>
      </c>
      <c r="O644" s="685">
        <v>0</v>
      </c>
      <c r="P644" s="4739"/>
      <c r="Q644" s="685">
        <v>0</v>
      </c>
      <c r="R644" s="685">
        <v>0</v>
      </c>
      <c r="S644" s="685">
        <v>0</v>
      </c>
      <c r="T644" s="4745"/>
      <c r="U644" s="685">
        <v>0</v>
      </c>
      <c r="V644" s="685">
        <v>0</v>
      </c>
      <c r="W644" s="685">
        <v>0</v>
      </c>
      <c r="X644" s="4751"/>
      <c r="Y644" s="685">
        <v>0</v>
      </c>
      <c r="Z644" s="685">
        <v>0</v>
      </c>
      <c r="AA644" s="685">
        <v>0</v>
      </c>
      <c r="AB644" s="4736"/>
      <c r="AC644" s="685">
        <v>0</v>
      </c>
      <c r="AD644" s="685">
        <v>0</v>
      </c>
      <c r="AE644" s="685">
        <v>0</v>
      </c>
      <c r="AF644" s="4736"/>
      <c r="AG644" s="685">
        <v>0</v>
      </c>
      <c r="AH644" s="685">
        <v>0</v>
      </c>
      <c r="AI644" s="685">
        <v>0</v>
      </c>
      <c r="AJ644" s="707"/>
      <c r="AK644" s="707"/>
      <c r="AL644" s="707"/>
      <c r="AM644" s="707"/>
      <c r="AN644" s="707"/>
      <c r="AZ644" s="685">
        <v>0</v>
      </c>
      <c r="BA644" s="685">
        <v>0</v>
      </c>
      <c r="BB644" s="685">
        <v>0</v>
      </c>
      <c r="BC644" s="685">
        <v>0</v>
      </c>
      <c r="BD644" s="685">
        <v>0</v>
      </c>
      <c r="BE644" s="685">
        <v>0</v>
      </c>
      <c r="BF644" s="685">
        <v>0</v>
      </c>
      <c r="BG644" s="685">
        <v>0</v>
      </c>
      <c r="BH644" s="685">
        <v>0</v>
      </c>
      <c r="BI644" s="685">
        <v>0</v>
      </c>
      <c r="BJ644" s="685">
        <v>0</v>
      </c>
      <c r="BK644" s="685">
        <v>0</v>
      </c>
      <c r="BL644" s="685">
        <v>0</v>
      </c>
      <c r="BM644" s="685">
        <v>0</v>
      </c>
      <c r="BN644" s="685">
        <v>0</v>
      </c>
      <c r="BO644" s="685">
        <v>0</v>
      </c>
      <c r="BP644" s="685">
        <v>0</v>
      </c>
      <c r="BQ644" s="685">
        <v>0</v>
      </c>
      <c r="BR644" s="685">
        <v>0</v>
      </c>
      <c r="BS644" s="685">
        <v>0</v>
      </c>
      <c r="BT644" s="685">
        <v>0</v>
      </c>
      <c r="BU644" s="685">
        <v>0</v>
      </c>
      <c r="BV644" s="685">
        <v>0</v>
      </c>
      <c r="BW644" s="685">
        <v>0</v>
      </c>
      <c r="BX644" s="685">
        <v>0</v>
      </c>
      <c r="BY644" s="685">
        <v>0</v>
      </c>
      <c r="BZ644" s="685">
        <v>0</v>
      </c>
      <c r="CA644" s="685">
        <v>0</v>
      </c>
      <c r="CB644" s="685">
        <v>0</v>
      </c>
      <c r="CC644" s="685">
        <v>0</v>
      </c>
      <c r="CD644" s="685">
        <v>0</v>
      </c>
      <c r="CE644" s="685">
        <v>0</v>
      </c>
      <c r="CF644" s="687"/>
    </row>
    <row r="645" spans="1:84" ht="9.9499999999999993" customHeight="1">
      <c r="A645" s="685">
        <v>0</v>
      </c>
      <c r="B645" s="685">
        <v>0</v>
      </c>
      <c r="C645" s="685">
        <v>0</v>
      </c>
      <c r="D645" s="685">
        <v>0</v>
      </c>
      <c r="E645" s="685">
        <v>0</v>
      </c>
      <c r="F645" s="685">
        <v>0</v>
      </c>
      <c r="G645" s="685">
        <v>0</v>
      </c>
      <c r="H645" s="685">
        <v>0</v>
      </c>
      <c r="I645" s="685">
        <v>0</v>
      </c>
      <c r="J645" s="685">
        <v>0</v>
      </c>
      <c r="K645" s="685">
        <v>0</v>
      </c>
      <c r="L645" s="685">
        <v>0</v>
      </c>
      <c r="M645" s="685">
        <v>0</v>
      </c>
      <c r="N645" s="685">
        <v>0</v>
      </c>
      <c r="O645" s="685">
        <v>0</v>
      </c>
      <c r="P645" s="685">
        <v>0</v>
      </c>
      <c r="Q645" s="685">
        <v>0</v>
      </c>
      <c r="R645" s="685">
        <v>0</v>
      </c>
      <c r="S645" s="685">
        <v>0</v>
      </c>
      <c r="T645" s="685">
        <v>0</v>
      </c>
      <c r="U645" s="685">
        <v>0</v>
      </c>
      <c r="V645" s="685">
        <v>0</v>
      </c>
      <c r="W645" s="685">
        <v>0</v>
      </c>
      <c r="X645" s="685">
        <v>0</v>
      </c>
      <c r="Y645" s="685">
        <v>0</v>
      </c>
      <c r="Z645" s="685">
        <v>0</v>
      </c>
      <c r="AA645" s="685">
        <v>0</v>
      </c>
      <c r="AB645" s="685">
        <v>0</v>
      </c>
      <c r="AC645" s="685">
        <v>0</v>
      </c>
      <c r="AD645" s="685">
        <v>0</v>
      </c>
      <c r="AE645" s="685">
        <v>0</v>
      </c>
      <c r="AF645" s="685">
        <v>0</v>
      </c>
      <c r="AG645" s="685">
        <v>0</v>
      </c>
      <c r="AH645" s="685">
        <v>0</v>
      </c>
      <c r="AI645" s="685">
        <v>0</v>
      </c>
      <c r="AJ645" s="707"/>
      <c r="AK645" s="707"/>
      <c r="AL645" s="707"/>
      <c r="AM645" s="707"/>
      <c r="AN645" s="707"/>
      <c r="AZ645" s="685">
        <v>0</v>
      </c>
      <c r="BA645" s="685">
        <v>0</v>
      </c>
      <c r="BB645" s="685">
        <v>0</v>
      </c>
      <c r="BC645" s="685">
        <v>0</v>
      </c>
      <c r="BD645" s="685">
        <v>0</v>
      </c>
      <c r="BE645" s="685">
        <v>0</v>
      </c>
      <c r="BF645" s="685">
        <v>0</v>
      </c>
      <c r="BG645" s="685">
        <v>0</v>
      </c>
      <c r="BH645" s="685">
        <v>0</v>
      </c>
      <c r="BI645" s="685">
        <v>0</v>
      </c>
      <c r="BJ645" s="685">
        <v>0</v>
      </c>
      <c r="BK645" s="685">
        <v>0</v>
      </c>
      <c r="BL645" s="685">
        <v>0</v>
      </c>
      <c r="BM645" s="685">
        <v>0</v>
      </c>
      <c r="BN645" s="685">
        <v>0</v>
      </c>
      <c r="BO645" s="685">
        <v>0</v>
      </c>
      <c r="BP645" s="685">
        <v>0</v>
      </c>
      <c r="BQ645" s="685">
        <v>0</v>
      </c>
      <c r="BR645" s="685">
        <v>0</v>
      </c>
      <c r="BS645" s="685">
        <v>0</v>
      </c>
      <c r="BT645" s="685">
        <v>0</v>
      </c>
      <c r="BU645" s="685">
        <v>0</v>
      </c>
      <c r="BV645" s="685">
        <v>0</v>
      </c>
      <c r="BW645" s="685">
        <v>0</v>
      </c>
      <c r="BX645" s="685">
        <v>0</v>
      </c>
      <c r="BY645" s="685">
        <v>0</v>
      </c>
      <c r="BZ645" s="685">
        <v>0</v>
      </c>
      <c r="CA645" s="685">
        <v>0</v>
      </c>
      <c r="CB645" s="685">
        <v>0</v>
      </c>
      <c r="CC645" s="685">
        <v>0</v>
      </c>
      <c r="CD645" s="685">
        <v>0</v>
      </c>
      <c r="CE645" s="685">
        <v>0</v>
      </c>
      <c r="CF645" s="687"/>
    </row>
    <row r="646" spans="1:84" ht="9.9499999999999993" customHeight="1">
      <c r="A646" s="685">
        <v>0</v>
      </c>
      <c r="B646" s="4464">
        <v>7</v>
      </c>
      <c r="D646" s="4740" t="s">
        <v>5504</v>
      </c>
      <c r="E646" s="685">
        <v>0</v>
      </c>
      <c r="F646" s="685">
        <v>0</v>
      </c>
      <c r="G646" s="685">
        <v>0</v>
      </c>
      <c r="H646" s="4752" t="s">
        <v>5505</v>
      </c>
      <c r="I646" s="685">
        <v>0</v>
      </c>
      <c r="J646" s="685">
        <v>0</v>
      </c>
      <c r="K646" s="685">
        <v>0</v>
      </c>
      <c r="L646" s="4746" t="s">
        <v>5506</v>
      </c>
      <c r="M646" s="685">
        <v>0</v>
      </c>
      <c r="N646" s="685">
        <v>0</v>
      </c>
      <c r="O646" s="685">
        <v>0</v>
      </c>
      <c r="P646" s="4737" t="s">
        <v>5507</v>
      </c>
      <c r="Q646" s="685">
        <v>0</v>
      </c>
      <c r="R646" s="685">
        <v>0</v>
      </c>
      <c r="S646" s="685">
        <v>0</v>
      </c>
      <c r="T646" s="4743" t="s">
        <v>5508</v>
      </c>
      <c r="U646" s="685">
        <v>0</v>
      </c>
      <c r="V646" s="685">
        <v>0</v>
      </c>
      <c r="W646" s="685">
        <v>0</v>
      </c>
      <c r="X646" s="4749" t="s">
        <v>5509</v>
      </c>
      <c r="Y646" s="685">
        <v>0</v>
      </c>
      <c r="Z646" s="685">
        <v>0</v>
      </c>
      <c r="AA646" s="685">
        <v>0</v>
      </c>
      <c r="AB646" s="4734"/>
      <c r="AC646" s="685">
        <v>0</v>
      </c>
      <c r="AD646" s="685">
        <v>0</v>
      </c>
      <c r="AE646" s="685">
        <v>0</v>
      </c>
      <c r="AF646" s="4734"/>
      <c r="AG646" s="685">
        <v>0</v>
      </c>
      <c r="AH646" s="685">
        <v>0</v>
      </c>
      <c r="AI646" s="685">
        <v>0</v>
      </c>
      <c r="AJ646" s="707"/>
      <c r="AK646" s="707"/>
      <c r="AL646" s="707"/>
      <c r="AM646" s="707"/>
      <c r="AN646" s="707"/>
      <c r="AZ646" s="685">
        <v>0</v>
      </c>
      <c r="BA646" s="685">
        <v>0</v>
      </c>
      <c r="BB646" s="685">
        <v>0</v>
      </c>
      <c r="BC646" s="685">
        <v>0</v>
      </c>
      <c r="BD646" s="685">
        <v>0</v>
      </c>
      <c r="BE646" s="685">
        <v>0</v>
      </c>
      <c r="BF646" s="685">
        <v>0</v>
      </c>
      <c r="BG646" s="685">
        <v>0</v>
      </c>
      <c r="BH646" s="685">
        <v>0</v>
      </c>
      <c r="BI646" s="685">
        <v>0</v>
      </c>
      <c r="BJ646" s="685">
        <v>0</v>
      </c>
      <c r="BK646" s="685">
        <v>0</v>
      </c>
      <c r="BL646" s="685">
        <v>0</v>
      </c>
      <c r="BM646" s="685">
        <v>0</v>
      </c>
      <c r="BN646" s="685">
        <v>0</v>
      </c>
      <c r="BO646" s="685">
        <v>0</v>
      </c>
      <c r="BP646" s="685">
        <v>0</v>
      </c>
      <c r="BQ646" s="685">
        <v>0</v>
      </c>
      <c r="BR646" s="685">
        <v>0</v>
      </c>
      <c r="BS646" s="685">
        <v>0</v>
      </c>
      <c r="BT646" s="685">
        <v>0</v>
      </c>
      <c r="BU646" s="685">
        <v>0</v>
      </c>
      <c r="BV646" s="685">
        <v>0</v>
      </c>
      <c r="BW646" s="685">
        <v>0</v>
      </c>
      <c r="BX646" s="685">
        <v>0</v>
      </c>
      <c r="BY646" s="685">
        <v>0</v>
      </c>
      <c r="BZ646" s="685">
        <v>0</v>
      </c>
      <c r="CA646" s="685">
        <v>0</v>
      </c>
      <c r="CB646" s="685">
        <v>0</v>
      </c>
      <c r="CC646" s="685">
        <v>0</v>
      </c>
      <c r="CD646" s="685">
        <v>0</v>
      </c>
      <c r="CE646" s="685">
        <v>0</v>
      </c>
      <c r="CF646" s="687"/>
    </row>
    <row r="647" spans="1:84" ht="5.0999999999999996" customHeight="1">
      <c r="A647" s="685">
        <v>0</v>
      </c>
      <c r="B647" s="4465"/>
      <c r="D647" s="4741"/>
      <c r="E647" s="685">
        <v>0</v>
      </c>
      <c r="F647" s="802">
        <v>0</v>
      </c>
      <c r="G647" s="685">
        <v>0</v>
      </c>
      <c r="H647" s="4753"/>
      <c r="I647" s="685">
        <v>0</v>
      </c>
      <c r="J647" s="802">
        <v>0</v>
      </c>
      <c r="K647" s="685">
        <v>0</v>
      </c>
      <c r="L647" s="4747"/>
      <c r="M647" s="685">
        <v>0</v>
      </c>
      <c r="N647" s="802">
        <v>0</v>
      </c>
      <c r="O647" s="685">
        <v>0</v>
      </c>
      <c r="P647" s="4738"/>
      <c r="Q647" s="685">
        <v>0</v>
      </c>
      <c r="R647" s="802">
        <v>0</v>
      </c>
      <c r="S647" s="685">
        <v>0</v>
      </c>
      <c r="T647" s="4744"/>
      <c r="U647" s="685">
        <v>0</v>
      </c>
      <c r="V647" s="802">
        <v>0</v>
      </c>
      <c r="W647" s="685">
        <v>0</v>
      </c>
      <c r="X647" s="4750"/>
      <c r="Y647" s="685">
        <v>0</v>
      </c>
      <c r="Z647" s="802">
        <v>0</v>
      </c>
      <c r="AA647" s="685">
        <v>0</v>
      </c>
      <c r="AB647" s="4735"/>
      <c r="AC647" s="685">
        <v>0</v>
      </c>
      <c r="AD647" s="802">
        <v>0</v>
      </c>
      <c r="AE647" s="685">
        <v>0</v>
      </c>
      <c r="AF647" s="4735"/>
      <c r="AG647" s="685">
        <v>0</v>
      </c>
      <c r="AH647" s="802">
        <v>0</v>
      </c>
      <c r="AI647" s="685">
        <v>0</v>
      </c>
      <c r="AJ647" s="707"/>
      <c r="AK647" s="707"/>
      <c r="AL647" s="707"/>
      <c r="AM647" s="707"/>
      <c r="AN647" s="707"/>
      <c r="AZ647" s="685">
        <v>0</v>
      </c>
      <c r="BA647" s="685">
        <v>0</v>
      </c>
      <c r="BB647" s="685">
        <v>0</v>
      </c>
      <c r="BC647" s="685">
        <v>0</v>
      </c>
      <c r="BD647" s="685">
        <v>0</v>
      </c>
      <c r="BE647" s="685">
        <v>0</v>
      </c>
      <c r="BF647" s="685">
        <v>0</v>
      </c>
      <c r="BG647" s="685">
        <v>0</v>
      </c>
      <c r="BH647" s="685">
        <v>0</v>
      </c>
      <c r="BI647" s="685">
        <v>0</v>
      </c>
      <c r="BJ647" s="685">
        <v>0</v>
      </c>
      <c r="BK647" s="685">
        <v>0</v>
      </c>
      <c r="BL647" s="685">
        <v>0</v>
      </c>
      <c r="BM647" s="685">
        <v>0</v>
      </c>
      <c r="BN647" s="685">
        <v>0</v>
      </c>
      <c r="BO647" s="685">
        <v>0</v>
      </c>
      <c r="BP647" s="685">
        <v>0</v>
      </c>
      <c r="BQ647" s="685">
        <v>0</v>
      </c>
      <c r="BR647" s="685">
        <v>0</v>
      </c>
      <c r="BS647" s="685">
        <v>0</v>
      </c>
      <c r="BT647" s="685">
        <v>0</v>
      </c>
      <c r="BU647" s="685">
        <v>0</v>
      </c>
      <c r="BV647" s="685">
        <v>0</v>
      </c>
      <c r="BW647" s="685">
        <v>0</v>
      </c>
      <c r="BX647" s="685">
        <v>0</v>
      </c>
      <c r="BY647" s="685">
        <v>0</v>
      </c>
      <c r="BZ647" s="685">
        <v>0</v>
      </c>
      <c r="CA647" s="685">
        <v>0</v>
      </c>
      <c r="CB647" s="685">
        <v>0</v>
      </c>
      <c r="CC647" s="685">
        <v>0</v>
      </c>
      <c r="CD647" s="685">
        <v>0</v>
      </c>
      <c r="CE647" s="685">
        <v>0</v>
      </c>
      <c r="CF647" s="687"/>
    </row>
    <row r="648" spans="1:84" ht="9.9499999999999993" customHeight="1">
      <c r="A648" s="685">
        <v>0</v>
      </c>
      <c r="B648" s="4466"/>
      <c r="D648" s="4742"/>
      <c r="E648" s="685">
        <v>0</v>
      </c>
      <c r="F648" s="685">
        <v>0</v>
      </c>
      <c r="G648" s="685">
        <v>0</v>
      </c>
      <c r="H648" s="4754"/>
      <c r="I648" s="685">
        <v>0</v>
      </c>
      <c r="J648" s="685">
        <v>0</v>
      </c>
      <c r="K648" s="685">
        <v>0</v>
      </c>
      <c r="L648" s="4748"/>
      <c r="M648" s="685">
        <v>0</v>
      </c>
      <c r="N648" s="685">
        <v>0</v>
      </c>
      <c r="O648" s="685">
        <v>0</v>
      </c>
      <c r="P648" s="4739"/>
      <c r="Q648" s="685">
        <v>0</v>
      </c>
      <c r="R648" s="685">
        <v>0</v>
      </c>
      <c r="S648" s="685">
        <v>0</v>
      </c>
      <c r="T648" s="4745"/>
      <c r="U648" s="685">
        <v>0</v>
      </c>
      <c r="V648" s="685">
        <v>0</v>
      </c>
      <c r="W648" s="685">
        <v>0</v>
      </c>
      <c r="X648" s="4751"/>
      <c r="Y648" s="685">
        <v>0</v>
      </c>
      <c r="Z648" s="685">
        <v>0</v>
      </c>
      <c r="AA648" s="685">
        <v>0</v>
      </c>
      <c r="AB648" s="4736"/>
      <c r="AC648" s="685">
        <v>0</v>
      </c>
      <c r="AD648" s="685">
        <v>0</v>
      </c>
      <c r="AE648" s="685">
        <v>0</v>
      </c>
      <c r="AF648" s="4736"/>
      <c r="AG648" s="685">
        <v>0</v>
      </c>
      <c r="AH648" s="685">
        <v>0</v>
      </c>
      <c r="AI648" s="685">
        <v>0</v>
      </c>
      <c r="AJ648" s="707"/>
      <c r="AK648" s="707"/>
      <c r="AL648" s="707"/>
      <c r="AM648" s="707"/>
      <c r="AN648" s="707"/>
      <c r="AZ648" s="685">
        <v>0</v>
      </c>
      <c r="BA648" s="685">
        <v>0</v>
      </c>
      <c r="BB648" s="685">
        <v>0</v>
      </c>
      <c r="BC648" s="685">
        <v>0</v>
      </c>
      <c r="BD648" s="685">
        <v>0</v>
      </c>
      <c r="BE648" s="685">
        <v>0</v>
      </c>
      <c r="BF648" s="685">
        <v>0</v>
      </c>
      <c r="BG648" s="685">
        <v>0</v>
      </c>
      <c r="BH648" s="685">
        <v>0</v>
      </c>
      <c r="BI648" s="685">
        <v>0</v>
      </c>
      <c r="BJ648" s="685">
        <v>0</v>
      </c>
      <c r="BK648" s="685">
        <v>0</v>
      </c>
      <c r="BL648" s="685">
        <v>0</v>
      </c>
      <c r="BM648" s="685">
        <v>0</v>
      </c>
      <c r="BN648" s="685">
        <v>0</v>
      </c>
      <c r="BO648" s="685">
        <v>0</v>
      </c>
      <c r="BP648" s="685">
        <v>0</v>
      </c>
      <c r="BQ648" s="685">
        <v>0</v>
      </c>
      <c r="BR648" s="685">
        <v>0</v>
      </c>
      <c r="BS648" s="685">
        <v>0</v>
      </c>
      <c r="BT648" s="685">
        <v>0</v>
      </c>
      <c r="BU648" s="685">
        <v>0</v>
      </c>
      <c r="BV648" s="685">
        <v>0</v>
      </c>
      <c r="BW648" s="685">
        <v>0</v>
      </c>
      <c r="BX648" s="685">
        <v>0</v>
      </c>
      <c r="BY648" s="685">
        <v>0</v>
      </c>
      <c r="BZ648" s="685">
        <v>0</v>
      </c>
      <c r="CA648" s="685">
        <v>0</v>
      </c>
      <c r="CB648" s="685">
        <v>0</v>
      </c>
      <c r="CC648" s="685">
        <v>0</v>
      </c>
      <c r="CD648" s="685">
        <v>0</v>
      </c>
      <c r="CE648" s="685">
        <v>0</v>
      </c>
      <c r="CF648" s="687"/>
    </row>
    <row r="649" spans="1:84" ht="9.9499999999999993" customHeight="1">
      <c r="A649" s="685">
        <v>0</v>
      </c>
      <c r="B649" s="685">
        <v>0</v>
      </c>
      <c r="C649" s="685">
        <v>0</v>
      </c>
      <c r="D649" s="685">
        <v>0</v>
      </c>
      <c r="E649" s="685">
        <v>0</v>
      </c>
      <c r="F649" s="685">
        <v>0</v>
      </c>
      <c r="G649" s="685">
        <v>0</v>
      </c>
      <c r="H649" s="685">
        <v>0</v>
      </c>
      <c r="I649" s="685">
        <v>0</v>
      </c>
      <c r="J649" s="685">
        <v>0</v>
      </c>
      <c r="K649" s="685">
        <v>0</v>
      </c>
      <c r="L649" s="685">
        <v>0</v>
      </c>
      <c r="M649" s="685">
        <v>0</v>
      </c>
      <c r="N649" s="685">
        <v>0</v>
      </c>
      <c r="O649" s="685">
        <v>0</v>
      </c>
      <c r="P649" s="685">
        <v>0</v>
      </c>
      <c r="Q649" s="685">
        <v>0</v>
      </c>
      <c r="R649" s="685">
        <v>0</v>
      </c>
      <c r="S649" s="685">
        <v>0</v>
      </c>
      <c r="T649" s="685">
        <v>0</v>
      </c>
      <c r="U649" s="685">
        <v>0</v>
      </c>
      <c r="V649" s="685">
        <v>0</v>
      </c>
      <c r="W649" s="685">
        <v>0</v>
      </c>
      <c r="X649" s="685">
        <v>0</v>
      </c>
      <c r="Y649" s="685">
        <v>0</v>
      </c>
      <c r="Z649" s="685">
        <v>0</v>
      </c>
      <c r="AA649" s="685">
        <v>0</v>
      </c>
      <c r="AB649" s="685">
        <v>0</v>
      </c>
      <c r="AC649" s="685">
        <v>0</v>
      </c>
      <c r="AD649" s="685">
        <v>0</v>
      </c>
      <c r="AE649" s="685">
        <v>0</v>
      </c>
      <c r="AF649" s="685">
        <v>0</v>
      </c>
      <c r="AG649" s="685">
        <v>0</v>
      </c>
      <c r="AH649" s="685">
        <v>0</v>
      </c>
      <c r="AI649" s="685">
        <v>0</v>
      </c>
      <c r="AJ649" s="707"/>
      <c r="AK649" s="707"/>
      <c r="AL649" s="707"/>
      <c r="AM649" s="707"/>
      <c r="AN649" s="707"/>
      <c r="AZ649" s="685">
        <v>0</v>
      </c>
      <c r="BA649" s="685">
        <v>0</v>
      </c>
      <c r="BB649" s="685">
        <v>0</v>
      </c>
      <c r="BC649" s="685">
        <v>0</v>
      </c>
      <c r="BD649" s="685">
        <v>0</v>
      </c>
      <c r="BE649" s="685">
        <v>0</v>
      </c>
      <c r="BF649" s="685">
        <v>0</v>
      </c>
      <c r="BG649" s="685">
        <v>0</v>
      </c>
      <c r="BH649" s="685">
        <v>0</v>
      </c>
      <c r="BI649" s="685">
        <v>0</v>
      </c>
      <c r="BJ649" s="685">
        <v>0</v>
      </c>
      <c r="BK649" s="685">
        <v>0</v>
      </c>
      <c r="BL649" s="685">
        <v>0</v>
      </c>
      <c r="BM649" s="685">
        <v>0</v>
      </c>
      <c r="BN649" s="685">
        <v>0</v>
      </c>
      <c r="BO649" s="685">
        <v>0</v>
      </c>
      <c r="BP649" s="685">
        <v>0</v>
      </c>
      <c r="BQ649" s="685">
        <v>0</v>
      </c>
      <c r="BR649" s="685">
        <v>0</v>
      </c>
      <c r="BS649" s="685">
        <v>0</v>
      </c>
      <c r="BT649" s="685">
        <v>0</v>
      </c>
      <c r="BU649" s="685">
        <v>0</v>
      </c>
      <c r="BV649" s="685">
        <v>0</v>
      </c>
      <c r="BW649" s="685">
        <v>0</v>
      </c>
      <c r="BX649" s="685">
        <v>0</v>
      </c>
      <c r="BY649" s="685">
        <v>0</v>
      </c>
      <c r="BZ649" s="685">
        <v>0</v>
      </c>
      <c r="CA649" s="685">
        <v>0</v>
      </c>
      <c r="CB649" s="685">
        <v>0</v>
      </c>
      <c r="CC649" s="685">
        <v>0</v>
      </c>
      <c r="CD649" s="685">
        <v>0</v>
      </c>
      <c r="CE649" s="685">
        <v>0</v>
      </c>
      <c r="CF649" s="687"/>
    </row>
    <row r="650" spans="1:84" ht="9.9499999999999993" customHeight="1">
      <c r="A650" s="685">
        <v>0</v>
      </c>
      <c r="B650" s="4464">
        <v>8</v>
      </c>
      <c r="D650" s="4740" t="s">
        <v>5510</v>
      </c>
      <c r="E650" s="685">
        <v>0</v>
      </c>
      <c r="F650" s="685">
        <v>0</v>
      </c>
      <c r="G650" s="685">
        <v>0</v>
      </c>
      <c r="H650" s="4752" t="s">
        <v>5511</v>
      </c>
      <c r="I650" s="685">
        <v>0</v>
      </c>
      <c r="J650" s="685">
        <v>0</v>
      </c>
      <c r="K650" s="685">
        <v>0</v>
      </c>
      <c r="L650" s="4746" t="s">
        <v>5512</v>
      </c>
      <c r="M650" s="685">
        <v>0</v>
      </c>
      <c r="N650" s="685">
        <v>0</v>
      </c>
      <c r="O650" s="685">
        <v>0</v>
      </c>
      <c r="P650" s="4737" t="s">
        <v>5513</v>
      </c>
      <c r="Q650" s="685">
        <v>0</v>
      </c>
      <c r="R650" s="685">
        <v>0</v>
      </c>
      <c r="S650" s="685">
        <v>0</v>
      </c>
      <c r="T650" s="4737" t="s">
        <v>5514</v>
      </c>
      <c r="U650" s="685">
        <v>0</v>
      </c>
      <c r="V650" s="685">
        <v>0</v>
      </c>
      <c r="W650" s="685">
        <v>0</v>
      </c>
      <c r="X650" s="4749" t="s">
        <v>5515</v>
      </c>
      <c r="Y650" s="685">
        <v>0</v>
      </c>
      <c r="Z650" s="685">
        <v>0</v>
      </c>
      <c r="AA650" s="685">
        <v>0</v>
      </c>
      <c r="AB650" s="4734"/>
      <c r="AC650" s="685">
        <v>0</v>
      </c>
      <c r="AD650" s="685">
        <v>0</v>
      </c>
      <c r="AE650" s="685">
        <v>0</v>
      </c>
      <c r="AF650" s="4734"/>
      <c r="AG650" s="685">
        <v>0</v>
      </c>
      <c r="AH650" s="685">
        <v>0</v>
      </c>
      <c r="AI650" s="685">
        <v>0</v>
      </c>
      <c r="AJ650" s="707"/>
      <c r="AK650" s="707"/>
      <c r="AL650" s="707"/>
      <c r="AM650" s="707"/>
      <c r="AN650" s="707"/>
      <c r="AZ650" s="685">
        <v>0</v>
      </c>
      <c r="BA650" s="685">
        <v>0</v>
      </c>
      <c r="BB650" s="685">
        <v>0</v>
      </c>
      <c r="BC650" s="685">
        <v>0</v>
      </c>
      <c r="BD650" s="685">
        <v>0</v>
      </c>
      <c r="BE650" s="685">
        <v>0</v>
      </c>
      <c r="BF650" s="685">
        <v>0</v>
      </c>
      <c r="BG650" s="685">
        <v>0</v>
      </c>
      <c r="BH650" s="685">
        <v>0</v>
      </c>
      <c r="BI650" s="685">
        <v>0</v>
      </c>
      <c r="BJ650" s="685">
        <v>0</v>
      </c>
      <c r="BK650" s="685">
        <v>0</v>
      </c>
      <c r="BL650" s="685">
        <v>0</v>
      </c>
      <c r="BM650" s="685">
        <v>0</v>
      </c>
      <c r="BN650" s="685">
        <v>0</v>
      </c>
      <c r="BO650" s="685">
        <v>0</v>
      </c>
      <c r="BP650" s="685">
        <v>0</v>
      </c>
      <c r="BQ650" s="685">
        <v>0</v>
      </c>
      <c r="BR650" s="685">
        <v>0</v>
      </c>
      <c r="BS650" s="685">
        <v>0</v>
      </c>
      <c r="BT650" s="685">
        <v>0</v>
      </c>
      <c r="BU650" s="685">
        <v>0</v>
      </c>
      <c r="BV650" s="685">
        <v>0</v>
      </c>
      <c r="BW650" s="685">
        <v>0</v>
      </c>
      <c r="BX650" s="685">
        <v>0</v>
      </c>
      <c r="BY650" s="685">
        <v>0</v>
      </c>
      <c r="BZ650" s="685">
        <v>0</v>
      </c>
      <c r="CA650" s="685">
        <v>0</v>
      </c>
      <c r="CB650" s="685">
        <v>0</v>
      </c>
      <c r="CC650" s="685">
        <v>0</v>
      </c>
      <c r="CD650" s="685">
        <v>0</v>
      </c>
      <c r="CE650" s="685">
        <v>0</v>
      </c>
      <c r="CF650" s="687"/>
    </row>
    <row r="651" spans="1:84" ht="5.0999999999999996" customHeight="1">
      <c r="A651" s="685">
        <v>0</v>
      </c>
      <c r="B651" s="4465"/>
      <c r="D651" s="4741"/>
      <c r="E651" s="685">
        <v>0</v>
      </c>
      <c r="F651" s="802">
        <v>0</v>
      </c>
      <c r="G651" s="685">
        <v>0</v>
      </c>
      <c r="H651" s="4753"/>
      <c r="I651" s="685">
        <v>0</v>
      </c>
      <c r="J651" s="802">
        <v>0</v>
      </c>
      <c r="K651" s="685">
        <v>0</v>
      </c>
      <c r="L651" s="4747"/>
      <c r="M651" s="685">
        <v>0</v>
      </c>
      <c r="N651" s="802">
        <v>0</v>
      </c>
      <c r="O651" s="685">
        <v>0</v>
      </c>
      <c r="P651" s="4738"/>
      <c r="Q651" s="685">
        <v>0</v>
      </c>
      <c r="R651" s="802">
        <v>0</v>
      </c>
      <c r="S651" s="685">
        <v>0</v>
      </c>
      <c r="T651" s="4738"/>
      <c r="U651" s="685">
        <v>0</v>
      </c>
      <c r="V651" s="802">
        <v>0</v>
      </c>
      <c r="W651" s="685">
        <v>0</v>
      </c>
      <c r="X651" s="4750"/>
      <c r="Y651" s="685">
        <v>0</v>
      </c>
      <c r="Z651" s="802">
        <v>0</v>
      </c>
      <c r="AA651" s="685">
        <v>0</v>
      </c>
      <c r="AB651" s="4735"/>
      <c r="AC651" s="685">
        <v>0</v>
      </c>
      <c r="AD651" s="802">
        <v>0</v>
      </c>
      <c r="AE651" s="685">
        <v>0</v>
      </c>
      <c r="AF651" s="4735"/>
      <c r="AG651" s="685">
        <v>0</v>
      </c>
      <c r="AH651" s="802">
        <v>0</v>
      </c>
      <c r="AI651" s="685">
        <v>0</v>
      </c>
      <c r="AJ651" s="707"/>
      <c r="AK651" s="707"/>
      <c r="AL651" s="707"/>
      <c r="AM651" s="707"/>
      <c r="AN651" s="707"/>
      <c r="AZ651" s="685">
        <v>0</v>
      </c>
      <c r="BA651" s="685">
        <v>0</v>
      </c>
      <c r="BB651" s="685">
        <v>0</v>
      </c>
      <c r="BC651" s="685">
        <v>0</v>
      </c>
      <c r="BD651" s="685">
        <v>0</v>
      </c>
      <c r="BE651" s="685">
        <v>0</v>
      </c>
      <c r="BF651" s="685">
        <v>0</v>
      </c>
      <c r="BG651" s="685">
        <v>0</v>
      </c>
      <c r="BH651" s="685">
        <v>0</v>
      </c>
      <c r="BI651" s="685">
        <v>0</v>
      </c>
      <c r="BJ651" s="685">
        <v>0</v>
      </c>
      <c r="BK651" s="685">
        <v>0</v>
      </c>
      <c r="BL651" s="685">
        <v>0</v>
      </c>
      <c r="BM651" s="685">
        <v>0</v>
      </c>
      <c r="BN651" s="685">
        <v>0</v>
      </c>
      <c r="BO651" s="685">
        <v>0</v>
      </c>
      <c r="BP651" s="685">
        <v>0</v>
      </c>
      <c r="BQ651" s="685">
        <v>0</v>
      </c>
      <c r="BR651" s="685">
        <v>0</v>
      </c>
      <c r="BS651" s="685">
        <v>0</v>
      </c>
      <c r="BT651" s="685">
        <v>0</v>
      </c>
      <c r="BU651" s="685">
        <v>0</v>
      </c>
      <c r="BV651" s="685">
        <v>0</v>
      </c>
      <c r="BW651" s="685">
        <v>0</v>
      </c>
      <c r="BX651" s="685">
        <v>0</v>
      </c>
      <c r="BY651" s="685">
        <v>0</v>
      </c>
      <c r="BZ651" s="685">
        <v>0</v>
      </c>
      <c r="CA651" s="685">
        <v>0</v>
      </c>
      <c r="CB651" s="685">
        <v>0</v>
      </c>
      <c r="CC651" s="685">
        <v>0</v>
      </c>
      <c r="CD651" s="685">
        <v>0</v>
      </c>
      <c r="CE651" s="685">
        <v>0</v>
      </c>
      <c r="CF651" s="687"/>
    </row>
    <row r="652" spans="1:84" ht="9.9499999999999993" customHeight="1">
      <c r="A652" s="685">
        <v>0</v>
      </c>
      <c r="B652" s="4466"/>
      <c r="D652" s="4742"/>
      <c r="E652" s="685">
        <v>0</v>
      </c>
      <c r="F652" s="685">
        <v>0</v>
      </c>
      <c r="G652" s="685">
        <v>0</v>
      </c>
      <c r="H652" s="4754"/>
      <c r="I652" s="685">
        <v>0</v>
      </c>
      <c r="J652" s="685">
        <v>0</v>
      </c>
      <c r="K652" s="685">
        <v>0</v>
      </c>
      <c r="L652" s="4748"/>
      <c r="M652" s="685">
        <v>0</v>
      </c>
      <c r="N652" s="685">
        <v>0</v>
      </c>
      <c r="O652" s="685">
        <v>0</v>
      </c>
      <c r="P652" s="4739"/>
      <c r="Q652" s="685">
        <v>0</v>
      </c>
      <c r="R652" s="685">
        <v>0</v>
      </c>
      <c r="S652" s="685">
        <v>0</v>
      </c>
      <c r="T652" s="4739"/>
      <c r="U652" s="685">
        <v>0</v>
      </c>
      <c r="V652" s="685">
        <v>0</v>
      </c>
      <c r="W652" s="685">
        <v>0</v>
      </c>
      <c r="X652" s="4751"/>
      <c r="Y652" s="685">
        <v>0</v>
      </c>
      <c r="Z652" s="685">
        <v>0</v>
      </c>
      <c r="AA652" s="685">
        <v>0</v>
      </c>
      <c r="AB652" s="4736"/>
      <c r="AC652" s="685">
        <v>0</v>
      </c>
      <c r="AD652" s="685">
        <v>0</v>
      </c>
      <c r="AE652" s="685">
        <v>0</v>
      </c>
      <c r="AF652" s="4736"/>
      <c r="AG652" s="685">
        <v>0</v>
      </c>
      <c r="AH652" s="685">
        <v>0</v>
      </c>
      <c r="AI652" s="685">
        <v>0</v>
      </c>
      <c r="AJ652" s="707"/>
      <c r="AK652" s="707"/>
      <c r="AL652" s="707"/>
      <c r="AM652" s="707"/>
      <c r="AN652" s="707"/>
      <c r="AZ652" s="685">
        <v>0</v>
      </c>
      <c r="BA652" s="685">
        <v>0</v>
      </c>
      <c r="BB652" s="685">
        <v>0</v>
      </c>
      <c r="BC652" s="685">
        <v>0</v>
      </c>
      <c r="BD652" s="685">
        <v>0</v>
      </c>
      <c r="BE652" s="685">
        <v>0</v>
      </c>
      <c r="BF652" s="685">
        <v>0</v>
      </c>
      <c r="BG652" s="685">
        <v>0</v>
      </c>
      <c r="BH652" s="685">
        <v>0</v>
      </c>
      <c r="BI652" s="685">
        <v>0</v>
      </c>
      <c r="BJ652" s="685">
        <v>0</v>
      </c>
      <c r="BK652" s="685">
        <v>0</v>
      </c>
      <c r="BL652" s="685">
        <v>0</v>
      </c>
      <c r="BM652" s="685">
        <v>0</v>
      </c>
      <c r="BN652" s="685">
        <v>0</v>
      </c>
      <c r="BO652" s="685">
        <v>0</v>
      </c>
      <c r="BP652" s="685">
        <v>0</v>
      </c>
      <c r="BQ652" s="685">
        <v>0</v>
      </c>
      <c r="BR652" s="685">
        <v>0</v>
      </c>
      <c r="BS652" s="685">
        <v>0</v>
      </c>
      <c r="BT652" s="685">
        <v>0</v>
      </c>
      <c r="BU652" s="685">
        <v>0</v>
      </c>
      <c r="BV652" s="685">
        <v>0</v>
      </c>
      <c r="BW652" s="685">
        <v>0</v>
      </c>
      <c r="BX652" s="685">
        <v>0</v>
      </c>
      <c r="BY652" s="685">
        <v>0</v>
      </c>
      <c r="BZ652" s="685">
        <v>0</v>
      </c>
      <c r="CA652" s="685">
        <v>0</v>
      </c>
      <c r="CB652" s="685">
        <v>0</v>
      </c>
      <c r="CC652" s="685">
        <v>0</v>
      </c>
      <c r="CD652" s="685">
        <v>0</v>
      </c>
      <c r="CE652" s="685">
        <v>0</v>
      </c>
      <c r="CF652" s="687"/>
    </row>
    <row r="653" spans="1:84" ht="9.9499999999999993" customHeight="1">
      <c r="A653" s="685">
        <v>0</v>
      </c>
      <c r="B653" s="685">
        <v>0</v>
      </c>
      <c r="C653" s="685">
        <v>0</v>
      </c>
      <c r="D653" s="685">
        <v>0</v>
      </c>
      <c r="E653" s="685">
        <v>0</v>
      </c>
      <c r="F653" s="685">
        <v>0</v>
      </c>
      <c r="G653" s="685">
        <v>0</v>
      </c>
      <c r="H653" s="685">
        <v>0</v>
      </c>
      <c r="I653" s="685">
        <v>0</v>
      </c>
      <c r="J653" s="685">
        <v>0</v>
      </c>
      <c r="K653" s="685">
        <v>0</v>
      </c>
      <c r="L653" s="685">
        <v>0</v>
      </c>
      <c r="M653" s="685">
        <v>0</v>
      </c>
      <c r="N653" s="685">
        <v>0</v>
      </c>
      <c r="O653" s="685">
        <v>0</v>
      </c>
      <c r="P653" s="685">
        <v>0</v>
      </c>
      <c r="Q653" s="685">
        <v>0</v>
      </c>
      <c r="R653" s="685">
        <v>0</v>
      </c>
      <c r="S653" s="685">
        <v>0</v>
      </c>
      <c r="T653" s="685">
        <v>0</v>
      </c>
      <c r="U653" s="685">
        <v>0</v>
      </c>
      <c r="V653" s="685">
        <v>0</v>
      </c>
      <c r="W653" s="685">
        <v>0</v>
      </c>
      <c r="X653" s="685">
        <v>0</v>
      </c>
      <c r="Y653" s="685">
        <v>0</v>
      </c>
      <c r="Z653" s="685">
        <v>0</v>
      </c>
      <c r="AA653" s="685">
        <v>0</v>
      </c>
      <c r="AB653" s="685">
        <v>0</v>
      </c>
      <c r="AC653" s="685">
        <v>0</v>
      </c>
      <c r="AD653" s="685">
        <v>0</v>
      </c>
      <c r="AE653" s="685">
        <v>0</v>
      </c>
      <c r="AF653" s="685">
        <v>0</v>
      </c>
      <c r="AG653" s="685">
        <v>0</v>
      </c>
      <c r="AH653" s="685">
        <v>0</v>
      </c>
      <c r="AI653" s="685">
        <v>0</v>
      </c>
      <c r="AJ653" s="707"/>
      <c r="AK653" s="707"/>
      <c r="AL653" s="707"/>
      <c r="AM653" s="707"/>
      <c r="AN653" s="707"/>
      <c r="AZ653" s="685">
        <v>0</v>
      </c>
      <c r="BA653" s="685">
        <v>0</v>
      </c>
      <c r="BB653" s="685">
        <v>0</v>
      </c>
      <c r="BC653" s="685">
        <v>0</v>
      </c>
      <c r="BD653" s="685">
        <v>0</v>
      </c>
      <c r="BE653" s="685">
        <v>0</v>
      </c>
      <c r="BF653" s="685">
        <v>0</v>
      </c>
      <c r="BG653" s="685">
        <v>0</v>
      </c>
      <c r="BH653" s="685">
        <v>0</v>
      </c>
      <c r="BI653" s="685">
        <v>0</v>
      </c>
      <c r="BJ653" s="685">
        <v>0</v>
      </c>
      <c r="BK653" s="685">
        <v>0</v>
      </c>
      <c r="BL653" s="685">
        <v>0</v>
      </c>
      <c r="BM653" s="685">
        <v>0</v>
      </c>
      <c r="BN653" s="685">
        <v>0</v>
      </c>
      <c r="BO653" s="685">
        <v>0</v>
      </c>
      <c r="BP653" s="685">
        <v>0</v>
      </c>
      <c r="BQ653" s="685">
        <v>0</v>
      </c>
      <c r="BR653" s="685">
        <v>0</v>
      </c>
      <c r="BS653" s="685">
        <v>0</v>
      </c>
      <c r="BT653" s="685">
        <v>0</v>
      </c>
      <c r="BU653" s="685">
        <v>0</v>
      </c>
      <c r="BV653" s="685">
        <v>0</v>
      </c>
      <c r="BW653" s="685">
        <v>0</v>
      </c>
      <c r="BX653" s="685">
        <v>0</v>
      </c>
      <c r="BY653" s="685">
        <v>0</v>
      </c>
      <c r="BZ653" s="685">
        <v>0</v>
      </c>
      <c r="CA653" s="685">
        <v>0</v>
      </c>
      <c r="CB653" s="685">
        <v>0</v>
      </c>
      <c r="CC653" s="685">
        <v>0</v>
      </c>
      <c r="CD653" s="685">
        <v>0</v>
      </c>
      <c r="CE653" s="685">
        <v>0</v>
      </c>
      <c r="CF653" s="687"/>
    </row>
    <row r="654" spans="1:84" ht="9.9499999999999993" customHeight="1">
      <c r="A654" s="685">
        <v>0</v>
      </c>
      <c r="B654" s="4464">
        <v>9</v>
      </c>
      <c r="D654" s="4740" t="s">
        <v>5516</v>
      </c>
      <c r="E654" s="685">
        <v>0</v>
      </c>
      <c r="F654" s="685">
        <v>0</v>
      </c>
      <c r="G654" s="685">
        <v>0</v>
      </c>
      <c r="H654" s="4752"/>
      <c r="I654" s="685">
        <v>0</v>
      </c>
      <c r="J654" s="685">
        <v>0</v>
      </c>
      <c r="K654" s="685">
        <v>0</v>
      </c>
      <c r="L654" s="4746" t="s">
        <v>5517</v>
      </c>
      <c r="M654" s="685">
        <v>0</v>
      </c>
      <c r="N654" s="685">
        <v>0</v>
      </c>
      <c r="O654" s="685">
        <v>0</v>
      </c>
      <c r="P654" s="4737" t="s">
        <v>5518</v>
      </c>
      <c r="Q654" s="685">
        <v>0</v>
      </c>
      <c r="R654" s="685">
        <v>0</v>
      </c>
      <c r="S654" s="685">
        <v>0</v>
      </c>
      <c r="T654" s="4743" t="s">
        <v>5519</v>
      </c>
      <c r="U654" s="685">
        <v>0</v>
      </c>
      <c r="V654" s="685">
        <v>0</v>
      </c>
      <c r="W654" s="685">
        <v>0</v>
      </c>
      <c r="X654" s="4749" t="s">
        <v>5520</v>
      </c>
      <c r="Y654" s="685">
        <v>0</v>
      </c>
      <c r="Z654" s="685">
        <v>0</v>
      </c>
      <c r="AA654" s="685">
        <v>0</v>
      </c>
      <c r="AB654" s="4734"/>
      <c r="AC654" s="685">
        <v>0</v>
      </c>
      <c r="AD654" s="685">
        <v>0</v>
      </c>
      <c r="AE654" s="685">
        <v>0</v>
      </c>
      <c r="AF654" s="4734"/>
      <c r="AG654" s="685">
        <v>0</v>
      </c>
      <c r="AH654" s="685">
        <v>0</v>
      </c>
      <c r="AI654" s="685">
        <v>0</v>
      </c>
      <c r="AJ654" s="707"/>
      <c r="AK654" s="707"/>
      <c r="AL654" s="707"/>
      <c r="AM654" s="707"/>
      <c r="AN654" s="707"/>
      <c r="AZ654" s="685">
        <v>0</v>
      </c>
      <c r="BA654" s="685">
        <v>0</v>
      </c>
      <c r="BB654" s="685">
        <v>0</v>
      </c>
      <c r="BC654" s="685">
        <v>0</v>
      </c>
      <c r="BD654" s="685">
        <v>0</v>
      </c>
      <c r="BE654" s="685">
        <v>0</v>
      </c>
      <c r="BF654" s="685">
        <v>0</v>
      </c>
      <c r="BG654" s="685">
        <v>0</v>
      </c>
      <c r="BH654" s="685">
        <v>0</v>
      </c>
      <c r="BI654" s="685">
        <v>0</v>
      </c>
      <c r="BJ654" s="685">
        <v>0</v>
      </c>
      <c r="BK654" s="685">
        <v>0</v>
      </c>
      <c r="BL654" s="685">
        <v>0</v>
      </c>
      <c r="BM654" s="685">
        <v>0</v>
      </c>
      <c r="BN654" s="685">
        <v>0</v>
      </c>
      <c r="BO654" s="685">
        <v>0</v>
      </c>
      <c r="BP654" s="685">
        <v>0</v>
      </c>
      <c r="BQ654" s="685">
        <v>0</v>
      </c>
      <c r="BR654" s="685">
        <v>0</v>
      </c>
      <c r="BS654" s="685">
        <v>0</v>
      </c>
      <c r="BT654" s="685">
        <v>0</v>
      </c>
      <c r="BU654" s="685">
        <v>0</v>
      </c>
      <c r="BV654" s="685">
        <v>0</v>
      </c>
      <c r="BW654" s="685">
        <v>0</v>
      </c>
      <c r="BX654" s="685">
        <v>0</v>
      </c>
      <c r="BY654" s="685">
        <v>0</v>
      </c>
      <c r="BZ654" s="685">
        <v>0</v>
      </c>
      <c r="CA654" s="685">
        <v>0</v>
      </c>
      <c r="CB654" s="685">
        <v>0</v>
      </c>
      <c r="CC654" s="685">
        <v>0</v>
      </c>
      <c r="CD654" s="685">
        <v>0</v>
      </c>
      <c r="CE654" s="685">
        <v>0</v>
      </c>
      <c r="CF654" s="687"/>
    </row>
    <row r="655" spans="1:84" ht="5.0999999999999996" customHeight="1">
      <c r="A655" s="685">
        <v>0</v>
      </c>
      <c r="B655" s="4465"/>
      <c r="D655" s="4741"/>
      <c r="E655" s="685">
        <v>0</v>
      </c>
      <c r="F655" s="802">
        <v>0</v>
      </c>
      <c r="G655" s="685">
        <v>0</v>
      </c>
      <c r="H655" s="4753"/>
      <c r="I655" s="685">
        <v>0</v>
      </c>
      <c r="J655" s="802">
        <v>0</v>
      </c>
      <c r="K655" s="685">
        <v>0</v>
      </c>
      <c r="L655" s="4747"/>
      <c r="M655" s="685">
        <v>0</v>
      </c>
      <c r="N655" s="802">
        <v>0</v>
      </c>
      <c r="O655" s="685">
        <v>0</v>
      </c>
      <c r="P655" s="4738"/>
      <c r="Q655" s="685">
        <v>0</v>
      </c>
      <c r="R655" s="802">
        <v>0</v>
      </c>
      <c r="S655" s="685">
        <v>0</v>
      </c>
      <c r="T655" s="4744"/>
      <c r="U655" s="685">
        <v>0</v>
      </c>
      <c r="V655" s="802">
        <v>0</v>
      </c>
      <c r="W655" s="685">
        <v>0</v>
      </c>
      <c r="X655" s="4750"/>
      <c r="Y655" s="685">
        <v>0</v>
      </c>
      <c r="Z655" s="802">
        <v>0</v>
      </c>
      <c r="AA655" s="685">
        <v>0</v>
      </c>
      <c r="AB655" s="4735"/>
      <c r="AC655" s="685">
        <v>0</v>
      </c>
      <c r="AD655" s="802">
        <v>0</v>
      </c>
      <c r="AE655" s="685">
        <v>0</v>
      </c>
      <c r="AF655" s="4735"/>
      <c r="AG655" s="685">
        <v>0</v>
      </c>
      <c r="AH655" s="802">
        <v>0</v>
      </c>
      <c r="AI655" s="685">
        <v>0</v>
      </c>
      <c r="AJ655" s="707"/>
      <c r="AK655" s="707"/>
      <c r="AL655" s="707"/>
      <c r="AM655" s="707"/>
      <c r="AN655" s="707"/>
      <c r="AZ655" s="685">
        <v>0</v>
      </c>
      <c r="BA655" s="685">
        <v>0</v>
      </c>
      <c r="BB655" s="685">
        <v>0</v>
      </c>
      <c r="BC655" s="685">
        <v>0</v>
      </c>
      <c r="BD655" s="685">
        <v>0</v>
      </c>
      <c r="BE655" s="685">
        <v>0</v>
      </c>
      <c r="BF655" s="685">
        <v>0</v>
      </c>
      <c r="BG655" s="685">
        <v>0</v>
      </c>
      <c r="BH655" s="685">
        <v>0</v>
      </c>
      <c r="BI655" s="685">
        <v>0</v>
      </c>
      <c r="BJ655" s="685">
        <v>0</v>
      </c>
      <c r="BK655" s="685">
        <v>0</v>
      </c>
      <c r="BL655" s="685">
        <v>0</v>
      </c>
      <c r="BM655" s="685">
        <v>0</v>
      </c>
      <c r="BN655" s="685">
        <v>0</v>
      </c>
      <c r="BO655" s="685">
        <v>0</v>
      </c>
      <c r="BP655" s="685">
        <v>0</v>
      </c>
      <c r="BQ655" s="685">
        <v>0</v>
      </c>
      <c r="BR655" s="685">
        <v>0</v>
      </c>
      <c r="BS655" s="685">
        <v>0</v>
      </c>
      <c r="BT655" s="685">
        <v>0</v>
      </c>
      <c r="BU655" s="685">
        <v>0</v>
      </c>
      <c r="BV655" s="685">
        <v>0</v>
      </c>
      <c r="BW655" s="685">
        <v>0</v>
      </c>
      <c r="BX655" s="685">
        <v>0</v>
      </c>
      <c r="BY655" s="685">
        <v>0</v>
      </c>
      <c r="BZ655" s="685">
        <v>0</v>
      </c>
      <c r="CA655" s="685">
        <v>0</v>
      </c>
      <c r="CB655" s="685">
        <v>0</v>
      </c>
      <c r="CC655" s="685">
        <v>0</v>
      </c>
      <c r="CD655" s="685">
        <v>0</v>
      </c>
      <c r="CE655" s="685">
        <v>0</v>
      </c>
      <c r="CF655" s="687"/>
    </row>
    <row r="656" spans="1:84" ht="9.9499999999999993" customHeight="1">
      <c r="A656" s="685">
        <v>0</v>
      </c>
      <c r="B656" s="4466"/>
      <c r="D656" s="4742"/>
      <c r="E656" s="685">
        <v>0</v>
      </c>
      <c r="F656" s="685">
        <v>0</v>
      </c>
      <c r="G656" s="685">
        <v>0</v>
      </c>
      <c r="H656" s="4754"/>
      <c r="I656" s="685">
        <v>0</v>
      </c>
      <c r="J656" s="685">
        <v>0</v>
      </c>
      <c r="K656" s="685">
        <v>0</v>
      </c>
      <c r="L656" s="4748"/>
      <c r="M656" s="685">
        <v>0</v>
      </c>
      <c r="N656" s="685">
        <v>0</v>
      </c>
      <c r="O656" s="685">
        <v>0</v>
      </c>
      <c r="P656" s="4739"/>
      <c r="Q656" s="685">
        <v>0</v>
      </c>
      <c r="R656" s="685">
        <v>0</v>
      </c>
      <c r="S656" s="685">
        <v>0</v>
      </c>
      <c r="T656" s="4745"/>
      <c r="U656" s="685">
        <v>0</v>
      </c>
      <c r="V656" s="685">
        <v>0</v>
      </c>
      <c r="W656" s="685">
        <v>0</v>
      </c>
      <c r="X656" s="4751"/>
      <c r="Y656" s="685">
        <v>0</v>
      </c>
      <c r="Z656" s="685">
        <v>0</v>
      </c>
      <c r="AA656" s="685">
        <v>0</v>
      </c>
      <c r="AB656" s="4736"/>
      <c r="AC656" s="685">
        <v>0</v>
      </c>
      <c r="AD656" s="685">
        <v>0</v>
      </c>
      <c r="AE656" s="685">
        <v>0</v>
      </c>
      <c r="AF656" s="4736"/>
      <c r="AG656" s="685">
        <v>0</v>
      </c>
      <c r="AH656" s="685">
        <v>0</v>
      </c>
      <c r="AI656" s="685">
        <v>0</v>
      </c>
      <c r="AJ656" s="707"/>
      <c r="AK656" s="707"/>
      <c r="AL656" s="707"/>
      <c r="AM656" s="707"/>
      <c r="AN656" s="707"/>
      <c r="AZ656" s="685">
        <v>0</v>
      </c>
      <c r="BA656" s="685">
        <v>0</v>
      </c>
      <c r="BB656" s="685">
        <v>0</v>
      </c>
      <c r="BC656" s="685">
        <v>0</v>
      </c>
      <c r="BD656" s="685">
        <v>0</v>
      </c>
      <c r="BE656" s="685">
        <v>0</v>
      </c>
      <c r="BF656" s="685">
        <v>0</v>
      </c>
      <c r="BG656" s="685">
        <v>0</v>
      </c>
      <c r="BH656" s="685">
        <v>0</v>
      </c>
      <c r="BI656" s="685">
        <v>0</v>
      </c>
      <c r="BJ656" s="685">
        <v>0</v>
      </c>
      <c r="BK656" s="685">
        <v>0</v>
      </c>
      <c r="BL656" s="685">
        <v>0</v>
      </c>
      <c r="BM656" s="685">
        <v>0</v>
      </c>
      <c r="BN656" s="685">
        <v>0</v>
      </c>
      <c r="BO656" s="685">
        <v>0</v>
      </c>
      <c r="BP656" s="685">
        <v>0</v>
      </c>
      <c r="BQ656" s="685">
        <v>0</v>
      </c>
      <c r="BR656" s="685">
        <v>0</v>
      </c>
      <c r="BS656" s="685">
        <v>0</v>
      </c>
      <c r="BT656" s="685">
        <v>0</v>
      </c>
      <c r="BU656" s="685">
        <v>0</v>
      </c>
      <c r="BV656" s="685">
        <v>0</v>
      </c>
      <c r="BW656" s="685">
        <v>0</v>
      </c>
      <c r="BX656" s="685">
        <v>0</v>
      </c>
      <c r="BY656" s="685">
        <v>0</v>
      </c>
      <c r="BZ656" s="685">
        <v>0</v>
      </c>
      <c r="CA656" s="685">
        <v>0</v>
      </c>
      <c r="CB656" s="685">
        <v>0</v>
      </c>
      <c r="CC656" s="685">
        <v>0</v>
      </c>
      <c r="CD656" s="685">
        <v>0</v>
      </c>
      <c r="CE656" s="685">
        <v>0</v>
      </c>
      <c r="CF656" s="687"/>
    </row>
    <row r="657" spans="1:84" ht="9.9499999999999993" customHeight="1">
      <c r="A657" s="685">
        <v>0</v>
      </c>
      <c r="B657" s="685">
        <v>0</v>
      </c>
      <c r="C657" s="685">
        <v>0</v>
      </c>
      <c r="D657" s="685">
        <v>0</v>
      </c>
      <c r="E657" s="685">
        <v>0</v>
      </c>
      <c r="F657" s="685">
        <v>0</v>
      </c>
      <c r="G657" s="685">
        <v>0</v>
      </c>
      <c r="H657" s="685">
        <v>0</v>
      </c>
      <c r="I657" s="685">
        <v>0</v>
      </c>
      <c r="J657" s="685">
        <v>0</v>
      </c>
      <c r="K657" s="685">
        <v>0</v>
      </c>
      <c r="L657" s="685">
        <v>0</v>
      </c>
      <c r="M657" s="685">
        <v>0</v>
      </c>
      <c r="N657" s="685">
        <v>0</v>
      </c>
      <c r="O657" s="685">
        <v>0</v>
      </c>
      <c r="P657" s="685">
        <v>0</v>
      </c>
      <c r="Q657" s="685">
        <v>0</v>
      </c>
      <c r="R657" s="685">
        <v>0</v>
      </c>
      <c r="S657" s="685">
        <v>0</v>
      </c>
      <c r="T657" s="685">
        <v>0</v>
      </c>
      <c r="U657" s="685">
        <v>0</v>
      </c>
      <c r="V657" s="685">
        <v>0</v>
      </c>
      <c r="W657" s="685">
        <v>0</v>
      </c>
      <c r="X657" s="685">
        <v>0</v>
      </c>
      <c r="Y657" s="685">
        <v>0</v>
      </c>
      <c r="Z657" s="685">
        <v>0</v>
      </c>
      <c r="AA657" s="685">
        <v>0</v>
      </c>
      <c r="AB657" s="685">
        <v>0</v>
      </c>
      <c r="AC657" s="685">
        <v>0</v>
      </c>
      <c r="AD657" s="685">
        <v>0</v>
      </c>
      <c r="AE657" s="685">
        <v>0</v>
      </c>
      <c r="AF657" s="685">
        <v>0</v>
      </c>
      <c r="AG657" s="685">
        <v>0</v>
      </c>
      <c r="AH657" s="685">
        <v>0</v>
      </c>
      <c r="AI657" s="685">
        <v>0</v>
      </c>
      <c r="AJ657" s="707"/>
      <c r="AK657" s="707"/>
      <c r="AL657" s="707"/>
      <c r="AM657" s="707"/>
      <c r="AN657" s="707"/>
      <c r="AZ657" s="685">
        <v>0</v>
      </c>
      <c r="BA657" s="685">
        <v>0</v>
      </c>
      <c r="BB657" s="685">
        <v>0</v>
      </c>
      <c r="BC657" s="685">
        <v>0</v>
      </c>
      <c r="BD657" s="685">
        <v>0</v>
      </c>
      <c r="BE657" s="685">
        <v>0</v>
      </c>
      <c r="BF657" s="685">
        <v>0</v>
      </c>
      <c r="BG657" s="685">
        <v>0</v>
      </c>
      <c r="BH657" s="685">
        <v>0</v>
      </c>
      <c r="BI657" s="685">
        <v>0</v>
      </c>
      <c r="BJ657" s="685">
        <v>0</v>
      </c>
      <c r="BK657" s="685">
        <v>0</v>
      </c>
      <c r="BL657" s="685">
        <v>0</v>
      </c>
      <c r="BM657" s="685">
        <v>0</v>
      </c>
      <c r="BN657" s="685">
        <v>0</v>
      </c>
      <c r="BO657" s="685">
        <v>0</v>
      </c>
      <c r="BP657" s="685">
        <v>0</v>
      </c>
      <c r="BQ657" s="685">
        <v>0</v>
      </c>
      <c r="BR657" s="685">
        <v>0</v>
      </c>
      <c r="BS657" s="685">
        <v>0</v>
      </c>
      <c r="BT657" s="685">
        <v>0</v>
      </c>
      <c r="BU657" s="685">
        <v>0</v>
      </c>
      <c r="BV657" s="685">
        <v>0</v>
      </c>
      <c r="BW657" s="685">
        <v>0</v>
      </c>
      <c r="BX657" s="685">
        <v>0</v>
      </c>
      <c r="BY657" s="685">
        <v>0</v>
      </c>
      <c r="BZ657" s="685">
        <v>0</v>
      </c>
      <c r="CA657" s="685">
        <v>0</v>
      </c>
      <c r="CB657" s="685">
        <v>0</v>
      </c>
      <c r="CC657" s="685">
        <v>0</v>
      </c>
      <c r="CD657" s="685">
        <v>0</v>
      </c>
      <c r="CE657" s="685">
        <v>0</v>
      </c>
      <c r="CF657" s="687"/>
    </row>
    <row r="658" spans="1:84" ht="9.9499999999999993" customHeight="1">
      <c r="A658" s="685">
        <v>0</v>
      </c>
      <c r="B658" s="4464">
        <v>10</v>
      </c>
      <c r="D658" s="4740" t="s">
        <v>5521</v>
      </c>
      <c r="E658" s="685">
        <v>0</v>
      </c>
      <c r="F658" s="685">
        <v>0</v>
      </c>
      <c r="G658" s="685">
        <v>0</v>
      </c>
      <c r="H658" s="4734"/>
      <c r="I658" s="685">
        <v>0</v>
      </c>
      <c r="J658" s="685">
        <v>0</v>
      </c>
      <c r="K658" s="685">
        <v>0</v>
      </c>
      <c r="L658" s="4746" t="s">
        <v>5522</v>
      </c>
      <c r="M658" s="685">
        <v>0</v>
      </c>
      <c r="N658" s="685">
        <v>0</v>
      </c>
      <c r="O658" s="685">
        <v>0</v>
      </c>
      <c r="P658" s="4737" t="s">
        <v>5523</v>
      </c>
      <c r="Q658" s="685">
        <v>0</v>
      </c>
      <c r="R658" s="685">
        <v>0</v>
      </c>
      <c r="S658" s="685">
        <v>0</v>
      </c>
      <c r="T658" s="4743" t="s">
        <v>5524</v>
      </c>
      <c r="U658" s="685">
        <v>0</v>
      </c>
      <c r="V658" s="685">
        <v>0</v>
      </c>
      <c r="W658" s="685">
        <v>0</v>
      </c>
      <c r="X658" s="4749" t="s">
        <v>5525</v>
      </c>
      <c r="Y658" s="685">
        <v>0</v>
      </c>
      <c r="Z658" s="685">
        <v>0</v>
      </c>
      <c r="AA658" s="685">
        <v>0</v>
      </c>
      <c r="AB658" s="4734"/>
      <c r="AC658" s="685">
        <v>0</v>
      </c>
      <c r="AD658" s="685">
        <v>0</v>
      </c>
      <c r="AE658" s="685">
        <v>0</v>
      </c>
      <c r="AF658" s="4734"/>
      <c r="AG658" s="685">
        <v>0</v>
      </c>
      <c r="AH658" s="685">
        <v>0</v>
      </c>
      <c r="AI658" s="685">
        <v>0</v>
      </c>
      <c r="AJ658" s="707"/>
      <c r="AK658" s="707"/>
      <c r="AL658" s="707"/>
      <c r="AM658" s="707"/>
      <c r="AN658" s="707"/>
      <c r="AZ658" s="685">
        <v>0</v>
      </c>
      <c r="BA658" s="685">
        <v>0</v>
      </c>
      <c r="BB658" s="685">
        <v>0</v>
      </c>
      <c r="BC658" s="685">
        <v>0</v>
      </c>
      <c r="BD658" s="685">
        <v>0</v>
      </c>
      <c r="BE658" s="685">
        <v>0</v>
      </c>
      <c r="BF658" s="685">
        <v>0</v>
      </c>
      <c r="BG658" s="685">
        <v>0</v>
      </c>
      <c r="BH658" s="685">
        <v>0</v>
      </c>
      <c r="BI658" s="685">
        <v>0</v>
      </c>
      <c r="BJ658" s="685">
        <v>0</v>
      </c>
      <c r="BK658" s="685">
        <v>0</v>
      </c>
      <c r="BL658" s="685">
        <v>0</v>
      </c>
      <c r="BM658" s="685">
        <v>0</v>
      </c>
      <c r="BN658" s="685">
        <v>0</v>
      </c>
      <c r="BO658" s="685">
        <v>0</v>
      </c>
      <c r="BP658" s="685">
        <v>0</v>
      </c>
      <c r="BQ658" s="685">
        <v>0</v>
      </c>
      <c r="BR658" s="685">
        <v>0</v>
      </c>
      <c r="BS658" s="685">
        <v>0</v>
      </c>
      <c r="BT658" s="685">
        <v>0</v>
      </c>
      <c r="BU658" s="685">
        <v>0</v>
      </c>
      <c r="BV658" s="685">
        <v>0</v>
      </c>
      <c r="BW658" s="685">
        <v>0</v>
      </c>
      <c r="BX658" s="685">
        <v>0</v>
      </c>
      <c r="BY658" s="685">
        <v>0</v>
      </c>
      <c r="BZ658" s="685">
        <v>0</v>
      </c>
      <c r="CA658" s="685">
        <v>0</v>
      </c>
      <c r="CB658" s="685">
        <v>0</v>
      </c>
      <c r="CC658" s="685">
        <v>0</v>
      </c>
      <c r="CD658" s="685">
        <v>0</v>
      </c>
      <c r="CE658" s="685">
        <v>0</v>
      </c>
      <c r="CF658" s="687"/>
    </row>
    <row r="659" spans="1:84" ht="5.0999999999999996" customHeight="1">
      <c r="A659" s="685">
        <v>0</v>
      </c>
      <c r="B659" s="4465"/>
      <c r="D659" s="4741"/>
      <c r="E659" s="685">
        <v>0</v>
      </c>
      <c r="F659" s="802">
        <v>0</v>
      </c>
      <c r="G659" s="685">
        <v>0</v>
      </c>
      <c r="H659" s="4735"/>
      <c r="I659" s="685">
        <v>0</v>
      </c>
      <c r="J659" s="802">
        <v>0</v>
      </c>
      <c r="K659" s="685">
        <v>0</v>
      </c>
      <c r="L659" s="4747"/>
      <c r="M659" s="685">
        <v>0</v>
      </c>
      <c r="N659" s="802">
        <v>0</v>
      </c>
      <c r="O659" s="685">
        <v>0</v>
      </c>
      <c r="P659" s="4738"/>
      <c r="Q659" s="685">
        <v>0</v>
      </c>
      <c r="R659" s="802">
        <v>0</v>
      </c>
      <c r="S659" s="685">
        <v>0</v>
      </c>
      <c r="T659" s="4744"/>
      <c r="U659" s="685">
        <v>0</v>
      </c>
      <c r="V659" s="802">
        <v>0</v>
      </c>
      <c r="W659" s="685">
        <v>0</v>
      </c>
      <c r="X659" s="4750"/>
      <c r="Y659" s="685">
        <v>0</v>
      </c>
      <c r="Z659" s="802">
        <v>0</v>
      </c>
      <c r="AA659" s="685">
        <v>0</v>
      </c>
      <c r="AB659" s="4735"/>
      <c r="AC659" s="685">
        <v>0</v>
      </c>
      <c r="AD659" s="802">
        <v>0</v>
      </c>
      <c r="AE659" s="685">
        <v>0</v>
      </c>
      <c r="AF659" s="4735"/>
      <c r="AG659" s="685">
        <v>0</v>
      </c>
      <c r="AH659" s="802">
        <v>0</v>
      </c>
      <c r="AI659" s="685">
        <v>0</v>
      </c>
      <c r="AJ659" s="707"/>
      <c r="AK659" s="707"/>
      <c r="AL659" s="707"/>
      <c r="AM659" s="707"/>
      <c r="AN659" s="707"/>
      <c r="AZ659" s="685">
        <v>0</v>
      </c>
      <c r="BA659" s="685">
        <v>0</v>
      </c>
      <c r="BB659" s="685">
        <v>0</v>
      </c>
      <c r="BC659" s="685">
        <v>0</v>
      </c>
      <c r="BD659" s="685">
        <v>0</v>
      </c>
      <c r="BE659" s="685">
        <v>0</v>
      </c>
      <c r="BF659" s="685">
        <v>0</v>
      </c>
      <c r="BG659" s="685">
        <v>0</v>
      </c>
      <c r="BH659" s="685">
        <v>0</v>
      </c>
      <c r="BI659" s="685">
        <v>0</v>
      </c>
      <c r="BJ659" s="685">
        <v>0</v>
      </c>
      <c r="BK659" s="685">
        <v>0</v>
      </c>
      <c r="BL659" s="685">
        <v>0</v>
      </c>
      <c r="BM659" s="685">
        <v>0</v>
      </c>
      <c r="BN659" s="685">
        <v>0</v>
      </c>
      <c r="BO659" s="685">
        <v>0</v>
      </c>
      <c r="BP659" s="685">
        <v>0</v>
      </c>
      <c r="BQ659" s="685">
        <v>0</v>
      </c>
      <c r="BR659" s="685">
        <v>0</v>
      </c>
      <c r="BS659" s="685">
        <v>0</v>
      </c>
      <c r="BT659" s="685">
        <v>0</v>
      </c>
      <c r="BU659" s="685">
        <v>0</v>
      </c>
      <c r="BV659" s="685">
        <v>0</v>
      </c>
      <c r="BW659" s="685">
        <v>0</v>
      </c>
      <c r="BX659" s="685">
        <v>0</v>
      </c>
      <c r="BY659" s="685">
        <v>0</v>
      </c>
      <c r="BZ659" s="685">
        <v>0</v>
      </c>
      <c r="CA659" s="685">
        <v>0</v>
      </c>
      <c r="CB659" s="685">
        <v>0</v>
      </c>
      <c r="CC659" s="685">
        <v>0</v>
      </c>
      <c r="CD659" s="685">
        <v>0</v>
      </c>
      <c r="CE659" s="685">
        <v>0</v>
      </c>
      <c r="CF659" s="687"/>
    </row>
    <row r="660" spans="1:84" ht="9.9499999999999993" customHeight="1">
      <c r="A660" s="685">
        <v>0</v>
      </c>
      <c r="B660" s="4466"/>
      <c r="D660" s="4742"/>
      <c r="E660" s="685">
        <v>0</v>
      </c>
      <c r="F660" s="685">
        <v>0</v>
      </c>
      <c r="G660" s="685">
        <v>0</v>
      </c>
      <c r="H660" s="4736"/>
      <c r="I660" s="685">
        <v>0</v>
      </c>
      <c r="J660" s="685">
        <v>0</v>
      </c>
      <c r="K660" s="685">
        <v>0</v>
      </c>
      <c r="L660" s="4748"/>
      <c r="M660" s="685">
        <v>0</v>
      </c>
      <c r="N660" s="685">
        <v>0</v>
      </c>
      <c r="O660" s="685">
        <v>0</v>
      </c>
      <c r="P660" s="4739"/>
      <c r="Q660" s="685">
        <v>0</v>
      </c>
      <c r="R660" s="685">
        <v>0</v>
      </c>
      <c r="S660" s="685">
        <v>0</v>
      </c>
      <c r="T660" s="4745"/>
      <c r="U660" s="685">
        <v>0</v>
      </c>
      <c r="V660" s="685">
        <v>0</v>
      </c>
      <c r="W660" s="685">
        <v>0</v>
      </c>
      <c r="X660" s="4751"/>
      <c r="Y660" s="685">
        <v>0</v>
      </c>
      <c r="Z660" s="685">
        <v>0</v>
      </c>
      <c r="AA660" s="685">
        <v>0</v>
      </c>
      <c r="AB660" s="4736"/>
      <c r="AC660" s="685">
        <v>0</v>
      </c>
      <c r="AD660" s="685">
        <v>0</v>
      </c>
      <c r="AE660" s="685">
        <v>0</v>
      </c>
      <c r="AF660" s="4736"/>
      <c r="AG660" s="685">
        <v>0</v>
      </c>
      <c r="AH660" s="685">
        <v>0</v>
      </c>
      <c r="AI660" s="685">
        <v>0</v>
      </c>
      <c r="AJ660" s="707"/>
      <c r="AK660" s="707"/>
      <c r="AL660" s="707"/>
      <c r="AM660" s="707"/>
      <c r="AN660" s="707"/>
      <c r="AZ660" s="685">
        <v>0</v>
      </c>
      <c r="BA660" s="685">
        <v>0</v>
      </c>
      <c r="BB660" s="685">
        <v>0</v>
      </c>
      <c r="BC660" s="685">
        <v>0</v>
      </c>
      <c r="BD660" s="685">
        <v>0</v>
      </c>
      <c r="BE660" s="685">
        <v>0</v>
      </c>
      <c r="BF660" s="685">
        <v>0</v>
      </c>
      <c r="BG660" s="685">
        <v>0</v>
      </c>
      <c r="BH660" s="685">
        <v>0</v>
      </c>
      <c r="BI660" s="685">
        <v>0</v>
      </c>
      <c r="BJ660" s="685">
        <v>0</v>
      </c>
      <c r="BK660" s="685">
        <v>0</v>
      </c>
      <c r="BL660" s="685">
        <v>0</v>
      </c>
      <c r="BM660" s="685">
        <v>0</v>
      </c>
      <c r="BN660" s="685">
        <v>0</v>
      </c>
      <c r="BO660" s="685">
        <v>0</v>
      </c>
      <c r="BP660" s="685">
        <v>0</v>
      </c>
      <c r="BQ660" s="685">
        <v>0</v>
      </c>
      <c r="BR660" s="685">
        <v>0</v>
      </c>
      <c r="BS660" s="685">
        <v>0</v>
      </c>
      <c r="BT660" s="685">
        <v>0</v>
      </c>
      <c r="BU660" s="685">
        <v>0</v>
      </c>
      <c r="BV660" s="685">
        <v>0</v>
      </c>
      <c r="BW660" s="685">
        <v>0</v>
      </c>
      <c r="BX660" s="685">
        <v>0</v>
      </c>
      <c r="BY660" s="685">
        <v>0</v>
      </c>
      <c r="BZ660" s="685">
        <v>0</v>
      </c>
      <c r="CA660" s="685">
        <v>0</v>
      </c>
      <c r="CB660" s="685">
        <v>0</v>
      </c>
      <c r="CC660" s="685">
        <v>0</v>
      </c>
      <c r="CD660" s="685">
        <v>0</v>
      </c>
      <c r="CE660" s="685">
        <v>0</v>
      </c>
      <c r="CF660" s="687"/>
    </row>
    <row r="661" spans="1:84" ht="9.9499999999999993" customHeight="1">
      <c r="A661" s="685">
        <v>0</v>
      </c>
      <c r="B661" s="685">
        <v>0</v>
      </c>
      <c r="C661" s="685">
        <v>0</v>
      </c>
      <c r="D661" s="685">
        <v>0</v>
      </c>
      <c r="E661" s="685">
        <v>0</v>
      </c>
      <c r="F661" s="685">
        <v>0</v>
      </c>
      <c r="G661" s="685">
        <v>0</v>
      </c>
      <c r="H661" s="685">
        <v>0</v>
      </c>
      <c r="I661" s="685">
        <v>0</v>
      </c>
      <c r="J661" s="685">
        <v>0</v>
      </c>
      <c r="K661" s="685">
        <v>0</v>
      </c>
      <c r="L661" s="685">
        <v>0</v>
      </c>
      <c r="M661" s="685">
        <v>0</v>
      </c>
      <c r="N661" s="685">
        <v>0</v>
      </c>
      <c r="O661" s="685">
        <v>0</v>
      </c>
      <c r="P661" s="685">
        <v>0</v>
      </c>
      <c r="Q661" s="685">
        <v>0</v>
      </c>
      <c r="R661" s="685">
        <v>0</v>
      </c>
      <c r="S661" s="685">
        <v>0</v>
      </c>
      <c r="T661" s="685">
        <v>0</v>
      </c>
      <c r="U661" s="685">
        <v>0</v>
      </c>
      <c r="V661" s="685">
        <v>0</v>
      </c>
      <c r="W661" s="685">
        <v>0</v>
      </c>
      <c r="X661" s="685">
        <v>0</v>
      </c>
      <c r="Y661" s="685">
        <v>0</v>
      </c>
      <c r="Z661" s="685">
        <v>0</v>
      </c>
      <c r="AA661" s="685">
        <v>0</v>
      </c>
      <c r="AB661" s="685">
        <v>0</v>
      </c>
      <c r="AC661" s="685">
        <v>0</v>
      </c>
      <c r="AD661" s="685">
        <v>0</v>
      </c>
      <c r="AE661" s="685">
        <v>0</v>
      </c>
      <c r="AF661" s="685">
        <v>0</v>
      </c>
      <c r="AG661" s="685">
        <v>0</v>
      </c>
      <c r="AH661" s="685">
        <v>0</v>
      </c>
      <c r="AI661" s="685">
        <v>0</v>
      </c>
      <c r="AJ661" s="707"/>
      <c r="AK661" s="707"/>
      <c r="AL661" s="707"/>
      <c r="AM661" s="707"/>
      <c r="AN661" s="707"/>
      <c r="AZ661" s="685">
        <v>0</v>
      </c>
      <c r="BA661" s="685">
        <v>0</v>
      </c>
      <c r="BB661" s="685">
        <v>0</v>
      </c>
      <c r="BC661" s="685">
        <v>0</v>
      </c>
      <c r="BD661" s="685">
        <v>0</v>
      </c>
      <c r="BE661" s="685">
        <v>0</v>
      </c>
      <c r="BF661" s="685">
        <v>0</v>
      </c>
      <c r="BG661" s="685">
        <v>0</v>
      </c>
      <c r="BH661" s="685">
        <v>0</v>
      </c>
      <c r="BI661" s="685">
        <v>0</v>
      </c>
      <c r="BJ661" s="685">
        <v>0</v>
      </c>
      <c r="BK661" s="685">
        <v>0</v>
      </c>
      <c r="BL661" s="685">
        <v>0</v>
      </c>
      <c r="BM661" s="685">
        <v>0</v>
      </c>
      <c r="BN661" s="685">
        <v>0</v>
      </c>
      <c r="BO661" s="685">
        <v>0</v>
      </c>
      <c r="BP661" s="685">
        <v>0</v>
      </c>
      <c r="BQ661" s="685">
        <v>0</v>
      </c>
      <c r="BR661" s="685">
        <v>0</v>
      </c>
      <c r="BS661" s="685">
        <v>0</v>
      </c>
      <c r="BT661" s="685">
        <v>0</v>
      </c>
      <c r="BU661" s="685">
        <v>0</v>
      </c>
      <c r="BV661" s="685">
        <v>0</v>
      </c>
      <c r="BW661" s="685">
        <v>0</v>
      </c>
      <c r="BX661" s="685">
        <v>0</v>
      </c>
      <c r="BY661" s="685">
        <v>0</v>
      </c>
      <c r="BZ661" s="685">
        <v>0</v>
      </c>
      <c r="CA661" s="685">
        <v>0</v>
      </c>
      <c r="CB661" s="685">
        <v>0</v>
      </c>
      <c r="CC661" s="685">
        <v>0</v>
      </c>
      <c r="CD661" s="685">
        <v>0</v>
      </c>
      <c r="CE661" s="685">
        <v>0</v>
      </c>
      <c r="CF661" s="687"/>
    </row>
    <row r="662" spans="1:84" ht="9.9499999999999993" customHeight="1">
      <c r="A662" s="685">
        <v>0</v>
      </c>
      <c r="B662" s="4464">
        <v>11</v>
      </c>
      <c r="D662" s="4740" t="s">
        <v>1474</v>
      </c>
      <c r="E662" s="685">
        <v>0</v>
      </c>
      <c r="F662" s="685">
        <v>0</v>
      </c>
      <c r="G662" s="685">
        <v>0</v>
      </c>
      <c r="H662" s="4734"/>
      <c r="I662" s="685">
        <v>0</v>
      </c>
      <c r="J662" s="685">
        <v>0</v>
      </c>
      <c r="K662" s="685">
        <v>0</v>
      </c>
      <c r="L662" s="4746" t="s">
        <v>5526</v>
      </c>
      <c r="M662" s="685">
        <v>0</v>
      </c>
      <c r="N662" s="685">
        <v>0</v>
      </c>
      <c r="O662" s="685">
        <v>0</v>
      </c>
      <c r="P662" s="4737" t="s">
        <v>5527</v>
      </c>
      <c r="Q662" s="685">
        <v>0</v>
      </c>
      <c r="R662" s="685">
        <v>0</v>
      </c>
      <c r="S662" s="685">
        <v>0</v>
      </c>
      <c r="T662" s="4743" t="s">
        <v>5528</v>
      </c>
      <c r="U662" s="685">
        <v>0</v>
      </c>
      <c r="V662" s="685">
        <v>0</v>
      </c>
      <c r="W662" s="685">
        <v>0</v>
      </c>
      <c r="X662" s="4737"/>
      <c r="Y662" s="685">
        <v>0</v>
      </c>
      <c r="Z662" s="685">
        <v>0</v>
      </c>
      <c r="AA662" s="685">
        <v>0</v>
      </c>
      <c r="AB662" s="4734"/>
      <c r="AC662" s="685">
        <v>0</v>
      </c>
      <c r="AD662" s="685">
        <v>0</v>
      </c>
      <c r="AE662" s="685">
        <v>0</v>
      </c>
      <c r="AF662" s="4734"/>
      <c r="AG662" s="685">
        <v>0</v>
      </c>
      <c r="AH662" s="685">
        <v>0</v>
      </c>
      <c r="AI662" s="685">
        <v>0</v>
      </c>
      <c r="AJ662" s="707"/>
      <c r="AK662" s="707"/>
      <c r="AL662" s="707"/>
      <c r="AM662" s="707"/>
      <c r="AN662" s="707"/>
      <c r="AZ662" s="685">
        <v>0</v>
      </c>
      <c r="BA662" s="685">
        <v>0</v>
      </c>
      <c r="BB662" s="685">
        <v>0</v>
      </c>
      <c r="BC662" s="685">
        <v>0</v>
      </c>
      <c r="BD662" s="685">
        <v>0</v>
      </c>
      <c r="BE662" s="685">
        <v>0</v>
      </c>
      <c r="BF662" s="685">
        <v>0</v>
      </c>
      <c r="BG662" s="685">
        <v>0</v>
      </c>
      <c r="BH662" s="685">
        <v>0</v>
      </c>
      <c r="BI662" s="685">
        <v>0</v>
      </c>
      <c r="BJ662" s="685">
        <v>0</v>
      </c>
      <c r="BK662" s="685">
        <v>0</v>
      </c>
      <c r="BL662" s="685">
        <v>0</v>
      </c>
      <c r="BM662" s="685">
        <v>0</v>
      </c>
      <c r="BN662" s="685">
        <v>0</v>
      </c>
      <c r="BO662" s="685">
        <v>0</v>
      </c>
      <c r="BP662" s="685">
        <v>0</v>
      </c>
      <c r="BQ662" s="685">
        <v>0</v>
      </c>
      <c r="BR662" s="685">
        <v>0</v>
      </c>
      <c r="BS662" s="685">
        <v>0</v>
      </c>
      <c r="BT662" s="685">
        <v>0</v>
      </c>
      <c r="BU662" s="685">
        <v>0</v>
      </c>
      <c r="BV662" s="685">
        <v>0</v>
      </c>
      <c r="BW662" s="685">
        <v>0</v>
      </c>
      <c r="BX662" s="685">
        <v>0</v>
      </c>
      <c r="BY662" s="685">
        <v>0</v>
      </c>
      <c r="BZ662" s="685">
        <v>0</v>
      </c>
      <c r="CA662" s="685">
        <v>0</v>
      </c>
      <c r="CB662" s="685">
        <v>0</v>
      </c>
      <c r="CC662" s="685">
        <v>0</v>
      </c>
      <c r="CD662" s="685">
        <v>0</v>
      </c>
      <c r="CE662" s="685">
        <v>0</v>
      </c>
      <c r="CF662" s="687"/>
    </row>
    <row r="663" spans="1:84" ht="5.0999999999999996" customHeight="1">
      <c r="A663" s="685">
        <v>0</v>
      </c>
      <c r="B663" s="4465"/>
      <c r="D663" s="4741"/>
      <c r="E663" s="685">
        <v>0</v>
      </c>
      <c r="F663" s="802">
        <v>0</v>
      </c>
      <c r="G663" s="685">
        <v>0</v>
      </c>
      <c r="H663" s="4735"/>
      <c r="I663" s="685">
        <v>0</v>
      </c>
      <c r="J663" s="802">
        <v>0</v>
      </c>
      <c r="K663" s="685">
        <v>0</v>
      </c>
      <c r="L663" s="4747"/>
      <c r="M663" s="685">
        <v>0</v>
      </c>
      <c r="N663" s="802">
        <v>0</v>
      </c>
      <c r="O663" s="685">
        <v>0</v>
      </c>
      <c r="P663" s="4738"/>
      <c r="Q663" s="685">
        <v>0</v>
      </c>
      <c r="R663" s="802">
        <v>0</v>
      </c>
      <c r="S663" s="685">
        <v>0</v>
      </c>
      <c r="T663" s="4744"/>
      <c r="U663" s="685">
        <v>0</v>
      </c>
      <c r="V663" s="802">
        <v>0</v>
      </c>
      <c r="W663" s="685">
        <v>0</v>
      </c>
      <c r="X663" s="4738"/>
      <c r="Y663" s="685">
        <v>0</v>
      </c>
      <c r="Z663" s="802">
        <v>0</v>
      </c>
      <c r="AA663" s="685">
        <v>0</v>
      </c>
      <c r="AB663" s="4735"/>
      <c r="AC663" s="685">
        <v>0</v>
      </c>
      <c r="AD663" s="802">
        <v>0</v>
      </c>
      <c r="AE663" s="685">
        <v>0</v>
      </c>
      <c r="AF663" s="4735"/>
      <c r="AG663" s="685">
        <v>0</v>
      </c>
      <c r="AH663" s="802">
        <v>0</v>
      </c>
      <c r="AI663" s="685">
        <v>0</v>
      </c>
      <c r="AJ663" s="707"/>
      <c r="AK663" s="707"/>
      <c r="AL663" s="707"/>
      <c r="AM663" s="707"/>
      <c r="AN663" s="707"/>
      <c r="AZ663" s="685">
        <v>0</v>
      </c>
      <c r="BA663" s="685">
        <v>0</v>
      </c>
      <c r="BB663" s="685">
        <v>0</v>
      </c>
      <c r="BC663" s="685">
        <v>0</v>
      </c>
      <c r="BD663" s="685">
        <v>0</v>
      </c>
      <c r="BE663" s="685">
        <v>0</v>
      </c>
      <c r="BF663" s="685">
        <v>0</v>
      </c>
      <c r="BG663" s="685">
        <v>0</v>
      </c>
      <c r="BH663" s="685">
        <v>0</v>
      </c>
      <c r="BI663" s="685">
        <v>0</v>
      </c>
      <c r="BJ663" s="685">
        <v>0</v>
      </c>
      <c r="BK663" s="685">
        <v>0</v>
      </c>
      <c r="BL663" s="685">
        <v>0</v>
      </c>
      <c r="BM663" s="685">
        <v>0</v>
      </c>
      <c r="BN663" s="685">
        <v>0</v>
      </c>
      <c r="BO663" s="685">
        <v>0</v>
      </c>
      <c r="BP663" s="685">
        <v>0</v>
      </c>
      <c r="BQ663" s="685">
        <v>0</v>
      </c>
      <c r="BR663" s="685">
        <v>0</v>
      </c>
      <c r="BS663" s="685">
        <v>0</v>
      </c>
      <c r="BT663" s="685">
        <v>0</v>
      </c>
      <c r="BU663" s="685">
        <v>0</v>
      </c>
      <c r="BV663" s="685">
        <v>0</v>
      </c>
      <c r="BW663" s="685">
        <v>0</v>
      </c>
      <c r="BX663" s="685">
        <v>0</v>
      </c>
      <c r="BY663" s="685">
        <v>0</v>
      </c>
      <c r="BZ663" s="685">
        <v>0</v>
      </c>
      <c r="CA663" s="685">
        <v>0</v>
      </c>
      <c r="CB663" s="685">
        <v>0</v>
      </c>
      <c r="CC663" s="685">
        <v>0</v>
      </c>
      <c r="CD663" s="685">
        <v>0</v>
      </c>
      <c r="CE663" s="685">
        <v>0</v>
      </c>
      <c r="CF663" s="687"/>
    </row>
    <row r="664" spans="1:84" ht="9.9499999999999993" customHeight="1">
      <c r="A664" s="685">
        <v>0</v>
      </c>
      <c r="B664" s="4466"/>
      <c r="D664" s="4742"/>
      <c r="E664" s="685">
        <v>0</v>
      </c>
      <c r="F664" s="685">
        <v>0</v>
      </c>
      <c r="G664" s="685">
        <v>0</v>
      </c>
      <c r="H664" s="4736"/>
      <c r="I664" s="685">
        <v>0</v>
      </c>
      <c r="J664" s="685">
        <v>0</v>
      </c>
      <c r="K664" s="685">
        <v>0</v>
      </c>
      <c r="L664" s="4748"/>
      <c r="M664" s="685">
        <v>0</v>
      </c>
      <c r="N664" s="685">
        <v>0</v>
      </c>
      <c r="O664" s="685">
        <v>0</v>
      </c>
      <c r="P664" s="4739"/>
      <c r="Q664" s="685">
        <v>0</v>
      </c>
      <c r="R664" s="685">
        <v>0</v>
      </c>
      <c r="S664" s="685">
        <v>0</v>
      </c>
      <c r="T664" s="4745"/>
      <c r="U664" s="685">
        <v>0</v>
      </c>
      <c r="V664" s="685">
        <v>0</v>
      </c>
      <c r="W664" s="685">
        <v>0</v>
      </c>
      <c r="X664" s="4739"/>
      <c r="Y664" s="685">
        <v>0</v>
      </c>
      <c r="Z664" s="685">
        <v>0</v>
      </c>
      <c r="AA664" s="685">
        <v>0</v>
      </c>
      <c r="AB664" s="4736"/>
      <c r="AC664" s="685">
        <v>0</v>
      </c>
      <c r="AD664" s="685">
        <v>0</v>
      </c>
      <c r="AE664" s="685">
        <v>0</v>
      </c>
      <c r="AF664" s="4736"/>
      <c r="AG664" s="685">
        <v>0</v>
      </c>
      <c r="AH664" s="685">
        <v>0</v>
      </c>
      <c r="AI664" s="685">
        <v>0</v>
      </c>
      <c r="AJ664" s="707"/>
      <c r="AK664" s="707"/>
      <c r="AL664" s="707"/>
      <c r="AM664" s="707"/>
      <c r="AN664" s="707"/>
      <c r="AZ664" s="685">
        <v>0</v>
      </c>
      <c r="BA664" s="685">
        <v>0</v>
      </c>
      <c r="BB664" s="685">
        <v>0</v>
      </c>
      <c r="BC664" s="685">
        <v>0</v>
      </c>
      <c r="BD664" s="685">
        <v>0</v>
      </c>
      <c r="BE664" s="685">
        <v>0</v>
      </c>
      <c r="BF664" s="685">
        <v>0</v>
      </c>
      <c r="BG664" s="685">
        <v>0</v>
      </c>
      <c r="BH664" s="685">
        <v>0</v>
      </c>
      <c r="BI664" s="685">
        <v>0</v>
      </c>
      <c r="BJ664" s="685">
        <v>0</v>
      </c>
      <c r="BK664" s="685">
        <v>0</v>
      </c>
      <c r="BL664" s="685">
        <v>0</v>
      </c>
      <c r="BM664" s="685">
        <v>0</v>
      </c>
      <c r="BN664" s="685">
        <v>0</v>
      </c>
      <c r="BO664" s="685">
        <v>0</v>
      </c>
      <c r="BP664" s="685">
        <v>0</v>
      </c>
      <c r="BQ664" s="685">
        <v>0</v>
      </c>
      <c r="BR664" s="685">
        <v>0</v>
      </c>
      <c r="BS664" s="685">
        <v>0</v>
      </c>
      <c r="BT664" s="685">
        <v>0</v>
      </c>
      <c r="BU664" s="685">
        <v>0</v>
      </c>
      <c r="BV664" s="685">
        <v>0</v>
      </c>
      <c r="BW664" s="685">
        <v>0</v>
      </c>
      <c r="BX664" s="685">
        <v>0</v>
      </c>
      <c r="BY664" s="685">
        <v>0</v>
      </c>
      <c r="BZ664" s="685">
        <v>0</v>
      </c>
      <c r="CA664" s="685">
        <v>0</v>
      </c>
      <c r="CB664" s="685">
        <v>0</v>
      </c>
      <c r="CC664" s="685">
        <v>0</v>
      </c>
      <c r="CD664" s="685">
        <v>0</v>
      </c>
      <c r="CE664" s="685">
        <v>0</v>
      </c>
      <c r="CF664" s="687"/>
    </row>
    <row r="665" spans="1:84" ht="9.9499999999999993" customHeight="1">
      <c r="A665" s="685">
        <v>0</v>
      </c>
      <c r="B665" s="685">
        <v>0</v>
      </c>
      <c r="C665" s="685">
        <v>0</v>
      </c>
      <c r="D665" s="685">
        <v>0</v>
      </c>
      <c r="E665" s="685">
        <v>0</v>
      </c>
      <c r="F665" s="685">
        <v>0</v>
      </c>
      <c r="G665" s="685">
        <v>0</v>
      </c>
      <c r="H665" s="685">
        <v>0</v>
      </c>
      <c r="I665" s="685">
        <v>0</v>
      </c>
      <c r="J665" s="685">
        <v>0</v>
      </c>
      <c r="K665" s="685">
        <v>0</v>
      </c>
      <c r="L665" s="685">
        <v>0</v>
      </c>
      <c r="M665" s="685">
        <v>0</v>
      </c>
      <c r="N665" s="685">
        <v>0</v>
      </c>
      <c r="O665" s="685">
        <v>0</v>
      </c>
      <c r="P665" s="685">
        <v>0</v>
      </c>
      <c r="Q665" s="685">
        <v>0</v>
      </c>
      <c r="R665" s="685">
        <v>0</v>
      </c>
      <c r="S665" s="685">
        <v>0</v>
      </c>
      <c r="T665" s="685">
        <v>0</v>
      </c>
      <c r="U665" s="685">
        <v>0</v>
      </c>
      <c r="V665" s="685">
        <v>0</v>
      </c>
      <c r="W665" s="685">
        <v>0</v>
      </c>
      <c r="X665" s="685">
        <v>0</v>
      </c>
      <c r="Y665" s="685">
        <v>0</v>
      </c>
      <c r="Z665" s="685">
        <v>0</v>
      </c>
      <c r="AA665" s="685">
        <v>0</v>
      </c>
      <c r="AB665" s="685">
        <v>0</v>
      </c>
      <c r="AC665" s="685">
        <v>0</v>
      </c>
      <c r="AD665" s="685">
        <v>0</v>
      </c>
      <c r="AE665" s="685">
        <v>0</v>
      </c>
      <c r="AF665" s="685">
        <v>0</v>
      </c>
      <c r="AG665" s="685">
        <v>0</v>
      </c>
      <c r="AH665" s="685">
        <v>0</v>
      </c>
      <c r="AI665" s="685">
        <v>0</v>
      </c>
      <c r="AJ665" s="707"/>
      <c r="AK665" s="707"/>
      <c r="AL665" s="707"/>
      <c r="AM665" s="707"/>
      <c r="AN665" s="707"/>
      <c r="AZ665" s="685">
        <v>0</v>
      </c>
      <c r="BA665" s="685">
        <v>0</v>
      </c>
      <c r="BB665" s="685">
        <v>0</v>
      </c>
      <c r="BC665" s="685">
        <v>0</v>
      </c>
      <c r="BD665" s="685">
        <v>0</v>
      </c>
      <c r="BE665" s="685">
        <v>0</v>
      </c>
      <c r="BF665" s="685">
        <v>0</v>
      </c>
      <c r="BG665" s="685">
        <v>0</v>
      </c>
      <c r="BH665" s="685">
        <v>0</v>
      </c>
      <c r="BI665" s="685">
        <v>0</v>
      </c>
      <c r="BJ665" s="685">
        <v>0</v>
      </c>
      <c r="BK665" s="685">
        <v>0</v>
      </c>
      <c r="BL665" s="685">
        <v>0</v>
      </c>
      <c r="BM665" s="685">
        <v>0</v>
      </c>
      <c r="BN665" s="685">
        <v>0</v>
      </c>
      <c r="BO665" s="685">
        <v>0</v>
      </c>
      <c r="BP665" s="685">
        <v>0</v>
      </c>
      <c r="BQ665" s="685">
        <v>0</v>
      </c>
      <c r="BR665" s="685">
        <v>0</v>
      </c>
      <c r="BS665" s="685">
        <v>0</v>
      </c>
      <c r="BT665" s="685">
        <v>0</v>
      </c>
      <c r="BU665" s="685">
        <v>0</v>
      </c>
      <c r="BV665" s="685">
        <v>0</v>
      </c>
      <c r="BW665" s="685">
        <v>0</v>
      </c>
      <c r="BX665" s="685">
        <v>0</v>
      </c>
      <c r="BY665" s="685">
        <v>0</v>
      </c>
      <c r="BZ665" s="685">
        <v>0</v>
      </c>
      <c r="CA665" s="685">
        <v>0</v>
      </c>
      <c r="CB665" s="685">
        <v>0</v>
      </c>
      <c r="CC665" s="685">
        <v>0</v>
      </c>
      <c r="CD665" s="685">
        <v>0</v>
      </c>
      <c r="CE665" s="685">
        <v>0</v>
      </c>
      <c r="CF665" s="687"/>
    </row>
    <row r="666" spans="1:84" ht="9.9499999999999993" customHeight="1">
      <c r="A666" s="685">
        <v>0</v>
      </c>
      <c r="B666" s="4464">
        <v>12</v>
      </c>
      <c r="D666" s="4740" t="s">
        <v>5529</v>
      </c>
      <c r="E666" s="685">
        <v>0</v>
      </c>
      <c r="F666" s="685">
        <v>0</v>
      </c>
      <c r="G666" s="685">
        <v>0</v>
      </c>
      <c r="H666" s="4734"/>
      <c r="I666" s="685">
        <v>0</v>
      </c>
      <c r="J666" s="685">
        <v>0</v>
      </c>
      <c r="K666" s="685">
        <v>0</v>
      </c>
      <c r="L666" s="4746" t="s">
        <v>5530</v>
      </c>
      <c r="M666" s="685">
        <v>0</v>
      </c>
      <c r="N666" s="685">
        <v>0</v>
      </c>
      <c r="O666" s="685">
        <v>0</v>
      </c>
      <c r="P666" s="4737" t="s">
        <v>5531</v>
      </c>
      <c r="Q666" s="685">
        <v>0</v>
      </c>
      <c r="R666" s="685">
        <v>0</v>
      </c>
      <c r="S666" s="685">
        <v>0</v>
      </c>
      <c r="T666" s="4743" t="s">
        <v>5532</v>
      </c>
      <c r="U666" s="685">
        <v>0</v>
      </c>
      <c r="V666" s="685">
        <v>0</v>
      </c>
      <c r="W666" s="685">
        <v>0</v>
      </c>
      <c r="X666" s="4734"/>
      <c r="Y666" s="685">
        <v>0</v>
      </c>
      <c r="Z666" s="685">
        <v>0</v>
      </c>
      <c r="AA666" s="685">
        <v>0</v>
      </c>
      <c r="AB666" s="4734"/>
      <c r="AC666" s="685">
        <v>0</v>
      </c>
      <c r="AD666" s="685">
        <v>0</v>
      </c>
      <c r="AE666" s="685">
        <v>0</v>
      </c>
      <c r="AF666" s="4734"/>
      <c r="AG666" s="685">
        <v>0</v>
      </c>
      <c r="AH666" s="685">
        <v>0</v>
      </c>
      <c r="AI666" s="685">
        <v>0</v>
      </c>
      <c r="AJ666" s="707"/>
      <c r="AK666" s="707"/>
      <c r="AL666" s="707"/>
      <c r="AM666" s="707"/>
      <c r="AN666" s="707"/>
      <c r="AZ666" s="685">
        <v>0</v>
      </c>
      <c r="BA666" s="685">
        <v>0</v>
      </c>
      <c r="BB666" s="685">
        <v>0</v>
      </c>
      <c r="BC666" s="685">
        <v>0</v>
      </c>
      <c r="BD666" s="685">
        <v>0</v>
      </c>
      <c r="BE666" s="685">
        <v>0</v>
      </c>
      <c r="BF666" s="685">
        <v>0</v>
      </c>
      <c r="BG666" s="685">
        <v>0</v>
      </c>
      <c r="BH666" s="685">
        <v>0</v>
      </c>
      <c r="BI666" s="685">
        <v>0</v>
      </c>
      <c r="BJ666" s="685">
        <v>0</v>
      </c>
      <c r="BK666" s="685">
        <v>0</v>
      </c>
      <c r="BL666" s="685">
        <v>0</v>
      </c>
      <c r="BM666" s="685">
        <v>0</v>
      </c>
      <c r="BN666" s="685">
        <v>0</v>
      </c>
      <c r="BO666" s="685">
        <v>0</v>
      </c>
      <c r="BP666" s="685">
        <v>0</v>
      </c>
      <c r="BQ666" s="685">
        <v>0</v>
      </c>
      <c r="BR666" s="685">
        <v>0</v>
      </c>
      <c r="BS666" s="685">
        <v>0</v>
      </c>
      <c r="BT666" s="685">
        <v>0</v>
      </c>
      <c r="BU666" s="685">
        <v>0</v>
      </c>
      <c r="BV666" s="685">
        <v>0</v>
      </c>
      <c r="BW666" s="685">
        <v>0</v>
      </c>
      <c r="BX666" s="685">
        <v>0</v>
      </c>
      <c r="BY666" s="685">
        <v>0</v>
      </c>
      <c r="BZ666" s="685">
        <v>0</v>
      </c>
      <c r="CA666" s="685">
        <v>0</v>
      </c>
      <c r="CB666" s="685">
        <v>0</v>
      </c>
      <c r="CC666" s="685">
        <v>0</v>
      </c>
      <c r="CD666" s="685">
        <v>0</v>
      </c>
      <c r="CE666" s="685">
        <v>0</v>
      </c>
      <c r="CF666" s="687"/>
    </row>
    <row r="667" spans="1:84" ht="5.0999999999999996" customHeight="1">
      <c r="A667" s="685">
        <v>0</v>
      </c>
      <c r="B667" s="4465"/>
      <c r="D667" s="4741"/>
      <c r="E667" s="685">
        <v>0</v>
      </c>
      <c r="F667" s="802">
        <v>0</v>
      </c>
      <c r="G667" s="685">
        <v>0</v>
      </c>
      <c r="H667" s="4735"/>
      <c r="I667" s="685">
        <v>0</v>
      </c>
      <c r="J667" s="802">
        <v>0</v>
      </c>
      <c r="K667" s="685">
        <v>0</v>
      </c>
      <c r="L667" s="4747"/>
      <c r="M667" s="685">
        <v>0</v>
      </c>
      <c r="N667" s="802">
        <v>0</v>
      </c>
      <c r="O667" s="685">
        <v>0</v>
      </c>
      <c r="P667" s="4738"/>
      <c r="Q667" s="685">
        <v>0</v>
      </c>
      <c r="R667" s="802">
        <v>0</v>
      </c>
      <c r="S667" s="685">
        <v>0</v>
      </c>
      <c r="T667" s="4744"/>
      <c r="U667" s="685">
        <v>0</v>
      </c>
      <c r="V667" s="802">
        <v>0</v>
      </c>
      <c r="W667" s="685">
        <v>0</v>
      </c>
      <c r="X667" s="4735"/>
      <c r="Y667" s="685">
        <v>0</v>
      </c>
      <c r="Z667" s="802">
        <v>0</v>
      </c>
      <c r="AA667" s="685">
        <v>0</v>
      </c>
      <c r="AB667" s="4735"/>
      <c r="AC667" s="685">
        <v>0</v>
      </c>
      <c r="AD667" s="802">
        <v>0</v>
      </c>
      <c r="AE667" s="685">
        <v>0</v>
      </c>
      <c r="AF667" s="4735"/>
      <c r="AG667" s="685">
        <v>0</v>
      </c>
      <c r="AH667" s="802">
        <v>0</v>
      </c>
      <c r="AI667" s="685">
        <v>0</v>
      </c>
      <c r="AJ667" s="707"/>
      <c r="AK667" s="707"/>
      <c r="AL667" s="707"/>
      <c r="AM667" s="707"/>
      <c r="AN667" s="707"/>
      <c r="AZ667" s="685">
        <v>0</v>
      </c>
      <c r="BA667" s="685">
        <v>0</v>
      </c>
      <c r="BB667" s="685">
        <v>0</v>
      </c>
      <c r="BC667" s="685">
        <v>0</v>
      </c>
      <c r="BD667" s="685">
        <v>0</v>
      </c>
      <c r="BE667" s="685">
        <v>0</v>
      </c>
      <c r="BF667" s="685">
        <v>0</v>
      </c>
      <c r="BG667" s="685">
        <v>0</v>
      </c>
      <c r="BH667" s="685">
        <v>0</v>
      </c>
      <c r="BI667" s="685">
        <v>0</v>
      </c>
      <c r="BJ667" s="685">
        <v>0</v>
      </c>
      <c r="BK667" s="685">
        <v>0</v>
      </c>
      <c r="BL667" s="685">
        <v>0</v>
      </c>
      <c r="BM667" s="685">
        <v>0</v>
      </c>
      <c r="BN667" s="685">
        <v>0</v>
      </c>
      <c r="BO667" s="685">
        <v>0</v>
      </c>
      <c r="BP667" s="685">
        <v>0</v>
      </c>
      <c r="BQ667" s="685">
        <v>0</v>
      </c>
      <c r="BR667" s="685">
        <v>0</v>
      </c>
      <c r="BS667" s="685">
        <v>0</v>
      </c>
      <c r="BT667" s="685">
        <v>0</v>
      </c>
      <c r="BU667" s="685">
        <v>0</v>
      </c>
      <c r="BV667" s="685">
        <v>0</v>
      </c>
      <c r="BW667" s="685">
        <v>0</v>
      </c>
      <c r="BX667" s="685">
        <v>0</v>
      </c>
      <c r="BY667" s="685">
        <v>0</v>
      </c>
      <c r="BZ667" s="685">
        <v>0</v>
      </c>
      <c r="CA667" s="685">
        <v>0</v>
      </c>
      <c r="CB667" s="685">
        <v>0</v>
      </c>
      <c r="CC667" s="685">
        <v>0</v>
      </c>
      <c r="CD667" s="685">
        <v>0</v>
      </c>
      <c r="CE667" s="685">
        <v>0</v>
      </c>
      <c r="CF667" s="687"/>
    </row>
    <row r="668" spans="1:84" ht="9.9499999999999993" customHeight="1">
      <c r="A668" s="685">
        <v>0</v>
      </c>
      <c r="B668" s="4466"/>
      <c r="D668" s="4742"/>
      <c r="E668" s="685">
        <v>0</v>
      </c>
      <c r="F668" s="685">
        <v>0</v>
      </c>
      <c r="G668" s="685">
        <v>0</v>
      </c>
      <c r="H668" s="4736"/>
      <c r="I668" s="685">
        <v>0</v>
      </c>
      <c r="J668" s="685">
        <v>0</v>
      </c>
      <c r="K668" s="685">
        <v>0</v>
      </c>
      <c r="L668" s="4748"/>
      <c r="M668" s="685">
        <v>0</v>
      </c>
      <c r="N668" s="685">
        <v>0</v>
      </c>
      <c r="O668" s="685">
        <v>0</v>
      </c>
      <c r="P668" s="4739"/>
      <c r="Q668" s="685">
        <v>0</v>
      </c>
      <c r="R668" s="685">
        <v>0</v>
      </c>
      <c r="S668" s="685">
        <v>0</v>
      </c>
      <c r="T668" s="4745"/>
      <c r="U668" s="685">
        <v>0</v>
      </c>
      <c r="V668" s="685">
        <v>0</v>
      </c>
      <c r="W668" s="685">
        <v>0</v>
      </c>
      <c r="X668" s="4736"/>
      <c r="Y668" s="685">
        <v>0</v>
      </c>
      <c r="Z668" s="685">
        <v>0</v>
      </c>
      <c r="AA668" s="685">
        <v>0</v>
      </c>
      <c r="AB668" s="4736"/>
      <c r="AC668" s="685">
        <v>0</v>
      </c>
      <c r="AD668" s="685">
        <v>0</v>
      </c>
      <c r="AE668" s="685">
        <v>0</v>
      </c>
      <c r="AF668" s="4736"/>
      <c r="AG668" s="685">
        <v>0</v>
      </c>
      <c r="AH668" s="685">
        <v>0</v>
      </c>
      <c r="AI668" s="685">
        <v>0</v>
      </c>
      <c r="AJ668" s="707"/>
      <c r="AK668" s="707"/>
      <c r="AL668" s="707"/>
      <c r="AM668" s="707"/>
      <c r="AN668" s="707"/>
      <c r="AZ668" s="685">
        <v>0</v>
      </c>
      <c r="BA668" s="685">
        <v>0</v>
      </c>
      <c r="BB668" s="685">
        <v>0</v>
      </c>
      <c r="BC668" s="685">
        <v>0</v>
      </c>
      <c r="BD668" s="685">
        <v>0</v>
      </c>
      <c r="BE668" s="685">
        <v>0</v>
      </c>
      <c r="BF668" s="685">
        <v>0</v>
      </c>
      <c r="BG668" s="685">
        <v>0</v>
      </c>
      <c r="BH668" s="685">
        <v>0</v>
      </c>
      <c r="BI668" s="685">
        <v>0</v>
      </c>
      <c r="BJ668" s="685">
        <v>0</v>
      </c>
      <c r="BK668" s="685">
        <v>0</v>
      </c>
      <c r="BL668" s="685">
        <v>0</v>
      </c>
      <c r="BM668" s="685">
        <v>0</v>
      </c>
      <c r="BN668" s="685">
        <v>0</v>
      </c>
      <c r="BO668" s="685">
        <v>0</v>
      </c>
      <c r="BP668" s="685">
        <v>0</v>
      </c>
      <c r="BQ668" s="685">
        <v>0</v>
      </c>
      <c r="BR668" s="685">
        <v>0</v>
      </c>
      <c r="BS668" s="685">
        <v>0</v>
      </c>
      <c r="BT668" s="685">
        <v>0</v>
      </c>
      <c r="BU668" s="685">
        <v>0</v>
      </c>
      <c r="BV668" s="685">
        <v>0</v>
      </c>
      <c r="BW668" s="685">
        <v>0</v>
      </c>
      <c r="BX668" s="685">
        <v>0</v>
      </c>
      <c r="BY668" s="685">
        <v>0</v>
      </c>
      <c r="BZ668" s="685">
        <v>0</v>
      </c>
      <c r="CA668" s="685">
        <v>0</v>
      </c>
      <c r="CB668" s="685">
        <v>0</v>
      </c>
      <c r="CC668" s="685">
        <v>0</v>
      </c>
      <c r="CD668" s="685">
        <v>0</v>
      </c>
      <c r="CE668" s="685">
        <v>0</v>
      </c>
      <c r="CF668" s="687"/>
    </row>
    <row r="669" spans="1:84" ht="9.9499999999999993" customHeight="1">
      <c r="A669" s="685">
        <v>0</v>
      </c>
      <c r="B669" s="685">
        <v>0</v>
      </c>
      <c r="C669" s="685">
        <v>0</v>
      </c>
      <c r="D669" s="685">
        <v>0</v>
      </c>
      <c r="E669" s="685">
        <v>0</v>
      </c>
      <c r="F669" s="685">
        <v>0</v>
      </c>
      <c r="G669" s="685">
        <v>0</v>
      </c>
      <c r="H669" s="685">
        <v>0</v>
      </c>
      <c r="I669" s="685">
        <v>0</v>
      </c>
      <c r="J669" s="685">
        <v>0</v>
      </c>
      <c r="K669" s="685">
        <v>0</v>
      </c>
      <c r="L669" s="685">
        <v>0</v>
      </c>
      <c r="M669" s="685">
        <v>0</v>
      </c>
      <c r="N669" s="685">
        <v>0</v>
      </c>
      <c r="O669" s="685">
        <v>0</v>
      </c>
      <c r="P669" s="685">
        <v>0</v>
      </c>
      <c r="Q669" s="685">
        <v>0</v>
      </c>
      <c r="R669" s="685">
        <v>0</v>
      </c>
      <c r="S669" s="685">
        <v>0</v>
      </c>
      <c r="T669" s="685">
        <v>0</v>
      </c>
      <c r="U669" s="685">
        <v>0</v>
      </c>
      <c r="V669" s="685">
        <v>0</v>
      </c>
      <c r="W669" s="685">
        <v>0</v>
      </c>
      <c r="X669" s="685">
        <v>0</v>
      </c>
      <c r="Y669" s="685">
        <v>0</v>
      </c>
      <c r="Z669" s="685">
        <v>0</v>
      </c>
      <c r="AA669" s="685">
        <v>0</v>
      </c>
      <c r="AB669" s="685">
        <v>0</v>
      </c>
      <c r="AC669" s="685">
        <v>0</v>
      </c>
      <c r="AD669" s="685">
        <v>0</v>
      </c>
      <c r="AE669" s="685">
        <v>0</v>
      </c>
      <c r="AF669" s="685">
        <v>0</v>
      </c>
      <c r="AG669" s="685">
        <v>0</v>
      </c>
      <c r="AH669" s="685">
        <v>0</v>
      </c>
      <c r="AI669" s="685">
        <v>0</v>
      </c>
      <c r="AJ669" s="707"/>
      <c r="AK669" s="707"/>
      <c r="AL669" s="707"/>
      <c r="AM669" s="707"/>
      <c r="AN669" s="707"/>
      <c r="AZ669" s="685">
        <v>0</v>
      </c>
      <c r="BA669" s="685">
        <v>0</v>
      </c>
      <c r="BB669" s="685">
        <v>0</v>
      </c>
      <c r="BC669" s="685">
        <v>0</v>
      </c>
      <c r="BD669" s="685">
        <v>0</v>
      </c>
      <c r="BE669" s="685">
        <v>0</v>
      </c>
      <c r="BF669" s="685">
        <v>0</v>
      </c>
      <c r="BG669" s="685">
        <v>0</v>
      </c>
      <c r="BH669" s="685">
        <v>0</v>
      </c>
      <c r="BI669" s="685">
        <v>0</v>
      </c>
      <c r="BJ669" s="685">
        <v>0</v>
      </c>
      <c r="BK669" s="685">
        <v>0</v>
      </c>
      <c r="BL669" s="685">
        <v>0</v>
      </c>
      <c r="BM669" s="685">
        <v>0</v>
      </c>
      <c r="BN669" s="685">
        <v>0</v>
      </c>
      <c r="BO669" s="685">
        <v>0</v>
      </c>
      <c r="BP669" s="685">
        <v>0</v>
      </c>
      <c r="BQ669" s="685">
        <v>0</v>
      </c>
      <c r="BR669" s="685">
        <v>0</v>
      </c>
      <c r="BS669" s="685">
        <v>0</v>
      </c>
      <c r="BT669" s="685">
        <v>0</v>
      </c>
      <c r="BU669" s="685">
        <v>0</v>
      </c>
      <c r="BV669" s="685">
        <v>0</v>
      </c>
      <c r="BW669" s="685">
        <v>0</v>
      </c>
      <c r="BX669" s="685">
        <v>0</v>
      </c>
      <c r="BY669" s="685">
        <v>0</v>
      </c>
      <c r="BZ669" s="685">
        <v>0</v>
      </c>
      <c r="CA669" s="685">
        <v>0</v>
      </c>
      <c r="CB669" s="685">
        <v>0</v>
      </c>
      <c r="CC669" s="685">
        <v>0</v>
      </c>
      <c r="CD669" s="685">
        <v>0</v>
      </c>
      <c r="CE669" s="685">
        <v>0</v>
      </c>
      <c r="CF669" s="687"/>
    </row>
    <row r="670" spans="1:84" ht="9.9499999999999993" customHeight="1">
      <c r="A670" s="685">
        <v>0</v>
      </c>
      <c r="B670" s="4464">
        <v>13</v>
      </c>
      <c r="D670" s="4740" t="s">
        <v>5533</v>
      </c>
      <c r="E670" s="685">
        <v>0</v>
      </c>
      <c r="F670" s="685">
        <v>0</v>
      </c>
      <c r="G670" s="685">
        <v>0</v>
      </c>
      <c r="H670" s="4734"/>
      <c r="I670" s="685">
        <v>0</v>
      </c>
      <c r="J670" s="685">
        <v>0</v>
      </c>
      <c r="K670" s="685">
        <v>0</v>
      </c>
      <c r="L670" s="4746" t="s">
        <v>5534</v>
      </c>
      <c r="M670" s="685">
        <v>0</v>
      </c>
      <c r="N670" s="685">
        <v>0</v>
      </c>
      <c r="O670" s="685">
        <v>0</v>
      </c>
      <c r="P670" s="4737" t="s">
        <v>5535</v>
      </c>
      <c r="Q670" s="685">
        <v>0</v>
      </c>
      <c r="R670" s="685">
        <v>0</v>
      </c>
      <c r="S670" s="685">
        <v>0</v>
      </c>
      <c r="T670" s="4743" t="s">
        <v>5536</v>
      </c>
      <c r="U670" s="685">
        <v>0</v>
      </c>
      <c r="V670" s="685">
        <v>0</v>
      </c>
      <c r="W670" s="685">
        <v>0</v>
      </c>
      <c r="X670" s="4734"/>
      <c r="Y670" s="685">
        <v>0</v>
      </c>
      <c r="Z670" s="685">
        <v>0</v>
      </c>
      <c r="AA670" s="685">
        <v>0</v>
      </c>
      <c r="AB670" s="4734"/>
      <c r="AC670" s="685">
        <v>0</v>
      </c>
      <c r="AD670" s="685">
        <v>0</v>
      </c>
      <c r="AE670" s="685">
        <v>0</v>
      </c>
      <c r="AF670" s="4734"/>
      <c r="AG670" s="685">
        <v>0</v>
      </c>
      <c r="AH670" s="685">
        <v>0</v>
      </c>
      <c r="AI670" s="685">
        <v>0</v>
      </c>
      <c r="AJ670" s="707"/>
      <c r="AK670" s="707"/>
      <c r="AL670" s="707"/>
      <c r="AM670" s="707"/>
      <c r="AN670" s="707"/>
      <c r="AZ670" s="685">
        <v>0</v>
      </c>
      <c r="BA670" s="685">
        <v>0</v>
      </c>
      <c r="BB670" s="685">
        <v>0</v>
      </c>
      <c r="BC670" s="685">
        <v>0</v>
      </c>
      <c r="BD670" s="685">
        <v>0</v>
      </c>
      <c r="BE670" s="685">
        <v>0</v>
      </c>
      <c r="BF670" s="685">
        <v>0</v>
      </c>
      <c r="BG670" s="685">
        <v>0</v>
      </c>
      <c r="BH670" s="685">
        <v>0</v>
      </c>
      <c r="BI670" s="685">
        <v>0</v>
      </c>
      <c r="BJ670" s="685">
        <v>0</v>
      </c>
      <c r="BK670" s="685">
        <v>0</v>
      </c>
      <c r="BL670" s="685">
        <v>0</v>
      </c>
      <c r="BM670" s="685">
        <v>0</v>
      </c>
      <c r="BN670" s="685">
        <v>0</v>
      </c>
      <c r="BO670" s="685">
        <v>0</v>
      </c>
      <c r="BP670" s="685">
        <v>0</v>
      </c>
      <c r="BQ670" s="685">
        <v>0</v>
      </c>
      <c r="BR670" s="685">
        <v>0</v>
      </c>
      <c r="BS670" s="685">
        <v>0</v>
      </c>
      <c r="BT670" s="685">
        <v>0</v>
      </c>
      <c r="BU670" s="685">
        <v>0</v>
      </c>
      <c r="BV670" s="685">
        <v>0</v>
      </c>
      <c r="BW670" s="685">
        <v>0</v>
      </c>
      <c r="BX670" s="685">
        <v>0</v>
      </c>
      <c r="BY670" s="685">
        <v>0</v>
      </c>
      <c r="BZ670" s="685">
        <v>0</v>
      </c>
      <c r="CA670" s="685">
        <v>0</v>
      </c>
      <c r="CB670" s="685">
        <v>0</v>
      </c>
      <c r="CC670" s="685">
        <v>0</v>
      </c>
      <c r="CD670" s="685">
        <v>0</v>
      </c>
      <c r="CE670" s="685">
        <v>0</v>
      </c>
      <c r="CF670" s="687"/>
    </row>
    <row r="671" spans="1:84" ht="5.0999999999999996" customHeight="1">
      <c r="A671" s="685">
        <v>0</v>
      </c>
      <c r="B671" s="4465"/>
      <c r="D671" s="4741"/>
      <c r="E671" s="685">
        <v>0</v>
      </c>
      <c r="F671" s="802">
        <v>0</v>
      </c>
      <c r="G671" s="685">
        <v>0</v>
      </c>
      <c r="H671" s="4735"/>
      <c r="I671" s="685">
        <v>0</v>
      </c>
      <c r="J671" s="802">
        <v>0</v>
      </c>
      <c r="K671" s="685">
        <v>0</v>
      </c>
      <c r="L671" s="4747"/>
      <c r="M671" s="685">
        <v>0</v>
      </c>
      <c r="N671" s="802">
        <v>0</v>
      </c>
      <c r="O671" s="685">
        <v>0</v>
      </c>
      <c r="P671" s="4738"/>
      <c r="Q671" s="685">
        <v>0</v>
      </c>
      <c r="R671" s="802">
        <v>0</v>
      </c>
      <c r="S671" s="685">
        <v>0</v>
      </c>
      <c r="T671" s="4744"/>
      <c r="U671" s="685">
        <v>0</v>
      </c>
      <c r="V671" s="802">
        <v>0</v>
      </c>
      <c r="W671" s="685">
        <v>0</v>
      </c>
      <c r="X671" s="4735"/>
      <c r="Y671" s="685">
        <v>0</v>
      </c>
      <c r="Z671" s="802">
        <v>0</v>
      </c>
      <c r="AA671" s="685">
        <v>0</v>
      </c>
      <c r="AB671" s="4735"/>
      <c r="AC671" s="685">
        <v>0</v>
      </c>
      <c r="AD671" s="802">
        <v>0</v>
      </c>
      <c r="AE671" s="685">
        <v>0</v>
      </c>
      <c r="AF671" s="4735"/>
      <c r="AG671" s="685">
        <v>0</v>
      </c>
      <c r="AH671" s="802">
        <v>0</v>
      </c>
      <c r="AI671" s="685">
        <v>0</v>
      </c>
      <c r="AJ671" s="707"/>
      <c r="AK671" s="707"/>
      <c r="AL671" s="707"/>
      <c r="AM671" s="707"/>
      <c r="AN671" s="707"/>
      <c r="AZ671" s="685">
        <v>0</v>
      </c>
      <c r="BA671" s="685">
        <v>0</v>
      </c>
      <c r="BB671" s="685">
        <v>0</v>
      </c>
      <c r="BC671" s="685">
        <v>0</v>
      </c>
      <c r="BD671" s="685">
        <v>0</v>
      </c>
      <c r="BE671" s="685">
        <v>0</v>
      </c>
      <c r="BF671" s="685">
        <v>0</v>
      </c>
      <c r="BG671" s="685">
        <v>0</v>
      </c>
      <c r="BH671" s="685">
        <v>0</v>
      </c>
      <c r="BI671" s="685">
        <v>0</v>
      </c>
      <c r="BJ671" s="685">
        <v>0</v>
      </c>
      <c r="BK671" s="685">
        <v>0</v>
      </c>
      <c r="BL671" s="685">
        <v>0</v>
      </c>
      <c r="BM671" s="685">
        <v>0</v>
      </c>
      <c r="BN671" s="685">
        <v>0</v>
      </c>
      <c r="BO671" s="685">
        <v>0</v>
      </c>
      <c r="BP671" s="685">
        <v>0</v>
      </c>
      <c r="BQ671" s="685">
        <v>0</v>
      </c>
      <c r="BR671" s="685">
        <v>0</v>
      </c>
      <c r="BS671" s="685">
        <v>0</v>
      </c>
      <c r="BT671" s="685">
        <v>0</v>
      </c>
      <c r="BU671" s="685">
        <v>0</v>
      </c>
      <c r="BV671" s="685">
        <v>0</v>
      </c>
      <c r="BW671" s="685">
        <v>0</v>
      </c>
      <c r="BX671" s="685">
        <v>0</v>
      </c>
      <c r="BY671" s="685">
        <v>0</v>
      </c>
      <c r="BZ671" s="685">
        <v>0</v>
      </c>
      <c r="CA671" s="685">
        <v>0</v>
      </c>
      <c r="CB671" s="685">
        <v>0</v>
      </c>
      <c r="CC671" s="685">
        <v>0</v>
      </c>
      <c r="CD671" s="685">
        <v>0</v>
      </c>
      <c r="CE671" s="685">
        <v>0</v>
      </c>
      <c r="CF671" s="687"/>
    </row>
    <row r="672" spans="1:84" ht="9.9499999999999993" customHeight="1">
      <c r="A672" s="685">
        <v>0</v>
      </c>
      <c r="B672" s="4466"/>
      <c r="D672" s="4742"/>
      <c r="E672" s="685">
        <v>0</v>
      </c>
      <c r="F672" s="685">
        <v>0</v>
      </c>
      <c r="G672" s="685">
        <v>0</v>
      </c>
      <c r="H672" s="4736"/>
      <c r="I672" s="685">
        <v>0</v>
      </c>
      <c r="J672" s="685">
        <v>0</v>
      </c>
      <c r="K672" s="685">
        <v>0</v>
      </c>
      <c r="L672" s="4748"/>
      <c r="M672" s="685">
        <v>0</v>
      </c>
      <c r="N672" s="685">
        <v>0</v>
      </c>
      <c r="O672" s="685">
        <v>0</v>
      </c>
      <c r="P672" s="4739"/>
      <c r="Q672" s="685">
        <v>0</v>
      </c>
      <c r="R672" s="685">
        <v>0</v>
      </c>
      <c r="S672" s="685">
        <v>0</v>
      </c>
      <c r="T672" s="4745"/>
      <c r="U672" s="685">
        <v>0</v>
      </c>
      <c r="V672" s="685">
        <v>0</v>
      </c>
      <c r="W672" s="685">
        <v>0</v>
      </c>
      <c r="X672" s="4736"/>
      <c r="Y672" s="685">
        <v>0</v>
      </c>
      <c r="Z672" s="685">
        <v>0</v>
      </c>
      <c r="AA672" s="685">
        <v>0</v>
      </c>
      <c r="AB672" s="4736"/>
      <c r="AC672" s="685">
        <v>0</v>
      </c>
      <c r="AD672" s="685">
        <v>0</v>
      </c>
      <c r="AE672" s="685">
        <v>0</v>
      </c>
      <c r="AF672" s="4736"/>
      <c r="AG672" s="685">
        <v>0</v>
      </c>
      <c r="AH672" s="685">
        <v>0</v>
      </c>
      <c r="AI672" s="685">
        <v>0</v>
      </c>
      <c r="AJ672" s="707"/>
      <c r="AK672" s="707"/>
      <c r="AL672" s="707"/>
      <c r="AM672" s="707"/>
      <c r="AN672" s="707"/>
      <c r="AZ672" s="685">
        <v>0</v>
      </c>
      <c r="BA672" s="685">
        <v>0</v>
      </c>
      <c r="BB672" s="685">
        <v>0</v>
      </c>
      <c r="BC672" s="685">
        <v>0</v>
      </c>
      <c r="BD672" s="685">
        <v>0</v>
      </c>
      <c r="BE672" s="685">
        <v>0</v>
      </c>
      <c r="BF672" s="685">
        <v>0</v>
      </c>
      <c r="BG672" s="685">
        <v>0</v>
      </c>
      <c r="BH672" s="685">
        <v>0</v>
      </c>
      <c r="BI672" s="685">
        <v>0</v>
      </c>
      <c r="BJ672" s="685">
        <v>0</v>
      </c>
      <c r="BK672" s="685">
        <v>0</v>
      </c>
      <c r="BL672" s="685">
        <v>0</v>
      </c>
      <c r="BM672" s="685">
        <v>0</v>
      </c>
      <c r="BN672" s="685">
        <v>0</v>
      </c>
      <c r="BO672" s="685">
        <v>0</v>
      </c>
      <c r="BP672" s="685">
        <v>0</v>
      </c>
      <c r="BQ672" s="685">
        <v>0</v>
      </c>
      <c r="BR672" s="685">
        <v>0</v>
      </c>
      <c r="BS672" s="685">
        <v>0</v>
      </c>
      <c r="BT672" s="685">
        <v>0</v>
      </c>
      <c r="BU672" s="685">
        <v>0</v>
      </c>
      <c r="BV672" s="685">
        <v>0</v>
      </c>
      <c r="BW672" s="685">
        <v>0</v>
      </c>
      <c r="BX672" s="685">
        <v>0</v>
      </c>
      <c r="BY672" s="685">
        <v>0</v>
      </c>
      <c r="BZ672" s="685">
        <v>0</v>
      </c>
      <c r="CA672" s="685">
        <v>0</v>
      </c>
      <c r="CB672" s="685">
        <v>0</v>
      </c>
      <c r="CC672" s="685">
        <v>0</v>
      </c>
      <c r="CD672" s="685">
        <v>0</v>
      </c>
      <c r="CE672" s="685">
        <v>0</v>
      </c>
      <c r="CF672" s="687"/>
    </row>
    <row r="673" spans="1:84" ht="9.9499999999999993" customHeight="1">
      <c r="A673" s="685">
        <v>0</v>
      </c>
      <c r="B673" s="685">
        <v>0</v>
      </c>
      <c r="C673" s="685">
        <v>0</v>
      </c>
      <c r="D673" s="685">
        <v>0</v>
      </c>
      <c r="E673" s="685">
        <v>0</v>
      </c>
      <c r="F673" s="685">
        <v>0</v>
      </c>
      <c r="G673" s="685">
        <v>0</v>
      </c>
      <c r="H673" s="685">
        <v>0</v>
      </c>
      <c r="I673" s="685">
        <v>0</v>
      </c>
      <c r="J673" s="685">
        <v>0</v>
      </c>
      <c r="K673" s="685">
        <v>0</v>
      </c>
      <c r="L673" s="685">
        <v>0</v>
      </c>
      <c r="M673" s="685">
        <v>0</v>
      </c>
      <c r="N673" s="685">
        <v>0</v>
      </c>
      <c r="O673" s="685">
        <v>0</v>
      </c>
      <c r="P673" s="685">
        <v>0</v>
      </c>
      <c r="Q673" s="685">
        <v>0</v>
      </c>
      <c r="R673" s="685">
        <v>0</v>
      </c>
      <c r="S673" s="685">
        <v>0</v>
      </c>
      <c r="T673" s="685">
        <v>0</v>
      </c>
      <c r="U673" s="685">
        <v>0</v>
      </c>
      <c r="V673" s="685">
        <v>0</v>
      </c>
      <c r="W673" s="685">
        <v>0</v>
      </c>
      <c r="X673" s="685">
        <v>0</v>
      </c>
      <c r="Y673" s="685">
        <v>0</v>
      </c>
      <c r="Z673" s="685">
        <v>0</v>
      </c>
      <c r="AA673" s="685">
        <v>0</v>
      </c>
      <c r="AB673" s="685">
        <v>0</v>
      </c>
      <c r="AC673" s="685">
        <v>0</v>
      </c>
      <c r="AD673" s="685">
        <v>0</v>
      </c>
      <c r="AE673" s="685">
        <v>0</v>
      </c>
      <c r="AF673" s="685">
        <v>0</v>
      </c>
      <c r="AG673" s="685">
        <v>0</v>
      </c>
      <c r="AH673" s="685">
        <v>0</v>
      </c>
      <c r="AI673" s="685">
        <v>0</v>
      </c>
      <c r="AJ673" s="707"/>
      <c r="AK673" s="707"/>
      <c r="AL673" s="707"/>
      <c r="AM673" s="707"/>
      <c r="AN673" s="707"/>
      <c r="AZ673" s="685">
        <v>0</v>
      </c>
      <c r="BA673" s="685">
        <v>0</v>
      </c>
      <c r="BB673" s="685">
        <v>0</v>
      </c>
      <c r="BC673" s="685">
        <v>0</v>
      </c>
      <c r="BD673" s="685">
        <v>0</v>
      </c>
      <c r="BE673" s="685">
        <v>0</v>
      </c>
      <c r="BF673" s="685">
        <v>0</v>
      </c>
      <c r="BG673" s="685">
        <v>0</v>
      </c>
      <c r="BH673" s="685">
        <v>0</v>
      </c>
      <c r="BI673" s="685">
        <v>0</v>
      </c>
      <c r="BJ673" s="685">
        <v>0</v>
      </c>
      <c r="BK673" s="685">
        <v>0</v>
      </c>
      <c r="BL673" s="685">
        <v>0</v>
      </c>
      <c r="BM673" s="685">
        <v>0</v>
      </c>
      <c r="BN673" s="685">
        <v>0</v>
      </c>
      <c r="BO673" s="685">
        <v>0</v>
      </c>
      <c r="BP673" s="685">
        <v>0</v>
      </c>
      <c r="BQ673" s="685">
        <v>0</v>
      </c>
      <c r="BR673" s="685">
        <v>0</v>
      </c>
      <c r="BS673" s="685">
        <v>0</v>
      </c>
      <c r="BT673" s="685">
        <v>0</v>
      </c>
      <c r="BU673" s="685">
        <v>0</v>
      </c>
      <c r="BV673" s="685">
        <v>0</v>
      </c>
      <c r="BW673" s="685">
        <v>0</v>
      </c>
      <c r="BX673" s="685">
        <v>0</v>
      </c>
      <c r="BY673" s="685">
        <v>0</v>
      </c>
      <c r="BZ673" s="685">
        <v>0</v>
      </c>
      <c r="CA673" s="685">
        <v>0</v>
      </c>
      <c r="CB673" s="685">
        <v>0</v>
      </c>
      <c r="CC673" s="685">
        <v>0</v>
      </c>
      <c r="CD673" s="685">
        <v>0</v>
      </c>
      <c r="CE673" s="685">
        <v>0</v>
      </c>
      <c r="CF673" s="687"/>
    </row>
    <row r="674" spans="1:84" ht="9.9499999999999993" customHeight="1">
      <c r="A674" s="685">
        <v>0</v>
      </c>
      <c r="B674" s="4464">
        <v>14</v>
      </c>
      <c r="D674" s="4740" t="s">
        <v>1432</v>
      </c>
      <c r="E674" s="685">
        <v>0</v>
      </c>
      <c r="F674" s="685">
        <v>0</v>
      </c>
      <c r="G674" s="685">
        <v>0</v>
      </c>
      <c r="H674" s="4734"/>
      <c r="I674" s="685">
        <v>0</v>
      </c>
      <c r="J674" s="685">
        <v>0</v>
      </c>
      <c r="K674" s="685">
        <v>0</v>
      </c>
      <c r="L674" s="4746" t="s">
        <v>5537</v>
      </c>
      <c r="M674" s="685">
        <v>0</v>
      </c>
      <c r="N674" s="685">
        <v>0</v>
      </c>
      <c r="O674" s="685">
        <v>0</v>
      </c>
      <c r="P674" s="4737" t="s">
        <v>5538</v>
      </c>
      <c r="Q674" s="685">
        <v>0</v>
      </c>
      <c r="R674" s="685">
        <v>0</v>
      </c>
      <c r="S674" s="685">
        <v>0</v>
      </c>
      <c r="T674" s="4743" t="s">
        <v>5539</v>
      </c>
      <c r="U674" s="685">
        <v>0</v>
      </c>
      <c r="V674" s="685">
        <v>0</v>
      </c>
      <c r="W674" s="685">
        <v>0</v>
      </c>
      <c r="X674" s="4734"/>
      <c r="Y674" s="685">
        <v>0</v>
      </c>
      <c r="Z674" s="685">
        <v>0</v>
      </c>
      <c r="AA674" s="685">
        <v>0</v>
      </c>
      <c r="AB674" s="4734"/>
      <c r="AC674" s="685">
        <v>0</v>
      </c>
      <c r="AD674" s="685">
        <v>0</v>
      </c>
      <c r="AE674" s="685">
        <v>0</v>
      </c>
      <c r="AF674" s="4734"/>
      <c r="AG674" s="685">
        <v>0</v>
      </c>
      <c r="AH674" s="685">
        <v>0</v>
      </c>
      <c r="AI674" s="685">
        <v>0</v>
      </c>
      <c r="AJ674" s="707"/>
      <c r="AK674" s="707"/>
      <c r="AL674" s="707"/>
      <c r="AM674" s="707"/>
      <c r="AN674" s="707"/>
      <c r="AZ674" s="685">
        <v>0</v>
      </c>
      <c r="BA674" s="685">
        <v>0</v>
      </c>
      <c r="BB674" s="685">
        <v>0</v>
      </c>
      <c r="BC674" s="685">
        <v>0</v>
      </c>
      <c r="BD674" s="685">
        <v>0</v>
      </c>
      <c r="BE674" s="685">
        <v>0</v>
      </c>
      <c r="BF674" s="685">
        <v>0</v>
      </c>
      <c r="BG674" s="685">
        <v>0</v>
      </c>
      <c r="BH674" s="685">
        <v>0</v>
      </c>
      <c r="BI674" s="685">
        <v>0</v>
      </c>
      <c r="BJ674" s="685">
        <v>0</v>
      </c>
      <c r="BK674" s="685">
        <v>0</v>
      </c>
      <c r="BL674" s="685">
        <v>0</v>
      </c>
      <c r="BM674" s="685">
        <v>0</v>
      </c>
      <c r="BN674" s="685">
        <v>0</v>
      </c>
      <c r="BO674" s="685">
        <v>0</v>
      </c>
      <c r="BP674" s="685">
        <v>0</v>
      </c>
      <c r="BQ674" s="685">
        <v>0</v>
      </c>
      <c r="BR674" s="685">
        <v>0</v>
      </c>
      <c r="BS674" s="685">
        <v>0</v>
      </c>
      <c r="BT674" s="685">
        <v>0</v>
      </c>
      <c r="BU674" s="685">
        <v>0</v>
      </c>
      <c r="BV674" s="685">
        <v>0</v>
      </c>
      <c r="BW674" s="685">
        <v>0</v>
      </c>
      <c r="BX674" s="685">
        <v>0</v>
      </c>
      <c r="BY674" s="685">
        <v>0</v>
      </c>
      <c r="BZ674" s="685">
        <v>0</v>
      </c>
      <c r="CA674" s="685">
        <v>0</v>
      </c>
      <c r="CB674" s="685">
        <v>0</v>
      </c>
      <c r="CC674" s="685">
        <v>0</v>
      </c>
      <c r="CD674" s="685">
        <v>0</v>
      </c>
      <c r="CE674" s="685">
        <v>0</v>
      </c>
      <c r="CF674" s="687"/>
    </row>
    <row r="675" spans="1:84" ht="5.0999999999999996" customHeight="1">
      <c r="A675" s="685">
        <v>0</v>
      </c>
      <c r="B675" s="4465"/>
      <c r="D675" s="4741"/>
      <c r="E675" s="685">
        <v>0</v>
      </c>
      <c r="F675" s="802">
        <v>0</v>
      </c>
      <c r="G675" s="685">
        <v>0</v>
      </c>
      <c r="H675" s="4735"/>
      <c r="I675" s="685">
        <v>0</v>
      </c>
      <c r="J675" s="802">
        <v>0</v>
      </c>
      <c r="K675" s="685">
        <v>0</v>
      </c>
      <c r="L675" s="4747"/>
      <c r="M675" s="685">
        <v>0</v>
      </c>
      <c r="N675" s="802">
        <v>0</v>
      </c>
      <c r="O675" s="685">
        <v>0</v>
      </c>
      <c r="P675" s="4738"/>
      <c r="Q675" s="685">
        <v>0</v>
      </c>
      <c r="R675" s="802">
        <v>0</v>
      </c>
      <c r="S675" s="685">
        <v>0</v>
      </c>
      <c r="T675" s="4744"/>
      <c r="U675" s="685">
        <v>0</v>
      </c>
      <c r="V675" s="802">
        <v>0</v>
      </c>
      <c r="W675" s="685">
        <v>0</v>
      </c>
      <c r="X675" s="4735"/>
      <c r="Y675" s="685">
        <v>0</v>
      </c>
      <c r="Z675" s="802">
        <v>0</v>
      </c>
      <c r="AA675" s="685">
        <v>0</v>
      </c>
      <c r="AB675" s="4735"/>
      <c r="AC675" s="685">
        <v>0</v>
      </c>
      <c r="AD675" s="802">
        <v>0</v>
      </c>
      <c r="AE675" s="685">
        <v>0</v>
      </c>
      <c r="AF675" s="4735"/>
      <c r="AG675" s="685">
        <v>0</v>
      </c>
      <c r="AH675" s="802">
        <v>0</v>
      </c>
      <c r="AI675" s="685">
        <v>0</v>
      </c>
      <c r="AJ675" s="707"/>
      <c r="AK675" s="707"/>
      <c r="AL675" s="707"/>
      <c r="AM675" s="707"/>
      <c r="AN675" s="707"/>
      <c r="AZ675" s="685">
        <v>0</v>
      </c>
      <c r="BA675" s="685">
        <v>0</v>
      </c>
      <c r="BB675" s="685">
        <v>0</v>
      </c>
      <c r="BC675" s="685">
        <v>0</v>
      </c>
      <c r="BD675" s="685">
        <v>0</v>
      </c>
      <c r="BE675" s="685">
        <v>0</v>
      </c>
      <c r="BF675" s="685">
        <v>0</v>
      </c>
      <c r="BG675" s="685">
        <v>0</v>
      </c>
      <c r="BH675" s="685">
        <v>0</v>
      </c>
      <c r="BI675" s="685">
        <v>0</v>
      </c>
      <c r="BJ675" s="685">
        <v>0</v>
      </c>
      <c r="BK675" s="685">
        <v>0</v>
      </c>
      <c r="BL675" s="685">
        <v>0</v>
      </c>
      <c r="BM675" s="685">
        <v>0</v>
      </c>
      <c r="BN675" s="685">
        <v>0</v>
      </c>
      <c r="BO675" s="685">
        <v>0</v>
      </c>
      <c r="BP675" s="685">
        <v>0</v>
      </c>
      <c r="BQ675" s="685">
        <v>0</v>
      </c>
      <c r="BR675" s="685">
        <v>0</v>
      </c>
      <c r="BS675" s="685">
        <v>0</v>
      </c>
      <c r="BT675" s="685">
        <v>0</v>
      </c>
      <c r="BU675" s="685">
        <v>0</v>
      </c>
      <c r="BV675" s="685">
        <v>0</v>
      </c>
      <c r="BW675" s="685">
        <v>0</v>
      </c>
      <c r="BX675" s="685">
        <v>0</v>
      </c>
      <c r="BY675" s="685">
        <v>0</v>
      </c>
      <c r="BZ675" s="685">
        <v>0</v>
      </c>
      <c r="CA675" s="685">
        <v>0</v>
      </c>
      <c r="CB675" s="685">
        <v>0</v>
      </c>
      <c r="CC675" s="685">
        <v>0</v>
      </c>
      <c r="CD675" s="685">
        <v>0</v>
      </c>
      <c r="CE675" s="685">
        <v>0</v>
      </c>
      <c r="CF675" s="687"/>
    </row>
    <row r="676" spans="1:84" ht="9.9499999999999993" customHeight="1">
      <c r="A676" s="685">
        <v>0</v>
      </c>
      <c r="B676" s="4466"/>
      <c r="D676" s="4742"/>
      <c r="E676" s="685">
        <v>0</v>
      </c>
      <c r="F676" s="685">
        <v>0</v>
      </c>
      <c r="G676" s="685">
        <v>0</v>
      </c>
      <c r="H676" s="4736"/>
      <c r="I676" s="685">
        <v>0</v>
      </c>
      <c r="J676" s="685">
        <v>0</v>
      </c>
      <c r="K676" s="685">
        <v>0</v>
      </c>
      <c r="L676" s="4748"/>
      <c r="M676" s="685">
        <v>0</v>
      </c>
      <c r="N676" s="685">
        <v>0</v>
      </c>
      <c r="O676" s="685">
        <v>0</v>
      </c>
      <c r="P676" s="4739"/>
      <c r="Q676" s="685">
        <v>0</v>
      </c>
      <c r="R676" s="685">
        <v>0</v>
      </c>
      <c r="S676" s="685">
        <v>0</v>
      </c>
      <c r="T676" s="4745"/>
      <c r="U676" s="685">
        <v>0</v>
      </c>
      <c r="V676" s="685">
        <v>0</v>
      </c>
      <c r="W676" s="685">
        <v>0</v>
      </c>
      <c r="X676" s="4736"/>
      <c r="Y676" s="685">
        <v>0</v>
      </c>
      <c r="Z676" s="685">
        <v>0</v>
      </c>
      <c r="AA676" s="685">
        <v>0</v>
      </c>
      <c r="AB676" s="4736"/>
      <c r="AC676" s="685">
        <v>0</v>
      </c>
      <c r="AD676" s="685">
        <v>0</v>
      </c>
      <c r="AE676" s="685">
        <v>0</v>
      </c>
      <c r="AF676" s="4736"/>
      <c r="AG676" s="685">
        <v>0</v>
      </c>
      <c r="AH676" s="685">
        <v>0</v>
      </c>
      <c r="AI676" s="685">
        <v>0</v>
      </c>
      <c r="AJ676" s="707"/>
      <c r="AK676" s="707"/>
      <c r="AL676" s="707"/>
      <c r="AM676" s="707"/>
      <c r="AN676" s="707"/>
      <c r="AZ676" s="685">
        <v>0</v>
      </c>
      <c r="BA676" s="685">
        <v>0</v>
      </c>
      <c r="BB676" s="685">
        <v>0</v>
      </c>
      <c r="BC676" s="685">
        <v>0</v>
      </c>
      <c r="BD676" s="685">
        <v>0</v>
      </c>
      <c r="BE676" s="685">
        <v>0</v>
      </c>
      <c r="BF676" s="685">
        <v>0</v>
      </c>
      <c r="BG676" s="685">
        <v>0</v>
      </c>
      <c r="BH676" s="685">
        <v>0</v>
      </c>
      <c r="BI676" s="685">
        <v>0</v>
      </c>
      <c r="BJ676" s="685">
        <v>0</v>
      </c>
      <c r="BK676" s="685">
        <v>0</v>
      </c>
      <c r="BL676" s="685">
        <v>0</v>
      </c>
      <c r="BM676" s="685">
        <v>0</v>
      </c>
      <c r="BN676" s="685">
        <v>0</v>
      </c>
      <c r="BO676" s="685">
        <v>0</v>
      </c>
      <c r="BP676" s="685">
        <v>0</v>
      </c>
      <c r="BQ676" s="685">
        <v>0</v>
      </c>
      <c r="BR676" s="685">
        <v>0</v>
      </c>
      <c r="BS676" s="685">
        <v>0</v>
      </c>
      <c r="BT676" s="685">
        <v>0</v>
      </c>
      <c r="BU676" s="685">
        <v>0</v>
      </c>
      <c r="BV676" s="685">
        <v>0</v>
      </c>
      <c r="BW676" s="685">
        <v>0</v>
      </c>
      <c r="BX676" s="685">
        <v>0</v>
      </c>
      <c r="BY676" s="685">
        <v>0</v>
      </c>
      <c r="BZ676" s="685">
        <v>0</v>
      </c>
      <c r="CA676" s="685">
        <v>0</v>
      </c>
      <c r="CB676" s="685">
        <v>0</v>
      </c>
      <c r="CC676" s="685">
        <v>0</v>
      </c>
      <c r="CD676" s="685">
        <v>0</v>
      </c>
      <c r="CE676" s="685">
        <v>0</v>
      </c>
      <c r="CF676" s="687"/>
    </row>
    <row r="677" spans="1:84" ht="9.9499999999999993" customHeight="1">
      <c r="A677" s="685">
        <v>0</v>
      </c>
      <c r="B677" s="685">
        <v>0</v>
      </c>
      <c r="C677" s="685">
        <v>0</v>
      </c>
      <c r="D677" s="685">
        <v>0</v>
      </c>
      <c r="E677" s="685">
        <v>0</v>
      </c>
      <c r="F677" s="685">
        <v>0</v>
      </c>
      <c r="G677" s="685">
        <v>0</v>
      </c>
      <c r="H677" s="685">
        <v>0</v>
      </c>
      <c r="I677" s="685">
        <v>0</v>
      </c>
      <c r="J677" s="685">
        <v>0</v>
      </c>
      <c r="K677" s="685">
        <v>0</v>
      </c>
      <c r="L677" s="685">
        <v>0</v>
      </c>
      <c r="M677" s="685">
        <v>0</v>
      </c>
      <c r="N677" s="685">
        <v>0</v>
      </c>
      <c r="O677" s="685">
        <v>0</v>
      </c>
      <c r="P677" s="685">
        <v>0</v>
      </c>
      <c r="Q677" s="685">
        <v>0</v>
      </c>
      <c r="R677" s="685">
        <v>0</v>
      </c>
      <c r="S677" s="685">
        <v>0</v>
      </c>
      <c r="T677" s="685">
        <v>0</v>
      </c>
      <c r="U677" s="685">
        <v>0</v>
      </c>
      <c r="V677" s="685">
        <v>0</v>
      </c>
      <c r="W677" s="685">
        <v>0</v>
      </c>
      <c r="X677" s="685">
        <v>0</v>
      </c>
      <c r="Y677" s="685">
        <v>0</v>
      </c>
      <c r="Z677" s="685">
        <v>0</v>
      </c>
      <c r="AA677" s="685">
        <v>0</v>
      </c>
      <c r="AB677" s="685">
        <v>0</v>
      </c>
      <c r="AC677" s="685">
        <v>0</v>
      </c>
      <c r="AD677" s="685">
        <v>0</v>
      </c>
      <c r="AE677" s="685">
        <v>0</v>
      </c>
      <c r="AF677" s="685">
        <v>0</v>
      </c>
      <c r="AG677" s="685">
        <v>0</v>
      </c>
      <c r="AH677" s="685">
        <v>0</v>
      </c>
      <c r="AI677" s="685">
        <v>0</v>
      </c>
      <c r="AJ677" s="707"/>
      <c r="AK677" s="707"/>
      <c r="AL677" s="707"/>
      <c r="AM677" s="707"/>
      <c r="AN677" s="707"/>
      <c r="AZ677" s="685">
        <v>0</v>
      </c>
      <c r="BA677" s="685">
        <v>0</v>
      </c>
      <c r="BB677" s="685">
        <v>0</v>
      </c>
      <c r="BC677" s="685">
        <v>0</v>
      </c>
      <c r="BD677" s="685">
        <v>0</v>
      </c>
      <c r="BE677" s="685">
        <v>0</v>
      </c>
      <c r="BF677" s="685">
        <v>0</v>
      </c>
      <c r="BG677" s="685">
        <v>0</v>
      </c>
      <c r="BH677" s="685">
        <v>0</v>
      </c>
      <c r="BI677" s="685">
        <v>0</v>
      </c>
      <c r="BJ677" s="685">
        <v>0</v>
      </c>
      <c r="BK677" s="685">
        <v>0</v>
      </c>
      <c r="BL677" s="685">
        <v>0</v>
      </c>
      <c r="BM677" s="685">
        <v>0</v>
      </c>
      <c r="BN677" s="685">
        <v>0</v>
      </c>
      <c r="BO677" s="685">
        <v>0</v>
      </c>
      <c r="BP677" s="685">
        <v>0</v>
      </c>
      <c r="BQ677" s="685">
        <v>0</v>
      </c>
      <c r="BR677" s="685">
        <v>0</v>
      </c>
      <c r="BS677" s="685">
        <v>0</v>
      </c>
      <c r="BT677" s="685">
        <v>0</v>
      </c>
      <c r="BU677" s="685">
        <v>0</v>
      </c>
      <c r="BV677" s="685">
        <v>0</v>
      </c>
      <c r="BW677" s="685">
        <v>0</v>
      </c>
      <c r="BX677" s="685">
        <v>0</v>
      </c>
      <c r="BY677" s="685">
        <v>0</v>
      </c>
      <c r="BZ677" s="685">
        <v>0</v>
      </c>
      <c r="CA677" s="685">
        <v>0</v>
      </c>
      <c r="CB677" s="685">
        <v>0</v>
      </c>
      <c r="CC677" s="685">
        <v>0</v>
      </c>
      <c r="CD677" s="685">
        <v>0</v>
      </c>
      <c r="CE677" s="685">
        <v>0</v>
      </c>
      <c r="CF677" s="687"/>
    </row>
    <row r="678" spans="1:84" ht="9.9499999999999993" customHeight="1">
      <c r="A678" s="685">
        <v>0</v>
      </c>
      <c r="B678" s="4464">
        <v>15</v>
      </c>
      <c r="D678" s="4740" t="s">
        <v>5540</v>
      </c>
      <c r="E678" s="685">
        <v>0</v>
      </c>
      <c r="F678" s="685">
        <v>0</v>
      </c>
      <c r="G678" s="685">
        <v>0</v>
      </c>
      <c r="H678" s="4734"/>
      <c r="I678" s="685">
        <v>0</v>
      </c>
      <c r="J678" s="685">
        <v>0</v>
      </c>
      <c r="K678" s="685">
        <v>0</v>
      </c>
      <c r="L678" s="4746"/>
      <c r="M678" s="685">
        <v>0</v>
      </c>
      <c r="N678" s="685">
        <v>0</v>
      </c>
      <c r="O678" s="685">
        <v>0</v>
      </c>
      <c r="P678" s="4737" t="s">
        <v>5541</v>
      </c>
      <c r="Q678" s="685">
        <v>0</v>
      </c>
      <c r="R678" s="685">
        <v>0</v>
      </c>
      <c r="S678" s="685">
        <v>0</v>
      </c>
      <c r="T678" s="4743" t="s">
        <v>5542</v>
      </c>
      <c r="U678" s="685">
        <v>0</v>
      </c>
      <c r="V678" s="685">
        <v>0</v>
      </c>
      <c r="W678" s="685">
        <v>0</v>
      </c>
      <c r="X678" s="4734"/>
      <c r="Y678" s="685">
        <v>0</v>
      </c>
      <c r="Z678" s="685">
        <v>0</v>
      </c>
      <c r="AA678" s="685">
        <v>0</v>
      </c>
      <c r="AB678" s="4734"/>
      <c r="AC678" s="685">
        <v>0</v>
      </c>
      <c r="AD678" s="685">
        <v>0</v>
      </c>
      <c r="AE678" s="685">
        <v>0</v>
      </c>
      <c r="AF678" s="4734"/>
      <c r="AG678" s="685">
        <v>0</v>
      </c>
      <c r="AH678" s="685">
        <v>0</v>
      </c>
      <c r="AI678" s="685">
        <v>0</v>
      </c>
      <c r="AJ678" s="707"/>
      <c r="AK678" s="707"/>
      <c r="AL678" s="707"/>
      <c r="AM678" s="707"/>
      <c r="AN678" s="707"/>
      <c r="AZ678" s="685">
        <v>0</v>
      </c>
      <c r="BA678" s="685">
        <v>0</v>
      </c>
      <c r="BB678" s="685">
        <v>0</v>
      </c>
      <c r="BC678" s="685">
        <v>0</v>
      </c>
      <c r="BD678" s="685">
        <v>0</v>
      </c>
      <c r="BE678" s="685">
        <v>0</v>
      </c>
      <c r="BF678" s="685">
        <v>0</v>
      </c>
      <c r="BG678" s="685">
        <v>0</v>
      </c>
      <c r="BH678" s="685">
        <v>0</v>
      </c>
      <c r="BI678" s="685">
        <v>0</v>
      </c>
      <c r="BJ678" s="685">
        <v>0</v>
      </c>
      <c r="BK678" s="685">
        <v>0</v>
      </c>
      <c r="BL678" s="685">
        <v>0</v>
      </c>
      <c r="BM678" s="685">
        <v>0</v>
      </c>
      <c r="BN678" s="685">
        <v>0</v>
      </c>
      <c r="BO678" s="685">
        <v>0</v>
      </c>
      <c r="BP678" s="685">
        <v>0</v>
      </c>
      <c r="BQ678" s="685">
        <v>0</v>
      </c>
      <c r="BR678" s="685">
        <v>0</v>
      </c>
      <c r="BS678" s="685">
        <v>0</v>
      </c>
      <c r="BT678" s="685">
        <v>0</v>
      </c>
      <c r="BU678" s="685">
        <v>0</v>
      </c>
      <c r="BV678" s="685">
        <v>0</v>
      </c>
      <c r="BW678" s="685">
        <v>0</v>
      </c>
      <c r="BX678" s="685">
        <v>0</v>
      </c>
      <c r="BY678" s="685">
        <v>0</v>
      </c>
      <c r="BZ678" s="685">
        <v>0</v>
      </c>
      <c r="CA678" s="685">
        <v>0</v>
      </c>
      <c r="CB678" s="685">
        <v>0</v>
      </c>
      <c r="CC678" s="685">
        <v>0</v>
      </c>
      <c r="CD678" s="685">
        <v>0</v>
      </c>
      <c r="CE678" s="685">
        <v>0</v>
      </c>
      <c r="CF678" s="687"/>
    </row>
    <row r="679" spans="1:84" ht="5.0999999999999996" customHeight="1">
      <c r="A679" s="685">
        <v>0</v>
      </c>
      <c r="B679" s="4465"/>
      <c r="D679" s="4741"/>
      <c r="E679" s="685">
        <v>0</v>
      </c>
      <c r="F679" s="802">
        <v>0</v>
      </c>
      <c r="G679" s="685">
        <v>0</v>
      </c>
      <c r="H679" s="4735"/>
      <c r="I679" s="685">
        <v>0</v>
      </c>
      <c r="J679" s="802">
        <v>0</v>
      </c>
      <c r="K679" s="685">
        <v>0</v>
      </c>
      <c r="L679" s="4747"/>
      <c r="M679" s="685">
        <v>0</v>
      </c>
      <c r="N679" s="802">
        <v>0</v>
      </c>
      <c r="O679" s="685">
        <v>0</v>
      </c>
      <c r="P679" s="4738"/>
      <c r="Q679" s="685">
        <v>0</v>
      </c>
      <c r="R679" s="802">
        <v>0</v>
      </c>
      <c r="S679" s="685">
        <v>0</v>
      </c>
      <c r="T679" s="4744"/>
      <c r="U679" s="685">
        <v>0</v>
      </c>
      <c r="V679" s="802">
        <v>0</v>
      </c>
      <c r="W679" s="685">
        <v>0</v>
      </c>
      <c r="X679" s="4735"/>
      <c r="Y679" s="685">
        <v>0</v>
      </c>
      <c r="Z679" s="802">
        <v>0</v>
      </c>
      <c r="AA679" s="685">
        <v>0</v>
      </c>
      <c r="AB679" s="4735"/>
      <c r="AC679" s="685">
        <v>0</v>
      </c>
      <c r="AD679" s="802">
        <v>0</v>
      </c>
      <c r="AE679" s="685">
        <v>0</v>
      </c>
      <c r="AF679" s="4735"/>
      <c r="AG679" s="685">
        <v>0</v>
      </c>
      <c r="AH679" s="802">
        <v>0</v>
      </c>
      <c r="AI679" s="685">
        <v>0</v>
      </c>
      <c r="AJ679" s="707"/>
      <c r="AK679" s="707"/>
      <c r="AL679" s="707"/>
      <c r="AM679" s="707"/>
      <c r="AN679" s="707"/>
      <c r="AZ679" s="685">
        <v>0</v>
      </c>
      <c r="BA679" s="685">
        <v>0</v>
      </c>
      <c r="BB679" s="685">
        <v>0</v>
      </c>
      <c r="BC679" s="685">
        <v>0</v>
      </c>
      <c r="BD679" s="685">
        <v>0</v>
      </c>
      <c r="BE679" s="685">
        <v>0</v>
      </c>
      <c r="BF679" s="685">
        <v>0</v>
      </c>
      <c r="BG679" s="685">
        <v>0</v>
      </c>
      <c r="BH679" s="685">
        <v>0</v>
      </c>
      <c r="BI679" s="685">
        <v>0</v>
      </c>
      <c r="BJ679" s="685">
        <v>0</v>
      </c>
      <c r="BK679" s="685">
        <v>0</v>
      </c>
      <c r="BL679" s="685">
        <v>0</v>
      </c>
      <c r="BM679" s="685">
        <v>0</v>
      </c>
      <c r="BN679" s="685">
        <v>0</v>
      </c>
      <c r="BO679" s="685">
        <v>0</v>
      </c>
      <c r="BP679" s="685">
        <v>0</v>
      </c>
      <c r="BQ679" s="685">
        <v>0</v>
      </c>
      <c r="BR679" s="685">
        <v>0</v>
      </c>
      <c r="BS679" s="685">
        <v>0</v>
      </c>
      <c r="BT679" s="685">
        <v>0</v>
      </c>
      <c r="BU679" s="685">
        <v>0</v>
      </c>
      <c r="BV679" s="685">
        <v>0</v>
      </c>
      <c r="BW679" s="685">
        <v>0</v>
      </c>
      <c r="BX679" s="685">
        <v>0</v>
      </c>
      <c r="BY679" s="685">
        <v>0</v>
      </c>
      <c r="BZ679" s="685">
        <v>0</v>
      </c>
      <c r="CA679" s="685">
        <v>0</v>
      </c>
      <c r="CB679" s="685">
        <v>0</v>
      </c>
      <c r="CC679" s="685">
        <v>0</v>
      </c>
      <c r="CD679" s="685">
        <v>0</v>
      </c>
      <c r="CE679" s="685">
        <v>0</v>
      </c>
      <c r="CF679" s="687"/>
    </row>
    <row r="680" spans="1:84" ht="9.9499999999999993" customHeight="1">
      <c r="A680" s="685">
        <v>0</v>
      </c>
      <c r="B680" s="4466"/>
      <c r="D680" s="4742"/>
      <c r="E680" s="685">
        <v>0</v>
      </c>
      <c r="F680" s="685">
        <v>0</v>
      </c>
      <c r="G680" s="685">
        <v>0</v>
      </c>
      <c r="H680" s="4736"/>
      <c r="I680" s="685">
        <v>0</v>
      </c>
      <c r="J680" s="685">
        <v>0</v>
      </c>
      <c r="K680" s="685">
        <v>0</v>
      </c>
      <c r="L680" s="4748"/>
      <c r="M680" s="685">
        <v>0</v>
      </c>
      <c r="N680" s="685">
        <v>0</v>
      </c>
      <c r="O680" s="685">
        <v>0</v>
      </c>
      <c r="P680" s="4739"/>
      <c r="Q680" s="685">
        <v>0</v>
      </c>
      <c r="R680" s="685">
        <v>0</v>
      </c>
      <c r="S680" s="685">
        <v>0</v>
      </c>
      <c r="T680" s="4745"/>
      <c r="U680" s="685">
        <v>0</v>
      </c>
      <c r="V680" s="685">
        <v>0</v>
      </c>
      <c r="W680" s="685">
        <v>0</v>
      </c>
      <c r="X680" s="4736"/>
      <c r="Y680" s="685">
        <v>0</v>
      </c>
      <c r="Z680" s="685">
        <v>0</v>
      </c>
      <c r="AA680" s="685">
        <v>0</v>
      </c>
      <c r="AB680" s="4736"/>
      <c r="AC680" s="685">
        <v>0</v>
      </c>
      <c r="AD680" s="685">
        <v>0</v>
      </c>
      <c r="AE680" s="685">
        <v>0</v>
      </c>
      <c r="AF680" s="4736"/>
      <c r="AG680" s="685">
        <v>0</v>
      </c>
      <c r="AH680" s="685">
        <v>0</v>
      </c>
      <c r="AI680" s="685">
        <v>0</v>
      </c>
      <c r="AJ680" s="707"/>
      <c r="AK680" s="707"/>
      <c r="AL680" s="707"/>
      <c r="AM680" s="707"/>
      <c r="AN680" s="707"/>
      <c r="AZ680" s="685">
        <v>0</v>
      </c>
      <c r="BA680" s="685">
        <v>0</v>
      </c>
      <c r="BB680" s="685">
        <v>0</v>
      </c>
      <c r="BC680" s="685">
        <v>0</v>
      </c>
      <c r="BD680" s="685">
        <v>0</v>
      </c>
      <c r="BE680" s="685">
        <v>0</v>
      </c>
      <c r="BF680" s="685">
        <v>0</v>
      </c>
      <c r="BG680" s="685">
        <v>0</v>
      </c>
      <c r="BH680" s="685">
        <v>0</v>
      </c>
      <c r="BI680" s="685">
        <v>0</v>
      </c>
      <c r="BJ680" s="685">
        <v>0</v>
      </c>
      <c r="BK680" s="685">
        <v>0</v>
      </c>
      <c r="BL680" s="685">
        <v>0</v>
      </c>
      <c r="BM680" s="685">
        <v>0</v>
      </c>
      <c r="BN680" s="685">
        <v>0</v>
      </c>
      <c r="BO680" s="685">
        <v>0</v>
      </c>
      <c r="BP680" s="685">
        <v>0</v>
      </c>
      <c r="BQ680" s="685">
        <v>0</v>
      </c>
      <c r="BR680" s="685">
        <v>0</v>
      </c>
      <c r="BS680" s="685">
        <v>0</v>
      </c>
      <c r="BT680" s="685">
        <v>0</v>
      </c>
      <c r="BU680" s="685">
        <v>0</v>
      </c>
      <c r="BV680" s="685">
        <v>0</v>
      </c>
      <c r="BW680" s="685">
        <v>0</v>
      </c>
      <c r="BX680" s="685">
        <v>0</v>
      </c>
      <c r="BY680" s="685">
        <v>0</v>
      </c>
      <c r="BZ680" s="685">
        <v>0</v>
      </c>
      <c r="CA680" s="685">
        <v>0</v>
      </c>
      <c r="CB680" s="685">
        <v>0</v>
      </c>
      <c r="CC680" s="685">
        <v>0</v>
      </c>
      <c r="CD680" s="685">
        <v>0</v>
      </c>
      <c r="CE680" s="685">
        <v>0</v>
      </c>
      <c r="CF680" s="687"/>
    </row>
    <row r="681" spans="1:84" ht="9.9499999999999993" customHeight="1">
      <c r="A681" s="685">
        <v>0</v>
      </c>
      <c r="B681" s="685">
        <v>0</v>
      </c>
      <c r="C681" s="685">
        <v>0</v>
      </c>
      <c r="D681" s="685">
        <v>0</v>
      </c>
      <c r="E681" s="685">
        <v>0</v>
      </c>
      <c r="F681" s="685">
        <v>0</v>
      </c>
      <c r="G681" s="685">
        <v>0</v>
      </c>
      <c r="H681" s="685">
        <v>0</v>
      </c>
      <c r="I681" s="685">
        <v>0</v>
      </c>
      <c r="J681" s="685">
        <v>0</v>
      </c>
      <c r="K681" s="685">
        <v>0</v>
      </c>
      <c r="L681" s="685">
        <v>0</v>
      </c>
      <c r="M681" s="685">
        <v>0</v>
      </c>
      <c r="N681" s="685">
        <v>0</v>
      </c>
      <c r="O681" s="685">
        <v>0</v>
      </c>
      <c r="P681" s="685">
        <v>0</v>
      </c>
      <c r="Q681" s="685">
        <v>0</v>
      </c>
      <c r="R681" s="685">
        <v>0</v>
      </c>
      <c r="S681" s="685">
        <v>0</v>
      </c>
      <c r="T681" s="685">
        <v>0</v>
      </c>
      <c r="U681" s="685">
        <v>0</v>
      </c>
      <c r="V681" s="685">
        <v>0</v>
      </c>
      <c r="W681" s="685">
        <v>0</v>
      </c>
      <c r="X681" s="685">
        <v>0</v>
      </c>
      <c r="Y681" s="685">
        <v>0</v>
      </c>
      <c r="Z681" s="685">
        <v>0</v>
      </c>
      <c r="AA681" s="685">
        <v>0</v>
      </c>
      <c r="AB681" s="685">
        <v>0</v>
      </c>
      <c r="AC681" s="685">
        <v>0</v>
      </c>
      <c r="AD681" s="685">
        <v>0</v>
      </c>
      <c r="AE681" s="685">
        <v>0</v>
      </c>
      <c r="AF681" s="685">
        <v>0</v>
      </c>
      <c r="AG681" s="685">
        <v>0</v>
      </c>
      <c r="AH681" s="685">
        <v>0</v>
      </c>
      <c r="AI681" s="968"/>
      <c r="AJ681" s="707"/>
      <c r="AK681" s="707"/>
      <c r="AL681" s="707"/>
      <c r="AM681" s="707"/>
      <c r="AN681" s="707"/>
      <c r="AZ681" s="685">
        <v>0</v>
      </c>
      <c r="BA681" s="685">
        <v>0</v>
      </c>
      <c r="BB681" s="685">
        <v>0</v>
      </c>
      <c r="BC681" s="685">
        <v>0</v>
      </c>
      <c r="BD681" s="685">
        <v>0</v>
      </c>
      <c r="BE681" s="685">
        <v>0</v>
      </c>
      <c r="BF681" s="685">
        <v>0</v>
      </c>
      <c r="BG681" s="685">
        <v>0</v>
      </c>
      <c r="BH681" s="685">
        <v>0</v>
      </c>
      <c r="BI681" s="685">
        <v>0</v>
      </c>
      <c r="BJ681" s="685">
        <v>0</v>
      </c>
      <c r="BK681" s="685">
        <v>0</v>
      </c>
      <c r="BL681" s="685">
        <v>0</v>
      </c>
      <c r="BM681" s="685">
        <v>0</v>
      </c>
      <c r="BN681" s="685">
        <v>0</v>
      </c>
      <c r="BO681" s="685">
        <v>0</v>
      </c>
      <c r="BP681" s="685">
        <v>0</v>
      </c>
      <c r="BQ681" s="685">
        <v>0</v>
      </c>
      <c r="BR681" s="685">
        <v>0</v>
      </c>
      <c r="BS681" s="685">
        <v>0</v>
      </c>
      <c r="BT681" s="685">
        <v>0</v>
      </c>
      <c r="BU681" s="685">
        <v>0</v>
      </c>
      <c r="BV681" s="685">
        <v>0</v>
      </c>
      <c r="BW681" s="685">
        <v>0</v>
      </c>
      <c r="BX681" s="685">
        <v>0</v>
      </c>
      <c r="BY681" s="685">
        <v>0</v>
      </c>
      <c r="BZ681" s="685">
        <v>0</v>
      </c>
      <c r="CA681" s="685">
        <v>0</v>
      </c>
      <c r="CB681" s="685">
        <v>0</v>
      </c>
      <c r="CC681" s="685">
        <v>0</v>
      </c>
      <c r="CD681" s="685">
        <v>0</v>
      </c>
      <c r="CE681" s="685">
        <v>0</v>
      </c>
      <c r="CF681" s="687"/>
    </row>
    <row r="682" spans="1:84" ht="9.9499999999999993" customHeight="1">
      <c r="A682" s="685">
        <v>0</v>
      </c>
      <c r="B682" s="4464">
        <v>16</v>
      </c>
      <c r="D682" s="4740" t="s">
        <v>5543</v>
      </c>
      <c r="E682" s="685">
        <v>0</v>
      </c>
      <c r="F682" s="685">
        <v>0</v>
      </c>
      <c r="G682" s="685">
        <v>0</v>
      </c>
      <c r="H682" s="4734"/>
      <c r="I682" s="685">
        <v>0</v>
      </c>
      <c r="J682" s="685">
        <v>0</v>
      </c>
      <c r="K682" s="685">
        <v>0</v>
      </c>
      <c r="L682" s="4734"/>
      <c r="M682" s="685">
        <v>0</v>
      </c>
      <c r="N682" s="685">
        <v>0</v>
      </c>
      <c r="O682" s="685">
        <v>0</v>
      </c>
      <c r="P682" s="4737" t="s">
        <v>5544</v>
      </c>
      <c r="Q682" s="685">
        <v>0</v>
      </c>
      <c r="R682" s="685">
        <v>0</v>
      </c>
      <c r="S682" s="685">
        <v>0</v>
      </c>
      <c r="T682" s="4743" t="s">
        <v>5545</v>
      </c>
      <c r="U682" s="685">
        <v>0</v>
      </c>
      <c r="V682" s="685">
        <v>0</v>
      </c>
      <c r="W682" s="685">
        <v>0</v>
      </c>
      <c r="X682" s="4734"/>
      <c r="Y682" s="685">
        <v>0</v>
      </c>
      <c r="Z682" s="685">
        <v>0</v>
      </c>
      <c r="AA682" s="685">
        <v>0</v>
      </c>
      <c r="AB682" s="4734"/>
      <c r="AC682" s="685">
        <v>0</v>
      </c>
      <c r="AD682" s="685">
        <v>0</v>
      </c>
      <c r="AE682" s="685">
        <v>0</v>
      </c>
      <c r="AF682" s="4734"/>
      <c r="AG682" s="685">
        <v>0</v>
      </c>
      <c r="AH682" s="685">
        <v>0</v>
      </c>
      <c r="AI682" s="685">
        <v>0</v>
      </c>
      <c r="AJ682" s="707"/>
      <c r="AK682" s="707"/>
      <c r="AL682" s="707"/>
      <c r="AM682" s="707"/>
      <c r="AN682" s="707"/>
      <c r="AZ682" s="685">
        <v>0</v>
      </c>
      <c r="BA682" s="685">
        <v>0</v>
      </c>
      <c r="BB682" s="685">
        <v>0</v>
      </c>
      <c r="BC682" s="685">
        <v>0</v>
      </c>
      <c r="BD682" s="685">
        <v>0</v>
      </c>
      <c r="BE682" s="685">
        <v>0</v>
      </c>
      <c r="BF682" s="685">
        <v>0</v>
      </c>
      <c r="BG682" s="685">
        <v>0</v>
      </c>
      <c r="BH682" s="685">
        <v>0</v>
      </c>
      <c r="BI682" s="685">
        <v>0</v>
      </c>
      <c r="BJ682" s="685">
        <v>0</v>
      </c>
      <c r="BK682" s="685">
        <v>0</v>
      </c>
      <c r="BL682" s="685">
        <v>0</v>
      </c>
      <c r="BM682" s="685">
        <v>0</v>
      </c>
      <c r="BN682" s="685">
        <v>0</v>
      </c>
      <c r="BO682" s="685">
        <v>0</v>
      </c>
      <c r="BP682" s="685">
        <v>0</v>
      </c>
      <c r="BQ682" s="685">
        <v>0</v>
      </c>
      <c r="BR682" s="685">
        <v>0</v>
      </c>
      <c r="BS682" s="685">
        <v>0</v>
      </c>
      <c r="BT682" s="685">
        <v>0</v>
      </c>
      <c r="BU682" s="685">
        <v>0</v>
      </c>
      <c r="BV682" s="685">
        <v>0</v>
      </c>
      <c r="BW682" s="685">
        <v>0</v>
      </c>
      <c r="BX682" s="685">
        <v>0</v>
      </c>
      <c r="BY682" s="685">
        <v>0</v>
      </c>
      <c r="BZ682" s="685">
        <v>0</v>
      </c>
      <c r="CA682" s="685">
        <v>0</v>
      </c>
      <c r="CB682" s="685">
        <v>0</v>
      </c>
      <c r="CC682" s="685">
        <v>0</v>
      </c>
      <c r="CD682" s="685">
        <v>0</v>
      </c>
      <c r="CE682" s="685">
        <v>0</v>
      </c>
      <c r="CF682" s="687"/>
    </row>
    <row r="683" spans="1:84" ht="5.0999999999999996" customHeight="1">
      <c r="A683" s="685">
        <v>0</v>
      </c>
      <c r="B683" s="4465"/>
      <c r="D683" s="4741"/>
      <c r="E683" s="685">
        <v>0</v>
      </c>
      <c r="F683" s="802">
        <v>0</v>
      </c>
      <c r="G683" s="685">
        <v>0</v>
      </c>
      <c r="H683" s="4735"/>
      <c r="I683" s="685">
        <v>0</v>
      </c>
      <c r="J683" s="802">
        <v>0</v>
      </c>
      <c r="K683" s="685">
        <v>0</v>
      </c>
      <c r="L683" s="4735"/>
      <c r="M683" s="685">
        <v>0</v>
      </c>
      <c r="N683" s="802">
        <v>0</v>
      </c>
      <c r="O683" s="685">
        <v>0</v>
      </c>
      <c r="P683" s="4738"/>
      <c r="Q683" s="685">
        <v>0</v>
      </c>
      <c r="R683" s="802">
        <v>0</v>
      </c>
      <c r="S683" s="685">
        <v>0</v>
      </c>
      <c r="T683" s="4744"/>
      <c r="U683" s="685">
        <v>0</v>
      </c>
      <c r="V683" s="802">
        <v>0</v>
      </c>
      <c r="W683" s="685">
        <v>0</v>
      </c>
      <c r="X683" s="4735"/>
      <c r="Y683" s="685">
        <v>0</v>
      </c>
      <c r="Z683" s="802">
        <v>0</v>
      </c>
      <c r="AA683" s="685">
        <v>0</v>
      </c>
      <c r="AB683" s="4735"/>
      <c r="AC683" s="685">
        <v>0</v>
      </c>
      <c r="AD683" s="802">
        <v>0</v>
      </c>
      <c r="AE683" s="685">
        <v>0</v>
      </c>
      <c r="AF683" s="4735"/>
      <c r="AG683" s="685">
        <v>0</v>
      </c>
      <c r="AH683" s="802">
        <v>0</v>
      </c>
      <c r="AI683" s="685">
        <v>0</v>
      </c>
      <c r="AJ683" s="707"/>
      <c r="AK683" s="707"/>
      <c r="AL683" s="707"/>
      <c r="AM683" s="707"/>
      <c r="AN683" s="707"/>
      <c r="AZ683" s="685">
        <v>0</v>
      </c>
      <c r="BA683" s="685">
        <v>0</v>
      </c>
      <c r="BB683" s="685">
        <v>0</v>
      </c>
      <c r="BC683" s="685">
        <v>0</v>
      </c>
      <c r="BD683" s="685">
        <v>0</v>
      </c>
      <c r="BE683" s="685">
        <v>0</v>
      </c>
      <c r="BF683" s="685">
        <v>0</v>
      </c>
      <c r="BG683" s="685">
        <v>0</v>
      </c>
      <c r="BH683" s="685">
        <v>0</v>
      </c>
      <c r="BI683" s="685">
        <v>0</v>
      </c>
      <c r="BJ683" s="685">
        <v>0</v>
      </c>
      <c r="BK683" s="685">
        <v>0</v>
      </c>
      <c r="BL683" s="685">
        <v>0</v>
      </c>
      <c r="BM683" s="685">
        <v>0</v>
      </c>
      <c r="BN683" s="685">
        <v>0</v>
      </c>
      <c r="BO683" s="685">
        <v>0</v>
      </c>
      <c r="BP683" s="685">
        <v>0</v>
      </c>
      <c r="BQ683" s="685">
        <v>0</v>
      </c>
      <c r="BR683" s="685">
        <v>0</v>
      </c>
      <c r="BS683" s="685">
        <v>0</v>
      </c>
      <c r="BT683" s="685">
        <v>0</v>
      </c>
      <c r="BU683" s="685">
        <v>0</v>
      </c>
      <c r="BV683" s="685">
        <v>0</v>
      </c>
      <c r="BW683" s="685">
        <v>0</v>
      </c>
      <c r="BX683" s="685">
        <v>0</v>
      </c>
      <c r="BY683" s="685">
        <v>0</v>
      </c>
      <c r="BZ683" s="685">
        <v>0</v>
      </c>
      <c r="CA683" s="685">
        <v>0</v>
      </c>
      <c r="CB683" s="685">
        <v>0</v>
      </c>
      <c r="CC683" s="685">
        <v>0</v>
      </c>
      <c r="CD683" s="685">
        <v>0</v>
      </c>
      <c r="CE683" s="685">
        <v>0</v>
      </c>
      <c r="CF683" s="687"/>
    </row>
    <row r="684" spans="1:84" ht="9.9499999999999993" customHeight="1">
      <c r="A684" s="685">
        <v>0</v>
      </c>
      <c r="B684" s="4466"/>
      <c r="D684" s="4742"/>
      <c r="E684" s="685">
        <v>0</v>
      </c>
      <c r="F684" s="685">
        <v>0</v>
      </c>
      <c r="G684" s="685">
        <v>0</v>
      </c>
      <c r="H684" s="4736"/>
      <c r="I684" s="685">
        <v>0</v>
      </c>
      <c r="J684" s="685">
        <v>0</v>
      </c>
      <c r="K684" s="685">
        <v>0</v>
      </c>
      <c r="L684" s="4736"/>
      <c r="M684" s="685">
        <v>0</v>
      </c>
      <c r="N684" s="685">
        <v>0</v>
      </c>
      <c r="O684" s="685">
        <v>0</v>
      </c>
      <c r="P684" s="4739"/>
      <c r="Q684" s="685">
        <v>0</v>
      </c>
      <c r="R684" s="685">
        <v>0</v>
      </c>
      <c r="S684" s="685">
        <v>0</v>
      </c>
      <c r="T684" s="4745"/>
      <c r="U684" s="685">
        <v>0</v>
      </c>
      <c r="V684" s="685">
        <v>0</v>
      </c>
      <c r="W684" s="685">
        <v>0</v>
      </c>
      <c r="X684" s="4736"/>
      <c r="Y684" s="685">
        <v>0</v>
      </c>
      <c r="Z684" s="685">
        <v>0</v>
      </c>
      <c r="AA684" s="685">
        <v>0</v>
      </c>
      <c r="AB684" s="4736"/>
      <c r="AC684" s="685">
        <v>0</v>
      </c>
      <c r="AD684" s="685">
        <v>0</v>
      </c>
      <c r="AE684" s="685">
        <v>0</v>
      </c>
      <c r="AF684" s="4736"/>
      <c r="AG684" s="685">
        <v>0</v>
      </c>
      <c r="AH684" s="685">
        <v>0</v>
      </c>
      <c r="AI684" s="685">
        <v>0</v>
      </c>
      <c r="AJ684" s="707"/>
      <c r="AK684" s="707"/>
      <c r="AL684" s="707"/>
      <c r="AM684" s="707"/>
      <c r="AN684" s="707"/>
      <c r="AZ684" s="685">
        <v>0</v>
      </c>
      <c r="BA684" s="685">
        <v>0</v>
      </c>
      <c r="BB684" s="685">
        <v>0</v>
      </c>
      <c r="BC684" s="685">
        <v>0</v>
      </c>
      <c r="BD684" s="685">
        <v>0</v>
      </c>
      <c r="BE684" s="685">
        <v>0</v>
      </c>
      <c r="BF684" s="685">
        <v>0</v>
      </c>
      <c r="BG684" s="685">
        <v>0</v>
      </c>
      <c r="BH684" s="685">
        <v>0</v>
      </c>
      <c r="BI684" s="685">
        <v>0</v>
      </c>
      <c r="BJ684" s="685">
        <v>0</v>
      </c>
      <c r="BK684" s="685">
        <v>0</v>
      </c>
      <c r="BL684" s="685">
        <v>0</v>
      </c>
      <c r="BM684" s="685">
        <v>0</v>
      </c>
      <c r="BN684" s="685">
        <v>0</v>
      </c>
      <c r="BO684" s="685">
        <v>0</v>
      </c>
      <c r="BP684" s="685">
        <v>0</v>
      </c>
      <c r="BQ684" s="685">
        <v>0</v>
      </c>
      <c r="BR684" s="685">
        <v>0</v>
      </c>
      <c r="BS684" s="685">
        <v>0</v>
      </c>
      <c r="BT684" s="685">
        <v>0</v>
      </c>
      <c r="BU684" s="685">
        <v>0</v>
      </c>
      <c r="BV684" s="685">
        <v>0</v>
      </c>
      <c r="BW684" s="685">
        <v>0</v>
      </c>
      <c r="BX684" s="685">
        <v>0</v>
      </c>
      <c r="BY684" s="685">
        <v>0</v>
      </c>
      <c r="BZ684" s="685">
        <v>0</v>
      </c>
      <c r="CA684" s="685">
        <v>0</v>
      </c>
      <c r="CB684" s="685">
        <v>0</v>
      </c>
      <c r="CC684" s="685">
        <v>0</v>
      </c>
      <c r="CD684" s="685">
        <v>0</v>
      </c>
      <c r="CE684" s="685">
        <v>0</v>
      </c>
      <c r="CF684" s="687"/>
    </row>
    <row r="685" spans="1:84" ht="9.9499999999999993" customHeight="1">
      <c r="A685" s="685">
        <v>0</v>
      </c>
      <c r="B685" s="685">
        <v>0</v>
      </c>
      <c r="C685" s="685">
        <v>0</v>
      </c>
      <c r="D685" s="685">
        <v>0</v>
      </c>
      <c r="E685" s="685">
        <v>0</v>
      </c>
      <c r="F685" s="685">
        <v>0</v>
      </c>
      <c r="G685" s="685">
        <v>0</v>
      </c>
      <c r="H685" s="685">
        <v>0</v>
      </c>
      <c r="I685" s="685">
        <v>0</v>
      </c>
      <c r="J685" s="685">
        <v>0</v>
      </c>
      <c r="K685" s="685">
        <v>0</v>
      </c>
      <c r="L685" s="685">
        <v>0</v>
      </c>
      <c r="M685" s="685">
        <v>0</v>
      </c>
      <c r="N685" s="685">
        <v>0</v>
      </c>
      <c r="O685" s="685">
        <v>0</v>
      </c>
      <c r="P685" s="685">
        <v>0</v>
      </c>
      <c r="Q685" s="685">
        <v>0</v>
      </c>
      <c r="R685" s="685">
        <v>0</v>
      </c>
      <c r="S685" s="685">
        <v>0</v>
      </c>
      <c r="T685" s="685">
        <v>0</v>
      </c>
      <c r="U685" s="685">
        <v>0</v>
      </c>
      <c r="V685" s="685">
        <v>0</v>
      </c>
      <c r="W685" s="685">
        <v>0</v>
      </c>
      <c r="X685" s="685">
        <v>0</v>
      </c>
      <c r="Y685" s="685">
        <v>0</v>
      </c>
      <c r="Z685" s="685">
        <v>0</v>
      </c>
      <c r="AA685" s="685">
        <v>0</v>
      </c>
      <c r="AB685" s="685">
        <v>0</v>
      </c>
      <c r="AC685" s="685">
        <v>0</v>
      </c>
      <c r="AD685" s="685">
        <v>0</v>
      </c>
      <c r="AE685" s="685">
        <v>0</v>
      </c>
      <c r="AF685" s="685">
        <v>0</v>
      </c>
      <c r="AG685" s="685">
        <v>0</v>
      </c>
      <c r="AH685" s="685">
        <v>0</v>
      </c>
      <c r="AI685" s="796"/>
      <c r="AJ685" s="707"/>
      <c r="AK685" s="707"/>
      <c r="AL685" s="707"/>
      <c r="AM685" s="707"/>
      <c r="AN685" s="707"/>
      <c r="AZ685" s="685">
        <v>0</v>
      </c>
      <c r="BA685" s="685">
        <v>0</v>
      </c>
      <c r="BB685" s="685">
        <v>0</v>
      </c>
      <c r="BC685" s="685">
        <v>0</v>
      </c>
      <c r="BD685" s="685">
        <v>0</v>
      </c>
      <c r="BE685" s="685">
        <v>0</v>
      </c>
      <c r="BF685" s="685">
        <v>0</v>
      </c>
      <c r="BG685" s="685">
        <v>0</v>
      </c>
      <c r="BH685" s="685">
        <v>0</v>
      </c>
      <c r="BI685" s="685">
        <v>0</v>
      </c>
      <c r="BJ685" s="685">
        <v>0</v>
      </c>
      <c r="BK685" s="685">
        <v>0</v>
      </c>
      <c r="BL685" s="685">
        <v>0</v>
      </c>
      <c r="BM685" s="685">
        <v>0</v>
      </c>
      <c r="BN685" s="685">
        <v>0</v>
      </c>
      <c r="BO685" s="685">
        <v>0</v>
      </c>
      <c r="BP685" s="685">
        <v>0</v>
      </c>
      <c r="BQ685" s="685">
        <v>0</v>
      </c>
      <c r="BR685" s="685">
        <v>0</v>
      </c>
      <c r="BS685" s="685">
        <v>0</v>
      </c>
      <c r="BT685" s="685">
        <v>0</v>
      </c>
      <c r="BU685" s="685">
        <v>0</v>
      </c>
      <c r="BV685" s="685">
        <v>0</v>
      </c>
      <c r="BW685" s="685">
        <v>0</v>
      </c>
      <c r="BX685" s="685">
        <v>0</v>
      </c>
      <c r="BY685" s="685">
        <v>0</v>
      </c>
      <c r="BZ685" s="685">
        <v>0</v>
      </c>
      <c r="CA685" s="685">
        <v>0</v>
      </c>
      <c r="CB685" s="685">
        <v>0</v>
      </c>
      <c r="CC685" s="685">
        <v>0</v>
      </c>
      <c r="CD685" s="685">
        <v>0</v>
      </c>
      <c r="CE685" s="685">
        <v>0</v>
      </c>
      <c r="CF685" s="687"/>
    </row>
    <row r="686" spans="1:84" ht="9.9499999999999993" customHeight="1">
      <c r="A686" s="685">
        <v>0</v>
      </c>
      <c r="B686" s="4464">
        <v>17</v>
      </c>
      <c r="D686" s="4740" t="s">
        <v>5546</v>
      </c>
      <c r="E686" s="685">
        <v>0</v>
      </c>
      <c r="F686" s="685">
        <v>0</v>
      </c>
      <c r="G686" s="685">
        <v>0</v>
      </c>
      <c r="H686" s="4734"/>
      <c r="I686" s="685">
        <v>0</v>
      </c>
      <c r="J686" s="685">
        <v>0</v>
      </c>
      <c r="K686" s="685">
        <v>0</v>
      </c>
      <c r="L686" s="4734"/>
      <c r="M686" s="685">
        <v>0</v>
      </c>
      <c r="N686" s="685">
        <v>0</v>
      </c>
      <c r="O686" s="685">
        <v>0</v>
      </c>
      <c r="P686" s="4737" t="s">
        <v>5547</v>
      </c>
      <c r="Q686" s="685">
        <v>0</v>
      </c>
      <c r="R686" s="685">
        <v>0</v>
      </c>
      <c r="S686" s="685">
        <v>0</v>
      </c>
      <c r="T686" s="4743" t="s">
        <v>5548</v>
      </c>
      <c r="U686" s="685">
        <v>0</v>
      </c>
      <c r="V686" s="685">
        <v>0</v>
      </c>
      <c r="W686" s="685">
        <v>0</v>
      </c>
      <c r="X686" s="4734"/>
      <c r="Y686" s="685">
        <v>0</v>
      </c>
      <c r="Z686" s="685">
        <v>0</v>
      </c>
      <c r="AA686" s="685">
        <v>0</v>
      </c>
      <c r="AB686" s="4734"/>
      <c r="AC686" s="685">
        <v>0</v>
      </c>
      <c r="AD686" s="685">
        <v>0</v>
      </c>
      <c r="AE686" s="685">
        <v>0</v>
      </c>
      <c r="AF686" s="4734"/>
      <c r="AG686" s="685">
        <v>0</v>
      </c>
      <c r="AH686" s="685">
        <v>0</v>
      </c>
      <c r="AI686" s="685">
        <v>0</v>
      </c>
      <c r="AJ686" s="707"/>
      <c r="AK686" s="707"/>
      <c r="AL686" s="707"/>
      <c r="AM686" s="707"/>
      <c r="AN686" s="707"/>
      <c r="AZ686" s="685">
        <v>0</v>
      </c>
      <c r="BA686" s="685">
        <v>0</v>
      </c>
      <c r="BB686" s="685">
        <v>0</v>
      </c>
      <c r="BC686" s="685">
        <v>0</v>
      </c>
      <c r="BD686" s="685">
        <v>0</v>
      </c>
      <c r="BE686" s="685">
        <v>0</v>
      </c>
      <c r="BF686" s="685">
        <v>0</v>
      </c>
      <c r="BG686" s="685">
        <v>0</v>
      </c>
      <c r="BH686" s="685">
        <v>0</v>
      </c>
      <c r="BI686" s="685">
        <v>0</v>
      </c>
      <c r="BJ686" s="685">
        <v>0</v>
      </c>
      <c r="BK686" s="685">
        <v>0</v>
      </c>
      <c r="BL686" s="685">
        <v>0</v>
      </c>
      <c r="BM686" s="685">
        <v>0</v>
      </c>
      <c r="BN686" s="685">
        <v>0</v>
      </c>
      <c r="BO686" s="685">
        <v>0</v>
      </c>
      <c r="BP686" s="685">
        <v>0</v>
      </c>
      <c r="BQ686" s="685">
        <v>0</v>
      </c>
      <c r="BR686" s="685">
        <v>0</v>
      </c>
      <c r="BS686" s="685">
        <v>0</v>
      </c>
      <c r="BT686" s="685">
        <v>0</v>
      </c>
      <c r="BU686" s="685">
        <v>0</v>
      </c>
      <c r="BV686" s="685">
        <v>0</v>
      </c>
      <c r="BW686" s="685">
        <v>0</v>
      </c>
      <c r="BX686" s="685">
        <v>0</v>
      </c>
      <c r="BY686" s="685">
        <v>0</v>
      </c>
      <c r="BZ686" s="685">
        <v>0</v>
      </c>
      <c r="CA686" s="685">
        <v>0</v>
      </c>
      <c r="CB686" s="685">
        <v>0</v>
      </c>
      <c r="CC686" s="685">
        <v>0</v>
      </c>
      <c r="CD686" s="685">
        <v>0</v>
      </c>
      <c r="CE686" s="685">
        <v>0</v>
      </c>
      <c r="CF686" s="687"/>
    </row>
    <row r="687" spans="1:84" ht="5.0999999999999996" customHeight="1">
      <c r="A687" s="685">
        <v>0</v>
      </c>
      <c r="B687" s="4465"/>
      <c r="D687" s="4741"/>
      <c r="E687" s="685">
        <v>0</v>
      </c>
      <c r="F687" s="802">
        <v>0</v>
      </c>
      <c r="G687" s="685">
        <v>0</v>
      </c>
      <c r="H687" s="4735"/>
      <c r="I687" s="685">
        <v>0</v>
      </c>
      <c r="J687" s="802">
        <v>0</v>
      </c>
      <c r="K687" s="685">
        <v>0</v>
      </c>
      <c r="L687" s="4735"/>
      <c r="M687" s="685">
        <v>0</v>
      </c>
      <c r="N687" s="802">
        <v>0</v>
      </c>
      <c r="O687" s="685">
        <v>0</v>
      </c>
      <c r="P687" s="4738"/>
      <c r="Q687" s="685">
        <v>0</v>
      </c>
      <c r="R687" s="802">
        <v>0</v>
      </c>
      <c r="S687" s="685">
        <v>0</v>
      </c>
      <c r="T687" s="4744"/>
      <c r="U687" s="685">
        <v>0</v>
      </c>
      <c r="V687" s="802">
        <v>0</v>
      </c>
      <c r="W687" s="685">
        <v>0</v>
      </c>
      <c r="X687" s="4735"/>
      <c r="Y687" s="685">
        <v>0</v>
      </c>
      <c r="Z687" s="802">
        <v>0</v>
      </c>
      <c r="AA687" s="685">
        <v>0</v>
      </c>
      <c r="AB687" s="4735"/>
      <c r="AC687" s="685">
        <v>0</v>
      </c>
      <c r="AD687" s="802">
        <v>0</v>
      </c>
      <c r="AE687" s="685">
        <v>0</v>
      </c>
      <c r="AF687" s="4735"/>
      <c r="AG687" s="685">
        <v>0</v>
      </c>
      <c r="AH687" s="802">
        <v>0</v>
      </c>
      <c r="AI687" s="685">
        <v>0</v>
      </c>
      <c r="AJ687" s="707"/>
      <c r="AK687" s="707"/>
      <c r="AL687" s="707"/>
      <c r="AM687" s="707"/>
      <c r="AN687" s="707"/>
      <c r="AZ687" s="685">
        <v>0</v>
      </c>
      <c r="BA687" s="685">
        <v>0</v>
      </c>
      <c r="BB687" s="685">
        <v>0</v>
      </c>
      <c r="BC687" s="685">
        <v>0</v>
      </c>
      <c r="BD687" s="685">
        <v>0</v>
      </c>
      <c r="BE687" s="685">
        <v>0</v>
      </c>
      <c r="BF687" s="685">
        <v>0</v>
      </c>
      <c r="BG687" s="685">
        <v>0</v>
      </c>
      <c r="BH687" s="685">
        <v>0</v>
      </c>
      <c r="BI687" s="685">
        <v>0</v>
      </c>
      <c r="BJ687" s="685">
        <v>0</v>
      </c>
      <c r="BK687" s="685">
        <v>0</v>
      </c>
      <c r="BL687" s="685">
        <v>0</v>
      </c>
      <c r="BM687" s="685">
        <v>0</v>
      </c>
      <c r="BN687" s="685">
        <v>0</v>
      </c>
      <c r="BO687" s="685">
        <v>0</v>
      </c>
      <c r="BP687" s="685">
        <v>0</v>
      </c>
      <c r="BQ687" s="685">
        <v>0</v>
      </c>
      <c r="BR687" s="685">
        <v>0</v>
      </c>
      <c r="BS687" s="685">
        <v>0</v>
      </c>
      <c r="BT687" s="685">
        <v>0</v>
      </c>
      <c r="BU687" s="685">
        <v>0</v>
      </c>
      <c r="BV687" s="685">
        <v>0</v>
      </c>
      <c r="BW687" s="685">
        <v>0</v>
      </c>
      <c r="BX687" s="685">
        <v>0</v>
      </c>
      <c r="BY687" s="685">
        <v>0</v>
      </c>
      <c r="BZ687" s="685">
        <v>0</v>
      </c>
      <c r="CA687" s="685">
        <v>0</v>
      </c>
      <c r="CB687" s="685">
        <v>0</v>
      </c>
      <c r="CC687" s="685">
        <v>0</v>
      </c>
      <c r="CD687" s="685">
        <v>0</v>
      </c>
      <c r="CE687" s="685">
        <v>0</v>
      </c>
      <c r="CF687" s="687"/>
    </row>
    <row r="688" spans="1:84" ht="9.9499999999999993" customHeight="1">
      <c r="A688" s="685">
        <v>0</v>
      </c>
      <c r="B688" s="4466"/>
      <c r="D688" s="4742"/>
      <c r="E688" s="685">
        <v>0</v>
      </c>
      <c r="F688" s="685">
        <v>0</v>
      </c>
      <c r="G688" s="685">
        <v>0</v>
      </c>
      <c r="H688" s="4736"/>
      <c r="I688" s="685">
        <v>0</v>
      </c>
      <c r="J688" s="685">
        <v>0</v>
      </c>
      <c r="K688" s="685">
        <v>0</v>
      </c>
      <c r="L688" s="4736"/>
      <c r="M688" s="685">
        <v>0</v>
      </c>
      <c r="N688" s="685">
        <v>0</v>
      </c>
      <c r="O688" s="685">
        <v>0</v>
      </c>
      <c r="P688" s="4739"/>
      <c r="Q688" s="685">
        <v>0</v>
      </c>
      <c r="R688" s="685">
        <v>0</v>
      </c>
      <c r="S688" s="685">
        <v>0</v>
      </c>
      <c r="T688" s="4745"/>
      <c r="U688" s="685">
        <v>0</v>
      </c>
      <c r="V688" s="685">
        <v>0</v>
      </c>
      <c r="W688" s="685">
        <v>0</v>
      </c>
      <c r="X688" s="4736"/>
      <c r="Y688" s="685">
        <v>0</v>
      </c>
      <c r="Z688" s="685">
        <v>0</v>
      </c>
      <c r="AA688" s="685">
        <v>0</v>
      </c>
      <c r="AB688" s="4736"/>
      <c r="AC688" s="685">
        <v>0</v>
      </c>
      <c r="AD688" s="685">
        <v>0</v>
      </c>
      <c r="AE688" s="685">
        <v>0</v>
      </c>
      <c r="AF688" s="4736"/>
      <c r="AG688" s="685">
        <v>0</v>
      </c>
      <c r="AH688" s="685">
        <v>0</v>
      </c>
      <c r="AI688" s="685">
        <v>0</v>
      </c>
      <c r="AJ688" s="707"/>
      <c r="AK688" s="707"/>
      <c r="AL688" s="707"/>
      <c r="AM688" s="707"/>
      <c r="AN688" s="707"/>
      <c r="AZ688" s="685">
        <v>0</v>
      </c>
      <c r="BA688" s="685">
        <v>0</v>
      </c>
      <c r="BB688" s="685">
        <v>0</v>
      </c>
      <c r="BC688" s="685">
        <v>0</v>
      </c>
      <c r="BD688" s="685">
        <v>0</v>
      </c>
      <c r="BE688" s="685">
        <v>0</v>
      </c>
      <c r="BF688" s="685">
        <v>0</v>
      </c>
      <c r="BG688" s="685">
        <v>0</v>
      </c>
      <c r="BH688" s="685">
        <v>0</v>
      </c>
      <c r="BI688" s="685">
        <v>0</v>
      </c>
      <c r="BJ688" s="685">
        <v>0</v>
      </c>
      <c r="BK688" s="685">
        <v>0</v>
      </c>
      <c r="BL688" s="685">
        <v>0</v>
      </c>
      <c r="BM688" s="685">
        <v>0</v>
      </c>
      <c r="BN688" s="685">
        <v>0</v>
      </c>
      <c r="BO688" s="685">
        <v>0</v>
      </c>
      <c r="BP688" s="685">
        <v>0</v>
      </c>
      <c r="BQ688" s="685">
        <v>0</v>
      </c>
      <c r="BR688" s="685">
        <v>0</v>
      </c>
      <c r="BS688" s="685">
        <v>0</v>
      </c>
      <c r="BT688" s="685">
        <v>0</v>
      </c>
      <c r="BU688" s="685">
        <v>0</v>
      </c>
      <c r="BV688" s="685">
        <v>0</v>
      </c>
      <c r="BW688" s="685">
        <v>0</v>
      </c>
      <c r="BX688" s="685">
        <v>0</v>
      </c>
      <c r="BY688" s="685">
        <v>0</v>
      </c>
      <c r="BZ688" s="685">
        <v>0</v>
      </c>
      <c r="CA688" s="685">
        <v>0</v>
      </c>
      <c r="CB688" s="685">
        <v>0</v>
      </c>
      <c r="CC688" s="685">
        <v>0</v>
      </c>
      <c r="CD688" s="685">
        <v>0</v>
      </c>
      <c r="CE688" s="685">
        <v>0</v>
      </c>
      <c r="CF688" s="687"/>
    </row>
    <row r="689" spans="1:84" ht="9.9499999999999993" customHeight="1">
      <c r="A689" s="685">
        <v>0</v>
      </c>
      <c r="B689" s="685">
        <v>0</v>
      </c>
      <c r="C689" s="685">
        <v>0</v>
      </c>
      <c r="D689" s="685">
        <v>0</v>
      </c>
      <c r="E689" s="685">
        <v>0</v>
      </c>
      <c r="F689" s="685">
        <v>0</v>
      </c>
      <c r="G689" s="685">
        <v>0</v>
      </c>
      <c r="H689" s="685">
        <v>0</v>
      </c>
      <c r="I689" s="685">
        <v>0</v>
      </c>
      <c r="J689" s="685">
        <v>0</v>
      </c>
      <c r="K689" s="685">
        <v>0</v>
      </c>
      <c r="L689" s="685">
        <v>0</v>
      </c>
      <c r="M689" s="685">
        <v>0</v>
      </c>
      <c r="N689" s="685">
        <v>0</v>
      </c>
      <c r="O689" s="685">
        <v>0</v>
      </c>
      <c r="P689" s="685">
        <v>0</v>
      </c>
      <c r="Q689" s="685">
        <v>0</v>
      </c>
      <c r="R689" s="685">
        <v>0</v>
      </c>
      <c r="S689" s="685">
        <v>0</v>
      </c>
      <c r="T689" s="685">
        <v>0</v>
      </c>
      <c r="U689" s="685">
        <v>0</v>
      </c>
      <c r="V689" s="685">
        <v>0</v>
      </c>
      <c r="W689" s="685">
        <v>0</v>
      </c>
      <c r="X689" s="685">
        <v>0</v>
      </c>
      <c r="Y689" s="685">
        <v>0</v>
      </c>
      <c r="Z689" s="685">
        <v>0</v>
      </c>
      <c r="AA689" s="685">
        <v>0</v>
      </c>
      <c r="AB689" s="685">
        <v>0</v>
      </c>
      <c r="AC689" s="685">
        <v>0</v>
      </c>
      <c r="AD689" s="685">
        <v>0</v>
      </c>
      <c r="AE689" s="685">
        <v>0</v>
      </c>
      <c r="AF689" s="685">
        <v>0</v>
      </c>
      <c r="AG689" s="685">
        <v>0</v>
      </c>
      <c r="AH689" s="685">
        <v>0</v>
      </c>
      <c r="AI689" s="685">
        <v>0</v>
      </c>
      <c r="AJ689" s="707"/>
      <c r="AK689" s="707"/>
      <c r="AL689" s="707"/>
      <c r="AM689" s="707"/>
      <c r="AN689" s="707"/>
      <c r="AZ689" s="685">
        <v>0</v>
      </c>
      <c r="BA689" s="685">
        <v>0</v>
      </c>
      <c r="BB689" s="685">
        <v>0</v>
      </c>
      <c r="BC689" s="685">
        <v>0</v>
      </c>
      <c r="BD689" s="685">
        <v>0</v>
      </c>
      <c r="BE689" s="685">
        <v>0</v>
      </c>
      <c r="BF689" s="685">
        <v>0</v>
      </c>
      <c r="BG689" s="685">
        <v>0</v>
      </c>
      <c r="BH689" s="685">
        <v>0</v>
      </c>
      <c r="BI689" s="685">
        <v>0</v>
      </c>
      <c r="BJ689" s="685">
        <v>0</v>
      </c>
      <c r="BK689" s="685">
        <v>0</v>
      </c>
      <c r="BL689" s="685">
        <v>0</v>
      </c>
      <c r="BM689" s="685">
        <v>0</v>
      </c>
      <c r="BN689" s="685">
        <v>0</v>
      </c>
      <c r="BO689" s="685">
        <v>0</v>
      </c>
      <c r="BP689" s="685">
        <v>0</v>
      </c>
      <c r="BQ689" s="685">
        <v>0</v>
      </c>
      <c r="BR689" s="685">
        <v>0</v>
      </c>
      <c r="BS689" s="685">
        <v>0</v>
      </c>
      <c r="BT689" s="685">
        <v>0</v>
      </c>
      <c r="BU689" s="685">
        <v>0</v>
      </c>
      <c r="BV689" s="685">
        <v>0</v>
      </c>
      <c r="BW689" s="685">
        <v>0</v>
      </c>
      <c r="BX689" s="685">
        <v>0</v>
      </c>
      <c r="BY689" s="685">
        <v>0</v>
      </c>
      <c r="BZ689" s="685">
        <v>0</v>
      </c>
      <c r="CA689" s="685">
        <v>0</v>
      </c>
      <c r="CB689" s="685">
        <v>0</v>
      </c>
      <c r="CC689" s="685">
        <v>0</v>
      </c>
      <c r="CD689" s="685">
        <v>0</v>
      </c>
      <c r="CE689" s="685">
        <v>0</v>
      </c>
      <c r="CF689" s="687"/>
    </row>
    <row r="690" spans="1:84" ht="9.9499999999999993" customHeight="1">
      <c r="A690" s="685">
        <v>0</v>
      </c>
      <c r="B690" s="4464">
        <v>18</v>
      </c>
      <c r="D690" s="4740" t="s">
        <v>1123</v>
      </c>
      <c r="E690" s="685">
        <v>0</v>
      </c>
      <c r="F690" s="685">
        <v>0</v>
      </c>
      <c r="G690" s="685">
        <v>0</v>
      </c>
      <c r="H690" s="4734"/>
      <c r="I690" s="685">
        <v>0</v>
      </c>
      <c r="J690" s="685">
        <v>0</v>
      </c>
      <c r="K690" s="685">
        <v>0</v>
      </c>
      <c r="L690" s="4734"/>
      <c r="M690" s="685">
        <v>0</v>
      </c>
      <c r="N690" s="685">
        <v>0</v>
      </c>
      <c r="O690" s="685">
        <v>0</v>
      </c>
      <c r="P690" s="4737" t="s">
        <v>5549</v>
      </c>
      <c r="Q690" s="685">
        <v>0</v>
      </c>
      <c r="R690" s="685">
        <v>0</v>
      </c>
      <c r="S690" s="685">
        <v>0</v>
      </c>
      <c r="T690" s="4743" t="s">
        <v>5550</v>
      </c>
      <c r="U690" s="685">
        <v>0</v>
      </c>
      <c r="V690" s="685">
        <v>0</v>
      </c>
      <c r="W690" s="685">
        <v>0</v>
      </c>
      <c r="X690" s="4734"/>
      <c r="Y690" s="685">
        <v>0</v>
      </c>
      <c r="Z690" s="685">
        <v>0</v>
      </c>
      <c r="AA690" s="685">
        <v>0</v>
      </c>
      <c r="AB690" s="4734"/>
      <c r="AC690" s="685">
        <v>0</v>
      </c>
      <c r="AD690" s="685">
        <v>0</v>
      </c>
      <c r="AE690" s="685">
        <v>0</v>
      </c>
      <c r="AF690" s="4734"/>
      <c r="AG690" s="685">
        <v>0</v>
      </c>
      <c r="AH690" s="685">
        <v>0</v>
      </c>
      <c r="AI690" s="685">
        <v>0</v>
      </c>
      <c r="AJ690" s="707"/>
      <c r="AK690" s="707"/>
      <c r="AL690" s="707"/>
      <c r="AM690" s="707"/>
      <c r="AN690" s="707"/>
      <c r="AZ690" s="685">
        <v>0</v>
      </c>
      <c r="BA690" s="685">
        <v>0</v>
      </c>
      <c r="BB690" s="685">
        <v>0</v>
      </c>
      <c r="BC690" s="685">
        <v>0</v>
      </c>
      <c r="BD690" s="685">
        <v>0</v>
      </c>
      <c r="BE690" s="685">
        <v>0</v>
      </c>
      <c r="BF690" s="685">
        <v>0</v>
      </c>
      <c r="BG690" s="685">
        <v>0</v>
      </c>
      <c r="BH690" s="685">
        <v>0</v>
      </c>
      <c r="BI690" s="685">
        <v>0</v>
      </c>
      <c r="BJ690" s="685">
        <v>0</v>
      </c>
      <c r="BK690" s="685">
        <v>0</v>
      </c>
      <c r="BL690" s="685">
        <v>0</v>
      </c>
      <c r="BM690" s="685">
        <v>0</v>
      </c>
      <c r="BN690" s="685">
        <v>0</v>
      </c>
      <c r="BO690" s="685">
        <v>0</v>
      </c>
      <c r="BP690" s="685">
        <v>0</v>
      </c>
      <c r="BQ690" s="685">
        <v>0</v>
      </c>
      <c r="BR690" s="685">
        <v>0</v>
      </c>
      <c r="BS690" s="685">
        <v>0</v>
      </c>
      <c r="BT690" s="685">
        <v>0</v>
      </c>
      <c r="BU690" s="685">
        <v>0</v>
      </c>
      <c r="BV690" s="685">
        <v>0</v>
      </c>
      <c r="BW690" s="685">
        <v>0</v>
      </c>
      <c r="BX690" s="685">
        <v>0</v>
      </c>
      <c r="BY690" s="685">
        <v>0</v>
      </c>
      <c r="BZ690" s="685">
        <v>0</v>
      </c>
      <c r="CA690" s="685">
        <v>0</v>
      </c>
      <c r="CB690" s="685">
        <v>0</v>
      </c>
      <c r="CC690" s="685">
        <v>0</v>
      </c>
      <c r="CD690" s="685">
        <v>0</v>
      </c>
      <c r="CE690" s="685">
        <v>0</v>
      </c>
      <c r="CF690" s="687"/>
    </row>
    <row r="691" spans="1:84" ht="5.0999999999999996" customHeight="1">
      <c r="A691" s="685">
        <v>0</v>
      </c>
      <c r="B691" s="4465"/>
      <c r="D691" s="4741"/>
      <c r="E691" s="685">
        <v>0</v>
      </c>
      <c r="F691" s="802">
        <v>0</v>
      </c>
      <c r="G691" s="685">
        <v>0</v>
      </c>
      <c r="H691" s="4735"/>
      <c r="I691" s="685">
        <v>0</v>
      </c>
      <c r="J691" s="802">
        <v>0</v>
      </c>
      <c r="K691" s="685">
        <v>0</v>
      </c>
      <c r="L691" s="4735"/>
      <c r="M691" s="685">
        <v>0</v>
      </c>
      <c r="N691" s="802">
        <v>0</v>
      </c>
      <c r="O691" s="685">
        <v>0</v>
      </c>
      <c r="P691" s="4738"/>
      <c r="Q691" s="685">
        <v>0</v>
      </c>
      <c r="R691" s="802">
        <v>0</v>
      </c>
      <c r="S691" s="685">
        <v>0</v>
      </c>
      <c r="T691" s="4744"/>
      <c r="U691" s="685">
        <v>0</v>
      </c>
      <c r="V691" s="802">
        <v>0</v>
      </c>
      <c r="W691" s="685">
        <v>0</v>
      </c>
      <c r="X691" s="4735"/>
      <c r="Y691" s="685">
        <v>0</v>
      </c>
      <c r="Z691" s="802">
        <v>0</v>
      </c>
      <c r="AA691" s="685">
        <v>0</v>
      </c>
      <c r="AB691" s="4735"/>
      <c r="AC691" s="685">
        <v>0</v>
      </c>
      <c r="AD691" s="802">
        <v>0</v>
      </c>
      <c r="AE691" s="685">
        <v>0</v>
      </c>
      <c r="AF691" s="4735"/>
      <c r="AG691" s="685">
        <v>0</v>
      </c>
      <c r="AH691" s="802">
        <v>0</v>
      </c>
      <c r="AI691" s="685">
        <v>0</v>
      </c>
      <c r="AJ691" s="707"/>
      <c r="AK691" s="707"/>
      <c r="AL691" s="707"/>
      <c r="AM691" s="707"/>
      <c r="AN691" s="707"/>
      <c r="AZ691" s="685">
        <v>0</v>
      </c>
      <c r="BA691" s="685">
        <v>0</v>
      </c>
      <c r="BB691" s="685">
        <v>0</v>
      </c>
      <c r="BC691" s="685">
        <v>0</v>
      </c>
      <c r="BD691" s="685">
        <v>0</v>
      </c>
      <c r="BE691" s="685">
        <v>0</v>
      </c>
      <c r="BF691" s="685">
        <v>0</v>
      </c>
      <c r="BG691" s="685">
        <v>0</v>
      </c>
      <c r="BH691" s="685">
        <v>0</v>
      </c>
      <c r="BI691" s="685">
        <v>0</v>
      </c>
      <c r="BJ691" s="685">
        <v>0</v>
      </c>
      <c r="BK691" s="685">
        <v>0</v>
      </c>
      <c r="BL691" s="685">
        <v>0</v>
      </c>
      <c r="BM691" s="685">
        <v>0</v>
      </c>
      <c r="BN691" s="685">
        <v>0</v>
      </c>
      <c r="BO691" s="685">
        <v>0</v>
      </c>
      <c r="BP691" s="685">
        <v>0</v>
      </c>
      <c r="BQ691" s="685">
        <v>0</v>
      </c>
      <c r="BR691" s="685">
        <v>0</v>
      </c>
      <c r="BS691" s="685">
        <v>0</v>
      </c>
      <c r="BT691" s="685">
        <v>0</v>
      </c>
      <c r="BU691" s="685">
        <v>0</v>
      </c>
      <c r="BV691" s="685">
        <v>0</v>
      </c>
      <c r="BW691" s="685">
        <v>0</v>
      </c>
      <c r="BX691" s="685">
        <v>0</v>
      </c>
      <c r="BY691" s="685">
        <v>0</v>
      </c>
      <c r="BZ691" s="685">
        <v>0</v>
      </c>
      <c r="CA691" s="685">
        <v>0</v>
      </c>
      <c r="CB691" s="685">
        <v>0</v>
      </c>
      <c r="CC691" s="685">
        <v>0</v>
      </c>
      <c r="CD691" s="685">
        <v>0</v>
      </c>
      <c r="CE691" s="685">
        <v>0</v>
      </c>
      <c r="CF691" s="687"/>
    </row>
    <row r="692" spans="1:84" ht="9.9499999999999993" customHeight="1">
      <c r="A692" s="685">
        <v>0</v>
      </c>
      <c r="B692" s="4466"/>
      <c r="D692" s="4742"/>
      <c r="E692" s="685">
        <v>0</v>
      </c>
      <c r="F692" s="685">
        <v>0</v>
      </c>
      <c r="G692" s="685">
        <v>0</v>
      </c>
      <c r="H692" s="4736"/>
      <c r="I692" s="685">
        <v>0</v>
      </c>
      <c r="J692" s="685">
        <v>0</v>
      </c>
      <c r="K692" s="685">
        <v>0</v>
      </c>
      <c r="L692" s="4736"/>
      <c r="M692" s="685">
        <v>0</v>
      </c>
      <c r="N692" s="685">
        <v>0</v>
      </c>
      <c r="O692" s="685">
        <v>0</v>
      </c>
      <c r="P692" s="4739"/>
      <c r="Q692" s="685">
        <v>0</v>
      </c>
      <c r="R692" s="685">
        <v>0</v>
      </c>
      <c r="S692" s="685">
        <v>0</v>
      </c>
      <c r="T692" s="4745"/>
      <c r="U692" s="685">
        <v>0</v>
      </c>
      <c r="V692" s="685">
        <v>0</v>
      </c>
      <c r="W692" s="685">
        <v>0</v>
      </c>
      <c r="X692" s="4736"/>
      <c r="Y692" s="685">
        <v>0</v>
      </c>
      <c r="Z692" s="685">
        <v>0</v>
      </c>
      <c r="AA692" s="685">
        <v>0</v>
      </c>
      <c r="AB692" s="4736"/>
      <c r="AC692" s="685">
        <v>0</v>
      </c>
      <c r="AD692" s="685">
        <v>0</v>
      </c>
      <c r="AE692" s="685">
        <v>0</v>
      </c>
      <c r="AF692" s="4736"/>
      <c r="AG692" s="685">
        <v>0</v>
      </c>
      <c r="AH692" s="685">
        <v>0</v>
      </c>
      <c r="AI692" s="685">
        <v>0</v>
      </c>
      <c r="AJ692" s="707"/>
      <c r="AK692" s="707"/>
      <c r="AL692" s="707"/>
      <c r="AM692" s="707"/>
      <c r="AN692" s="707"/>
      <c r="AZ692" s="685">
        <v>0</v>
      </c>
      <c r="BA692" s="685">
        <v>0</v>
      </c>
      <c r="BB692" s="685">
        <v>0</v>
      </c>
      <c r="BC692" s="685">
        <v>0</v>
      </c>
      <c r="BD692" s="685">
        <v>0</v>
      </c>
      <c r="BE692" s="685">
        <v>0</v>
      </c>
      <c r="BF692" s="685">
        <v>0</v>
      </c>
      <c r="BG692" s="685">
        <v>0</v>
      </c>
      <c r="BH692" s="685">
        <v>0</v>
      </c>
      <c r="BI692" s="685">
        <v>0</v>
      </c>
      <c r="BJ692" s="685">
        <v>0</v>
      </c>
      <c r="BK692" s="685">
        <v>0</v>
      </c>
      <c r="BL692" s="685">
        <v>0</v>
      </c>
      <c r="BM692" s="685">
        <v>0</v>
      </c>
      <c r="BN692" s="685">
        <v>0</v>
      </c>
      <c r="BO692" s="685">
        <v>0</v>
      </c>
      <c r="BP692" s="685">
        <v>0</v>
      </c>
      <c r="BQ692" s="685">
        <v>0</v>
      </c>
      <c r="BR692" s="685">
        <v>0</v>
      </c>
      <c r="BS692" s="685">
        <v>0</v>
      </c>
      <c r="BT692" s="685">
        <v>0</v>
      </c>
      <c r="BU692" s="685">
        <v>0</v>
      </c>
      <c r="BV692" s="685">
        <v>0</v>
      </c>
      <c r="BW692" s="685">
        <v>0</v>
      </c>
      <c r="BX692" s="685">
        <v>0</v>
      </c>
      <c r="BY692" s="685">
        <v>0</v>
      </c>
      <c r="BZ692" s="685">
        <v>0</v>
      </c>
      <c r="CA692" s="685">
        <v>0</v>
      </c>
      <c r="CB692" s="685">
        <v>0</v>
      </c>
      <c r="CC692" s="685">
        <v>0</v>
      </c>
      <c r="CD692" s="685">
        <v>0</v>
      </c>
      <c r="CE692" s="685">
        <v>0</v>
      </c>
      <c r="CF692" s="687"/>
    </row>
    <row r="693" spans="1:84" ht="9.9499999999999993" customHeight="1">
      <c r="A693" s="685">
        <v>0</v>
      </c>
      <c r="B693" s="685">
        <v>0</v>
      </c>
      <c r="C693" s="685">
        <v>0</v>
      </c>
      <c r="D693" s="685">
        <v>0</v>
      </c>
      <c r="E693" s="685">
        <v>0</v>
      </c>
      <c r="F693" s="685">
        <v>0</v>
      </c>
      <c r="G693" s="685">
        <v>0</v>
      </c>
      <c r="H693" s="685">
        <v>0</v>
      </c>
      <c r="I693" s="685">
        <v>0</v>
      </c>
      <c r="J693" s="685">
        <v>0</v>
      </c>
      <c r="K693" s="685">
        <v>0</v>
      </c>
      <c r="L693" s="685">
        <v>0</v>
      </c>
      <c r="M693" s="685">
        <v>0</v>
      </c>
      <c r="N693" s="685">
        <v>0</v>
      </c>
      <c r="O693" s="685">
        <v>0</v>
      </c>
      <c r="P693" s="685">
        <v>0</v>
      </c>
      <c r="Q693" s="685">
        <v>0</v>
      </c>
      <c r="R693" s="685">
        <v>0</v>
      </c>
      <c r="S693" s="685">
        <v>0</v>
      </c>
      <c r="T693" s="685">
        <v>0</v>
      </c>
      <c r="U693" s="685">
        <v>0</v>
      </c>
      <c r="V693" s="685">
        <v>0</v>
      </c>
      <c r="W693" s="685">
        <v>0</v>
      </c>
      <c r="X693" s="685">
        <v>0</v>
      </c>
      <c r="Y693" s="685">
        <v>0</v>
      </c>
      <c r="Z693" s="685">
        <v>0</v>
      </c>
      <c r="AA693" s="685">
        <v>0</v>
      </c>
      <c r="AB693" s="685">
        <v>0</v>
      </c>
      <c r="AC693" s="685">
        <v>0</v>
      </c>
      <c r="AD693" s="685">
        <v>0</v>
      </c>
      <c r="AE693" s="685">
        <v>0</v>
      </c>
      <c r="AF693" s="685">
        <v>0</v>
      </c>
      <c r="AG693" s="685">
        <v>0</v>
      </c>
      <c r="AH693" s="685">
        <v>0</v>
      </c>
      <c r="AI693" s="968"/>
      <c r="AJ693" s="707"/>
      <c r="AK693" s="707"/>
      <c r="AL693" s="707"/>
      <c r="AM693" s="707"/>
      <c r="AN693" s="707"/>
      <c r="AZ693" s="685">
        <v>0</v>
      </c>
      <c r="BA693" s="685">
        <v>0</v>
      </c>
      <c r="BB693" s="685">
        <v>0</v>
      </c>
      <c r="BC693" s="685">
        <v>0</v>
      </c>
      <c r="BD693" s="685">
        <v>0</v>
      </c>
      <c r="BE693" s="685">
        <v>0</v>
      </c>
      <c r="BF693" s="685">
        <v>0</v>
      </c>
      <c r="BG693" s="685">
        <v>0</v>
      </c>
      <c r="BH693" s="685">
        <v>0</v>
      </c>
      <c r="BI693" s="685">
        <v>0</v>
      </c>
      <c r="BJ693" s="685">
        <v>0</v>
      </c>
      <c r="BK693" s="685">
        <v>0</v>
      </c>
      <c r="BL693" s="685">
        <v>0</v>
      </c>
      <c r="BM693" s="685">
        <v>0</v>
      </c>
      <c r="BN693" s="685">
        <v>0</v>
      </c>
      <c r="BO693" s="685">
        <v>0</v>
      </c>
      <c r="BP693" s="685">
        <v>0</v>
      </c>
      <c r="BQ693" s="685">
        <v>0</v>
      </c>
      <c r="BR693" s="685">
        <v>0</v>
      </c>
      <c r="BS693" s="685">
        <v>0</v>
      </c>
      <c r="BT693" s="685">
        <v>0</v>
      </c>
      <c r="BU693" s="685">
        <v>0</v>
      </c>
      <c r="BV693" s="685">
        <v>0</v>
      </c>
      <c r="BW693" s="685">
        <v>0</v>
      </c>
      <c r="BX693" s="685">
        <v>0</v>
      </c>
      <c r="BY693" s="685">
        <v>0</v>
      </c>
      <c r="BZ693" s="685">
        <v>0</v>
      </c>
      <c r="CA693" s="685">
        <v>0</v>
      </c>
      <c r="CB693" s="685">
        <v>0</v>
      </c>
      <c r="CC693" s="685">
        <v>0</v>
      </c>
      <c r="CD693" s="685">
        <v>0</v>
      </c>
      <c r="CE693" s="685">
        <v>0</v>
      </c>
      <c r="CF693" s="687"/>
    </row>
    <row r="694" spans="1:84" ht="9.9499999999999993" customHeight="1">
      <c r="A694" s="685">
        <v>0</v>
      </c>
      <c r="B694" s="4464">
        <v>19</v>
      </c>
      <c r="D694" s="4740" t="s">
        <v>5551</v>
      </c>
      <c r="E694" s="685">
        <v>0</v>
      </c>
      <c r="F694" s="685">
        <v>0</v>
      </c>
      <c r="G694" s="685">
        <v>0</v>
      </c>
      <c r="H694" s="4734"/>
      <c r="I694" s="685">
        <v>0</v>
      </c>
      <c r="J694" s="685">
        <v>0</v>
      </c>
      <c r="K694" s="685">
        <v>0</v>
      </c>
      <c r="L694" s="4734"/>
      <c r="M694" s="685">
        <v>0</v>
      </c>
      <c r="N694" s="685">
        <v>0</v>
      </c>
      <c r="O694" s="685">
        <v>0</v>
      </c>
      <c r="P694" s="4737" t="s">
        <v>5552</v>
      </c>
      <c r="Q694" s="685">
        <v>0</v>
      </c>
      <c r="R694" s="685">
        <v>0</v>
      </c>
      <c r="S694" s="685">
        <v>0</v>
      </c>
      <c r="T694" s="4743" t="s">
        <v>5553</v>
      </c>
      <c r="U694" s="685">
        <v>0</v>
      </c>
      <c r="V694" s="685">
        <v>0</v>
      </c>
      <c r="W694" s="685">
        <v>0</v>
      </c>
      <c r="X694" s="4734"/>
      <c r="Y694" s="685">
        <v>0</v>
      </c>
      <c r="Z694" s="685">
        <v>0</v>
      </c>
      <c r="AA694" s="685">
        <v>0</v>
      </c>
      <c r="AB694" s="4734"/>
      <c r="AC694" s="685">
        <v>0</v>
      </c>
      <c r="AD694" s="685">
        <v>0</v>
      </c>
      <c r="AE694" s="685">
        <v>0</v>
      </c>
      <c r="AF694" s="4734"/>
      <c r="AG694" s="685">
        <v>0</v>
      </c>
      <c r="AH694" s="685">
        <v>0</v>
      </c>
      <c r="AI694" s="685">
        <v>0</v>
      </c>
      <c r="AJ694" s="707"/>
      <c r="AK694" s="707"/>
      <c r="AL694" s="707"/>
      <c r="AM694" s="707"/>
      <c r="AN694" s="707"/>
      <c r="AZ694" s="685">
        <v>0</v>
      </c>
      <c r="BA694" s="685">
        <v>0</v>
      </c>
      <c r="BB694" s="685">
        <v>0</v>
      </c>
      <c r="BC694" s="685">
        <v>0</v>
      </c>
      <c r="BD694" s="685">
        <v>0</v>
      </c>
      <c r="BE694" s="685">
        <v>0</v>
      </c>
      <c r="BF694" s="685">
        <v>0</v>
      </c>
      <c r="BG694" s="685">
        <v>0</v>
      </c>
      <c r="BH694" s="685">
        <v>0</v>
      </c>
      <c r="BI694" s="685">
        <v>0</v>
      </c>
      <c r="BJ694" s="685">
        <v>0</v>
      </c>
      <c r="BK694" s="685">
        <v>0</v>
      </c>
      <c r="BL694" s="685">
        <v>0</v>
      </c>
      <c r="BM694" s="685">
        <v>0</v>
      </c>
      <c r="BN694" s="685">
        <v>0</v>
      </c>
      <c r="BO694" s="685">
        <v>0</v>
      </c>
      <c r="BP694" s="685">
        <v>0</v>
      </c>
      <c r="BQ694" s="685">
        <v>0</v>
      </c>
      <c r="BR694" s="685">
        <v>0</v>
      </c>
      <c r="BS694" s="685">
        <v>0</v>
      </c>
      <c r="BT694" s="685">
        <v>0</v>
      </c>
      <c r="BU694" s="685">
        <v>0</v>
      </c>
      <c r="BV694" s="685">
        <v>0</v>
      </c>
      <c r="BW694" s="685">
        <v>0</v>
      </c>
      <c r="BX694" s="685">
        <v>0</v>
      </c>
      <c r="BY694" s="685">
        <v>0</v>
      </c>
      <c r="BZ694" s="685">
        <v>0</v>
      </c>
      <c r="CA694" s="685">
        <v>0</v>
      </c>
      <c r="CB694" s="685">
        <v>0</v>
      </c>
      <c r="CC694" s="685">
        <v>0</v>
      </c>
      <c r="CD694" s="685">
        <v>0</v>
      </c>
      <c r="CE694" s="685">
        <v>0</v>
      </c>
      <c r="CF694" s="687"/>
    </row>
    <row r="695" spans="1:84" ht="5.0999999999999996" customHeight="1">
      <c r="A695" s="685">
        <v>0</v>
      </c>
      <c r="B695" s="4465"/>
      <c r="D695" s="4741"/>
      <c r="E695" s="685">
        <v>0</v>
      </c>
      <c r="F695" s="802">
        <v>0</v>
      </c>
      <c r="G695" s="685">
        <v>0</v>
      </c>
      <c r="H695" s="4735"/>
      <c r="I695" s="685">
        <v>0</v>
      </c>
      <c r="J695" s="802">
        <v>0</v>
      </c>
      <c r="K695" s="685">
        <v>0</v>
      </c>
      <c r="L695" s="4735"/>
      <c r="M695" s="685">
        <v>0</v>
      </c>
      <c r="N695" s="802">
        <v>0</v>
      </c>
      <c r="O695" s="685">
        <v>0</v>
      </c>
      <c r="P695" s="4738"/>
      <c r="Q695" s="685">
        <v>0</v>
      </c>
      <c r="R695" s="802">
        <v>0</v>
      </c>
      <c r="S695" s="685">
        <v>0</v>
      </c>
      <c r="T695" s="4744"/>
      <c r="U695" s="685">
        <v>0</v>
      </c>
      <c r="V695" s="802">
        <v>0</v>
      </c>
      <c r="W695" s="685">
        <v>0</v>
      </c>
      <c r="X695" s="4735"/>
      <c r="Y695" s="685">
        <v>0</v>
      </c>
      <c r="Z695" s="802">
        <v>0</v>
      </c>
      <c r="AA695" s="685">
        <v>0</v>
      </c>
      <c r="AB695" s="4735"/>
      <c r="AC695" s="685">
        <v>0</v>
      </c>
      <c r="AD695" s="802">
        <v>0</v>
      </c>
      <c r="AE695" s="685">
        <v>0</v>
      </c>
      <c r="AF695" s="4735"/>
      <c r="AG695" s="685">
        <v>0</v>
      </c>
      <c r="AH695" s="802">
        <v>0</v>
      </c>
      <c r="AI695" s="685">
        <v>0</v>
      </c>
      <c r="AJ695" s="707"/>
      <c r="AK695" s="707"/>
      <c r="AL695" s="707"/>
      <c r="AM695" s="707"/>
      <c r="AN695" s="707"/>
      <c r="AZ695" s="685">
        <v>0</v>
      </c>
      <c r="BA695" s="685">
        <v>0</v>
      </c>
      <c r="BB695" s="685">
        <v>0</v>
      </c>
      <c r="BC695" s="685">
        <v>0</v>
      </c>
      <c r="BD695" s="685">
        <v>0</v>
      </c>
      <c r="BE695" s="685">
        <v>0</v>
      </c>
      <c r="BF695" s="685">
        <v>0</v>
      </c>
      <c r="BG695" s="685">
        <v>0</v>
      </c>
      <c r="BH695" s="685">
        <v>0</v>
      </c>
      <c r="BI695" s="685">
        <v>0</v>
      </c>
      <c r="BJ695" s="685">
        <v>0</v>
      </c>
      <c r="BK695" s="685">
        <v>0</v>
      </c>
      <c r="BL695" s="685">
        <v>0</v>
      </c>
      <c r="BM695" s="685">
        <v>0</v>
      </c>
      <c r="BN695" s="685">
        <v>0</v>
      </c>
      <c r="BO695" s="685">
        <v>0</v>
      </c>
      <c r="BP695" s="685">
        <v>0</v>
      </c>
      <c r="BQ695" s="685">
        <v>0</v>
      </c>
      <c r="BR695" s="685">
        <v>0</v>
      </c>
      <c r="BS695" s="685">
        <v>0</v>
      </c>
      <c r="BT695" s="685">
        <v>0</v>
      </c>
      <c r="BU695" s="685">
        <v>0</v>
      </c>
      <c r="BV695" s="685">
        <v>0</v>
      </c>
      <c r="BW695" s="685">
        <v>0</v>
      </c>
      <c r="BX695" s="685">
        <v>0</v>
      </c>
      <c r="BY695" s="685">
        <v>0</v>
      </c>
      <c r="BZ695" s="685">
        <v>0</v>
      </c>
      <c r="CA695" s="685">
        <v>0</v>
      </c>
      <c r="CB695" s="685">
        <v>0</v>
      </c>
      <c r="CC695" s="685">
        <v>0</v>
      </c>
      <c r="CD695" s="685">
        <v>0</v>
      </c>
      <c r="CE695" s="685">
        <v>0</v>
      </c>
      <c r="CF695" s="687"/>
    </row>
    <row r="696" spans="1:84" ht="9.9499999999999993" customHeight="1">
      <c r="A696" s="685">
        <v>0</v>
      </c>
      <c r="B696" s="4466"/>
      <c r="D696" s="4742"/>
      <c r="E696" s="685">
        <v>0</v>
      </c>
      <c r="F696" s="685">
        <v>0</v>
      </c>
      <c r="G696" s="685">
        <v>0</v>
      </c>
      <c r="H696" s="4736"/>
      <c r="I696" s="685">
        <v>0</v>
      </c>
      <c r="J696" s="685">
        <v>0</v>
      </c>
      <c r="K696" s="685">
        <v>0</v>
      </c>
      <c r="L696" s="4736"/>
      <c r="M696" s="685">
        <v>0</v>
      </c>
      <c r="N696" s="685">
        <v>0</v>
      </c>
      <c r="O696" s="685">
        <v>0</v>
      </c>
      <c r="P696" s="4739"/>
      <c r="Q696" s="685">
        <v>0</v>
      </c>
      <c r="R696" s="685">
        <v>0</v>
      </c>
      <c r="S696" s="685">
        <v>0</v>
      </c>
      <c r="T696" s="4745"/>
      <c r="U696" s="685">
        <v>0</v>
      </c>
      <c r="V696" s="685">
        <v>0</v>
      </c>
      <c r="W696" s="685">
        <v>0</v>
      </c>
      <c r="X696" s="4736"/>
      <c r="Y696" s="685">
        <v>0</v>
      </c>
      <c r="Z696" s="685">
        <v>0</v>
      </c>
      <c r="AA696" s="685">
        <v>0</v>
      </c>
      <c r="AB696" s="4736"/>
      <c r="AC696" s="685">
        <v>0</v>
      </c>
      <c r="AD696" s="685">
        <v>0</v>
      </c>
      <c r="AE696" s="685">
        <v>0</v>
      </c>
      <c r="AF696" s="4736"/>
      <c r="AG696" s="685">
        <v>0</v>
      </c>
      <c r="AH696" s="685">
        <v>0</v>
      </c>
      <c r="AI696" s="685">
        <v>0</v>
      </c>
      <c r="AJ696" s="707"/>
      <c r="AK696" s="707"/>
      <c r="AL696" s="707"/>
      <c r="AM696" s="707"/>
      <c r="AN696" s="707"/>
      <c r="AZ696" s="685">
        <v>0</v>
      </c>
      <c r="BA696" s="685">
        <v>0</v>
      </c>
      <c r="BB696" s="685">
        <v>0</v>
      </c>
      <c r="BC696" s="685">
        <v>0</v>
      </c>
      <c r="BD696" s="685">
        <v>0</v>
      </c>
      <c r="BE696" s="685">
        <v>0</v>
      </c>
      <c r="BF696" s="685">
        <v>0</v>
      </c>
      <c r="BG696" s="685">
        <v>0</v>
      </c>
      <c r="BH696" s="685">
        <v>0</v>
      </c>
      <c r="BI696" s="685">
        <v>0</v>
      </c>
      <c r="BJ696" s="685">
        <v>0</v>
      </c>
      <c r="BK696" s="685">
        <v>0</v>
      </c>
      <c r="BL696" s="685">
        <v>0</v>
      </c>
      <c r="BM696" s="685">
        <v>0</v>
      </c>
      <c r="BN696" s="685">
        <v>0</v>
      </c>
      <c r="BO696" s="685">
        <v>0</v>
      </c>
      <c r="BP696" s="685">
        <v>0</v>
      </c>
      <c r="BQ696" s="685">
        <v>0</v>
      </c>
      <c r="BR696" s="685">
        <v>0</v>
      </c>
      <c r="BS696" s="685">
        <v>0</v>
      </c>
      <c r="BT696" s="685">
        <v>0</v>
      </c>
      <c r="BU696" s="685">
        <v>0</v>
      </c>
      <c r="BV696" s="685">
        <v>0</v>
      </c>
      <c r="BW696" s="685">
        <v>0</v>
      </c>
      <c r="BX696" s="685">
        <v>0</v>
      </c>
      <c r="BY696" s="685">
        <v>0</v>
      </c>
      <c r="BZ696" s="685">
        <v>0</v>
      </c>
      <c r="CA696" s="685">
        <v>0</v>
      </c>
      <c r="CB696" s="685">
        <v>0</v>
      </c>
      <c r="CC696" s="685">
        <v>0</v>
      </c>
      <c r="CD696" s="685">
        <v>0</v>
      </c>
      <c r="CE696" s="685">
        <v>0</v>
      </c>
      <c r="CF696" s="687"/>
    </row>
    <row r="697" spans="1:84" ht="9.9499999999999993" customHeight="1">
      <c r="A697" s="685">
        <v>0</v>
      </c>
      <c r="B697" s="685">
        <v>0</v>
      </c>
      <c r="C697" s="685">
        <v>0</v>
      </c>
      <c r="D697" s="685">
        <v>0</v>
      </c>
      <c r="E697" s="685">
        <v>0</v>
      </c>
      <c r="F697" s="685">
        <v>0</v>
      </c>
      <c r="G697" s="685">
        <v>0</v>
      </c>
      <c r="H697" s="685">
        <v>0</v>
      </c>
      <c r="I697" s="685">
        <v>0</v>
      </c>
      <c r="J697" s="685">
        <v>0</v>
      </c>
      <c r="K697" s="685">
        <v>0</v>
      </c>
      <c r="L697" s="685">
        <v>0</v>
      </c>
      <c r="M697" s="685">
        <v>0</v>
      </c>
      <c r="N697" s="685">
        <v>0</v>
      </c>
      <c r="O697" s="685">
        <v>0</v>
      </c>
      <c r="P697" s="685">
        <v>0</v>
      </c>
      <c r="Q697" s="685">
        <v>0</v>
      </c>
      <c r="R697" s="685">
        <v>0</v>
      </c>
      <c r="S697" s="685">
        <v>0</v>
      </c>
      <c r="T697" s="685">
        <v>0</v>
      </c>
      <c r="U697" s="685">
        <v>0</v>
      </c>
      <c r="V697" s="685">
        <v>0</v>
      </c>
      <c r="W697" s="685">
        <v>0</v>
      </c>
      <c r="X697" s="685">
        <v>0</v>
      </c>
      <c r="Y697" s="685">
        <v>0</v>
      </c>
      <c r="Z697" s="685">
        <v>0</v>
      </c>
      <c r="AA697" s="685">
        <v>0</v>
      </c>
      <c r="AB697" s="685">
        <v>0</v>
      </c>
      <c r="AC697" s="685">
        <v>0</v>
      </c>
      <c r="AD697" s="685">
        <v>0</v>
      </c>
      <c r="AE697" s="685">
        <v>0</v>
      </c>
      <c r="AF697" s="685">
        <v>0</v>
      </c>
      <c r="AG697" s="685">
        <v>0</v>
      </c>
      <c r="AH697" s="685">
        <v>0</v>
      </c>
      <c r="AI697" s="796"/>
      <c r="AJ697" s="707"/>
      <c r="AK697" s="707"/>
      <c r="AL697" s="707"/>
      <c r="AM697" s="707"/>
      <c r="AN697" s="707"/>
      <c r="AZ697" s="685">
        <v>0</v>
      </c>
      <c r="BA697" s="685">
        <v>0</v>
      </c>
      <c r="BB697" s="685">
        <v>0</v>
      </c>
      <c r="BC697" s="685">
        <v>0</v>
      </c>
      <c r="BD697" s="685">
        <v>0</v>
      </c>
      <c r="BE697" s="685">
        <v>0</v>
      </c>
      <c r="BF697" s="685">
        <v>0</v>
      </c>
      <c r="BG697" s="685">
        <v>0</v>
      </c>
      <c r="BH697" s="685">
        <v>0</v>
      </c>
      <c r="BI697" s="685">
        <v>0</v>
      </c>
      <c r="BJ697" s="685">
        <v>0</v>
      </c>
      <c r="BK697" s="685">
        <v>0</v>
      </c>
      <c r="BL697" s="685">
        <v>0</v>
      </c>
      <c r="BM697" s="685">
        <v>0</v>
      </c>
      <c r="BN697" s="685">
        <v>0</v>
      </c>
      <c r="BO697" s="685">
        <v>0</v>
      </c>
      <c r="BP697" s="685">
        <v>0</v>
      </c>
      <c r="BQ697" s="685">
        <v>0</v>
      </c>
      <c r="BR697" s="685">
        <v>0</v>
      </c>
      <c r="BS697" s="685">
        <v>0</v>
      </c>
      <c r="BT697" s="685">
        <v>0</v>
      </c>
      <c r="BU697" s="685">
        <v>0</v>
      </c>
      <c r="BV697" s="685">
        <v>0</v>
      </c>
      <c r="BW697" s="685">
        <v>0</v>
      </c>
      <c r="BX697" s="685">
        <v>0</v>
      </c>
      <c r="BY697" s="685">
        <v>0</v>
      </c>
      <c r="BZ697" s="685">
        <v>0</v>
      </c>
      <c r="CA697" s="685">
        <v>0</v>
      </c>
      <c r="CB697" s="685">
        <v>0</v>
      </c>
      <c r="CC697" s="685">
        <v>0</v>
      </c>
      <c r="CD697" s="685">
        <v>0</v>
      </c>
      <c r="CE697" s="685">
        <v>0</v>
      </c>
      <c r="CF697" s="687"/>
    </row>
    <row r="698" spans="1:84" ht="9.9499999999999993" customHeight="1">
      <c r="A698" s="685">
        <v>0</v>
      </c>
      <c r="B698" s="4464">
        <v>20</v>
      </c>
      <c r="D698" s="4740" t="s">
        <v>5554</v>
      </c>
      <c r="E698" s="685">
        <v>0</v>
      </c>
      <c r="F698" s="685">
        <v>0</v>
      </c>
      <c r="G698" s="685">
        <v>0</v>
      </c>
      <c r="H698" s="4734"/>
      <c r="I698" s="685">
        <v>0</v>
      </c>
      <c r="J698" s="685">
        <v>0</v>
      </c>
      <c r="K698" s="685">
        <v>0</v>
      </c>
      <c r="L698" s="4734"/>
      <c r="M698" s="685">
        <v>0</v>
      </c>
      <c r="N698" s="685">
        <v>0</v>
      </c>
      <c r="O698" s="685">
        <v>0</v>
      </c>
      <c r="P698" s="4737"/>
      <c r="Q698" s="685">
        <v>0</v>
      </c>
      <c r="R698" s="685">
        <v>0</v>
      </c>
      <c r="S698" s="685">
        <v>0</v>
      </c>
      <c r="T698" s="4743" t="s">
        <v>5555</v>
      </c>
      <c r="U698" s="685">
        <v>0</v>
      </c>
      <c r="V698" s="685">
        <v>0</v>
      </c>
      <c r="W698" s="685">
        <v>0</v>
      </c>
      <c r="X698" s="4734"/>
      <c r="Y698" s="685">
        <v>0</v>
      </c>
      <c r="Z698" s="685">
        <v>0</v>
      </c>
      <c r="AA698" s="685">
        <v>0</v>
      </c>
      <c r="AB698" s="4734"/>
      <c r="AC698" s="685">
        <v>0</v>
      </c>
      <c r="AD698" s="685">
        <v>0</v>
      </c>
      <c r="AE698" s="685">
        <v>0</v>
      </c>
      <c r="AF698" s="4734"/>
      <c r="AG698" s="685">
        <v>0</v>
      </c>
      <c r="AH698" s="685">
        <v>0</v>
      </c>
      <c r="AI698" s="685">
        <v>0</v>
      </c>
      <c r="AJ698" s="707"/>
      <c r="AK698" s="707"/>
      <c r="AL698" s="707"/>
      <c r="AM698" s="707"/>
      <c r="AN698" s="707"/>
      <c r="AZ698" s="685">
        <v>0</v>
      </c>
      <c r="BA698" s="685">
        <v>0</v>
      </c>
      <c r="BB698" s="685">
        <v>0</v>
      </c>
      <c r="BC698" s="685">
        <v>0</v>
      </c>
      <c r="BD698" s="685">
        <v>0</v>
      </c>
      <c r="BE698" s="685">
        <v>0</v>
      </c>
      <c r="BF698" s="685">
        <v>0</v>
      </c>
      <c r="BG698" s="685">
        <v>0</v>
      </c>
      <c r="BH698" s="685">
        <v>0</v>
      </c>
      <c r="BI698" s="685">
        <v>0</v>
      </c>
      <c r="BJ698" s="685">
        <v>0</v>
      </c>
      <c r="BK698" s="685">
        <v>0</v>
      </c>
      <c r="BL698" s="685">
        <v>0</v>
      </c>
      <c r="BM698" s="685">
        <v>0</v>
      </c>
      <c r="BN698" s="685">
        <v>0</v>
      </c>
      <c r="BO698" s="685">
        <v>0</v>
      </c>
      <c r="BP698" s="685">
        <v>0</v>
      </c>
      <c r="BQ698" s="685">
        <v>0</v>
      </c>
      <c r="BR698" s="685">
        <v>0</v>
      </c>
      <c r="BS698" s="685">
        <v>0</v>
      </c>
      <c r="BT698" s="685">
        <v>0</v>
      </c>
      <c r="BU698" s="685">
        <v>0</v>
      </c>
      <c r="BV698" s="685">
        <v>0</v>
      </c>
      <c r="BW698" s="685">
        <v>0</v>
      </c>
      <c r="BX698" s="685">
        <v>0</v>
      </c>
      <c r="BY698" s="685">
        <v>0</v>
      </c>
      <c r="BZ698" s="685">
        <v>0</v>
      </c>
      <c r="CA698" s="685">
        <v>0</v>
      </c>
      <c r="CB698" s="685">
        <v>0</v>
      </c>
      <c r="CC698" s="685">
        <v>0</v>
      </c>
      <c r="CD698" s="685">
        <v>0</v>
      </c>
      <c r="CE698" s="685">
        <v>0</v>
      </c>
      <c r="CF698" s="687"/>
    </row>
    <row r="699" spans="1:84" ht="5.0999999999999996" customHeight="1">
      <c r="A699" s="685">
        <v>0</v>
      </c>
      <c r="B699" s="4465"/>
      <c r="D699" s="4741"/>
      <c r="E699" s="685">
        <v>0</v>
      </c>
      <c r="F699" s="802">
        <v>0</v>
      </c>
      <c r="G699" s="685">
        <v>0</v>
      </c>
      <c r="H699" s="4735"/>
      <c r="I699" s="685">
        <v>0</v>
      </c>
      <c r="J699" s="802">
        <v>0</v>
      </c>
      <c r="K699" s="685">
        <v>0</v>
      </c>
      <c r="L699" s="4735"/>
      <c r="M699" s="685">
        <v>0</v>
      </c>
      <c r="N699" s="802">
        <v>0</v>
      </c>
      <c r="O699" s="685">
        <v>0</v>
      </c>
      <c r="P699" s="4738"/>
      <c r="Q699" s="685">
        <v>0</v>
      </c>
      <c r="R699" s="802">
        <v>0</v>
      </c>
      <c r="S699" s="685">
        <v>0</v>
      </c>
      <c r="T699" s="4744"/>
      <c r="U699" s="685">
        <v>0</v>
      </c>
      <c r="V699" s="802">
        <v>0</v>
      </c>
      <c r="W699" s="685">
        <v>0</v>
      </c>
      <c r="X699" s="4735"/>
      <c r="Y699" s="685">
        <v>0</v>
      </c>
      <c r="Z699" s="802">
        <v>0</v>
      </c>
      <c r="AA699" s="685">
        <v>0</v>
      </c>
      <c r="AB699" s="4735"/>
      <c r="AC699" s="685">
        <v>0</v>
      </c>
      <c r="AD699" s="802">
        <v>0</v>
      </c>
      <c r="AE699" s="685">
        <v>0</v>
      </c>
      <c r="AF699" s="4735"/>
      <c r="AG699" s="685">
        <v>0</v>
      </c>
      <c r="AH699" s="802">
        <v>0</v>
      </c>
      <c r="AI699" s="685">
        <v>0</v>
      </c>
      <c r="AJ699" s="707"/>
      <c r="AK699" s="707"/>
      <c r="AL699" s="707"/>
      <c r="AM699" s="707"/>
      <c r="AN699" s="707"/>
      <c r="AZ699" s="685">
        <v>0</v>
      </c>
      <c r="BA699" s="685">
        <v>0</v>
      </c>
      <c r="BB699" s="685">
        <v>0</v>
      </c>
      <c r="BC699" s="685">
        <v>0</v>
      </c>
      <c r="BD699" s="685">
        <v>0</v>
      </c>
      <c r="BE699" s="685">
        <v>0</v>
      </c>
      <c r="BF699" s="685">
        <v>0</v>
      </c>
      <c r="BG699" s="685">
        <v>0</v>
      </c>
      <c r="BH699" s="685">
        <v>0</v>
      </c>
      <c r="BI699" s="685">
        <v>0</v>
      </c>
      <c r="BJ699" s="685">
        <v>0</v>
      </c>
      <c r="BK699" s="685">
        <v>0</v>
      </c>
      <c r="BL699" s="685">
        <v>0</v>
      </c>
      <c r="BM699" s="685">
        <v>0</v>
      </c>
      <c r="BN699" s="685">
        <v>0</v>
      </c>
      <c r="BO699" s="685">
        <v>0</v>
      </c>
      <c r="BP699" s="685">
        <v>0</v>
      </c>
      <c r="BQ699" s="685">
        <v>0</v>
      </c>
      <c r="BR699" s="685">
        <v>0</v>
      </c>
      <c r="BS699" s="685">
        <v>0</v>
      </c>
      <c r="BT699" s="685">
        <v>0</v>
      </c>
      <c r="BU699" s="685">
        <v>0</v>
      </c>
      <c r="BV699" s="685">
        <v>0</v>
      </c>
      <c r="BW699" s="685">
        <v>0</v>
      </c>
      <c r="BX699" s="685">
        <v>0</v>
      </c>
      <c r="BY699" s="685">
        <v>0</v>
      </c>
      <c r="BZ699" s="685">
        <v>0</v>
      </c>
      <c r="CA699" s="685">
        <v>0</v>
      </c>
      <c r="CB699" s="685">
        <v>0</v>
      </c>
      <c r="CC699" s="685">
        <v>0</v>
      </c>
      <c r="CD699" s="685">
        <v>0</v>
      </c>
      <c r="CE699" s="685">
        <v>0</v>
      </c>
      <c r="CF699" s="687"/>
    </row>
    <row r="700" spans="1:84" ht="9.9499999999999993" customHeight="1">
      <c r="A700" s="685">
        <v>0</v>
      </c>
      <c r="B700" s="4466"/>
      <c r="D700" s="4742"/>
      <c r="E700" s="685">
        <v>0</v>
      </c>
      <c r="F700" s="685">
        <v>0</v>
      </c>
      <c r="G700" s="685">
        <v>0</v>
      </c>
      <c r="H700" s="4736"/>
      <c r="I700" s="685">
        <v>0</v>
      </c>
      <c r="J700" s="685">
        <v>0</v>
      </c>
      <c r="K700" s="685">
        <v>0</v>
      </c>
      <c r="L700" s="4736"/>
      <c r="M700" s="685">
        <v>0</v>
      </c>
      <c r="N700" s="685">
        <v>0</v>
      </c>
      <c r="O700" s="685">
        <v>0</v>
      </c>
      <c r="P700" s="4739"/>
      <c r="Q700" s="685">
        <v>0</v>
      </c>
      <c r="R700" s="685">
        <v>0</v>
      </c>
      <c r="S700" s="685">
        <v>0</v>
      </c>
      <c r="T700" s="4745"/>
      <c r="U700" s="685">
        <v>0</v>
      </c>
      <c r="V700" s="685">
        <v>0</v>
      </c>
      <c r="W700" s="685">
        <v>0</v>
      </c>
      <c r="X700" s="4736"/>
      <c r="Y700" s="685">
        <v>0</v>
      </c>
      <c r="Z700" s="685">
        <v>0</v>
      </c>
      <c r="AA700" s="685">
        <v>0</v>
      </c>
      <c r="AB700" s="4736"/>
      <c r="AC700" s="685">
        <v>0</v>
      </c>
      <c r="AD700" s="685">
        <v>0</v>
      </c>
      <c r="AE700" s="685">
        <v>0</v>
      </c>
      <c r="AF700" s="4736"/>
      <c r="AG700" s="685">
        <v>0</v>
      </c>
      <c r="AH700" s="685">
        <v>0</v>
      </c>
      <c r="AI700" s="685">
        <v>0</v>
      </c>
      <c r="AJ700" s="707"/>
      <c r="AK700" s="707"/>
      <c r="AL700" s="707"/>
      <c r="AM700" s="707"/>
      <c r="AN700" s="707"/>
      <c r="AZ700" s="685">
        <v>0</v>
      </c>
      <c r="BA700" s="685">
        <v>0</v>
      </c>
      <c r="BB700" s="685">
        <v>0</v>
      </c>
      <c r="BC700" s="685">
        <v>0</v>
      </c>
      <c r="BD700" s="685">
        <v>0</v>
      </c>
      <c r="BE700" s="685">
        <v>0</v>
      </c>
      <c r="BF700" s="685">
        <v>0</v>
      </c>
      <c r="BG700" s="685">
        <v>0</v>
      </c>
      <c r="BH700" s="685">
        <v>0</v>
      </c>
      <c r="BI700" s="685">
        <v>0</v>
      </c>
      <c r="BJ700" s="685">
        <v>0</v>
      </c>
      <c r="BK700" s="685">
        <v>0</v>
      </c>
      <c r="BL700" s="685">
        <v>0</v>
      </c>
      <c r="BM700" s="685">
        <v>0</v>
      </c>
      <c r="BN700" s="685">
        <v>0</v>
      </c>
      <c r="BO700" s="685">
        <v>0</v>
      </c>
      <c r="BP700" s="685">
        <v>0</v>
      </c>
      <c r="BQ700" s="685">
        <v>0</v>
      </c>
      <c r="BR700" s="685">
        <v>0</v>
      </c>
      <c r="BS700" s="685">
        <v>0</v>
      </c>
      <c r="BT700" s="685">
        <v>0</v>
      </c>
      <c r="BU700" s="685">
        <v>0</v>
      </c>
      <c r="BV700" s="685">
        <v>0</v>
      </c>
      <c r="BW700" s="685">
        <v>0</v>
      </c>
      <c r="BX700" s="685">
        <v>0</v>
      </c>
      <c r="BY700" s="685">
        <v>0</v>
      </c>
      <c r="BZ700" s="685">
        <v>0</v>
      </c>
      <c r="CA700" s="685">
        <v>0</v>
      </c>
      <c r="CB700" s="685">
        <v>0</v>
      </c>
      <c r="CC700" s="685">
        <v>0</v>
      </c>
      <c r="CD700" s="685">
        <v>0</v>
      </c>
      <c r="CE700" s="685">
        <v>0</v>
      </c>
      <c r="CF700" s="687"/>
    </row>
    <row r="701" spans="1:84" ht="9.9499999999999993" customHeight="1">
      <c r="A701" s="685">
        <v>0</v>
      </c>
      <c r="B701" s="685">
        <v>0</v>
      </c>
      <c r="C701" s="685">
        <v>0</v>
      </c>
      <c r="D701" s="685">
        <v>0</v>
      </c>
      <c r="E701" s="685">
        <v>0</v>
      </c>
      <c r="F701" s="685">
        <v>0</v>
      </c>
      <c r="G701" s="685">
        <v>0</v>
      </c>
      <c r="H701" s="685">
        <v>0</v>
      </c>
      <c r="I701" s="685">
        <v>0</v>
      </c>
      <c r="J701" s="685">
        <v>0</v>
      </c>
      <c r="K701" s="685">
        <v>0</v>
      </c>
      <c r="L701" s="685">
        <v>0</v>
      </c>
      <c r="M701" s="685">
        <v>0</v>
      </c>
      <c r="N701" s="685">
        <v>0</v>
      </c>
      <c r="O701" s="685">
        <v>0</v>
      </c>
      <c r="P701" s="685">
        <v>0</v>
      </c>
      <c r="Q701" s="685">
        <v>0</v>
      </c>
      <c r="R701" s="685">
        <v>0</v>
      </c>
      <c r="S701" s="685">
        <v>0</v>
      </c>
      <c r="T701" s="685">
        <v>0</v>
      </c>
      <c r="U701" s="685">
        <v>0</v>
      </c>
      <c r="V701" s="685">
        <v>0</v>
      </c>
      <c r="W701" s="685">
        <v>0</v>
      </c>
      <c r="X701" s="685">
        <v>0</v>
      </c>
      <c r="Y701" s="685">
        <v>0</v>
      </c>
      <c r="Z701" s="685">
        <v>0</v>
      </c>
      <c r="AA701" s="685">
        <v>0</v>
      </c>
      <c r="AB701" s="685">
        <v>0</v>
      </c>
      <c r="AC701" s="685">
        <v>0</v>
      </c>
      <c r="AD701" s="685">
        <v>0</v>
      </c>
      <c r="AE701" s="685">
        <v>0</v>
      </c>
      <c r="AF701" s="685">
        <v>0</v>
      </c>
      <c r="AG701" s="685">
        <v>0</v>
      </c>
      <c r="AH701" s="685">
        <v>0</v>
      </c>
      <c r="AI701" s="685">
        <v>0</v>
      </c>
      <c r="AJ701" s="707"/>
      <c r="AK701" s="707"/>
      <c r="AL701" s="707"/>
      <c r="AM701" s="707"/>
      <c r="AN701" s="707"/>
      <c r="AZ701" s="685">
        <v>0</v>
      </c>
      <c r="BA701" s="685">
        <v>0</v>
      </c>
      <c r="BB701" s="685">
        <v>0</v>
      </c>
      <c r="BC701" s="685">
        <v>0</v>
      </c>
      <c r="BD701" s="685">
        <v>0</v>
      </c>
      <c r="BE701" s="685">
        <v>0</v>
      </c>
      <c r="BF701" s="685">
        <v>0</v>
      </c>
      <c r="BG701" s="685">
        <v>0</v>
      </c>
      <c r="BH701" s="685">
        <v>0</v>
      </c>
      <c r="BI701" s="685">
        <v>0</v>
      </c>
      <c r="BJ701" s="685">
        <v>0</v>
      </c>
      <c r="BK701" s="685">
        <v>0</v>
      </c>
      <c r="BL701" s="685">
        <v>0</v>
      </c>
      <c r="BM701" s="685">
        <v>0</v>
      </c>
      <c r="BN701" s="685">
        <v>0</v>
      </c>
      <c r="BO701" s="685">
        <v>0</v>
      </c>
      <c r="BP701" s="685">
        <v>0</v>
      </c>
      <c r="BQ701" s="685">
        <v>0</v>
      </c>
      <c r="BR701" s="685">
        <v>0</v>
      </c>
      <c r="BS701" s="685">
        <v>0</v>
      </c>
      <c r="BT701" s="685">
        <v>0</v>
      </c>
      <c r="BU701" s="685">
        <v>0</v>
      </c>
      <c r="BV701" s="685">
        <v>0</v>
      </c>
      <c r="BW701" s="685">
        <v>0</v>
      </c>
      <c r="BX701" s="685">
        <v>0</v>
      </c>
      <c r="BY701" s="685">
        <v>0</v>
      </c>
      <c r="BZ701" s="685">
        <v>0</v>
      </c>
      <c r="CA701" s="685">
        <v>0</v>
      </c>
      <c r="CB701" s="685">
        <v>0</v>
      </c>
      <c r="CC701" s="685">
        <v>0</v>
      </c>
      <c r="CD701" s="685">
        <v>0</v>
      </c>
      <c r="CE701" s="685">
        <v>0</v>
      </c>
      <c r="CF701" s="687"/>
    </row>
    <row r="702" spans="1:84" ht="9.9499999999999993" customHeight="1">
      <c r="A702" s="685">
        <v>0</v>
      </c>
      <c r="B702" s="4464">
        <v>21</v>
      </c>
      <c r="D702" s="4740" t="s">
        <v>5556</v>
      </c>
      <c r="E702" s="685">
        <v>0</v>
      </c>
      <c r="F702" s="685">
        <v>0</v>
      </c>
      <c r="G702" s="685">
        <v>0</v>
      </c>
      <c r="H702" s="4734"/>
      <c r="I702" s="685">
        <v>0</v>
      </c>
      <c r="J702" s="685">
        <v>0</v>
      </c>
      <c r="K702" s="685">
        <v>0</v>
      </c>
      <c r="L702" s="4734"/>
      <c r="M702" s="685">
        <v>0</v>
      </c>
      <c r="N702" s="685">
        <v>0</v>
      </c>
      <c r="O702" s="685">
        <v>0</v>
      </c>
      <c r="P702" s="4734"/>
      <c r="Q702" s="685">
        <v>0</v>
      </c>
      <c r="R702" s="685">
        <v>0</v>
      </c>
      <c r="S702" s="685">
        <v>0</v>
      </c>
      <c r="T702" s="4743" t="s">
        <v>5557</v>
      </c>
      <c r="U702" s="685">
        <v>0</v>
      </c>
      <c r="V702" s="685">
        <v>0</v>
      </c>
      <c r="W702" s="685">
        <v>0</v>
      </c>
      <c r="X702" s="4734"/>
      <c r="Y702" s="685">
        <v>0</v>
      </c>
      <c r="Z702" s="685">
        <v>0</v>
      </c>
      <c r="AA702" s="685">
        <v>0</v>
      </c>
      <c r="AB702" s="4734"/>
      <c r="AC702" s="685">
        <v>0</v>
      </c>
      <c r="AD702" s="685">
        <v>0</v>
      </c>
      <c r="AE702" s="685">
        <v>0</v>
      </c>
      <c r="AF702" s="4734"/>
      <c r="AG702" s="685">
        <v>0</v>
      </c>
      <c r="AH702" s="685">
        <v>0</v>
      </c>
      <c r="AI702" s="685">
        <v>0</v>
      </c>
      <c r="AJ702" s="707"/>
      <c r="AK702" s="707"/>
      <c r="AL702" s="707"/>
      <c r="AM702" s="707"/>
      <c r="AN702" s="707"/>
      <c r="AZ702" s="685">
        <v>0</v>
      </c>
      <c r="BA702" s="685">
        <v>0</v>
      </c>
      <c r="BB702" s="685">
        <v>0</v>
      </c>
      <c r="BC702" s="685">
        <v>0</v>
      </c>
      <c r="BD702" s="685">
        <v>0</v>
      </c>
      <c r="BE702" s="685">
        <v>0</v>
      </c>
      <c r="BF702" s="685">
        <v>0</v>
      </c>
      <c r="BG702" s="685">
        <v>0</v>
      </c>
      <c r="BH702" s="685">
        <v>0</v>
      </c>
      <c r="BI702" s="685">
        <v>0</v>
      </c>
      <c r="BJ702" s="685">
        <v>0</v>
      </c>
      <c r="BK702" s="685">
        <v>0</v>
      </c>
      <c r="BL702" s="685">
        <v>0</v>
      </c>
      <c r="BM702" s="685">
        <v>0</v>
      </c>
      <c r="BN702" s="685">
        <v>0</v>
      </c>
      <c r="BO702" s="685">
        <v>0</v>
      </c>
      <c r="BP702" s="685">
        <v>0</v>
      </c>
      <c r="BQ702" s="685">
        <v>0</v>
      </c>
      <c r="BR702" s="685">
        <v>0</v>
      </c>
      <c r="BS702" s="685">
        <v>0</v>
      </c>
      <c r="BT702" s="685">
        <v>0</v>
      </c>
      <c r="BU702" s="685">
        <v>0</v>
      </c>
      <c r="BV702" s="685">
        <v>0</v>
      </c>
      <c r="BW702" s="685">
        <v>0</v>
      </c>
      <c r="BX702" s="685">
        <v>0</v>
      </c>
      <c r="BY702" s="685">
        <v>0</v>
      </c>
      <c r="BZ702" s="685">
        <v>0</v>
      </c>
      <c r="CA702" s="685">
        <v>0</v>
      </c>
      <c r="CB702" s="685">
        <v>0</v>
      </c>
      <c r="CC702" s="685">
        <v>0</v>
      </c>
      <c r="CD702" s="685">
        <v>0</v>
      </c>
      <c r="CE702" s="685">
        <v>0</v>
      </c>
      <c r="CF702" s="687"/>
    </row>
    <row r="703" spans="1:84" ht="5.0999999999999996" customHeight="1">
      <c r="A703" s="685">
        <v>0</v>
      </c>
      <c r="B703" s="4465"/>
      <c r="D703" s="4741"/>
      <c r="E703" s="685">
        <v>0</v>
      </c>
      <c r="F703" s="802">
        <v>0</v>
      </c>
      <c r="G703" s="685">
        <v>0</v>
      </c>
      <c r="H703" s="4735"/>
      <c r="I703" s="685">
        <v>0</v>
      </c>
      <c r="J703" s="802">
        <v>0</v>
      </c>
      <c r="K703" s="685">
        <v>0</v>
      </c>
      <c r="L703" s="4735"/>
      <c r="M703" s="685">
        <v>0</v>
      </c>
      <c r="N703" s="802">
        <v>0</v>
      </c>
      <c r="O703" s="685">
        <v>0</v>
      </c>
      <c r="P703" s="4735"/>
      <c r="Q703" s="685">
        <v>0</v>
      </c>
      <c r="R703" s="802">
        <v>0</v>
      </c>
      <c r="S703" s="685">
        <v>0</v>
      </c>
      <c r="T703" s="4744"/>
      <c r="U703" s="685">
        <v>0</v>
      </c>
      <c r="V703" s="802">
        <v>0</v>
      </c>
      <c r="W703" s="685">
        <v>0</v>
      </c>
      <c r="X703" s="4735"/>
      <c r="Y703" s="685">
        <v>0</v>
      </c>
      <c r="Z703" s="802">
        <v>0</v>
      </c>
      <c r="AA703" s="685">
        <v>0</v>
      </c>
      <c r="AB703" s="4735"/>
      <c r="AC703" s="685">
        <v>0</v>
      </c>
      <c r="AD703" s="802">
        <v>0</v>
      </c>
      <c r="AE703" s="685">
        <v>0</v>
      </c>
      <c r="AF703" s="4735"/>
      <c r="AG703" s="685">
        <v>0</v>
      </c>
      <c r="AH703" s="802">
        <v>0</v>
      </c>
      <c r="AI703" s="685">
        <v>0</v>
      </c>
      <c r="AJ703" s="707"/>
      <c r="AK703" s="707"/>
      <c r="AL703" s="707"/>
      <c r="AM703" s="707"/>
      <c r="AN703" s="707"/>
      <c r="AZ703" s="685">
        <v>0</v>
      </c>
      <c r="BA703" s="685">
        <v>0</v>
      </c>
      <c r="BB703" s="685">
        <v>0</v>
      </c>
      <c r="BC703" s="685">
        <v>0</v>
      </c>
      <c r="BD703" s="685">
        <v>0</v>
      </c>
      <c r="BE703" s="685">
        <v>0</v>
      </c>
      <c r="BF703" s="685">
        <v>0</v>
      </c>
      <c r="BG703" s="685">
        <v>0</v>
      </c>
      <c r="BH703" s="685">
        <v>0</v>
      </c>
      <c r="BI703" s="685">
        <v>0</v>
      </c>
      <c r="BJ703" s="685">
        <v>0</v>
      </c>
      <c r="BK703" s="685">
        <v>0</v>
      </c>
      <c r="BL703" s="685">
        <v>0</v>
      </c>
      <c r="BM703" s="685">
        <v>0</v>
      </c>
      <c r="BN703" s="685">
        <v>0</v>
      </c>
      <c r="BO703" s="685">
        <v>0</v>
      </c>
      <c r="BP703" s="685">
        <v>0</v>
      </c>
      <c r="BQ703" s="685">
        <v>0</v>
      </c>
      <c r="BR703" s="685">
        <v>0</v>
      </c>
      <c r="BS703" s="685">
        <v>0</v>
      </c>
      <c r="BT703" s="685">
        <v>0</v>
      </c>
      <c r="BU703" s="685">
        <v>0</v>
      </c>
      <c r="BV703" s="685">
        <v>0</v>
      </c>
      <c r="BW703" s="685">
        <v>0</v>
      </c>
      <c r="BX703" s="685">
        <v>0</v>
      </c>
      <c r="BY703" s="685">
        <v>0</v>
      </c>
      <c r="BZ703" s="685">
        <v>0</v>
      </c>
      <c r="CA703" s="685">
        <v>0</v>
      </c>
      <c r="CB703" s="685">
        <v>0</v>
      </c>
      <c r="CC703" s="685">
        <v>0</v>
      </c>
      <c r="CD703" s="685">
        <v>0</v>
      </c>
      <c r="CE703" s="685">
        <v>0</v>
      </c>
      <c r="CF703" s="687"/>
    </row>
    <row r="704" spans="1:84" ht="9.9499999999999993" customHeight="1">
      <c r="A704" s="685">
        <v>0</v>
      </c>
      <c r="B704" s="4466"/>
      <c r="D704" s="4742"/>
      <c r="E704" s="685">
        <v>0</v>
      </c>
      <c r="F704" s="685">
        <v>0</v>
      </c>
      <c r="G704" s="685">
        <v>0</v>
      </c>
      <c r="H704" s="4736"/>
      <c r="I704" s="685">
        <v>0</v>
      </c>
      <c r="J704" s="685">
        <v>0</v>
      </c>
      <c r="K704" s="685">
        <v>0</v>
      </c>
      <c r="L704" s="4736"/>
      <c r="M704" s="685">
        <v>0</v>
      </c>
      <c r="N704" s="685">
        <v>0</v>
      </c>
      <c r="O704" s="685">
        <v>0</v>
      </c>
      <c r="P704" s="4736"/>
      <c r="Q704" s="685">
        <v>0</v>
      </c>
      <c r="R704" s="685">
        <v>0</v>
      </c>
      <c r="S704" s="685">
        <v>0</v>
      </c>
      <c r="T704" s="4745"/>
      <c r="U704" s="685">
        <v>0</v>
      </c>
      <c r="V704" s="685">
        <v>0</v>
      </c>
      <c r="W704" s="685">
        <v>0</v>
      </c>
      <c r="X704" s="4736"/>
      <c r="Y704" s="685">
        <v>0</v>
      </c>
      <c r="Z704" s="685">
        <v>0</v>
      </c>
      <c r="AA704" s="685">
        <v>0</v>
      </c>
      <c r="AB704" s="4736"/>
      <c r="AC704" s="685">
        <v>0</v>
      </c>
      <c r="AD704" s="685">
        <v>0</v>
      </c>
      <c r="AE704" s="685">
        <v>0</v>
      </c>
      <c r="AF704" s="4736"/>
      <c r="AG704" s="685">
        <v>0</v>
      </c>
      <c r="AH704" s="685">
        <v>0</v>
      </c>
      <c r="AI704" s="685">
        <v>0</v>
      </c>
      <c r="AJ704" s="707"/>
      <c r="AK704" s="707"/>
      <c r="AL704" s="707"/>
      <c r="AM704" s="707"/>
      <c r="AN704" s="707"/>
      <c r="AZ704" s="685">
        <v>0</v>
      </c>
      <c r="BA704" s="685">
        <v>0</v>
      </c>
      <c r="BB704" s="685">
        <v>0</v>
      </c>
      <c r="BC704" s="685">
        <v>0</v>
      </c>
      <c r="BD704" s="685">
        <v>0</v>
      </c>
      <c r="BE704" s="685">
        <v>0</v>
      </c>
      <c r="BF704" s="685">
        <v>0</v>
      </c>
      <c r="BG704" s="685">
        <v>0</v>
      </c>
      <c r="BH704" s="685">
        <v>0</v>
      </c>
      <c r="BI704" s="685">
        <v>0</v>
      </c>
      <c r="BJ704" s="685">
        <v>0</v>
      </c>
      <c r="BK704" s="685">
        <v>0</v>
      </c>
      <c r="BL704" s="685">
        <v>0</v>
      </c>
      <c r="BM704" s="685">
        <v>0</v>
      </c>
      <c r="BN704" s="685">
        <v>0</v>
      </c>
      <c r="BO704" s="685">
        <v>0</v>
      </c>
      <c r="BP704" s="685">
        <v>0</v>
      </c>
      <c r="BQ704" s="685">
        <v>0</v>
      </c>
      <c r="BR704" s="685">
        <v>0</v>
      </c>
      <c r="BS704" s="685">
        <v>0</v>
      </c>
      <c r="BT704" s="685">
        <v>0</v>
      </c>
      <c r="BU704" s="685">
        <v>0</v>
      </c>
      <c r="BV704" s="685">
        <v>0</v>
      </c>
      <c r="BW704" s="685">
        <v>0</v>
      </c>
      <c r="BX704" s="685">
        <v>0</v>
      </c>
      <c r="BY704" s="685">
        <v>0</v>
      </c>
      <c r="BZ704" s="685">
        <v>0</v>
      </c>
      <c r="CA704" s="685">
        <v>0</v>
      </c>
      <c r="CB704" s="685">
        <v>0</v>
      </c>
      <c r="CC704" s="685">
        <v>0</v>
      </c>
      <c r="CD704" s="685">
        <v>0</v>
      </c>
      <c r="CE704" s="685">
        <v>0</v>
      </c>
      <c r="CF704" s="687"/>
    </row>
    <row r="705" spans="1:84" ht="9.9499999999999993" customHeight="1">
      <c r="A705" s="685">
        <v>0</v>
      </c>
      <c r="B705" s="685">
        <v>0</v>
      </c>
      <c r="C705" s="685">
        <v>0</v>
      </c>
      <c r="D705" s="685">
        <v>0</v>
      </c>
      <c r="E705" s="685">
        <v>0</v>
      </c>
      <c r="F705" s="685">
        <v>0</v>
      </c>
      <c r="G705" s="685">
        <v>0</v>
      </c>
      <c r="H705" s="685">
        <v>0</v>
      </c>
      <c r="I705" s="685">
        <v>0</v>
      </c>
      <c r="J705" s="685">
        <v>0</v>
      </c>
      <c r="K705" s="685">
        <v>0</v>
      </c>
      <c r="L705" s="685">
        <v>0</v>
      </c>
      <c r="M705" s="685">
        <v>0</v>
      </c>
      <c r="N705" s="685">
        <v>0</v>
      </c>
      <c r="O705" s="685">
        <v>0</v>
      </c>
      <c r="P705" s="685">
        <v>0</v>
      </c>
      <c r="Q705" s="685">
        <v>0</v>
      </c>
      <c r="R705" s="685">
        <v>0</v>
      </c>
      <c r="S705" s="685">
        <v>0</v>
      </c>
      <c r="T705" s="685">
        <v>0</v>
      </c>
      <c r="U705" s="685">
        <v>0</v>
      </c>
      <c r="V705" s="685">
        <v>0</v>
      </c>
      <c r="W705" s="685">
        <v>0</v>
      </c>
      <c r="X705" s="685">
        <v>0</v>
      </c>
      <c r="Y705" s="685">
        <v>0</v>
      </c>
      <c r="Z705" s="685">
        <v>0</v>
      </c>
      <c r="AA705" s="685">
        <v>0</v>
      </c>
      <c r="AB705" s="685">
        <v>0</v>
      </c>
      <c r="AC705" s="685">
        <v>0</v>
      </c>
      <c r="AD705" s="685">
        <v>0</v>
      </c>
      <c r="AE705" s="685">
        <v>0</v>
      </c>
      <c r="AF705" s="685">
        <v>0</v>
      </c>
      <c r="AG705" s="685">
        <v>0</v>
      </c>
      <c r="AH705" s="685">
        <v>0</v>
      </c>
      <c r="AI705" s="968"/>
      <c r="AJ705" s="707"/>
      <c r="AK705" s="707"/>
      <c r="AL705" s="707"/>
      <c r="AM705" s="707"/>
      <c r="AN705" s="707"/>
      <c r="AZ705" s="685">
        <v>0</v>
      </c>
      <c r="BA705" s="685">
        <v>0</v>
      </c>
      <c r="BB705" s="685">
        <v>0</v>
      </c>
      <c r="BC705" s="685">
        <v>0</v>
      </c>
      <c r="BD705" s="685">
        <v>0</v>
      </c>
      <c r="BE705" s="685">
        <v>0</v>
      </c>
      <c r="BF705" s="685">
        <v>0</v>
      </c>
      <c r="BG705" s="685">
        <v>0</v>
      </c>
      <c r="BH705" s="685">
        <v>0</v>
      </c>
      <c r="BI705" s="685">
        <v>0</v>
      </c>
      <c r="BJ705" s="685">
        <v>0</v>
      </c>
      <c r="BK705" s="685">
        <v>0</v>
      </c>
      <c r="BL705" s="685">
        <v>0</v>
      </c>
      <c r="BM705" s="685">
        <v>0</v>
      </c>
      <c r="BN705" s="685">
        <v>0</v>
      </c>
      <c r="BO705" s="685">
        <v>0</v>
      </c>
      <c r="BP705" s="685">
        <v>0</v>
      </c>
      <c r="BQ705" s="685">
        <v>0</v>
      </c>
      <c r="BR705" s="685">
        <v>0</v>
      </c>
      <c r="BS705" s="685">
        <v>0</v>
      </c>
      <c r="BT705" s="685">
        <v>0</v>
      </c>
      <c r="BU705" s="685">
        <v>0</v>
      </c>
      <c r="BV705" s="685">
        <v>0</v>
      </c>
      <c r="BW705" s="685">
        <v>0</v>
      </c>
      <c r="BX705" s="685">
        <v>0</v>
      </c>
      <c r="BY705" s="685">
        <v>0</v>
      </c>
      <c r="BZ705" s="685">
        <v>0</v>
      </c>
      <c r="CA705" s="685">
        <v>0</v>
      </c>
      <c r="CB705" s="685">
        <v>0</v>
      </c>
      <c r="CC705" s="685">
        <v>0</v>
      </c>
      <c r="CD705" s="685">
        <v>0</v>
      </c>
      <c r="CE705" s="685">
        <v>0</v>
      </c>
      <c r="CF705" s="687"/>
    </row>
    <row r="706" spans="1:84" ht="9.9499999999999993" customHeight="1">
      <c r="A706" s="685">
        <v>0</v>
      </c>
      <c r="B706" s="4464">
        <v>22</v>
      </c>
      <c r="D706" s="4740" t="s">
        <v>1449</v>
      </c>
      <c r="E706" s="685">
        <v>0</v>
      </c>
      <c r="F706" s="685">
        <v>0</v>
      </c>
      <c r="G706" s="685">
        <v>0</v>
      </c>
      <c r="H706" s="4734"/>
      <c r="I706" s="685">
        <v>0</v>
      </c>
      <c r="J706" s="685">
        <v>0</v>
      </c>
      <c r="K706" s="685">
        <v>0</v>
      </c>
      <c r="L706" s="4734"/>
      <c r="M706" s="685">
        <v>0</v>
      </c>
      <c r="N706" s="685">
        <v>0</v>
      </c>
      <c r="O706" s="685">
        <v>0</v>
      </c>
      <c r="P706" s="4734"/>
      <c r="Q706" s="685">
        <v>0</v>
      </c>
      <c r="R706" s="685">
        <v>0</v>
      </c>
      <c r="S706" s="685">
        <v>0</v>
      </c>
      <c r="T706" s="4743" t="s">
        <v>5558</v>
      </c>
      <c r="U706" s="685">
        <v>0</v>
      </c>
      <c r="V706" s="685">
        <v>0</v>
      </c>
      <c r="W706" s="685">
        <v>0</v>
      </c>
      <c r="X706" s="4734"/>
      <c r="Y706" s="685">
        <v>0</v>
      </c>
      <c r="Z706" s="685">
        <v>0</v>
      </c>
      <c r="AA706" s="685">
        <v>0</v>
      </c>
      <c r="AB706" s="4734"/>
      <c r="AC706" s="685">
        <v>0</v>
      </c>
      <c r="AD706" s="685">
        <v>0</v>
      </c>
      <c r="AE706" s="685">
        <v>0</v>
      </c>
      <c r="AF706" s="4734"/>
      <c r="AG706" s="685">
        <v>0</v>
      </c>
      <c r="AH706" s="685">
        <v>0</v>
      </c>
      <c r="AI706" s="685">
        <v>0</v>
      </c>
      <c r="AJ706" s="707"/>
      <c r="AK706" s="707"/>
      <c r="AL706" s="707"/>
      <c r="AM706" s="707"/>
      <c r="AN706" s="707"/>
      <c r="AZ706" s="685">
        <v>0</v>
      </c>
      <c r="BA706" s="685">
        <v>0</v>
      </c>
      <c r="BB706" s="685">
        <v>0</v>
      </c>
      <c r="BC706" s="685">
        <v>0</v>
      </c>
      <c r="BD706" s="685">
        <v>0</v>
      </c>
      <c r="BE706" s="685">
        <v>0</v>
      </c>
      <c r="BF706" s="685">
        <v>0</v>
      </c>
      <c r="BG706" s="685">
        <v>0</v>
      </c>
      <c r="BH706" s="685">
        <v>0</v>
      </c>
      <c r="BI706" s="685">
        <v>0</v>
      </c>
      <c r="BJ706" s="685">
        <v>0</v>
      </c>
      <c r="BK706" s="685">
        <v>0</v>
      </c>
      <c r="BL706" s="685">
        <v>0</v>
      </c>
      <c r="BM706" s="685">
        <v>0</v>
      </c>
      <c r="BN706" s="685">
        <v>0</v>
      </c>
      <c r="BO706" s="685">
        <v>0</v>
      </c>
      <c r="BP706" s="685">
        <v>0</v>
      </c>
      <c r="BQ706" s="685">
        <v>0</v>
      </c>
      <c r="BR706" s="685">
        <v>0</v>
      </c>
      <c r="BS706" s="685">
        <v>0</v>
      </c>
      <c r="BT706" s="685">
        <v>0</v>
      </c>
      <c r="BU706" s="685">
        <v>0</v>
      </c>
      <c r="BV706" s="685">
        <v>0</v>
      </c>
      <c r="BW706" s="685">
        <v>0</v>
      </c>
      <c r="BX706" s="685">
        <v>0</v>
      </c>
      <c r="BY706" s="685">
        <v>0</v>
      </c>
      <c r="BZ706" s="685">
        <v>0</v>
      </c>
      <c r="CA706" s="685">
        <v>0</v>
      </c>
      <c r="CB706" s="685">
        <v>0</v>
      </c>
      <c r="CC706" s="685">
        <v>0</v>
      </c>
      <c r="CD706" s="685">
        <v>0</v>
      </c>
      <c r="CE706" s="685">
        <v>0</v>
      </c>
      <c r="CF706" s="687"/>
    </row>
    <row r="707" spans="1:84" ht="5.0999999999999996" customHeight="1">
      <c r="A707" s="685">
        <v>0</v>
      </c>
      <c r="B707" s="4465"/>
      <c r="D707" s="4741"/>
      <c r="E707" s="685">
        <v>0</v>
      </c>
      <c r="F707" s="802">
        <v>0</v>
      </c>
      <c r="G707" s="685">
        <v>0</v>
      </c>
      <c r="H707" s="4735"/>
      <c r="I707" s="685">
        <v>0</v>
      </c>
      <c r="J707" s="802">
        <v>0</v>
      </c>
      <c r="K707" s="685">
        <v>0</v>
      </c>
      <c r="L707" s="4735"/>
      <c r="M707" s="685">
        <v>0</v>
      </c>
      <c r="N707" s="802">
        <v>0</v>
      </c>
      <c r="O707" s="685">
        <v>0</v>
      </c>
      <c r="P707" s="4735"/>
      <c r="Q707" s="685">
        <v>0</v>
      </c>
      <c r="R707" s="802">
        <v>0</v>
      </c>
      <c r="S707" s="685">
        <v>0</v>
      </c>
      <c r="T707" s="4744"/>
      <c r="U707" s="685">
        <v>0</v>
      </c>
      <c r="V707" s="802">
        <v>0</v>
      </c>
      <c r="W707" s="685">
        <v>0</v>
      </c>
      <c r="X707" s="4735"/>
      <c r="Y707" s="685">
        <v>0</v>
      </c>
      <c r="Z707" s="802">
        <v>0</v>
      </c>
      <c r="AA707" s="685">
        <v>0</v>
      </c>
      <c r="AB707" s="4735"/>
      <c r="AC707" s="685">
        <v>0</v>
      </c>
      <c r="AD707" s="802">
        <v>0</v>
      </c>
      <c r="AE707" s="685">
        <v>0</v>
      </c>
      <c r="AF707" s="4735"/>
      <c r="AG707" s="685">
        <v>0</v>
      </c>
      <c r="AH707" s="802">
        <v>0</v>
      </c>
      <c r="AI707" s="685">
        <v>0</v>
      </c>
      <c r="AJ707" s="707"/>
      <c r="AK707" s="707"/>
      <c r="AL707" s="707"/>
      <c r="AM707" s="707"/>
      <c r="AN707" s="707"/>
      <c r="AZ707" s="685">
        <v>0</v>
      </c>
      <c r="BA707" s="685">
        <v>0</v>
      </c>
      <c r="BB707" s="685">
        <v>0</v>
      </c>
      <c r="BC707" s="685">
        <v>0</v>
      </c>
      <c r="BD707" s="685">
        <v>0</v>
      </c>
      <c r="BE707" s="685">
        <v>0</v>
      </c>
      <c r="BF707" s="685">
        <v>0</v>
      </c>
      <c r="BG707" s="685">
        <v>0</v>
      </c>
      <c r="BH707" s="685">
        <v>0</v>
      </c>
      <c r="BI707" s="685">
        <v>0</v>
      </c>
      <c r="BJ707" s="685">
        <v>0</v>
      </c>
      <c r="BK707" s="685">
        <v>0</v>
      </c>
      <c r="BL707" s="685">
        <v>0</v>
      </c>
      <c r="BM707" s="685">
        <v>0</v>
      </c>
      <c r="BN707" s="685">
        <v>0</v>
      </c>
      <c r="BO707" s="685">
        <v>0</v>
      </c>
      <c r="BP707" s="685">
        <v>0</v>
      </c>
      <c r="BQ707" s="685">
        <v>0</v>
      </c>
      <c r="BR707" s="685">
        <v>0</v>
      </c>
      <c r="BS707" s="685">
        <v>0</v>
      </c>
      <c r="BT707" s="685">
        <v>0</v>
      </c>
      <c r="BU707" s="685">
        <v>0</v>
      </c>
      <c r="BV707" s="685">
        <v>0</v>
      </c>
      <c r="BW707" s="685">
        <v>0</v>
      </c>
      <c r="BX707" s="685">
        <v>0</v>
      </c>
      <c r="BY707" s="685">
        <v>0</v>
      </c>
      <c r="BZ707" s="685">
        <v>0</v>
      </c>
      <c r="CA707" s="685">
        <v>0</v>
      </c>
      <c r="CB707" s="685">
        <v>0</v>
      </c>
      <c r="CC707" s="685">
        <v>0</v>
      </c>
      <c r="CD707" s="685">
        <v>0</v>
      </c>
      <c r="CE707" s="685">
        <v>0</v>
      </c>
      <c r="CF707" s="687"/>
    </row>
    <row r="708" spans="1:84" ht="9.9499999999999993" customHeight="1">
      <c r="A708" s="685">
        <v>0</v>
      </c>
      <c r="B708" s="4466"/>
      <c r="D708" s="4742"/>
      <c r="E708" s="685">
        <v>0</v>
      </c>
      <c r="F708" s="685">
        <v>0</v>
      </c>
      <c r="G708" s="685">
        <v>0</v>
      </c>
      <c r="H708" s="4736"/>
      <c r="I708" s="685">
        <v>0</v>
      </c>
      <c r="J708" s="685">
        <v>0</v>
      </c>
      <c r="K708" s="685">
        <v>0</v>
      </c>
      <c r="L708" s="4736"/>
      <c r="M708" s="685">
        <v>0</v>
      </c>
      <c r="N708" s="685">
        <v>0</v>
      </c>
      <c r="O708" s="685">
        <v>0</v>
      </c>
      <c r="P708" s="4736"/>
      <c r="Q708" s="685">
        <v>0</v>
      </c>
      <c r="R708" s="685">
        <v>0</v>
      </c>
      <c r="S708" s="685">
        <v>0</v>
      </c>
      <c r="T708" s="4745"/>
      <c r="U708" s="685">
        <v>0</v>
      </c>
      <c r="V708" s="685">
        <v>0</v>
      </c>
      <c r="W708" s="685">
        <v>0</v>
      </c>
      <c r="X708" s="4736"/>
      <c r="Y708" s="685">
        <v>0</v>
      </c>
      <c r="Z708" s="685">
        <v>0</v>
      </c>
      <c r="AA708" s="685">
        <v>0</v>
      </c>
      <c r="AB708" s="4736"/>
      <c r="AC708" s="685">
        <v>0</v>
      </c>
      <c r="AD708" s="685">
        <v>0</v>
      </c>
      <c r="AE708" s="685">
        <v>0</v>
      </c>
      <c r="AF708" s="4736"/>
      <c r="AG708" s="685">
        <v>0</v>
      </c>
      <c r="AH708" s="685">
        <v>0</v>
      </c>
      <c r="AI708" s="685">
        <v>0</v>
      </c>
      <c r="AJ708" s="707"/>
      <c r="AK708" s="707"/>
      <c r="AL708" s="707"/>
      <c r="AM708" s="707"/>
      <c r="AN708" s="707"/>
      <c r="AZ708" s="685">
        <v>0</v>
      </c>
      <c r="BA708" s="685">
        <v>0</v>
      </c>
      <c r="BB708" s="685">
        <v>0</v>
      </c>
      <c r="BC708" s="685">
        <v>0</v>
      </c>
      <c r="BD708" s="685">
        <v>0</v>
      </c>
      <c r="BE708" s="685">
        <v>0</v>
      </c>
      <c r="BF708" s="685">
        <v>0</v>
      </c>
      <c r="BG708" s="685">
        <v>0</v>
      </c>
      <c r="BH708" s="685">
        <v>0</v>
      </c>
      <c r="BI708" s="685">
        <v>0</v>
      </c>
      <c r="BJ708" s="685">
        <v>0</v>
      </c>
      <c r="BK708" s="685">
        <v>0</v>
      </c>
      <c r="BL708" s="685">
        <v>0</v>
      </c>
      <c r="BM708" s="685">
        <v>0</v>
      </c>
      <c r="BN708" s="685">
        <v>0</v>
      </c>
      <c r="BO708" s="685">
        <v>0</v>
      </c>
      <c r="BP708" s="685">
        <v>0</v>
      </c>
      <c r="BQ708" s="685">
        <v>0</v>
      </c>
      <c r="BR708" s="685">
        <v>0</v>
      </c>
      <c r="BS708" s="685">
        <v>0</v>
      </c>
      <c r="BT708" s="685">
        <v>0</v>
      </c>
      <c r="BU708" s="685">
        <v>0</v>
      </c>
      <c r="BV708" s="685">
        <v>0</v>
      </c>
      <c r="BW708" s="685">
        <v>0</v>
      </c>
      <c r="BX708" s="685">
        <v>0</v>
      </c>
      <c r="BY708" s="685">
        <v>0</v>
      </c>
      <c r="BZ708" s="685">
        <v>0</v>
      </c>
      <c r="CA708" s="685">
        <v>0</v>
      </c>
      <c r="CB708" s="685">
        <v>0</v>
      </c>
      <c r="CC708" s="685">
        <v>0</v>
      </c>
      <c r="CD708" s="685">
        <v>0</v>
      </c>
      <c r="CE708" s="685">
        <v>0</v>
      </c>
      <c r="CF708" s="687"/>
    </row>
    <row r="709" spans="1:84" ht="9.9499999999999993" customHeight="1">
      <c r="A709" s="685">
        <v>0</v>
      </c>
      <c r="B709" s="685">
        <v>0</v>
      </c>
      <c r="C709" s="685">
        <v>0</v>
      </c>
      <c r="D709" s="685">
        <v>0</v>
      </c>
      <c r="E709" s="685">
        <v>0</v>
      </c>
      <c r="F709" s="685">
        <v>0</v>
      </c>
      <c r="G709" s="685">
        <v>0</v>
      </c>
      <c r="H709" s="685">
        <v>0</v>
      </c>
      <c r="I709" s="685">
        <v>0</v>
      </c>
      <c r="J709" s="685">
        <v>0</v>
      </c>
      <c r="K709" s="685">
        <v>0</v>
      </c>
      <c r="L709" s="685">
        <v>0</v>
      </c>
      <c r="M709" s="685">
        <v>0</v>
      </c>
      <c r="N709" s="685">
        <v>0</v>
      </c>
      <c r="O709" s="685">
        <v>0</v>
      </c>
      <c r="P709" s="685">
        <v>0</v>
      </c>
      <c r="Q709" s="685">
        <v>0</v>
      </c>
      <c r="R709" s="685">
        <v>0</v>
      </c>
      <c r="S709" s="685">
        <v>0</v>
      </c>
      <c r="T709" s="685">
        <v>0</v>
      </c>
      <c r="U709" s="685">
        <v>0</v>
      </c>
      <c r="V709" s="685">
        <v>0</v>
      </c>
      <c r="W709" s="685">
        <v>0</v>
      </c>
      <c r="X709" s="685">
        <v>0</v>
      </c>
      <c r="Y709" s="685">
        <v>0</v>
      </c>
      <c r="Z709" s="685">
        <v>0</v>
      </c>
      <c r="AA709" s="685">
        <v>0</v>
      </c>
      <c r="AB709" s="685">
        <v>0</v>
      </c>
      <c r="AC709" s="685">
        <v>0</v>
      </c>
      <c r="AD709" s="685">
        <v>0</v>
      </c>
      <c r="AE709" s="685">
        <v>0</v>
      </c>
      <c r="AF709" s="685">
        <v>0</v>
      </c>
      <c r="AG709" s="685">
        <v>0</v>
      </c>
      <c r="AH709" s="685">
        <v>0</v>
      </c>
      <c r="AI709" s="796"/>
      <c r="AJ709" s="707"/>
      <c r="AK709" s="707"/>
      <c r="AL709" s="707"/>
      <c r="AM709" s="707"/>
      <c r="AN709" s="707"/>
      <c r="AZ709" s="685">
        <v>0</v>
      </c>
      <c r="BA709" s="685">
        <v>0</v>
      </c>
      <c r="BB709" s="685">
        <v>0</v>
      </c>
      <c r="BC709" s="685">
        <v>0</v>
      </c>
      <c r="BD709" s="685">
        <v>0</v>
      </c>
      <c r="BE709" s="685">
        <v>0</v>
      </c>
      <c r="BF709" s="685">
        <v>0</v>
      </c>
      <c r="BG709" s="685">
        <v>0</v>
      </c>
      <c r="BH709" s="685">
        <v>0</v>
      </c>
      <c r="BI709" s="685">
        <v>0</v>
      </c>
      <c r="BJ709" s="685">
        <v>0</v>
      </c>
      <c r="BK709" s="685">
        <v>0</v>
      </c>
      <c r="BL709" s="685">
        <v>0</v>
      </c>
      <c r="BM709" s="685">
        <v>0</v>
      </c>
      <c r="BN709" s="685">
        <v>0</v>
      </c>
      <c r="BO709" s="685">
        <v>0</v>
      </c>
      <c r="BP709" s="685">
        <v>0</v>
      </c>
      <c r="BQ709" s="685">
        <v>0</v>
      </c>
      <c r="BR709" s="685">
        <v>0</v>
      </c>
      <c r="BS709" s="685">
        <v>0</v>
      </c>
      <c r="BT709" s="685">
        <v>0</v>
      </c>
      <c r="BU709" s="685">
        <v>0</v>
      </c>
      <c r="BV709" s="685">
        <v>0</v>
      </c>
      <c r="BW709" s="685">
        <v>0</v>
      </c>
      <c r="BX709" s="685">
        <v>0</v>
      </c>
      <c r="BY709" s="685">
        <v>0</v>
      </c>
      <c r="BZ709" s="685">
        <v>0</v>
      </c>
      <c r="CA709" s="685">
        <v>0</v>
      </c>
      <c r="CB709" s="685">
        <v>0</v>
      </c>
      <c r="CC709" s="685">
        <v>0</v>
      </c>
      <c r="CD709" s="685">
        <v>0</v>
      </c>
      <c r="CE709" s="685">
        <v>0</v>
      </c>
      <c r="CF709" s="687"/>
    </row>
    <row r="710" spans="1:84" ht="9.9499999999999993" customHeight="1">
      <c r="A710" s="685">
        <v>0</v>
      </c>
      <c r="B710" s="4464">
        <v>23</v>
      </c>
      <c r="D710" s="4740" t="s">
        <v>1441</v>
      </c>
      <c r="E710" s="685">
        <v>0</v>
      </c>
      <c r="F710" s="685">
        <v>0</v>
      </c>
      <c r="G710" s="685">
        <v>0</v>
      </c>
      <c r="H710" s="4734"/>
      <c r="I710" s="685">
        <v>0</v>
      </c>
      <c r="J710" s="685">
        <v>0</v>
      </c>
      <c r="K710" s="685">
        <v>0</v>
      </c>
      <c r="L710" s="4734"/>
      <c r="M710" s="685">
        <v>0</v>
      </c>
      <c r="N710" s="685">
        <v>0</v>
      </c>
      <c r="O710" s="685">
        <v>0</v>
      </c>
      <c r="P710" s="4734"/>
      <c r="Q710" s="685">
        <v>0</v>
      </c>
      <c r="R710" s="685">
        <v>0</v>
      </c>
      <c r="S710" s="685">
        <v>0</v>
      </c>
      <c r="T710" s="4743" t="s">
        <v>5559</v>
      </c>
      <c r="U710" s="685">
        <v>0</v>
      </c>
      <c r="V710" s="685">
        <v>0</v>
      </c>
      <c r="W710" s="685">
        <v>0</v>
      </c>
      <c r="X710" s="4734"/>
      <c r="Y710" s="685">
        <v>0</v>
      </c>
      <c r="Z710" s="685">
        <v>0</v>
      </c>
      <c r="AA710" s="685">
        <v>0</v>
      </c>
      <c r="AB710" s="4734"/>
      <c r="AC710" s="685">
        <v>0</v>
      </c>
      <c r="AD710" s="685">
        <v>0</v>
      </c>
      <c r="AE710" s="685">
        <v>0</v>
      </c>
      <c r="AF710" s="4734"/>
      <c r="AG710" s="685">
        <v>0</v>
      </c>
      <c r="AH710" s="685">
        <v>0</v>
      </c>
      <c r="AI710" s="685">
        <v>0</v>
      </c>
      <c r="AJ710" s="707"/>
      <c r="AK710" s="707"/>
      <c r="AL710" s="707"/>
      <c r="AM710" s="707"/>
      <c r="AN710" s="707"/>
      <c r="AZ710" s="685">
        <v>0</v>
      </c>
      <c r="BA710" s="685">
        <v>0</v>
      </c>
      <c r="BB710" s="685">
        <v>0</v>
      </c>
      <c r="BC710" s="685">
        <v>0</v>
      </c>
      <c r="BD710" s="685">
        <v>0</v>
      </c>
      <c r="BE710" s="685">
        <v>0</v>
      </c>
      <c r="BF710" s="685">
        <v>0</v>
      </c>
      <c r="BG710" s="685">
        <v>0</v>
      </c>
      <c r="BH710" s="685">
        <v>0</v>
      </c>
      <c r="BI710" s="685">
        <v>0</v>
      </c>
      <c r="BJ710" s="685">
        <v>0</v>
      </c>
      <c r="BK710" s="685">
        <v>0</v>
      </c>
      <c r="BL710" s="685">
        <v>0</v>
      </c>
      <c r="BM710" s="685">
        <v>0</v>
      </c>
      <c r="BN710" s="685">
        <v>0</v>
      </c>
      <c r="BO710" s="685">
        <v>0</v>
      </c>
      <c r="BP710" s="685">
        <v>0</v>
      </c>
      <c r="BQ710" s="685">
        <v>0</v>
      </c>
      <c r="BR710" s="685">
        <v>0</v>
      </c>
      <c r="BS710" s="685">
        <v>0</v>
      </c>
      <c r="BT710" s="685">
        <v>0</v>
      </c>
      <c r="BU710" s="685">
        <v>0</v>
      </c>
      <c r="BV710" s="685">
        <v>0</v>
      </c>
      <c r="BW710" s="685">
        <v>0</v>
      </c>
      <c r="BX710" s="685">
        <v>0</v>
      </c>
      <c r="BY710" s="685">
        <v>0</v>
      </c>
      <c r="BZ710" s="685">
        <v>0</v>
      </c>
      <c r="CA710" s="685">
        <v>0</v>
      </c>
      <c r="CB710" s="685">
        <v>0</v>
      </c>
      <c r="CC710" s="685">
        <v>0</v>
      </c>
      <c r="CD710" s="685">
        <v>0</v>
      </c>
      <c r="CE710" s="685">
        <v>0</v>
      </c>
      <c r="CF710" s="687"/>
    </row>
    <row r="711" spans="1:84" ht="5.0999999999999996" customHeight="1">
      <c r="A711" s="685">
        <v>0</v>
      </c>
      <c r="B711" s="4465"/>
      <c r="D711" s="4741"/>
      <c r="E711" s="685">
        <v>0</v>
      </c>
      <c r="F711" s="802">
        <v>0</v>
      </c>
      <c r="G711" s="685">
        <v>0</v>
      </c>
      <c r="H711" s="4735"/>
      <c r="I711" s="685">
        <v>0</v>
      </c>
      <c r="J711" s="802">
        <v>0</v>
      </c>
      <c r="K711" s="685">
        <v>0</v>
      </c>
      <c r="L711" s="4735"/>
      <c r="M711" s="685">
        <v>0</v>
      </c>
      <c r="N711" s="802">
        <v>0</v>
      </c>
      <c r="O711" s="685">
        <v>0</v>
      </c>
      <c r="P711" s="4735"/>
      <c r="Q711" s="685">
        <v>0</v>
      </c>
      <c r="R711" s="802">
        <v>0</v>
      </c>
      <c r="S711" s="685">
        <v>0</v>
      </c>
      <c r="T711" s="4744"/>
      <c r="U711" s="685">
        <v>0</v>
      </c>
      <c r="V711" s="802">
        <v>0</v>
      </c>
      <c r="W711" s="685">
        <v>0</v>
      </c>
      <c r="X711" s="4735"/>
      <c r="Y711" s="685">
        <v>0</v>
      </c>
      <c r="Z711" s="802">
        <v>0</v>
      </c>
      <c r="AA711" s="685">
        <v>0</v>
      </c>
      <c r="AB711" s="4735"/>
      <c r="AC711" s="685">
        <v>0</v>
      </c>
      <c r="AD711" s="802">
        <v>0</v>
      </c>
      <c r="AE711" s="685">
        <v>0</v>
      </c>
      <c r="AF711" s="4735"/>
      <c r="AG711" s="685">
        <v>0</v>
      </c>
      <c r="AH711" s="802">
        <v>0</v>
      </c>
      <c r="AI711" s="685">
        <v>0</v>
      </c>
      <c r="AJ711" s="707"/>
      <c r="AK711" s="707"/>
      <c r="AL711" s="707"/>
      <c r="AM711" s="707"/>
      <c r="AN711" s="707"/>
      <c r="AZ711" s="685">
        <v>0</v>
      </c>
      <c r="BA711" s="685">
        <v>0</v>
      </c>
      <c r="BB711" s="685">
        <v>0</v>
      </c>
      <c r="BC711" s="685">
        <v>0</v>
      </c>
      <c r="BD711" s="685">
        <v>0</v>
      </c>
      <c r="BE711" s="685">
        <v>0</v>
      </c>
      <c r="BF711" s="685">
        <v>0</v>
      </c>
      <c r="BG711" s="685">
        <v>0</v>
      </c>
      <c r="BH711" s="685">
        <v>0</v>
      </c>
      <c r="BI711" s="685">
        <v>0</v>
      </c>
      <c r="BJ711" s="685">
        <v>0</v>
      </c>
      <c r="BK711" s="685">
        <v>0</v>
      </c>
      <c r="BL711" s="685">
        <v>0</v>
      </c>
      <c r="BM711" s="685">
        <v>0</v>
      </c>
      <c r="BN711" s="685">
        <v>0</v>
      </c>
      <c r="BO711" s="685">
        <v>0</v>
      </c>
      <c r="BP711" s="685">
        <v>0</v>
      </c>
      <c r="BQ711" s="685">
        <v>0</v>
      </c>
      <c r="BR711" s="685">
        <v>0</v>
      </c>
      <c r="BS711" s="685">
        <v>0</v>
      </c>
      <c r="BT711" s="685">
        <v>0</v>
      </c>
      <c r="BU711" s="685">
        <v>0</v>
      </c>
      <c r="BV711" s="685">
        <v>0</v>
      </c>
      <c r="BW711" s="685">
        <v>0</v>
      </c>
      <c r="BX711" s="685">
        <v>0</v>
      </c>
      <c r="BY711" s="685">
        <v>0</v>
      </c>
      <c r="BZ711" s="685">
        <v>0</v>
      </c>
      <c r="CA711" s="685">
        <v>0</v>
      </c>
      <c r="CB711" s="685">
        <v>0</v>
      </c>
      <c r="CC711" s="685">
        <v>0</v>
      </c>
      <c r="CD711" s="685">
        <v>0</v>
      </c>
      <c r="CE711" s="685">
        <v>0</v>
      </c>
      <c r="CF711" s="687"/>
    </row>
    <row r="712" spans="1:84" ht="9.9499999999999993" customHeight="1">
      <c r="A712" s="685">
        <v>0</v>
      </c>
      <c r="B712" s="4466"/>
      <c r="D712" s="4742"/>
      <c r="E712" s="685">
        <v>0</v>
      </c>
      <c r="F712" s="685">
        <v>0</v>
      </c>
      <c r="G712" s="685">
        <v>0</v>
      </c>
      <c r="H712" s="4736"/>
      <c r="I712" s="685">
        <v>0</v>
      </c>
      <c r="J712" s="685">
        <v>0</v>
      </c>
      <c r="K712" s="685">
        <v>0</v>
      </c>
      <c r="L712" s="4736"/>
      <c r="M712" s="685">
        <v>0</v>
      </c>
      <c r="N712" s="685">
        <v>0</v>
      </c>
      <c r="O712" s="685">
        <v>0</v>
      </c>
      <c r="P712" s="4736"/>
      <c r="Q712" s="685">
        <v>0</v>
      </c>
      <c r="R712" s="685">
        <v>0</v>
      </c>
      <c r="S712" s="685">
        <v>0</v>
      </c>
      <c r="T712" s="4745"/>
      <c r="U712" s="685">
        <v>0</v>
      </c>
      <c r="V712" s="685">
        <v>0</v>
      </c>
      <c r="W712" s="685">
        <v>0</v>
      </c>
      <c r="X712" s="4736"/>
      <c r="Y712" s="685">
        <v>0</v>
      </c>
      <c r="Z712" s="685">
        <v>0</v>
      </c>
      <c r="AA712" s="685">
        <v>0</v>
      </c>
      <c r="AB712" s="4736"/>
      <c r="AC712" s="685">
        <v>0</v>
      </c>
      <c r="AD712" s="685">
        <v>0</v>
      </c>
      <c r="AE712" s="685">
        <v>0</v>
      </c>
      <c r="AF712" s="4736"/>
      <c r="AG712" s="685">
        <v>0</v>
      </c>
      <c r="AH712" s="685">
        <v>0</v>
      </c>
      <c r="AI712" s="685">
        <v>0</v>
      </c>
      <c r="AJ712" s="707"/>
      <c r="AK712" s="707"/>
      <c r="AL712" s="707"/>
      <c r="AM712" s="707"/>
      <c r="AN712" s="707"/>
      <c r="AZ712" s="685">
        <v>0</v>
      </c>
      <c r="BA712" s="685">
        <v>0</v>
      </c>
      <c r="BB712" s="685">
        <v>0</v>
      </c>
      <c r="BC712" s="685">
        <v>0</v>
      </c>
      <c r="BD712" s="685">
        <v>0</v>
      </c>
      <c r="BE712" s="685">
        <v>0</v>
      </c>
      <c r="BF712" s="685">
        <v>0</v>
      </c>
      <c r="BG712" s="685">
        <v>0</v>
      </c>
      <c r="BH712" s="685">
        <v>0</v>
      </c>
      <c r="BI712" s="685">
        <v>0</v>
      </c>
      <c r="BJ712" s="685">
        <v>0</v>
      </c>
      <c r="BK712" s="685">
        <v>0</v>
      </c>
      <c r="BL712" s="685">
        <v>0</v>
      </c>
      <c r="BM712" s="685">
        <v>0</v>
      </c>
      <c r="BN712" s="685">
        <v>0</v>
      </c>
      <c r="BO712" s="685">
        <v>0</v>
      </c>
      <c r="BP712" s="685">
        <v>0</v>
      </c>
      <c r="BQ712" s="685">
        <v>0</v>
      </c>
      <c r="BR712" s="685">
        <v>0</v>
      </c>
      <c r="BS712" s="685">
        <v>0</v>
      </c>
      <c r="BT712" s="685">
        <v>0</v>
      </c>
      <c r="BU712" s="685">
        <v>0</v>
      </c>
      <c r="BV712" s="685">
        <v>0</v>
      </c>
      <c r="BW712" s="685">
        <v>0</v>
      </c>
      <c r="BX712" s="685">
        <v>0</v>
      </c>
      <c r="BY712" s="685">
        <v>0</v>
      </c>
      <c r="BZ712" s="685">
        <v>0</v>
      </c>
      <c r="CA712" s="685">
        <v>0</v>
      </c>
      <c r="CB712" s="685">
        <v>0</v>
      </c>
      <c r="CC712" s="685">
        <v>0</v>
      </c>
      <c r="CD712" s="685">
        <v>0</v>
      </c>
      <c r="CE712" s="685">
        <v>0</v>
      </c>
      <c r="CF712" s="687"/>
    </row>
    <row r="713" spans="1:84" ht="9.9499999999999993" customHeight="1">
      <c r="A713" s="685">
        <v>0</v>
      </c>
      <c r="B713" s="685">
        <v>0</v>
      </c>
      <c r="C713" s="685">
        <v>0</v>
      </c>
      <c r="D713" s="685">
        <v>0</v>
      </c>
      <c r="E713" s="685">
        <v>0</v>
      </c>
      <c r="F713" s="685">
        <v>0</v>
      </c>
      <c r="G713" s="685">
        <v>0</v>
      </c>
      <c r="H713" s="685">
        <v>0</v>
      </c>
      <c r="I713" s="685">
        <v>0</v>
      </c>
      <c r="J713" s="685">
        <v>0</v>
      </c>
      <c r="K713" s="685">
        <v>0</v>
      </c>
      <c r="L713" s="685">
        <v>0</v>
      </c>
      <c r="M713" s="685">
        <v>0</v>
      </c>
      <c r="N713" s="685">
        <v>0</v>
      </c>
      <c r="O713" s="685">
        <v>0</v>
      </c>
      <c r="P713" s="685">
        <v>0</v>
      </c>
      <c r="Q713" s="685">
        <v>0</v>
      </c>
      <c r="R713" s="685">
        <v>0</v>
      </c>
      <c r="S713" s="685">
        <v>0</v>
      </c>
      <c r="T713" s="685">
        <v>0</v>
      </c>
      <c r="U713" s="685">
        <v>0</v>
      </c>
      <c r="V713" s="685">
        <v>0</v>
      </c>
      <c r="W713" s="685">
        <v>0</v>
      </c>
      <c r="X713" s="685">
        <v>0</v>
      </c>
      <c r="Y713" s="685">
        <v>0</v>
      </c>
      <c r="Z713" s="685">
        <v>0</v>
      </c>
      <c r="AA713" s="685">
        <v>0</v>
      </c>
      <c r="AB713" s="685">
        <v>0</v>
      </c>
      <c r="AC713" s="685">
        <v>0</v>
      </c>
      <c r="AD713" s="685">
        <v>0</v>
      </c>
      <c r="AE713" s="685">
        <v>0</v>
      </c>
      <c r="AF713" s="685">
        <v>0</v>
      </c>
      <c r="AG713" s="685">
        <v>0</v>
      </c>
      <c r="AH713" s="685">
        <v>0</v>
      </c>
      <c r="AI713" s="968"/>
      <c r="AJ713" s="707"/>
      <c r="AK713" s="707"/>
      <c r="AL713" s="707"/>
      <c r="AM713" s="707"/>
      <c r="AN713" s="707"/>
      <c r="AZ713" s="685">
        <v>0</v>
      </c>
      <c r="BA713" s="685">
        <v>0</v>
      </c>
      <c r="BB713" s="685">
        <v>0</v>
      </c>
      <c r="BC713" s="685">
        <v>0</v>
      </c>
      <c r="BD713" s="685">
        <v>0</v>
      </c>
      <c r="BE713" s="685">
        <v>0</v>
      </c>
      <c r="BF713" s="685">
        <v>0</v>
      </c>
      <c r="BG713" s="685">
        <v>0</v>
      </c>
      <c r="BH713" s="685">
        <v>0</v>
      </c>
      <c r="BI713" s="685">
        <v>0</v>
      </c>
      <c r="BJ713" s="685">
        <v>0</v>
      </c>
      <c r="BK713" s="685">
        <v>0</v>
      </c>
      <c r="BL713" s="685">
        <v>0</v>
      </c>
      <c r="BM713" s="685">
        <v>0</v>
      </c>
      <c r="BN713" s="685">
        <v>0</v>
      </c>
      <c r="BO713" s="685">
        <v>0</v>
      </c>
      <c r="BP713" s="685">
        <v>0</v>
      </c>
      <c r="BQ713" s="685">
        <v>0</v>
      </c>
      <c r="BR713" s="685">
        <v>0</v>
      </c>
      <c r="BS713" s="685">
        <v>0</v>
      </c>
      <c r="BT713" s="685">
        <v>0</v>
      </c>
      <c r="BU713" s="685">
        <v>0</v>
      </c>
      <c r="BV713" s="685">
        <v>0</v>
      </c>
      <c r="BW713" s="685">
        <v>0</v>
      </c>
      <c r="BX713" s="685">
        <v>0</v>
      </c>
      <c r="BY713" s="685">
        <v>0</v>
      </c>
      <c r="BZ713" s="685">
        <v>0</v>
      </c>
      <c r="CA713" s="685">
        <v>0</v>
      </c>
      <c r="CB713" s="685">
        <v>0</v>
      </c>
      <c r="CC713" s="685">
        <v>0</v>
      </c>
      <c r="CD713" s="685">
        <v>0</v>
      </c>
      <c r="CE713" s="685">
        <v>0</v>
      </c>
      <c r="CF713" s="687"/>
    </row>
    <row r="714" spans="1:84" ht="9.9499999999999993" customHeight="1">
      <c r="A714" s="685">
        <v>0</v>
      </c>
      <c r="B714" s="4464">
        <v>24</v>
      </c>
      <c r="D714" s="4740" t="s">
        <v>5560</v>
      </c>
      <c r="E714" s="685">
        <v>0</v>
      </c>
      <c r="F714" s="685">
        <v>0</v>
      </c>
      <c r="G714" s="685">
        <v>0</v>
      </c>
      <c r="H714" s="4734"/>
      <c r="I714" s="685">
        <v>0</v>
      </c>
      <c r="J714" s="685">
        <v>0</v>
      </c>
      <c r="K714" s="685">
        <v>0</v>
      </c>
      <c r="L714" s="4734"/>
      <c r="M714" s="685">
        <v>0</v>
      </c>
      <c r="N714" s="685">
        <v>0</v>
      </c>
      <c r="O714" s="685">
        <v>0</v>
      </c>
      <c r="P714" s="4734"/>
      <c r="Q714" s="685">
        <v>0</v>
      </c>
      <c r="R714" s="685">
        <v>0</v>
      </c>
      <c r="S714" s="685">
        <v>0</v>
      </c>
      <c r="T714" s="4743" t="s">
        <v>5561</v>
      </c>
      <c r="U714" s="685">
        <v>0</v>
      </c>
      <c r="V714" s="685">
        <v>0</v>
      </c>
      <c r="W714" s="685">
        <v>0</v>
      </c>
      <c r="X714" s="4734"/>
      <c r="Y714" s="685">
        <v>0</v>
      </c>
      <c r="Z714" s="685">
        <v>0</v>
      </c>
      <c r="AA714" s="685">
        <v>0</v>
      </c>
      <c r="AB714" s="4734"/>
      <c r="AC714" s="685">
        <v>0</v>
      </c>
      <c r="AD714" s="685">
        <v>0</v>
      </c>
      <c r="AE714" s="685">
        <v>0</v>
      </c>
      <c r="AF714" s="4734"/>
      <c r="AG714" s="685">
        <v>0</v>
      </c>
      <c r="AH714" s="685">
        <v>0</v>
      </c>
      <c r="AI714" s="685">
        <v>0</v>
      </c>
      <c r="AJ714" s="707"/>
      <c r="AK714" s="707"/>
      <c r="AL714" s="707"/>
      <c r="AM714" s="707"/>
      <c r="AN714" s="707"/>
      <c r="AZ714" s="685">
        <v>0</v>
      </c>
      <c r="BA714" s="685">
        <v>0</v>
      </c>
      <c r="BB714" s="685">
        <v>0</v>
      </c>
      <c r="BC714" s="685">
        <v>0</v>
      </c>
      <c r="BD714" s="685">
        <v>0</v>
      </c>
      <c r="BE714" s="685">
        <v>0</v>
      </c>
      <c r="BF714" s="685">
        <v>0</v>
      </c>
      <c r="BG714" s="685">
        <v>0</v>
      </c>
      <c r="BH714" s="685">
        <v>0</v>
      </c>
      <c r="BI714" s="685">
        <v>0</v>
      </c>
      <c r="BJ714" s="685">
        <v>0</v>
      </c>
      <c r="BK714" s="685">
        <v>0</v>
      </c>
      <c r="BL714" s="685">
        <v>0</v>
      </c>
      <c r="BM714" s="685">
        <v>0</v>
      </c>
      <c r="BN714" s="685">
        <v>0</v>
      </c>
      <c r="BO714" s="685">
        <v>0</v>
      </c>
      <c r="BP714" s="685">
        <v>0</v>
      </c>
      <c r="BQ714" s="685">
        <v>0</v>
      </c>
      <c r="BR714" s="685">
        <v>0</v>
      </c>
      <c r="BS714" s="685">
        <v>0</v>
      </c>
      <c r="BT714" s="685">
        <v>0</v>
      </c>
      <c r="BU714" s="685">
        <v>0</v>
      </c>
      <c r="BV714" s="685">
        <v>0</v>
      </c>
      <c r="BW714" s="685">
        <v>0</v>
      </c>
      <c r="BX714" s="685">
        <v>0</v>
      </c>
      <c r="BY714" s="685">
        <v>0</v>
      </c>
      <c r="BZ714" s="685">
        <v>0</v>
      </c>
      <c r="CA714" s="685">
        <v>0</v>
      </c>
      <c r="CB714" s="685">
        <v>0</v>
      </c>
      <c r="CC714" s="685">
        <v>0</v>
      </c>
      <c r="CD714" s="685">
        <v>0</v>
      </c>
      <c r="CE714" s="685">
        <v>0</v>
      </c>
      <c r="CF714" s="687"/>
    </row>
    <row r="715" spans="1:84" ht="5.0999999999999996" customHeight="1">
      <c r="A715" s="685">
        <v>0</v>
      </c>
      <c r="B715" s="4465"/>
      <c r="D715" s="4741"/>
      <c r="E715" s="685">
        <v>0</v>
      </c>
      <c r="F715" s="802">
        <v>0</v>
      </c>
      <c r="G715" s="685">
        <v>0</v>
      </c>
      <c r="H715" s="4735"/>
      <c r="I715" s="685">
        <v>0</v>
      </c>
      <c r="J715" s="802">
        <v>0</v>
      </c>
      <c r="K715" s="685">
        <v>0</v>
      </c>
      <c r="L715" s="4735"/>
      <c r="M715" s="685">
        <v>0</v>
      </c>
      <c r="N715" s="802">
        <v>0</v>
      </c>
      <c r="O715" s="685">
        <v>0</v>
      </c>
      <c r="P715" s="4735"/>
      <c r="Q715" s="685">
        <v>0</v>
      </c>
      <c r="R715" s="802">
        <v>0</v>
      </c>
      <c r="S715" s="685">
        <v>0</v>
      </c>
      <c r="T715" s="4744"/>
      <c r="U715" s="685">
        <v>0</v>
      </c>
      <c r="V715" s="802">
        <v>0</v>
      </c>
      <c r="W715" s="685">
        <v>0</v>
      </c>
      <c r="X715" s="4735"/>
      <c r="Y715" s="685">
        <v>0</v>
      </c>
      <c r="Z715" s="802">
        <v>0</v>
      </c>
      <c r="AA715" s="685">
        <v>0</v>
      </c>
      <c r="AB715" s="4735"/>
      <c r="AC715" s="685">
        <v>0</v>
      </c>
      <c r="AD715" s="802">
        <v>0</v>
      </c>
      <c r="AE715" s="685">
        <v>0</v>
      </c>
      <c r="AF715" s="4735"/>
      <c r="AG715" s="685">
        <v>0</v>
      </c>
      <c r="AH715" s="802">
        <v>0</v>
      </c>
      <c r="AI715" s="685">
        <v>0</v>
      </c>
      <c r="AJ715" s="707"/>
      <c r="AK715" s="707"/>
      <c r="AL715" s="707"/>
      <c r="AM715" s="707"/>
      <c r="AN715" s="707"/>
      <c r="AZ715" s="685">
        <v>0</v>
      </c>
      <c r="BA715" s="685">
        <v>0</v>
      </c>
      <c r="BB715" s="685">
        <v>0</v>
      </c>
      <c r="BC715" s="685">
        <v>0</v>
      </c>
      <c r="BD715" s="685">
        <v>0</v>
      </c>
      <c r="BE715" s="685">
        <v>0</v>
      </c>
      <c r="BF715" s="685">
        <v>0</v>
      </c>
      <c r="BG715" s="685">
        <v>0</v>
      </c>
      <c r="BH715" s="685">
        <v>0</v>
      </c>
      <c r="BI715" s="685">
        <v>0</v>
      </c>
      <c r="BJ715" s="685">
        <v>0</v>
      </c>
      <c r="BK715" s="685">
        <v>0</v>
      </c>
      <c r="BL715" s="685">
        <v>0</v>
      </c>
      <c r="BM715" s="685">
        <v>0</v>
      </c>
      <c r="BN715" s="685">
        <v>0</v>
      </c>
      <c r="BO715" s="685">
        <v>0</v>
      </c>
      <c r="BP715" s="685">
        <v>0</v>
      </c>
      <c r="BQ715" s="685">
        <v>0</v>
      </c>
      <c r="BR715" s="685">
        <v>0</v>
      </c>
      <c r="BS715" s="685">
        <v>0</v>
      </c>
      <c r="BT715" s="685">
        <v>0</v>
      </c>
      <c r="BU715" s="685">
        <v>0</v>
      </c>
      <c r="BV715" s="685">
        <v>0</v>
      </c>
      <c r="BW715" s="685">
        <v>0</v>
      </c>
      <c r="BX715" s="685">
        <v>0</v>
      </c>
      <c r="BY715" s="685">
        <v>0</v>
      </c>
      <c r="BZ715" s="685">
        <v>0</v>
      </c>
      <c r="CA715" s="685">
        <v>0</v>
      </c>
      <c r="CB715" s="685">
        <v>0</v>
      </c>
      <c r="CC715" s="685">
        <v>0</v>
      </c>
      <c r="CD715" s="685">
        <v>0</v>
      </c>
      <c r="CE715" s="685">
        <v>0</v>
      </c>
      <c r="CF715" s="687"/>
    </row>
    <row r="716" spans="1:84" ht="9.9499999999999993" customHeight="1">
      <c r="A716" s="685">
        <v>0</v>
      </c>
      <c r="B716" s="4466"/>
      <c r="D716" s="4742"/>
      <c r="E716" s="685">
        <v>0</v>
      </c>
      <c r="F716" s="685">
        <v>0</v>
      </c>
      <c r="G716" s="685">
        <v>0</v>
      </c>
      <c r="H716" s="4736"/>
      <c r="I716" s="685">
        <v>0</v>
      </c>
      <c r="J716" s="685">
        <v>0</v>
      </c>
      <c r="K716" s="685">
        <v>0</v>
      </c>
      <c r="L716" s="4736"/>
      <c r="M716" s="685">
        <v>0</v>
      </c>
      <c r="N716" s="685">
        <v>0</v>
      </c>
      <c r="O716" s="685">
        <v>0</v>
      </c>
      <c r="P716" s="4736"/>
      <c r="Q716" s="685">
        <v>0</v>
      </c>
      <c r="R716" s="685">
        <v>0</v>
      </c>
      <c r="S716" s="685">
        <v>0</v>
      </c>
      <c r="T716" s="4745"/>
      <c r="U716" s="685">
        <v>0</v>
      </c>
      <c r="V716" s="685">
        <v>0</v>
      </c>
      <c r="W716" s="685">
        <v>0</v>
      </c>
      <c r="X716" s="4736"/>
      <c r="Y716" s="685">
        <v>0</v>
      </c>
      <c r="Z716" s="685">
        <v>0</v>
      </c>
      <c r="AA716" s="685">
        <v>0</v>
      </c>
      <c r="AB716" s="4736"/>
      <c r="AC716" s="685">
        <v>0</v>
      </c>
      <c r="AD716" s="685">
        <v>0</v>
      </c>
      <c r="AE716" s="685">
        <v>0</v>
      </c>
      <c r="AF716" s="4736"/>
      <c r="AG716" s="685">
        <v>0</v>
      </c>
      <c r="AH716" s="685">
        <v>0</v>
      </c>
      <c r="AI716" s="685">
        <v>0</v>
      </c>
      <c r="AJ716" s="707"/>
      <c r="AK716" s="707"/>
      <c r="AL716" s="707"/>
      <c r="AM716" s="707"/>
      <c r="AN716" s="707"/>
      <c r="AZ716" s="685">
        <v>0</v>
      </c>
      <c r="BA716" s="685">
        <v>0</v>
      </c>
      <c r="BB716" s="685">
        <v>0</v>
      </c>
      <c r="BC716" s="685">
        <v>0</v>
      </c>
      <c r="BD716" s="685">
        <v>0</v>
      </c>
      <c r="BE716" s="685">
        <v>0</v>
      </c>
      <c r="BF716" s="685">
        <v>0</v>
      </c>
      <c r="BG716" s="685">
        <v>0</v>
      </c>
      <c r="BH716" s="685">
        <v>0</v>
      </c>
      <c r="BI716" s="685">
        <v>0</v>
      </c>
      <c r="BJ716" s="685">
        <v>0</v>
      </c>
      <c r="BK716" s="685">
        <v>0</v>
      </c>
      <c r="BL716" s="685">
        <v>0</v>
      </c>
      <c r="BM716" s="685">
        <v>0</v>
      </c>
      <c r="BN716" s="685">
        <v>0</v>
      </c>
      <c r="BO716" s="685">
        <v>0</v>
      </c>
      <c r="BP716" s="685">
        <v>0</v>
      </c>
      <c r="BQ716" s="685">
        <v>0</v>
      </c>
      <c r="BR716" s="685">
        <v>0</v>
      </c>
      <c r="BS716" s="685">
        <v>0</v>
      </c>
      <c r="BT716" s="685">
        <v>0</v>
      </c>
      <c r="BU716" s="685">
        <v>0</v>
      </c>
      <c r="BV716" s="685">
        <v>0</v>
      </c>
      <c r="BW716" s="685">
        <v>0</v>
      </c>
      <c r="BX716" s="685">
        <v>0</v>
      </c>
      <c r="BY716" s="685">
        <v>0</v>
      </c>
      <c r="BZ716" s="685">
        <v>0</v>
      </c>
      <c r="CA716" s="685">
        <v>0</v>
      </c>
      <c r="CB716" s="685">
        <v>0</v>
      </c>
      <c r="CC716" s="685">
        <v>0</v>
      </c>
      <c r="CD716" s="685">
        <v>0</v>
      </c>
      <c r="CE716" s="685">
        <v>0</v>
      </c>
      <c r="CF716" s="687"/>
    </row>
    <row r="717" spans="1:84" ht="9.9499999999999993" customHeight="1">
      <c r="A717" s="685">
        <v>0</v>
      </c>
      <c r="B717" s="685">
        <v>0</v>
      </c>
      <c r="C717" s="685">
        <v>0</v>
      </c>
      <c r="D717" s="685">
        <v>0</v>
      </c>
      <c r="E717" s="685">
        <v>0</v>
      </c>
      <c r="F717" s="685">
        <v>0</v>
      </c>
      <c r="G717" s="685">
        <v>0</v>
      </c>
      <c r="H717" s="685">
        <v>0</v>
      </c>
      <c r="I717" s="685">
        <v>0</v>
      </c>
      <c r="J717" s="685">
        <v>0</v>
      </c>
      <c r="K717" s="685">
        <v>0</v>
      </c>
      <c r="L717" s="685">
        <v>0</v>
      </c>
      <c r="M717" s="685">
        <v>0</v>
      </c>
      <c r="N717" s="685">
        <v>0</v>
      </c>
      <c r="O717" s="685">
        <v>0</v>
      </c>
      <c r="P717" s="685">
        <v>0</v>
      </c>
      <c r="Q717" s="685">
        <v>0</v>
      </c>
      <c r="R717" s="685">
        <v>0</v>
      </c>
      <c r="S717" s="685">
        <v>0</v>
      </c>
      <c r="T717" s="685">
        <v>0</v>
      </c>
      <c r="U717" s="685">
        <v>0</v>
      </c>
      <c r="V717" s="685">
        <v>0</v>
      </c>
      <c r="W717" s="685">
        <v>0</v>
      </c>
      <c r="X717" s="685">
        <v>0</v>
      </c>
      <c r="Y717" s="685">
        <v>0</v>
      </c>
      <c r="Z717" s="685">
        <v>0</v>
      </c>
      <c r="AA717" s="685">
        <v>0</v>
      </c>
      <c r="AB717" s="685">
        <v>0</v>
      </c>
      <c r="AC717" s="685">
        <v>0</v>
      </c>
      <c r="AD717" s="685">
        <v>0</v>
      </c>
      <c r="AE717" s="685">
        <v>0</v>
      </c>
      <c r="AF717" s="685">
        <v>0</v>
      </c>
      <c r="AG717" s="685">
        <v>0</v>
      </c>
      <c r="AH717" s="685">
        <v>0</v>
      </c>
      <c r="AI717" s="796"/>
      <c r="AJ717" s="707"/>
      <c r="AK717" s="707"/>
      <c r="AL717" s="707"/>
      <c r="AM717" s="707"/>
      <c r="AN717" s="707"/>
      <c r="AZ717" s="685">
        <v>0</v>
      </c>
      <c r="BA717" s="685">
        <v>0</v>
      </c>
      <c r="BB717" s="685">
        <v>0</v>
      </c>
      <c r="BC717" s="685">
        <v>0</v>
      </c>
      <c r="BD717" s="685">
        <v>0</v>
      </c>
      <c r="BE717" s="685">
        <v>0</v>
      </c>
      <c r="BF717" s="685">
        <v>0</v>
      </c>
      <c r="BG717" s="685">
        <v>0</v>
      </c>
      <c r="BH717" s="685">
        <v>0</v>
      </c>
      <c r="BI717" s="685">
        <v>0</v>
      </c>
      <c r="BJ717" s="685">
        <v>0</v>
      </c>
      <c r="BK717" s="685">
        <v>0</v>
      </c>
      <c r="BL717" s="685">
        <v>0</v>
      </c>
      <c r="BM717" s="685">
        <v>0</v>
      </c>
      <c r="BN717" s="685">
        <v>0</v>
      </c>
      <c r="BO717" s="685">
        <v>0</v>
      </c>
      <c r="BP717" s="685">
        <v>0</v>
      </c>
      <c r="BQ717" s="685">
        <v>0</v>
      </c>
      <c r="BR717" s="685">
        <v>0</v>
      </c>
      <c r="BS717" s="685">
        <v>0</v>
      </c>
      <c r="BT717" s="685">
        <v>0</v>
      </c>
      <c r="BU717" s="685">
        <v>0</v>
      </c>
      <c r="BV717" s="685">
        <v>0</v>
      </c>
      <c r="BW717" s="685">
        <v>0</v>
      </c>
      <c r="BX717" s="685">
        <v>0</v>
      </c>
      <c r="BY717" s="685">
        <v>0</v>
      </c>
      <c r="BZ717" s="685">
        <v>0</v>
      </c>
      <c r="CA717" s="685">
        <v>0</v>
      </c>
      <c r="CB717" s="685">
        <v>0</v>
      </c>
      <c r="CC717" s="685">
        <v>0</v>
      </c>
      <c r="CD717" s="685">
        <v>0</v>
      </c>
      <c r="CE717" s="685">
        <v>0</v>
      </c>
      <c r="CF717" s="687"/>
    </row>
    <row r="718" spans="1:84" ht="9.9499999999999993" customHeight="1">
      <c r="A718" s="685">
        <v>0</v>
      </c>
      <c r="B718" s="4464">
        <v>25</v>
      </c>
      <c r="D718" s="4740" t="s">
        <v>5562</v>
      </c>
      <c r="E718" s="685">
        <v>0</v>
      </c>
      <c r="F718" s="685">
        <v>0</v>
      </c>
      <c r="G718" s="685">
        <v>0</v>
      </c>
      <c r="H718" s="4734"/>
      <c r="I718" s="685">
        <v>0</v>
      </c>
      <c r="J718" s="685">
        <v>0</v>
      </c>
      <c r="K718" s="685">
        <v>0</v>
      </c>
      <c r="L718" s="4734"/>
      <c r="M718" s="685">
        <v>0</v>
      </c>
      <c r="N718" s="685">
        <v>0</v>
      </c>
      <c r="O718" s="685">
        <v>0</v>
      </c>
      <c r="P718" s="4734"/>
      <c r="Q718" s="685">
        <v>0</v>
      </c>
      <c r="R718" s="685">
        <v>0</v>
      </c>
      <c r="S718" s="685">
        <v>0</v>
      </c>
      <c r="T718" s="4743" t="s">
        <v>5563</v>
      </c>
      <c r="U718" s="685">
        <v>0</v>
      </c>
      <c r="V718" s="685">
        <v>0</v>
      </c>
      <c r="W718" s="685">
        <v>0</v>
      </c>
      <c r="X718" s="4734"/>
      <c r="Y718" s="685">
        <v>0</v>
      </c>
      <c r="Z718" s="685">
        <v>0</v>
      </c>
      <c r="AA718" s="685">
        <v>0</v>
      </c>
      <c r="AB718" s="4734"/>
      <c r="AC718" s="685">
        <v>0</v>
      </c>
      <c r="AD718" s="685">
        <v>0</v>
      </c>
      <c r="AE718" s="685">
        <v>0</v>
      </c>
      <c r="AF718" s="4734"/>
      <c r="AG718" s="685">
        <v>0</v>
      </c>
      <c r="AH718" s="685">
        <v>0</v>
      </c>
      <c r="AI718" s="685">
        <v>0</v>
      </c>
      <c r="AJ718" s="707"/>
      <c r="AK718" s="707"/>
      <c r="AL718" s="707"/>
      <c r="AM718" s="707"/>
      <c r="AN718" s="707"/>
      <c r="AZ718" s="685">
        <v>0</v>
      </c>
      <c r="BA718" s="685">
        <v>0</v>
      </c>
      <c r="BB718" s="685">
        <v>0</v>
      </c>
      <c r="BC718" s="685">
        <v>0</v>
      </c>
      <c r="BD718" s="685">
        <v>0</v>
      </c>
      <c r="BE718" s="685">
        <v>0</v>
      </c>
      <c r="BF718" s="685">
        <v>0</v>
      </c>
      <c r="BG718" s="685">
        <v>0</v>
      </c>
      <c r="BH718" s="685">
        <v>0</v>
      </c>
      <c r="BI718" s="685">
        <v>0</v>
      </c>
      <c r="BJ718" s="685">
        <v>0</v>
      </c>
      <c r="BK718" s="685">
        <v>0</v>
      </c>
      <c r="BL718" s="685">
        <v>0</v>
      </c>
      <c r="BM718" s="685">
        <v>0</v>
      </c>
      <c r="BN718" s="685">
        <v>0</v>
      </c>
      <c r="BO718" s="685">
        <v>0</v>
      </c>
      <c r="BP718" s="685">
        <v>0</v>
      </c>
      <c r="BQ718" s="685">
        <v>0</v>
      </c>
      <c r="BR718" s="685">
        <v>0</v>
      </c>
      <c r="BS718" s="685">
        <v>0</v>
      </c>
      <c r="BT718" s="685">
        <v>0</v>
      </c>
      <c r="BU718" s="685">
        <v>0</v>
      </c>
      <c r="BV718" s="685">
        <v>0</v>
      </c>
      <c r="BW718" s="685">
        <v>0</v>
      </c>
      <c r="BX718" s="685">
        <v>0</v>
      </c>
      <c r="BY718" s="685">
        <v>0</v>
      </c>
      <c r="BZ718" s="685">
        <v>0</v>
      </c>
      <c r="CA718" s="685">
        <v>0</v>
      </c>
      <c r="CB718" s="685">
        <v>0</v>
      </c>
      <c r="CC718" s="685">
        <v>0</v>
      </c>
      <c r="CD718" s="685">
        <v>0</v>
      </c>
      <c r="CE718" s="685">
        <v>0</v>
      </c>
      <c r="CF718" s="687"/>
    </row>
    <row r="719" spans="1:84" ht="5.0999999999999996" customHeight="1">
      <c r="A719" s="685">
        <v>0</v>
      </c>
      <c r="B719" s="4465"/>
      <c r="D719" s="4741"/>
      <c r="E719" s="685">
        <v>0</v>
      </c>
      <c r="F719" s="802">
        <v>0</v>
      </c>
      <c r="G719" s="685">
        <v>0</v>
      </c>
      <c r="H719" s="4735"/>
      <c r="I719" s="685">
        <v>0</v>
      </c>
      <c r="J719" s="802">
        <v>0</v>
      </c>
      <c r="K719" s="685">
        <v>0</v>
      </c>
      <c r="L719" s="4735"/>
      <c r="M719" s="685">
        <v>0</v>
      </c>
      <c r="N719" s="802">
        <v>0</v>
      </c>
      <c r="O719" s="685">
        <v>0</v>
      </c>
      <c r="P719" s="4735"/>
      <c r="Q719" s="685">
        <v>0</v>
      </c>
      <c r="R719" s="802">
        <v>0</v>
      </c>
      <c r="S719" s="685">
        <v>0</v>
      </c>
      <c r="T719" s="4744"/>
      <c r="U719" s="685">
        <v>0</v>
      </c>
      <c r="V719" s="802">
        <v>0</v>
      </c>
      <c r="W719" s="685">
        <v>0</v>
      </c>
      <c r="X719" s="4735"/>
      <c r="Y719" s="685">
        <v>0</v>
      </c>
      <c r="Z719" s="802">
        <v>0</v>
      </c>
      <c r="AA719" s="685">
        <v>0</v>
      </c>
      <c r="AB719" s="4735"/>
      <c r="AC719" s="685">
        <v>0</v>
      </c>
      <c r="AD719" s="802">
        <v>0</v>
      </c>
      <c r="AE719" s="685">
        <v>0</v>
      </c>
      <c r="AF719" s="4735"/>
      <c r="AG719" s="685">
        <v>0</v>
      </c>
      <c r="AH719" s="802">
        <v>0</v>
      </c>
      <c r="AI719" s="685">
        <v>0</v>
      </c>
      <c r="AJ719" s="707"/>
      <c r="AK719" s="707"/>
      <c r="AL719" s="707"/>
      <c r="AM719" s="707"/>
      <c r="AN719" s="707"/>
      <c r="AZ719" s="685">
        <v>0</v>
      </c>
      <c r="BA719" s="685">
        <v>0</v>
      </c>
      <c r="BB719" s="685">
        <v>0</v>
      </c>
      <c r="BC719" s="685">
        <v>0</v>
      </c>
      <c r="BD719" s="685">
        <v>0</v>
      </c>
      <c r="BE719" s="685">
        <v>0</v>
      </c>
      <c r="BF719" s="685">
        <v>0</v>
      </c>
      <c r="BG719" s="685">
        <v>0</v>
      </c>
      <c r="BH719" s="685">
        <v>0</v>
      </c>
      <c r="BI719" s="685">
        <v>0</v>
      </c>
      <c r="BJ719" s="685">
        <v>0</v>
      </c>
      <c r="BK719" s="685">
        <v>0</v>
      </c>
      <c r="BL719" s="685">
        <v>0</v>
      </c>
      <c r="BM719" s="685">
        <v>0</v>
      </c>
      <c r="BN719" s="685">
        <v>0</v>
      </c>
      <c r="BO719" s="685">
        <v>0</v>
      </c>
      <c r="BP719" s="685">
        <v>0</v>
      </c>
      <c r="BQ719" s="685">
        <v>0</v>
      </c>
      <c r="BR719" s="685">
        <v>0</v>
      </c>
      <c r="BS719" s="685">
        <v>0</v>
      </c>
      <c r="BT719" s="685">
        <v>0</v>
      </c>
      <c r="BU719" s="685">
        <v>0</v>
      </c>
      <c r="BV719" s="685">
        <v>0</v>
      </c>
      <c r="BW719" s="685">
        <v>0</v>
      </c>
      <c r="BX719" s="685">
        <v>0</v>
      </c>
      <c r="BY719" s="685">
        <v>0</v>
      </c>
      <c r="BZ719" s="685">
        <v>0</v>
      </c>
      <c r="CA719" s="685">
        <v>0</v>
      </c>
      <c r="CB719" s="685">
        <v>0</v>
      </c>
      <c r="CC719" s="685">
        <v>0</v>
      </c>
      <c r="CD719" s="685">
        <v>0</v>
      </c>
      <c r="CE719" s="685">
        <v>0</v>
      </c>
      <c r="CF719" s="687"/>
    </row>
    <row r="720" spans="1:84" ht="9.9499999999999993" customHeight="1">
      <c r="A720" s="685">
        <v>0</v>
      </c>
      <c r="B720" s="4466"/>
      <c r="D720" s="4742"/>
      <c r="E720" s="685">
        <v>0</v>
      </c>
      <c r="F720" s="685">
        <v>0</v>
      </c>
      <c r="G720" s="685">
        <v>0</v>
      </c>
      <c r="H720" s="4736"/>
      <c r="I720" s="685">
        <v>0</v>
      </c>
      <c r="J720" s="685">
        <v>0</v>
      </c>
      <c r="K720" s="685">
        <v>0</v>
      </c>
      <c r="L720" s="4736"/>
      <c r="M720" s="685">
        <v>0</v>
      </c>
      <c r="N720" s="685">
        <v>0</v>
      </c>
      <c r="O720" s="685">
        <v>0</v>
      </c>
      <c r="P720" s="4736"/>
      <c r="Q720" s="685">
        <v>0</v>
      </c>
      <c r="R720" s="685">
        <v>0</v>
      </c>
      <c r="S720" s="685">
        <v>0</v>
      </c>
      <c r="T720" s="4745"/>
      <c r="U720" s="685">
        <v>0</v>
      </c>
      <c r="V720" s="685">
        <v>0</v>
      </c>
      <c r="W720" s="685">
        <v>0</v>
      </c>
      <c r="X720" s="4736"/>
      <c r="Y720" s="685">
        <v>0</v>
      </c>
      <c r="Z720" s="685">
        <v>0</v>
      </c>
      <c r="AA720" s="685">
        <v>0</v>
      </c>
      <c r="AB720" s="4736"/>
      <c r="AC720" s="685">
        <v>0</v>
      </c>
      <c r="AD720" s="685">
        <v>0</v>
      </c>
      <c r="AE720" s="685">
        <v>0</v>
      </c>
      <c r="AF720" s="4736"/>
      <c r="AG720" s="685">
        <v>0</v>
      </c>
      <c r="AH720" s="685">
        <v>0</v>
      </c>
      <c r="AI720" s="685">
        <v>0</v>
      </c>
      <c r="AJ720" s="707"/>
      <c r="AK720" s="707"/>
      <c r="AL720" s="707"/>
      <c r="AM720" s="707"/>
      <c r="AN720" s="707"/>
      <c r="AZ720" s="685">
        <v>0</v>
      </c>
      <c r="BA720" s="685">
        <v>0</v>
      </c>
      <c r="BB720" s="685">
        <v>0</v>
      </c>
      <c r="BC720" s="685">
        <v>0</v>
      </c>
      <c r="BD720" s="685">
        <v>0</v>
      </c>
      <c r="BE720" s="685">
        <v>0</v>
      </c>
      <c r="BF720" s="685">
        <v>0</v>
      </c>
      <c r="BG720" s="685">
        <v>0</v>
      </c>
      <c r="BH720" s="685">
        <v>0</v>
      </c>
      <c r="BI720" s="685">
        <v>0</v>
      </c>
      <c r="BJ720" s="685">
        <v>0</v>
      </c>
      <c r="BK720" s="685">
        <v>0</v>
      </c>
      <c r="BL720" s="685">
        <v>0</v>
      </c>
      <c r="BM720" s="685">
        <v>0</v>
      </c>
      <c r="BN720" s="685">
        <v>0</v>
      </c>
      <c r="BO720" s="685">
        <v>0</v>
      </c>
      <c r="BP720" s="685">
        <v>0</v>
      </c>
      <c r="BQ720" s="685">
        <v>0</v>
      </c>
      <c r="BR720" s="685">
        <v>0</v>
      </c>
      <c r="BS720" s="685">
        <v>0</v>
      </c>
      <c r="BT720" s="685">
        <v>0</v>
      </c>
      <c r="BU720" s="685">
        <v>0</v>
      </c>
      <c r="BV720" s="685">
        <v>0</v>
      </c>
      <c r="BW720" s="685">
        <v>0</v>
      </c>
      <c r="BX720" s="685">
        <v>0</v>
      </c>
      <c r="BY720" s="685">
        <v>0</v>
      </c>
      <c r="BZ720" s="685">
        <v>0</v>
      </c>
      <c r="CA720" s="685">
        <v>0</v>
      </c>
      <c r="CB720" s="685">
        <v>0</v>
      </c>
      <c r="CC720" s="685">
        <v>0</v>
      </c>
      <c r="CD720" s="685">
        <v>0</v>
      </c>
      <c r="CE720" s="685">
        <v>0</v>
      </c>
      <c r="CF720" s="687"/>
    </row>
    <row r="721" spans="1:84" ht="9.9499999999999993" customHeight="1">
      <c r="A721" s="685">
        <v>0</v>
      </c>
      <c r="B721" s="685">
        <v>0</v>
      </c>
      <c r="C721" s="685">
        <v>0</v>
      </c>
      <c r="D721" s="685">
        <v>0</v>
      </c>
      <c r="E721" s="685">
        <v>0</v>
      </c>
      <c r="F721" s="685">
        <v>0</v>
      </c>
      <c r="G721" s="685">
        <v>0</v>
      </c>
      <c r="H721" s="685">
        <v>0</v>
      </c>
      <c r="I721" s="685">
        <v>0</v>
      </c>
      <c r="J721" s="685">
        <v>0</v>
      </c>
      <c r="K721" s="685">
        <v>0</v>
      </c>
      <c r="L721" s="685">
        <v>0</v>
      </c>
      <c r="M721" s="685">
        <v>0</v>
      </c>
      <c r="N721" s="685">
        <v>0</v>
      </c>
      <c r="O721" s="685">
        <v>0</v>
      </c>
      <c r="P721" s="685">
        <v>0</v>
      </c>
      <c r="Q721" s="685">
        <v>0</v>
      </c>
      <c r="R721" s="685">
        <v>0</v>
      </c>
      <c r="S721" s="685">
        <v>0</v>
      </c>
      <c r="T721" s="685">
        <v>0</v>
      </c>
      <c r="U721" s="685">
        <v>0</v>
      </c>
      <c r="V721" s="685">
        <v>0</v>
      </c>
      <c r="W721" s="685">
        <v>0</v>
      </c>
      <c r="X721" s="685">
        <v>0</v>
      </c>
      <c r="Y721" s="685">
        <v>0</v>
      </c>
      <c r="Z721" s="685">
        <v>0</v>
      </c>
      <c r="AA721" s="685">
        <v>0</v>
      </c>
      <c r="AB721" s="685">
        <v>0</v>
      </c>
      <c r="AC721" s="685">
        <v>0</v>
      </c>
      <c r="AD721" s="685">
        <v>0</v>
      </c>
      <c r="AE721" s="685">
        <v>0</v>
      </c>
      <c r="AF721" s="685">
        <v>0</v>
      </c>
      <c r="AG721" s="685">
        <v>0</v>
      </c>
      <c r="AH721" s="685">
        <v>0</v>
      </c>
      <c r="AI721" s="685">
        <v>0</v>
      </c>
      <c r="AJ721" s="707"/>
      <c r="AK721" s="707"/>
      <c r="AL721" s="707"/>
      <c r="AM721" s="707"/>
      <c r="AN721" s="707"/>
      <c r="AZ721" s="685">
        <v>0</v>
      </c>
      <c r="BA721" s="685">
        <v>0</v>
      </c>
      <c r="BB721" s="685">
        <v>0</v>
      </c>
      <c r="BC721" s="685">
        <v>0</v>
      </c>
      <c r="BD721" s="685">
        <v>0</v>
      </c>
      <c r="BE721" s="685">
        <v>0</v>
      </c>
      <c r="BF721" s="685">
        <v>0</v>
      </c>
      <c r="BG721" s="685">
        <v>0</v>
      </c>
      <c r="BH721" s="685">
        <v>0</v>
      </c>
      <c r="BI721" s="685">
        <v>0</v>
      </c>
      <c r="BJ721" s="685">
        <v>0</v>
      </c>
      <c r="BK721" s="685">
        <v>0</v>
      </c>
      <c r="BL721" s="685">
        <v>0</v>
      </c>
      <c r="BM721" s="685">
        <v>0</v>
      </c>
      <c r="BN721" s="685">
        <v>0</v>
      </c>
      <c r="BO721" s="685">
        <v>0</v>
      </c>
      <c r="BP721" s="685">
        <v>0</v>
      </c>
      <c r="BQ721" s="685">
        <v>0</v>
      </c>
      <c r="BR721" s="685">
        <v>0</v>
      </c>
      <c r="BS721" s="685">
        <v>0</v>
      </c>
      <c r="BT721" s="685">
        <v>0</v>
      </c>
      <c r="BU721" s="685">
        <v>0</v>
      </c>
      <c r="BV721" s="685">
        <v>0</v>
      </c>
      <c r="BW721" s="685">
        <v>0</v>
      </c>
      <c r="BX721" s="685">
        <v>0</v>
      </c>
      <c r="BY721" s="685">
        <v>0</v>
      </c>
      <c r="BZ721" s="685">
        <v>0</v>
      </c>
      <c r="CA721" s="685">
        <v>0</v>
      </c>
      <c r="CB721" s="685">
        <v>0</v>
      </c>
      <c r="CC721" s="685">
        <v>0</v>
      </c>
      <c r="CD721" s="685">
        <v>0</v>
      </c>
      <c r="CE721" s="685">
        <v>0</v>
      </c>
      <c r="CF721" s="687"/>
    </row>
    <row r="722" spans="1:84" ht="9.9499999999999993" customHeight="1">
      <c r="A722" s="685">
        <v>0</v>
      </c>
      <c r="B722" s="4464">
        <v>26</v>
      </c>
      <c r="D722" s="4740" t="s">
        <v>5564</v>
      </c>
      <c r="E722" s="685">
        <v>0</v>
      </c>
      <c r="F722" s="685">
        <v>0</v>
      </c>
      <c r="G722" s="685">
        <v>0</v>
      </c>
      <c r="H722" s="4734"/>
      <c r="I722" s="685">
        <v>0</v>
      </c>
      <c r="J722" s="685">
        <v>0</v>
      </c>
      <c r="K722" s="685">
        <v>0</v>
      </c>
      <c r="L722" s="4734"/>
      <c r="M722" s="685">
        <v>0</v>
      </c>
      <c r="N722" s="685">
        <v>0</v>
      </c>
      <c r="O722" s="685">
        <v>0</v>
      </c>
      <c r="P722" s="4734"/>
      <c r="Q722" s="685">
        <v>0</v>
      </c>
      <c r="R722" s="685">
        <v>0</v>
      </c>
      <c r="S722" s="685">
        <v>0</v>
      </c>
      <c r="T722" s="4743" t="s">
        <v>5565</v>
      </c>
      <c r="U722" s="685">
        <v>0</v>
      </c>
      <c r="V722" s="685">
        <v>0</v>
      </c>
      <c r="W722" s="685">
        <v>0</v>
      </c>
      <c r="X722" s="4734"/>
      <c r="Y722" s="685">
        <v>0</v>
      </c>
      <c r="Z722" s="685">
        <v>0</v>
      </c>
      <c r="AA722" s="685">
        <v>0</v>
      </c>
      <c r="AB722" s="4734"/>
      <c r="AC722" s="685">
        <v>0</v>
      </c>
      <c r="AD722" s="685">
        <v>0</v>
      </c>
      <c r="AE722" s="685">
        <v>0</v>
      </c>
      <c r="AF722" s="4734"/>
      <c r="AG722" s="685">
        <v>0</v>
      </c>
      <c r="AH722" s="685">
        <v>0</v>
      </c>
      <c r="AI722" s="685">
        <v>0</v>
      </c>
      <c r="AJ722" s="707"/>
      <c r="AK722" s="707"/>
      <c r="AL722" s="707"/>
      <c r="AM722" s="707"/>
      <c r="AN722" s="707"/>
      <c r="AZ722" s="685">
        <v>0</v>
      </c>
      <c r="BA722" s="685">
        <v>0</v>
      </c>
      <c r="BB722" s="685">
        <v>0</v>
      </c>
      <c r="BC722" s="685">
        <v>0</v>
      </c>
      <c r="BD722" s="685">
        <v>0</v>
      </c>
      <c r="BE722" s="685">
        <v>0</v>
      </c>
      <c r="BF722" s="685">
        <v>0</v>
      </c>
      <c r="BG722" s="685">
        <v>0</v>
      </c>
      <c r="BH722" s="685">
        <v>0</v>
      </c>
      <c r="BI722" s="685">
        <v>0</v>
      </c>
      <c r="BJ722" s="685">
        <v>0</v>
      </c>
      <c r="BK722" s="685">
        <v>0</v>
      </c>
      <c r="BL722" s="685">
        <v>0</v>
      </c>
      <c r="BM722" s="685">
        <v>0</v>
      </c>
      <c r="BN722" s="685">
        <v>0</v>
      </c>
      <c r="BO722" s="685">
        <v>0</v>
      </c>
      <c r="BP722" s="685">
        <v>0</v>
      </c>
      <c r="BQ722" s="685">
        <v>0</v>
      </c>
      <c r="BR722" s="685">
        <v>0</v>
      </c>
      <c r="BS722" s="685">
        <v>0</v>
      </c>
      <c r="BT722" s="685">
        <v>0</v>
      </c>
      <c r="BU722" s="685">
        <v>0</v>
      </c>
      <c r="BV722" s="685">
        <v>0</v>
      </c>
      <c r="BW722" s="685">
        <v>0</v>
      </c>
      <c r="BX722" s="685">
        <v>0</v>
      </c>
      <c r="BY722" s="685">
        <v>0</v>
      </c>
      <c r="BZ722" s="685">
        <v>0</v>
      </c>
      <c r="CA722" s="685">
        <v>0</v>
      </c>
      <c r="CB722" s="685">
        <v>0</v>
      </c>
      <c r="CC722" s="685">
        <v>0</v>
      </c>
      <c r="CD722" s="685">
        <v>0</v>
      </c>
      <c r="CE722" s="685">
        <v>0</v>
      </c>
      <c r="CF722" s="687"/>
    </row>
    <row r="723" spans="1:84" ht="5.0999999999999996" customHeight="1">
      <c r="A723" s="685">
        <v>0</v>
      </c>
      <c r="B723" s="4465"/>
      <c r="D723" s="4741"/>
      <c r="E723" s="685">
        <v>0</v>
      </c>
      <c r="F723" s="802">
        <v>0</v>
      </c>
      <c r="G723" s="685">
        <v>0</v>
      </c>
      <c r="H723" s="4735"/>
      <c r="I723" s="685">
        <v>0</v>
      </c>
      <c r="J723" s="802">
        <v>0</v>
      </c>
      <c r="K723" s="685">
        <v>0</v>
      </c>
      <c r="L723" s="4735"/>
      <c r="M723" s="685">
        <v>0</v>
      </c>
      <c r="N723" s="802">
        <v>0</v>
      </c>
      <c r="O723" s="685">
        <v>0</v>
      </c>
      <c r="P723" s="4735"/>
      <c r="Q723" s="685">
        <v>0</v>
      </c>
      <c r="R723" s="802">
        <v>0</v>
      </c>
      <c r="S723" s="685">
        <v>0</v>
      </c>
      <c r="T723" s="4744"/>
      <c r="U723" s="685">
        <v>0</v>
      </c>
      <c r="V723" s="802">
        <v>0</v>
      </c>
      <c r="W723" s="685">
        <v>0</v>
      </c>
      <c r="X723" s="4735"/>
      <c r="Y723" s="685">
        <v>0</v>
      </c>
      <c r="Z723" s="802">
        <v>0</v>
      </c>
      <c r="AA723" s="685">
        <v>0</v>
      </c>
      <c r="AB723" s="4735"/>
      <c r="AC723" s="685">
        <v>0</v>
      </c>
      <c r="AD723" s="802">
        <v>0</v>
      </c>
      <c r="AE723" s="685">
        <v>0</v>
      </c>
      <c r="AF723" s="4735"/>
      <c r="AG723" s="685">
        <v>0</v>
      </c>
      <c r="AH723" s="802">
        <v>0</v>
      </c>
      <c r="AI723" s="685">
        <v>0</v>
      </c>
      <c r="AJ723" s="707"/>
      <c r="AK723" s="707"/>
      <c r="AL723" s="707"/>
      <c r="AM723" s="707"/>
      <c r="AN723" s="707"/>
      <c r="AZ723" s="685">
        <v>0</v>
      </c>
      <c r="BA723" s="685">
        <v>0</v>
      </c>
      <c r="BB723" s="685">
        <v>0</v>
      </c>
      <c r="BC723" s="685">
        <v>0</v>
      </c>
      <c r="BD723" s="685">
        <v>0</v>
      </c>
      <c r="BE723" s="685">
        <v>0</v>
      </c>
      <c r="BF723" s="685">
        <v>0</v>
      </c>
      <c r="BG723" s="685">
        <v>0</v>
      </c>
      <c r="BH723" s="685">
        <v>0</v>
      </c>
      <c r="BI723" s="685">
        <v>0</v>
      </c>
      <c r="BJ723" s="685">
        <v>0</v>
      </c>
      <c r="BK723" s="685">
        <v>0</v>
      </c>
      <c r="BL723" s="685">
        <v>0</v>
      </c>
      <c r="BM723" s="685">
        <v>0</v>
      </c>
      <c r="BN723" s="685">
        <v>0</v>
      </c>
      <c r="BO723" s="685">
        <v>0</v>
      </c>
      <c r="BP723" s="685">
        <v>0</v>
      </c>
      <c r="BQ723" s="685">
        <v>0</v>
      </c>
      <c r="BR723" s="685">
        <v>0</v>
      </c>
      <c r="BS723" s="685">
        <v>0</v>
      </c>
      <c r="BT723" s="685">
        <v>0</v>
      </c>
      <c r="BU723" s="685">
        <v>0</v>
      </c>
      <c r="BV723" s="685">
        <v>0</v>
      </c>
      <c r="BW723" s="685">
        <v>0</v>
      </c>
      <c r="BX723" s="685">
        <v>0</v>
      </c>
      <c r="BY723" s="685">
        <v>0</v>
      </c>
      <c r="BZ723" s="685">
        <v>0</v>
      </c>
      <c r="CA723" s="685">
        <v>0</v>
      </c>
      <c r="CB723" s="685">
        <v>0</v>
      </c>
      <c r="CC723" s="685">
        <v>0</v>
      </c>
      <c r="CD723" s="685">
        <v>0</v>
      </c>
      <c r="CE723" s="685">
        <v>0</v>
      </c>
      <c r="CF723" s="687"/>
    </row>
    <row r="724" spans="1:84" ht="9.9499999999999993" customHeight="1">
      <c r="A724" s="685">
        <v>0</v>
      </c>
      <c r="B724" s="4466"/>
      <c r="D724" s="4742"/>
      <c r="E724" s="685">
        <v>0</v>
      </c>
      <c r="F724" s="685">
        <v>0</v>
      </c>
      <c r="G724" s="685">
        <v>0</v>
      </c>
      <c r="H724" s="4736"/>
      <c r="I724" s="685">
        <v>0</v>
      </c>
      <c r="J724" s="685">
        <v>0</v>
      </c>
      <c r="K724" s="685">
        <v>0</v>
      </c>
      <c r="L724" s="4736"/>
      <c r="M724" s="685">
        <v>0</v>
      </c>
      <c r="N724" s="685">
        <v>0</v>
      </c>
      <c r="O724" s="685">
        <v>0</v>
      </c>
      <c r="P724" s="4736"/>
      <c r="Q724" s="685">
        <v>0</v>
      </c>
      <c r="R724" s="685">
        <v>0</v>
      </c>
      <c r="S724" s="685">
        <v>0</v>
      </c>
      <c r="T724" s="4745"/>
      <c r="U724" s="685">
        <v>0</v>
      </c>
      <c r="V724" s="685">
        <v>0</v>
      </c>
      <c r="W724" s="685">
        <v>0</v>
      </c>
      <c r="X724" s="4736"/>
      <c r="Y724" s="685">
        <v>0</v>
      </c>
      <c r="Z724" s="685">
        <v>0</v>
      </c>
      <c r="AA724" s="685">
        <v>0</v>
      </c>
      <c r="AB724" s="4736"/>
      <c r="AC724" s="685">
        <v>0</v>
      </c>
      <c r="AD724" s="685">
        <v>0</v>
      </c>
      <c r="AE724" s="685">
        <v>0</v>
      </c>
      <c r="AF724" s="4736"/>
      <c r="AG724" s="685">
        <v>0</v>
      </c>
      <c r="AH724" s="685">
        <v>0</v>
      </c>
      <c r="AI724" s="685">
        <v>0</v>
      </c>
      <c r="AJ724" s="707"/>
      <c r="AK724" s="707"/>
      <c r="AL724" s="707"/>
      <c r="AM724" s="707"/>
      <c r="AN724" s="707"/>
      <c r="AZ724" s="685">
        <v>0</v>
      </c>
      <c r="BA724" s="685">
        <v>0</v>
      </c>
      <c r="BB724" s="685">
        <v>0</v>
      </c>
      <c r="BC724" s="685">
        <v>0</v>
      </c>
      <c r="BD724" s="685">
        <v>0</v>
      </c>
      <c r="BE724" s="685">
        <v>0</v>
      </c>
      <c r="BF724" s="685">
        <v>0</v>
      </c>
      <c r="BG724" s="685">
        <v>0</v>
      </c>
      <c r="BH724" s="685">
        <v>0</v>
      </c>
      <c r="BI724" s="685">
        <v>0</v>
      </c>
      <c r="BJ724" s="685">
        <v>0</v>
      </c>
      <c r="BK724" s="685">
        <v>0</v>
      </c>
      <c r="BL724" s="685">
        <v>0</v>
      </c>
      <c r="BM724" s="685">
        <v>0</v>
      </c>
      <c r="BN724" s="685">
        <v>0</v>
      </c>
      <c r="BO724" s="685">
        <v>0</v>
      </c>
      <c r="BP724" s="685">
        <v>0</v>
      </c>
      <c r="BQ724" s="685">
        <v>0</v>
      </c>
      <c r="BR724" s="685">
        <v>0</v>
      </c>
      <c r="BS724" s="685">
        <v>0</v>
      </c>
      <c r="BT724" s="685">
        <v>0</v>
      </c>
      <c r="BU724" s="685">
        <v>0</v>
      </c>
      <c r="BV724" s="685">
        <v>0</v>
      </c>
      <c r="BW724" s="685">
        <v>0</v>
      </c>
      <c r="BX724" s="685">
        <v>0</v>
      </c>
      <c r="BY724" s="685">
        <v>0</v>
      </c>
      <c r="BZ724" s="685">
        <v>0</v>
      </c>
      <c r="CA724" s="685">
        <v>0</v>
      </c>
      <c r="CB724" s="685">
        <v>0</v>
      </c>
      <c r="CC724" s="685">
        <v>0</v>
      </c>
      <c r="CD724" s="685">
        <v>0</v>
      </c>
      <c r="CE724" s="685">
        <v>0</v>
      </c>
      <c r="CF724" s="687"/>
    </row>
    <row r="725" spans="1:84" ht="9.9499999999999993" customHeight="1">
      <c r="A725" s="685">
        <v>0</v>
      </c>
      <c r="B725" s="685">
        <v>0</v>
      </c>
      <c r="C725" s="685">
        <v>0</v>
      </c>
      <c r="D725" s="685">
        <v>0</v>
      </c>
      <c r="E725" s="685">
        <v>0</v>
      </c>
      <c r="F725" s="685">
        <v>0</v>
      </c>
      <c r="G725" s="685">
        <v>0</v>
      </c>
      <c r="H725" s="685">
        <v>0</v>
      </c>
      <c r="I725" s="685">
        <v>0</v>
      </c>
      <c r="J725" s="685">
        <v>0</v>
      </c>
      <c r="K725" s="685">
        <v>0</v>
      </c>
      <c r="L725" s="685">
        <v>0</v>
      </c>
      <c r="M725" s="685">
        <v>0</v>
      </c>
      <c r="N725" s="685">
        <v>0</v>
      </c>
      <c r="O725" s="685">
        <v>0</v>
      </c>
      <c r="P725" s="685">
        <v>0</v>
      </c>
      <c r="Q725" s="685">
        <v>0</v>
      </c>
      <c r="R725" s="685">
        <v>0</v>
      </c>
      <c r="S725" s="685">
        <v>0</v>
      </c>
      <c r="T725" s="685">
        <v>0</v>
      </c>
      <c r="U725" s="685">
        <v>0</v>
      </c>
      <c r="V725" s="685">
        <v>0</v>
      </c>
      <c r="W725" s="685">
        <v>0</v>
      </c>
      <c r="X725" s="685">
        <v>0</v>
      </c>
      <c r="Y725" s="685">
        <v>0</v>
      </c>
      <c r="Z725" s="685">
        <v>0</v>
      </c>
      <c r="AA725" s="685">
        <v>0</v>
      </c>
      <c r="AB725" s="685">
        <v>0</v>
      </c>
      <c r="AC725" s="685">
        <v>0</v>
      </c>
      <c r="AD725" s="685">
        <v>0</v>
      </c>
      <c r="AE725" s="685">
        <v>0</v>
      </c>
      <c r="AF725" s="685">
        <v>0</v>
      </c>
      <c r="AG725" s="685">
        <v>0</v>
      </c>
      <c r="AH725" s="685">
        <v>0</v>
      </c>
      <c r="AI725" s="968"/>
      <c r="AJ725" s="707"/>
      <c r="AK725" s="707"/>
      <c r="AL725" s="707"/>
      <c r="AM725" s="707"/>
      <c r="AN725" s="707"/>
      <c r="AZ725" s="685">
        <v>0</v>
      </c>
      <c r="BA725" s="685">
        <v>0</v>
      </c>
      <c r="BB725" s="685">
        <v>0</v>
      </c>
      <c r="BC725" s="685">
        <v>0</v>
      </c>
      <c r="BD725" s="685">
        <v>0</v>
      </c>
      <c r="BE725" s="685">
        <v>0</v>
      </c>
      <c r="BF725" s="685">
        <v>0</v>
      </c>
      <c r="BG725" s="685">
        <v>0</v>
      </c>
      <c r="BH725" s="685">
        <v>0</v>
      </c>
      <c r="BI725" s="685">
        <v>0</v>
      </c>
      <c r="BJ725" s="685">
        <v>0</v>
      </c>
      <c r="BK725" s="685">
        <v>0</v>
      </c>
      <c r="BL725" s="685">
        <v>0</v>
      </c>
      <c r="BM725" s="685">
        <v>0</v>
      </c>
      <c r="BN725" s="685">
        <v>0</v>
      </c>
      <c r="BO725" s="685">
        <v>0</v>
      </c>
      <c r="BP725" s="685">
        <v>0</v>
      </c>
      <c r="BQ725" s="685">
        <v>0</v>
      </c>
      <c r="BR725" s="685">
        <v>0</v>
      </c>
      <c r="BS725" s="685">
        <v>0</v>
      </c>
      <c r="BT725" s="685">
        <v>0</v>
      </c>
      <c r="BU725" s="685">
        <v>0</v>
      </c>
      <c r="BV725" s="685">
        <v>0</v>
      </c>
      <c r="BW725" s="685">
        <v>0</v>
      </c>
      <c r="BX725" s="685">
        <v>0</v>
      </c>
      <c r="BY725" s="685">
        <v>0</v>
      </c>
      <c r="BZ725" s="685">
        <v>0</v>
      </c>
      <c r="CA725" s="685">
        <v>0</v>
      </c>
      <c r="CB725" s="685">
        <v>0</v>
      </c>
      <c r="CC725" s="685">
        <v>0</v>
      </c>
      <c r="CD725" s="685">
        <v>0</v>
      </c>
      <c r="CE725" s="685">
        <v>0</v>
      </c>
      <c r="CF725" s="687"/>
    </row>
    <row r="726" spans="1:84" ht="9.9499999999999993" customHeight="1">
      <c r="A726" s="685">
        <v>0</v>
      </c>
      <c r="B726" s="4464">
        <v>27</v>
      </c>
      <c r="D726" s="4740" t="s">
        <v>5566</v>
      </c>
      <c r="E726" s="685">
        <v>0</v>
      </c>
      <c r="F726" s="685">
        <v>0</v>
      </c>
      <c r="G726" s="685">
        <v>0</v>
      </c>
      <c r="H726" s="4734"/>
      <c r="I726" s="685">
        <v>0</v>
      </c>
      <c r="J726" s="685">
        <v>0</v>
      </c>
      <c r="K726" s="685">
        <v>0</v>
      </c>
      <c r="L726" s="4734"/>
      <c r="M726" s="685">
        <v>0</v>
      </c>
      <c r="N726" s="685">
        <v>0</v>
      </c>
      <c r="O726" s="685">
        <v>0</v>
      </c>
      <c r="P726" s="4734"/>
      <c r="Q726" s="685">
        <v>0</v>
      </c>
      <c r="R726" s="685">
        <v>0</v>
      </c>
      <c r="S726" s="685">
        <v>0</v>
      </c>
      <c r="T726" s="4743" t="s">
        <v>5567</v>
      </c>
      <c r="U726" s="685">
        <v>0</v>
      </c>
      <c r="V726" s="685">
        <v>0</v>
      </c>
      <c r="W726" s="685">
        <v>0</v>
      </c>
      <c r="X726" s="4734"/>
      <c r="Y726" s="685">
        <v>0</v>
      </c>
      <c r="Z726" s="685">
        <v>0</v>
      </c>
      <c r="AA726" s="685">
        <v>0</v>
      </c>
      <c r="AB726" s="4734"/>
      <c r="AC726" s="685">
        <v>0</v>
      </c>
      <c r="AD726" s="685">
        <v>0</v>
      </c>
      <c r="AE726" s="685">
        <v>0</v>
      </c>
      <c r="AF726" s="4734"/>
      <c r="AG726" s="685">
        <v>0</v>
      </c>
      <c r="AH726" s="685">
        <v>0</v>
      </c>
      <c r="AI726" s="685">
        <v>0</v>
      </c>
      <c r="AJ726" s="707"/>
      <c r="AK726" s="707"/>
      <c r="AL726" s="707"/>
      <c r="AM726" s="707"/>
      <c r="AN726" s="707"/>
      <c r="AZ726" s="685">
        <v>0</v>
      </c>
      <c r="BA726" s="685">
        <v>0</v>
      </c>
      <c r="BB726" s="685">
        <v>0</v>
      </c>
      <c r="BC726" s="685">
        <v>0</v>
      </c>
      <c r="BD726" s="685">
        <v>0</v>
      </c>
      <c r="BE726" s="685">
        <v>0</v>
      </c>
      <c r="BF726" s="685">
        <v>0</v>
      </c>
      <c r="BG726" s="685">
        <v>0</v>
      </c>
      <c r="BH726" s="685">
        <v>0</v>
      </c>
      <c r="BI726" s="685">
        <v>0</v>
      </c>
      <c r="BJ726" s="685">
        <v>0</v>
      </c>
      <c r="BK726" s="685">
        <v>0</v>
      </c>
      <c r="BL726" s="685">
        <v>0</v>
      </c>
      <c r="BM726" s="685">
        <v>0</v>
      </c>
      <c r="BN726" s="685">
        <v>0</v>
      </c>
      <c r="BO726" s="685">
        <v>0</v>
      </c>
      <c r="BP726" s="685">
        <v>0</v>
      </c>
      <c r="BQ726" s="685">
        <v>0</v>
      </c>
      <c r="BR726" s="685">
        <v>0</v>
      </c>
      <c r="BS726" s="685">
        <v>0</v>
      </c>
      <c r="BT726" s="685">
        <v>0</v>
      </c>
      <c r="BU726" s="685">
        <v>0</v>
      </c>
      <c r="BV726" s="685">
        <v>0</v>
      </c>
      <c r="BW726" s="685">
        <v>0</v>
      </c>
      <c r="BX726" s="685">
        <v>0</v>
      </c>
      <c r="BY726" s="685">
        <v>0</v>
      </c>
      <c r="BZ726" s="685">
        <v>0</v>
      </c>
      <c r="CA726" s="685">
        <v>0</v>
      </c>
      <c r="CB726" s="685">
        <v>0</v>
      </c>
      <c r="CC726" s="685">
        <v>0</v>
      </c>
      <c r="CD726" s="685">
        <v>0</v>
      </c>
      <c r="CE726" s="685">
        <v>0</v>
      </c>
      <c r="CF726" s="687"/>
    </row>
    <row r="727" spans="1:84" ht="5.0999999999999996" customHeight="1">
      <c r="A727" s="685">
        <v>0</v>
      </c>
      <c r="B727" s="4465"/>
      <c r="D727" s="4741"/>
      <c r="E727" s="685">
        <v>0</v>
      </c>
      <c r="F727" s="802">
        <v>0</v>
      </c>
      <c r="G727" s="685">
        <v>0</v>
      </c>
      <c r="H727" s="4735"/>
      <c r="I727" s="685">
        <v>0</v>
      </c>
      <c r="J727" s="802">
        <v>0</v>
      </c>
      <c r="K727" s="685">
        <v>0</v>
      </c>
      <c r="L727" s="4735"/>
      <c r="M727" s="685">
        <v>0</v>
      </c>
      <c r="N727" s="802">
        <v>0</v>
      </c>
      <c r="O727" s="685">
        <v>0</v>
      </c>
      <c r="P727" s="4735"/>
      <c r="Q727" s="685">
        <v>0</v>
      </c>
      <c r="R727" s="802">
        <v>0</v>
      </c>
      <c r="S727" s="685">
        <v>0</v>
      </c>
      <c r="T727" s="4744"/>
      <c r="U727" s="685">
        <v>0</v>
      </c>
      <c r="V727" s="802">
        <v>0</v>
      </c>
      <c r="W727" s="685">
        <v>0</v>
      </c>
      <c r="X727" s="4735"/>
      <c r="Y727" s="685">
        <v>0</v>
      </c>
      <c r="Z727" s="802">
        <v>0</v>
      </c>
      <c r="AA727" s="685">
        <v>0</v>
      </c>
      <c r="AB727" s="4735"/>
      <c r="AC727" s="685">
        <v>0</v>
      </c>
      <c r="AD727" s="802">
        <v>0</v>
      </c>
      <c r="AE727" s="685">
        <v>0</v>
      </c>
      <c r="AF727" s="4735"/>
      <c r="AG727" s="685">
        <v>0</v>
      </c>
      <c r="AH727" s="802">
        <v>0</v>
      </c>
      <c r="AI727" s="685">
        <v>0</v>
      </c>
      <c r="AJ727" s="707"/>
      <c r="AK727" s="707"/>
      <c r="AL727" s="707"/>
      <c r="AM727" s="707"/>
      <c r="AN727" s="707"/>
      <c r="AZ727" s="685">
        <v>0</v>
      </c>
      <c r="BA727" s="685">
        <v>0</v>
      </c>
      <c r="BB727" s="685">
        <v>0</v>
      </c>
      <c r="BC727" s="685">
        <v>0</v>
      </c>
      <c r="BD727" s="685">
        <v>0</v>
      </c>
      <c r="BE727" s="685">
        <v>0</v>
      </c>
      <c r="BF727" s="685">
        <v>0</v>
      </c>
      <c r="BG727" s="685">
        <v>0</v>
      </c>
      <c r="BH727" s="685">
        <v>0</v>
      </c>
      <c r="BI727" s="685">
        <v>0</v>
      </c>
      <c r="BJ727" s="685">
        <v>0</v>
      </c>
      <c r="BK727" s="685">
        <v>0</v>
      </c>
      <c r="BL727" s="685">
        <v>0</v>
      </c>
      <c r="BM727" s="685">
        <v>0</v>
      </c>
      <c r="BN727" s="685">
        <v>0</v>
      </c>
      <c r="BO727" s="685">
        <v>0</v>
      </c>
      <c r="BP727" s="685">
        <v>0</v>
      </c>
      <c r="BQ727" s="685">
        <v>0</v>
      </c>
      <c r="BR727" s="685">
        <v>0</v>
      </c>
      <c r="BS727" s="685">
        <v>0</v>
      </c>
      <c r="BT727" s="685">
        <v>0</v>
      </c>
      <c r="BU727" s="685">
        <v>0</v>
      </c>
      <c r="BV727" s="685">
        <v>0</v>
      </c>
      <c r="BW727" s="685">
        <v>0</v>
      </c>
      <c r="BX727" s="685">
        <v>0</v>
      </c>
      <c r="BY727" s="685">
        <v>0</v>
      </c>
      <c r="BZ727" s="685">
        <v>0</v>
      </c>
      <c r="CA727" s="685">
        <v>0</v>
      </c>
      <c r="CB727" s="685">
        <v>0</v>
      </c>
      <c r="CC727" s="685">
        <v>0</v>
      </c>
      <c r="CD727" s="685">
        <v>0</v>
      </c>
      <c r="CE727" s="685">
        <v>0</v>
      </c>
      <c r="CF727" s="687"/>
    </row>
    <row r="728" spans="1:84" ht="9.9499999999999993" customHeight="1">
      <c r="A728" s="685">
        <v>0</v>
      </c>
      <c r="B728" s="4466"/>
      <c r="D728" s="4742"/>
      <c r="E728" s="685">
        <v>0</v>
      </c>
      <c r="F728" s="685">
        <v>0</v>
      </c>
      <c r="G728" s="685">
        <v>0</v>
      </c>
      <c r="H728" s="4736"/>
      <c r="I728" s="685">
        <v>0</v>
      </c>
      <c r="J728" s="685">
        <v>0</v>
      </c>
      <c r="K728" s="685">
        <v>0</v>
      </c>
      <c r="L728" s="4736"/>
      <c r="M728" s="685">
        <v>0</v>
      </c>
      <c r="N728" s="685">
        <v>0</v>
      </c>
      <c r="O728" s="685">
        <v>0</v>
      </c>
      <c r="P728" s="4736"/>
      <c r="Q728" s="685">
        <v>0</v>
      </c>
      <c r="R728" s="685">
        <v>0</v>
      </c>
      <c r="S728" s="685">
        <v>0</v>
      </c>
      <c r="T728" s="4745"/>
      <c r="U728" s="685">
        <v>0</v>
      </c>
      <c r="V728" s="685">
        <v>0</v>
      </c>
      <c r="W728" s="685">
        <v>0</v>
      </c>
      <c r="X728" s="4736"/>
      <c r="Y728" s="685">
        <v>0</v>
      </c>
      <c r="Z728" s="685">
        <v>0</v>
      </c>
      <c r="AA728" s="685">
        <v>0</v>
      </c>
      <c r="AB728" s="4736"/>
      <c r="AC728" s="685">
        <v>0</v>
      </c>
      <c r="AD728" s="685">
        <v>0</v>
      </c>
      <c r="AE728" s="685">
        <v>0</v>
      </c>
      <c r="AF728" s="4736"/>
      <c r="AG728" s="685">
        <v>0</v>
      </c>
      <c r="AH728" s="685">
        <v>0</v>
      </c>
      <c r="AI728" s="685">
        <v>0</v>
      </c>
      <c r="AJ728" s="707"/>
      <c r="AK728" s="707"/>
      <c r="AL728" s="707"/>
      <c r="AM728" s="707"/>
      <c r="AN728" s="707"/>
      <c r="AZ728" s="685">
        <v>0</v>
      </c>
      <c r="BA728" s="685">
        <v>0</v>
      </c>
      <c r="BB728" s="685">
        <v>0</v>
      </c>
      <c r="BC728" s="685">
        <v>0</v>
      </c>
      <c r="BD728" s="685">
        <v>0</v>
      </c>
      <c r="BE728" s="685">
        <v>0</v>
      </c>
      <c r="BF728" s="685">
        <v>0</v>
      </c>
      <c r="BG728" s="685">
        <v>0</v>
      </c>
      <c r="BH728" s="685">
        <v>0</v>
      </c>
      <c r="BI728" s="685">
        <v>0</v>
      </c>
      <c r="BJ728" s="685">
        <v>0</v>
      </c>
      <c r="BK728" s="685">
        <v>0</v>
      </c>
      <c r="BL728" s="685">
        <v>0</v>
      </c>
      <c r="BM728" s="685">
        <v>0</v>
      </c>
      <c r="BN728" s="685">
        <v>0</v>
      </c>
      <c r="BO728" s="685">
        <v>0</v>
      </c>
      <c r="BP728" s="685">
        <v>0</v>
      </c>
      <c r="BQ728" s="685">
        <v>0</v>
      </c>
      <c r="BR728" s="685">
        <v>0</v>
      </c>
      <c r="BS728" s="685">
        <v>0</v>
      </c>
      <c r="BT728" s="685">
        <v>0</v>
      </c>
      <c r="BU728" s="685">
        <v>0</v>
      </c>
      <c r="BV728" s="685">
        <v>0</v>
      </c>
      <c r="BW728" s="685">
        <v>0</v>
      </c>
      <c r="BX728" s="685">
        <v>0</v>
      </c>
      <c r="BY728" s="685">
        <v>0</v>
      </c>
      <c r="BZ728" s="685">
        <v>0</v>
      </c>
      <c r="CA728" s="685">
        <v>0</v>
      </c>
      <c r="CB728" s="685">
        <v>0</v>
      </c>
      <c r="CC728" s="685">
        <v>0</v>
      </c>
      <c r="CD728" s="685">
        <v>0</v>
      </c>
      <c r="CE728" s="685">
        <v>0</v>
      </c>
      <c r="CF728" s="687"/>
    </row>
    <row r="729" spans="1:84" ht="9.9499999999999993" customHeight="1">
      <c r="A729" s="685">
        <v>0</v>
      </c>
      <c r="B729" s="685">
        <v>0</v>
      </c>
      <c r="C729" s="685">
        <v>0</v>
      </c>
      <c r="D729" s="685">
        <v>0</v>
      </c>
      <c r="E729" s="685">
        <v>0</v>
      </c>
      <c r="F729" s="685">
        <v>0</v>
      </c>
      <c r="G729" s="685">
        <v>0</v>
      </c>
      <c r="H729" s="685">
        <v>0</v>
      </c>
      <c r="I729" s="685">
        <v>0</v>
      </c>
      <c r="J729" s="685">
        <v>0</v>
      </c>
      <c r="K729" s="685">
        <v>0</v>
      </c>
      <c r="L729" s="685">
        <v>0</v>
      </c>
      <c r="M729" s="685">
        <v>0</v>
      </c>
      <c r="N729" s="685">
        <v>0</v>
      </c>
      <c r="O729" s="685">
        <v>0</v>
      </c>
      <c r="P729" s="685">
        <v>0</v>
      </c>
      <c r="Q729" s="685">
        <v>0</v>
      </c>
      <c r="R729" s="685">
        <v>0</v>
      </c>
      <c r="S729" s="685">
        <v>0</v>
      </c>
      <c r="T729" s="685">
        <v>0</v>
      </c>
      <c r="U729" s="685">
        <v>0</v>
      </c>
      <c r="V729" s="685">
        <v>0</v>
      </c>
      <c r="W729" s="685">
        <v>0</v>
      </c>
      <c r="X729" s="685">
        <v>0</v>
      </c>
      <c r="Y729" s="685">
        <v>0</v>
      </c>
      <c r="Z729" s="685">
        <v>0</v>
      </c>
      <c r="AA729" s="685">
        <v>0</v>
      </c>
      <c r="AB729" s="685">
        <v>0</v>
      </c>
      <c r="AC729" s="685">
        <v>0</v>
      </c>
      <c r="AD729" s="685">
        <v>0</v>
      </c>
      <c r="AE729" s="685">
        <v>0</v>
      </c>
      <c r="AF729" s="685">
        <v>0</v>
      </c>
      <c r="AG729" s="685">
        <v>0</v>
      </c>
      <c r="AH729" s="685">
        <v>0</v>
      </c>
      <c r="AI729" s="796"/>
      <c r="AJ729" s="707"/>
      <c r="AK729" s="707"/>
      <c r="AL729" s="707"/>
      <c r="AM729" s="707"/>
      <c r="AN729" s="707"/>
      <c r="AZ729" s="685">
        <v>0</v>
      </c>
      <c r="BA729" s="685">
        <v>0</v>
      </c>
      <c r="BB729" s="685">
        <v>0</v>
      </c>
      <c r="BC729" s="685">
        <v>0</v>
      </c>
      <c r="BD729" s="685">
        <v>0</v>
      </c>
      <c r="BE729" s="685">
        <v>0</v>
      </c>
      <c r="BF729" s="685">
        <v>0</v>
      </c>
      <c r="BG729" s="685">
        <v>0</v>
      </c>
      <c r="BH729" s="685">
        <v>0</v>
      </c>
      <c r="BI729" s="685">
        <v>0</v>
      </c>
      <c r="BJ729" s="685">
        <v>0</v>
      </c>
      <c r="BK729" s="685">
        <v>0</v>
      </c>
      <c r="BL729" s="685">
        <v>0</v>
      </c>
      <c r="BM729" s="685">
        <v>0</v>
      </c>
      <c r="BN729" s="685">
        <v>0</v>
      </c>
      <c r="BO729" s="685">
        <v>0</v>
      </c>
      <c r="BP729" s="685">
        <v>0</v>
      </c>
      <c r="BQ729" s="685">
        <v>0</v>
      </c>
      <c r="BR729" s="685">
        <v>0</v>
      </c>
      <c r="BS729" s="685">
        <v>0</v>
      </c>
      <c r="BT729" s="685">
        <v>0</v>
      </c>
      <c r="BU729" s="685">
        <v>0</v>
      </c>
      <c r="BV729" s="685">
        <v>0</v>
      </c>
      <c r="BW729" s="685">
        <v>0</v>
      </c>
      <c r="BX729" s="685">
        <v>0</v>
      </c>
      <c r="BY729" s="685">
        <v>0</v>
      </c>
      <c r="BZ729" s="685">
        <v>0</v>
      </c>
      <c r="CA729" s="685">
        <v>0</v>
      </c>
      <c r="CB729" s="685">
        <v>0</v>
      </c>
      <c r="CC729" s="685">
        <v>0</v>
      </c>
      <c r="CD729" s="685">
        <v>0</v>
      </c>
      <c r="CE729" s="685">
        <v>0</v>
      </c>
      <c r="CF729" s="687"/>
    </row>
    <row r="730" spans="1:84" ht="9.9499999999999993" customHeight="1">
      <c r="A730" s="685">
        <v>0</v>
      </c>
      <c r="B730" s="4464">
        <v>28</v>
      </c>
      <c r="D730" s="4740" t="s">
        <v>5568</v>
      </c>
      <c r="E730" s="685">
        <v>0</v>
      </c>
      <c r="F730" s="685">
        <v>0</v>
      </c>
      <c r="G730" s="685">
        <v>0</v>
      </c>
      <c r="H730" s="4734"/>
      <c r="I730" s="685">
        <v>0</v>
      </c>
      <c r="J730" s="685">
        <v>0</v>
      </c>
      <c r="K730" s="685">
        <v>0</v>
      </c>
      <c r="L730" s="4734"/>
      <c r="M730" s="685">
        <v>0</v>
      </c>
      <c r="N730" s="685">
        <v>0</v>
      </c>
      <c r="O730" s="685">
        <v>0</v>
      </c>
      <c r="P730" s="4734"/>
      <c r="Q730" s="685">
        <v>0</v>
      </c>
      <c r="R730" s="685">
        <v>0</v>
      </c>
      <c r="S730" s="685">
        <v>0</v>
      </c>
      <c r="T730" s="4737" t="s">
        <v>5569</v>
      </c>
      <c r="U730" s="685">
        <v>0</v>
      </c>
      <c r="V730" s="685">
        <v>0</v>
      </c>
      <c r="W730" s="685">
        <v>0</v>
      </c>
      <c r="X730" s="4734"/>
      <c r="Y730" s="685">
        <v>0</v>
      </c>
      <c r="Z730" s="685">
        <v>0</v>
      </c>
      <c r="AA730" s="685">
        <v>0</v>
      </c>
      <c r="AB730" s="4734"/>
      <c r="AC730" s="685">
        <v>0</v>
      </c>
      <c r="AD730" s="685">
        <v>0</v>
      </c>
      <c r="AE730" s="685">
        <v>0</v>
      </c>
      <c r="AF730" s="4734"/>
      <c r="AG730" s="685">
        <v>0</v>
      </c>
      <c r="AH730" s="685">
        <v>0</v>
      </c>
      <c r="AI730" s="685">
        <v>0</v>
      </c>
      <c r="AJ730" s="707"/>
      <c r="AK730" s="707"/>
      <c r="AL730" s="707"/>
      <c r="AM730" s="707"/>
      <c r="AN730" s="707"/>
      <c r="AZ730" s="685">
        <v>0</v>
      </c>
      <c r="BA730" s="685">
        <v>0</v>
      </c>
      <c r="BB730" s="685">
        <v>0</v>
      </c>
      <c r="BC730" s="685">
        <v>0</v>
      </c>
      <c r="BD730" s="685">
        <v>0</v>
      </c>
      <c r="BE730" s="685">
        <v>0</v>
      </c>
      <c r="BF730" s="685">
        <v>0</v>
      </c>
      <c r="BG730" s="685">
        <v>0</v>
      </c>
      <c r="BH730" s="685">
        <v>0</v>
      </c>
      <c r="BI730" s="685">
        <v>0</v>
      </c>
      <c r="BJ730" s="685">
        <v>0</v>
      </c>
      <c r="BK730" s="685">
        <v>0</v>
      </c>
      <c r="BL730" s="685">
        <v>0</v>
      </c>
      <c r="BM730" s="685">
        <v>0</v>
      </c>
      <c r="BN730" s="685">
        <v>0</v>
      </c>
      <c r="BO730" s="685">
        <v>0</v>
      </c>
      <c r="BP730" s="685">
        <v>0</v>
      </c>
      <c r="BQ730" s="685">
        <v>0</v>
      </c>
      <c r="BR730" s="685">
        <v>0</v>
      </c>
      <c r="BS730" s="685">
        <v>0</v>
      </c>
      <c r="BT730" s="685">
        <v>0</v>
      </c>
      <c r="BU730" s="685">
        <v>0</v>
      </c>
      <c r="BV730" s="685">
        <v>0</v>
      </c>
      <c r="BW730" s="685">
        <v>0</v>
      </c>
      <c r="BX730" s="685">
        <v>0</v>
      </c>
      <c r="BY730" s="685">
        <v>0</v>
      </c>
      <c r="BZ730" s="685">
        <v>0</v>
      </c>
      <c r="CA730" s="685">
        <v>0</v>
      </c>
      <c r="CB730" s="685">
        <v>0</v>
      </c>
      <c r="CC730" s="685">
        <v>0</v>
      </c>
      <c r="CD730" s="685">
        <v>0</v>
      </c>
      <c r="CE730" s="685">
        <v>0</v>
      </c>
      <c r="CF730" s="687"/>
    </row>
    <row r="731" spans="1:84" ht="5.0999999999999996" customHeight="1">
      <c r="A731" s="685">
        <v>0</v>
      </c>
      <c r="B731" s="4465"/>
      <c r="D731" s="4741"/>
      <c r="E731" s="685">
        <v>0</v>
      </c>
      <c r="F731" s="802">
        <v>0</v>
      </c>
      <c r="G731" s="685">
        <v>0</v>
      </c>
      <c r="H731" s="4735"/>
      <c r="I731" s="685">
        <v>0</v>
      </c>
      <c r="J731" s="802">
        <v>0</v>
      </c>
      <c r="K731" s="685">
        <v>0</v>
      </c>
      <c r="L731" s="4735"/>
      <c r="M731" s="685">
        <v>0</v>
      </c>
      <c r="N731" s="802">
        <v>0</v>
      </c>
      <c r="O731" s="685">
        <v>0</v>
      </c>
      <c r="P731" s="4735"/>
      <c r="Q731" s="685">
        <v>0</v>
      </c>
      <c r="R731" s="802">
        <v>0</v>
      </c>
      <c r="S731" s="685">
        <v>0</v>
      </c>
      <c r="T731" s="4738"/>
      <c r="U731" s="685">
        <v>0</v>
      </c>
      <c r="V731" s="802">
        <v>0</v>
      </c>
      <c r="W731" s="685">
        <v>0</v>
      </c>
      <c r="X731" s="4735"/>
      <c r="Y731" s="685">
        <v>0</v>
      </c>
      <c r="Z731" s="802">
        <v>0</v>
      </c>
      <c r="AA731" s="685">
        <v>0</v>
      </c>
      <c r="AB731" s="4735"/>
      <c r="AC731" s="685">
        <v>0</v>
      </c>
      <c r="AD731" s="802">
        <v>0</v>
      </c>
      <c r="AE731" s="685">
        <v>0</v>
      </c>
      <c r="AF731" s="4735"/>
      <c r="AG731" s="685">
        <v>0</v>
      </c>
      <c r="AH731" s="802">
        <v>0</v>
      </c>
      <c r="AI731" s="685">
        <v>0</v>
      </c>
      <c r="AJ731" s="707"/>
      <c r="AK731" s="707"/>
      <c r="AL731" s="707"/>
      <c r="AM731" s="707"/>
      <c r="AN731" s="707"/>
      <c r="AZ731" s="685">
        <v>0</v>
      </c>
      <c r="BA731" s="685">
        <v>0</v>
      </c>
      <c r="BB731" s="685">
        <v>0</v>
      </c>
      <c r="BC731" s="685">
        <v>0</v>
      </c>
      <c r="BD731" s="685">
        <v>0</v>
      </c>
      <c r="BE731" s="685">
        <v>0</v>
      </c>
      <c r="BF731" s="685">
        <v>0</v>
      </c>
      <c r="BG731" s="685">
        <v>0</v>
      </c>
      <c r="BH731" s="685">
        <v>0</v>
      </c>
      <c r="BI731" s="685">
        <v>0</v>
      </c>
      <c r="BJ731" s="685">
        <v>0</v>
      </c>
      <c r="BK731" s="685">
        <v>0</v>
      </c>
      <c r="BL731" s="685">
        <v>0</v>
      </c>
      <c r="BM731" s="685">
        <v>0</v>
      </c>
      <c r="BN731" s="685">
        <v>0</v>
      </c>
      <c r="BO731" s="685">
        <v>0</v>
      </c>
      <c r="BP731" s="685">
        <v>0</v>
      </c>
      <c r="BQ731" s="685">
        <v>0</v>
      </c>
      <c r="BR731" s="685">
        <v>0</v>
      </c>
      <c r="BS731" s="685">
        <v>0</v>
      </c>
      <c r="BT731" s="685">
        <v>0</v>
      </c>
      <c r="BU731" s="685">
        <v>0</v>
      </c>
      <c r="BV731" s="685">
        <v>0</v>
      </c>
      <c r="BW731" s="685">
        <v>0</v>
      </c>
      <c r="BX731" s="685">
        <v>0</v>
      </c>
      <c r="BY731" s="685">
        <v>0</v>
      </c>
      <c r="BZ731" s="685">
        <v>0</v>
      </c>
      <c r="CA731" s="685">
        <v>0</v>
      </c>
      <c r="CB731" s="685">
        <v>0</v>
      </c>
      <c r="CC731" s="685">
        <v>0</v>
      </c>
      <c r="CD731" s="685">
        <v>0</v>
      </c>
      <c r="CE731" s="685">
        <v>0</v>
      </c>
      <c r="CF731" s="687"/>
    </row>
    <row r="732" spans="1:84" ht="9.9499999999999993" customHeight="1">
      <c r="A732" s="685">
        <v>0</v>
      </c>
      <c r="B732" s="4466"/>
      <c r="D732" s="4742"/>
      <c r="E732" s="685">
        <v>0</v>
      </c>
      <c r="F732" s="685">
        <v>0</v>
      </c>
      <c r="G732" s="685">
        <v>0</v>
      </c>
      <c r="H732" s="4736"/>
      <c r="I732" s="685">
        <v>0</v>
      </c>
      <c r="J732" s="685">
        <v>0</v>
      </c>
      <c r="K732" s="685">
        <v>0</v>
      </c>
      <c r="L732" s="4736"/>
      <c r="M732" s="685">
        <v>0</v>
      </c>
      <c r="N732" s="685">
        <v>0</v>
      </c>
      <c r="O732" s="685">
        <v>0</v>
      </c>
      <c r="P732" s="4736"/>
      <c r="Q732" s="685">
        <v>0</v>
      </c>
      <c r="R732" s="685">
        <v>0</v>
      </c>
      <c r="S732" s="685">
        <v>0</v>
      </c>
      <c r="T732" s="4739"/>
      <c r="U732" s="685">
        <v>0</v>
      </c>
      <c r="V732" s="685">
        <v>0</v>
      </c>
      <c r="W732" s="685">
        <v>0</v>
      </c>
      <c r="X732" s="4736"/>
      <c r="Y732" s="685">
        <v>0</v>
      </c>
      <c r="Z732" s="685">
        <v>0</v>
      </c>
      <c r="AA732" s="685">
        <v>0</v>
      </c>
      <c r="AB732" s="4736"/>
      <c r="AC732" s="685">
        <v>0</v>
      </c>
      <c r="AD732" s="685">
        <v>0</v>
      </c>
      <c r="AE732" s="685">
        <v>0</v>
      </c>
      <c r="AF732" s="4736"/>
      <c r="AG732" s="685">
        <v>0</v>
      </c>
      <c r="AH732" s="685">
        <v>0</v>
      </c>
      <c r="AI732" s="685">
        <v>0</v>
      </c>
      <c r="AJ732" s="707"/>
      <c r="AK732" s="707"/>
      <c r="AL732" s="707"/>
      <c r="AM732" s="707"/>
      <c r="AN732" s="707"/>
      <c r="AZ732" s="685">
        <v>0</v>
      </c>
      <c r="BA732" s="685">
        <v>0</v>
      </c>
      <c r="BB732" s="685">
        <v>0</v>
      </c>
      <c r="BC732" s="685">
        <v>0</v>
      </c>
      <c r="BD732" s="685">
        <v>0</v>
      </c>
      <c r="BE732" s="685">
        <v>0</v>
      </c>
      <c r="BF732" s="685">
        <v>0</v>
      </c>
      <c r="BG732" s="685">
        <v>0</v>
      </c>
      <c r="BH732" s="685">
        <v>0</v>
      </c>
      <c r="BI732" s="685">
        <v>0</v>
      </c>
      <c r="BJ732" s="685">
        <v>0</v>
      </c>
      <c r="BK732" s="685">
        <v>0</v>
      </c>
      <c r="BL732" s="685">
        <v>0</v>
      </c>
      <c r="BM732" s="685">
        <v>0</v>
      </c>
      <c r="BN732" s="685">
        <v>0</v>
      </c>
      <c r="BO732" s="685">
        <v>0</v>
      </c>
      <c r="BP732" s="685">
        <v>0</v>
      </c>
      <c r="BQ732" s="685">
        <v>0</v>
      </c>
      <c r="BR732" s="685">
        <v>0</v>
      </c>
      <c r="BS732" s="685">
        <v>0</v>
      </c>
      <c r="BT732" s="685">
        <v>0</v>
      </c>
      <c r="BU732" s="685">
        <v>0</v>
      </c>
      <c r="BV732" s="685">
        <v>0</v>
      </c>
      <c r="BW732" s="685">
        <v>0</v>
      </c>
      <c r="BX732" s="685">
        <v>0</v>
      </c>
      <c r="BY732" s="685">
        <v>0</v>
      </c>
      <c r="BZ732" s="685">
        <v>0</v>
      </c>
      <c r="CA732" s="685">
        <v>0</v>
      </c>
      <c r="CB732" s="685">
        <v>0</v>
      </c>
      <c r="CC732" s="685">
        <v>0</v>
      </c>
      <c r="CD732" s="685">
        <v>0</v>
      </c>
      <c r="CE732" s="685">
        <v>0</v>
      </c>
      <c r="CF732" s="687"/>
    </row>
    <row r="733" spans="1:84" ht="9.9499999999999993" customHeight="1">
      <c r="A733" s="685">
        <v>0</v>
      </c>
      <c r="B733" s="685">
        <v>0</v>
      </c>
      <c r="C733" s="685">
        <v>0</v>
      </c>
      <c r="D733" s="685">
        <v>0</v>
      </c>
      <c r="E733" s="685">
        <v>0</v>
      </c>
      <c r="F733" s="685">
        <v>0</v>
      </c>
      <c r="G733" s="685">
        <v>0</v>
      </c>
      <c r="H733" s="685">
        <v>0</v>
      </c>
      <c r="I733" s="685">
        <v>0</v>
      </c>
      <c r="J733" s="685">
        <v>0</v>
      </c>
      <c r="K733" s="685">
        <v>0</v>
      </c>
      <c r="L733" s="685">
        <v>0</v>
      </c>
      <c r="M733" s="685">
        <v>0</v>
      </c>
      <c r="N733" s="685">
        <v>0</v>
      </c>
      <c r="O733" s="685">
        <v>0</v>
      </c>
      <c r="P733" s="685">
        <v>0</v>
      </c>
      <c r="Q733" s="685">
        <v>0</v>
      </c>
      <c r="R733" s="685">
        <v>0</v>
      </c>
      <c r="S733" s="685">
        <v>0</v>
      </c>
      <c r="T733" s="685">
        <v>0</v>
      </c>
      <c r="U733" s="685">
        <v>0</v>
      </c>
      <c r="V733" s="685">
        <v>0</v>
      </c>
      <c r="W733" s="685">
        <v>0</v>
      </c>
      <c r="X733" s="685">
        <v>0</v>
      </c>
      <c r="Y733" s="685">
        <v>0</v>
      </c>
      <c r="Z733" s="685">
        <v>0</v>
      </c>
      <c r="AA733" s="685">
        <v>0</v>
      </c>
      <c r="AB733" s="685">
        <v>0</v>
      </c>
      <c r="AC733" s="685">
        <v>0</v>
      </c>
      <c r="AD733" s="685">
        <v>0</v>
      </c>
      <c r="AE733" s="685">
        <v>0</v>
      </c>
      <c r="AF733" s="685">
        <v>0</v>
      </c>
      <c r="AG733" s="685">
        <v>0</v>
      </c>
      <c r="AH733" s="685">
        <v>0</v>
      </c>
      <c r="AI733" s="968"/>
      <c r="AJ733" s="707"/>
      <c r="AK733" s="707"/>
      <c r="AL733" s="707"/>
      <c r="AM733" s="707"/>
      <c r="AN733" s="707"/>
      <c r="AZ733" s="685">
        <v>0</v>
      </c>
      <c r="BA733" s="685">
        <v>0</v>
      </c>
      <c r="BB733" s="685">
        <v>0</v>
      </c>
      <c r="BC733" s="685">
        <v>0</v>
      </c>
      <c r="BD733" s="685">
        <v>0</v>
      </c>
      <c r="BE733" s="685">
        <v>0</v>
      </c>
      <c r="BF733" s="685">
        <v>0</v>
      </c>
      <c r="BG733" s="685">
        <v>0</v>
      </c>
      <c r="BH733" s="685">
        <v>0</v>
      </c>
      <c r="BI733" s="685">
        <v>0</v>
      </c>
      <c r="BJ733" s="685">
        <v>0</v>
      </c>
      <c r="BK733" s="685">
        <v>0</v>
      </c>
      <c r="BL733" s="685">
        <v>0</v>
      </c>
      <c r="BM733" s="685">
        <v>0</v>
      </c>
      <c r="BN733" s="685">
        <v>0</v>
      </c>
      <c r="BO733" s="685">
        <v>0</v>
      </c>
      <c r="BP733" s="685">
        <v>0</v>
      </c>
      <c r="BQ733" s="685">
        <v>0</v>
      </c>
      <c r="BR733" s="685">
        <v>0</v>
      </c>
      <c r="BS733" s="685">
        <v>0</v>
      </c>
      <c r="BT733" s="685">
        <v>0</v>
      </c>
      <c r="BU733" s="685">
        <v>0</v>
      </c>
      <c r="BV733" s="685">
        <v>0</v>
      </c>
      <c r="BW733" s="685">
        <v>0</v>
      </c>
      <c r="BX733" s="685">
        <v>0</v>
      </c>
      <c r="BY733" s="685">
        <v>0</v>
      </c>
      <c r="BZ733" s="685">
        <v>0</v>
      </c>
      <c r="CA733" s="685">
        <v>0</v>
      </c>
      <c r="CB733" s="685">
        <v>0</v>
      </c>
      <c r="CC733" s="685">
        <v>0</v>
      </c>
      <c r="CD733" s="685">
        <v>0</v>
      </c>
      <c r="CE733" s="685">
        <v>0</v>
      </c>
      <c r="CF733" s="687"/>
    </row>
    <row r="734" spans="1:84" ht="9.9499999999999993" customHeight="1">
      <c r="A734" s="685">
        <v>0</v>
      </c>
      <c r="B734" s="4464">
        <v>29</v>
      </c>
      <c r="D734" s="4740" t="s">
        <v>5570</v>
      </c>
      <c r="E734" s="685">
        <v>0</v>
      </c>
      <c r="F734" s="685">
        <v>0</v>
      </c>
      <c r="G734" s="685">
        <v>0</v>
      </c>
      <c r="H734" s="4734"/>
      <c r="I734" s="685">
        <v>0</v>
      </c>
      <c r="J734" s="685">
        <v>0</v>
      </c>
      <c r="K734" s="685">
        <v>0</v>
      </c>
      <c r="L734" s="4734"/>
      <c r="M734" s="685">
        <v>0</v>
      </c>
      <c r="N734" s="685">
        <v>0</v>
      </c>
      <c r="O734" s="685">
        <v>0</v>
      </c>
      <c r="P734" s="4734"/>
      <c r="Q734" s="685">
        <v>0</v>
      </c>
      <c r="R734" s="685">
        <v>0</v>
      </c>
      <c r="S734" s="685">
        <v>0</v>
      </c>
      <c r="T734" s="4737" t="s">
        <v>5571</v>
      </c>
      <c r="U734" s="685">
        <v>0</v>
      </c>
      <c r="V734" s="685">
        <v>0</v>
      </c>
      <c r="W734" s="685">
        <v>0</v>
      </c>
      <c r="X734" s="4734"/>
      <c r="Y734" s="685">
        <v>0</v>
      </c>
      <c r="Z734" s="685">
        <v>0</v>
      </c>
      <c r="AA734" s="685">
        <v>0</v>
      </c>
      <c r="AB734" s="4734"/>
      <c r="AC734" s="685">
        <v>0</v>
      </c>
      <c r="AD734" s="685">
        <v>0</v>
      </c>
      <c r="AE734" s="685">
        <v>0</v>
      </c>
      <c r="AF734" s="4734"/>
      <c r="AG734" s="685">
        <v>0</v>
      </c>
      <c r="AH734" s="685">
        <v>0</v>
      </c>
      <c r="AI734" s="685">
        <v>0</v>
      </c>
      <c r="AJ734" s="707"/>
      <c r="AK734" s="707"/>
      <c r="AL734" s="707"/>
      <c r="AM734" s="707"/>
      <c r="AN734" s="707"/>
      <c r="AZ734" s="685">
        <v>0</v>
      </c>
      <c r="BA734" s="685">
        <v>0</v>
      </c>
      <c r="BB734" s="685">
        <v>0</v>
      </c>
      <c r="BC734" s="685">
        <v>0</v>
      </c>
      <c r="BD734" s="685">
        <v>0</v>
      </c>
      <c r="BE734" s="685">
        <v>0</v>
      </c>
      <c r="BF734" s="685">
        <v>0</v>
      </c>
      <c r="BG734" s="685">
        <v>0</v>
      </c>
      <c r="BH734" s="685">
        <v>0</v>
      </c>
      <c r="BI734" s="685">
        <v>0</v>
      </c>
      <c r="BJ734" s="685">
        <v>0</v>
      </c>
      <c r="BK734" s="685">
        <v>0</v>
      </c>
      <c r="BL734" s="685">
        <v>0</v>
      </c>
      <c r="BM734" s="685">
        <v>0</v>
      </c>
      <c r="BN734" s="685">
        <v>0</v>
      </c>
      <c r="BO734" s="685">
        <v>0</v>
      </c>
      <c r="BP734" s="685">
        <v>0</v>
      </c>
      <c r="BQ734" s="685">
        <v>0</v>
      </c>
      <c r="BR734" s="685">
        <v>0</v>
      </c>
      <c r="BS734" s="685">
        <v>0</v>
      </c>
      <c r="BT734" s="685">
        <v>0</v>
      </c>
      <c r="BU734" s="685">
        <v>0</v>
      </c>
      <c r="BV734" s="685">
        <v>0</v>
      </c>
      <c r="BW734" s="685">
        <v>0</v>
      </c>
      <c r="BX734" s="685">
        <v>0</v>
      </c>
      <c r="BY734" s="685">
        <v>0</v>
      </c>
      <c r="BZ734" s="685">
        <v>0</v>
      </c>
      <c r="CA734" s="685">
        <v>0</v>
      </c>
      <c r="CB734" s="685">
        <v>0</v>
      </c>
      <c r="CC734" s="685">
        <v>0</v>
      </c>
      <c r="CD734" s="685">
        <v>0</v>
      </c>
      <c r="CE734" s="685">
        <v>0</v>
      </c>
      <c r="CF734" s="687"/>
    </row>
    <row r="735" spans="1:84" ht="5.0999999999999996" customHeight="1">
      <c r="A735" s="685">
        <v>0</v>
      </c>
      <c r="B735" s="4465"/>
      <c r="D735" s="4741"/>
      <c r="E735" s="685">
        <v>0</v>
      </c>
      <c r="F735" s="802">
        <v>0</v>
      </c>
      <c r="G735" s="685">
        <v>0</v>
      </c>
      <c r="H735" s="4735"/>
      <c r="I735" s="685">
        <v>0</v>
      </c>
      <c r="J735" s="802">
        <v>0</v>
      </c>
      <c r="K735" s="685">
        <v>0</v>
      </c>
      <c r="L735" s="4735"/>
      <c r="M735" s="685">
        <v>0</v>
      </c>
      <c r="N735" s="802">
        <v>0</v>
      </c>
      <c r="O735" s="685">
        <v>0</v>
      </c>
      <c r="P735" s="4735"/>
      <c r="Q735" s="685">
        <v>0</v>
      </c>
      <c r="R735" s="802">
        <v>0</v>
      </c>
      <c r="S735" s="685">
        <v>0</v>
      </c>
      <c r="T735" s="4738"/>
      <c r="U735" s="685">
        <v>0</v>
      </c>
      <c r="V735" s="802">
        <v>0</v>
      </c>
      <c r="W735" s="685">
        <v>0</v>
      </c>
      <c r="X735" s="4735"/>
      <c r="Y735" s="685">
        <v>0</v>
      </c>
      <c r="Z735" s="802">
        <v>0</v>
      </c>
      <c r="AA735" s="685">
        <v>0</v>
      </c>
      <c r="AB735" s="4735"/>
      <c r="AC735" s="685">
        <v>0</v>
      </c>
      <c r="AD735" s="802">
        <v>0</v>
      </c>
      <c r="AE735" s="685">
        <v>0</v>
      </c>
      <c r="AF735" s="4735"/>
      <c r="AG735" s="685">
        <v>0</v>
      </c>
      <c r="AH735" s="802">
        <v>0</v>
      </c>
      <c r="AI735" s="685">
        <v>0</v>
      </c>
      <c r="AJ735" s="707"/>
      <c r="AK735" s="707"/>
      <c r="AL735" s="707"/>
      <c r="AM735" s="707"/>
      <c r="AN735" s="707"/>
      <c r="AZ735" s="685">
        <v>0</v>
      </c>
      <c r="BA735" s="685">
        <v>0</v>
      </c>
      <c r="BB735" s="685">
        <v>0</v>
      </c>
      <c r="BC735" s="685">
        <v>0</v>
      </c>
      <c r="BD735" s="685">
        <v>0</v>
      </c>
      <c r="BE735" s="685">
        <v>0</v>
      </c>
      <c r="BF735" s="685">
        <v>0</v>
      </c>
      <c r="BG735" s="685">
        <v>0</v>
      </c>
      <c r="BH735" s="685">
        <v>0</v>
      </c>
      <c r="BI735" s="685">
        <v>0</v>
      </c>
      <c r="BJ735" s="685">
        <v>0</v>
      </c>
      <c r="BK735" s="685">
        <v>0</v>
      </c>
      <c r="BL735" s="685">
        <v>0</v>
      </c>
      <c r="BM735" s="685">
        <v>0</v>
      </c>
      <c r="BN735" s="685">
        <v>0</v>
      </c>
      <c r="BO735" s="685">
        <v>0</v>
      </c>
      <c r="BP735" s="685">
        <v>0</v>
      </c>
      <c r="BQ735" s="685">
        <v>0</v>
      </c>
      <c r="BR735" s="685">
        <v>0</v>
      </c>
      <c r="BS735" s="685">
        <v>0</v>
      </c>
      <c r="BT735" s="685">
        <v>0</v>
      </c>
      <c r="BU735" s="685">
        <v>0</v>
      </c>
      <c r="BV735" s="685">
        <v>0</v>
      </c>
      <c r="BW735" s="685">
        <v>0</v>
      </c>
      <c r="BX735" s="685">
        <v>0</v>
      </c>
      <c r="BY735" s="685">
        <v>0</v>
      </c>
      <c r="BZ735" s="685">
        <v>0</v>
      </c>
      <c r="CA735" s="685">
        <v>0</v>
      </c>
      <c r="CB735" s="685">
        <v>0</v>
      </c>
      <c r="CC735" s="685">
        <v>0</v>
      </c>
      <c r="CD735" s="685">
        <v>0</v>
      </c>
      <c r="CE735" s="685">
        <v>0</v>
      </c>
      <c r="CF735" s="687"/>
    </row>
    <row r="736" spans="1:84" ht="9.9499999999999993" customHeight="1">
      <c r="A736" s="685">
        <v>0</v>
      </c>
      <c r="B736" s="4466"/>
      <c r="D736" s="4742"/>
      <c r="E736" s="685">
        <v>0</v>
      </c>
      <c r="F736" s="685">
        <v>0</v>
      </c>
      <c r="G736" s="685">
        <v>0</v>
      </c>
      <c r="H736" s="4736"/>
      <c r="I736" s="685">
        <v>0</v>
      </c>
      <c r="J736" s="685">
        <v>0</v>
      </c>
      <c r="K736" s="685">
        <v>0</v>
      </c>
      <c r="L736" s="4736"/>
      <c r="M736" s="685">
        <v>0</v>
      </c>
      <c r="N736" s="685">
        <v>0</v>
      </c>
      <c r="O736" s="685">
        <v>0</v>
      </c>
      <c r="P736" s="4736"/>
      <c r="Q736" s="685">
        <v>0</v>
      </c>
      <c r="R736" s="685">
        <v>0</v>
      </c>
      <c r="S736" s="685">
        <v>0</v>
      </c>
      <c r="T736" s="4739"/>
      <c r="U736" s="685">
        <v>0</v>
      </c>
      <c r="V736" s="685">
        <v>0</v>
      </c>
      <c r="W736" s="685">
        <v>0</v>
      </c>
      <c r="X736" s="4736"/>
      <c r="Y736" s="685">
        <v>0</v>
      </c>
      <c r="Z736" s="685">
        <v>0</v>
      </c>
      <c r="AA736" s="685">
        <v>0</v>
      </c>
      <c r="AB736" s="4736"/>
      <c r="AC736" s="685">
        <v>0</v>
      </c>
      <c r="AD736" s="685">
        <v>0</v>
      </c>
      <c r="AE736" s="685">
        <v>0</v>
      </c>
      <c r="AF736" s="4736"/>
      <c r="AG736" s="685">
        <v>0</v>
      </c>
      <c r="AH736" s="685">
        <v>0</v>
      </c>
      <c r="AI736" s="685">
        <v>0</v>
      </c>
      <c r="AJ736" s="707"/>
      <c r="AK736" s="707"/>
      <c r="AL736" s="707"/>
      <c r="AM736" s="707"/>
      <c r="AN736" s="707"/>
      <c r="AZ736" s="685">
        <v>0</v>
      </c>
      <c r="BA736" s="685">
        <v>0</v>
      </c>
      <c r="BB736" s="685">
        <v>0</v>
      </c>
      <c r="BC736" s="685">
        <v>0</v>
      </c>
      <c r="BD736" s="685">
        <v>0</v>
      </c>
      <c r="BE736" s="685">
        <v>0</v>
      </c>
      <c r="BF736" s="685">
        <v>0</v>
      </c>
      <c r="BG736" s="685">
        <v>0</v>
      </c>
      <c r="BH736" s="685">
        <v>0</v>
      </c>
      <c r="BI736" s="685">
        <v>0</v>
      </c>
      <c r="BJ736" s="685">
        <v>0</v>
      </c>
      <c r="BK736" s="685">
        <v>0</v>
      </c>
      <c r="BL736" s="685">
        <v>0</v>
      </c>
      <c r="BM736" s="685">
        <v>0</v>
      </c>
      <c r="BN736" s="685">
        <v>0</v>
      </c>
      <c r="BO736" s="685">
        <v>0</v>
      </c>
      <c r="BP736" s="685">
        <v>0</v>
      </c>
      <c r="BQ736" s="685">
        <v>0</v>
      </c>
      <c r="BR736" s="685">
        <v>0</v>
      </c>
      <c r="BS736" s="685">
        <v>0</v>
      </c>
      <c r="BT736" s="685">
        <v>0</v>
      </c>
      <c r="BU736" s="685">
        <v>0</v>
      </c>
      <c r="BV736" s="685">
        <v>0</v>
      </c>
      <c r="BW736" s="685">
        <v>0</v>
      </c>
      <c r="BX736" s="685">
        <v>0</v>
      </c>
      <c r="BY736" s="685">
        <v>0</v>
      </c>
      <c r="BZ736" s="685">
        <v>0</v>
      </c>
      <c r="CA736" s="685">
        <v>0</v>
      </c>
      <c r="CB736" s="685">
        <v>0</v>
      </c>
      <c r="CC736" s="685">
        <v>0</v>
      </c>
      <c r="CD736" s="685">
        <v>0</v>
      </c>
      <c r="CE736" s="685">
        <v>0</v>
      </c>
      <c r="CF736" s="687"/>
    </row>
    <row r="737" spans="1:84" ht="9.9499999999999993" customHeight="1">
      <c r="A737" s="685">
        <v>0</v>
      </c>
      <c r="B737" s="685">
        <v>0</v>
      </c>
      <c r="C737" s="685">
        <v>0</v>
      </c>
      <c r="D737" s="685">
        <v>0</v>
      </c>
      <c r="E737" s="685">
        <v>0</v>
      </c>
      <c r="F737" s="685">
        <v>0</v>
      </c>
      <c r="G737" s="685">
        <v>0</v>
      </c>
      <c r="H737" s="685">
        <v>0</v>
      </c>
      <c r="I737" s="685">
        <v>0</v>
      </c>
      <c r="J737" s="685">
        <v>0</v>
      </c>
      <c r="K737" s="685">
        <v>0</v>
      </c>
      <c r="L737" s="685">
        <v>0</v>
      </c>
      <c r="M737" s="685">
        <v>0</v>
      </c>
      <c r="N737" s="685">
        <v>0</v>
      </c>
      <c r="O737" s="685">
        <v>0</v>
      </c>
      <c r="P737" s="685">
        <v>0</v>
      </c>
      <c r="Q737" s="685">
        <v>0</v>
      </c>
      <c r="R737" s="685">
        <v>0</v>
      </c>
      <c r="S737" s="685">
        <v>0</v>
      </c>
      <c r="T737" s="685">
        <v>0</v>
      </c>
      <c r="U737" s="685">
        <v>0</v>
      </c>
      <c r="V737" s="685">
        <v>0</v>
      </c>
      <c r="W737" s="685">
        <v>0</v>
      </c>
      <c r="X737" s="685">
        <v>0</v>
      </c>
      <c r="Y737" s="685">
        <v>0</v>
      </c>
      <c r="Z737" s="685">
        <v>0</v>
      </c>
      <c r="AA737" s="685">
        <v>0</v>
      </c>
      <c r="AB737" s="685">
        <v>0</v>
      </c>
      <c r="AC737" s="685">
        <v>0</v>
      </c>
      <c r="AD737" s="685">
        <v>0</v>
      </c>
      <c r="AE737" s="685">
        <v>0</v>
      </c>
      <c r="AF737" s="685">
        <v>0</v>
      </c>
      <c r="AG737" s="685">
        <v>0</v>
      </c>
      <c r="AH737" s="685">
        <v>0</v>
      </c>
      <c r="AI737" s="796"/>
      <c r="AJ737" s="707"/>
      <c r="AK737" s="707"/>
      <c r="AL737" s="707"/>
      <c r="AM737" s="707"/>
      <c r="AN737" s="707"/>
      <c r="AZ737" s="685">
        <v>0</v>
      </c>
      <c r="BA737" s="685">
        <v>0</v>
      </c>
      <c r="BB737" s="685">
        <v>0</v>
      </c>
      <c r="BC737" s="685">
        <v>0</v>
      </c>
      <c r="BD737" s="685">
        <v>0</v>
      </c>
      <c r="BE737" s="685">
        <v>0</v>
      </c>
      <c r="BF737" s="685">
        <v>0</v>
      </c>
      <c r="BG737" s="685">
        <v>0</v>
      </c>
      <c r="BH737" s="685">
        <v>0</v>
      </c>
      <c r="BI737" s="685">
        <v>0</v>
      </c>
      <c r="BJ737" s="685">
        <v>0</v>
      </c>
      <c r="BK737" s="685">
        <v>0</v>
      </c>
      <c r="BL737" s="685">
        <v>0</v>
      </c>
      <c r="BM737" s="685">
        <v>0</v>
      </c>
      <c r="BN737" s="685">
        <v>0</v>
      </c>
      <c r="BO737" s="685">
        <v>0</v>
      </c>
      <c r="BP737" s="685">
        <v>0</v>
      </c>
      <c r="BQ737" s="685">
        <v>0</v>
      </c>
      <c r="BR737" s="685">
        <v>0</v>
      </c>
      <c r="BS737" s="685">
        <v>0</v>
      </c>
      <c r="BT737" s="685">
        <v>0</v>
      </c>
      <c r="BU737" s="685">
        <v>0</v>
      </c>
      <c r="BV737" s="685">
        <v>0</v>
      </c>
      <c r="BW737" s="685">
        <v>0</v>
      </c>
      <c r="BX737" s="685">
        <v>0</v>
      </c>
      <c r="BY737" s="685">
        <v>0</v>
      </c>
      <c r="BZ737" s="685">
        <v>0</v>
      </c>
      <c r="CA737" s="685">
        <v>0</v>
      </c>
      <c r="CB737" s="685">
        <v>0</v>
      </c>
      <c r="CC737" s="685">
        <v>0</v>
      </c>
      <c r="CD737" s="685">
        <v>0</v>
      </c>
      <c r="CE737" s="685">
        <v>0</v>
      </c>
      <c r="CF737" s="687"/>
    </row>
    <row r="738" spans="1:84" ht="9.9499999999999993" customHeight="1">
      <c r="A738" s="685">
        <v>0</v>
      </c>
      <c r="B738" s="4464">
        <v>30</v>
      </c>
      <c r="D738" s="4740" t="s">
        <v>5572</v>
      </c>
      <c r="E738" s="685">
        <v>0</v>
      </c>
      <c r="F738" s="685">
        <v>0</v>
      </c>
      <c r="G738" s="685">
        <v>0</v>
      </c>
      <c r="H738" s="4734"/>
      <c r="I738" s="685">
        <v>0</v>
      </c>
      <c r="J738" s="685">
        <v>0</v>
      </c>
      <c r="K738" s="685">
        <v>0</v>
      </c>
      <c r="L738" s="4734"/>
      <c r="M738" s="685">
        <v>0</v>
      </c>
      <c r="N738" s="685">
        <v>0</v>
      </c>
      <c r="O738" s="685">
        <v>0</v>
      </c>
      <c r="P738" s="4734"/>
      <c r="Q738" s="685">
        <v>0</v>
      </c>
      <c r="R738" s="685">
        <v>0</v>
      </c>
      <c r="S738" s="685">
        <v>0</v>
      </c>
      <c r="T738" s="4737" t="s">
        <v>5573</v>
      </c>
      <c r="U738" s="685">
        <v>0</v>
      </c>
      <c r="V738" s="685">
        <v>0</v>
      </c>
      <c r="W738" s="685">
        <v>0</v>
      </c>
      <c r="X738" s="4734"/>
      <c r="Y738" s="685">
        <v>0</v>
      </c>
      <c r="Z738" s="685">
        <v>0</v>
      </c>
      <c r="AA738" s="685">
        <v>0</v>
      </c>
      <c r="AB738" s="4734"/>
      <c r="AC738" s="685">
        <v>0</v>
      </c>
      <c r="AD738" s="685">
        <v>0</v>
      </c>
      <c r="AE738" s="685">
        <v>0</v>
      </c>
      <c r="AF738" s="4734"/>
      <c r="AG738" s="685">
        <v>0</v>
      </c>
      <c r="AH738" s="685">
        <v>0</v>
      </c>
      <c r="AI738" s="685">
        <v>0</v>
      </c>
      <c r="AJ738" s="707"/>
      <c r="AK738" s="707"/>
      <c r="AL738" s="707"/>
      <c r="AM738" s="707"/>
      <c r="AN738" s="707"/>
      <c r="AZ738" s="685">
        <v>0</v>
      </c>
      <c r="BA738" s="685">
        <v>0</v>
      </c>
      <c r="BB738" s="685">
        <v>0</v>
      </c>
      <c r="BC738" s="685">
        <v>0</v>
      </c>
      <c r="BD738" s="685">
        <v>0</v>
      </c>
      <c r="BE738" s="685">
        <v>0</v>
      </c>
      <c r="BF738" s="685">
        <v>0</v>
      </c>
      <c r="BG738" s="685">
        <v>0</v>
      </c>
      <c r="BH738" s="685">
        <v>0</v>
      </c>
      <c r="BI738" s="685">
        <v>0</v>
      </c>
      <c r="BJ738" s="685">
        <v>0</v>
      </c>
      <c r="BK738" s="685">
        <v>0</v>
      </c>
      <c r="BL738" s="685">
        <v>0</v>
      </c>
      <c r="BM738" s="685">
        <v>0</v>
      </c>
      <c r="BN738" s="685">
        <v>0</v>
      </c>
      <c r="BO738" s="685">
        <v>0</v>
      </c>
      <c r="BP738" s="685">
        <v>0</v>
      </c>
      <c r="BQ738" s="685">
        <v>0</v>
      </c>
      <c r="BR738" s="685">
        <v>0</v>
      </c>
      <c r="BS738" s="685">
        <v>0</v>
      </c>
      <c r="BT738" s="685">
        <v>0</v>
      </c>
      <c r="BU738" s="685">
        <v>0</v>
      </c>
      <c r="BV738" s="685">
        <v>0</v>
      </c>
      <c r="BW738" s="685">
        <v>0</v>
      </c>
      <c r="BX738" s="685">
        <v>0</v>
      </c>
      <c r="BY738" s="685">
        <v>0</v>
      </c>
      <c r="BZ738" s="685">
        <v>0</v>
      </c>
      <c r="CA738" s="685">
        <v>0</v>
      </c>
      <c r="CB738" s="685">
        <v>0</v>
      </c>
      <c r="CC738" s="685">
        <v>0</v>
      </c>
      <c r="CD738" s="685">
        <v>0</v>
      </c>
      <c r="CE738" s="685">
        <v>0</v>
      </c>
      <c r="CF738" s="687"/>
    </row>
    <row r="739" spans="1:84" ht="5.0999999999999996" customHeight="1">
      <c r="A739" s="685">
        <v>0</v>
      </c>
      <c r="B739" s="4465"/>
      <c r="D739" s="4741"/>
      <c r="E739" s="685">
        <v>0</v>
      </c>
      <c r="F739" s="802">
        <v>0</v>
      </c>
      <c r="G739" s="685">
        <v>0</v>
      </c>
      <c r="H739" s="4735"/>
      <c r="I739" s="685">
        <v>0</v>
      </c>
      <c r="J739" s="802">
        <v>0</v>
      </c>
      <c r="K739" s="685">
        <v>0</v>
      </c>
      <c r="L739" s="4735"/>
      <c r="M739" s="685">
        <v>0</v>
      </c>
      <c r="N739" s="802">
        <v>0</v>
      </c>
      <c r="O739" s="685">
        <v>0</v>
      </c>
      <c r="P739" s="4735"/>
      <c r="Q739" s="685">
        <v>0</v>
      </c>
      <c r="R739" s="802">
        <v>0</v>
      </c>
      <c r="S739" s="685">
        <v>0</v>
      </c>
      <c r="T739" s="4738"/>
      <c r="U739" s="685">
        <v>0</v>
      </c>
      <c r="V739" s="802">
        <v>0</v>
      </c>
      <c r="W739" s="685">
        <v>0</v>
      </c>
      <c r="X739" s="4735"/>
      <c r="Y739" s="685">
        <v>0</v>
      </c>
      <c r="Z739" s="802">
        <v>0</v>
      </c>
      <c r="AA739" s="685">
        <v>0</v>
      </c>
      <c r="AB739" s="4735"/>
      <c r="AC739" s="685">
        <v>0</v>
      </c>
      <c r="AD739" s="802">
        <v>0</v>
      </c>
      <c r="AE739" s="685">
        <v>0</v>
      </c>
      <c r="AF739" s="4735"/>
      <c r="AG739" s="685">
        <v>0</v>
      </c>
      <c r="AH739" s="802">
        <v>0</v>
      </c>
      <c r="AI739" s="685">
        <v>0</v>
      </c>
      <c r="AJ739" s="707"/>
      <c r="AK739" s="707"/>
      <c r="AL739" s="707"/>
      <c r="AM739" s="707"/>
      <c r="AN739" s="707"/>
      <c r="AZ739" s="685">
        <v>0</v>
      </c>
      <c r="BA739" s="685">
        <v>0</v>
      </c>
      <c r="BB739" s="685">
        <v>0</v>
      </c>
      <c r="BC739" s="685">
        <v>0</v>
      </c>
      <c r="BD739" s="685">
        <v>0</v>
      </c>
      <c r="BE739" s="685">
        <v>0</v>
      </c>
      <c r="BF739" s="685">
        <v>0</v>
      </c>
      <c r="BG739" s="685">
        <v>0</v>
      </c>
      <c r="BH739" s="685">
        <v>0</v>
      </c>
      <c r="BI739" s="685">
        <v>0</v>
      </c>
      <c r="BJ739" s="685">
        <v>0</v>
      </c>
      <c r="BK739" s="685">
        <v>0</v>
      </c>
      <c r="BL739" s="685">
        <v>0</v>
      </c>
      <c r="BM739" s="685">
        <v>0</v>
      </c>
      <c r="BN739" s="685">
        <v>0</v>
      </c>
      <c r="BO739" s="685">
        <v>0</v>
      </c>
      <c r="BP739" s="685">
        <v>0</v>
      </c>
      <c r="BQ739" s="685">
        <v>0</v>
      </c>
      <c r="BR739" s="685">
        <v>0</v>
      </c>
      <c r="BS739" s="685">
        <v>0</v>
      </c>
      <c r="BT739" s="685">
        <v>0</v>
      </c>
      <c r="BU739" s="685">
        <v>0</v>
      </c>
      <c r="BV739" s="685">
        <v>0</v>
      </c>
      <c r="BW739" s="685">
        <v>0</v>
      </c>
      <c r="BX739" s="685">
        <v>0</v>
      </c>
      <c r="BY739" s="685">
        <v>0</v>
      </c>
      <c r="BZ739" s="685">
        <v>0</v>
      </c>
      <c r="CA739" s="685">
        <v>0</v>
      </c>
      <c r="CB739" s="685">
        <v>0</v>
      </c>
      <c r="CC739" s="685">
        <v>0</v>
      </c>
      <c r="CD739" s="685">
        <v>0</v>
      </c>
      <c r="CE739" s="685">
        <v>0</v>
      </c>
      <c r="CF739" s="687"/>
    </row>
    <row r="740" spans="1:84" ht="9.9499999999999993" customHeight="1">
      <c r="A740" s="685">
        <v>0</v>
      </c>
      <c r="B740" s="4466"/>
      <c r="D740" s="4742"/>
      <c r="E740" s="685">
        <v>0</v>
      </c>
      <c r="F740" s="685">
        <v>0</v>
      </c>
      <c r="G740" s="685">
        <v>0</v>
      </c>
      <c r="H740" s="4736"/>
      <c r="I740" s="685">
        <v>0</v>
      </c>
      <c r="J740" s="685">
        <v>0</v>
      </c>
      <c r="K740" s="685">
        <v>0</v>
      </c>
      <c r="L740" s="4736"/>
      <c r="M740" s="685">
        <v>0</v>
      </c>
      <c r="N740" s="685">
        <v>0</v>
      </c>
      <c r="O740" s="685">
        <v>0</v>
      </c>
      <c r="P740" s="4736"/>
      <c r="Q740" s="685">
        <v>0</v>
      </c>
      <c r="R740" s="685">
        <v>0</v>
      </c>
      <c r="S740" s="685">
        <v>0</v>
      </c>
      <c r="T740" s="4739"/>
      <c r="U740" s="685">
        <v>0</v>
      </c>
      <c r="V740" s="685">
        <v>0</v>
      </c>
      <c r="W740" s="685">
        <v>0</v>
      </c>
      <c r="X740" s="4736"/>
      <c r="Y740" s="685">
        <v>0</v>
      </c>
      <c r="Z740" s="685">
        <v>0</v>
      </c>
      <c r="AA740" s="685">
        <v>0</v>
      </c>
      <c r="AB740" s="4736"/>
      <c r="AC740" s="685">
        <v>0</v>
      </c>
      <c r="AD740" s="685">
        <v>0</v>
      </c>
      <c r="AE740" s="685">
        <v>0</v>
      </c>
      <c r="AF740" s="4736"/>
      <c r="AG740" s="685">
        <v>0</v>
      </c>
      <c r="AH740" s="685">
        <v>0</v>
      </c>
      <c r="AI740" s="685">
        <v>0</v>
      </c>
      <c r="AJ740" s="707"/>
      <c r="AK740" s="707"/>
      <c r="AL740" s="707"/>
      <c r="AM740" s="707"/>
      <c r="AN740" s="707"/>
      <c r="AZ740" s="685">
        <v>0</v>
      </c>
      <c r="BA740" s="685">
        <v>0</v>
      </c>
      <c r="BB740" s="685">
        <v>0</v>
      </c>
      <c r="BC740" s="685">
        <v>0</v>
      </c>
      <c r="BD740" s="685">
        <v>0</v>
      </c>
      <c r="BE740" s="685">
        <v>0</v>
      </c>
      <c r="BF740" s="685">
        <v>0</v>
      </c>
      <c r="BG740" s="685">
        <v>0</v>
      </c>
      <c r="BH740" s="685">
        <v>0</v>
      </c>
      <c r="BI740" s="685">
        <v>0</v>
      </c>
      <c r="BJ740" s="685">
        <v>0</v>
      </c>
      <c r="BK740" s="685">
        <v>0</v>
      </c>
      <c r="BL740" s="685">
        <v>0</v>
      </c>
      <c r="BM740" s="685">
        <v>0</v>
      </c>
      <c r="BN740" s="685">
        <v>0</v>
      </c>
      <c r="BO740" s="685">
        <v>0</v>
      </c>
      <c r="BP740" s="685">
        <v>0</v>
      </c>
      <c r="BQ740" s="685">
        <v>0</v>
      </c>
      <c r="BR740" s="685">
        <v>0</v>
      </c>
      <c r="BS740" s="685">
        <v>0</v>
      </c>
      <c r="BT740" s="685">
        <v>0</v>
      </c>
      <c r="BU740" s="685">
        <v>0</v>
      </c>
      <c r="BV740" s="685">
        <v>0</v>
      </c>
      <c r="BW740" s="685">
        <v>0</v>
      </c>
      <c r="BX740" s="685">
        <v>0</v>
      </c>
      <c r="BY740" s="685">
        <v>0</v>
      </c>
      <c r="BZ740" s="685">
        <v>0</v>
      </c>
      <c r="CA740" s="685">
        <v>0</v>
      </c>
      <c r="CB740" s="685">
        <v>0</v>
      </c>
      <c r="CC740" s="685">
        <v>0</v>
      </c>
      <c r="CD740" s="685">
        <v>0</v>
      </c>
      <c r="CE740" s="685">
        <v>0</v>
      </c>
      <c r="CF740" s="687"/>
    </row>
    <row r="741" spans="1:84" ht="9.9499999999999993" customHeight="1">
      <c r="A741" s="685">
        <v>0</v>
      </c>
      <c r="B741" s="685">
        <v>0</v>
      </c>
      <c r="C741" s="685">
        <v>0</v>
      </c>
      <c r="D741" s="685">
        <v>0</v>
      </c>
      <c r="E741" s="685">
        <v>0</v>
      </c>
      <c r="F741" s="685">
        <v>0</v>
      </c>
      <c r="G741" s="685">
        <v>0</v>
      </c>
      <c r="H741" s="685">
        <v>0</v>
      </c>
      <c r="I741" s="685">
        <v>0</v>
      </c>
      <c r="J741" s="685">
        <v>0</v>
      </c>
      <c r="K741" s="685">
        <v>0</v>
      </c>
      <c r="L741" s="685">
        <v>0</v>
      </c>
      <c r="M741" s="685">
        <v>0</v>
      </c>
      <c r="N741" s="685">
        <v>0</v>
      </c>
      <c r="O741" s="685">
        <v>0</v>
      </c>
      <c r="P741" s="685">
        <v>0</v>
      </c>
      <c r="Q741" s="685">
        <v>0</v>
      </c>
      <c r="R741" s="685">
        <v>0</v>
      </c>
      <c r="S741" s="685">
        <v>0</v>
      </c>
      <c r="T741" s="685">
        <v>0</v>
      </c>
      <c r="U741" s="685">
        <v>0</v>
      </c>
      <c r="V741" s="685">
        <v>0</v>
      </c>
      <c r="W741" s="685">
        <v>0</v>
      </c>
      <c r="X741" s="685">
        <v>0</v>
      </c>
      <c r="Y741" s="685">
        <v>0</v>
      </c>
      <c r="Z741" s="685">
        <v>0</v>
      </c>
      <c r="AA741" s="685">
        <v>0</v>
      </c>
      <c r="AB741" s="685">
        <v>0</v>
      </c>
      <c r="AC741" s="685">
        <v>0</v>
      </c>
      <c r="AD741" s="685">
        <v>0</v>
      </c>
      <c r="AE741" s="685">
        <v>0</v>
      </c>
      <c r="AF741" s="685">
        <v>0</v>
      </c>
      <c r="AG741" s="685">
        <v>0</v>
      </c>
      <c r="AH741" s="685">
        <v>0</v>
      </c>
      <c r="AI741" s="685">
        <v>0</v>
      </c>
      <c r="AJ741" s="707"/>
      <c r="AK741" s="707"/>
      <c r="AL741" s="707"/>
      <c r="AM741" s="707"/>
      <c r="AN741" s="707"/>
      <c r="AZ741" s="685">
        <v>0</v>
      </c>
      <c r="BA741" s="685">
        <v>0</v>
      </c>
      <c r="BB741" s="685">
        <v>0</v>
      </c>
      <c r="BC741" s="685">
        <v>0</v>
      </c>
      <c r="BD741" s="685">
        <v>0</v>
      </c>
      <c r="BE741" s="685">
        <v>0</v>
      </c>
      <c r="BF741" s="685">
        <v>0</v>
      </c>
      <c r="BG741" s="685">
        <v>0</v>
      </c>
      <c r="BH741" s="685">
        <v>0</v>
      </c>
      <c r="BI741" s="685">
        <v>0</v>
      </c>
      <c r="BJ741" s="685">
        <v>0</v>
      </c>
      <c r="BK741" s="685">
        <v>0</v>
      </c>
      <c r="BL741" s="685">
        <v>0</v>
      </c>
      <c r="BM741" s="685">
        <v>0</v>
      </c>
      <c r="BN741" s="685">
        <v>0</v>
      </c>
      <c r="BO741" s="685">
        <v>0</v>
      </c>
      <c r="BP741" s="685">
        <v>0</v>
      </c>
      <c r="BQ741" s="685">
        <v>0</v>
      </c>
      <c r="BR741" s="685">
        <v>0</v>
      </c>
      <c r="BS741" s="685">
        <v>0</v>
      </c>
      <c r="BT741" s="685">
        <v>0</v>
      </c>
      <c r="BU741" s="685">
        <v>0</v>
      </c>
      <c r="BV741" s="685">
        <v>0</v>
      </c>
      <c r="BW741" s="685">
        <v>0</v>
      </c>
      <c r="BX741" s="685">
        <v>0</v>
      </c>
      <c r="BY741" s="685">
        <v>0</v>
      </c>
      <c r="BZ741" s="685">
        <v>0</v>
      </c>
      <c r="CA741" s="685">
        <v>0</v>
      </c>
      <c r="CB741" s="685">
        <v>0</v>
      </c>
      <c r="CC741" s="685">
        <v>0</v>
      </c>
      <c r="CD741" s="685">
        <v>0</v>
      </c>
      <c r="CE741" s="685">
        <v>0</v>
      </c>
      <c r="CF741" s="687"/>
    </row>
    <row r="742" spans="1:84" ht="9.9499999999999993" customHeight="1">
      <c r="A742" s="685">
        <v>0</v>
      </c>
      <c r="B742" s="4464">
        <v>31</v>
      </c>
      <c r="D742" s="4740"/>
      <c r="E742" s="685">
        <v>0</v>
      </c>
      <c r="F742" s="685">
        <v>0</v>
      </c>
      <c r="G742" s="685">
        <v>0</v>
      </c>
      <c r="H742" s="4734"/>
      <c r="I742" s="685">
        <v>0</v>
      </c>
      <c r="J742" s="685">
        <v>0</v>
      </c>
      <c r="K742" s="685">
        <v>0</v>
      </c>
      <c r="L742" s="4734"/>
      <c r="M742" s="685">
        <v>0</v>
      </c>
      <c r="N742" s="685">
        <v>0</v>
      </c>
      <c r="O742" s="685">
        <v>0</v>
      </c>
      <c r="P742" s="4734"/>
      <c r="Q742" s="685">
        <v>0</v>
      </c>
      <c r="R742" s="685">
        <v>0</v>
      </c>
      <c r="S742" s="685">
        <v>0</v>
      </c>
      <c r="T742" s="4743" t="s">
        <v>5574</v>
      </c>
      <c r="U742" s="685">
        <v>0</v>
      </c>
      <c r="V742" s="685">
        <v>0</v>
      </c>
      <c r="W742" s="685">
        <v>0</v>
      </c>
      <c r="X742" s="4734"/>
      <c r="Y742" s="685">
        <v>0</v>
      </c>
      <c r="Z742" s="685">
        <v>0</v>
      </c>
      <c r="AA742" s="685">
        <v>0</v>
      </c>
      <c r="AB742" s="4734"/>
      <c r="AC742" s="685">
        <v>0</v>
      </c>
      <c r="AD742" s="685">
        <v>0</v>
      </c>
      <c r="AE742" s="685">
        <v>0</v>
      </c>
      <c r="AF742" s="4734"/>
      <c r="AG742" s="685">
        <v>0</v>
      </c>
      <c r="AH742" s="685">
        <v>0</v>
      </c>
      <c r="AI742" s="685">
        <v>0</v>
      </c>
      <c r="AJ742" s="707"/>
      <c r="AK742" s="707"/>
      <c r="AL742" s="707"/>
      <c r="AM742" s="707"/>
      <c r="AN742" s="707"/>
      <c r="AZ742" s="685">
        <v>0</v>
      </c>
      <c r="BA742" s="685">
        <v>0</v>
      </c>
      <c r="BB742" s="685">
        <v>0</v>
      </c>
      <c r="BC742" s="685">
        <v>0</v>
      </c>
      <c r="BD742" s="685">
        <v>0</v>
      </c>
      <c r="BE742" s="685">
        <v>0</v>
      </c>
      <c r="BF742" s="685">
        <v>0</v>
      </c>
      <c r="BG742" s="685">
        <v>0</v>
      </c>
      <c r="BH742" s="685">
        <v>0</v>
      </c>
      <c r="BI742" s="685">
        <v>0</v>
      </c>
      <c r="BJ742" s="685">
        <v>0</v>
      </c>
      <c r="BK742" s="685">
        <v>0</v>
      </c>
      <c r="BL742" s="685">
        <v>0</v>
      </c>
      <c r="BM742" s="685">
        <v>0</v>
      </c>
      <c r="BN742" s="685">
        <v>0</v>
      </c>
      <c r="BO742" s="685">
        <v>0</v>
      </c>
      <c r="BP742" s="685">
        <v>0</v>
      </c>
      <c r="BQ742" s="685">
        <v>0</v>
      </c>
      <c r="BR742" s="685">
        <v>0</v>
      </c>
      <c r="BS742" s="685">
        <v>0</v>
      </c>
      <c r="BT742" s="685">
        <v>0</v>
      </c>
      <c r="BU742" s="685">
        <v>0</v>
      </c>
      <c r="BV742" s="685">
        <v>0</v>
      </c>
      <c r="BW742" s="685">
        <v>0</v>
      </c>
      <c r="BX742" s="685">
        <v>0</v>
      </c>
      <c r="BY742" s="685">
        <v>0</v>
      </c>
      <c r="BZ742" s="685">
        <v>0</v>
      </c>
      <c r="CA742" s="685">
        <v>0</v>
      </c>
      <c r="CB742" s="685">
        <v>0</v>
      </c>
      <c r="CC742" s="685">
        <v>0</v>
      </c>
      <c r="CD742" s="685">
        <v>0</v>
      </c>
      <c r="CE742" s="685">
        <v>0</v>
      </c>
      <c r="CF742" s="687"/>
    </row>
    <row r="743" spans="1:84" ht="5.0999999999999996" customHeight="1">
      <c r="A743" s="685">
        <v>0</v>
      </c>
      <c r="B743" s="4465"/>
      <c r="D743" s="4741"/>
      <c r="E743" s="685">
        <v>0</v>
      </c>
      <c r="F743" s="802">
        <v>0</v>
      </c>
      <c r="G743" s="685">
        <v>0</v>
      </c>
      <c r="H743" s="4735"/>
      <c r="I743" s="685">
        <v>0</v>
      </c>
      <c r="J743" s="802">
        <v>0</v>
      </c>
      <c r="K743" s="685">
        <v>0</v>
      </c>
      <c r="L743" s="4735"/>
      <c r="M743" s="685">
        <v>0</v>
      </c>
      <c r="N743" s="802">
        <v>0</v>
      </c>
      <c r="O743" s="685">
        <v>0</v>
      </c>
      <c r="P743" s="4735"/>
      <c r="Q743" s="685">
        <v>0</v>
      </c>
      <c r="R743" s="802">
        <v>0</v>
      </c>
      <c r="S743" s="685">
        <v>0</v>
      </c>
      <c r="T743" s="4744"/>
      <c r="U743" s="685">
        <v>0</v>
      </c>
      <c r="V743" s="802">
        <v>0</v>
      </c>
      <c r="W743" s="685">
        <v>0</v>
      </c>
      <c r="X743" s="4735"/>
      <c r="Y743" s="685">
        <v>0</v>
      </c>
      <c r="Z743" s="802">
        <v>0</v>
      </c>
      <c r="AA743" s="685">
        <v>0</v>
      </c>
      <c r="AB743" s="4735"/>
      <c r="AC743" s="685">
        <v>0</v>
      </c>
      <c r="AD743" s="802">
        <v>0</v>
      </c>
      <c r="AE743" s="685">
        <v>0</v>
      </c>
      <c r="AF743" s="4735"/>
      <c r="AG743" s="685">
        <v>0</v>
      </c>
      <c r="AH743" s="802">
        <v>0</v>
      </c>
      <c r="AI743" s="685">
        <v>0</v>
      </c>
      <c r="AJ743" s="707"/>
      <c r="AK743" s="707"/>
      <c r="AL743" s="707"/>
      <c r="AM743" s="707"/>
      <c r="AN743" s="707"/>
      <c r="AZ743" s="685">
        <v>0</v>
      </c>
      <c r="BA743" s="685">
        <v>0</v>
      </c>
      <c r="BB743" s="685">
        <v>0</v>
      </c>
      <c r="BC743" s="685">
        <v>0</v>
      </c>
      <c r="BD743" s="685">
        <v>0</v>
      </c>
      <c r="BE743" s="685">
        <v>0</v>
      </c>
      <c r="BF743" s="685">
        <v>0</v>
      </c>
      <c r="BG743" s="685">
        <v>0</v>
      </c>
      <c r="BH743" s="685">
        <v>0</v>
      </c>
      <c r="BI743" s="685">
        <v>0</v>
      </c>
      <c r="BJ743" s="685">
        <v>0</v>
      </c>
      <c r="BK743" s="685">
        <v>0</v>
      </c>
      <c r="BL743" s="685">
        <v>0</v>
      </c>
      <c r="BM743" s="685">
        <v>0</v>
      </c>
      <c r="BN743" s="685">
        <v>0</v>
      </c>
      <c r="BO743" s="685">
        <v>0</v>
      </c>
      <c r="BP743" s="685">
        <v>0</v>
      </c>
      <c r="BQ743" s="685">
        <v>0</v>
      </c>
      <c r="BR743" s="685">
        <v>0</v>
      </c>
      <c r="BS743" s="685">
        <v>0</v>
      </c>
      <c r="BT743" s="685">
        <v>0</v>
      </c>
      <c r="BU743" s="685">
        <v>0</v>
      </c>
      <c r="BV743" s="685">
        <v>0</v>
      </c>
      <c r="BW743" s="685">
        <v>0</v>
      </c>
      <c r="BX743" s="685">
        <v>0</v>
      </c>
      <c r="BY743" s="685">
        <v>0</v>
      </c>
      <c r="BZ743" s="685">
        <v>0</v>
      </c>
      <c r="CA743" s="685">
        <v>0</v>
      </c>
      <c r="CB743" s="685">
        <v>0</v>
      </c>
      <c r="CC743" s="685">
        <v>0</v>
      </c>
      <c r="CD743" s="685">
        <v>0</v>
      </c>
      <c r="CE743" s="685">
        <v>0</v>
      </c>
      <c r="CF743" s="687"/>
    </row>
    <row r="744" spans="1:84" ht="9.9499999999999993" customHeight="1">
      <c r="A744" s="685">
        <v>0</v>
      </c>
      <c r="B744" s="4466"/>
      <c r="D744" s="4742"/>
      <c r="E744" s="685">
        <v>0</v>
      </c>
      <c r="F744" s="685">
        <v>0</v>
      </c>
      <c r="G744" s="685">
        <v>0</v>
      </c>
      <c r="H744" s="4736"/>
      <c r="I744" s="685">
        <v>0</v>
      </c>
      <c r="J744" s="685">
        <v>0</v>
      </c>
      <c r="K744" s="685">
        <v>0</v>
      </c>
      <c r="L744" s="4736"/>
      <c r="M744" s="685">
        <v>0</v>
      </c>
      <c r="N744" s="685">
        <v>0</v>
      </c>
      <c r="O744" s="685">
        <v>0</v>
      </c>
      <c r="P744" s="4736"/>
      <c r="Q744" s="685">
        <v>0</v>
      </c>
      <c r="R744" s="685">
        <v>0</v>
      </c>
      <c r="S744" s="685">
        <v>0</v>
      </c>
      <c r="T744" s="4745"/>
      <c r="U744" s="685">
        <v>0</v>
      </c>
      <c r="V744" s="685">
        <v>0</v>
      </c>
      <c r="W744" s="685">
        <v>0</v>
      </c>
      <c r="X744" s="4736"/>
      <c r="Y744" s="685">
        <v>0</v>
      </c>
      <c r="Z744" s="685">
        <v>0</v>
      </c>
      <c r="AA744" s="685">
        <v>0</v>
      </c>
      <c r="AB744" s="4736"/>
      <c r="AC744" s="685">
        <v>0</v>
      </c>
      <c r="AD744" s="685">
        <v>0</v>
      </c>
      <c r="AE744" s="685">
        <v>0</v>
      </c>
      <c r="AF744" s="4736"/>
      <c r="AG744" s="685">
        <v>0</v>
      </c>
      <c r="AH744" s="685">
        <v>0</v>
      </c>
      <c r="AI744" s="685">
        <v>0</v>
      </c>
      <c r="AJ744" s="707"/>
      <c r="AK744" s="707"/>
      <c r="AL744" s="707"/>
      <c r="AM744" s="707"/>
      <c r="AN744" s="707"/>
      <c r="AZ744" s="685">
        <v>0</v>
      </c>
      <c r="BA744" s="685">
        <v>0</v>
      </c>
      <c r="BB744" s="685">
        <v>0</v>
      </c>
      <c r="BC744" s="685">
        <v>0</v>
      </c>
      <c r="BD744" s="685">
        <v>0</v>
      </c>
      <c r="BE744" s="685">
        <v>0</v>
      </c>
      <c r="BF744" s="685">
        <v>0</v>
      </c>
      <c r="BG744" s="685">
        <v>0</v>
      </c>
      <c r="BH744" s="685">
        <v>0</v>
      </c>
      <c r="BI744" s="685">
        <v>0</v>
      </c>
      <c r="BJ744" s="685">
        <v>0</v>
      </c>
      <c r="BK744" s="685">
        <v>0</v>
      </c>
      <c r="BL744" s="685">
        <v>0</v>
      </c>
      <c r="BM744" s="685">
        <v>0</v>
      </c>
      <c r="BN744" s="685">
        <v>0</v>
      </c>
      <c r="BO744" s="685">
        <v>0</v>
      </c>
      <c r="BP744" s="685">
        <v>0</v>
      </c>
      <c r="BQ744" s="685">
        <v>0</v>
      </c>
      <c r="BR744" s="685">
        <v>0</v>
      </c>
      <c r="BS744" s="685">
        <v>0</v>
      </c>
      <c r="BT744" s="685">
        <v>0</v>
      </c>
      <c r="BU744" s="685">
        <v>0</v>
      </c>
      <c r="BV744" s="685">
        <v>0</v>
      </c>
      <c r="BW744" s="685">
        <v>0</v>
      </c>
      <c r="BX744" s="685">
        <v>0</v>
      </c>
      <c r="BY744" s="685">
        <v>0</v>
      </c>
      <c r="BZ744" s="685">
        <v>0</v>
      </c>
      <c r="CA744" s="685">
        <v>0</v>
      </c>
      <c r="CB744" s="685">
        <v>0</v>
      </c>
      <c r="CC744" s="685">
        <v>0</v>
      </c>
      <c r="CD744" s="685">
        <v>0</v>
      </c>
      <c r="CE744" s="685">
        <v>0</v>
      </c>
      <c r="CF744" s="687"/>
    </row>
    <row r="745" spans="1:84" ht="9.9499999999999993" customHeight="1">
      <c r="A745" s="685">
        <v>0</v>
      </c>
      <c r="B745" s="685">
        <v>0</v>
      </c>
      <c r="C745" s="685">
        <v>0</v>
      </c>
      <c r="D745" s="685">
        <v>0</v>
      </c>
      <c r="E745" s="685">
        <v>0</v>
      </c>
      <c r="F745" s="685">
        <v>0</v>
      </c>
      <c r="G745" s="685">
        <v>0</v>
      </c>
      <c r="H745" s="685">
        <v>0</v>
      </c>
      <c r="I745" s="685">
        <v>0</v>
      </c>
      <c r="J745" s="685">
        <v>0</v>
      </c>
      <c r="K745" s="685">
        <v>0</v>
      </c>
      <c r="L745" s="685">
        <v>0</v>
      </c>
      <c r="M745" s="685">
        <v>0</v>
      </c>
      <c r="N745" s="685">
        <v>0</v>
      </c>
      <c r="O745" s="685">
        <v>0</v>
      </c>
      <c r="P745" s="685">
        <v>0</v>
      </c>
      <c r="Q745" s="685">
        <v>0</v>
      </c>
      <c r="R745" s="685">
        <v>0</v>
      </c>
      <c r="S745" s="685">
        <v>0</v>
      </c>
      <c r="T745" s="685">
        <v>0</v>
      </c>
      <c r="U745" s="685">
        <v>0</v>
      </c>
      <c r="V745" s="685">
        <v>0</v>
      </c>
      <c r="W745" s="685">
        <v>0</v>
      </c>
      <c r="X745" s="685">
        <v>0</v>
      </c>
      <c r="Y745" s="685">
        <v>0</v>
      </c>
      <c r="Z745" s="685">
        <v>0</v>
      </c>
      <c r="AA745" s="685">
        <v>0</v>
      </c>
      <c r="AB745" s="685">
        <v>0</v>
      </c>
      <c r="AC745" s="685">
        <v>0</v>
      </c>
      <c r="AD745" s="685">
        <v>0</v>
      </c>
      <c r="AE745" s="685">
        <v>0</v>
      </c>
      <c r="AF745" s="685">
        <v>0</v>
      </c>
      <c r="AG745" s="685">
        <v>0</v>
      </c>
      <c r="AH745" s="685">
        <v>0</v>
      </c>
      <c r="AI745" s="968"/>
      <c r="AJ745" s="707"/>
      <c r="AK745" s="707"/>
      <c r="AL745" s="707"/>
      <c r="AM745" s="707"/>
      <c r="AN745" s="707"/>
      <c r="AZ745" s="685">
        <v>0</v>
      </c>
      <c r="BA745" s="685">
        <v>0</v>
      </c>
      <c r="BB745" s="685">
        <v>0</v>
      </c>
      <c r="BC745" s="685">
        <v>0</v>
      </c>
      <c r="BD745" s="685">
        <v>0</v>
      </c>
      <c r="BE745" s="685">
        <v>0</v>
      </c>
      <c r="BF745" s="685">
        <v>0</v>
      </c>
      <c r="BG745" s="685">
        <v>0</v>
      </c>
      <c r="BH745" s="685">
        <v>0</v>
      </c>
      <c r="BI745" s="685">
        <v>0</v>
      </c>
      <c r="BJ745" s="685">
        <v>0</v>
      </c>
      <c r="BK745" s="685">
        <v>0</v>
      </c>
      <c r="BL745" s="685">
        <v>0</v>
      </c>
      <c r="BM745" s="685">
        <v>0</v>
      </c>
      <c r="BN745" s="685">
        <v>0</v>
      </c>
      <c r="BO745" s="685">
        <v>0</v>
      </c>
      <c r="BP745" s="685">
        <v>0</v>
      </c>
      <c r="BQ745" s="685">
        <v>0</v>
      </c>
      <c r="BR745" s="685">
        <v>0</v>
      </c>
      <c r="BS745" s="685">
        <v>0</v>
      </c>
      <c r="BT745" s="685">
        <v>0</v>
      </c>
      <c r="BU745" s="685">
        <v>0</v>
      </c>
      <c r="BV745" s="685">
        <v>0</v>
      </c>
      <c r="BW745" s="685">
        <v>0</v>
      </c>
      <c r="BX745" s="685">
        <v>0</v>
      </c>
      <c r="BY745" s="685">
        <v>0</v>
      </c>
      <c r="BZ745" s="685">
        <v>0</v>
      </c>
      <c r="CA745" s="685">
        <v>0</v>
      </c>
      <c r="CB745" s="685">
        <v>0</v>
      </c>
      <c r="CC745" s="685">
        <v>0</v>
      </c>
      <c r="CD745" s="685">
        <v>0</v>
      </c>
      <c r="CE745" s="685">
        <v>0</v>
      </c>
      <c r="CF745" s="687"/>
    </row>
    <row r="746" spans="1:84" ht="9.9499999999999993" customHeight="1">
      <c r="A746" s="685">
        <v>0</v>
      </c>
      <c r="B746" s="4464">
        <v>32</v>
      </c>
      <c r="D746" s="4734"/>
      <c r="E746" s="685">
        <v>0</v>
      </c>
      <c r="F746" s="685">
        <v>0</v>
      </c>
      <c r="G746" s="685">
        <v>0</v>
      </c>
      <c r="H746" s="4734"/>
      <c r="I746" s="685">
        <v>0</v>
      </c>
      <c r="J746" s="685">
        <v>0</v>
      </c>
      <c r="K746" s="685">
        <v>0</v>
      </c>
      <c r="L746" s="4734"/>
      <c r="M746" s="685">
        <v>0</v>
      </c>
      <c r="N746" s="685">
        <v>0</v>
      </c>
      <c r="O746" s="685">
        <v>0</v>
      </c>
      <c r="P746" s="4734"/>
      <c r="Q746" s="685">
        <v>0</v>
      </c>
      <c r="R746" s="685">
        <v>0</v>
      </c>
      <c r="S746" s="685">
        <v>0</v>
      </c>
      <c r="T746" s="4737"/>
      <c r="U746" s="685">
        <v>0</v>
      </c>
      <c r="V746" s="685">
        <v>0</v>
      </c>
      <c r="W746" s="685">
        <v>0</v>
      </c>
      <c r="X746" s="4734"/>
      <c r="Y746" s="685">
        <v>0</v>
      </c>
      <c r="Z746" s="685">
        <v>0</v>
      </c>
      <c r="AA746" s="685">
        <v>0</v>
      </c>
      <c r="AB746" s="4734"/>
      <c r="AC746" s="685">
        <v>0</v>
      </c>
      <c r="AD746" s="685">
        <v>0</v>
      </c>
      <c r="AE746" s="685">
        <v>0</v>
      </c>
      <c r="AF746" s="4734"/>
      <c r="AG746" s="685">
        <v>0</v>
      </c>
      <c r="AH746" s="685">
        <v>0</v>
      </c>
      <c r="AI746" s="685">
        <v>0</v>
      </c>
      <c r="AJ746" s="707"/>
      <c r="AK746" s="707"/>
      <c r="AL746" s="707"/>
      <c r="AM746" s="707"/>
      <c r="AN746" s="707"/>
      <c r="AZ746" s="685">
        <v>0</v>
      </c>
      <c r="BA746" s="685">
        <v>0</v>
      </c>
      <c r="BB746" s="685">
        <v>0</v>
      </c>
      <c r="BC746" s="685">
        <v>0</v>
      </c>
      <c r="BD746" s="685">
        <v>0</v>
      </c>
      <c r="BE746" s="685">
        <v>0</v>
      </c>
      <c r="BF746" s="685">
        <v>0</v>
      </c>
      <c r="BG746" s="685">
        <v>0</v>
      </c>
      <c r="BH746" s="685">
        <v>0</v>
      </c>
      <c r="BI746" s="685">
        <v>0</v>
      </c>
      <c r="BJ746" s="685">
        <v>0</v>
      </c>
      <c r="BK746" s="685">
        <v>0</v>
      </c>
      <c r="BL746" s="685">
        <v>0</v>
      </c>
      <c r="BM746" s="685">
        <v>0</v>
      </c>
      <c r="BN746" s="685">
        <v>0</v>
      </c>
      <c r="BO746" s="685">
        <v>0</v>
      </c>
      <c r="BP746" s="685">
        <v>0</v>
      </c>
      <c r="BQ746" s="685">
        <v>0</v>
      </c>
      <c r="BR746" s="685">
        <v>0</v>
      </c>
      <c r="BS746" s="685">
        <v>0</v>
      </c>
      <c r="BT746" s="685">
        <v>0</v>
      </c>
      <c r="BU746" s="685">
        <v>0</v>
      </c>
      <c r="BV746" s="685">
        <v>0</v>
      </c>
      <c r="BW746" s="685">
        <v>0</v>
      </c>
      <c r="BX746" s="685">
        <v>0</v>
      </c>
      <c r="BY746" s="685">
        <v>0</v>
      </c>
      <c r="BZ746" s="685">
        <v>0</v>
      </c>
      <c r="CA746" s="685">
        <v>0</v>
      </c>
      <c r="CB746" s="685">
        <v>0</v>
      </c>
      <c r="CC746" s="685">
        <v>0</v>
      </c>
      <c r="CD746" s="685">
        <v>0</v>
      </c>
      <c r="CE746" s="685">
        <v>0</v>
      </c>
      <c r="CF746" s="687"/>
    </row>
    <row r="747" spans="1:84" ht="5.0999999999999996" customHeight="1">
      <c r="A747" s="685">
        <v>0</v>
      </c>
      <c r="B747" s="4465"/>
      <c r="D747" s="4735"/>
      <c r="E747" s="685">
        <v>0</v>
      </c>
      <c r="F747" s="802">
        <v>0</v>
      </c>
      <c r="G747" s="685">
        <v>0</v>
      </c>
      <c r="H747" s="4735"/>
      <c r="I747" s="685">
        <v>0</v>
      </c>
      <c r="J747" s="802">
        <v>0</v>
      </c>
      <c r="K747" s="685">
        <v>0</v>
      </c>
      <c r="L747" s="4735"/>
      <c r="M747" s="685">
        <v>0</v>
      </c>
      <c r="N747" s="802">
        <v>0</v>
      </c>
      <c r="O747" s="685">
        <v>0</v>
      </c>
      <c r="P747" s="4735"/>
      <c r="Q747" s="685">
        <v>0</v>
      </c>
      <c r="R747" s="802">
        <v>0</v>
      </c>
      <c r="S747" s="685">
        <v>0</v>
      </c>
      <c r="T747" s="4738"/>
      <c r="U747" s="685">
        <v>0</v>
      </c>
      <c r="V747" s="802">
        <v>0</v>
      </c>
      <c r="W747" s="685">
        <v>0</v>
      </c>
      <c r="X747" s="4735"/>
      <c r="Y747" s="685">
        <v>0</v>
      </c>
      <c r="Z747" s="802">
        <v>0</v>
      </c>
      <c r="AA747" s="685">
        <v>0</v>
      </c>
      <c r="AB747" s="4735"/>
      <c r="AC747" s="685">
        <v>0</v>
      </c>
      <c r="AD747" s="802">
        <v>0</v>
      </c>
      <c r="AE747" s="685">
        <v>0</v>
      </c>
      <c r="AF747" s="4735"/>
      <c r="AG747" s="685">
        <v>0</v>
      </c>
      <c r="AH747" s="802">
        <v>0</v>
      </c>
      <c r="AI747" s="685">
        <v>0</v>
      </c>
      <c r="AJ747" s="707"/>
      <c r="AK747" s="707"/>
      <c r="AL747" s="707"/>
      <c r="AM747" s="707"/>
      <c r="AN747" s="707"/>
      <c r="AZ747" s="685">
        <v>0</v>
      </c>
      <c r="BA747" s="685">
        <v>0</v>
      </c>
      <c r="BB747" s="685">
        <v>0</v>
      </c>
      <c r="BC747" s="685">
        <v>0</v>
      </c>
      <c r="BD747" s="685">
        <v>0</v>
      </c>
      <c r="BE747" s="685">
        <v>0</v>
      </c>
      <c r="BF747" s="685">
        <v>0</v>
      </c>
      <c r="BG747" s="685">
        <v>0</v>
      </c>
      <c r="BH747" s="685">
        <v>0</v>
      </c>
      <c r="BI747" s="685">
        <v>0</v>
      </c>
      <c r="BJ747" s="685">
        <v>0</v>
      </c>
      <c r="BK747" s="685">
        <v>0</v>
      </c>
      <c r="BL747" s="685">
        <v>0</v>
      </c>
      <c r="BM747" s="685">
        <v>0</v>
      </c>
      <c r="BN747" s="685">
        <v>0</v>
      </c>
      <c r="BO747" s="685">
        <v>0</v>
      </c>
      <c r="BP747" s="685">
        <v>0</v>
      </c>
      <c r="BQ747" s="685">
        <v>0</v>
      </c>
      <c r="BR747" s="685">
        <v>0</v>
      </c>
      <c r="BS747" s="685">
        <v>0</v>
      </c>
      <c r="BT747" s="685">
        <v>0</v>
      </c>
      <c r="BU747" s="685">
        <v>0</v>
      </c>
      <c r="BV747" s="685">
        <v>0</v>
      </c>
      <c r="BW747" s="685">
        <v>0</v>
      </c>
      <c r="BX747" s="685">
        <v>0</v>
      </c>
      <c r="BY747" s="685">
        <v>0</v>
      </c>
      <c r="BZ747" s="685">
        <v>0</v>
      </c>
      <c r="CA747" s="685">
        <v>0</v>
      </c>
      <c r="CB747" s="685">
        <v>0</v>
      </c>
      <c r="CC747" s="685">
        <v>0</v>
      </c>
      <c r="CD747" s="685">
        <v>0</v>
      </c>
      <c r="CE747" s="685">
        <v>0</v>
      </c>
      <c r="CF747" s="687"/>
    </row>
    <row r="748" spans="1:84" ht="9.9499999999999993" customHeight="1">
      <c r="A748" s="685">
        <v>0</v>
      </c>
      <c r="B748" s="4466"/>
      <c r="D748" s="4736"/>
      <c r="E748" s="685">
        <v>0</v>
      </c>
      <c r="F748" s="685">
        <v>0</v>
      </c>
      <c r="G748" s="685">
        <v>0</v>
      </c>
      <c r="H748" s="4736"/>
      <c r="I748" s="685">
        <v>0</v>
      </c>
      <c r="J748" s="685">
        <v>0</v>
      </c>
      <c r="K748" s="685">
        <v>0</v>
      </c>
      <c r="L748" s="4736"/>
      <c r="M748" s="685">
        <v>0</v>
      </c>
      <c r="N748" s="685">
        <v>0</v>
      </c>
      <c r="O748" s="685">
        <v>0</v>
      </c>
      <c r="P748" s="4736"/>
      <c r="Q748" s="685">
        <v>0</v>
      </c>
      <c r="R748" s="685">
        <v>0</v>
      </c>
      <c r="S748" s="685">
        <v>0</v>
      </c>
      <c r="T748" s="4739"/>
      <c r="U748" s="685">
        <v>0</v>
      </c>
      <c r="V748" s="685">
        <v>0</v>
      </c>
      <c r="W748" s="685">
        <v>0</v>
      </c>
      <c r="X748" s="4736"/>
      <c r="Y748" s="685">
        <v>0</v>
      </c>
      <c r="Z748" s="685">
        <v>0</v>
      </c>
      <c r="AA748" s="685">
        <v>0</v>
      </c>
      <c r="AB748" s="4736"/>
      <c r="AC748" s="685">
        <v>0</v>
      </c>
      <c r="AD748" s="685">
        <v>0</v>
      </c>
      <c r="AE748" s="685">
        <v>0</v>
      </c>
      <c r="AF748" s="4736"/>
      <c r="AG748" s="685">
        <v>0</v>
      </c>
      <c r="AH748" s="685">
        <v>0</v>
      </c>
      <c r="AI748" s="685">
        <v>0</v>
      </c>
      <c r="AJ748" s="707"/>
      <c r="AK748" s="707"/>
      <c r="AL748" s="707"/>
      <c r="AM748" s="707"/>
      <c r="AN748" s="707"/>
      <c r="AZ748" s="685">
        <v>0</v>
      </c>
      <c r="BA748" s="685">
        <v>0</v>
      </c>
      <c r="BB748" s="685">
        <v>0</v>
      </c>
      <c r="BC748" s="685">
        <v>0</v>
      </c>
      <c r="BD748" s="685">
        <v>0</v>
      </c>
      <c r="BE748" s="685">
        <v>0</v>
      </c>
      <c r="BF748" s="685">
        <v>0</v>
      </c>
      <c r="BG748" s="685">
        <v>0</v>
      </c>
      <c r="BH748" s="685">
        <v>0</v>
      </c>
      <c r="BI748" s="685">
        <v>0</v>
      </c>
      <c r="BJ748" s="685">
        <v>0</v>
      </c>
      <c r="BK748" s="685">
        <v>0</v>
      </c>
      <c r="BL748" s="685">
        <v>0</v>
      </c>
      <c r="BM748" s="685">
        <v>0</v>
      </c>
      <c r="BN748" s="685">
        <v>0</v>
      </c>
      <c r="BO748" s="685">
        <v>0</v>
      </c>
      <c r="BP748" s="685">
        <v>0</v>
      </c>
      <c r="BQ748" s="685">
        <v>0</v>
      </c>
      <c r="BR748" s="685">
        <v>0</v>
      </c>
      <c r="BS748" s="685">
        <v>0</v>
      </c>
      <c r="BT748" s="685">
        <v>0</v>
      </c>
      <c r="BU748" s="685">
        <v>0</v>
      </c>
      <c r="BV748" s="685">
        <v>0</v>
      </c>
      <c r="BW748" s="685">
        <v>0</v>
      </c>
      <c r="BX748" s="685">
        <v>0</v>
      </c>
      <c r="BY748" s="685">
        <v>0</v>
      </c>
      <c r="BZ748" s="685">
        <v>0</v>
      </c>
      <c r="CA748" s="685">
        <v>0</v>
      </c>
      <c r="CB748" s="685">
        <v>0</v>
      </c>
      <c r="CC748" s="685">
        <v>0</v>
      </c>
      <c r="CD748" s="685">
        <v>0</v>
      </c>
      <c r="CE748" s="685">
        <v>0</v>
      </c>
      <c r="CF748" s="687"/>
    </row>
    <row r="749" spans="1:84">
      <c r="A749" s="685">
        <v>0</v>
      </c>
      <c r="B749" s="685">
        <v>0</v>
      </c>
      <c r="C749" s="685">
        <v>0</v>
      </c>
      <c r="D749" s="685">
        <v>0</v>
      </c>
      <c r="E749" s="685">
        <v>0</v>
      </c>
      <c r="F749" s="685">
        <v>0</v>
      </c>
      <c r="G749" s="685">
        <v>0</v>
      </c>
      <c r="H749" s="685">
        <v>0</v>
      </c>
      <c r="I749" s="685">
        <v>0</v>
      </c>
      <c r="J749" s="685">
        <v>0</v>
      </c>
      <c r="K749" s="685">
        <v>0</v>
      </c>
      <c r="L749" s="685">
        <v>0</v>
      </c>
      <c r="M749" s="685">
        <v>0</v>
      </c>
      <c r="N749" s="685">
        <v>0</v>
      </c>
      <c r="O749" s="685">
        <v>0</v>
      </c>
      <c r="P749" s="685">
        <v>0</v>
      </c>
      <c r="Q749" s="685">
        <v>0</v>
      </c>
      <c r="R749" s="685">
        <v>0</v>
      </c>
      <c r="S749" s="685">
        <v>0</v>
      </c>
      <c r="T749" s="685">
        <v>0</v>
      </c>
      <c r="U749" s="685">
        <v>0</v>
      </c>
      <c r="V749" s="685">
        <v>0</v>
      </c>
      <c r="W749" s="685">
        <v>0</v>
      </c>
      <c r="X749" s="685">
        <v>0</v>
      </c>
      <c r="Y749" s="685">
        <v>0</v>
      </c>
      <c r="Z749" s="685">
        <v>0</v>
      </c>
      <c r="AA749" s="685">
        <v>0</v>
      </c>
      <c r="AB749" s="685">
        <v>0</v>
      </c>
      <c r="AC749" s="685">
        <v>0</v>
      </c>
      <c r="AD749" s="685">
        <v>0</v>
      </c>
      <c r="AE749" s="685">
        <v>0</v>
      </c>
      <c r="AF749" s="685">
        <v>0</v>
      </c>
      <c r="AG749" s="685">
        <v>0</v>
      </c>
      <c r="AH749" s="685">
        <v>0</v>
      </c>
      <c r="AJ749" s="707"/>
      <c r="AK749" s="707"/>
      <c r="AL749" s="707"/>
      <c r="AM749" s="707"/>
      <c r="AN749" s="707"/>
      <c r="AZ749" s="685">
        <v>0</v>
      </c>
      <c r="BA749" s="685">
        <v>0</v>
      </c>
      <c r="BB749" s="685">
        <v>0</v>
      </c>
      <c r="BC749" s="685">
        <v>0</v>
      </c>
      <c r="BD749" s="685">
        <v>0</v>
      </c>
      <c r="BE749" s="685">
        <v>0</v>
      </c>
      <c r="BF749" s="685">
        <v>0</v>
      </c>
      <c r="BG749" s="685">
        <v>0</v>
      </c>
      <c r="BH749" s="685">
        <v>0</v>
      </c>
      <c r="BI749" s="685">
        <v>0</v>
      </c>
      <c r="BJ749" s="685">
        <v>0</v>
      </c>
      <c r="BK749" s="685">
        <v>0</v>
      </c>
      <c r="BL749" s="685">
        <v>0</v>
      </c>
      <c r="BM749" s="685">
        <v>0</v>
      </c>
      <c r="BN749" s="685">
        <v>0</v>
      </c>
      <c r="BO749" s="685">
        <v>0</v>
      </c>
      <c r="BP749" s="685">
        <v>0</v>
      </c>
      <c r="BQ749" s="685">
        <v>0</v>
      </c>
      <c r="BR749" s="685">
        <v>0</v>
      </c>
      <c r="BS749" s="685">
        <v>0</v>
      </c>
      <c r="BT749" s="685">
        <v>0</v>
      </c>
      <c r="BU749" s="685">
        <v>0</v>
      </c>
      <c r="BV749" s="685">
        <v>0</v>
      </c>
      <c r="BW749" s="685">
        <v>0</v>
      </c>
      <c r="BX749" s="685">
        <v>0</v>
      </c>
      <c r="BY749" s="685">
        <v>0</v>
      </c>
      <c r="BZ749" s="685">
        <v>0</v>
      </c>
      <c r="CA749" s="685">
        <v>0</v>
      </c>
      <c r="CB749" s="685">
        <v>0</v>
      </c>
      <c r="CC749" s="685">
        <v>0</v>
      </c>
      <c r="CD749" s="685">
        <v>0</v>
      </c>
      <c r="CE749" s="685">
        <v>0</v>
      </c>
      <c r="CF749" s="687"/>
    </row>
    <row r="750" spans="1:84">
      <c r="A750" s="685">
        <v>0</v>
      </c>
      <c r="B750" s="685">
        <v>0</v>
      </c>
      <c r="C750" s="685">
        <v>0</v>
      </c>
      <c r="D750" s="685">
        <v>0</v>
      </c>
      <c r="E750" s="685">
        <v>0</v>
      </c>
      <c r="F750" s="685">
        <v>0</v>
      </c>
      <c r="G750" s="685">
        <v>0</v>
      </c>
      <c r="H750" s="685">
        <v>0</v>
      </c>
      <c r="I750" s="685">
        <v>0</v>
      </c>
      <c r="J750" s="685">
        <v>0</v>
      </c>
      <c r="K750" s="685">
        <v>0</v>
      </c>
      <c r="L750" s="685">
        <v>0</v>
      </c>
      <c r="M750" s="685">
        <v>0</v>
      </c>
      <c r="N750" s="685">
        <v>0</v>
      </c>
      <c r="O750" s="685">
        <v>0</v>
      </c>
      <c r="P750" s="685">
        <v>0</v>
      </c>
      <c r="Q750" s="685">
        <v>0</v>
      </c>
      <c r="R750" s="685">
        <v>0</v>
      </c>
      <c r="S750" s="685">
        <v>0</v>
      </c>
      <c r="T750" s="685">
        <v>0</v>
      </c>
      <c r="U750" s="685">
        <v>0</v>
      </c>
      <c r="V750" s="685">
        <v>0</v>
      </c>
      <c r="W750" s="685">
        <v>0</v>
      </c>
      <c r="X750" s="685">
        <v>0</v>
      </c>
      <c r="Y750" s="685">
        <v>0</v>
      </c>
      <c r="Z750" s="685">
        <v>0</v>
      </c>
      <c r="AA750" s="685">
        <v>0</v>
      </c>
      <c r="AB750" s="685">
        <v>0</v>
      </c>
      <c r="AC750" s="685">
        <v>0</v>
      </c>
      <c r="AD750" s="685">
        <v>0</v>
      </c>
      <c r="AE750" s="685">
        <v>0</v>
      </c>
      <c r="AF750" s="685">
        <v>0</v>
      </c>
      <c r="AG750" s="685">
        <v>0</v>
      </c>
      <c r="AH750" s="685">
        <v>0</v>
      </c>
      <c r="AJ750" s="707"/>
      <c r="AK750" s="707"/>
      <c r="AL750" s="707"/>
      <c r="AM750" s="707"/>
      <c r="AN750" s="707"/>
      <c r="AZ750" s="685">
        <v>0</v>
      </c>
      <c r="BA750" s="685">
        <v>0</v>
      </c>
      <c r="BB750" s="685">
        <v>0</v>
      </c>
      <c r="BC750" s="685">
        <v>0</v>
      </c>
      <c r="BD750" s="685">
        <v>0</v>
      </c>
      <c r="BE750" s="685">
        <v>0</v>
      </c>
      <c r="BF750" s="685">
        <v>0</v>
      </c>
      <c r="BG750" s="685">
        <v>0</v>
      </c>
      <c r="BH750" s="685">
        <v>0</v>
      </c>
      <c r="BI750" s="685">
        <v>0</v>
      </c>
      <c r="BJ750" s="685">
        <v>0</v>
      </c>
      <c r="BK750" s="685">
        <v>0</v>
      </c>
      <c r="BL750" s="685">
        <v>0</v>
      </c>
      <c r="BM750" s="685">
        <v>0</v>
      </c>
      <c r="BN750" s="685">
        <v>0</v>
      </c>
      <c r="BO750" s="685">
        <v>0</v>
      </c>
      <c r="BP750" s="685">
        <v>0</v>
      </c>
      <c r="BQ750" s="685">
        <v>0</v>
      </c>
      <c r="BR750" s="685">
        <v>0</v>
      </c>
      <c r="BS750" s="685">
        <v>0</v>
      </c>
      <c r="BT750" s="685">
        <v>0</v>
      </c>
      <c r="BU750" s="685">
        <v>0</v>
      </c>
      <c r="BV750" s="685">
        <v>0</v>
      </c>
      <c r="BW750" s="685">
        <v>0</v>
      </c>
      <c r="BX750" s="685">
        <v>0</v>
      </c>
      <c r="BY750" s="685">
        <v>0</v>
      </c>
      <c r="BZ750" s="685">
        <v>0</v>
      </c>
      <c r="CA750" s="685">
        <v>0</v>
      </c>
      <c r="CB750" s="685">
        <v>0</v>
      </c>
      <c r="CC750" s="685">
        <v>0</v>
      </c>
      <c r="CD750" s="685">
        <v>0</v>
      </c>
      <c r="CE750" s="685">
        <v>0</v>
      </c>
      <c r="CF750" s="687"/>
    </row>
    <row r="751" spans="1:84" ht="23.25">
      <c r="A751" s="685">
        <v>0</v>
      </c>
      <c r="B751" s="706"/>
      <c r="D751" s="4618" t="s">
        <v>5575</v>
      </c>
      <c r="E751" s="4619"/>
      <c r="F751" s="4619"/>
      <c r="G751" s="4619"/>
      <c r="H751" s="4619"/>
      <c r="I751" s="4619"/>
      <c r="J751" s="4619"/>
      <c r="K751" s="4619"/>
      <c r="L751" s="4619"/>
      <c r="M751" s="4619"/>
      <c r="N751" s="4619"/>
      <c r="O751" s="4619"/>
      <c r="P751" s="4619"/>
      <c r="Q751" s="4619"/>
      <c r="R751" s="4619"/>
      <c r="S751" s="4619"/>
      <c r="T751" s="4619"/>
      <c r="U751" s="4619"/>
      <c r="V751" s="4619"/>
      <c r="W751" s="4619"/>
      <c r="X751" s="4619"/>
      <c r="Y751" s="4619"/>
      <c r="Z751" s="4619"/>
      <c r="AA751" s="4619"/>
      <c r="AB751" s="4619"/>
      <c r="AC751" s="4619"/>
      <c r="AD751" s="4619"/>
      <c r="AE751" s="4619"/>
      <c r="AF751" s="4619"/>
      <c r="AG751" s="4619"/>
      <c r="AH751" s="4619"/>
      <c r="AI751" s="4619"/>
      <c r="AJ751" s="4619"/>
      <c r="AK751" s="4619"/>
      <c r="AL751" s="4619"/>
      <c r="AM751" s="4619"/>
      <c r="AN751" s="4619"/>
      <c r="AO751" s="4619"/>
      <c r="AP751" s="4619"/>
      <c r="AQ751" s="4619"/>
      <c r="AR751" s="4619"/>
      <c r="AS751" s="4619"/>
      <c r="AT751" s="4619"/>
      <c r="AU751" s="4619"/>
      <c r="AV751" s="4620"/>
      <c r="AW751" s="707"/>
      <c r="AZ751" s="685">
        <v>0</v>
      </c>
      <c r="BA751" s="685">
        <v>0</v>
      </c>
      <c r="BB751" s="685">
        <v>0</v>
      </c>
      <c r="BC751" s="685">
        <v>0</v>
      </c>
      <c r="BD751" s="685">
        <v>0</v>
      </c>
      <c r="BE751" s="685">
        <v>0</v>
      </c>
      <c r="BF751" s="685">
        <v>0</v>
      </c>
      <c r="BG751" s="685">
        <v>0</v>
      </c>
      <c r="BH751" s="685">
        <v>0</v>
      </c>
      <c r="BI751" s="685">
        <v>0</v>
      </c>
      <c r="BJ751" s="685">
        <v>0</v>
      </c>
      <c r="BK751" s="685">
        <v>0</v>
      </c>
      <c r="BL751" s="685">
        <v>0</v>
      </c>
      <c r="BM751" s="685">
        <v>0</v>
      </c>
      <c r="BN751" s="685">
        <v>0</v>
      </c>
      <c r="BO751" s="685">
        <v>0</v>
      </c>
      <c r="BP751" s="685">
        <v>0</v>
      </c>
      <c r="BQ751" s="685">
        <v>0</v>
      </c>
      <c r="BR751" s="685">
        <v>0</v>
      </c>
      <c r="BS751" s="685">
        <v>0</v>
      </c>
      <c r="BT751" s="685">
        <v>0</v>
      </c>
      <c r="BU751" s="685">
        <v>0</v>
      </c>
      <c r="BV751" s="685">
        <v>0</v>
      </c>
      <c r="BW751" s="685">
        <v>0</v>
      </c>
      <c r="BX751" s="685">
        <v>0</v>
      </c>
      <c r="BY751" s="685">
        <v>0</v>
      </c>
      <c r="BZ751" s="685">
        <v>0</v>
      </c>
      <c r="CA751" s="685">
        <v>0</v>
      </c>
      <c r="CB751" s="685">
        <v>0</v>
      </c>
      <c r="CC751" s="685">
        <v>0</v>
      </c>
      <c r="CD751" s="685">
        <v>0</v>
      </c>
      <c r="CE751" s="685">
        <v>0</v>
      </c>
      <c r="CF751" s="687"/>
    </row>
    <row r="752" spans="1:84">
      <c r="A752" s="685">
        <v>0</v>
      </c>
      <c r="AJ752" s="707"/>
      <c r="AK752" s="707"/>
      <c r="AL752" s="707"/>
      <c r="AM752" s="707"/>
      <c r="AN752" s="707"/>
      <c r="AZ752" s="685">
        <v>0</v>
      </c>
      <c r="BA752" s="685">
        <v>0</v>
      </c>
      <c r="BB752" s="685">
        <v>0</v>
      </c>
      <c r="BC752" s="685">
        <v>0</v>
      </c>
      <c r="BD752" s="685">
        <v>0</v>
      </c>
      <c r="BE752" s="685">
        <v>0</v>
      </c>
      <c r="BF752" s="685">
        <v>0</v>
      </c>
      <c r="BG752" s="685">
        <v>0</v>
      </c>
      <c r="BH752" s="685">
        <v>0</v>
      </c>
      <c r="BI752" s="685">
        <v>0</v>
      </c>
      <c r="BJ752" s="685">
        <v>0</v>
      </c>
      <c r="BK752" s="685">
        <v>0</v>
      </c>
      <c r="BL752" s="685">
        <v>0</v>
      </c>
      <c r="BM752" s="685">
        <v>0</v>
      </c>
      <c r="BN752" s="685">
        <v>0</v>
      </c>
      <c r="BO752" s="685">
        <v>0</v>
      </c>
      <c r="BP752" s="685">
        <v>0</v>
      </c>
      <c r="BQ752" s="685">
        <v>0</v>
      </c>
      <c r="BR752" s="685">
        <v>0</v>
      </c>
      <c r="BS752" s="685">
        <v>0</v>
      </c>
      <c r="BT752" s="685">
        <v>0</v>
      </c>
      <c r="BU752" s="685">
        <v>0</v>
      </c>
      <c r="BV752" s="685">
        <v>0</v>
      </c>
      <c r="BW752" s="685">
        <v>0</v>
      </c>
      <c r="BX752" s="685">
        <v>0</v>
      </c>
      <c r="BY752" s="685">
        <v>0</v>
      </c>
      <c r="BZ752" s="685">
        <v>0</v>
      </c>
      <c r="CA752" s="685">
        <v>0</v>
      </c>
      <c r="CB752" s="685">
        <v>0</v>
      </c>
      <c r="CC752" s="685">
        <v>0</v>
      </c>
      <c r="CD752" s="685">
        <v>0</v>
      </c>
      <c r="CE752" s="685">
        <v>0</v>
      </c>
      <c r="CF752" s="687"/>
    </row>
    <row r="753" spans="1:84" s="969" customFormat="1" ht="18" customHeight="1">
      <c r="A753" s="685">
        <v>0</v>
      </c>
      <c r="B753" s="968"/>
      <c r="C753" s="755" t="s">
        <v>5576</v>
      </c>
      <c r="AZ753" s="685">
        <v>0</v>
      </c>
      <c r="BA753" s="685">
        <v>0</v>
      </c>
      <c r="BB753" s="685">
        <v>0</v>
      </c>
      <c r="BC753" s="685">
        <v>0</v>
      </c>
      <c r="BD753" s="685">
        <v>0</v>
      </c>
      <c r="BE753" s="685">
        <v>0</v>
      </c>
      <c r="BF753" s="685">
        <v>0</v>
      </c>
      <c r="BG753" s="685">
        <v>0</v>
      </c>
      <c r="BH753" s="685">
        <v>0</v>
      </c>
      <c r="BI753" s="685">
        <v>0</v>
      </c>
      <c r="BJ753" s="685">
        <v>0</v>
      </c>
      <c r="BK753" s="685">
        <v>0</v>
      </c>
      <c r="BL753" s="685">
        <v>0</v>
      </c>
      <c r="BM753" s="685">
        <v>0</v>
      </c>
      <c r="BN753" s="685">
        <v>0</v>
      </c>
      <c r="BO753" s="685">
        <v>0</v>
      </c>
      <c r="BP753" s="685">
        <v>0</v>
      </c>
      <c r="BQ753" s="685">
        <v>0</v>
      </c>
      <c r="BR753" s="685">
        <v>0</v>
      </c>
      <c r="BS753" s="685">
        <v>0</v>
      </c>
      <c r="BT753" s="685">
        <v>0</v>
      </c>
      <c r="BU753" s="685">
        <v>0</v>
      </c>
      <c r="BV753" s="685">
        <v>0</v>
      </c>
      <c r="BW753" s="685">
        <v>0</v>
      </c>
      <c r="BX753" s="685">
        <v>0</v>
      </c>
      <c r="BY753" s="685">
        <v>0</v>
      </c>
      <c r="BZ753" s="685">
        <v>0</v>
      </c>
      <c r="CA753" s="685">
        <v>0</v>
      </c>
      <c r="CB753" s="685">
        <v>0</v>
      </c>
      <c r="CC753" s="685">
        <v>0</v>
      </c>
      <c r="CD753" s="685">
        <v>0</v>
      </c>
      <c r="CE753" s="685">
        <v>0</v>
      </c>
      <c r="CF753" s="970"/>
    </row>
    <row r="754" spans="1:84" s="969" customFormat="1" ht="18" customHeight="1">
      <c r="A754" s="685">
        <v>0</v>
      </c>
      <c r="H754" s="971"/>
      <c r="AZ754" s="685">
        <v>0</v>
      </c>
      <c r="BA754" s="685">
        <v>0</v>
      </c>
      <c r="BB754" s="685">
        <v>0</v>
      </c>
      <c r="BC754" s="685">
        <v>0</v>
      </c>
      <c r="BD754" s="685">
        <v>0</v>
      </c>
      <c r="BE754" s="685">
        <v>0</v>
      </c>
      <c r="BF754" s="685">
        <v>0</v>
      </c>
      <c r="BG754" s="685">
        <v>0</v>
      </c>
      <c r="BH754" s="685">
        <v>0</v>
      </c>
      <c r="BI754" s="685">
        <v>0</v>
      </c>
      <c r="BJ754" s="685">
        <v>0</v>
      </c>
      <c r="BK754" s="685">
        <v>0</v>
      </c>
      <c r="BL754" s="685">
        <v>0</v>
      </c>
      <c r="BM754" s="685">
        <v>0</v>
      </c>
      <c r="BN754" s="685">
        <v>0</v>
      </c>
      <c r="BO754" s="685">
        <v>0</v>
      </c>
      <c r="BP754" s="685">
        <v>0</v>
      </c>
      <c r="BQ754" s="685">
        <v>0</v>
      </c>
      <c r="BR754" s="685">
        <v>0</v>
      </c>
      <c r="BS754" s="685">
        <v>0</v>
      </c>
      <c r="BT754" s="685">
        <v>0</v>
      </c>
      <c r="BU754" s="685">
        <v>0</v>
      </c>
      <c r="BV754" s="685">
        <v>0</v>
      </c>
      <c r="BW754" s="685">
        <v>0</v>
      </c>
      <c r="BX754" s="685">
        <v>0</v>
      </c>
      <c r="BY754" s="685">
        <v>0</v>
      </c>
      <c r="BZ754" s="685">
        <v>0</v>
      </c>
      <c r="CA754" s="685">
        <v>0</v>
      </c>
      <c r="CB754" s="685">
        <v>0</v>
      </c>
      <c r="CC754" s="685">
        <v>0</v>
      </c>
      <c r="CD754" s="685">
        <v>0</v>
      </c>
      <c r="CE754" s="685">
        <v>0</v>
      </c>
      <c r="CF754" s="970"/>
    </row>
    <row r="755" spans="1:84" s="969" customFormat="1" ht="18" customHeight="1">
      <c r="A755" s="685">
        <v>0</v>
      </c>
      <c r="D755" s="972" t="s">
        <v>4210</v>
      </c>
      <c r="H755" s="973" t="s">
        <v>5577</v>
      </c>
      <c r="AZ755" s="685">
        <v>0</v>
      </c>
      <c r="BA755" s="685">
        <v>0</v>
      </c>
      <c r="BB755" s="685">
        <v>0</v>
      </c>
      <c r="BC755" s="685">
        <v>0</v>
      </c>
      <c r="BD755" s="685">
        <v>0</v>
      </c>
      <c r="BE755" s="685">
        <v>0</v>
      </c>
      <c r="BF755" s="685">
        <v>0</v>
      </c>
      <c r="BG755" s="685">
        <v>0</v>
      </c>
      <c r="BH755" s="685">
        <v>0</v>
      </c>
      <c r="BI755" s="685">
        <v>0</v>
      </c>
      <c r="BJ755" s="685">
        <v>0</v>
      </c>
      <c r="BK755" s="685">
        <v>0</v>
      </c>
      <c r="BL755" s="685">
        <v>0</v>
      </c>
      <c r="BM755" s="685">
        <v>0</v>
      </c>
      <c r="BN755" s="685">
        <v>0</v>
      </c>
      <c r="BO755" s="685">
        <v>0</v>
      </c>
      <c r="BP755" s="685">
        <v>0</v>
      </c>
      <c r="BQ755" s="685">
        <v>0</v>
      </c>
      <c r="BR755" s="685">
        <v>0</v>
      </c>
      <c r="BS755" s="685">
        <v>0</v>
      </c>
      <c r="BT755" s="685">
        <v>0</v>
      </c>
      <c r="BU755" s="685">
        <v>0</v>
      </c>
      <c r="BV755" s="685">
        <v>0</v>
      </c>
      <c r="BW755" s="685">
        <v>0</v>
      </c>
      <c r="BX755" s="685">
        <v>0</v>
      </c>
      <c r="BY755" s="685">
        <v>0</v>
      </c>
      <c r="BZ755" s="685">
        <v>0</v>
      </c>
      <c r="CA755" s="685">
        <v>0</v>
      </c>
      <c r="CB755" s="685">
        <v>0</v>
      </c>
      <c r="CC755" s="685">
        <v>0</v>
      </c>
      <c r="CD755" s="685">
        <v>0</v>
      </c>
      <c r="CE755" s="685">
        <v>0</v>
      </c>
      <c r="CF755" s="970"/>
    </row>
    <row r="756" spans="1:84" s="969" customFormat="1" ht="18" customHeight="1">
      <c r="A756" s="685">
        <v>0</v>
      </c>
      <c r="D756" s="968"/>
      <c r="H756" s="755"/>
      <c r="AZ756" s="685">
        <v>0</v>
      </c>
      <c r="BA756" s="685">
        <v>0</v>
      </c>
      <c r="BB756" s="685">
        <v>0</v>
      </c>
      <c r="BC756" s="685">
        <v>0</v>
      </c>
      <c r="BD756" s="685">
        <v>0</v>
      </c>
      <c r="BE756" s="685">
        <v>0</v>
      </c>
      <c r="BF756" s="685">
        <v>0</v>
      </c>
      <c r="BG756" s="685">
        <v>0</v>
      </c>
      <c r="BH756" s="685">
        <v>0</v>
      </c>
      <c r="BI756" s="685">
        <v>0</v>
      </c>
      <c r="BJ756" s="685">
        <v>0</v>
      </c>
      <c r="BK756" s="685">
        <v>0</v>
      </c>
      <c r="BL756" s="685">
        <v>0</v>
      </c>
      <c r="BM756" s="685">
        <v>0</v>
      </c>
      <c r="BN756" s="685">
        <v>0</v>
      </c>
      <c r="BO756" s="685">
        <v>0</v>
      </c>
      <c r="BP756" s="685">
        <v>0</v>
      </c>
      <c r="BQ756" s="685">
        <v>0</v>
      </c>
      <c r="BR756" s="685">
        <v>0</v>
      </c>
      <c r="BS756" s="685">
        <v>0</v>
      </c>
      <c r="BT756" s="685">
        <v>0</v>
      </c>
      <c r="BU756" s="685">
        <v>0</v>
      </c>
      <c r="BV756" s="685">
        <v>0</v>
      </c>
      <c r="BW756" s="685">
        <v>0</v>
      </c>
      <c r="BX756" s="685">
        <v>0</v>
      </c>
      <c r="BY756" s="685">
        <v>0</v>
      </c>
      <c r="BZ756" s="685">
        <v>0</v>
      </c>
      <c r="CA756" s="685">
        <v>0</v>
      </c>
      <c r="CB756" s="685">
        <v>0</v>
      </c>
      <c r="CC756" s="685">
        <v>0</v>
      </c>
      <c r="CD756" s="685">
        <v>0</v>
      </c>
      <c r="CE756" s="685">
        <v>0</v>
      </c>
      <c r="CF756" s="970"/>
    </row>
    <row r="757" spans="1:84" s="969" customFormat="1" ht="18" customHeight="1">
      <c r="A757" s="685">
        <v>0</v>
      </c>
      <c r="D757" s="968"/>
      <c r="H757" s="755" t="s">
        <v>5578</v>
      </c>
      <c r="AZ757" s="685">
        <v>0</v>
      </c>
      <c r="BA757" s="685">
        <v>0</v>
      </c>
      <c r="BB757" s="685">
        <v>0</v>
      </c>
      <c r="BC757" s="685">
        <v>0</v>
      </c>
      <c r="BD757" s="685">
        <v>0</v>
      </c>
      <c r="BE757" s="685">
        <v>0</v>
      </c>
      <c r="BF757" s="685">
        <v>0</v>
      </c>
      <c r="BG757" s="685">
        <v>0</v>
      </c>
      <c r="BH757" s="685">
        <v>0</v>
      </c>
      <c r="BI757" s="685">
        <v>0</v>
      </c>
      <c r="BJ757" s="685">
        <v>0</v>
      </c>
      <c r="BK757" s="685">
        <v>0</v>
      </c>
      <c r="BL757" s="685">
        <v>0</v>
      </c>
      <c r="BM757" s="685">
        <v>0</v>
      </c>
      <c r="BN757" s="685">
        <v>0</v>
      </c>
      <c r="BO757" s="685">
        <v>0</v>
      </c>
      <c r="BP757" s="685">
        <v>0</v>
      </c>
      <c r="BQ757" s="685">
        <v>0</v>
      </c>
      <c r="BR757" s="685">
        <v>0</v>
      </c>
      <c r="BS757" s="685">
        <v>0</v>
      </c>
      <c r="BT757" s="685">
        <v>0</v>
      </c>
      <c r="BU757" s="685">
        <v>0</v>
      </c>
      <c r="BV757" s="685">
        <v>0</v>
      </c>
      <c r="BW757" s="685">
        <v>0</v>
      </c>
      <c r="BX757" s="685">
        <v>0</v>
      </c>
      <c r="BY757" s="685">
        <v>0</v>
      </c>
      <c r="BZ757" s="685">
        <v>0</v>
      </c>
      <c r="CA757" s="685">
        <v>0</v>
      </c>
      <c r="CB757" s="685">
        <v>0</v>
      </c>
      <c r="CC757" s="685">
        <v>0</v>
      </c>
      <c r="CD757" s="685">
        <v>0</v>
      </c>
      <c r="CE757" s="685">
        <v>0</v>
      </c>
      <c r="CF757" s="970"/>
    </row>
    <row r="758" spans="1:84" ht="18" customHeight="1">
      <c r="A758" s="685">
        <v>0</v>
      </c>
      <c r="D758" s="972" t="s">
        <v>4210</v>
      </c>
      <c r="H758" s="973" t="s">
        <v>5579</v>
      </c>
      <c r="AJ758" s="707"/>
      <c r="AK758" s="707"/>
      <c r="AL758" s="707"/>
      <c r="AM758" s="707"/>
      <c r="AN758" s="707"/>
      <c r="AZ758" s="685">
        <v>0</v>
      </c>
      <c r="BA758" s="685">
        <v>0</v>
      </c>
      <c r="BB758" s="685">
        <v>0</v>
      </c>
      <c r="BC758" s="685">
        <v>0</v>
      </c>
      <c r="BD758" s="685">
        <v>0</v>
      </c>
      <c r="BE758" s="685">
        <v>0</v>
      </c>
      <c r="BF758" s="685">
        <v>0</v>
      </c>
      <c r="BG758" s="685">
        <v>0</v>
      </c>
      <c r="BH758" s="685">
        <v>0</v>
      </c>
      <c r="BI758" s="685">
        <v>0</v>
      </c>
      <c r="BJ758" s="685">
        <v>0</v>
      </c>
      <c r="BK758" s="685">
        <v>0</v>
      </c>
      <c r="BL758" s="685">
        <v>0</v>
      </c>
      <c r="BM758" s="685">
        <v>0</v>
      </c>
      <c r="BN758" s="685">
        <v>0</v>
      </c>
      <c r="BO758" s="685">
        <v>0</v>
      </c>
      <c r="BP758" s="685">
        <v>0</v>
      </c>
      <c r="BQ758" s="685">
        <v>0</v>
      </c>
      <c r="BR758" s="685">
        <v>0</v>
      </c>
      <c r="BS758" s="685">
        <v>0</v>
      </c>
      <c r="BT758" s="685">
        <v>0</v>
      </c>
      <c r="BU758" s="685">
        <v>0</v>
      </c>
      <c r="BV758" s="685">
        <v>0</v>
      </c>
      <c r="BW758" s="685">
        <v>0</v>
      </c>
      <c r="BX758" s="685">
        <v>0</v>
      </c>
      <c r="BY758" s="685">
        <v>0</v>
      </c>
      <c r="BZ758" s="685">
        <v>0</v>
      </c>
      <c r="CA758" s="685">
        <v>0</v>
      </c>
      <c r="CB758" s="685">
        <v>0</v>
      </c>
      <c r="CC758" s="685">
        <v>0</v>
      </c>
      <c r="CD758" s="685">
        <v>0</v>
      </c>
      <c r="CE758" s="685">
        <v>0</v>
      </c>
      <c r="CF758" s="687"/>
    </row>
    <row r="759" spans="1:84" s="969" customFormat="1" ht="18" customHeight="1">
      <c r="A759" s="685">
        <v>0</v>
      </c>
      <c r="D759" s="686"/>
      <c r="H759" s="686"/>
      <c r="AZ759" s="685">
        <v>0</v>
      </c>
      <c r="BA759" s="685">
        <v>0</v>
      </c>
      <c r="BB759" s="685">
        <v>0</v>
      </c>
      <c r="BC759" s="685">
        <v>0</v>
      </c>
      <c r="BD759" s="685">
        <v>0</v>
      </c>
      <c r="BE759" s="685">
        <v>0</v>
      </c>
      <c r="BF759" s="685">
        <v>0</v>
      </c>
      <c r="BG759" s="685">
        <v>0</v>
      </c>
      <c r="BH759" s="685">
        <v>0</v>
      </c>
      <c r="BI759" s="685">
        <v>0</v>
      </c>
      <c r="BJ759" s="685">
        <v>0</v>
      </c>
      <c r="BK759" s="685">
        <v>0</v>
      </c>
      <c r="BL759" s="685">
        <v>0</v>
      </c>
      <c r="BM759" s="685">
        <v>0</v>
      </c>
      <c r="BN759" s="685">
        <v>0</v>
      </c>
      <c r="BO759" s="685">
        <v>0</v>
      </c>
      <c r="BP759" s="685">
        <v>0</v>
      </c>
      <c r="BQ759" s="685">
        <v>0</v>
      </c>
      <c r="BR759" s="685">
        <v>0</v>
      </c>
      <c r="BS759" s="685">
        <v>0</v>
      </c>
      <c r="BT759" s="685">
        <v>0</v>
      </c>
      <c r="BU759" s="685">
        <v>0</v>
      </c>
      <c r="BV759" s="685">
        <v>0</v>
      </c>
      <c r="BW759" s="685">
        <v>0</v>
      </c>
      <c r="BX759" s="685">
        <v>0</v>
      </c>
      <c r="BY759" s="685">
        <v>0</v>
      </c>
      <c r="BZ759" s="685">
        <v>0</v>
      </c>
      <c r="CA759" s="685">
        <v>0</v>
      </c>
      <c r="CB759" s="685">
        <v>0</v>
      </c>
      <c r="CC759" s="685">
        <v>0</v>
      </c>
      <c r="CD759" s="685">
        <v>0</v>
      </c>
      <c r="CE759" s="685">
        <v>0</v>
      </c>
      <c r="CF759" s="970"/>
    </row>
    <row r="760" spans="1:84" s="969" customFormat="1" ht="18" customHeight="1">
      <c r="A760" s="685">
        <v>0</v>
      </c>
      <c r="D760" s="610"/>
      <c r="H760" s="974" t="s">
        <v>5580</v>
      </c>
      <c r="AZ760" s="685">
        <v>0</v>
      </c>
      <c r="BA760" s="685">
        <v>0</v>
      </c>
      <c r="BB760" s="685">
        <v>0</v>
      </c>
      <c r="BC760" s="685">
        <v>0</v>
      </c>
      <c r="BD760" s="685">
        <v>0</v>
      </c>
      <c r="BE760" s="685">
        <v>0</v>
      </c>
      <c r="BF760" s="685">
        <v>0</v>
      </c>
      <c r="BG760" s="685">
        <v>0</v>
      </c>
      <c r="BH760" s="685">
        <v>0</v>
      </c>
      <c r="BI760" s="685">
        <v>0</v>
      </c>
      <c r="BJ760" s="685">
        <v>0</v>
      </c>
      <c r="BK760" s="685">
        <v>0</v>
      </c>
      <c r="BL760" s="685">
        <v>0</v>
      </c>
      <c r="BM760" s="685">
        <v>0</v>
      </c>
      <c r="BN760" s="685">
        <v>0</v>
      </c>
      <c r="BO760" s="685">
        <v>0</v>
      </c>
      <c r="BP760" s="685">
        <v>0</v>
      </c>
      <c r="BQ760" s="685">
        <v>0</v>
      </c>
      <c r="BR760" s="685">
        <v>0</v>
      </c>
      <c r="BS760" s="685">
        <v>0</v>
      </c>
      <c r="BT760" s="685">
        <v>0</v>
      </c>
      <c r="BU760" s="685">
        <v>0</v>
      </c>
      <c r="BV760" s="685">
        <v>0</v>
      </c>
      <c r="BW760" s="685">
        <v>0</v>
      </c>
      <c r="BX760" s="685">
        <v>0</v>
      </c>
      <c r="BY760" s="685">
        <v>0</v>
      </c>
      <c r="BZ760" s="685">
        <v>0</v>
      </c>
      <c r="CA760" s="685">
        <v>0</v>
      </c>
      <c r="CB760" s="685">
        <v>0</v>
      </c>
      <c r="CC760" s="685">
        <v>0</v>
      </c>
      <c r="CD760" s="685">
        <v>0</v>
      </c>
      <c r="CE760" s="685">
        <v>0</v>
      </c>
      <c r="CF760" s="970"/>
    </row>
    <row r="761" spans="1:84" ht="18" customHeight="1">
      <c r="A761" s="685">
        <v>0</v>
      </c>
      <c r="D761" s="972" t="s">
        <v>4210</v>
      </c>
      <c r="H761" s="975" t="s">
        <v>5581</v>
      </c>
      <c r="AZ761" s="685">
        <v>0</v>
      </c>
      <c r="BA761" s="685">
        <v>0</v>
      </c>
      <c r="BB761" s="685">
        <v>0</v>
      </c>
      <c r="BC761" s="685">
        <v>0</v>
      </c>
      <c r="BD761" s="685">
        <v>0</v>
      </c>
      <c r="BE761" s="685">
        <v>0</v>
      </c>
      <c r="BF761" s="685">
        <v>0</v>
      </c>
      <c r="BG761" s="685">
        <v>0</v>
      </c>
      <c r="BH761" s="685">
        <v>0</v>
      </c>
      <c r="BI761" s="685">
        <v>0</v>
      </c>
      <c r="BJ761" s="685">
        <v>0</v>
      </c>
      <c r="BK761" s="685">
        <v>0</v>
      </c>
      <c r="BL761" s="685">
        <v>0</v>
      </c>
      <c r="BM761" s="685">
        <v>0</v>
      </c>
      <c r="BN761" s="685">
        <v>0</v>
      </c>
      <c r="BO761" s="685">
        <v>0</v>
      </c>
      <c r="BP761" s="685">
        <v>0</v>
      </c>
      <c r="BQ761" s="685">
        <v>0</v>
      </c>
      <c r="BR761" s="685">
        <v>0</v>
      </c>
      <c r="BS761" s="685">
        <v>0</v>
      </c>
      <c r="BT761" s="685">
        <v>0</v>
      </c>
      <c r="BU761" s="685">
        <v>0</v>
      </c>
      <c r="BV761" s="685">
        <v>0</v>
      </c>
      <c r="BW761" s="685">
        <v>0</v>
      </c>
      <c r="BX761" s="685">
        <v>0</v>
      </c>
      <c r="BY761" s="685">
        <v>0</v>
      </c>
      <c r="BZ761" s="685">
        <v>0</v>
      </c>
      <c r="CA761" s="685">
        <v>0</v>
      </c>
      <c r="CB761" s="685">
        <v>0</v>
      </c>
      <c r="CC761" s="685">
        <v>0</v>
      </c>
      <c r="CD761" s="685">
        <v>0</v>
      </c>
      <c r="CE761" s="685">
        <v>0</v>
      </c>
      <c r="CF761" s="687"/>
    </row>
    <row r="762" spans="1:84" ht="18" customHeight="1">
      <c r="AZ762" s="685">
        <v>0</v>
      </c>
      <c r="BA762" s="685">
        <v>0</v>
      </c>
      <c r="BB762" s="685">
        <v>0</v>
      </c>
      <c r="BC762" s="685">
        <v>0</v>
      </c>
      <c r="BD762" s="685">
        <v>0</v>
      </c>
      <c r="BE762" s="685">
        <v>0</v>
      </c>
      <c r="BF762" s="685">
        <v>0</v>
      </c>
      <c r="BG762" s="685">
        <v>0</v>
      </c>
      <c r="BH762" s="685">
        <v>0</v>
      </c>
      <c r="BI762" s="685">
        <v>0</v>
      </c>
      <c r="BJ762" s="685">
        <v>0</v>
      </c>
      <c r="BK762" s="685">
        <v>0</v>
      </c>
      <c r="BL762" s="685">
        <v>0</v>
      </c>
      <c r="BM762" s="685">
        <v>0</v>
      </c>
      <c r="BN762" s="685">
        <v>0</v>
      </c>
      <c r="BO762" s="685">
        <v>0</v>
      </c>
      <c r="BP762" s="685">
        <v>0</v>
      </c>
      <c r="BQ762" s="685">
        <v>0</v>
      </c>
      <c r="BR762" s="685">
        <v>0</v>
      </c>
      <c r="BS762" s="685">
        <v>0</v>
      </c>
      <c r="BT762" s="685">
        <v>0</v>
      </c>
      <c r="BU762" s="685">
        <v>0</v>
      </c>
      <c r="BV762" s="685">
        <v>0</v>
      </c>
      <c r="BW762" s="685">
        <v>0</v>
      </c>
      <c r="BX762" s="685">
        <v>0</v>
      </c>
      <c r="BY762" s="685">
        <v>0</v>
      </c>
      <c r="BZ762" s="685">
        <v>0</v>
      </c>
      <c r="CA762" s="685">
        <v>0</v>
      </c>
      <c r="CB762" s="685">
        <v>0</v>
      </c>
      <c r="CC762" s="685">
        <v>0</v>
      </c>
      <c r="CD762" s="685">
        <v>0</v>
      </c>
      <c r="CE762" s="685">
        <v>0</v>
      </c>
      <c r="CF762" s="687"/>
    </row>
    <row r="763" spans="1:84" ht="15.75">
      <c r="A763" s="687"/>
      <c r="B763" s="687"/>
      <c r="C763" s="687"/>
      <c r="D763" s="687"/>
      <c r="E763" s="687"/>
      <c r="F763" s="687"/>
      <c r="G763" s="687"/>
      <c r="H763" s="687"/>
      <c r="I763" s="687"/>
      <c r="J763" s="687"/>
      <c r="K763" s="687"/>
      <c r="L763" s="687"/>
      <c r="M763" s="687"/>
      <c r="N763" s="687"/>
      <c r="O763" s="687"/>
      <c r="P763" s="687"/>
      <c r="Q763" s="687"/>
      <c r="R763" s="687"/>
      <c r="S763" s="687"/>
      <c r="T763" s="687"/>
      <c r="U763" s="687"/>
      <c r="V763" s="687"/>
      <c r="W763" s="687"/>
      <c r="X763" s="687"/>
      <c r="Y763" s="687"/>
      <c r="Z763" s="687"/>
      <c r="AA763" s="687"/>
      <c r="AB763" s="687"/>
      <c r="AC763" s="687"/>
      <c r="AD763" s="687"/>
      <c r="AE763" s="687"/>
      <c r="AF763" s="687"/>
      <c r="AG763" s="687"/>
      <c r="AH763" s="687"/>
      <c r="AI763" s="687"/>
      <c r="AJ763" s="687"/>
      <c r="AK763" s="687"/>
      <c r="AL763" s="687"/>
      <c r="AM763" s="687"/>
      <c r="AN763" s="976"/>
      <c r="AO763" s="976"/>
      <c r="AP763" s="687"/>
      <c r="AQ763" s="687"/>
      <c r="AR763" s="687"/>
      <c r="AS763" s="687"/>
      <c r="AT763" s="687"/>
      <c r="AU763" s="687"/>
      <c r="AV763" s="687"/>
      <c r="AW763" s="687"/>
      <c r="AX763" s="687"/>
      <c r="AY763" s="687"/>
      <c r="AZ763" s="687"/>
      <c r="BA763" s="687"/>
      <c r="BB763" s="687"/>
      <c r="BC763" s="687"/>
      <c r="BD763" s="687"/>
      <c r="BE763" s="687"/>
      <c r="BF763" s="687"/>
      <c r="BG763" s="687"/>
      <c r="BH763" s="687"/>
      <c r="BI763" s="687"/>
      <c r="BJ763" s="687"/>
      <c r="BK763" s="687"/>
      <c r="BL763" s="687"/>
      <c r="BM763" s="687"/>
      <c r="BN763" s="687"/>
      <c r="BO763" s="687"/>
      <c r="BP763" s="687"/>
      <c r="BQ763" s="687"/>
      <c r="BR763" s="687"/>
      <c r="BS763" s="687"/>
      <c r="BT763" s="687"/>
      <c r="BU763" s="687"/>
      <c r="BV763" s="687"/>
      <c r="BW763" s="687"/>
      <c r="BX763" s="687"/>
      <c r="BY763" s="687"/>
      <c r="BZ763" s="687"/>
      <c r="CA763" s="687"/>
      <c r="CB763" s="687"/>
      <c r="CC763" s="687"/>
      <c r="CD763" s="687"/>
      <c r="CE763" s="687"/>
      <c r="CF763" s="977" t="s">
        <v>5582</v>
      </c>
    </row>
  </sheetData>
  <mergeCells count="1798">
    <mergeCell ref="D20:AF20"/>
    <mergeCell ref="D22:AF23"/>
    <mergeCell ref="B25:C27"/>
    <mergeCell ref="H25:X25"/>
    <mergeCell ref="AJ25:AZ25"/>
    <mergeCell ref="H27:H28"/>
    <mergeCell ref="L27:L28"/>
    <mergeCell ref="P27:P28"/>
    <mergeCell ref="T27:T28"/>
    <mergeCell ref="X27:X28"/>
    <mergeCell ref="T43:T45"/>
    <mergeCell ref="X43:X45"/>
    <mergeCell ref="AB43:AB45"/>
    <mergeCell ref="AF43:AF45"/>
    <mergeCell ref="BP5:BT5"/>
    <mergeCell ref="AJ6:AO6"/>
    <mergeCell ref="AJ7:AO7"/>
    <mergeCell ref="AJ9:AN9"/>
    <mergeCell ref="BQ11:BT12"/>
    <mergeCell ref="D14:D18"/>
    <mergeCell ref="BP14:BP15"/>
    <mergeCell ref="BT14:BT15"/>
    <mergeCell ref="B2:G6"/>
    <mergeCell ref="H2:AI4"/>
    <mergeCell ref="AJ2:AO2"/>
    <mergeCell ref="AJ3:AO3"/>
    <mergeCell ref="AJ4:AO4"/>
    <mergeCell ref="H5:AI6"/>
    <mergeCell ref="AJ5:AO5"/>
    <mergeCell ref="H29:H30"/>
    <mergeCell ref="L29:L30"/>
    <mergeCell ref="P29:P30"/>
    <mergeCell ref="L40:L41"/>
    <mergeCell ref="B43:B45"/>
    <mergeCell ref="D43:D45"/>
    <mergeCell ref="H43:H45"/>
    <mergeCell ref="L43:L45"/>
    <mergeCell ref="P43:P45"/>
    <mergeCell ref="B37:B39"/>
    <mergeCell ref="D38:D39"/>
    <mergeCell ref="H38:H39"/>
    <mergeCell ref="L38:L39"/>
    <mergeCell ref="P38:P39"/>
    <mergeCell ref="T38:T39"/>
    <mergeCell ref="H31:H32"/>
    <mergeCell ref="L31:L32"/>
    <mergeCell ref="P31:P32"/>
    <mergeCell ref="T31:T32"/>
    <mergeCell ref="X31:X32"/>
    <mergeCell ref="T29:T30"/>
    <mergeCell ref="X29:X30"/>
    <mergeCell ref="AB51:AB52"/>
    <mergeCell ref="AF51:AF52"/>
    <mergeCell ref="B55:B57"/>
    <mergeCell ref="D55:D56"/>
    <mergeCell ref="H55:H56"/>
    <mergeCell ref="L55:L56"/>
    <mergeCell ref="P55:P56"/>
    <mergeCell ref="T55:T56"/>
    <mergeCell ref="X55:X56"/>
    <mergeCell ref="AB55:AB56"/>
    <mergeCell ref="X47:X49"/>
    <mergeCell ref="AB47:AB49"/>
    <mergeCell ref="AF47:AF49"/>
    <mergeCell ref="B51:B53"/>
    <mergeCell ref="D51:D52"/>
    <mergeCell ref="H51:H52"/>
    <mergeCell ref="L51:L52"/>
    <mergeCell ref="P51:P52"/>
    <mergeCell ref="T51:T52"/>
    <mergeCell ref="X51:X52"/>
    <mergeCell ref="B47:B49"/>
    <mergeCell ref="D47:D49"/>
    <mergeCell ref="H47:H49"/>
    <mergeCell ref="L47:L49"/>
    <mergeCell ref="P47:P49"/>
    <mergeCell ref="T47:T49"/>
    <mergeCell ref="X38:X39"/>
    <mergeCell ref="AB38:AB39"/>
    <mergeCell ref="AF38:AF39"/>
    <mergeCell ref="H40:H41"/>
    <mergeCell ref="X63:X64"/>
    <mergeCell ref="AB63:AB64"/>
    <mergeCell ref="AF63:AF64"/>
    <mergeCell ref="B67:B69"/>
    <mergeCell ref="D67:D68"/>
    <mergeCell ref="H67:H68"/>
    <mergeCell ref="L67:L68"/>
    <mergeCell ref="P67:P68"/>
    <mergeCell ref="T67:T68"/>
    <mergeCell ref="X67:X68"/>
    <mergeCell ref="B63:B65"/>
    <mergeCell ref="D63:D64"/>
    <mergeCell ref="H63:H64"/>
    <mergeCell ref="L63:L64"/>
    <mergeCell ref="P63:P64"/>
    <mergeCell ref="T63:T64"/>
    <mergeCell ref="AF55:AF56"/>
    <mergeCell ref="B59:B61"/>
    <mergeCell ref="D59:D60"/>
    <mergeCell ref="H59:H60"/>
    <mergeCell ref="L59:L60"/>
    <mergeCell ref="P59:P60"/>
    <mergeCell ref="T59:T60"/>
    <mergeCell ref="X59:X60"/>
    <mergeCell ref="AB59:AB60"/>
    <mergeCell ref="AF59:AF60"/>
    <mergeCell ref="AF71:AF73"/>
    <mergeCell ref="B75:B77"/>
    <mergeCell ref="D75:D76"/>
    <mergeCell ref="H75:H76"/>
    <mergeCell ref="L75:L76"/>
    <mergeCell ref="P75:P76"/>
    <mergeCell ref="T75:T76"/>
    <mergeCell ref="AB75:AB76"/>
    <mergeCell ref="AF75:AF77"/>
    <mergeCell ref="X76:X77"/>
    <mergeCell ref="AB67:AB68"/>
    <mergeCell ref="AF67:AF69"/>
    <mergeCell ref="B71:B73"/>
    <mergeCell ref="D71:D72"/>
    <mergeCell ref="H71:H72"/>
    <mergeCell ref="L71:L72"/>
    <mergeCell ref="P71:P72"/>
    <mergeCell ref="T71:T72"/>
    <mergeCell ref="X71:X72"/>
    <mergeCell ref="AB71:AB72"/>
    <mergeCell ref="AB83:AB84"/>
    <mergeCell ref="AF83:AF85"/>
    <mergeCell ref="AN85:AV86"/>
    <mergeCell ref="B87:B89"/>
    <mergeCell ref="D87:D88"/>
    <mergeCell ref="H87:H88"/>
    <mergeCell ref="L87:L88"/>
    <mergeCell ref="P87:P88"/>
    <mergeCell ref="T87:T88"/>
    <mergeCell ref="X87:X89"/>
    <mergeCell ref="X79:X81"/>
    <mergeCell ref="AB79:AB80"/>
    <mergeCell ref="AF79:AF81"/>
    <mergeCell ref="B83:B85"/>
    <mergeCell ref="D83:D84"/>
    <mergeCell ref="H83:H84"/>
    <mergeCell ref="L83:L84"/>
    <mergeCell ref="P83:P84"/>
    <mergeCell ref="T83:T84"/>
    <mergeCell ref="X83:X85"/>
    <mergeCell ref="B79:B81"/>
    <mergeCell ref="D79:D80"/>
    <mergeCell ref="H79:H80"/>
    <mergeCell ref="L79:L80"/>
    <mergeCell ref="P79:P80"/>
    <mergeCell ref="T79:T80"/>
    <mergeCell ref="AF91:AF93"/>
    <mergeCell ref="B95:B97"/>
    <mergeCell ref="D95:D96"/>
    <mergeCell ref="H95:H96"/>
    <mergeCell ref="L95:L96"/>
    <mergeCell ref="P95:P96"/>
    <mergeCell ref="T95:T97"/>
    <mergeCell ref="X95:X97"/>
    <mergeCell ref="AB95:AB97"/>
    <mergeCell ref="AF95:AF97"/>
    <mergeCell ref="AB87:AB88"/>
    <mergeCell ref="AF87:AF89"/>
    <mergeCell ref="B91:B93"/>
    <mergeCell ref="D91:D92"/>
    <mergeCell ref="H91:H92"/>
    <mergeCell ref="L91:L92"/>
    <mergeCell ref="P91:P92"/>
    <mergeCell ref="T91:T92"/>
    <mergeCell ref="X91:X93"/>
    <mergeCell ref="AB91:AB92"/>
    <mergeCell ref="AB103:AB105"/>
    <mergeCell ref="AF103:AF105"/>
    <mergeCell ref="B107:B109"/>
    <mergeCell ref="D107:D108"/>
    <mergeCell ref="H107:H108"/>
    <mergeCell ref="L107:L108"/>
    <mergeCell ref="P107:P108"/>
    <mergeCell ref="T107:T109"/>
    <mergeCell ref="X107:X109"/>
    <mergeCell ref="AB107:AB109"/>
    <mergeCell ref="X99:X101"/>
    <mergeCell ref="AB99:AB101"/>
    <mergeCell ref="AF99:AF101"/>
    <mergeCell ref="B103:B105"/>
    <mergeCell ref="D103:D104"/>
    <mergeCell ref="H103:H104"/>
    <mergeCell ref="L103:L104"/>
    <mergeCell ref="P103:P104"/>
    <mergeCell ref="T103:T105"/>
    <mergeCell ref="X103:X105"/>
    <mergeCell ref="B99:B101"/>
    <mergeCell ref="D99:D100"/>
    <mergeCell ref="H99:H100"/>
    <mergeCell ref="L99:L100"/>
    <mergeCell ref="P99:P100"/>
    <mergeCell ref="T99:T101"/>
    <mergeCell ref="X115:X117"/>
    <mergeCell ref="AB115:AB117"/>
    <mergeCell ref="AF115:AF117"/>
    <mergeCell ref="B119:B121"/>
    <mergeCell ref="D119:D120"/>
    <mergeCell ref="H119:H121"/>
    <mergeCell ref="L119:L121"/>
    <mergeCell ref="P119:P121"/>
    <mergeCell ref="T119:T121"/>
    <mergeCell ref="X119:X121"/>
    <mergeCell ref="B115:B117"/>
    <mergeCell ref="D115:D116"/>
    <mergeCell ref="H115:H117"/>
    <mergeCell ref="L115:L116"/>
    <mergeCell ref="P115:P117"/>
    <mergeCell ref="T115:T117"/>
    <mergeCell ref="AF107:AF109"/>
    <mergeCell ref="B111:B113"/>
    <mergeCell ref="D111:D112"/>
    <mergeCell ref="H111:H112"/>
    <mergeCell ref="L111:L112"/>
    <mergeCell ref="P111:P113"/>
    <mergeCell ref="T111:T113"/>
    <mergeCell ref="X111:X113"/>
    <mergeCell ref="AB111:AB113"/>
    <mergeCell ref="AF111:AF113"/>
    <mergeCell ref="AF123:AF125"/>
    <mergeCell ref="B127:B129"/>
    <mergeCell ref="D127:D128"/>
    <mergeCell ref="H127:H129"/>
    <mergeCell ref="L127:L129"/>
    <mergeCell ref="P127:P129"/>
    <mergeCell ref="T127:T129"/>
    <mergeCell ref="X127:X129"/>
    <mergeCell ref="AB127:AB129"/>
    <mergeCell ref="AF127:AF129"/>
    <mergeCell ref="AB119:AB121"/>
    <mergeCell ref="AF119:AF121"/>
    <mergeCell ref="B123:B125"/>
    <mergeCell ref="D123:D124"/>
    <mergeCell ref="H123:H125"/>
    <mergeCell ref="L123:L125"/>
    <mergeCell ref="P123:P125"/>
    <mergeCell ref="T123:T125"/>
    <mergeCell ref="X123:X125"/>
    <mergeCell ref="AB123:AB125"/>
    <mergeCell ref="AB135:AB137"/>
    <mergeCell ref="AF135:AF137"/>
    <mergeCell ref="B139:B141"/>
    <mergeCell ref="D139:D140"/>
    <mergeCell ref="H139:H141"/>
    <mergeCell ref="L139:L141"/>
    <mergeCell ref="P139:P141"/>
    <mergeCell ref="T139:T141"/>
    <mergeCell ref="X139:X141"/>
    <mergeCell ref="AB139:AB141"/>
    <mergeCell ref="X131:X133"/>
    <mergeCell ref="AB131:AB133"/>
    <mergeCell ref="AF131:AF133"/>
    <mergeCell ref="B135:B137"/>
    <mergeCell ref="D135:D136"/>
    <mergeCell ref="H135:H137"/>
    <mergeCell ref="L135:L137"/>
    <mergeCell ref="P135:P137"/>
    <mergeCell ref="T135:T137"/>
    <mergeCell ref="X135:X137"/>
    <mergeCell ref="B131:B133"/>
    <mergeCell ref="D131:D132"/>
    <mergeCell ref="H131:H133"/>
    <mergeCell ref="L131:L133"/>
    <mergeCell ref="P131:P133"/>
    <mergeCell ref="T131:T133"/>
    <mergeCell ref="X147:X149"/>
    <mergeCell ref="AB147:AB149"/>
    <mergeCell ref="AF147:AF149"/>
    <mergeCell ref="B151:B153"/>
    <mergeCell ref="D151:D152"/>
    <mergeCell ref="H151:H153"/>
    <mergeCell ref="L151:L153"/>
    <mergeCell ref="P151:P153"/>
    <mergeCell ref="T151:T153"/>
    <mergeCell ref="X151:X153"/>
    <mergeCell ref="B147:B149"/>
    <mergeCell ref="D147:D148"/>
    <mergeCell ref="H147:H149"/>
    <mergeCell ref="L147:L149"/>
    <mergeCell ref="P147:P149"/>
    <mergeCell ref="T147:T149"/>
    <mergeCell ref="AF139:AF141"/>
    <mergeCell ref="B143:B145"/>
    <mergeCell ref="D143:D144"/>
    <mergeCell ref="H143:H145"/>
    <mergeCell ref="L143:L145"/>
    <mergeCell ref="P143:P145"/>
    <mergeCell ref="T143:T145"/>
    <mergeCell ref="X143:X145"/>
    <mergeCell ref="AB143:AB145"/>
    <mergeCell ref="AF143:AF145"/>
    <mergeCell ref="AF155:AF157"/>
    <mergeCell ref="B159:B161"/>
    <mergeCell ref="D159:D160"/>
    <mergeCell ref="H159:H161"/>
    <mergeCell ref="L159:L161"/>
    <mergeCell ref="P159:P161"/>
    <mergeCell ref="T159:T161"/>
    <mergeCell ref="X159:X161"/>
    <mergeCell ref="AB159:AB161"/>
    <mergeCell ref="AF159:AF161"/>
    <mergeCell ref="AB151:AB153"/>
    <mergeCell ref="AF151:AF153"/>
    <mergeCell ref="B155:B157"/>
    <mergeCell ref="D155:D156"/>
    <mergeCell ref="H155:H157"/>
    <mergeCell ref="L155:L157"/>
    <mergeCell ref="P155:P157"/>
    <mergeCell ref="T155:T157"/>
    <mergeCell ref="X155:X157"/>
    <mergeCell ref="AB155:AB157"/>
    <mergeCell ref="AB167:AB169"/>
    <mergeCell ref="AF167:AF169"/>
    <mergeCell ref="B171:B173"/>
    <mergeCell ref="D171:D172"/>
    <mergeCell ref="H171:H173"/>
    <mergeCell ref="L171:L173"/>
    <mergeCell ref="P171:P173"/>
    <mergeCell ref="T171:T173"/>
    <mergeCell ref="X171:X173"/>
    <mergeCell ref="AB171:AB173"/>
    <mergeCell ref="X163:X165"/>
    <mergeCell ref="AB163:AB165"/>
    <mergeCell ref="AF163:AF165"/>
    <mergeCell ref="B167:B169"/>
    <mergeCell ref="D167:D168"/>
    <mergeCell ref="H167:H169"/>
    <mergeCell ref="L167:L169"/>
    <mergeCell ref="P167:P169"/>
    <mergeCell ref="T167:T169"/>
    <mergeCell ref="X167:X169"/>
    <mergeCell ref="B163:B165"/>
    <mergeCell ref="D163:D164"/>
    <mergeCell ref="H163:H165"/>
    <mergeCell ref="L163:L165"/>
    <mergeCell ref="P163:P165"/>
    <mergeCell ref="T163:T165"/>
    <mergeCell ref="B186:C188"/>
    <mergeCell ref="D186:D187"/>
    <mergeCell ref="H186:X186"/>
    <mergeCell ref="AJ187:AZ187"/>
    <mergeCell ref="D189:D190"/>
    <mergeCell ref="H189:H191"/>
    <mergeCell ref="L189:L191"/>
    <mergeCell ref="P189:P191"/>
    <mergeCell ref="T189:T191"/>
    <mergeCell ref="AF171:AF173"/>
    <mergeCell ref="B175:B177"/>
    <mergeCell ref="D175:D176"/>
    <mergeCell ref="H175:H177"/>
    <mergeCell ref="L175:L177"/>
    <mergeCell ref="P175:P177"/>
    <mergeCell ref="T175:T177"/>
    <mergeCell ref="X175:X177"/>
    <mergeCell ref="AB175:AB177"/>
    <mergeCell ref="AF175:AF177"/>
    <mergeCell ref="H194:H195"/>
    <mergeCell ref="L194:L195"/>
    <mergeCell ref="P194:P195"/>
    <mergeCell ref="T194:T195"/>
    <mergeCell ref="X194:X195"/>
    <mergeCell ref="H196:H197"/>
    <mergeCell ref="L196:L197"/>
    <mergeCell ref="P196:P197"/>
    <mergeCell ref="T196:T197"/>
    <mergeCell ref="X196:X197"/>
    <mergeCell ref="X189:X191"/>
    <mergeCell ref="H192:H193"/>
    <mergeCell ref="L192:L193"/>
    <mergeCell ref="P192:P193"/>
    <mergeCell ref="T192:T193"/>
    <mergeCell ref="X192:X193"/>
    <mergeCell ref="D181:AR181"/>
    <mergeCell ref="AR206:AR207"/>
    <mergeCell ref="AV206:AV207"/>
    <mergeCell ref="AZ206:AZ207"/>
    <mergeCell ref="B209:B211"/>
    <mergeCell ref="D209:D211"/>
    <mergeCell ref="H209:H211"/>
    <mergeCell ref="L209:L211"/>
    <mergeCell ref="P209:P211"/>
    <mergeCell ref="T209:T211"/>
    <mergeCell ref="X209:X211"/>
    <mergeCell ref="T206:T207"/>
    <mergeCell ref="X206:X207"/>
    <mergeCell ref="AB206:AB207"/>
    <mergeCell ref="AF206:AF207"/>
    <mergeCell ref="AJ206:AJ207"/>
    <mergeCell ref="AN206:AN207"/>
    <mergeCell ref="H198:H200"/>
    <mergeCell ref="L198:L200"/>
    <mergeCell ref="P198:P200"/>
    <mergeCell ref="T198:T200"/>
    <mergeCell ref="X198:X200"/>
    <mergeCell ref="B205:B207"/>
    <mergeCell ref="D206:D207"/>
    <mergeCell ref="H206:H207"/>
    <mergeCell ref="L206:L207"/>
    <mergeCell ref="P206:P207"/>
    <mergeCell ref="AJ213:AJ214"/>
    <mergeCell ref="AN213:AN214"/>
    <mergeCell ref="AR213:AR214"/>
    <mergeCell ref="AV213:AV214"/>
    <mergeCell ref="AZ213:AZ214"/>
    <mergeCell ref="B217:B219"/>
    <mergeCell ref="D217:D218"/>
    <mergeCell ref="H217:H218"/>
    <mergeCell ref="L217:L218"/>
    <mergeCell ref="P217:P218"/>
    <mergeCell ref="AZ209:AZ211"/>
    <mergeCell ref="B213:B215"/>
    <mergeCell ref="D213:D214"/>
    <mergeCell ref="H213:H214"/>
    <mergeCell ref="L213:L214"/>
    <mergeCell ref="P213:P214"/>
    <mergeCell ref="T213:T214"/>
    <mergeCell ref="X213:X214"/>
    <mergeCell ref="AB213:AB214"/>
    <mergeCell ref="AF213:AF214"/>
    <mergeCell ref="AB209:AB211"/>
    <mergeCell ref="AF209:AF211"/>
    <mergeCell ref="AJ209:AJ211"/>
    <mergeCell ref="AN209:AN211"/>
    <mergeCell ref="AR209:AR211"/>
    <mergeCell ref="AV209:AV211"/>
    <mergeCell ref="AZ221:AZ222"/>
    <mergeCell ref="B225:B227"/>
    <mergeCell ref="D225:D226"/>
    <mergeCell ref="H225:H226"/>
    <mergeCell ref="L225:L226"/>
    <mergeCell ref="P225:P226"/>
    <mergeCell ref="T225:T226"/>
    <mergeCell ref="X225:X226"/>
    <mergeCell ref="AB225:AB226"/>
    <mergeCell ref="AF225:AF226"/>
    <mergeCell ref="AB221:AB222"/>
    <mergeCell ref="AF221:AF222"/>
    <mergeCell ref="AJ221:AJ222"/>
    <mergeCell ref="AN221:AN222"/>
    <mergeCell ref="AR221:AR222"/>
    <mergeCell ref="AV221:AV222"/>
    <mergeCell ref="AR217:AR218"/>
    <mergeCell ref="AV217:AV218"/>
    <mergeCell ref="AZ217:AZ218"/>
    <mergeCell ref="B221:B223"/>
    <mergeCell ref="D221:D222"/>
    <mergeCell ref="H221:H222"/>
    <mergeCell ref="L221:L222"/>
    <mergeCell ref="P221:P222"/>
    <mergeCell ref="T221:T222"/>
    <mergeCell ref="X221:X222"/>
    <mergeCell ref="T217:T218"/>
    <mergeCell ref="X217:X218"/>
    <mergeCell ref="AB217:AB218"/>
    <mergeCell ref="AF217:AF218"/>
    <mergeCell ref="AJ217:AJ218"/>
    <mergeCell ref="AN217:AN218"/>
    <mergeCell ref="AR229:AR230"/>
    <mergeCell ref="AV229:AV230"/>
    <mergeCell ref="AZ229:AZ230"/>
    <mergeCell ref="B233:B235"/>
    <mergeCell ref="D233:D234"/>
    <mergeCell ref="H233:H234"/>
    <mergeCell ref="L233:L234"/>
    <mergeCell ref="P233:P234"/>
    <mergeCell ref="T233:T234"/>
    <mergeCell ref="X233:X234"/>
    <mergeCell ref="T229:T230"/>
    <mergeCell ref="X229:X230"/>
    <mergeCell ref="AB229:AB231"/>
    <mergeCell ref="AF229:AF230"/>
    <mergeCell ref="AJ229:AJ230"/>
    <mergeCell ref="AN229:AN230"/>
    <mergeCell ref="AJ225:AJ226"/>
    <mergeCell ref="AN225:AN226"/>
    <mergeCell ref="AR225:AR226"/>
    <mergeCell ref="AV225:AV226"/>
    <mergeCell ref="AZ225:AZ226"/>
    <mergeCell ref="B229:B231"/>
    <mergeCell ref="D229:D230"/>
    <mergeCell ref="H229:H230"/>
    <mergeCell ref="L229:L230"/>
    <mergeCell ref="P229:P230"/>
    <mergeCell ref="AJ237:AJ238"/>
    <mergeCell ref="AN237:AN238"/>
    <mergeCell ref="AR237:AR238"/>
    <mergeCell ref="AV237:AV238"/>
    <mergeCell ref="AZ237:AZ239"/>
    <mergeCell ref="B241:B243"/>
    <mergeCell ref="D241:D242"/>
    <mergeCell ref="H241:H242"/>
    <mergeCell ref="L241:L242"/>
    <mergeCell ref="P241:P242"/>
    <mergeCell ref="AZ233:AZ234"/>
    <mergeCell ref="B237:B239"/>
    <mergeCell ref="D237:D238"/>
    <mergeCell ref="H237:H238"/>
    <mergeCell ref="L237:L238"/>
    <mergeCell ref="P237:P238"/>
    <mergeCell ref="T237:T238"/>
    <mergeCell ref="X237:X238"/>
    <mergeCell ref="AB237:AB239"/>
    <mergeCell ref="AF237:AF238"/>
    <mergeCell ref="AB233:AB235"/>
    <mergeCell ref="AF233:AF234"/>
    <mergeCell ref="AJ233:AJ234"/>
    <mergeCell ref="AN233:AN234"/>
    <mergeCell ref="AR233:AR234"/>
    <mergeCell ref="AV233:AV234"/>
    <mergeCell ref="AZ245:AZ247"/>
    <mergeCell ref="B249:B251"/>
    <mergeCell ref="D249:D250"/>
    <mergeCell ref="H249:H250"/>
    <mergeCell ref="L249:L250"/>
    <mergeCell ref="P249:P250"/>
    <mergeCell ref="T249:T250"/>
    <mergeCell ref="X249:X250"/>
    <mergeCell ref="AB249:AB251"/>
    <mergeCell ref="AF249:AF250"/>
    <mergeCell ref="AB245:AB247"/>
    <mergeCell ref="AF245:AF246"/>
    <mergeCell ref="AJ245:AJ246"/>
    <mergeCell ref="AN245:AN246"/>
    <mergeCell ref="AR245:AR247"/>
    <mergeCell ref="AV245:AV246"/>
    <mergeCell ref="AR241:AR243"/>
    <mergeCell ref="AV241:AV242"/>
    <mergeCell ref="AZ241:AZ243"/>
    <mergeCell ref="B245:B247"/>
    <mergeCell ref="D245:D246"/>
    <mergeCell ref="H245:H246"/>
    <mergeCell ref="L245:L246"/>
    <mergeCell ref="P245:P246"/>
    <mergeCell ref="T245:T246"/>
    <mergeCell ref="X245:X246"/>
    <mergeCell ref="T241:T242"/>
    <mergeCell ref="X241:X242"/>
    <mergeCell ref="AB241:AB243"/>
    <mergeCell ref="AF241:AF242"/>
    <mergeCell ref="AJ241:AJ242"/>
    <mergeCell ref="AN241:AN242"/>
    <mergeCell ref="AR253:AR255"/>
    <mergeCell ref="AV253:AV255"/>
    <mergeCell ref="AZ253:AZ255"/>
    <mergeCell ref="B257:B259"/>
    <mergeCell ref="D257:D259"/>
    <mergeCell ref="H257:H258"/>
    <mergeCell ref="L257:L258"/>
    <mergeCell ref="P257:P259"/>
    <mergeCell ref="T257:T258"/>
    <mergeCell ref="X257:X258"/>
    <mergeCell ref="T253:T254"/>
    <mergeCell ref="X253:X254"/>
    <mergeCell ref="AB253:AB255"/>
    <mergeCell ref="AF253:AF254"/>
    <mergeCell ref="AJ253:AJ254"/>
    <mergeCell ref="AN253:AN254"/>
    <mergeCell ref="AJ249:AJ250"/>
    <mergeCell ref="AN249:AN250"/>
    <mergeCell ref="AR249:AR251"/>
    <mergeCell ref="AV249:AV251"/>
    <mergeCell ref="AZ249:AZ251"/>
    <mergeCell ref="B253:B255"/>
    <mergeCell ref="D253:D255"/>
    <mergeCell ref="H253:H254"/>
    <mergeCell ref="L253:L254"/>
    <mergeCell ref="P253:P255"/>
    <mergeCell ref="AJ261:AJ262"/>
    <mergeCell ref="AN261:AN262"/>
    <mergeCell ref="AR261:AR263"/>
    <mergeCell ref="AV261:AV263"/>
    <mergeCell ref="AZ261:AZ263"/>
    <mergeCell ref="B265:B267"/>
    <mergeCell ref="D265:D267"/>
    <mergeCell ref="H265:H266"/>
    <mergeCell ref="L265:L266"/>
    <mergeCell ref="P265:P267"/>
    <mergeCell ref="AZ257:AZ259"/>
    <mergeCell ref="B261:B263"/>
    <mergeCell ref="D261:D263"/>
    <mergeCell ref="H261:H262"/>
    <mergeCell ref="L261:L262"/>
    <mergeCell ref="P261:P263"/>
    <mergeCell ref="T261:T262"/>
    <mergeCell ref="X261:X262"/>
    <mergeCell ref="AB261:AB263"/>
    <mergeCell ref="AF261:AF262"/>
    <mergeCell ref="AB257:AB259"/>
    <mergeCell ref="AF257:AF258"/>
    <mergeCell ref="AJ257:AJ258"/>
    <mergeCell ref="AN257:AN258"/>
    <mergeCell ref="AR257:AR259"/>
    <mergeCell ref="AV257:AV259"/>
    <mergeCell ref="AZ269:AZ271"/>
    <mergeCell ref="B273:B275"/>
    <mergeCell ref="D273:D275"/>
    <mergeCell ref="H273:H275"/>
    <mergeCell ref="L273:L275"/>
    <mergeCell ref="P273:P275"/>
    <mergeCell ref="T273:T275"/>
    <mergeCell ref="X273:X274"/>
    <mergeCell ref="AB273:AB275"/>
    <mergeCell ref="AF273:AF274"/>
    <mergeCell ref="AB269:AB271"/>
    <mergeCell ref="AF269:AF270"/>
    <mergeCell ref="AJ269:AJ271"/>
    <mergeCell ref="AN269:AN271"/>
    <mergeCell ref="AR269:AR271"/>
    <mergeCell ref="AV269:AV271"/>
    <mergeCell ref="AR265:AR267"/>
    <mergeCell ref="AV265:AV267"/>
    <mergeCell ref="AZ265:AZ267"/>
    <mergeCell ref="B269:B271"/>
    <mergeCell ref="D269:D271"/>
    <mergeCell ref="H269:H270"/>
    <mergeCell ref="L269:L270"/>
    <mergeCell ref="P269:P271"/>
    <mergeCell ref="T269:T271"/>
    <mergeCell ref="X269:X270"/>
    <mergeCell ref="T265:T267"/>
    <mergeCell ref="X265:X266"/>
    <mergeCell ref="AB265:AB267"/>
    <mergeCell ref="AF265:AF266"/>
    <mergeCell ref="AJ265:AJ266"/>
    <mergeCell ref="AN265:AN267"/>
    <mergeCell ref="AR277:AR279"/>
    <mergeCell ref="AV277:AV279"/>
    <mergeCell ref="AZ277:AZ279"/>
    <mergeCell ref="B281:B283"/>
    <mergeCell ref="D281:D283"/>
    <mergeCell ref="H281:H283"/>
    <mergeCell ref="L281:L283"/>
    <mergeCell ref="P281:P283"/>
    <mergeCell ref="T281:T283"/>
    <mergeCell ref="X281:X282"/>
    <mergeCell ref="T277:T279"/>
    <mergeCell ref="X277:X278"/>
    <mergeCell ref="AB277:AB279"/>
    <mergeCell ref="AF277:AF278"/>
    <mergeCell ref="AJ277:AJ279"/>
    <mergeCell ref="AN277:AN279"/>
    <mergeCell ref="AJ273:AJ275"/>
    <mergeCell ref="AN273:AN275"/>
    <mergeCell ref="AR273:AR275"/>
    <mergeCell ref="AV273:AV275"/>
    <mergeCell ref="AZ273:AZ275"/>
    <mergeCell ref="B277:B279"/>
    <mergeCell ref="D277:D279"/>
    <mergeCell ref="H277:H279"/>
    <mergeCell ref="L277:L279"/>
    <mergeCell ref="P277:P279"/>
    <mergeCell ref="AJ285:AJ287"/>
    <mergeCell ref="AN285:AN287"/>
    <mergeCell ref="AR285:AR287"/>
    <mergeCell ref="AV285:AV287"/>
    <mergeCell ref="AZ285:AZ287"/>
    <mergeCell ref="B289:B291"/>
    <mergeCell ref="D289:D291"/>
    <mergeCell ref="H289:H291"/>
    <mergeCell ref="L289:L291"/>
    <mergeCell ref="P289:P291"/>
    <mergeCell ref="AZ281:AZ283"/>
    <mergeCell ref="B285:B287"/>
    <mergeCell ref="D285:D287"/>
    <mergeCell ref="H285:H287"/>
    <mergeCell ref="L285:L287"/>
    <mergeCell ref="P285:P287"/>
    <mergeCell ref="T285:T287"/>
    <mergeCell ref="X285:X286"/>
    <mergeCell ref="AB285:AB287"/>
    <mergeCell ref="AF285:AF286"/>
    <mergeCell ref="AB281:AB283"/>
    <mergeCell ref="AF281:AF282"/>
    <mergeCell ref="AJ281:AJ283"/>
    <mergeCell ref="AN281:AN283"/>
    <mergeCell ref="AR281:AR283"/>
    <mergeCell ref="AV281:AV283"/>
    <mergeCell ref="AZ293:AZ295"/>
    <mergeCell ref="B297:B299"/>
    <mergeCell ref="D297:D299"/>
    <mergeCell ref="H297:H299"/>
    <mergeCell ref="L297:L299"/>
    <mergeCell ref="P297:P299"/>
    <mergeCell ref="T297:T299"/>
    <mergeCell ref="X297:X298"/>
    <mergeCell ref="AB297:AB299"/>
    <mergeCell ref="AF297:AF298"/>
    <mergeCell ref="AB293:AB295"/>
    <mergeCell ref="AF293:AF294"/>
    <mergeCell ref="AJ293:AJ295"/>
    <mergeCell ref="AN293:AN295"/>
    <mergeCell ref="AR293:AR295"/>
    <mergeCell ref="AV293:AV295"/>
    <mergeCell ref="AR289:AR291"/>
    <mergeCell ref="AV289:AV291"/>
    <mergeCell ref="AZ289:AZ291"/>
    <mergeCell ref="B293:B295"/>
    <mergeCell ref="D293:D295"/>
    <mergeCell ref="H293:H295"/>
    <mergeCell ref="L293:L295"/>
    <mergeCell ref="P293:P295"/>
    <mergeCell ref="T293:T295"/>
    <mergeCell ref="X293:X294"/>
    <mergeCell ref="T289:T291"/>
    <mergeCell ref="X289:X290"/>
    <mergeCell ref="AB289:AB291"/>
    <mergeCell ref="AF289:AF290"/>
    <mergeCell ref="AJ289:AJ291"/>
    <mergeCell ref="AN289:AN291"/>
    <mergeCell ref="AR301:AR303"/>
    <mergeCell ref="AV301:AV303"/>
    <mergeCell ref="AZ301:AZ303"/>
    <mergeCell ref="B305:B307"/>
    <mergeCell ref="D305:D307"/>
    <mergeCell ref="H305:H307"/>
    <mergeCell ref="L305:L307"/>
    <mergeCell ref="P305:P307"/>
    <mergeCell ref="T305:T307"/>
    <mergeCell ref="X305:X306"/>
    <mergeCell ref="T301:T303"/>
    <mergeCell ref="X301:X302"/>
    <mergeCell ref="AB301:AB303"/>
    <mergeCell ref="AF301:AF302"/>
    <mergeCell ref="AJ301:AJ303"/>
    <mergeCell ref="AN301:AN303"/>
    <mergeCell ref="AJ297:AJ299"/>
    <mergeCell ref="AN297:AN299"/>
    <mergeCell ref="AR297:AR299"/>
    <mergeCell ref="AV297:AV299"/>
    <mergeCell ref="AZ297:AZ299"/>
    <mergeCell ref="B301:B303"/>
    <mergeCell ref="D301:D303"/>
    <mergeCell ref="H301:H303"/>
    <mergeCell ref="L301:L303"/>
    <mergeCell ref="P301:P303"/>
    <mergeCell ref="AJ309:AJ311"/>
    <mergeCell ref="AN309:AN311"/>
    <mergeCell ref="AR309:AR311"/>
    <mergeCell ref="AV309:AV311"/>
    <mergeCell ref="AZ309:AZ311"/>
    <mergeCell ref="B313:B315"/>
    <mergeCell ref="D313:D315"/>
    <mergeCell ref="H313:H315"/>
    <mergeCell ref="L313:L315"/>
    <mergeCell ref="P313:P315"/>
    <mergeCell ref="AZ305:AZ307"/>
    <mergeCell ref="B309:B311"/>
    <mergeCell ref="D309:D311"/>
    <mergeCell ref="H309:H311"/>
    <mergeCell ref="L309:L311"/>
    <mergeCell ref="P309:P311"/>
    <mergeCell ref="T309:T311"/>
    <mergeCell ref="X309:X311"/>
    <mergeCell ref="AB309:AB311"/>
    <mergeCell ref="AF309:AF310"/>
    <mergeCell ref="AB305:AB307"/>
    <mergeCell ref="AF305:AF306"/>
    <mergeCell ref="AJ305:AJ307"/>
    <mergeCell ref="AN305:AN307"/>
    <mergeCell ref="AR305:AR307"/>
    <mergeCell ref="AV305:AV307"/>
    <mergeCell ref="L324:L325"/>
    <mergeCell ref="P324:P325"/>
    <mergeCell ref="T324:T325"/>
    <mergeCell ref="X324:X325"/>
    <mergeCell ref="D326:D327"/>
    <mergeCell ref="H326:H327"/>
    <mergeCell ref="L326:L327"/>
    <mergeCell ref="P326:P327"/>
    <mergeCell ref="T326:T327"/>
    <mergeCell ref="X326:X327"/>
    <mergeCell ref="AR313:AR315"/>
    <mergeCell ref="AV313:AV315"/>
    <mergeCell ref="AZ313:AZ315"/>
    <mergeCell ref="D319:AF319"/>
    <mergeCell ref="B322:C324"/>
    <mergeCell ref="D322:D323"/>
    <mergeCell ref="H322:X322"/>
    <mergeCell ref="AJ322:AZ322"/>
    <mergeCell ref="D324:D325"/>
    <mergeCell ref="H324:H325"/>
    <mergeCell ref="T313:T315"/>
    <mergeCell ref="X313:X315"/>
    <mergeCell ref="AB313:AB315"/>
    <mergeCell ref="AF313:AF314"/>
    <mergeCell ref="AJ313:AJ315"/>
    <mergeCell ref="AN313:AN315"/>
    <mergeCell ref="X337:X338"/>
    <mergeCell ref="AB337:AB338"/>
    <mergeCell ref="AF337:AF338"/>
    <mergeCell ref="D339:D341"/>
    <mergeCell ref="H339:H341"/>
    <mergeCell ref="L339:L341"/>
    <mergeCell ref="P339:P341"/>
    <mergeCell ref="T339:T341"/>
    <mergeCell ref="X339:X341"/>
    <mergeCell ref="B336:B338"/>
    <mergeCell ref="D337:D338"/>
    <mergeCell ref="H337:H338"/>
    <mergeCell ref="L337:L338"/>
    <mergeCell ref="P337:P338"/>
    <mergeCell ref="T337:T338"/>
    <mergeCell ref="D328:D329"/>
    <mergeCell ref="H328:H329"/>
    <mergeCell ref="L328:L329"/>
    <mergeCell ref="P328:P329"/>
    <mergeCell ref="T328:T329"/>
    <mergeCell ref="X328:X329"/>
    <mergeCell ref="X351:X352"/>
    <mergeCell ref="AB351:AB353"/>
    <mergeCell ref="B355:B357"/>
    <mergeCell ref="D355:D356"/>
    <mergeCell ref="H355:H356"/>
    <mergeCell ref="L355:L356"/>
    <mergeCell ref="P355:P356"/>
    <mergeCell ref="T355:T356"/>
    <mergeCell ref="X355:X356"/>
    <mergeCell ref="AB355:AB357"/>
    <mergeCell ref="B351:B353"/>
    <mergeCell ref="D351:D352"/>
    <mergeCell ref="H351:H352"/>
    <mergeCell ref="L351:L352"/>
    <mergeCell ref="P351:P352"/>
    <mergeCell ref="T351:T352"/>
    <mergeCell ref="X343:X344"/>
    <mergeCell ref="AB343:AB345"/>
    <mergeCell ref="B347:B349"/>
    <mergeCell ref="D347:D348"/>
    <mergeCell ref="H347:H348"/>
    <mergeCell ref="L347:L348"/>
    <mergeCell ref="P347:P348"/>
    <mergeCell ref="T347:T348"/>
    <mergeCell ref="X347:X348"/>
    <mergeCell ref="AB347:AB349"/>
    <mergeCell ref="B343:B345"/>
    <mergeCell ref="D343:D344"/>
    <mergeCell ref="H343:H344"/>
    <mergeCell ref="L343:L344"/>
    <mergeCell ref="P343:P344"/>
    <mergeCell ref="T343:T344"/>
    <mergeCell ref="X367:X368"/>
    <mergeCell ref="AB367:AB369"/>
    <mergeCell ref="B371:B373"/>
    <mergeCell ref="D371:D372"/>
    <mergeCell ref="H371:H373"/>
    <mergeCell ref="L371:L372"/>
    <mergeCell ref="P371:P372"/>
    <mergeCell ref="T371:T372"/>
    <mergeCell ref="X371:X373"/>
    <mergeCell ref="AB371:AB373"/>
    <mergeCell ref="B367:B369"/>
    <mergeCell ref="D367:D368"/>
    <mergeCell ref="H367:H368"/>
    <mergeCell ref="L367:L368"/>
    <mergeCell ref="P367:P368"/>
    <mergeCell ref="T367:T368"/>
    <mergeCell ref="X359:X360"/>
    <mergeCell ref="AB359:AB361"/>
    <mergeCell ref="B363:B365"/>
    <mergeCell ref="D363:D364"/>
    <mergeCell ref="H363:H364"/>
    <mergeCell ref="L363:L364"/>
    <mergeCell ref="P363:P364"/>
    <mergeCell ref="T363:T364"/>
    <mergeCell ref="X363:X364"/>
    <mergeCell ref="AB363:AB365"/>
    <mergeCell ref="B359:B361"/>
    <mergeCell ref="D359:D360"/>
    <mergeCell ref="H359:H360"/>
    <mergeCell ref="L359:L360"/>
    <mergeCell ref="P359:P360"/>
    <mergeCell ref="T359:T360"/>
    <mergeCell ref="X379:X381"/>
    <mergeCell ref="AB379:AB381"/>
    <mergeCell ref="AF379:AF381"/>
    <mergeCell ref="B383:B385"/>
    <mergeCell ref="D383:D384"/>
    <mergeCell ref="H383:H385"/>
    <mergeCell ref="L383:L384"/>
    <mergeCell ref="P383:P385"/>
    <mergeCell ref="T383:T385"/>
    <mergeCell ref="X383:X385"/>
    <mergeCell ref="B379:B381"/>
    <mergeCell ref="D379:D380"/>
    <mergeCell ref="H379:H381"/>
    <mergeCell ref="L379:L380"/>
    <mergeCell ref="P379:P381"/>
    <mergeCell ref="T379:T381"/>
    <mergeCell ref="AF371:AF373"/>
    <mergeCell ref="B375:B377"/>
    <mergeCell ref="D375:D376"/>
    <mergeCell ref="H375:H377"/>
    <mergeCell ref="L375:L376"/>
    <mergeCell ref="P375:P377"/>
    <mergeCell ref="T375:T377"/>
    <mergeCell ref="X375:X377"/>
    <mergeCell ref="AB375:AB377"/>
    <mergeCell ref="AF375:AF377"/>
    <mergeCell ref="AF387:AF389"/>
    <mergeCell ref="B391:B393"/>
    <mergeCell ref="D391:D392"/>
    <mergeCell ref="H391:H393"/>
    <mergeCell ref="L391:L392"/>
    <mergeCell ref="P391:P393"/>
    <mergeCell ref="T391:T393"/>
    <mergeCell ref="X391:X393"/>
    <mergeCell ref="AB391:AB393"/>
    <mergeCell ref="AF391:AF393"/>
    <mergeCell ref="AB383:AB385"/>
    <mergeCell ref="AF383:AF385"/>
    <mergeCell ref="B387:B389"/>
    <mergeCell ref="D387:D388"/>
    <mergeCell ref="H387:H389"/>
    <mergeCell ref="L387:L388"/>
    <mergeCell ref="P387:P389"/>
    <mergeCell ref="T387:T389"/>
    <mergeCell ref="X387:X389"/>
    <mergeCell ref="AB387:AB389"/>
    <mergeCell ref="AB399:AB401"/>
    <mergeCell ref="AF399:AF401"/>
    <mergeCell ref="B403:B405"/>
    <mergeCell ref="D403:D404"/>
    <mergeCell ref="H403:H405"/>
    <mergeCell ref="L403:L405"/>
    <mergeCell ref="P403:P405"/>
    <mergeCell ref="T403:T405"/>
    <mergeCell ref="X403:X405"/>
    <mergeCell ref="AB403:AB405"/>
    <mergeCell ref="X395:X397"/>
    <mergeCell ref="AB395:AB397"/>
    <mergeCell ref="AF395:AF397"/>
    <mergeCell ref="B399:B401"/>
    <mergeCell ref="D399:D400"/>
    <mergeCell ref="H399:H401"/>
    <mergeCell ref="L399:L400"/>
    <mergeCell ref="P399:P401"/>
    <mergeCell ref="T399:T401"/>
    <mergeCell ref="X399:X401"/>
    <mergeCell ref="B395:B397"/>
    <mergeCell ref="D395:D396"/>
    <mergeCell ref="H395:H397"/>
    <mergeCell ref="L395:L396"/>
    <mergeCell ref="P395:P397"/>
    <mergeCell ref="T395:T397"/>
    <mergeCell ref="X411:X413"/>
    <mergeCell ref="AB411:AB413"/>
    <mergeCell ref="AF411:AF413"/>
    <mergeCell ref="B415:B417"/>
    <mergeCell ref="D415:D416"/>
    <mergeCell ref="H415:H417"/>
    <mergeCell ref="L415:L417"/>
    <mergeCell ref="P415:P417"/>
    <mergeCell ref="T415:T417"/>
    <mergeCell ref="X415:X417"/>
    <mergeCell ref="B411:B413"/>
    <mergeCell ref="D411:D412"/>
    <mergeCell ref="H411:H413"/>
    <mergeCell ref="L411:L413"/>
    <mergeCell ref="P411:P413"/>
    <mergeCell ref="T411:T413"/>
    <mergeCell ref="AF403:AF405"/>
    <mergeCell ref="B407:B409"/>
    <mergeCell ref="D407:D408"/>
    <mergeCell ref="H407:H409"/>
    <mergeCell ref="L407:L409"/>
    <mergeCell ref="P407:P409"/>
    <mergeCell ref="T407:T409"/>
    <mergeCell ref="X407:X409"/>
    <mergeCell ref="AB407:AB409"/>
    <mergeCell ref="AF407:AF409"/>
    <mergeCell ref="AF419:AF421"/>
    <mergeCell ref="B423:B425"/>
    <mergeCell ref="D423:D424"/>
    <mergeCell ref="H423:H425"/>
    <mergeCell ref="L423:L425"/>
    <mergeCell ref="P423:P425"/>
    <mergeCell ref="T423:T425"/>
    <mergeCell ref="X423:X425"/>
    <mergeCell ref="AB423:AB425"/>
    <mergeCell ref="AF423:AF425"/>
    <mergeCell ref="AB415:AB417"/>
    <mergeCell ref="AF415:AF417"/>
    <mergeCell ref="B419:B421"/>
    <mergeCell ref="D419:D420"/>
    <mergeCell ref="H419:H421"/>
    <mergeCell ref="L419:L421"/>
    <mergeCell ref="P419:P421"/>
    <mergeCell ref="T419:T421"/>
    <mergeCell ref="X419:X421"/>
    <mergeCell ref="AB419:AB421"/>
    <mergeCell ref="AB431:AB433"/>
    <mergeCell ref="AF431:AF433"/>
    <mergeCell ref="B435:B437"/>
    <mergeCell ref="D435:D436"/>
    <mergeCell ref="H435:H437"/>
    <mergeCell ref="L435:L437"/>
    <mergeCell ref="P435:P437"/>
    <mergeCell ref="T435:T437"/>
    <mergeCell ref="X435:X437"/>
    <mergeCell ref="AB435:AB437"/>
    <mergeCell ref="X427:X429"/>
    <mergeCell ref="AB427:AB429"/>
    <mergeCell ref="AF427:AF429"/>
    <mergeCell ref="B431:B433"/>
    <mergeCell ref="D431:D432"/>
    <mergeCell ref="H431:H433"/>
    <mergeCell ref="L431:L433"/>
    <mergeCell ref="P431:P433"/>
    <mergeCell ref="T431:T433"/>
    <mergeCell ref="X431:X433"/>
    <mergeCell ref="B427:B429"/>
    <mergeCell ref="D427:D428"/>
    <mergeCell ref="H427:H429"/>
    <mergeCell ref="L427:L429"/>
    <mergeCell ref="P427:P429"/>
    <mergeCell ref="T427:T429"/>
    <mergeCell ref="X443:X445"/>
    <mergeCell ref="AB443:AB445"/>
    <mergeCell ref="AF443:AF445"/>
    <mergeCell ref="B447:B449"/>
    <mergeCell ref="D447:D448"/>
    <mergeCell ref="H447:H449"/>
    <mergeCell ref="L447:L449"/>
    <mergeCell ref="P447:P449"/>
    <mergeCell ref="T447:T449"/>
    <mergeCell ref="X447:X449"/>
    <mergeCell ref="B443:B445"/>
    <mergeCell ref="D443:D444"/>
    <mergeCell ref="H443:H445"/>
    <mergeCell ref="L443:L445"/>
    <mergeCell ref="P443:P445"/>
    <mergeCell ref="T443:T445"/>
    <mergeCell ref="AF435:AF437"/>
    <mergeCell ref="B439:B441"/>
    <mergeCell ref="D439:D440"/>
    <mergeCell ref="H439:H441"/>
    <mergeCell ref="L439:L441"/>
    <mergeCell ref="P439:P441"/>
    <mergeCell ref="T439:T441"/>
    <mergeCell ref="X439:X441"/>
    <mergeCell ref="AB439:AB441"/>
    <mergeCell ref="AF439:AF441"/>
    <mergeCell ref="AF451:AF453"/>
    <mergeCell ref="B455:B457"/>
    <mergeCell ref="D455:D456"/>
    <mergeCell ref="H455:H457"/>
    <mergeCell ref="L455:L457"/>
    <mergeCell ref="P455:P457"/>
    <mergeCell ref="T455:T457"/>
    <mergeCell ref="X455:X457"/>
    <mergeCell ref="AB455:AB457"/>
    <mergeCell ref="AF455:AF457"/>
    <mergeCell ref="AB447:AB449"/>
    <mergeCell ref="AF447:AF449"/>
    <mergeCell ref="B451:B453"/>
    <mergeCell ref="D451:D452"/>
    <mergeCell ref="H451:H453"/>
    <mergeCell ref="L451:L453"/>
    <mergeCell ref="P451:P453"/>
    <mergeCell ref="T451:T453"/>
    <mergeCell ref="X451:X453"/>
    <mergeCell ref="AB451:AB453"/>
    <mergeCell ref="AB463:AB465"/>
    <mergeCell ref="AF463:AF465"/>
    <mergeCell ref="B467:B469"/>
    <mergeCell ref="D467:D468"/>
    <mergeCell ref="H467:H469"/>
    <mergeCell ref="L467:L469"/>
    <mergeCell ref="P467:P469"/>
    <mergeCell ref="T467:T469"/>
    <mergeCell ref="X467:X469"/>
    <mergeCell ref="AB467:AB469"/>
    <mergeCell ref="X459:X461"/>
    <mergeCell ref="AB459:AB461"/>
    <mergeCell ref="AF459:AF461"/>
    <mergeCell ref="B463:B465"/>
    <mergeCell ref="D463:D464"/>
    <mergeCell ref="H463:H465"/>
    <mergeCell ref="L463:L465"/>
    <mergeCell ref="P463:P465"/>
    <mergeCell ref="T463:T465"/>
    <mergeCell ref="X463:X465"/>
    <mergeCell ref="B459:B461"/>
    <mergeCell ref="D459:D460"/>
    <mergeCell ref="H459:H461"/>
    <mergeCell ref="L459:L461"/>
    <mergeCell ref="P459:P461"/>
    <mergeCell ref="T459:T461"/>
    <mergeCell ref="X475:X477"/>
    <mergeCell ref="AB475:AB477"/>
    <mergeCell ref="AF475:AF477"/>
    <mergeCell ref="B479:B481"/>
    <mergeCell ref="D479:D480"/>
    <mergeCell ref="H479:H481"/>
    <mergeCell ref="L479:L481"/>
    <mergeCell ref="P479:P481"/>
    <mergeCell ref="T479:T481"/>
    <mergeCell ref="X479:X481"/>
    <mergeCell ref="B475:B477"/>
    <mergeCell ref="D475:D476"/>
    <mergeCell ref="H475:H477"/>
    <mergeCell ref="L475:L477"/>
    <mergeCell ref="P475:P477"/>
    <mergeCell ref="T475:T477"/>
    <mergeCell ref="AF467:AF469"/>
    <mergeCell ref="B471:B473"/>
    <mergeCell ref="D471:D472"/>
    <mergeCell ref="H471:H473"/>
    <mergeCell ref="L471:L473"/>
    <mergeCell ref="P471:P473"/>
    <mergeCell ref="T471:T473"/>
    <mergeCell ref="X471:X473"/>
    <mergeCell ref="AB471:AB473"/>
    <mergeCell ref="AF471:AF473"/>
    <mergeCell ref="AF483:AF485"/>
    <mergeCell ref="D488:AV488"/>
    <mergeCell ref="B490:C492"/>
    <mergeCell ref="D490:D491"/>
    <mergeCell ref="H490:X490"/>
    <mergeCell ref="AJ491:AZ491"/>
    <mergeCell ref="H492:H493"/>
    <mergeCell ref="L492:L493"/>
    <mergeCell ref="P492:P493"/>
    <mergeCell ref="T492:T493"/>
    <mergeCell ref="AB479:AB481"/>
    <mergeCell ref="AF479:AF481"/>
    <mergeCell ref="B483:B485"/>
    <mergeCell ref="D483:D484"/>
    <mergeCell ref="H483:H485"/>
    <mergeCell ref="L483:L485"/>
    <mergeCell ref="P483:P485"/>
    <mergeCell ref="T483:T485"/>
    <mergeCell ref="X483:X485"/>
    <mergeCell ref="AB483:AB485"/>
    <mergeCell ref="D501:L501"/>
    <mergeCell ref="P501:X501"/>
    <mergeCell ref="AB501:AR501"/>
    <mergeCell ref="B502:B504"/>
    <mergeCell ref="D503:D504"/>
    <mergeCell ref="H503:H504"/>
    <mergeCell ref="L503:L504"/>
    <mergeCell ref="P503:P504"/>
    <mergeCell ref="T503:T504"/>
    <mergeCell ref="X503:X504"/>
    <mergeCell ref="H496:H497"/>
    <mergeCell ref="L496:L497"/>
    <mergeCell ref="P496:P497"/>
    <mergeCell ref="T496:T497"/>
    <mergeCell ref="X496:X497"/>
    <mergeCell ref="AG496:AI497"/>
    <mergeCell ref="X492:X493"/>
    <mergeCell ref="H494:H495"/>
    <mergeCell ref="L494:L495"/>
    <mergeCell ref="P494:P495"/>
    <mergeCell ref="T494:T495"/>
    <mergeCell ref="X494:X495"/>
    <mergeCell ref="AF508:AF510"/>
    <mergeCell ref="AJ508:AJ510"/>
    <mergeCell ref="AN508:AN510"/>
    <mergeCell ref="AR508:AR510"/>
    <mergeCell ref="AV508:AV510"/>
    <mergeCell ref="AZ508:AZ510"/>
    <mergeCell ref="AZ503:AZ504"/>
    <mergeCell ref="AF505:AR507"/>
    <mergeCell ref="B508:B510"/>
    <mergeCell ref="D508:D510"/>
    <mergeCell ref="H508:H510"/>
    <mergeCell ref="L508:L510"/>
    <mergeCell ref="P508:P510"/>
    <mergeCell ref="T508:T510"/>
    <mergeCell ref="X508:X510"/>
    <mergeCell ref="AB508:AB510"/>
    <mergeCell ref="AB503:AB504"/>
    <mergeCell ref="AF503:AF504"/>
    <mergeCell ref="AJ503:AJ504"/>
    <mergeCell ref="AN503:AN504"/>
    <mergeCell ref="AR503:AR504"/>
    <mergeCell ref="AV503:AV504"/>
    <mergeCell ref="AF516:AF518"/>
    <mergeCell ref="AJ516:AJ518"/>
    <mergeCell ref="AN516:AN518"/>
    <mergeCell ref="AR516:AR518"/>
    <mergeCell ref="AV516:AV518"/>
    <mergeCell ref="AZ516:AZ518"/>
    <mergeCell ref="AV512:AV514"/>
    <mergeCell ref="AZ512:AZ514"/>
    <mergeCell ref="B516:B518"/>
    <mergeCell ref="D516:D518"/>
    <mergeCell ref="H516:H518"/>
    <mergeCell ref="L516:L518"/>
    <mergeCell ref="P516:P518"/>
    <mergeCell ref="T516:T518"/>
    <mergeCell ref="X516:X518"/>
    <mergeCell ref="AB516:AB518"/>
    <mergeCell ref="X512:X514"/>
    <mergeCell ref="AB512:AB514"/>
    <mergeCell ref="AF512:AF514"/>
    <mergeCell ref="AJ512:AJ514"/>
    <mergeCell ref="AN512:AN514"/>
    <mergeCell ref="AR512:AR514"/>
    <mergeCell ref="B512:B514"/>
    <mergeCell ref="D512:D514"/>
    <mergeCell ref="H512:H514"/>
    <mergeCell ref="L512:L514"/>
    <mergeCell ref="P512:P514"/>
    <mergeCell ref="T512:T514"/>
    <mergeCell ref="AF524:AF526"/>
    <mergeCell ref="AJ524:AJ526"/>
    <mergeCell ref="AN524:AN526"/>
    <mergeCell ref="AR524:AR526"/>
    <mergeCell ref="AV524:AV526"/>
    <mergeCell ref="AZ524:AZ526"/>
    <mergeCell ref="AV520:AV522"/>
    <mergeCell ref="AZ520:AZ522"/>
    <mergeCell ref="B524:B526"/>
    <mergeCell ref="D524:D526"/>
    <mergeCell ref="H524:H526"/>
    <mergeCell ref="L524:L526"/>
    <mergeCell ref="P524:P526"/>
    <mergeCell ref="T524:T526"/>
    <mergeCell ref="X524:X526"/>
    <mergeCell ref="AB524:AB526"/>
    <mergeCell ref="X520:X522"/>
    <mergeCell ref="AB520:AB522"/>
    <mergeCell ref="AF520:AF522"/>
    <mergeCell ref="AJ520:AJ522"/>
    <mergeCell ref="AN520:AN522"/>
    <mergeCell ref="AR520:AR522"/>
    <mergeCell ref="B520:B522"/>
    <mergeCell ref="D520:D522"/>
    <mergeCell ref="H520:H522"/>
    <mergeCell ref="L520:L522"/>
    <mergeCell ref="P520:P522"/>
    <mergeCell ref="T520:T522"/>
    <mergeCell ref="AF532:AF534"/>
    <mergeCell ref="AJ532:AJ534"/>
    <mergeCell ref="AN532:AN534"/>
    <mergeCell ref="AR532:AR534"/>
    <mergeCell ref="AV532:AV534"/>
    <mergeCell ref="AZ532:AZ534"/>
    <mergeCell ref="AV528:AV530"/>
    <mergeCell ref="AZ528:AZ530"/>
    <mergeCell ref="B532:B534"/>
    <mergeCell ref="D532:D534"/>
    <mergeCell ref="H532:H534"/>
    <mergeCell ref="L532:L534"/>
    <mergeCell ref="P532:P534"/>
    <mergeCell ref="T532:T534"/>
    <mergeCell ref="X532:X534"/>
    <mergeCell ref="AB532:AB534"/>
    <mergeCell ref="X528:X530"/>
    <mergeCell ref="AB528:AB530"/>
    <mergeCell ref="AF528:AF530"/>
    <mergeCell ref="AJ528:AJ530"/>
    <mergeCell ref="AN528:AN530"/>
    <mergeCell ref="AR528:AR530"/>
    <mergeCell ref="B528:B530"/>
    <mergeCell ref="D528:D530"/>
    <mergeCell ref="H528:H530"/>
    <mergeCell ref="L528:L530"/>
    <mergeCell ref="P528:P530"/>
    <mergeCell ref="T528:T530"/>
    <mergeCell ref="AF540:AF542"/>
    <mergeCell ref="AJ540:AJ542"/>
    <mergeCell ref="AN540:AN542"/>
    <mergeCell ref="AR540:AR542"/>
    <mergeCell ref="AV540:AV542"/>
    <mergeCell ref="AZ540:AZ542"/>
    <mergeCell ref="AV536:AV538"/>
    <mergeCell ref="AZ536:AZ538"/>
    <mergeCell ref="B540:B542"/>
    <mergeCell ref="D540:D542"/>
    <mergeCell ref="H540:H542"/>
    <mergeCell ref="L540:L542"/>
    <mergeCell ref="P540:P542"/>
    <mergeCell ref="T540:T542"/>
    <mergeCell ref="X540:X542"/>
    <mergeCell ref="AB540:AB542"/>
    <mergeCell ref="X536:X538"/>
    <mergeCell ref="AB536:AB538"/>
    <mergeCell ref="AF536:AF538"/>
    <mergeCell ref="AJ536:AJ538"/>
    <mergeCell ref="AN536:AN538"/>
    <mergeCell ref="AR536:AR538"/>
    <mergeCell ref="B536:B538"/>
    <mergeCell ref="D536:D538"/>
    <mergeCell ref="H536:H538"/>
    <mergeCell ref="L536:L538"/>
    <mergeCell ref="P536:P538"/>
    <mergeCell ref="T536:T538"/>
    <mergeCell ref="AF548:AF550"/>
    <mergeCell ref="AJ548:AJ550"/>
    <mergeCell ref="AN548:AN550"/>
    <mergeCell ref="AR548:AR550"/>
    <mergeCell ref="AV548:AV550"/>
    <mergeCell ref="AZ548:AZ550"/>
    <mergeCell ref="AV544:AV546"/>
    <mergeCell ref="AZ544:AZ546"/>
    <mergeCell ref="B548:B550"/>
    <mergeCell ref="D548:D550"/>
    <mergeCell ref="H548:H550"/>
    <mergeCell ref="L548:L550"/>
    <mergeCell ref="P548:P550"/>
    <mergeCell ref="T548:T550"/>
    <mergeCell ref="X548:X550"/>
    <mergeCell ref="AB548:AB550"/>
    <mergeCell ref="X544:X546"/>
    <mergeCell ref="AB544:AB546"/>
    <mergeCell ref="AF544:AF546"/>
    <mergeCell ref="AJ544:AJ546"/>
    <mergeCell ref="AN544:AN546"/>
    <mergeCell ref="AR544:AR546"/>
    <mergeCell ref="B544:B546"/>
    <mergeCell ref="D544:D546"/>
    <mergeCell ref="H544:H546"/>
    <mergeCell ref="L544:L546"/>
    <mergeCell ref="P544:P546"/>
    <mergeCell ref="T544:T546"/>
    <mergeCell ref="AJ556:AJ558"/>
    <mergeCell ref="AN556:AN558"/>
    <mergeCell ref="AR556:AR558"/>
    <mergeCell ref="AV556:AV558"/>
    <mergeCell ref="AZ556:AZ558"/>
    <mergeCell ref="B560:B562"/>
    <mergeCell ref="D560:D562"/>
    <mergeCell ref="H560:H562"/>
    <mergeCell ref="L560:L562"/>
    <mergeCell ref="P560:P562"/>
    <mergeCell ref="AZ552:AZ554"/>
    <mergeCell ref="B556:B558"/>
    <mergeCell ref="D556:D558"/>
    <mergeCell ref="H556:H558"/>
    <mergeCell ref="L556:L558"/>
    <mergeCell ref="P556:P558"/>
    <mergeCell ref="T556:T558"/>
    <mergeCell ref="X556:X558"/>
    <mergeCell ref="AB556:AB558"/>
    <mergeCell ref="AF556:AF558"/>
    <mergeCell ref="X552:X554"/>
    <mergeCell ref="AB552:AB554"/>
    <mergeCell ref="AF552:AF554"/>
    <mergeCell ref="AJ552:AJ554"/>
    <mergeCell ref="AN552:AN554"/>
    <mergeCell ref="AR552:AR554"/>
    <mergeCell ref="B552:B554"/>
    <mergeCell ref="D552:D554"/>
    <mergeCell ref="H552:H554"/>
    <mergeCell ref="L552:L554"/>
    <mergeCell ref="P552:P554"/>
    <mergeCell ref="T552:T554"/>
    <mergeCell ref="AZ564:AZ566"/>
    <mergeCell ref="B568:B570"/>
    <mergeCell ref="D568:D570"/>
    <mergeCell ref="H568:H570"/>
    <mergeCell ref="L568:L570"/>
    <mergeCell ref="P568:P570"/>
    <mergeCell ref="T568:T570"/>
    <mergeCell ref="X568:X570"/>
    <mergeCell ref="AB568:AB570"/>
    <mergeCell ref="AF568:AF570"/>
    <mergeCell ref="AB564:AB566"/>
    <mergeCell ref="AF564:AF566"/>
    <mergeCell ref="AJ564:AJ566"/>
    <mergeCell ref="AN564:AN566"/>
    <mergeCell ref="AR564:AR566"/>
    <mergeCell ref="AV564:AV566"/>
    <mergeCell ref="AR560:AR562"/>
    <mergeCell ref="AV560:AV562"/>
    <mergeCell ref="AZ560:AZ562"/>
    <mergeCell ref="B564:B566"/>
    <mergeCell ref="D564:D566"/>
    <mergeCell ref="H564:H566"/>
    <mergeCell ref="L564:L566"/>
    <mergeCell ref="P564:P566"/>
    <mergeCell ref="T564:T566"/>
    <mergeCell ref="X564:X566"/>
    <mergeCell ref="T560:T562"/>
    <mergeCell ref="X560:X562"/>
    <mergeCell ref="AB560:AB562"/>
    <mergeCell ref="AF560:AF562"/>
    <mergeCell ref="AJ560:AJ562"/>
    <mergeCell ref="AN560:AN562"/>
    <mergeCell ref="AZ572:AZ574"/>
    <mergeCell ref="B576:B578"/>
    <mergeCell ref="D576:D578"/>
    <mergeCell ref="H576:H578"/>
    <mergeCell ref="L576:L578"/>
    <mergeCell ref="P576:P578"/>
    <mergeCell ref="T576:T578"/>
    <mergeCell ref="X576:X578"/>
    <mergeCell ref="AB576:AB578"/>
    <mergeCell ref="AF576:AF578"/>
    <mergeCell ref="X572:X574"/>
    <mergeCell ref="AB572:AB574"/>
    <mergeCell ref="AF572:AF574"/>
    <mergeCell ref="AJ572:AJ574"/>
    <mergeCell ref="AN572:AN574"/>
    <mergeCell ref="AR572:AR574"/>
    <mergeCell ref="AJ568:AJ570"/>
    <mergeCell ref="AN568:AN570"/>
    <mergeCell ref="AR568:AR570"/>
    <mergeCell ref="AZ568:AZ570"/>
    <mergeCell ref="B572:B574"/>
    <mergeCell ref="D572:D574"/>
    <mergeCell ref="H572:H574"/>
    <mergeCell ref="L572:L574"/>
    <mergeCell ref="P572:P574"/>
    <mergeCell ref="T572:T574"/>
    <mergeCell ref="AZ580:AZ582"/>
    <mergeCell ref="B584:B586"/>
    <mergeCell ref="D584:D586"/>
    <mergeCell ref="H584:H586"/>
    <mergeCell ref="L584:L586"/>
    <mergeCell ref="P584:P586"/>
    <mergeCell ref="T584:T586"/>
    <mergeCell ref="X584:X586"/>
    <mergeCell ref="AB584:AB586"/>
    <mergeCell ref="AF584:AF586"/>
    <mergeCell ref="X580:X582"/>
    <mergeCell ref="AB580:AB582"/>
    <mergeCell ref="AF580:AF582"/>
    <mergeCell ref="AJ580:AJ582"/>
    <mergeCell ref="AN580:AN582"/>
    <mergeCell ref="AR580:AR582"/>
    <mergeCell ref="AJ576:AJ578"/>
    <mergeCell ref="AN576:AN578"/>
    <mergeCell ref="AR576:AR578"/>
    <mergeCell ref="AZ576:AZ578"/>
    <mergeCell ref="B580:B582"/>
    <mergeCell ref="D580:D582"/>
    <mergeCell ref="H580:H582"/>
    <mergeCell ref="L580:L582"/>
    <mergeCell ref="P580:P582"/>
    <mergeCell ref="T580:T582"/>
    <mergeCell ref="AZ588:AZ590"/>
    <mergeCell ref="B592:B594"/>
    <mergeCell ref="D592:D594"/>
    <mergeCell ref="H592:H594"/>
    <mergeCell ref="L592:L594"/>
    <mergeCell ref="P592:P594"/>
    <mergeCell ref="T592:T594"/>
    <mergeCell ref="X592:X594"/>
    <mergeCell ref="AB592:AB594"/>
    <mergeCell ref="AF592:AF594"/>
    <mergeCell ref="X588:X590"/>
    <mergeCell ref="AB588:AB590"/>
    <mergeCell ref="AF588:AF590"/>
    <mergeCell ref="AJ588:AJ590"/>
    <mergeCell ref="AN588:AN590"/>
    <mergeCell ref="AR588:AR590"/>
    <mergeCell ref="AJ584:AJ586"/>
    <mergeCell ref="AN584:AN586"/>
    <mergeCell ref="AR584:AR586"/>
    <mergeCell ref="AZ584:AZ586"/>
    <mergeCell ref="B588:B590"/>
    <mergeCell ref="D588:D590"/>
    <mergeCell ref="H588:H590"/>
    <mergeCell ref="L588:L590"/>
    <mergeCell ref="P588:P590"/>
    <mergeCell ref="T588:T590"/>
    <mergeCell ref="H601:H602"/>
    <mergeCell ref="L601:L602"/>
    <mergeCell ref="P601:P602"/>
    <mergeCell ref="T601:T602"/>
    <mergeCell ref="X601:X602"/>
    <mergeCell ref="H603:H604"/>
    <mergeCell ref="L603:L604"/>
    <mergeCell ref="P603:P604"/>
    <mergeCell ref="T603:T604"/>
    <mergeCell ref="X603:X604"/>
    <mergeCell ref="AJ592:AJ594"/>
    <mergeCell ref="AN592:AN594"/>
    <mergeCell ref="AR592:AR594"/>
    <mergeCell ref="AZ592:AZ594"/>
    <mergeCell ref="B597:C599"/>
    <mergeCell ref="D597:AF597"/>
    <mergeCell ref="D599:D600"/>
    <mergeCell ref="H599:X599"/>
    <mergeCell ref="AJ599:AZ599"/>
    <mergeCell ref="X616:X617"/>
    <mergeCell ref="AB616:AB617"/>
    <mergeCell ref="AF616:AF617"/>
    <mergeCell ref="D618:D620"/>
    <mergeCell ref="H618:H620"/>
    <mergeCell ref="L618:L620"/>
    <mergeCell ref="P618:P620"/>
    <mergeCell ref="T618:T620"/>
    <mergeCell ref="B615:B617"/>
    <mergeCell ref="D616:D617"/>
    <mergeCell ref="H616:H617"/>
    <mergeCell ref="L616:L617"/>
    <mergeCell ref="P616:P617"/>
    <mergeCell ref="T616:T617"/>
    <mergeCell ref="H605:H606"/>
    <mergeCell ref="L605:L606"/>
    <mergeCell ref="P605:P606"/>
    <mergeCell ref="T605:T606"/>
    <mergeCell ref="X605:X606"/>
    <mergeCell ref="H607:H608"/>
    <mergeCell ref="L607:L608"/>
    <mergeCell ref="P607:P608"/>
    <mergeCell ref="T607:T608"/>
    <mergeCell ref="X607:X608"/>
    <mergeCell ref="AB626:AB628"/>
    <mergeCell ref="AF626:AF628"/>
    <mergeCell ref="B630:B632"/>
    <mergeCell ref="D630:D632"/>
    <mergeCell ref="H630:H632"/>
    <mergeCell ref="L630:L632"/>
    <mergeCell ref="P630:P632"/>
    <mergeCell ref="T630:T632"/>
    <mergeCell ref="X630:X632"/>
    <mergeCell ref="AB630:AB632"/>
    <mergeCell ref="X622:X624"/>
    <mergeCell ref="AB622:AB624"/>
    <mergeCell ref="AF622:AF624"/>
    <mergeCell ref="B626:B628"/>
    <mergeCell ref="D626:D628"/>
    <mergeCell ref="H626:H628"/>
    <mergeCell ref="L626:L628"/>
    <mergeCell ref="P626:P628"/>
    <mergeCell ref="T626:T628"/>
    <mergeCell ref="X626:X628"/>
    <mergeCell ref="B622:B624"/>
    <mergeCell ref="D622:D624"/>
    <mergeCell ref="H622:H624"/>
    <mergeCell ref="L622:L624"/>
    <mergeCell ref="P622:P624"/>
    <mergeCell ref="T622:T624"/>
    <mergeCell ref="X638:X640"/>
    <mergeCell ref="AB638:AB640"/>
    <mergeCell ref="AF638:AF640"/>
    <mergeCell ref="B642:B644"/>
    <mergeCell ref="D642:D644"/>
    <mergeCell ref="H642:H644"/>
    <mergeCell ref="L642:L644"/>
    <mergeCell ref="P642:P644"/>
    <mergeCell ref="T642:T644"/>
    <mergeCell ref="X642:X644"/>
    <mergeCell ref="B638:B640"/>
    <mergeCell ref="D638:D640"/>
    <mergeCell ref="H638:H640"/>
    <mergeCell ref="L638:L640"/>
    <mergeCell ref="P638:P640"/>
    <mergeCell ref="T638:T640"/>
    <mergeCell ref="AF630:AF632"/>
    <mergeCell ref="B634:B636"/>
    <mergeCell ref="D634:D636"/>
    <mergeCell ref="H634:H636"/>
    <mergeCell ref="L634:L636"/>
    <mergeCell ref="P634:P636"/>
    <mergeCell ref="T634:T636"/>
    <mergeCell ref="X634:X636"/>
    <mergeCell ref="AB634:AB636"/>
    <mergeCell ref="AF634:AF636"/>
    <mergeCell ref="AF646:AF648"/>
    <mergeCell ref="B650:B652"/>
    <mergeCell ref="D650:D652"/>
    <mergeCell ref="H650:H652"/>
    <mergeCell ref="L650:L652"/>
    <mergeCell ref="P650:P652"/>
    <mergeCell ref="T650:T652"/>
    <mergeCell ref="X650:X652"/>
    <mergeCell ref="AB650:AB652"/>
    <mergeCell ref="AF650:AF652"/>
    <mergeCell ref="AB642:AB644"/>
    <mergeCell ref="AF642:AF644"/>
    <mergeCell ref="B646:B648"/>
    <mergeCell ref="D646:D648"/>
    <mergeCell ref="H646:H648"/>
    <mergeCell ref="L646:L648"/>
    <mergeCell ref="P646:P648"/>
    <mergeCell ref="T646:T648"/>
    <mergeCell ref="X646:X648"/>
    <mergeCell ref="AB646:AB648"/>
    <mergeCell ref="AB658:AB660"/>
    <mergeCell ref="AF658:AF660"/>
    <mergeCell ref="B662:B664"/>
    <mergeCell ref="D662:D664"/>
    <mergeCell ref="H662:H664"/>
    <mergeCell ref="L662:L664"/>
    <mergeCell ref="P662:P664"/>
    <mergeCell ref="T662:T664"/>
    <mergeCell ref="X662:X664"/>
    <mergeCell ref="AB662:AB664"/>
    <mergeCell ref="X654:X656"/>
    <mergeCell ref="AB654:AB656"/>
    <mergeCell ref="AF654:AF656"/>
    <mergeCell ref="B658:B660"/>
    <mergeCell ref="D658:D660"/>
    <mergeCell ref="H658:H660"/>
    <mergeCell ref="L658:L660"/>
    <mergeCell ref="P658:P660"/>
    <mergeCell ref="T658:T660"/>
    <mergeCell ref="X658:X660"/>
    <mergeCell ref="B654:B656"/>
    <mergeCell ref="D654:D656"/>
    <mergeCell ref="H654:H656"/>
    <mergeCell ref="L654:L656"/>
    <mergeCell ref="P654:P656"/>
    <mergeCell ref="T654:T656"/>
    <mergeCell ref="X670:X672"/>
    <mergeCell ref="AB670:AB672"/>
    <mergeCell ref="AF670:AF672"/>
    <mergeCell ref="B674:B676"/>
    <mergeCell ref="D674:D676"/>
    <mergeCell ref="H674:H676"/>
    <mergeCell ref="L674:L676"/>
    <mergeCell ref="P674:P676"/>
    <mergeCell ref="T674:T676"/>
    <mergeCell ref="X674:X676"/>
    <mergeCell ref="B670:B672"/>
    <mergeCell ref="D670:D672"/>
    <mergeCell ref="H670:H672"/>
    <mergeCell ref="L670:L672"/>
    <mergeCell ref="P670:P672"/>
    <mergeCell ref="T670:T672"/>
    <mergeCell ref="AF662:AF664"/>
    <mergeCell ref="B666:B668"/>
    <mergeCell ref="D666:D668"/>
    <mergeCell ref="H666:H668"/>
    <mergeCell ref="L666:L668"/>
    <mergeCell ref="P666:P668"/>
    <mergeCell ref="T666:T668"/>
    <mergeCell ref="X666:X668"/>
    <mergeCell ref="AB666:AB668"/>
    <mergeCell ref="AF666:AF668"/>
    <mergeCell ref="AF678:AF680"/>
    <mergeCell ref="B682:B684"/>
    <mergeCell ref="D682:D684"/>
    <mergeCell ref="H682:H684"/>
    <mergeCell ref="L682:L684"/>
    <mergeCell ref="P682:P684"/>
    <mergeCell ref="T682:T684"/>
    <mergeCell ref="X682:X684"/>
    <mergeCell ref="AB682:AB684"/>
    <mergeCell ref="AF682:AF684"/>
    <mergeCell ref="AB674:AB676"/>
    <mergeCell ref="AF674:AF676"/>
    <mergeCell ref="B678:B680"/>
    <mergeCell ref="D678:D680"/>
    <mergeCell ref="H678:H680"/>
    <mergeCell ref="L678:L680"/>
    <mergeCell ref="P678:P680"/>
    <mergeCell ref="T678:T680"/>
    <mergeCell ref="X678:X680"/>
    <mergeCell ref="AB678:AB680"/>
    <mergeCell ref="AB690:AB692"/>
    <mergeCell ref="AF690:AF692"/>
    <mergeCell ref="B694:B696"/>
    <mergeCell ref="D694:D696"/>
    <mergeCell ref="H694:H696"/>
    <mergeCell ref="L694:L696"/>
    <mergeCell ref="P694:P696"/>
    <mergeCell ref="T694:T696"/>
    <mergeCell ref="X694:X696"/>
    <mergeCell ref="AB694:AB696"/>
    <mergeCell ref="X686:X688"/>
    <mergeCell ref="AB686:AB688"/>
    <mergeCell ref="AF686:AF688"/>
    <mergeCell ref="B690:B692"/>
    <mergeCell ref="D690:D692"/>
    <mergeCell ref="H690:H692"/>
    <mergeCell ref="L690:L692"/>
    <mergeCell ref="P690:P692"/>
    <mergeCell ref="T690:T692"/>
    <mergeCell ref="X690:X692"/>
    <mergeCell ref="B686:B688"/>
    <mergeCell ref="D686:D688"/>
    <mergeCell ref="H686:H688"/>
    <mergeCell ref="L686:L688"/>
    <mergeCell ref="P686:P688"/>
    <mergeCell ref="T686:T688"/>
    <mergeCell ref="X702:X704"/>
    <mergeCell ref="AB702:AB704"/>
    <mergeCell ref="AF702:AF704"/>
    <mergeCell ref="B706:B708"/>
    <mergeCell ref="D706:D708"/>
    <mergeCell ref="H706:H708"/>
    <mergeCell ref="L706:L708"/>
    <mergeCell ref="P706:P708"/>
    <mergeCell ref="T706:T708"/>
    <mergeCell ref="X706:X708"/>
    <mergeCell ref="B702:B704"/>
    <mergeCell ref="D702:D704"/>
    <mergeCell ref="H702:H704"/>
    <mergeCell ref="L702:L704"/>
    <mergeCell ref="P702:P704"/>
    <mergeCell ref="T702:T704"/>
    <mergeCell ref="AF694:AF696"/>
    <mergeCell ref="B698:B700"/>
    <mergeCell ref="D698:D700"/>
    <mergeCell ref="H698:H700"/>
    <mergeCell ref="L698:L700"/>
    <mergeCell ref="P698:P700"/>
    <mergeCell ref="T698:T700"/>
    <mergeCell ref="X698:X700"/>
    <mergeCell ref="AB698:AB700"/>
    <mergeCell ref="AF698:AF700"/>
    <mergeCell ref="AF710:AF712"/>
    <mergeCell ref="B714:B716"/>
    <mergeCell ref="D714:D716"/>
    <mergeCell ref="H714:H716"/>
    <mergeCell ref="L714:L716"/>
    <mergeCell ref="P714:P716"/>
    <mergeCell ref="T714:T716"/>
    <mergeCell ref="X714:X716"/>
    <mergeCell ref="AB714:AB716"/>
    <mergeCell ref="AF714:AF716"/>
    <mergeCell ref="AB706:AB708"/>
    <mergeCell ref="AF706:AF708"/>
    <mergeCell ref="B710:B712"/>
    <mergeCell ref="D710:D712"/>
    <mergeCell ref="H710:H712"/>
    <mergeCell ref="L710:L712"/>
    <mergeCell ref="P710:P712"/>
    <mergeCell ref="T710:T712"/>
    <mergeCell ref="X710:X712"/>
    <mergeCell ref="AB710:AB712"/>
    <mergeCell ref="AB722:AB724"/>
    <mergeCell ref="AF722:AF724"/>
    <mergeCell ref="B726:B728"/>
    <mergeCell ref="D726:D728"/>
    <mergeCell ref="H726:H728"/>
    <mergeCell ref="L726:L728"/>
    <mergeCell ref="P726:P728"/>
    <mergeCell ref="T726:T728"/>
    <mergeCell ref="X726:X728"/>
    <mergeCell ref="AB726:AB728"/>
    <mergeCell ref="X718:X720"/>
    <mergeCell ref="AB718:AB720"/>
    <mergeCell ref="AF718:AF720"/>
    <mergeCell ref="B722:B724"/>
    <mergeCell ref="D722:D724"/>
    <mergeCell ref="H722:H724"/>
    <mergeCell ref="L722:L724"/>
    <mergeCell ref="P722:P724"/>
    <mergeCell ref="T722:T724"/>
    <mergeCell ref="X722:X724"/>
    <mergeCell ref="B718:B720"/>
    <mergeCell ref="D718:D720"/>
    <mergeCell ref="H718:H720"/>
    <mergeCell ref="L718:L720"/>
    <mergeCell ref="P718:P720"/>
    <mergeCell ref="T718:T720"/>
    <mergeCell ref="X734:X736"/>
    <mergeCell ref="AB734:AB736"/>
    <mergeCell ref="AF734:AF736"/>
    <mergeCell ref="B738:B740"/>
    <mergeCell ref="D738:D740"/>
    <mergeCell ref="H738:H740"/>
    <mergeCell ref="L738:L740"/>
    <mergeCell ref="P738:P740"/>
    <mergeCell ref="T738:T740"/>
    <mergeCell ref="X738:X740"/>
    <mergeCell ref="B734:B736"/>
    <mergeCell ref="D734:D736"/>
    <mergeCell ref="H734:H736"/>
    <mergeCell ref="L734:L736"/>
    <mergeCell ref="P734:P736"/>
    <mergeCell ref="T734:T736"/>
    <mergeCell ref="AF726:AF728"/>
    <mergeCell ref="B730:B732"/>
    <mergeCell ref="D730:D732"/>
    <mergeCell ref="H730:H732"/>
    <mergeCell ref="L730:L732"/>
    <mergeCell ref="P730:P732"/>
    <mergeCell ref="T730:T732"/>
    <mergeCell ref="X730:X732"/>
    <mergeCell ref="AB730:AB732"/>
    <mergeCell ref="AF730:AF732"/>
    <mergeCell ref="D751:AV751"/>
    <mergeCell ref="AF742:AF744"/>
    <mergeCell ref="B746:B748"/>
    <mergeCell ref="D746:D748"/>
    <mergeCell ref="H746:H748"/>
    <mergeCell ref="L746:L748"/>
    <mergeCell ref="P746:P748"/>
    <mergeCell ref="T746:T748"/>
    <mergeCell ref="X746:X748"/>
    <mergeCell ref="AB746:AB748"/>
    <mergeCell ref="AF746:AF748"/>
    <mergeCell ref="AB738:AB740"/>
    <mergeCell ref="AF738:AF740"/>
    <mergeCell ref="B742:B744"/>
    <mergeCell ref="D742:D744"/>
    <mergeCell ref="H742:H744"/>
    <mergeCell ref="L742:L744"/>
    <mergeCell ref="P742:P744"/>
    <mergeCell ref="T742:T744"/>
    <mergeCell ref="X742:X744"/>
    <mergeCell ref="AB742:AB744"/>
  </mergeCells>
  <hyperlinks>
    <hyperlink ref="AJ81" r:id="rId1" location="_" xr:uid="{05A1DD53-431B-4F46-8388-DB673D771C35}"/>
    <hyperlink ref="T7" r:id="rId2" xr:uid="{27465C36-FA5D-4B29-B3CA-BE85A461723D}"/>
    <hyperlink ref="P9" r:id="rId3" xr:uid="{85A81701-9CFA-4DFA-86D6-2FB8734BE025}"/>
    <hyperlink ref="P10" r:id="rId4" xr:uid="{D2F268BC-28AF-4DB4-9350-B667E1C52EDB}"/>
    <hyperlink ref="P11" r:id="rId5" xr:uid="{A04B2F34-6BD0-4589-9E01-55ED9DD9E560}"/>
    <hyperlink ref="P12" r:id="rId6" xr:uid="{F12E0025-F743-4083-AB6F-E3BDEE618012}"/>
    <hyperlink ref="P8" r:id="rId7" xr:uid="{7D33E3DF-05B3-438E-B6C0-628AA84276E0}"/>
    <hyperlink ref="H761" r:id="rId8" xr:uid="{3716DC0D-1928-4AE9-BE3E-922262E91A05}"/>
    <hyperlink ref="H758" r:id="rId9" xr:uid="{430B69BC-DD75-41D9-8D9E-4514B734248F}"/>
    <hyperlink ref="H755" r:id="rId10" xr:uid="{DDDE7047-2439-4A10-AEFC-5D63073198E1}"/>
  </hyperlinks>
  <printOptions horizontalCentered="1"/>
  <pageMargins left="0" right="0" top="0.39370078740157483" bottom="0.39370078740157483" header="0" footer="0"/>
  <pageSetup paperSize="8" scale="50" pageOrder="overThenDown" orientation="portrait" horizontalDpi="4294967293" r:id="rId11"/>
  <headerFooter alignWithMargins="0">
    <oddFooter>&amp;RImprimé le :&amp;D</oddFooter>
  </headerFooter>
  <drawing r:id="rId1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EB40F-2473-4C7D-9999-B47CC4BAE4EE}">
  <dimension ref="A1:BI814"/>
  <sheetViews>
    <sheetView showGridLines="0" zoomScaleNormal="100" workbookViewId="0">
      <selection activeCell="H5" sqref="H5:AI6"/>
    </sheetView>
  </sheetViews>
  <sheetFormatPr baseColWidth="10" defaultRowHeight="11.25"/>
  <cols>
    <col min="1" max="1" width="1.25" style="686" customWidth="1"/>
    <col min="2" max="2" width="4.5" style="686" customWidth="1"/>
    <col min="3" max="3" width="1.5" style="686" customWidth="1"/>
    <col min="4" max="4" width="16.375" style="686" customWidth="1"/>
    <col min="5" max="7" width="0.75" style="686" customWidth="1"/>
    <col min="8" max="8" width="16.375" style="686" customWidth="1"/>
    <col min="9" max="11" width="0.75" style="686" customWidth="1"/>
    <col min="12" max="12" width="16.375" style="686" customWidth="1"/>
    <col min="13" max="13" width="0.875" style="686" customWidth="1"/>
    <col min="14" max="15" width="0.75" style="686" customWidth="1"/>
    <col min="16" max="16" width="16.375" style="686" customWidth="1"/>
    <col min="17" max="17" width="0.875" style="686" customWidth="1"/>
    <col min="18" max="19" width="0.75" style="686" customWidth="1"/>
    <col min="20" max="20" width="16.375" style="686" customWidth="1"/>
    <col min="21" max="23" width="0.75" style="686" customWidth="1"/>
    <col min="24" max="24" width="16.375" style="686" customWidth="1"/>
    <col min="25" max="27" width="0.75" style="686" customWidth="1"/>
    <col min="28" max="28" width="16.375" style="686" customWidth="1"/>
    <col min="29" max="31" width="0.75" style="686" customWidth="1"/>
    <col min="32" max="32" width="16.375" style="686" customWidth="1"/>
    <col min="33" max="35" width="0.75" style="686" customWidth="1"/>
    <col min="36" max="36" width="16.375" style="686" customWidth="1"/>
    <col min="37" max="39" width="0.75" style="686" customWidth="1"/>
    <col min="40" max="40" width="16.375" style="686" customWidth="1"/>
    <col min="41" max="43" width="0.75" style="686" customWidth="1"/>
    <col min="44" max="44" width="16.5" style="686" customWidth="1"/>
    <col min="45" max="47" width="0.75" style="686" customWidth="1"/>
    <col min="48" max="48" width="16.375" style="686" customWidth="1"/>
    <col min="49" max="51" width="0.75" style="686" customWidth="1"/>
    <col min="52" max="52" width="16.5" style="686" customWidth="1"/>
    <col min="53" max="185" width="11" style="686"/>
    <col min="186" max="186" width="1.25" style="686" customWidth="1"/>
    <col min="187" max="187" width="4.5" style="686" customWidth="1"/>
    <col min="188" max="188" width="1.5" style="686" customWidth="1"/>
    <col min="189" max="189" width="3" style="686" customWidth="1"/>
    <col min="190" max="190" width="16.375" style="686" customWidth="1"/>
    <col min="191" max="191" width="0.75" style="686" customWidth="1"/>
    <col min="192" max="192" width="16.375" style="686" customWidth="1"/>
    <col min="193" max="193" width="3.25" style="686" customWidth="1"/>
    <col min="194" max="194" width="2.75" style="686" customWidth="1"/>
    <col min="195" max="195" width="16.375" style="686" customWidth="1"/>
    <col min="196" max="196" width="0.75" style="686" customWidth="1"/>
    <col min="197" max="197" width="16.375" style="686" customWidth="1"/>
    <col min="198" max="198" width="3.625" style="686" customWidth="1"/>
    <col min="199" max="199" width="3.125" style="686" customWidth="1"/>
    <col min="200" max="200" width="16.375" style="686" customWidth="1"/>
    <col min="201" max="201" width="0.75" style="686" customWidth="1"/>
    <col min="202" max="202" width="16.375" style="686" customWidth="1"/>
    <col min="203" max="203" width="3.25" style="686" customWidth="1"/>
    <col min="204" max="204" width="2.75" style="686" customWidth="1"/>
    <col min="205" max="205" width="16.375" style="686" customWidth="1"/>
    <col min="206" max="206" width="0.75" style="686" customWidth="1"/>
    <col min="207" max="207" width="16.375" style="686" customWidth="1"/>
    <col min="208" max="208" width="1.875" style="686" customWidth="1"/>
    <col min="209" max="209" width="1.25" style="686" customWidth="1"/>
    <col min="210" max="210" width="4.5" style="686" customWidth="1"/>
    <col min="211" max="211" width="1.5" style="686" customWidth="1"/>
    <col min="212" max="212" width="3" style="686" customWidth="1"/>
    <col min="213" max="213" width="16.375" style="686" customWidth="1"/>
    <col min="214" max="214" width="0.75" style="686" customWidth="1"/>
    <col min="215" max="215" width="16.375" style="686" customWidth="1"/>
    <col min="216" max="216" width="3.25" style="686" customWidth="1"/>
    <col min="217" max="217" width="2.75" style="686" customWidth="1"/>
    <col min="218" max="218" width="16.375" style="686" customWidth="1"/>
    <col min="219" max="219" width="0.75" style="686" customWidth="1"/>
    <col min="220" max="220" width="16.375" style="686" customWidth="1"/>
    <col min="221" max="221" width="3.625" style="686" customWidth="1"/>
    <col min="222" max="222" width="3.125" style="686" customWidth="1"/>
    <col min="223" max="223" width="16.375" style="686" customWidth="1"/>
    <col min="224" max="224" width="0.75" style="686" customWidth="1"/>
    <col min="225" max="225" width="16.375" style="686" customWidth="1"/>
    <col min="226" max="226" width="3.25" style="686" customWidth="1"/>
    <col min="227" max="227" width="2.75" style="686" customWidth="1"/>
    <col min="228" max="228" width="16.375" style="686" customWidth="1"/>
    <col min="229" max="229" width="0.75" style="686" customWidth="1"/>
    <col min="230" max="230" width="16.375" style="686" customWidth="1"/>
    <col min="231" max="231" width="1.875" style="686" customWidth="1"/>
    <col min="232" max="441" width="11" style="686"/>
    <col min="442" max="442" width="1.25" style="686" customWidth="1"/>
    <col min="443" max="443" width="4.5" style="686" customWidth="1"/>
    <col min="444" max="444" width="1.5" style="686" customWidth="1"/>
    <col min="445" max="445" width="3" style="686" customWidth="1"/>
    <col min="446" max="446" width="16.375" style="686" customWidth="1"/>
    <col min="447" max="447" width="0.75" style="686" customWidth="1"/>
    <col min="448" max="448" width="16.375" style="686" customWidth="1"/>
    <col min="449" max="449" width="3.25" style="686" customWidth="1"/>
    <col min="450" max="450" width="2.75" style="686" customWidth="1"/>
    <col min="451" max="451" width="16.375" style="686" customWidth="1"/>
    <col min="452" max="452" width="0.75" style="686" customWidth="1"/>
    <col min="453" max="453" width="16.375" style="686" customWidth="1"/>
    <col min="454" max="454" width="3.625" style="686" customWidth="1"/>
    <col min="455" max="455" width="3.125" style="686" customWidth="1"/>
    <col min="456" max="456" width="16.375" style="686" customWidth="1"/>
    <col min="457" max="457" width="0.75" style="686" customWidth="1"/>
    <col min="458" max="458" width="16.375" style="686" customWidth="1"/>
    <col min="459" max="459" width="3.25" style="686" customWidth="1"/>
    <col min="460" max="460" width="2.75" style="686" customWidth="1"/>
    <col min="461" max="461" width="16.375" style="686" customWidth="1"/>
    <col min="462" max="462" width="0.75" style="686" customWidth="1"/>
    <col min="463" max="463" width="16.375" style="686" customWidth="1"/>
    <col min="464" max="464" width="1.875" style="686" customWidth="1"/>
    <col min="465" max="465" width="1.25" style="686" customWidth="1"/>
    <col min="466" max="466" width="4.5" style="686" customWidth="1"/>
    <col min="467" max="467" width="1.5" style="686" customWidth="1"/>
    <col min="468" max="468" width="3" style="686" customWidth="1"/>
    <col min="469" max="469" width="16.375" style="686" customWidth="1"/>
    <col min="470" max="470" width="0.75" style="686" customWidth="1"/>
    <col min="471" max="471" width="16.375" style="686" customWidth="1"/>
    <col min="472" max="472" width="3.25" style="686" customWidth="1"/>
    <col min="473" max="473" width="2.75" style="686" customWidth="1"/>
    <col min="474" max="474" width="16.375" style="686" customWidth="1"/>
    <col min="475" max="475" width="0.75" style="686" customWidth="1"/>
    <col min="476" max="476" width="16.375" style="686" customWidth="1"/>
    <col min="477" max="477" width="3.625" style="686" customWidth="1"/>
    <col min="478" max="478" width="3.125" style="686" customWidth="1"/>
    <col min="479" max="479" width="16.375" style="686" customWidth="1"/>
    <col min="480" max="480" width="0.75" style="686" customWidth="1"/>
    <col min="481" max="481" width="16.375" style="686" customWidth="1"/>
    <col min="482" max="482" width="3.25" style="686" customWidth="1"/>
    <col min="483" max="483" width="2.75" style="686" customWidth="1"/>
    <col min="484" max="484" width="16.375" style="686" customWidth="1"/>
    <col min="485" max="485" width="0.75" style="686" customWidth="1"/>
    <col min="486" max="486" width="16.375" style="686" customWidth="1"/>
    <col min="487" max="487" width="1.875" style="686" customWidth="1"/>
    <col min="488" max="697" width="11" style="686"/>
    <col min="698" max="698" width="1.25" style="686" customWidth="1"/>
    <col min="699" max="699" width="4.5" style="686" customWidth="1"/>
    <col min="700" max="700" width="1.5" style="686" customWidth="1"/>
    <col min="701" max="701" width="3" style="686" customWidth="1"/>
    <col min="702" max="702" width="16.375" style="686" customWidth="1"/>
    <col min="703" max="703" width="0.75" style="686" customWidth="1"/>
    <col min="704" max="704" width="16.375" style="686" customWidth="1"/>
    <col min="705" max="705" width="3.25" style="686" customWidth="1"/>
    <col min="706" max="706" width="2.75" style="686" customWidth="1"/>
    <col min="707" max="707" width="16.375" style="686" customWidth="1"/>
    <col min="708" max="708" width="0.75" style="686" customWidth="1"/>
    <col min="709" max="709" width="16.375" style="686" customWidth="1"/>
    <col min="710" max="710" width="3.625" style="686" customWidth="1"/>
    <col min="711" max="711" width="3.125" style="686" customWidth="1"/>
    <col min="712" max="712" width="16.375" style="686" customWidth="1"/>
    <col min="713" max="713" width="0.75" style="686" customWidth="1"/>
    <col min="714" max="714" width="16.375" style="686" customWidth="1"/>
    <col min="715" max="715" width="3.25" style="686" customWidth="1"/>
    <col min="716" max="716" width="2.75" style="686" customWidth="1"/>
    <col min="717" max="717" width="16.375" style="686" customWidth="1"/>
    <col min="718" max="718" width="0.75" style="686" customWidth="1"/>
    <col min="719" max="719" width="16.375" style="686" customWidth="1"/>
    <col min="720" max="720" width="1.875" style="686" customWidth="1"/>
    <col min="721" max="721" width="1.25" style="686" customWidth="1"/>
    <col min="722" max="722" width="4.5" style="686" customWidth="1"/>
    <col min="723" max="723" width="1.5" style="686" customWidth="1"/>
    <col min="724" max="724" width="3" style="686" customWidth="1"/>
    <col min="725" max="725" width="16.375" style="686" customWidth="1"/>
    <col min="726" max="726" width="0.75" style="686" customWidth="1"/>
    <col min="727" max="727" width="16.375" style="686" customWidth="1"/>
    <col min="728" max="728" width="3.25" style="686" customWidth="1"/>
    <col min="729" max="729" width="2.75" style="686" customWidth="1"/>
    <col min="730" max="730" width="16.375" style="686" customWidth="1"/>
    <col min="731" max="731" width="0.75" style="686" customWidth="1"/>
    <col min="732" max="732" width="16.375" style="686" customWidth="1"/>
    <col min="733" max="733" width="3.625" style="686" customWidth="1"/>
    <col min="734" max="734" width="3.125" style="686" customWidth="1"/>
    <col min="735" max="735" width="16.375" style="686" customWidth="1"/>
    <col min="736" max="736" width="0.75" style="686" customWidth="1"/>
    <col min="737" max="737" width="16.375" style="686" customWidth="1"/>
    <col min="738" max="738" width="3.25" style="686" customWidth="1"/>
    <col min="739" max="739" width="2.75" style="686" customWidth="1"/>
    <col min="740" max="740" width="16.375" style="686" customWidth="1"/>
    <col min="741" max="741" width="0.75" style="686" customWidth="1"/>
    <col min="742" max="742" width="16.375" style="686" customWidth="1"/>
    <col min="743" max="743" width="1.875" style="686" customWidth="1"/>
    <col min="744" max="953" width="11" style="686"/>
    <col min="954" max="954" width="1.25" style="686" customWidth="1"/>
    <col min="955" max="955" width="4.5" style="686" customWidth="1"/>
    <col min="956" max="956" width="1.5" style="686" customWidth="1"/>
    <col min="957" max="957" width="3" style="686" customWidth="1"/>
    <col min="958" max="958" width="16.375" style="686" customWidth="1"/>
    <col min="959" max="959" width="0.75" style="686" customWidth="1"/>
    <col min="960" max="960" width="16.375" style="686" customWidth="1"/>
    <col min="961" max="961" width="3.25" style="686" customWidth="1"/>
    <col min="962" max="962" width="2.75" style="686" customWidth="1"/>
    <col min="963" max="963" width="16.375" style="686" customWidth="1"/>
    <col min="964" max="964" width="0.75" style="686" customWidth="1"/>
    <col min="965" max="965" width="16.375" style="686" customWidth="1"/>
    <col min="966" max="966" width="3.625" style="686" customWidth="1"/>
    <col min="967" max="967" width="3.125" style="686" customWidth="1"/>
    <col min="968" max="968" width="16.375" style="686" customWidth="1"/>
    <col min="969" max="969" width="0.75" style="686" customWidth="1"/>
    <col min="970" max="970" width="16.375" style="686" customWidth="1"/>
    <col min="971" max="971" width="3.25" style="686" customWidth="1"/>
    <col min="972" max="972" width="2.75" style="686" customWidth="1"/>
    <col min="973" max="973" width="16.375" style="686" customWidth="1"/>
    <col min="974" max="974" width="0.75" style="686" customWidth="1"/>
    <col min="975" max="975" width="16.375" style="686" customWidth="1"/>
    <col min="976" max="976" width="1.875" style="686" customWidth="1"/>
    <col min="977" max="977" width="1.25" style="686" customWidth="1"/>
    <col min="978" max="978" width="4.5" style="686" customWidth="1"/>
    <col min="979" max="979" width="1.5" style="686" customWidth="1"/>
    <col min="980" max="980" width="3" style="686" customWidth="1"/>
    <col min="981" max="981" width="16.375" style="686" customWidth="1"/>
    <col min="982" max="982" width="0.75" style="686" customWidth="1"/>
    <col min="983" max="983" width="16.375" style="686" customWidth="1"/>
    <col min="984" max="984" width="3.25" style="686" customWidth="1"/>
    <col min="985" max="985" width="2.75" style="686" customWidth="1"/>
    <col min="986" max="986" width="16.375" style="686" customWidth="1"/>
    <col min="987" max="987" width="0.75" style="686" customWidth="1"/>
    <col min="988" max="988" width="16.375" style="686" customWidth="1"/>
    <col min="989" max="989" width="3.625" style="686" customWidth="1"/>
    <col min="990" max="990" width="3.125" style="686" customWidth="1"/>
    <col min="991" max="991" width="16.375" style="686" customWidth="1"/>
    <col min="992" max="992" width="0.75" style="686" customWidth="1"/>
    <col min="993" max="993" width="16.375" style="686" customWidth="1"/>
    <col min="994" max="994" width="3.25" style="686" customWidth="1"/>
    <col min="995" max="995" width="2.75" style="686" customWidth="1"/>
    <col min="996" max="996" width="16.375" style="686" customWidth="1"/>
    <col min="997" max="997" width="0.75" style="686" customWidth="1"/>
    <col min="998" max="998" width="16.375" style="686" customWidth="1"/>
    <col min="999" max="999" width="1.875" style="686" customWidth="1"/>
    <col min="1000" max="1209" width="11" style="686"/>
    <col min="1210" max="1210" width="1.25" style="686" customWidth="1"/>
    <col min="1211" max="1211" width="4.5" style="686" customWidth="1"/>
    <col min="1212" max="1212" width="1.5" style="686" customWidth="1"/>
    <col min="1213" max="1213" width="3" style="686" customWidth="1"/>
    <col min="1214" max="1214" width="16.375" style="686" customWidth="1"/>
    <col min="1215" max="1215" width="0.75" style="686" customWidth="1"/>
    <col min="1216" max="1216" width="16.375" style="686" customWidth="1"/>
    <col min="1217" max="1217" width="3.25" style="686" customWidth="1"/>
    <col min="1218" max="1218" width="2.75" style="686" customWidth="1"/>
    <col min="1219" max="1219" width="16.375" style="686" customWidth="1"/>
    <col min="1220" max="1220" width="0.75" style="686" customWidth="1"/>
    <col min="1221" max="1221" width="16.375" style="686" customWidth="1"/>
    <col min="1222" max="1222" width="3.625" style="686" customWidth="1"/>
    <col min="1223" max="1223" width="3.125" style="686" customWidth="1"/>
    <col min="1224" max="1224" width="16.375" style="686" customWidth="1"/>
    <col min="1225" max="1225" width="0.75" style="686" customWidth="1"/>
    <col min="1226" max="1226" width="16.375" style="686" customWidth="1"/>
    <col min="1227" max="1227" width="3.25" style="686" customWidth="1"/>
    <col min="1228" max="1228" width="2.75" style="686" customWidth="1"/>
    <col min="1229" max="1229" width="16.375" style="686" customWidth="1"/>
    <col min="1230" max="1230" width="0.75" style="686" customWidth="1"/>
    <col min="1231" max="1231" width="16.375" style="686" customWidth="1"/>
    <col min="1232" max="1232" width="1.875" style="686" customWidth="1"/>
    <col min="1233" max="1233" width="1.25" style="686" customWidth="1"/>
    <col min="1234" max="1234" width="4.5" style="686" customWidth="1"/>
    <col min="1235" max="1235" width="1.5" style="686" customWidth="1"/>
    <col min="1236" max="1236" width="3" style="686" customWidth="1"/>
    <col min="1237" max="1237" width="16.375" style="686" customWidth="1"/>
    <col min="1238" max="1238" width="0.75" style="686" customWidth="1"/>
    <col min="1239" max="1239" width="16.375" style="686" customWidth="1"/>
    <col min="1240" max="1240" width="3.25" style="686" customWidth="1"/>
    <col min="1241" max="1241" width="2.75" style="686" customWidth="1"/>
    <col min="1242" max="1242" width="16.375" style="686" customWidth="1"/>
    <col min="1243" max="1243" width="0.75" style="686" customWidth="1"/>
    <col min="1244" max="1244" width="16.375" style="686" customWidth="1"/>
    <col min="1245" max="1245" width="3.625" style="686" customWidth="1"/>
    <col min="1246" max="1246" width="3.125" style="686" customWidth="1"/>
    <col min="1247" max="1247" width="16.375" style="686" customWidth="1"/>
    <col min="1248" max="1248" width="0.75" style="686" customWidth="1"/>
    <col min="1249" max="1249" width="16.375" style="686" customWidth="1"/>
    <col min="1250" max="1250" width="3.25" style="686" customWidth="1"/>
    <col min="1251" max="1251" width="2.75" style="686" customWidth="1"/>
    <col min="1252" max="1252" width="16.375" style="686" customWidth="1"/>
    <col min="1253" max="1253" width="0.75" style="686" customWidth="1"/>
    <col min="1254" max="1254" width="16.375" style="686" customWidth="1"/>
    <col min="1255" max="1255" width="1.875" style="686" customWidth="1"/>
    <col min="1256" max="1465" width="11" style="686"/>
    <col min="1466" max="1466" width="1.25" style="686" customWidth="1"/>
    <col min="1467" max="1467" width="4.5" style="686" customWidth="1"/>
    <col min="1468" max="1468" width="1.5" style="686" customWidth="1"/>
    <col min="1469" max="1469" width="3" style="686" customWidth="1"/>
    <col min="1470" max="1470" width="16.375" style="686" customWidth="1"/>
    <col min="1471" max="1471" width="0.75" style="686" customWidth="1"/>
    <col min="1472" max="1472" width="16.375" style="686" customWidth="1"/>
    <col min="1473" max="1473" width="3.25" style="686" customWidth="1"/>
    <col min="1474" max="1474" width="2.75" style="686" customWidth="1"/>
    <col min="1475" max="1475" width="16.375" style="686" customWidth="1"/>
    <col min="1476" max="1476" width="0.75" style="686" customWidth="1"/>
    <col min="1477" max="1477" width="16.375" style="686" customWidth="1"/>
    <col min="1478" max="1478" width="3.625" style="686" customWidth="1"/>
    <col min="1479" max="1479" width="3.125" style="686" customWidth="1"/>
    <col min="1480" max="1480" width="16.375" style="686" customWidth="1"/>
    <col min="1481" max="1481" width="0.75" style="686" customWidth="1"/>
    <col min="1482" max="1482" width="16.375" style="686" customWidth="1"/>
    <col min="1483" max="1483" width="3.25" style="686" customWidth="1"/>
    <col min="1484" max="1484" width="2.75" style="686" customWidth="1"/>
    <col min="1485" max="1485" width="16.375" style="686" customWidth="1"/>
    <col min="1486" max="1486" width="0.75" style="686" customWidth="1"/>
    <col min="1487" max="1487" width="16.375" style="686" customWidth="1"/>
    <col min="1488" max="1488" width="1.875" style="686" customWidth="1"/>
    <col min="1489" max="1489" width="1.25" style="686" customWidth="1"/>
    <col min="1490" max="1490" width="4.5" style="686" customWidth="1"/>
    <col min="1491" max="1491" width="1.5" style="686" customWidth="1"/>
    <col min="1492" max="1492" width="3" style="686" customWidth="1"/>
    <col min="1493" max="1493" width="16.375" style="686" customWidth="1"/>
    <col min="1494" max="1494" width="0.75" style="686" customWidth="1"/>
    <col min="1495" max="1495" width="16.375" style="686" customWidth="1"/>
    <col min="1496" max="1496" width="3.25" style="686" customWidth="1"/>
    <col min="1497" max="1497" width="2.75" style="686" customWidth="1"/>
    <col min="1498" max="1498" width="16.375" style="686" customWidth="1"/>
    <col min="1499" max="1499" width="0.75" style="686" customWidth="1"/>
    <col min="1500" max="1500" width="16.375" style="686" customWidth="1"/>
    <col min="1501" max="1501" width="3.625" style="686" customWidth="1"/>
    <col min="1502" max="1502" width="3.125" style="686" customWidth="1"/>
    <col min="1503" max="1503" width="16.375" style="686" customWidth="1"/>
    <col min="1504" max="1504" width="0.75" style="686" customWidth="1"/>
    <col min="1505" max="1505" width="16.375" style="686" customWidth="1"/>
    <col min="1506" max="1506" width="3.25" style="686" customWidth="1"/>
    <col min="1507" max="1507" width="2.75" style="686" customWidth="1"/>
    <col min="1508" max="1508" width="16.375" style="686" customWidth="1"/>
    <col min="1509" max="1509" width="0.75" style="686" customWidth="1"/>
    <col min="1510" max="1510" width="16.375" style="686" customWidth="1"/>
    <col min="1511" max="1511" width="1.875" style="686" customWidth="1"/>
    <col min="1512" max="1721" width="11" style="686"/>
    <col min="1722" max="1722" width="1.25" style="686" customWidth="1"/>
    <col min="1723" max="1723" width="4.5" style="686" customWidth="1"/>
    <col min="1724" max="1724" width="1.5" style="686" customWidth="1"/>
    <col min="1725" max="1725" width="3" style="686" customWidth="1"/>
    <col min="1726" max="1726" width="16.375" style="686" customWidth="1"/>
    <col min="1727" max="1727" width="0.75" style="686" customWidth="1"/>
    <col min="1728" max="1728" width="16.375" style="686" customWidth="1"/>
    <col min="1729" max="1729" width="3.25" style="686" customWidth="1"/>
    <col min="1730" max="1730" width="2.75" style="686" customWidth="1"/>
    <col min="1731" max="1731" width="16.375" style="686" customWidth="1"/>
    <col min="1732" max="1732" width="0.75" style="686" customWidth="1"/>
    <col min="1733" max="1733" width="16.375" style="686" customWidth="1"/>
    <col min="1734" max="1734" width="3.625" style="686" customWidth="1"/>
    <col min="1735" max="1735" width="3.125" style="686" customWidth="1"/>
    <col min="1736" max="1736" width="16.375" style="686" customWidth="1"/>
    <col min="1737" max="1737" width="0.75" style="686" customWidth="1"/>
    <col min="1738" max="1738" width="16.375" style="686" customWidth="1"/>
    <col min="1739" max="1739" width="3.25" style="686" customWidth="1"/>
    <col min="1740" max="1740" width="2.75" style="686" customWidth="1"/>
    <col min="1741" max="1741" width="16.375" style="686" customWidth="1"/>
    <col min="1742" max="1742" width="0.75" style="686" customWidth="1"/>
    <col min="1743" max="1743" width="16.375" style="686" customWidth="1"/>
    <col min="1744" max="1744" width="1.875" style="686" customWidth="1"/>
    <col min="1745" max="1745" width="1.25" style="686" customWidth="1"/>
    <col min="1746" max="1746" width="4.5" style="686" customWidth="1"/>
    <col min="1747" max="1747" width="1.5" style="686" customWidth="1"/>
    <col min="1748" max="1748" width="3" style="686" customWidth="1"/>
    <col min="1749" max="1749" width="16.375" style="686" customWidth="1"/>
    <col min="1750" max="1750" width="0.75" style="686" customWidth="1"/>
    <col min="1751" max="1751" width="16.375" style="686" customWidth="1"/>
    <col min="1752" max="1752" width="3.25" style="686" customWidth="1"/>
    <col min="1753" max="1753" width="2.75" style="686" customWidth="1"/>
    <col min="1754" max="1754" width="16.375" style="686" customWidth="1"/>
    <col min="1755" max="1755" width="0.75" style="686" customWidth="1"/>
    <col min="1756" max="1756" width="16.375" style="686" customWidth="1"/>
    <col min="1757" max="1757" width="3.625" style="686" customWidth="1"/>
    <col min="1758" max="1758" width="3.125" style="686" customWidth="1"/>
    <col min="1759" max="1759" width="16.375" style="686" customWidth="1"/>
    <col min="1760" max="1760" width="0.75" style="686" customWidth="1"/>
    <col min="1761" max="1761" width="16.375" style="686" customWidth="1"/>
    <col min="1762" max="1762" width="3.25" style="686" customWidth="1"/>
    <col min="1763" max="1763" width="2.75" style="686" customWidth="1"/>
    <col min="1764" max="1764" width="16.375" style="686" customWidth="1"/>
    <col min="1765" max="1765" width="0.75" style="686" customWidth="1"/>
    <col min="1766" max="1766" width="16.375" style="686" customWidth="1"/>
    <col min="1767" max="1767" width="1.875" style="686" customWidth="1"/>
    <col min="1768" max="1977" width="11" style="686"/>
    <col min="1978" max="1978" width="1.25" style="686" customWidth="1"/>
    <col min="1979" max="1979" width="4.5" style="686" customWidth="1"/>
    <col min="1980" max="1980" width="1.5" style="686" customWidth="1"/>
    <col min="1981" max="1981" width="3" style="686" customWidth="1"/>
    <col min="1982" max="1982" width="16.375" style="686" customWidth="1"/>
    <col min="1983" max="1983" width="0.75" style="686" customWidth="1"/>
    <col min="1984" max="1984" width="16.375" style="686" customWidth="1"/>
    <col min="1985" max="1985" width="3.25" style="686" customWidth="1"/>
    <col min="1986" max="1986" width="2.75" style="686" customWidth="1"/>
    <col min="1987" max="1987" width="16.375" style="686" customWidth="1"/>
    <col min="1988" max="1988" width="0.75" style="686" customWidth="1"/>
    <col min="1989" max="1989" width="16.375" style="686" customWidth="1"/>
    <col min="1990" max="1990" width="3.625" style="686" customWidth="1"/>
    <col min="1991" max="1991" width="3.125" style="686" customWidth="1"/>
    <col min="1992" max="1992" width="16.375" style="686" customWidth="1"/>
    <col min="1993" max="1993" width="0.75" style="686" customWidth="1"/>
    <col min="1994" max="1994" width="16.375" style="686" customWidth="1"/>
    <col min="1995" max="1995" width="3.25" style="686" customWidth="1"/>
    <col min="1996" max="1996" width="2.75" style="686" customWidth="1"/>
    <col min="1997" max="1997" width="16.375" style="686" customWidth="1"/>
    <col min="1998" max="1998" width="0.75" style="686" customWidth="1"/>
    <col min="1999" max="1999" width="16.375" style="686" customWidth="1"/>
    <col min="2000" max="2000" width="1.875" style="686" customWidth="1"/>
    <col min="2001" max="2001" width="1.25" style="686" customWidth="1"/>
    <col min="2002" max="2002" width="4.5" style="686" customWidth="1"/>
    <col min="2003" max="2003" width="1.5" style="686" customWidth="1"/>
    <col min="2004" max="2004" width="3" style="686" customWidth="1"/>
    <col min="2005" max="2005" width="16.375" style="686" customWidth="1"/>
    <col min="2006" max="2006" width="0.75" style="686" customWidth="1"/>
    <col min="2007" max="2007" width="16.375" style="686" customWidth="1"/>
    <col min="2008" max="2008" width="3.25" style="686" customWidth="1"/>
    <col min="2009" max="2009" width="2.75" style="686" customWidth="1"/>
    <col min="2010" max="2010" width="16.375" style="686" customWidth="1"/>
    <col min="2011" max="2011" width="0.75" style="686" customWidth="1"/>
    <col min="2012" max="2012" width="16.375" style="686" customWidth="1"/>
    <col min="2013" max="2013" width="3.625" style="686" customWidth="1"/>
    <col min="2014" max="2014" width="3.125" style="686" customWidth="1"/>
    <col min="2015" max="2015" width="16.375" style="686" customWidth="1"/>
    <col min="2016" max="2016" width="0.75" style="686" customWidth="1"/>
    <col min="2017" max="2017" width="16.375" style="686" customWidth="1"/>
    <col min="2018" max="2018" width="3.25" style="686" customWidth="1"/>
    <col min="2019" max="2019" width="2.75" style="686" customWidth="1"/>
    <col min="2020" max="2020" width="16.375" style="686" customWidth="1"/>
    <col min="2021" max="2021" width="0.75" style="686" customWidth="1"/>
    <col min="2022" max="2022" width="16.375" style="686" customWidth="1"/>
    <col min="2023" max="2023" width="1.875" style="686" customWidth="1"/>
    <col min="2024" max="2233" width="11" style="686"/>
    <col min="2234" max="2234" width="1.25" style="686" customWidth="1"/>
    <col min="2235" max="2235" width="4.5" style="686" customWidth="1"/>
    <col min="2236" max="2236" width="1.5" style="686" customWidth="1"/>
    <col min="2237" max="2237" width="3" style="686" customWidth="1"/>
    <col min="2238" max="2238" width="16.375" style="686" customWidth="1"/>
    <col min="2239" max="2239" width="0.75" style="686" customWidth="1"/>
    <col min="2240" max="2240" width="16.375" style="686" customWidth="1"/>
    <col min="2241" max="2241" width="3.25" style="686" customWidth="1"/>
    <col min="2242" max="2242" width="2.75" style="686" customWidth="1"/>
    <col min="2243" max="2243" width="16.375" style="686" customWidth="1"/>
    <col min="2244" max="2244" width="0.75" style="686" customWidth="1"/>
    <col min="2245" max="2245" width="16.375" style="686" customWidth="1"/>
    <col min="2246" max="2246" width="3.625" style="686" customWidth="1"/>
    <col min="2247" max="2247" width="3.125" style="686" customWidth="1"/>
    <col min="2248" max="2248" width="16.375" style="686" customWidth="1"/>
    <col min="2249" max="2249" width="0.75" style="686" customWidth="1"/>
    <col min="2250" max="2250" width="16.375" style="686" customWidth="1"/>
    <col min="2251" max="2251" width="3.25" style="686" customWidth="1"/>
    <col min="2252" max="2252" width="2.75" style="686" customWidth="1"/>
    <col min="2253" max="2253" width="16.375" style="686" customWidth="1"/>
    <col min="2254" max="2254" width="0.75" style="686" customWidth="1"/>
    <col min="2255" max="2255" width="16.375" style="686" customWidth="1"/>
    <col min="2256" max="2256" width="1.875" style="686" customWidth="1"/>
    <col min="2257" max="2257" width="1.25" style="686" customWidth="1"/>
    <col min="2258" max="2258" width="4.5" style="686" customWidth="1"/>
    <col min="2259" max="2259" width="1.5" style="686" customWidth="1"/>
    <col min="2260" max="2260" width="3" style="686" customWidth="1"/>
    <col min="2261" max="2261" width="16.375" style="686" customWidth="1"/>
    <col min="2262" max="2262" width="0.75" style="686" customWidth="1"/>
    <col min="2263" max="2263" width="16.375" style="686" customWidth="1"/>
    <col min="2264" max="2264" width="3.25" style="686" customWidth="1"/>
    <col min="2265" max="2265" width="2.75" style="686" customWidth="1"/>
    <col min="2266" max="2266" width="16.375" style="686" customWidth="1"/>
    <col min="2267" max="2267" width="0.75" style="686" customWidth="1"/>
    <col min="2268" max="2268" width="16.375" style="686" customWidth="1"/>
    <col min="2269" max="2269" width="3.625" style="686" customWidth="1"/>
    <col min="2270" max="2270" width="3.125" style="686" customWidth="1"/>
    <col min="2271" max="2271" width="16.375" style="686" customWidth="1"/>
    <col min="2272" max="2272" width="0.75" style="686" customWidth="1"/>
    <col min="2273" max="2273" width="16.375" style="686" customWidth="1"/>
    <col min="2274" max="2274" width="3.25" style="686" customWidth="1"/>
    <col min="2275" max="2275" width="2.75" style="686" customWidth="1"/>
    <col min="2276" max="2276" width="16.375" style="686" customWidth="1"/>
    <col min="2277" max="2277" width="0.75" style="686" customWidth="1"/>
    <col min="2278" max="2278" width="16.375" style="686" customWidth="1"/>
    <col min="2279" max="2279" width="1.875" style="686" customWidth="1"/>
    <col min="2280" max="2489" width="11" style="686"/>
    <col min="2490" max="2490" width="1.25" style="686" customWidth="1"/>
    <col min="2491" max="2491" width="4.5" style="686" customWidth="1"/>
    <col min="2492" max="2492" width="1.5" style="686" customWidth="1"/>
    <col min="2493" max="2493" width="3" style="686" customWidth="1"/>
    <col min="2494" max="2494" width="16.375" style="686" customWidth="1"/>
    <col min="2495" max="2495" width="0.75" style="686" customWidth="1"/>
    <col min="2496" max="2496" width="16.375" style="686" customWidth="1"/>
    <col min="2497" max="2497" width="3.25" style="686" customWidth="1"/>
    <col min="2498" max="2498" width="2.75" style="686" customWidth="1"/>
    <col min="2499" max="2499" width="16.375" style="686" customWidth="1"/>
    <col min="2500" max="2500" width="0.75" style="686" customWidth="1"/>
    <col min="2501" max="2501" width="16.375" style="686" customWidth="1"/>
    <col min="2502" max="2502" width="3.625" style="686" customWidth="1"/>
    <col min="2503" max="2503" width="3.125" style="686" customWidth="1"/>
    <col min="2504" max="2504" width="16.375" style="686" customWidth="1"/>
    <col min="2505" max="2505" width="0.75" style="686" customWidth="1"/>
    <col min="2506" max="2506" width="16.375" style="686" customWidth="1"/>
    <col min="2507" max="2507" width="3.25" style="686" customWidth="1"/>
    <col min="2508" max="2508" width="2.75" style="686" customWidth="1"/>
    <col min="2509" max="2509" width="16.375" style="686" customWidth="1"/>
    <col min="2510" max="2510" width="0.75" style="686" customWidth="1"/>
    <col min="2511" max="2511" width="16.375" style="686" customWidth="1"/>
    <col min="2512" max="2512" width="1.875" style="686" customWidth="1"/>
    <col min="2513" max="2513" width="1.25" style="686" customWidth="1"/>
    <col min="2514" max="2514" width="4.5" style="686" customWidth="1"/>
    <col min="2515" max="2515" width="1.5" style="686" customWidth="1"/>
    <col min="2516" max="2516" width="3" style="686" customWidth="1"/>
    <col min="2517" max="2517" width="16.375" style="686" customWidth="1"/>
    <col min="2518" max="2518" width="0.75" style="686" customWidth="1"/>
    <col min="2519" max="2519" width="16.375" style="686" customWidth="1"/>
    <col min="2520" max="2520" width="3.25" style="686" customWidth="1"/>
    <col min="2521" max="2521" width="2.75" style="686" customWidth="1"/>
    <col min="2522" max="2522" width="16.375" style="686" customWidth="1"/>
    <col min="2523" max="2523" width="0.75" style="686" customWidth="1"/>
    <col min="2524" max="2524" width="16.375" style="686" customWidth="1"/>
    <col min="2525" max="2525" width="3.625" style="686" customWidth="1"/>
    <col min="2526" max="2526" width="3.125" style="686" customWidth="1"/>
    <col min="2527" max="2527" width="16.375" style="686" customWidth="1"/>
    <col min="2528" max="2528" width="0.75" style="686" customWidth="1"/>
    <col min="2529" max="2529" width="16.375" style="686" customWidth="1"/>
    <col min="2530" max="2530" width="3.25" style="686" customWidth="1"/>
    <col min="2531" max="2531" width="2.75" style="686" customWidth="1"/>
    <col min="2532" max="2532" width="16.375" style="686" customWidth="1"/>
    <col min="2533" max="2533" width="0.75" style="686" customWidth="1"/>
    <col min="2534" max="2534" width="16.375" style="686" customWidth="1"/>
    <col min="2535" max="2535" width="1.875" style="686" customWidth="1"/>
    <col min="2536" max="2745" width="11" style="686"/>
    <col min="2746" max="2746" width="1.25" style="686" customWidth="1"/>
    <col min="2747" max="2747" width="4.5" style="686" customWidth="1"/>
    <col min="2748" max="2748" width="1.5" style="686" customWidth="1"/>
    <col min="2749" max="2749" width="3" style="686" customWidth="1"/>
    <col min="2750" max="2750" width="16.375" style="686" customWidth="1"/>
    <col min="2751" max="2751" width="0.75" style="686" customWidth="1"/>
    <col min="2752" max="2752" width="16.375" style="686" customWidth="1"/>
    <col min="2753" max="2753" width="3.25" style="686" customWidth="1"/>
    <col min="2754" max="2754" width="2.75" style="686" customWidth="1"/>
    <col min="2755" max="2755" width="16.375" style="686" customWidth="1"/>
    <col min="2756" max="2756" width="0.75" style="686" customWidth="1"/>
    <col min="2757" max="2757" width="16.375" style="686" customWidth="1"/>
    <col min="2758" max="2758" width="3.625" style="686" customWidth="1"/>
    <col min="2759" max="2759" width="3.125" style="686" customWidth="1"/>
    <col min="2760" max="2760" width="16.375" style="686" customWidth="1"/>
    <col min="2761" max="2761" width="0.75" style="686" customWidth="1"/>
    <col min="2762" max="2762" width="16.375" style="686" customWidth="1"/>
    <col min="2763" max="2763" width="3.25" style="686" customWidth="1"/>
    <col min="2764" max="2764" width="2.75" style="686" customWidth="1"/>
    <col min="2765" max="2765" width="16.375" style="686" customWidth="1"/>
    <col min="2766" max="2766" width="0.75" style="686" customWidth="1"/>
    <col min="2767" max="2767" width="16.375" style="686" customWidth="1"/>
    <col min="2768" max="2768" width="1.875" style="686" customWidth="1"/>
    <col min="2769" max="2769" width="1.25" style="686" customWidth="1"/>
    <col min="2770" max="2770" width="4.5" style="686" customWidth="1"/>
    <col min="2771" max="2771" width="1.5" style="686" customWidth="1"/>
    <col min="2772" max="2772" width="3" style="686" customWidth="1"/>
    <col min="2773" max="2773" width="16.375" style="686" customWidth="1"/>
    <col min="2774" max="2774" width="0.75" style="686" customWidth="1"/>
    <col min="2775" max="2775" width="16.375" style="686" customWidth="1"/>
    <col min="2776" max="2776" width="3.25" style="686" customWidth="1"/>
    <col min="2777" max="2777" width="2.75" style="686" customWidth="1"/>
    <col min="2778" max="2778" width="16.375" style="686" customWidth="1"/>
    <col min="2779" max="2779" width="0.75" style="686" customWidth="1"/>
    <col min="2780" max="2780" width="16.375" style="686" customWidth="1"/>
    <col min="2781" max="2781" width="3.625" style="686" customWidth="1"/>
    <col min="2782" max="2782" width="3.125" style="686" customWidth="1"/>
    <col min="2783" max="2783" width="16.375" style="686" customWidth="1"/>
    <col min="2784" max="2784" width="0.75" style="686" customWidth="1"/>
    <col min="2785" max="2785" width="16.375" style="686" customWidth="1"/>
    <col min="2786" max="2786" width="3.25" style="686" customWidth="1"/>
    <col min="2787" max="2787" width="2.75" style="686" customWidth="1"/>
    <col min="2788" max="2788" width="16.375" style="686" customWidth="1"/>
    <col min="2789" max="2789" width="0.75" style="686" customWidth="1"/>
    <col min="2790" max="2790" width="16.375" style="686" customWidth="1"/>
    <col min="2791" max="2791" width="1.875" style="686" customWidth="1"/>
    <col min="2792" max="3001" width="11" style="686"/>
    <col min="3002" max="3002" width="1.25" style="686" customWidth="1"/>
    <col min="3003" max="3003" width="4.5" style="686" customWidth="1"/>
    <col min="3004" max="3004" width="1.5" style="686" customWidth="1"/>
    <col min="3005" max="3005" width="3" style="686" customWidth="1"/>
    <col min="3006" max="3006" width="16.375" style="686" customWidth="1"/>
    <col min="3007" max="3007" width="0.75" style="686" customWidth="1"/>
    <col min="3008" max="3008" width="16.375" style="686" customWidth="1"/>
    <col min="3009" max="3009" width="3.25" style="686" customWidth="1"/>
    <col min="3010" max="3010" width="2.75" style="686" customWidth="1"/>
    <col min="3011" max="3011" width="16.375" style="686" customWidth="1"/>
    <col min="3012" max="3012" width="0.75" style="686" customWidth="1"/>
    <col min="3013" max="3013" width="16.375" style="686" customWidth="1"/>
    <col min="3014" max="3014" width="3.625" style="686" customWidth="1"/>
    <col min="3015" max="3015" width="3.125" style="686" customWidth="1"/>
    <col min="3016" max="3016" width="16.375" style="686" customWidth="1"/>
    <col min="3017" max="3017" width="0.75" style="686" customWidth="1"/>
    <col min="3018" max="3018" width="16.375" style="686" customWidth="1"/>
    <col min="3019" max="3019" width="3.25" style="686" customWidth="1"/>
    <col min="3020" max="3020" width="2.75" style="686" customWidth="1"/>
    <col min="3021" max="3021" width="16.375" style="686" customWidth="1"/>
    <col min="3022" max="3022" width="0.75" style="686" customWidth="1"/>
    <col min="3023" max="3023" width="16.375" style="686" customWidth="1"/>
    <col min="3024" max="3024" width="1.875" style="686" customWidth="1"/>
    <col min="3025" max="3025" width="1.25" style="686" customWidth="1"/>
    <col min="3026" max="3026" width="4.5" style="686" customWidth="1"/>
    <col min="3027" max="3027" width="1.5" style="686" customWidth="1"/>
    <col min="3028" max="3028" width="3" style="686" customWidth="1"/>
    <col min="3029" max="3029" width="16.375" style="686" customWidth="1"/>
    <col min="3030" max="3030" width="0.75" style="686" customWidth="1"/>
    <col min="3031" max="3031" width="16.375" style="686" customWidth="1"/>
    <col min="3032" max="3032" width="3.25" style="686" customWidth="1"/>
    <col min="3033" max="3033" width="2.75" style="686" customWidth="1"/>
    <col min="3034" max="3034" width="16.375" style="686" customWidth="1"/>
    <col min="3035" max="3035" width="0.75" style="686" customWidth="1"/>
    <col min="3036" max="3036" width="16.375" style="686" customWidth="1"/>
    <col min="3037" max="3037" width="3.625" style="686" customWidth="1"/>
    <col min="3038" max="3038" width="3.125" style="686" customWidth="1"/>
    <col min="3039" max="3039" width="16.375" style="686" customWidth="1"/>
    <col min="3040" max="3040" width="0.75" style="686" customWidth="1"/>
    <col min="3041" max="3041" width="16.375" style="686" customWidth="1"/>
    <col min="3042" max="3042" width="3.25" style="686" customWidth="1"/>
    <col min="3043" max="3043" width="2.75" style="686" customWidth="1"/>
    <col min="3044" max="3044" width="16.375" style="686" customWidth="1"/>
    <col min="3045" max="3045" width="0.75" style="686" customWidth="1"/>
    <col min="3046" max="3046" width="16.375" style="686" customWidth="1"/>
    <col min="3047" max="3047" width="1.875" style="686" customWidth="1"/>
    <col min="3048" max="3257" width="11" style="686"/>
    <col min="3258" max="3258" width="1.25" style="686" customWidth="1"/>
    <col min="3259" max="3259" width="4.5" style="686" customWidth="1"/>
    <col min="3260" max="3260" width="1.5" style="686" customWidth="1"/>
    <col min="3261" max="3261" width="3" style="686" customWidth="1"/>
    <col min="3262" max="3262" width="16.375" style="686" customWidth="1"/>
    <col min="3263" max="3263" width="0.75" style="686" customWidth="1"/>
    <col min="3264" max="3264" width="16.375" style="686" customWidth="1"/>
    <col min="3265" max="3265" width="3.25" style="686" customWidth="1"/>
    <col min="3266" max="3266" width="2.75" style="686" customWidth="1"/>
    <col min="3267" max="3267" width="16.375" style="686" customWidth="1"/>
    <col min="3268" max="3268" width="0.75" style="686" customWidth="1"/>
    <col min="3269" max="3269" width="16.375" style="686" customWidth="1"/>
    <col min="3270" max="3270" width="3.625" style="686" customWidth="1"/>
    <col min="3271" max="3271" width="3.125" style="686" customWidth="1"/>
    <col min="3272" max="3272" width="16.375" style="686" customWidth="1"/>
    <col min="3273" max="3273" width="0.75" style="686" customWidth="1"/>
    <col min="3274" max="3274" width="16.375" style="686" customWidth="1"/>
    <col min="3275" max="3275" width="3.25" style="686" customWidth="1"/>
    <col min="3276" max="3276" width="2.75" style="686" customWidth="1"/>
    <col min="3277" max="3277" width="16.375" style="686" customWidth="1"/>
    <col min="3278" max="3278" width="0.75" style="686" customWidth="1"/>
    <col min="3279" max="3279" width="16.375" style="686" customWidth="1"/>
    <col min="3280" max="3280" width="1.875" style="686" customWidth="1"/>
    <col min="3281" max="3281" width="1.25" style="686" customWidth="1"/>
    <col min="3282" max="3282" width="4.5" style="686" customWidth="1"/>
    <col min="3283" max="3283" width="1.5" style="686" customWidth="1"/>
    <col min="3284" max="3284" width="3" style="686" customWidth="1"/>
    <col min="3285" max="3285" width="16.375" style="686" customWidth="1"/>
    <col min="3286" max="3286" width="0.75" style="686" customWidth="1"/>
    <col min="3287" max="3287" width="16.375" style="686" customWidth="1"/>
    <col min="3288" max="3288" width="3.25" style="686" customWidth="1"/>
    <col min="3289" max="3289" width="2.75" style="686" customWidth="1"/>
    <col min="3290" max="3290" width="16.375" style="686" customWidth="1"/>
    <col min="3291" max="3291" width="0.75" style="686" customWidth="1"/>
    <col min="3292" max="3292" width="16.375" style="686" customWidth="1"/>
    <col min="3293" max="3293" width="3.625" style="686" customWidth="1"/>
    <col min="3294" max="3294" width="3.125" style="686" customWidth="1"/>
    <col min="3295" max="3295" width="16.375" style="686" customWidth="1"/>
    <col min="3296" max="3296" width="0.75" style="686" customWidth="1"/>
    <col min="3297" max="3297" width="16.375" style="686" customWidth="1"/>
    <col min="3298" max="3298" width="3.25" style="686" customWidth="1"/>
    <col min="3299" max="3299" width="2.75" style="686" customWidth="1"/>
    <col min="3300" max="3300" width="16.375" style="686" customWidth="1"/>
    <col min="3301" max="3301" width="0.75" style="686" customWidth="1"/>
    <col min="3302" max="3302" width="16.375" style="686" customWidth="1"/>
    <col min="3303" max="3303" width="1.875" style="686" customWidth="1"/>
    <col min="3304" max="3513" width="11" style="686"/>
    <col min="3514" max="3514" width="1.25" style="686" customWidth="1"/>
    <col min="3515" max="3515" width="4.5" style="686" customWidth="1"/>
    <col min="3516" max="3516" width="1.5" style="686" customWidth="1"/>
    <col min="3517" max="3517" width="3" style="686" customWidth="1"/>
    <col min="3518" max="3518" width="16.375" style="686" customWidth="1"/>
    <col min="3519" max="3519" width="0.75" style="686" customWidth="1"/>
    <col min="3520" max="3520" width="16.375" style="686" customWidth="1"/>
    <col min="3521" max="3521" width="3.25" style="686" customWidth="1"/>
    <col min="3522" max="3522" width="2.75" style="686" customWidth="1"/>
    <col min="3523" max="3523" width="16.375" style="686" customWidth="1"/>
    <col min="3524" max="3524" width="0.75" style="686" customWidth="1"/>
    <col min="3525" max="3525" width="16.375" style="686" customWidth="1"/>
    <col min="3526" max="3526" width="3.625" style="686" customWidth="1"/>
    <col min="3527" max="3527" width="3.125" style="686" customWidth="1"/>
    <col min="3528" max="3528" width="16.375" style="686" customWidth="1"/>
    <col min="3529" max="3529" width="0.75" style="686" customWidth="1"/>
    <col min="3530" max="3530" width="16.375" style="686" customWidth="1"/>
    <col min="3531" max="3531" width="3.25" style="686" customWidth="1"/>
    <col min="3532" max="3532" width="2.75" style="686" customWidth="1"/>
    <col min="3533" max="3533" width="16.375" style="686" customWidth="1"/>
    <col min="3534" max="3534" width="0.75" style="686" customWidth="1"/>
    <col min="3535" max="3535" width="16.375" style="686" customWidth="1"/>
    <col min="3536" max="3536" width="1.875" style="686" customWidth="1"/>
    <col min="3537" max="3537" width="1.25" style="686" customWidth="1"/>
    <col min="3538" max="3538" width="4.5" style="686" customWidth="1"/>
    <col min="3539" max="3539" width="1.5" style="686" customWidth="1"/>
    <col min="3540" max="3540" width="3" style="686" customWidth="1"/>
    <col min="3541" max="3541" width="16.375" style="686" customWidth="1"/>
    <col min="3542" max="3542" width="0.75" style="686" customWidth="1"/>
    <col min="3543" max="3543" width="16.375" style="686" customWidth="1"/>
    <col min="3544" max="3544" width="3.25" style="686" customWidth="1"/>
    <col min="3545" max="3545" width="2.75" style="686" customWidth="1"/>
    <col min="3546" max="3546" width="16.375" style="686" customWidth="1"/>
    <col min="3547" max="3547" width="0.75" style="686" customWidth="1"/>
    <col min="3548" max="3548" width="16.375" style="686" customWidth="1"/>
    <col min="3549" max="3549" width="3.625" style="686" customWidth="1"/>
    <col min="3550" max="3550" width="3.125" style="686" customWidth="1"/>
    <col min="3551" max="3551" width="16.375" style="686" customWidth="1"/>
    <col min="3552" max="3552" width="0.75" style="686" customWidth="1"/>
    <col min="3553" max="3553" width="16.375" style="686" customWidth="1"/>
    <col min="3554" max="3554" width="3.25" style="686" customWidth="1"/>
    <col min="3555" max="3555" width="2.75" style="686" customWidth="1"/>
    <col min="3556" max="3556" width="16.375" style="686" customWidth="1"/>
    <col min="3557" max="3557" width="0.75" style="686" customWidth="1"/>
    <col min="3558" max="3558" width="16.375" style="686" customWidth="1"/>
    <col min="3559" max="3559" width="1.875" style="686" customWidth="1"/>
    <col min="3560" max="3769" width="11" style="686"/>
    <col min="3770" max="3770" width="1.25" style="686" customWidth="1"/>
    <col min="3771" max="3771" width="4.5" style="686" customWidth="1"/>
    <col min="3772" max="3772" width="1.5" style="686" customWidth="1"/>
    <col min="3773" max="3773" width="3" style="686" customWidth="1"/>
    <col min="3774" max="3774" width="16.375" style="686" customWidth="1"/>
    <col min="3775" max="3775" width="0.75" style="686" customWidth="1"/>
    <col min="3776" max="3776" width="16.375" style="686" customWidth="1"/>
    <col min="3777" max="3777" width="3.25" style="686" customWidth="1"/>
    <col min="3778" max="3778" width="2.75" style="686" customWidth="1"/>
    <col min="3779" max="3779" width="16.375" style="686" customWidth="1"/>
    <col min="3780" max="3780" width="0.75" style="686" customWidth="1"/>
    <col min="3781" max="3781" width="16.375" style="686" customWidth="1"/>
    <col min="3782" max="3782" width="3.625" style="686" customWidth="1"/>
    <col min="3783" max="3783" width="3.125" style="686" customWidth="1"/>
    <col min="3784" max="3784" width="16.375" style="686" customWidth="1"/>
    <col min="3785" max="3785" width="0.75" style="686" customWidth="1"/>
    <col min="3786" max="3786" width="16.375" style="686" customWidth="1"/>
    <col min="3787" max="3787" width="3.25" style="686" customWidth="1"/>
    <col min="3788" max="3788" width="2.75" style="686" customWidth="1"/>
    <col min="3789" max="3789" width="16.375" style="686" customWidth="1"/>
    <col min="3790" max="3790" width="0.75" style="686" customWidth="1"/>
    <col min="3791" max="3791" width="16.375" style="686" customWidth="1"/>
    <col min="3792" max="3792" width="1.875" style="686" customWidth="1"/>
    <col min="3793" max="3793" width="1.25" style="686" customWidth="1"/>
    <col min="3794" max="3794" width="4.5" style="686" customWidth="1"/>
    <col min="3795" max="3795" width="1.5" style="686" customWidth="1"/>
    <col min="3796" max="3796" width="3" style="686" customWidth="1"/>
    <col min="3797" max="3797" width="16.375" style="686" customWidth="1"/>
    <col min="3798" max="3798" width="0.75" style="686" customWidth="1"/>
    <col min="3799" max="3799" width="16.375" style="686" customWidth="1"/>
    <col min="3800" max="3800" width="3.25" style="686" customWidth="1"/>
    <col min="3801" max="3801" width="2.75" style="686" customWidth="1"/>
    <col min="3802" max="3802" width="16.375" style="686" customWidth="1"/>
    <col min="3803" max="3803" width="0.75" style="686" customWidth="1"/>
    <col min="3804" max="3804" width="16.375" style="686" customWidth="1"/>
    <col min="3805" max="3805" width="3.625" style="686" customWidth="1"/>
    <col min="3806" max="3806" width="3.125" style="686" customWidth="1"/>
    <col min="3807" max="3807" width="16.375" style="686" customWidth="1"/>
    <col min="3808" max="3808" width="0.75" style="686" customWidth="1"/>
    <col min="3809" max="3809" width="16.375" style="686" customWidth="1"/>
    <col min="3810" max="3810" width="3.25" style="686" customWidth="1"/>
    <col min="3811" max="3811" width="2.75" style="686" customWidth="1"/>
    <col min="3812" max="3812" width="16.375" style="686" customWidth="1"/>
    <col min="3813" max="3813" width="0.75" style="686" customWidth="1"/>
    <col min="3814" max="3814" width="16.375" style="686" customWidth="1"/>
    <col min="3815" max="3815" width="1.875" style="686" customWidth="1"/>
    <col min="3816" max="4025" width="11" style="686"/>
    <col min="4026" max="4026" width="1.25" style="686" customWidth="1"/>
    <col min="4027" max="4027" width="4.5" style="686" customWidth="1"/>
    <col min="4028" max="4028" width="1.5" style="686" customWidth="1"/>
    <col min="4029" max="4029" width="3" style="686" customWidth="1"/>
    <col min="4030" max="4030" width="16.375" style="686" customWidth="1"/>
    <col min="4031" max="4031" width="0.75" style="686" customWidth="1"/>
    <col min="4032" max="4032" width="16.375" style="686" customWidth="1"/>
    <col min="4033" max="4033" width="3.25" style="686" customWidth="1"/>
    <col min="4034" max="4034" width="2.75" style="686" customWidth="1"/>
    <col min="4035" max="4035" width="16.375" style="686" customWidth="1"/>
    <col min="4036" max="4036" width="0.75" style="686" customWidth="1"/>
    <col min="4037" max="4037" width="16.375" style="686" customWidth="1"/>
    <col min="4038" max="4038" width="3.625" style="686" customWidth="1"/>
    <col min="4039" max="4039" width="3.125" style="686" customWidth="1"/>
    <col min="4040" max="4040" width="16.375" style="686" customWidth="1"/>
    <col min="4041" max="4041" width="0.75" style="686" customWidth="1"/>
    <col min="4042" max="4042" width="16.375" style="686" customWidth="1"/>
    <col min="4043" max="4043" width="3.25" style="686" customWidth="1"/>
    <col min="4044" max="4044" width="2.75" style="686" customWidth="1"/>
    <col min="4045" max="4045" width="16.375" style="686" customWidth="1"/>
    <col min="4046" max="4046" width="0.75" style="686" customWidth="1"/>
    <col min="4047" max="4047" width="16.375" style="686" customWidth="1"/>
    <col min="4048" max="4048" width="1.875" style="686" customWidth="1"/>
    <col min="4049" max="4049" width="1.25" style="686" customWidth="1"/>
    <col min="4050" max="4050" width="4.5" style="686" customWidth="1"/>
    <col min="4051" max="4051" width="1.5" style="686" customWidth="1"/>
    <col min="4052" max="4052" width="3" style="686" customWidth="1"/>
    <col min="4053" max="4053" width="16.375" style="686" customWidth="1"/>
    <col min="4054" max="4054" width="0.75" style="686" customWidth="1"/>
    <col min="4055" max="4055" width="16.375" style="686" customWidth="1"/>
    <col min="4056" max="4056" width="3.25" style="686" customWidth="1"/>
    <col min="4057" max="4057" width="2.75" style="686" customWidth="1"/>
    <col min="4058" max="4058" width="16.375" style="686" customWidth="1"/>
    <col min="4059" max="4059" width="0.75" style="686" customWidth="1"/>
    <col min="4060" max="4060" width="16.375" style="686" customWidth="1"/>
    <col min="4061" max="4061" width="3.625" style="686" customWidth="1"/>
    <col min="4062" max="4062" width="3.125" style="686" customWidth="1"/>
    <col min="4063" max="4063" width="16.375" style="686" customWidth="1"/>
    <col min="4064" max="4064" width="0.75" style="686" customWidth="1"/>
    <col min="4065" max="4065" width="16.375" style="686" customWidth="1"/>
    <col min="4066" max="4066" width="3.25" style="686" customWidth="1"/>
    <col min="4067" max="4067" width="2.75" style="686" customWidth="1"/>
    <col min="4068" max="4068" width="16.375" style="686" customWidth="1"/>
    <col min="4069" max="4069" width="0.75" style="686" customWidth="1"/>
    <col min="4070" max="4070" width="16.375" style="686" customWidth="1"/>
    <col min="4071" max="4071" width="1.875" style="686" customWidth="1"/>
    <col min="4072" max="4281" width="11" style="686"/>
    <col min="4282" max="4282" width="1.25" style="686" customWidth="1"/>
    <col min="4283" max="4283" width="4.5" style="686" customWidth="1"/>
    <col min="4284" max="4284" width="1.5" style="686" customWidth="1"/>
    <col min="4285" max="4285" width="3" style="686" customWidth="1"/>
    <col min="4286" max="4286" width="16.375" style="686" customWidth="1"/>
    <col min="4287" max="4287" width="0.75" style="686" customWidth="1"/>
    <col min="4288" max="4288" width="16.375" style="686" customWidth="1"/>
    <col min="4289" max="4289" width="3.25" style="686" customWidth="1"/>
    <col min="4290" max="4290" width="2.75" style="686" customWidth="1"/>
    <col min="4291" max="4291" width="16.375" style="686" customWidth="1"/>
    <col min="4292" max="4292" width="0.75" style="686" customWidth="1"/>
    <col min="4293" max="4293" width="16.375" style="686" customWidth="1"/>
    <col min="4294" max="4294" width="3.625" style="686" customWidth="1"/>
    <col min="4295" max="4295" width="3.125" style="686" customWidth="1"/>
    <col min="4296" max="4296" width="16.375" style="686" customWidth="1"/>
    <col min="4297" max="4297" width="0.75" style="686" customWidth="1"/>
    <col min="4298" max="4298" width="16.375" style="686" customWidth="1"/>
    <col min="4299" max="4299" width="3.25" style="686" customWidth="1"/>
    <col min="4300" max="4300" width="2.75" style="686" customWidth="1"/>
    <col min="4301" max="4301" width="16.375" style="686" customWidth="1"/>
    <col min="4302" max="4302" width="0.75" style="686" customWidth="1"/>
    <col min="4303" max="4303" width="16.375" style="686" customWidth="1"/>
    <col min="4304" max="4304" width="1.875" style="686" customWidth="1"/>
    <col min="4305" max="4305" width="1.25" style="686" customWidth="1"/>
    <col min="4306" max="4306" width="4.5" style="686" customWidth="1"/>
    <col min="4307" max="4307" width="1.5" style="686" customWidth="1"/>
    <col min="4308" max="4308" width="3" style="686" customWidth="1"/>
    <col min="4309" max="4309" width="16.375" style="686" customWidth="1"/>
    <col min="4310" max="4310" width="0.75" style="686" customWidth="1"/>
    <col min="4311" max="4311" width="16.375" style="686" customWidth="1"/>
    <col min="4312" max="4312" width="3.25" style="686" customWidth="1"/>
    <col min="4313" max="4313" width="2.75" style="686" customWidth="1"/>
    <col min="4314" max="4314" width="16.375" style="686" customWidth="1"/>
    <col min="4315" max="4315" width="0.75" style="686" customWidth="1"/>
    <col min="4316" max="4316" width="16.375" style="686" customWidth="1"/>
    <col min="4317" max="4317" width="3.625" style="686" customWidth="1"/>
    <col min="4318" max="4318" width="3.125" style="686" customWidth="1"/>
    <col min="4319" max="4319" width="16.375" style="686" customWidth="1"/>
    <col min="4320" max="4320" width="0.75" style="686" customWidth="1"/>
    <col min="4321" max="4321" width="16.375" style="686" customWidth="1"/>
    <col min="4322" max="4322" width="3.25" style="686" customWidth="1"/>
    <col min="4323" max="4323" width="2.75" style="686" customWidth="1"/>
    <col min="4324" max="4324" width="16.375" style="686" customWidth="1"/>
    <col min="4325" max="4325" width="0.75" style="686" customWidth="1"/>
    <col min="4326" max="4326" width="16.375" style="686" customWidth="1"/>
    <col min="4327" max="4327" width="1.875" style="686" customWidth="1"/>
    <col min="4328" max="4537" width="11" style="686"/>
    <col min="4538" max="4538" width="1.25" style="686" customWidth="1"/>
    <col min="4539" max="4539" width="4.5" style="686" customWidth="1"/>
    <col min="4540" max="4540" width="1.5" style="686" customWidth="1"/>
    <col min="4541" max="4541" width="3" style="686" customWidth="1"/>
    <col min="4542" max="4542" width="16.375" style="686" customWidth="1"/>
    <col min="4543" max="4543" width="0.75" style="686" customWidth="1"/>
    <col min="4544" max="4544" width="16.375" style="686" customWidth="1"/>
    <col min="4545" max="4545" width="3.25" style="686" customWidth="1"/>
    <col min="4546" max="4546" width="2.75" style="686" customWidth="1"/>
    <col min="4547" max="4547" width="16.375" style="686" customWidth="1"/>
    <col min="4548" max="4548" width="0.75" style="686" customWidth="1"/>
    <col min="4549" max="4549" width="16.375" style="686" customWidth="1"/>
    <col min="4550" max="4550" width="3.625" style="686" customWidth="1"/>
    <col min="4551" max="4551" width="3.125" style="686" customWidth="1"/>
    <col min="4552" max="4552" width="16.375" style="686" customWidth="1"/>
    <col min="4553" max="4553" width="0.75" style="686" customWidth="1"/>
    <col min="4554" max="4554" width="16.375" style="686" customWidth="1"/>
    <col min="4555" max="4555" width="3.25" style="686" customWidth="1"/>
    <col min="4556" max="4556" width="2.75" style="686" customWidth="1"/>
    <col min="4557" max="4557" width="16.375" style="686" customWidth="1"/>
    <col min="4558" max="4558" width="0.75" style="686" customWidth="1"/>
    <col min="4559" max="4559" width="16.375" style="686" customWidth="1"/>
    <col min="4560" max="4560" width="1.875" style="686" customWidth="1"/>
    <col min="4561" max="4561" width="1.25" style="686" customWidth="1"/>
    <col min="4562" max="4562" width="4.5" style="686" customWidth="1"/>
    <col min="4563" max="4563" width="1.5" style="686" customWidth="1"/>
    <col min="4564" max="4564" width="3" style="686" customWidth="1"/>
    <col min="4565" max="4565" width="16.375" style="686" customWidth="1"/>
    <col min="4566" max="4566" width="0.75" style="686" customWidth="1"/>
    <col min="4567" max="4567" width="16.375" style="686" customWidth="1"/>
    <col min="4568" max="4568" width="3.25" style="686" customWidth="1"/>
    <col min="4569" max="4569" width="2.75" style="686" customWidth="1"/>
    <col min="4570" max="4570" width="16.375" style="686" customWidth="1"/>
    <col min="4571" max="4571" width="0.75" style="686" customWidth="1"/>
    <col min="4572" max="4572" width="16.375" style="686" customWidth="1"/>
    <col min="4573" max="4573" width="3.625" style="686" customWidth="1"/>
    <col min="4574" max="4574" width="3.125" style="686" customWidth="1"/>
    <col min="4575" max="4575" width="16.375" style="686" customWidth="1"/>
    <col min="4576" max="4576" width="0.75" style="686" customWidth="1"/>
    <col min="4577" max="4577" width="16.375" style="686" customWidth="1"/>
    <col min="4578" max="4578" width="3.25" style="686" customWidth="1"/>
    <col min="4579" max="4579" width="2.75" style="686" customWidth="1"/>
    <col min="4580" max="4580" width="16.375" style="686" customWidth="1"/>
    <col min="4581" max="4581" width="0.75" style="686" customWidth="1"/>
    <col min="4582" max="4582" width="16.375" style="686" customWidth="1"/>
    <col min="4583" max="4583" width="1.875" style="686" customWidth="1"/>
    <col min="4584" max="4793" width="11" style="686"/>
    <col min="4794" max="4794" width="1.25" style="686" customWidth="1"/>
    <col min="4795" max="4795" width="4.5" style="686" customWidth="1"/>
    <col min="4796" max="4796" width="1.5" style="686" customWidth="1"/>
    <col min="4797" max="4797" width="3" style="686" customWidth="1"/>
    <col min="4798" max="4798" width="16.375" style="686" customWidth="1"/>
    <col min="4799" max="4799" width="0.75" style="686" customWidth="1"/>
    <col min="4800" max="4800" width="16.375" style="686" customWidth="1"/>
    <col min="4801" max="4801" width="3.25" style="686" customWidth="1"/>
    <col min="4802" max="4802" width="2.75" style="686" customWidth="1"/>
    <col min="4803" max="4803" width="16.375" style="686" customWidth="1"/>
    <col min="4804" max="4804" width="0.75" style="686" customWidth="1"/>
    <col min="4805" max="4805" width="16.375" style="686" customWidth="1"/>
    <col min="4806" max="4806" width="3.625" style="686" customWidth="1"/>
    <col min="4807" max="4807" width="3.125" style="686" customWidth="1"/>
    <col min="4808" max="4808" width="16.375" style="686" customWidth="1"/>
    <col min="4809" max="4809" width="0.75" style="686" customWidth="1"/>
    <col min="4810" max="4810" width="16.375" style="686" customWidth="1"/>
    <col min="4811" max="4811" width="3.25" style="686" customWidth="1"/>
    <col min="4812" max="4812" width="2.75" style="686" customWidth="1"/>
    <col min="4813" max="4813" width="16.375" style="686" customWidth="1"/>
    <col min="4814" max="4814" width="0.75" style="686" customWidth="1"/>
    <col min="4815" max="4815" width="16.375" style="686" customWidth="1"/>
    <col min="4816" max="4816" width="1.875" style="686" customWidth="1"/>
    <col min="4817" max="4817" width="1.25" style="686" customWidth="1"/>
    <col min="4818" max="4818" width="4.5" style="686" customWidth="1"/>
    <col min="4819" max="4819" width="1.5" style="686" customWidth="1"/>
    <col min="4820" max="4820" width="3" style="686" customWidth="1"/>
    <col min="4821" max="4821" width="16.375" style="686" customWidth="1"/>
    <col min="4822" max="4822" width="0.75" style="686" customWidth="1"/>
    <col min="4823" max="4823" width="16.375" style="686" customWidth="1"/>
    <col min="4824" max="4824" width="3.25" style="686" customWidth="1"/>
    <col min="4825" max="4825" width="2.75" style="686" customWidth="1"/>
    <col min="4826" max="4826" width="16.375" style="686" customWidth="1"/>
    <col min="4827" max="4827" width="0.75" style="686" customWidth="1"/>
    <col min="4828" max="4828" width="16.375" style="686" customWidth="1"/>
    <col min="4829" max="4829" width="3.625" style="686" customWidth="1"/>
    <col min="4830" max="4830" width="3.125" style="686" customWidth="1"/>
    <col min="4831" max="4831" width="16.375" style="686" customWidth="1"/>
    <col min="4832" max="4832" width="0.75" style="686" customWidth="1"/>
    <col min="4833" max="4833" width="16.375" style="686" customWidth="1"/>
    <col min="4834" max="4834" width="3.25" style="686" customWidth="1"/>
    <col min="4835" max="4835" width="2.75" style="686" customWidth="1"/>
    <col min="4836" max="4836" width="16.375" style="686" customWidth="1"/>
    <col min="4837" max="4837" width="0.75" style="686" customWidth="1"/>
    <col min="4838" max="4838" width="16.375" style="686" customWidth="1"/>
    <col min="4839" max="4839" width="1.875" style="686" customWidth="1"/>
    <col min="4840" max="5049" width="11" style="686"/>
    <col min="5050" max="5050" width="1.25" style="686" customWidth="1"/>
    <col min="5051" max="5051" width="4.5" style="686" customWidth="1"/>
    <col min="5052" max="5052" width="1.5" style="686" customWidth="1"/>
    <col min="5053" max="5053" width="3" style="686" customWidth="1"/>
    <col min="5054" max="5054" width="16.375" style="686" customWidth="1"/>
    <col min="5055" max="5055" width="0.75" style="686" customWidth="1"/>
    <col min="5056" max="5056" width="16.375" style="686" customWidth="1"/>
    <col min="5057" max="5057" width="3.25" style="686" customWidth="1"/>
    <col min="5058" max="5058" width="2.75" style="686" customWidth="1"/>
    <col min="5059" max="5059" width="16.375" style="686" customWidth="1"/>
    <col min="5060" max="5060" width="0.75" style="686" customWidth="1"/>
    <col min="5061" max="5061" width="16.375" style="686" customWidth="1"/>
    <col min="5062" max="5062" width="3.625" style="686" customWidth="1"/>
    <col min="5063" max="5063" width="3.125" style="686" customWidth="1"/>
    <col min="5064" max="5064" width="16.375" style="686" customWidth="1"/>
    <col min="5065" max="5065" width="0.75" style="686" customWidth="1"/>
    <col min="5066" max="5066" width="16.375" style="686" customWidth="1"/>
    <col min="5067" max="5067" width="3.25" style="686" customWidth="1"/>
    <col min="5068" max="5068" width="2.75" style="686" customWidth="1"/>
    <col min="5069" max="5069" width="16.375" style="686" customWidth="1"/>
    <col min="5070" max="5070" width="0.75" style="686" customWidth="1"/>
    <col min="5071" max="5071" width="16.375" style="686" customWidth="1"/>
    <col min="5072" max="5072" width="1.875" style="686" customWidth="1"/>
    <col min="5073" max="5073" width="1.25" style="686" customWidth="1"/>
    <col min="5074" max="5074" width="4.5" style="686" customWidth="1"/>
    <col min="5075" max="5075" width="1.5" style="686" customWidth="1"/>
    <col min="5076" max="5076" width="3" style="686" customWidth="1"/>
    <col min="5077" max="5077" width="16.375" style="686" customWidth="1"/>
    <col min="5078" max="5078" width="0.75" style="686" customWidth="1"/>
    <col min="5079" max="5079" width="16.375" style="686" customWidth="1"/>
    <col min="5080" max="5080" width="3.25" style="686" customWidth="1"/>
    <col min="5081" max="5081" width="2.75" style="686" customWidth="1"/>
    <col min="5082" max="5082" width="16.375" style="686" customWidth="1"/>
    <col min="5083" max="5083" width="0.75" style="686" customWidth="1"/>
    <col min="5084" max="5084" width="16.375" style="686" customWidth="1"/>
    <col min="5085" max="5085" width="3.625" style="686" customWidth="1"/>
    <col min="5086" max="5086" width="3.125" style="686" customWidth="1"/>
    <col min="5087" max="5087" width="16.375" style="686" customWidth="1"/>
    <col min="5088" max="5088" width="0.75" style="686" customWidth="1"/>
    <col min="5089" max="5089" width="16.375" style="686" customWidth="1"/>
    <col min="5090" max="5090" width="3.25" style="686" customWidth="1"/>
    <col min="5091" max="5091" width="2.75" style="686" customWidth="1"/>
    <col min="5092" max="5092" width="16.375" style="686" customWidth="1"/>
    <col min="5093" max="5093" width="0.75" style="686" customWidth="1"/>
    <col min="5094" max="5094" width="16.375" style="686" customWidth="1"/>
    <col min="5095" max="5095" width="1.875" style="686" customWidth="1"/>
    <col min="5096" max="5305" width="11" style="686"/>
    <col min="5306" max="5306" width="1.25" style="686" customWidth="1"/>
    <col min="5307" max="5307" width="4.5" style="686" customWidth="1"/>
    <col min="5308" max="5308" width="1.5" style="686" customWidth="1"/>
    <col min="5309" max="5309" width="3" style="686" customWidth="1"/>
    <col min="5310" max="5310" width="16.375" style="686" customWidth="1"/>
    <col min="5311" max="5311" width="0.75" style="686" customWidth="1"/>
    <col min="5312" max="5312" width="16.375" style="686" customWidth="1"/>
    <col min="5313" max="5313" width="3.25" style="686" customWidth="1"/>
    <col min="5314" max="5314" width="2.75" style="686" customWidth="1"/>
    <col min="5315" max="5315" width="16.375" style="686" customWidth="1"/>
    <col min="5316" max="5316" width="0.75" style="686" customWidth="1"/>
    <col min="5317" max="5317" width="16.375" style="686" customWidth="1"/>
    <col min="5318" max="5318" width="3.625" style="686" customWidth="1"/>
    <col min="5319" max="5319" width="3.125" style="686" customWidth="1"/>
    <col min="5320" max="5320" width="16.375" style="686" customWidth="1"/>
    <col min="5321" max="5321" width="0.75" style="686" customWidth="1"/>
    <col min="5322" max="5322" width="16.375" style="686" customWidth="1"/>
    <col min="5323" max="5323" width="3.25" style="686" customWidth="1"/>
    <col min="5324" max="5324" width="2.75" style="686" customWidth="1"/>
    <col min="5325" max="5325" width="16.375" style="686" customWidth="1"/>
    <col min="5326" max="5326" width="0.75" style="686" customWidth="1"/>
    <col min="5327" max="5327" width="16.375" style="686" customWidth="1"/>
    <col min="5328" max="5328" width="1.875" style="686" customWidth="1"/>
    <col min="5329" max="5329" width="1.25" style="686" customWidth="1"/>
    <col min="5330" max="5330" width="4.5" style="686" customWidth="1"/>
    <col min="5331" max="5331" width="1.5" style="686" customWidth="1"/>
    <col min="5332" max="5332" width="3" style="686" customWidth="1"/>
    <col min="5333" max="5333" width="16.375" style="686" customWidth="1"/>
    <col min="5334" max="5334" width="0.75" style="686" customWidth="1"/>
    <col min="5335" max="5335" width="16.375" style="686" customWidth="1"/>
    <col min="5336" max="5336" width="3.25" style="686" customWidth="1"/>
    <col min="5337" max="5337" width="2.75" style="686" customWidth="1"/>
    <col min="5338" max="5338" width="16.375" style="686" customWidth="1"/>
    <col min="5339" max="5339" width="0.75" style="686" customWidth="1"/>
    <col min="5340" max="5340" width="16.375" style="686" customWidth="1"/>
    <col min="5341" max="5341" width="3.625" style="686" customWidth="1"/>
    <col min="5342" max="5342" width="3.125" style="686" customWidth="1"/>
    <col min="5343" max="5343" width="16.375" style="686" customWidth="1"/>
    <col min="5344" max="5344" width="0.75" style="686" customWidth="1"/>
    <col min="5345" max="5345" width="16.375" style="686" customWidth="1"/>
    <col min="5346" max="5346" width="3.25" style="686" customWidth="1"/>
    <col min="5347" max="5347" width="2.75" style="686" customWidth="1"/>
    <col min="5348" max="5348" width="16.375" style="686" customWidth="1"/>
    <col min="5349" max="5349" width="0.75" style="686" customWidth="1"/>
    <col min="5350" max="5350" width="16.375" style="686" customWidth="1"/>
    <col min="5351" max="5351" width="1.875" style="686" customWidth="1"/>
    <col min="5352" max="5561" width="11" style="686"/>
    <col min="5562" max="5562" width="1.25" style="686" customWidth="1"/>
    <col min="5563" max="5563" width="4.5" style="686" customWidth="1"/>
    <col min="5564" max="5564" width="1.5" style="686" customWidth="1"/>
    <col min="5565" max="5565" width="3" style="686" customWidth="1"/>
    <col min="5566" max="5566" width="16.375" style="686" customWidth="1"/>
    <col min="5567" max="5567" width="0.75" style="686" customWidth="1"/>
    <col min="5568" max="5568" width="16.375" style="686" customWidth="1"/>
    <col min="5569" max="5569" width="3.25" style="686" customWidth="1"/>
    <col min="5570" max="5570" width="2.75" style="686" customWidth="1"/>
    <col min="5571" max="5571" width="16.375" style="686" customWidth="1"/>
    <col min="5572" max="5572" width="0.75" style="686" customWidth="1"/>
    <col min="5573" max="5573" width="16.375" style="686" customWidth="1"/>
    <col min="5574" max="5574" width="3.625" style="686" customWidth="1"/>
    <col min="5575" max="5575" width="3.125" style="686" customWidth="1"/>
    <col min="5576" max="5576" width="16.375" style="686" customWidth="1"/>
    <col min="5577" max="5577" width="0.75" style="686" customWidth="1"/>
    <col min="5578" max="5578" width="16.375" style="686" customWidth="1"/>
    <col min="5579" max="5579" width="3.25" style="686" customWidth="1"/>
    <col min="5580" max="5580" width="2.75" style="686" customWidth="1"/>
    <col min="5581" max="5581" width="16.375" style="686" customWidth="1"/>
    <col min="5582" max="5582" width="0.75" style="686" customWidth="1"/>
    <col min="5583" max="5583" width="16.375" style="686" customWidth="1"/>
    <col min="5584" max="5584" width="1.875" style="686" customWidth="1"/>
    <col min="5585" max="5585" width="1.25" style="686" customWidth="1"/>
    <col min="5586" max="5586" width="4.5" style="686" customWidth="1"/>
    <col min="5587" max="5587" width="1.5" style="686" customWidth="1"/>
    <col min="5588" max="5588" width="3" style="686" customWidth="1"/>
    <col min="5589" max="5589" width="16.375" style="686" customWidth="1"/>
    <col min="5590" max="5590" width="0.75" style="686" customWidth="1"/>
    <col min="5591" max="5591" width="16.375" style="686" customWidth="1"/>
    <col min="5592" max="5592" width="3.25" style="686" customWidth="1"/>
    <col min="5593" max="5593" width="2.75" style="686" customWidth="1"/>
    <col min="5594" max="5594" width="16.375" style="686" customWidth="1"/>
    <col min="5595" max="5595" width="0.75" style="686" customWidth="1"/>
    <col min="5596" max="5596" width="16.375" style="686" customWidth="1"/>
    <col min="5597" max="5597" width="3.625" style="686" customWidth="1"/>
    <col min="5598" max="5598" width="3.125" style="686" customWidth="1"/>
    <col min="5599" max="5599" width="16.375" style="686" customWidth="1"/>
    <col min="5600" max="5600" width="0.75" style="686" customWidth="1"/>
    <col min="5601" max="5601" width="16.375" style="686" customWidth="1"/>
    <col min="5602" max="5602" width="3.25" style="686" customWidth="1"/>
    <col min="5603" max="5603" width="2.75" style="686" customWidth="1"/>
    <col min="5604" max="5604" width="16.375" style="686" customWidth="1"/>
    <col min="5605" max="5605" width="0.75" style="686" customWidth="1"/>
    <col min="5606" max="5606" width="16.375" style="686" customWidth="1"/>
    <col min="5607" max="5607" width="1.875" style="686" customWidth="1"/>
    <col min="5608" max="5817" width="11" style="686"/>
    <col min="5818" max="5818" width="1.25" style="686" customWidth="1"/>
    <col min="5819" max="5819" width="4.5" style="686" customWidth="1"/>
    <col min="5820" max="5820" width="1.5" style="686" customWidth="1"/>
    <col min="5821" max="5821" width="3" style="686" customWidth="1"/>
    <col min="5822" max="5822" width="16.375" style="686" customWidth="1"/>
    <col min="5823" max="5823" width="0.75" style="686" customWidth="1"/>
    <col min="5824" max="5824" width="16.375" style="686" customWidth="1"/>
    <col min="5825" max="5825" width="3.25" style="686" customWidth="1"/>
    <col min="5826" max="5826" width="2.75" style="686" customWidth="1"/>
    <col min="5827" max="5827" width="16.375" style="686" customWidth="1"/>
    <col min="5828" max="5828" width="0.75" style="686" customWidth="1"/>
    <col min="5829" max="5829" width="16.375" style="686" customWidth="1"/>
    <col min="5830" max="5830" width="3.625" style="686" customWidth="1"/>
    <col min="5831" max="5831" width="3.125" style="686" customWidth="1"/>
    <col min="5832" max="5832" width="16.375" style="686" customWidth="1"/>
    <col min="5833" max="5833" width="0.75" style="686" customWidth="1"/>
    <col min="5834" max="5834" width="16.375" style="686" customWidth="1"/>
    <col min="5835" max="5835" width="3.25" style="686" customWidth="1"/>
    <col min="5836" max="5836" width="2.75" style="686" customWidth="1"/>
    <col min="5837" max="5837" width="16.375" style="686" customWidth="1"/>
    <col min="5838" max="5838" width="0.75" style="686" customWidth="1"/>
    <col min="5839" max="5839" width="16.375" style="686" customWidth="1"/>
    <col min="5840" max="5840" width="1.875" style="686" customWidth="1"/>
    <col min="5841" max="5841" width="1.25" style="686" customWidth="1"/>
    <col min="5842" max="5842" width="4.5" style="686" customWidth="1"/>
    <col min="5843" max="5843" width="1.5" style="686" customWidth="1"/>
    <col min="5844" max="5844" width="3" style="686" customWidth="1"/>
    <col min="5845" max="5845" width="16.375" style="686" customWidth="1"/>
    <col min="5846" max="5846" width="0.75" style="686" customWidth="1"/>
    <col min="5847" max="5847" width="16.375" style="686" customWidth="1"/>
    <col min="5848" max="5848" width="3.25" style="686" customWidth="1"/>
    <col min="5849" max="5849" width="2.75" style="686" customWidth="1"/>
    <col min="5850" max="5850" width="16.375" style="686" customWidth="1"/>
    <col min="5851" max="5851" width="0.75" style="686" customWidth="1"/>
    <col min="5852" max="5852" width="16.375" style="686" customWidth="1"/>
    <col min="5853" max="5853" width="3.625" style="686" customWidth="1"/>
    <col min="5854" max="5854" width="3.125" style="686" customWidth="1"/>
    <col min="5855" max="5855" width="16.375" style="686" customWidth="1"/>
    <col min="5856" max="5856" width="0.75" style="686" customWidth="1"/>
    <col min="5857" max="5857" width="16.375" style="686" customWidth="1"/>
    <col min="5858" max="5858" width="3.25" style="686" customWidth="1"/>
    <col min="5859" max="5859" width="2.75" style="686" customWidth="1"/>
    <col min="5860" max="5860" width="16.375" style="686" customWidth="1"/>
    <col min="5861" max="5861" width="0.75" style="686" customWidth="1"/>
    <col min="5862" max="5862" width="16.375" style="686" customWidth="1"/>
    <col min="5863" max="5863" width="1.875" style="686" customWidth="1"/>
    <col min="5864" max="6073" width="11" style="686"/>
    <col min="6074" max="6074" width="1.25" style="686" customWidth="1"/>
    <col min="6075" max="6075" width="4.5" style="686" customWidth="1"/>
    <col min="6076" max="6076" width="1.5" style="686" customWidth="1"/>
    <col min="6077" max="6077" width="3" style="686" customWidth="1"/>
    <col min="6078" max="6078" width="16.375" style="686" customWidth="1"/>
    <col min="6079" max="6079" width="0.75" style="686" customWidth="1"/>
    <col min="6080" max="6080" width="16.375" style="686" customWidth="1"/>
    <col min="6081" max="6081" width="3.25" style="686" customWidth="1"/>
    <col min="6082" max="6082" width="2.75" style="686" customWidth="1"/>
    <col min="6083" max="6083" width="16.375" style="686" customWidth="1"/>
    <col min="6084" max="6084" width="0.75" style="686" customWidth="1"/>
    <col min="6085" max="6085" width="16.375" style="686" customWidth="1"/>
    <col min="6086" max="6086" width="3.625" style="686" customWidth="1"/>
    <col min="6087" max="6087" width="3.125" style="686" customWidth="1"/>
    <col min="6088" max="6088" width="16.375" style="686" customWidth="1"/>
    <col min="6089" max="6089" width="0.75" style="686" customWidth="1"/>
    <col min="6090" max="6090" width="16.375" style="686" customWidth="1"/>
    <col min="6091" max="6091" width="3.25" style="686" customWidth="1"/>
    <col min="6092" max="6092" width="2.75" style="686" customWidth="1"/>
    <col min="6093" max="6093" width="16.375" style="686" customWidth="1"/>
    <col min="6094" max="6094" width="0.75" style="686" customWidth="1"/>
    <col min="6095" max="6095" width="16.375" style="686" customWidth="1"/>
    <col min="6096" max="6096" width="1.875" style="686" customWidth="1"/>
    <col min="6097" max="6097" width="1.25" style="686" customWidth="1"/>
    <col min="6098" max="6098" width="4.5" style="686" customWidth="1"/>
    <col min="6099" max="6099" width="1.5" style="686" customWidth="1"/>
    <col min="6100" max="6100" width="3" style="686" customWidth="1"/>
    <col min="6101" max="6101" width="16.375" style="686" customWidth="1"/>
    <col min="6102" max="6102" width="0.75" style="686" customWidth="1"/>
    <col min="6103" max="6103" width="16.375" style="686" customWidth="1"/>
    <col min="6104" max="6104" width="3.25" style="686" customWidth="1"/>
    <col min="6105" max="6105" width="2.75" style="686" customWidth="1"/>
    <col min="6106" max="6106" width="16.375" style="686" customWidth="1"/>
    <col min="6107" max="6107" width="0.75" style="686" customWidth="1"/>
    <col min="6108" max="6108" width="16.375" style="686" customWidth="1"/>
    <col min="6109" max="6109" width="3.625" style="686" customWidth="1"/>
    <col min="6110" max="6110" width="3.125" style="686" customWidth="1"/>
    <col min="6111" max="6111" width="16.375" style="686" customWidth="1"/>
    <col min="6112" max="6112" width="0.75" style="686" customWidth="1"/>
    <col min="6113" max="6113" width="16.375" style="686" customWidth="1"/>
    <col min="6114" max="6114" width="3.25" style="686" customWidth="1"/>
    <col min="6115" max="6115" width="2.75" style="686" customWidth="1"/>
    <col min="6116" max="6116" width="16.375" style="686" customWidth="1"/>
    <col min="6117" max="6117" width="0.75" style="686" customWidth="1"/>
    <col min="6118" max="6118" width="16.375" style="686" customWidth="1"/>
    <col min="6119" max="6119" width="1.875" style="686" customWidth="1"/>
    <col min="6120" max="6329" width="11" style="686"/>
    <col min="6330" max="6330" width="1.25" style="686" customWidth="1"/>
    <col min="6331" max="6331" width="4.5" style="686" customWidth="1"/>
    <col min="6332" max="6332" width="1.5" style="686" customWidth="1"/>
    <col min="6333" max="6333" width="3" style="686" customWidth="1"/>
    <col min="6334" max="6334" width="16.375" style="686" customWidth="1"/>
    <col min="6335" max="6335" width="0.75" style="686" customWidth="1"/>
    <col min="6336" max="6336" width="16.375" style="686" customWidth="1"/>
    <col min="6337" max="6337" width="3.25" style="686" customWidth="1"/>
    <col min="6338" max="6338" width="2.75" style="686" customWidth="1"/>
    <col min="6339" max="6339" width="16.375" style="686" customWidth="1"/>
    <col min="6340" max="6340" width="0.75" style="686" customWidth="1"/>
    <col min="6341" max="6341" width="16.375" style="686" customWidth="1"/>
    <col min="6342" max="6342" width="3.625" style="686" customWidth="1"/>
    <col min="6343" max="6343" width="3.125" style="686" customWidth="1"/>
    <col min="6344" max="6344" width="16.375" style="686" customWidth="1"/>
    <col min="6345" max="6345" width="0.75" style="686" customWidth="1"/>
    <col min="6346" max="6346" width="16.375" style="686" customWidth="1"/>
    <col min="6347" max="6347" width="3.25" style="686" customWidth="1"/>
    <col min="6348" max="6348" width="2.75" style="686" customWidth="1"/>
    <col min="6349" max="6349" width="16.375" style="686" customWidth="1"/>
    <col min="6350" max="6350" width="0.75" style="686" customWidth="1"/>
    <col min="6351" max="6351" width="16.375" style="686" customWidth="1"/>
    <col min="6352" max="6352" width="1.875" style="686" customWidth="1"/>
    <col min="6353" max="6353" width="1.25" style="686" customWidth="1"/>
    <col min="6354" max="6354" width="4.5" style="686" customWidth="1"/>
    <col min="6355" max="6355" width="1.5" style="686" customWidth="1"/>
    <col min="6356" max="6356" width="3" style="686" customWidth="1"/>
    <col min="6357" max="6357" width="16.375" style="686" customWidth="1"/>
    <col min="6358" max="6358" width="0.75" style="686" customWidth="1"/>
    <col min="6359" max="6359" width="16.375" style="686" customWidth="1"/>
    <col min="6360" max="6360" width="3.25" style="686" customWidth="1"/>
    <col min="6361" max="6361" width="2.75" style="686" customWidth="1"/>
    <col min="6362" max="6362" width="16.375" style="686" customWidth="1"/>
    <col min="6363" max="6363" width="0.75" style="686" customWidth="1"/>
    <col min="6364" max="6364" width="16.375" style="686" customWidth="1"/>
    <col min="6365" max="6365" width="3.625" style="686" customWidth="1"/>
    <col min="6366" max="6366" width="3.125" style="686" customWidth="1"/>
    <col min="6367" max="6367" width="16.375" style="686" customWidth="1"/>
    <col min="6368" max="6368" width="0.75" style="686" customWidth="1"/>
    <col min="6369" max="6369" width="16.375" style="686" customWidth="1"/>
    <col min="6370" max="6370" width="3.25" style="686" customWidth="1"/>
    <col min="6371" max="6371" width="2.75" style="686" customWidth="1"/>
    <col min="6372" max="6372" width="16.375" style="686" customWidth="1"/>
    <col min="6373" max="6373" width="0.75" style="686" customWidth="1"/>
    <col min="6374" max="6374" width="16.375" style="686" customWidth="1"/>
    <col min="6375" max="6375" width="1.875" style="686" customWidth="1"/>
    <col min="6376" max="6585" width="11" style="686"/>
    <col min="6586" max="6586" width="1.25" style="686" customWidth="1"/>
    <col min="6587" max="6587" width="4.5" style="686" customWidth="1"/>
    <col min="6588" max="6588" width="1.5" style="686" customWidth="1"/>
    <col min="6589" max="6589" width="3" style="686" customWidth="1"/>
    <col min="6590" max="6590" width="16.375" style="686" customWidth="1"/>
    <col min="6591" max="6591" width="0.75" style="686" customWidth="1"/>
    <col min="6592" max="6592" width="16.375" style="686" customWidth="1"/>
    <col min="6593" max="6593" width="3.25" style="686" customWidth="1"/>
    <col min="6594" max="6594" width="2.75" style="686" customWidth="1"/>
    <col min="6595" max="6595" width="16.375" style="686" customWidth="1"/>
    <col min="6596" max="6596" width="0.75" style="686" customWidth="1"/>
    <col min="6597" max="6597" width="16.375" style="686" customWidth="1"/>
    <col min="6598" max="6598" width="3.625" style="686" customWidth="1"/>
    <col min="6599" max="6599" width="3.125" style="686" customWidth="1"/>
    <col min="6600" max="6600" width="16.375" style="686" customWidth="1"/>
    <col min="6601" max="6601" width="0.75" style="686" customWidth="1"/>
    <col min="6602" max="6602" width="16.375" style="686" customWidth="1"/>
    <col min="6603" max="6603" width="3.25" style="686" customWidth="1"/>
    <col min="6604" max="6604" width="2.75" style="686" customWidth="1"/>
    <col min="6605" max="6605" width="16.375" style="686" customWidth="1"/>
    <col min="6606" max="6606" width="0.75" style="686" customWidth="1"/>
    <col min="6607" max="6607" width="16.375" style="686" customWidth="1"/>
    <col min="6608" max="6608" width="1.875" style="686" customWidth="1"/>
    <col min="6609" max="6609" width="1.25" style="686" customWidth="1"/>
    <col min="6610" max="6610" width="4.5" style="686" customWidth="1"/>
    <col min="6611" max="6611" width="1.5" style="686" customWidth="1"/>
    <col min="6612" max="6612" width="3" style="686" customWidth="1"/>
    <col min="6613" max="6613" width="16.375" style="686" customWidth="1"/>
    <col min="6614" max="6614" width="0.75" style="686" customWidth="1"/>
    <col min="6615" max="6615" width="16.375" style="686" customWidth="1"/>
    <col min="6616" max="6616" width="3.25" style="686" customWidth="1"/>
    <col min="6617" max="6617" width="2.75" style="686" customWidth="1"/>
    <col min="6618" max="6618" width="16.375" style="686" customWidth="1"/>
    <col min="6619" max="6619" width="0.75" style="686" customWidth="1"/>
    <col min="6620" max="6620" width="16.375" style="686" customWidth="1"/>
    <col min="6621" max="6621" width="3.625" style="686" customWidth="1"/>
    <col min="6622" max="6622" width="3.125" style="686" customWidth="1"/>
    <col min="6623" max="6623" width="16.375" style="686" customWidth="1"/>
    <col min="6624" max="6624" width="0.75" style="686" customWidth="1"/>
    <col min="6625" max="6625" width="16.375" style="686" customWidth="1"/>
    <col min="6626" max="6626" width="3.25" style="686" customWidth="1"/>
    <col min="6627" max="6627" width="2.75" style="686" customWidth="1"/>
    <col min="6628" max="6628" width="16.375" style="686" customWidth="1"/>
    <col min="6629" max="6629" width="0.75" style="686" customWidth="1"/>
    <col min="6630" max="6630" width="16.375" style="686" customWidth="1"/>
    <col min="6631" max="6631" width="1.875" style="686" customWidth="1"/>
    <col min="6632" max="6841" width="11" style="686"/>
    <col min="6842" max="6842" width="1.25" style="686" customWidth="1"/>
    <col min="6843" max="6843" width="4.5" style="686" customWidth="1"/>
    <col min="6844" max="6844" width="1.5" style="686" customWidth="1"/>
    <col min="6845" max="6845" width="3" style="686" customWidth="1"/>
    <col min="6846" max="6846" width="16.375" style="686" customWidth="1"/>
    <col min="6847" max="6847" width="0.75" style="686" customWidth="1"/>
    <col min="6848" max="6848" width="16.375" style="686" customWidth="1"/>
    <col min="6849" max="6849" width="3.25" style="686" customWidth="1"/>
    <col min="6850" max="6850" width="2.75" style="686" customWidth="1"/>
    <col min="6851" max="6851" width="16.375" style="686" customWidth="1"/>
    <col min="6852" max="6852" width="0.75" style="686" customWidth="1"/>
    <col min="6853" max="6853" width="16.375" style="686" customWidth="1"/>
    <col min="6854" max="6854" width="3.625" style="686" customWidth="1"/>
    <col min="6855" max="6855" width="3.125" style="686" customWidth="1"/>
    <col min="6856" max="6856" width="16.375" style="686" customWidth="1"/>
    <col min="6857" max="6857" width="0.75" style="686" customWidth="1"/>
    <col min="6858" max="6858" width="16.375" style="686" customWidth="1"/>
    <col min="6859" max="6859" width="3.25" style="686" customWidth="1"/>
    <col min="6860" max="6860" width="2.75" style="686" customWidth="1"/>
    <col min="6861" max="6861" width="16.375" style="686" customWidth="1"/>
    <col min="6862" max="6862" width="0.75" style="686" customWidth="1"/>
    <col min="6863" max="6863" width="16.375" style="686" customWidth="1"/>
    <col min="6864" max="6864" width="1.875" style="686" customWidth="1"/>
    <col min="6865" max="6865" width="1.25" style="686" customWidth="1"/>
    <col min="6866" max="6866" width="4.5" style="686" customWidth="1"/>
    <col min="6867" max="6867" width="1.5" style="686" customWidth="1"/>
    <col min="6868" max="6868" width="3" style="686" customWidth="1"/>
    <col min="6869" max="6869" width="16.375" style="686" customWidth="1"/>
    <col min="6870" max="6870" width="0.75" style="686" customWidth="1"/>
    <col min="6871" max="6871" width="16.375" style="686" customWidth="1"/>
    <col min="6872" max="6872" width="3.25" style="686" customWidth="1"/>
    <col min="6873" max="6873" width="2.75" style="686" customWidth="1"/>
    <col min="6874" max="6874" width="16.375" style="686" customWidth="1"/>
    <col min="6875" max="6875" width="0.75" style="686" customWidth="1"/>
    <col min="6876" max="6876" width="16.375" style="686" customWidth="1"/>
    <col min="6877" max="6877" width="3.625" style="686" customWidth="1"/>
    <col min="6878" max="6878" width="3.125" style="686" customWidth="1"/>
    <col min="6879" max="6879" width="16.375" style="686" customWidth="1"/>
    <col min="6880" max="6880" width="0.75" style="686" customWidth="1"/>
    <col min="6881" max="6881" width="16.375" style="686" customWidth="1"/>
    <col min="6882" max="6882" width="3.25" style="686" customWidth="1"/>
    <col min="6883" max="6883" width="2.75" style="686" customWidth="1"/>
    <col min="6884" max="6884" width="16.375" style="686" customWidth="1"/>
    <col min="6885" max="6885" width="0.75" style="686" customWidth="1"/>
    <col min="6886" max="6886" width="16.375" style="686" customWidth="1"/>
    <col min="6887" max="6887" width="1.875" style="686" customWidth="1"/>
    <col min="6888" max="7097" width="11" style="686"/>
    <col min="7098" max="7098" width="1.25" style="686" customWidth="1"/>
    <col min="7099" max="7099" width="4.5" style="686" customWidth="1"/>
    <col min="7100" max="7100" width="1.5" style="686" customWidth="1"/>
    <col min="7101" max="7101" width="3" style="686" customWidth="1"/>
    <col min="7102" max="7102" width="16.375" style="686" customWidth="1"/>
    <col min="7103" max="7103" width="0.75" style="686" customWidth="1"/>
    <col min="7104" max="7104" width="16.375" style="686" customWidth="1"/>
    <col min="7105" max="7105" width="3.25" style="686" customWidth="1"/>
    <col min="7106" max="7106" width="2.75" style="686" customWidth="1"/>
    <col min="7107" max="7107" width="16.375" style="686" customWidth="1"/>
    <col min="7108" max="7108" width="0.75" style="686" customWidth="1"/>
    <col min="7109" max="7109" width="16.375" style="686" customWidth="1"/>
    <col min="7110" max="7110" width="3.625" style="686" customWidth="1"/>
    <col min="7111" max="7111" width="3.125" style="686" customWidth="1"/>
    <col min="7112" max="7112" width="16.375" style="686" customWidth="1"/>
    <col min="7113" max="7113" width="0.75" style="686" customWidth="1"/>
    <col min="7114" max="7114" width="16.375" style="686" customWidth="1"/>
    <col min="7115" max="7115" width="3.25" style="686" customWidth="1"/>
    <col min="7116" max="7116" width="2.75" style="686" customWidth="1"/>
    <col min="7117" max="7117" width="16.375" style="686" customWidth="1"/>
    <col min="7118" max="7118" width="0.75" style="686" customWidth="1"/>
    <col min="7119" max="7119" width="16.375" style="686" customWidth="1"/>
    <col min="7120" max="7120" width="1.875" style="686" customWidth="1"/>
    <col min="7121" max="7121" width="1.25" style="686" customWidth="1"/>
    <col min="7122" max="7122" width="4.5" style="686" customWidth="1"/>
    <col min="7123" max="7123" width="1.5" style="686" customWidth="1"/>
    <col min="7124" max="7124" width="3" style="686" customWidth="1"/>
    <col min="7125" max="7125" width="16.375" style="686" customWidth="1"/>
    <col min="7126" max="7126" width="0.75" style="686" customWidth="1"/>
    <col min="7127" max="7127" width="16.375" style="686" customWidth="1"/>
    <col min="7128" max="7128" width="3.25" style="686" customWidth="1"/>
    <col min="7129" max="7129" width="2.75" style="686" customWidth="1"/>
    <col min="7130" max="7130" width="16.375" style="686" customWidth="1"/>
    <col min="7131" max="7131" width="0.75" style="686" customWidth="1"/>
    <col min="7132" max="7132" width="16.375" style="686" customWidth="1"/>
    <col min="7133" max="7133" width="3.625" style="686" customWidth="1"/>
    <col min="7134" max="7134" width="3.125" style="686" customWidth="1"/>
    <col min="7135" max="7135" width="16.375" style="686" customWidth="1"/>
    <col min="7136" max="7136" width="0.75" style="686" customWidth="1"/>
    <col min="7137" max="7137" width="16.375" style="686" customWidth="1"/>
    <col min="7138" max="7138" width="3.25" style="686" customWidth="1"/>
    <col min="7139" max="7139" width="2.75" style="686" customWidth="1"/>
    <col min="7140" max="7140" width="16.375" style="686" customWidth="1"/>
    <col min="7141" max="7141" width="0.75" style="686" customWidth="1"/>
    <col min="7142" max="7142" width="16.375" style="686" customWidth="1"/>
    <col min="7143" max="7143" width="1.875" style="686" customWidth="1"/>
    <col min="7144" max="7353" width="11" style="686"/>
    <col min="7354" max="7354" width="1.25" style="686" customWidth="1"/>
    <col min="7355" max="7355" width="4.5" style="686" customWidth="1"/>
    <col min="7356" max="7356" width="1.5" style="686" customWidth="1"/>
    <col min="7357" max="7357" width="3" style="686" customWidth="1"/>
    <col min="7358" max="7358" width="16.375" style="686" customWidth="1"/>
    <col min="7359" max="7359" width="0.75" style="686" customWidth="1"/>
    <col min="7360" max="7360" width="16.375" style="686" customWidth="1"/>
    <col min="7361" max="7361" width="3.25" style="686" customWidth="1"/>
    <col min="7362" max="7362" width="2.75" style="686" customWidth="1"/>
    <col min="7363" max="7363" width="16.375" style="686" customWidth="1"/>
    <col min="7364" max="7364" width="0.75" style="686" customWidth="1"/>
    <col min="7365" max="7365" width="16.375" style="686" customWidth="1"/>
    <col min="7366" max="7366" width="3.625" style="686" customWidth="1"/>
    <col min="7367" max="7367" width="3.125" style="686" customWidth="1"/>
    <col min="7368" max="7368" width="16.375" style="686" customWidth="1"/>
    <col min="7369" max="7369" width="0.75" style="686" customWidth="1"/>
    <col min="7370" max="7370" width="16.375" style="686" customWidth="1"/>
    <col min="7371" max="7371" width="3.25" style="686" customWidth="1"/>
    <col min="7372" max="7372" width="2.75" style="686" customWidth="1"/>
    <col min="7373" max="7373" width="16.375" style="686" customWidth="1"/>
    <col min="7374" max="7374" width="0.75" style="686" customWidth="1"/>
    <col min="7375" max="7375" width="16.375" style="686" customWidth="1"/>
    <col min="7376" max="7376" width="1.875" style="686" customWidth="1"/>
    <col min="7377" max="7377" width="1.25" style="686" customWidth="1"/>
    <col min="7378" max="7378" width="4.5" style="686" customWidth="1"/>
    <col min="7379" max="7379" width="1.5" style="686" customWidth="1"/>
    <col min="7380" max="7380" width="3" style="686" customWidth="1"/>
    <col min="7381" max="7381" width="16.375" style="686" customWidth="1"/>
    <col min="7382" max="7382" width="0.75" style="686" customWidth="1"/>
    <col min="7383" max="7383" width="16.375" style="686" customWidth="1"/>
    <col min="7384" max="7384" width="3.25" style="686" customWidth="1"/>
    <col min="7385" max="7385" width="2.75" style="686" customWidth="1"/>
    <col min="7386" max="7386" width="16.375" style="686" customWidth="1"/>
    <col min="7387" max="7387" width="0.75" style="686" customWidth="1"/>
    <col min="7388" max="7388" width="16.375" style="686" customWidth="1"/>
    <col min="7389" max="7389" width="3.625" style="686" customWidth="1"/>
    <col min="7390" max="7390" width="3.125" style="686" customWidth="1"/>
    <col min="7391" max="7391" width="16.375" style="686" customWidth="1"/>
    <col min="7392" max="7392" width="0.75" style="686" customWidth="1"/>
    <col min="7393" max="7393" width="16.375" style="686" customWidth="1"/>
    <col min="7394" max="7394" width="3.25" style="686" customWidth="1"/>
    <col min="7395" max="7395" width="2.75" style="686" customWidth="1"/>
    <col min="7396" max="7396" width="16.375" style="686" customWidth="1"/>
    <col min="7397" max="7397" width="0.75" style="686" customWidth="1"/>
    <col min="7398" max="7398" width="16.375" style="686" customWidth="1"/>
    <col min="7399" max="7399" width="1.875" style="686" customWidth="1"/>
    <col min="7400" max="7609" width="11" style="686"/>
    <col min="7610" max="7610" width="1.25" style="686" customWidth="1"/>
    <col min="7611" max="7611" width="4.5" style="686" customWidth="1"/>
    <col min="7612" max="7612" width="1.5" style="686" customWidth="1"/>
    <col min="7613" max="7613" width="3" style="686" customWidth="1"/>
    <col min="7614" max="7614" width="16.375" style="686" customWidth="1"/>
    <col min="7615" max="7615" width="0.75" style="686" customWidth="1"/>
    <col min="7616" max="7616" width="16.375" style="686" customWidth="1"/>
    <col min="7617" max="7617" width="3.25" style="686" customWidth="1"/>
    <col min="7618" max="7618" width="2.75" style="686" customWidth="1"/>
    <col min="7619" max="7619" width="16.375" style="686" customWidth="1"/>
    <col min="7620" max="7620" width="0.75" style="686" customWidth="1"/>
    <col min="7621" max="7621" width="16.375" style="686" customWidth="1"/>
    <col min="7622" max="7622" width="3.625" style="686" customWidth="1"/>
    <col min="7623" max="7623" width="3.125" style="686" customWidth="1"/>
    <col min="7624" max="7624" width="16.375" style="686" customWidth="1"/>
    <col min="7625" max="7625" width="0.75" style="686" customWidth="1"/>
    <col min="7626" max="7626" width="16.375" style="686" customWidth="1"/>
    <col min="7627" max="7627" width="3.25" style="686" customWidth="1"/>
    <col min="7628" max="7628" width="2.75" style="686" customWidth="1"/>
    <col min="7629" max="7629" width="16.375" style="686" customWidth="1"/>
    <col min="7630" max="7630" width="0.75" style="686" customWidth="1"/>
    <col min="7631" max="7631" width="16.375" style="686" customWidth="1"/>
    <col min="7632" max="7632" width="1.875" style="686" customWidth="1"/>
    <col min="7633" max="7633" width="1.25" style="686" customWidth="1"/>
    <col min="7634" max="7634" width="4.5" style="686" customWidth="1"/>
    <col min="7635" max="7635" width="1.5" style="686" customWidth="1"/>
    <col min="7636" max="7636" width="3" style="686" customWidth="1"/>
    <col min="7637" max="7637" width="16.375" style="686" customWidth="1"/>
    <col min="7638" max="7638" width="0.75" style="686" customWidth="1"/>
    <col min="7639" max="7639" width="16.375" style="686" customWidth="1"/>
    <col min="7640" max="7640" width="3.25" style="686" customWidth="1"/>
    <col min="7641" max="7641" width="2.75" style="686" customWidth="1"/>
    <col min="7642" max="7642" width="16.375" style="686" customWidth="1"/>
    <col min="7643" max="7643" width="0.75" style="686" customWidth="1"/>
    <col min="7644" max="7644" width="16.375" style="686" customWidth="1"/>
    <col min="7645" max="7645" width="3.625" style="686" customWidth="1"/>
    <col min="7646" max="7646" width="3.125" style="686" customWidth="1"/>
    <col min="7647" max="7647" width="16.375" style="686" customWidth="1"/>
    <col min="7648" max="7648" width="0.75" style="686" customWidth="1"/>
    <col min="7649" max="7649" width="16.375" style="686" customWidth="1"/>
    <col min="7650" max="7650" width="3.25" style="686" customWidth="1"/>
    <col min="7651" max="7651" width="2.75" style="686" customWidth="1"/>
    <col min="7652" max="7652" width="16.375" style="686" customWidth="1"/>
    <col min="7653" max="7653" width="0.75" style="686" customWidth="1"/>
    <col min="7654" max="7654" width="16.375" style="686" customWidth="1"/>
    <col min="7655" max="7655" width="1.875" style="686" customWidth="1"/>
    <col min="7656" max="7865" width="11" style="686"/>
    <col min="7866" max="7866" width="1.25" style="686" customWidth="1"/>
    <col min="7867" max="7867" width="4.5" style="686" customWidth="1"/>
    <col min="7868" max="7868" width="1.5" style="686" customWidth="1"/>
    <col min="7869" max="7869" width="3" style="686" customWidth="1"/>
    <col min="7870" max="7870" width="16.375" style="686" customWidth="1"/>
    <col min="7871" max="7871" width="0.75" style="686" customWidth="1"/>
    <col min="7872" max="7872" width="16.375" style="686" customWidth="1"/>
    <col min="7873" max="7873" width="3.25" style="686" customWidth="1"/>
    <col min="7874" max="7874" width="2.75" style="686" customWidth="1"/>
    <col min="7875" max="7875" width="16.375" style="686" customWidth="1"/>
    <col min="7876" max="7876" width="0.75" style="686" customWidth="1"/>
    <col min="7877" max="7877" width="16.375" style="686" customWidth="1"/>
    <col min="7878" max="7878" width="3.625" style="686" customWidth="1"/>
    <col min="7879" max="7879" width="3.125" style="686" customWidth="1"/>
    <col min="7880" max="7880" width="16.375" style="686" customWidth="1"/>
    <col min="7881" max="7881" width="0.75" style="686" customWidth="1"/>
    <col min="7882" max="7882" width="16.375" style="686" customWidth="1"/>
    <col min="7883" max="7883" width="3.25" style="686" customWidth="1"/>
    <col min="7884" max="7884" width="2.75" style="686" customWidth="1"/>
    <col min="7885" max="7885" width="16.375" style="686" customWidth="1"/>
    <col min="7886" max="7886" width="0.75" style="686" customWidth="1"/>
    <col min="7887" max="7887" width="16.375" style="686" customWidth="1"/>
    <col min="7888" max="7888" width="1.875" style="686" customWidth="1"/>
    <col min="7889" max="7889" width="1.25" style="686" customWidth="1"/>
    <col min="7890" max="7890" width="4.5" style="686" customWidth="1"/>
    <col min="7891" max="7891" width="1.5" style="686" customWidth="1"/>
    <col min="7892" max="7892" width="3" style="686" customWidth="1"/>
    <col min="7893" max="7893" width="16.375" style="686" customWidth="1"/>
    <col min="7894" max="7894" width="0.75" style="686" customWidth="1"/>
    <col min="7895" max="7895" width="16.375" style="686" customWidth="1"/>
    <col min="7896" max="7896" width="3.25" style="686" customWidth="1"/>
    <col min="7897" max="7897" width="2.75" style="686" customWidth="1"/>
    <col min="7898" max="7898" width="16.375" style="686" customWidth="1"/>
    <col min="7899" max="7899" width="0.75" style="686" customWidth="1"/>
    <col min="7900" max="7900" width="16.375" style="686" customWidth="1"/>
    <col min="7901" max="7901" width="3.625" style="686" customWidth="1"/>
    <col min="7902" max="7902" width="3.125" style="686" customWidth="1"/>
    <col min="7903" max="7903" width="16.375" style="686" customWidth="1"/>
    <col min="7904" max="7904" width="0.75" style="686" customWidth="1"/>
    <col min="7905" max="7905" width="16.375" style="686" customWidth="1"/>
    <col min="7906" max="7906" width="3.25" style="686" customWidth="1"/>
    <col min="7907" max="7907" width="2.75" style="686" customWidth="1"/>
    <col min="7908" max="7908" width="16.375" style="686" customWidth="1"/>
    <col min="7909" max="7909" width="0.75" style="686" customWidth="1"/>
    <col min="7910" max="7910" width="16.375" style="686" customWidth="1"/>
    <col min="7911" max="7911" width="1.875" style="686" customWidth="1"/>
    <col min="7912" max="8121" width="11" style="686"/>
    <col min="8122" max="8122" width="1.25" style="686" customWidth="1"/>
    <col min="8123" max="8123" width="4.5" style="686" customWidth="1"/>
    <col min="8124" max="8124" width="1.5" style="686" customWidth="1"/>
    <col min="8125" max="8125" width="3" style="686" customWidth="1"/>
    <col min="8126" max="8126" width="16.375" style="686" customWidth="1"/>
    <col min="8127" max="8127" width="0.75" style="686" customWidth="1"/>
    <col min="8128" max="8128" width="16.375" style="686" customWidth="1"/>
    <col min="8129" max="8129" width="3.25" style="686" customWidth="1"/>
    <col min="8130" max="8130" width="2.75" style="686" customWidth="1"/>
    <col min="8131" max="8131" width="16.375" style="686" customWidth="1"/>
    <col min="8132" max="8132" width="0.75" style="686" customWidth="1"/>
    <col min="8133" max="8133" width="16.375" style="686" customWidth="1"/>
    <col min="8134" max="8134" width="3.625" style="686" customWidth="1"/>
    <col min="8135" max="8135" width="3.125" style="686" customWidth="1"/>
    <col min="8136" max="8136" width="16.375" style="686" customWidth="1"/>
    <col min="8137" max="8137" width="0.75" style="686" customWidth="1"/>
    <col min="8138" max="8138" width="16.375" style="686" customWidth="1"/>
    <col min="8139" max="8139" width="3.25" style="686" customWidth="1"/>
    <col min="8140" max="8140" width="2.75" style="686" customWidth="1"/>
    <col min="8141" max="8141" width="16.375" style="686" customWidth="1"/>
    <col min="8142" max="8142" width="0.75" style="686" customWidth="1"/>
    <col min="8143" max="8143" width="16.375" style="686" customWidth="1"/>
    <col min="8144" max="8144" width="1.875" style="686" customWidth="1"/>
    <col min="8145" max="8145" width="1.25" style="686" customWidth="1"/>
    <col min="8146" max="8146" width="4.5" style="686" customWidth="1"/>
    <col min="8147" max="8147" width="1.5" style="686" customWidth="1"/>
    <col min="8148" max="8148" width="3" style="686" customWidth="1"/>
    <col min="8149" max="8149" width="16.375" style="686" customWidth="1"/>
    <col min="8150" max="8150" width="0.75" style="686" customWidth="1"/>
    <col min="8151" max="8151" width="16.375" style="686" customWidth="1"/>
    <col min="8152" max="8152" width="3.25" style="686" customWidth="1"/>
    <col min="8153" max="8153" width="2.75" style="686" customWidth="1"/>
    <col min="8154" max="8154" width="16.375" style="686" customWidth="1"/>
    <col min="8155" max="8155" width="0.75" style="686" customWidth="1"/>
    <col min="8156" max="8156" width="16.375" style="686" customWidth="1"/>
    <col min="8157" max="8157" width="3.625" style="686" customWidth="1"/>
    <col min="8158" max="8158" width="3.125" style="686" customWidth="1"/>
    <col min="8159" max="8159" width="16.375" style="686" customWidth="1"/>
    <col min="8160" max="8160" width="0.75" style="686" customWidth="1"/>
    <col min="8161" max="8161" width="16.375" style="686" customWidth="1"/>
    <col min="8162" max="8162" width="3.25" style="686" customWidth="1"/>
    <col min="8163" max="8163" width="2.75" style="686" customWidth="1"/>
    <col min="8164" max="8164" width="16.375" style="686" customWidth="1"/>
    <col min="8165" max="8165" width="0.75" style="686" customWidth="1"/>
    <col min="8166" max="8166" width="16.375" style="686" customWidth="1"/>
    <col min="8167" max="8167" width="1.875" style="686" customWidth="1"/>
    <col min="8168" max="8377" width="11" style="686"/>
    <col min="8378" max="8378" width="1.25" style="686" customWidth="1"/>
    <col min="8379" max="8379" width="4.5" style="686" customWidth="1"/>
    <col min="8380" max="8380" width="1.5" style="686" customWidth="1"/>
    <col min="8381" max="8381" width="3" style="686" customWidth="1"/>
    <col min="8382" max="8382" width="16.375" style="686" customWidth="1"/>
    <col min="8383" max="8383" width="0.75" style="686" customWidth="1"/>
    <col min="8384" max="8384" width="16.375" style="686" customWidth="1"/>
    <col min="8385" max="8385" width="3.25" style="686" customWidth="1"/>
    <col min="8386" max="8386" width="2.75" style="686" customWidth="1"/>
    <col min="8387" max="8387" width="16.375" style="686" customWidth="1"/>
    <col min="8388" max="8388" width="0.75" style="686" customWidth="1"/>
    <col min="8389" max="8389" width="16.375" style="686" customWidth="1"/>
    <col min="8390" max="8390" width="3.625" style="686" customWidth="1"/>
    <col min="8391" max="8391" width="3.125" style="686" customWidth="1"/>
    <col min="8392" max="8392" width="16.375" style="686" customWidth="1"/>
    <col min="8393" max="8393" width="0.75" style="686" customWidth="1"/>
    <col min="8394" max="8394" width="16.375" style="686" customWidth="1"/>
    <col min="8395" max="8395" width="3.25" style="686" customWidth="1"/>
    <col min="8396" max="8396" width="2.75" style="686" customWidth="1"/>
    <col min="8397" max="8397" width="16.375" style="686" customWidth="1"/>
    <col min="8398" max="8398" width="0.75" style="686" customWidth="1"/>
    <col min="8399" max="8399" width="16.375" style="686" customWidth="1"/>
    <col min="8400" max="8400" width="1.875" style="686" customWidth="1"/>
    <col min="8401" max="8401" width="1.25" style="686" customWidth="1"/>
    <col min="8402" max="8402" width="4.5" style="686" customWidth="1"/>
    <col min="8403" max="8403" width="1.5" style="686" customWidth="1"/>
    <col min="8404" max="8404" width="3" style="686" customWidth="1"/>
    <col min="8405" max="8405" width="16.375" style="686" customWidth="1"/>
    <col min="8406" max="8406" width="0.75" style="686" customWidth="1"/>
    <col min="8407" max="8407" width="16.375" style="686" customWidth="1"/>
    <col min="8408" max="8408" width="3.25" style="686" customWidth="1"/>
    <col min="8409" max="8409" width="2.75" style="686" customWidth="1"/>
    <col min="8410" max="8410" width="16.375" style="686" customWidth="1"/>
    <col min="8411" max="8411" width="0.75" style="686" customWidth="1"/>
    <col min="8412" max="8412" width="16.375" style="686" customWidth="1"/>
    <col min="8413" max="8413" width="3.625" style="686" customWidth="1"/>
    <col min="8414" max="8414" width="3.125" style="686" customWidth="1"/>
    <col min="8415" max="8415" width="16.375" style="686" customWidth="1"/>
    <col min="8416" max="8416" width="0.75" style="686" customWidth="1"/>
    <col min="8417" max="8417" width="16.375" style="686" customWidth="1"/>
    <col min="8418" max="8418" width="3.25" style="686" customWidth="1"/>
    <col min="8419" max="8419" width="2.75" style="686" customWidth="1"/>
    <col min="8420" max="8420" width="16.375" style="686" customWidth="1"/>
    <col min="8421" max="8421" width="0.75" style="686" customWidth="1"/>
    <col min="8422" max="8422" width="16.375" style="686" customWidth="1"/>
    <col min="8423" max="8423" width="1.875" style="686" customWidth="1"/>
    <col min="8424" max="8633" width="11" style="686"/>
    <col min="8634" max="8634" width="1.25" style="686" customWidth="1"/>
    <col min="8635" max="8635" width="4.5" style="686" customWidth="1"/>
    <col min="8636" max="8636" width="1.5" style="686" customWidth="1"/>
    <col min="8637" max="8637" width="3" style="686" customWidth="1"/>
    <col min="8638" max="8638" width="16.375" style="686" customWidth="1"/>
    <col min="8639" max="8639" width="0.75" style="686" customWidth="1"/>
    <col min="8640" max="8640" width="16.375" style="686" customWidth="1"/>
    <col min="8641" max="8641" width="3.25" style="686" customWidth="1"/>
    <col min="8642" max="8642" width="2.75" style="686" customWidth="1"/>
    <col min="8643" max="8643" width="16.375" style="686" customWidth="1"/>
    <col min="8644" max="8644" width="0.75" style="686" customWidth="1"/>
    <col min="8645" max="8645" width="16.375" style="686" customWidth="1"/>
    <col min="8646" max="8646" width="3.625" style="686" customWidth="1"/>
    <col min="8647" max="8647" width="3.125" style="686" customWidth="1"/>
    <col min="8648" max="8648" width="16.375" style="686" customWidth="1"/>
    <col min="8649" max="8649" width="0.75" style="686" customWidth="1"/>
    <col min="8650" max="8650" width="16.375" style="686" customWidth="1"/>
    <col min="8651" max="8651" width="3.25" style="686" customWidth="1"/>
    <col min="8652" max="8652" width="2.75" style="686" customWidth="1"/>
    <col min="8653" max="8653" width="16.375" style="686" customWidth="1"/>
    <col min="8654" max="8654" width="0.75" style="686" customWidth="1"/>
    <col min="8655" max="8655" width="16.375" style="686" customWidth="1"/>
    <col min="8656" max="8656" width="1.875" style="686" customWidth="1"/>
    <col min="8657" max="8657" width="1.25" style="686" customWidth="1"/>
    <col min="8658" max="8658" width="4.5" style="686" customWidth="1"/>
    <col min="8659" max="8659" width="1.5" style="686" customWidth="1"/>
    <col min="8660" max="8660" width="3" style="686" customWidth="1"/>
    <col min="8661" max="8661" width="16.375" style="686" customWidth="1"/>
    <col min="8662" max="8662" width="0.75" style="686" customWidth="1"/>
    <col min="8663" max="8663" width="16.375" style="686" customWidth="1"/>
    <col min="8664" max="8664" width="3.25" style="686" customWidth="1"/>
    <col min="8665" max="8665" width="2.75" style="686" customWidth="1"/>
    <col min="8666" max="8666" width="16.375" style="686" customWidth="1"/>
    <col min="8667" max="8667" width="0.75" style="686" customWidth="1"/>
    <col min="8668" max="8668" width="16.375" style="686" customWidth="1"/>
    <col min="8669" max="8669" width="3.625" style="686" customWidth="1"/>
    <col min="8670" max="8670" width="3.125" style="686" customWidth="1"/>
    <col min="8671" max="8671" width="16.375" style="686" customWidth="1"/>
    <col min="8672" max="8672" width="0.75" style="686" customWidth="1"/>
    <col min="8673" max="8673" width="16.375" style="686" customWidth="1"/>
    <col min="8674" max="8674" width="3.25" style="686" customWidth="1"/>
    <col min="8675" max="8675" width="2.75" style="686" customWidth="1"/>
    <col min="8676" max="8676" width="16.375" style="686" customWidth="1"/>
    <col min="8677" max="8677" width="0.75" style="686" customWidth="1"/>
    <col min="8678" max="8678" width="16.375" style="686" customWidth="1"/>
    <col min="8679" max="8679" width="1.875" style="686" customWidth="1"/>
    <col min="8680" max="8889" width="11" style="686"/>
    <col min="8890" max="8890" width="1.25" style="686" customWidth="1"/>
    <col min="8891" max="8891" width="4.5" style="686" customWidth="1"/>
    <col min="8892" max="8892" width="1.5" style="686" customWidth="1"/>
    <col min="8893" max="8893" width="3" style="686" customWidth="1"/>
    <col min="8894" max="8894" width="16.375" style="686" customWidth="1"/>
    <col min="8895" max="8895" width="0.75" style="686" customWidth="1"/>
    <col min="8896" max="8896" width="16.375" style="686" customWidth="1"/>
    <col min="8897" max="8897" width="3.25" style="686" customWidth="1"/>
    <col min="8898" max="8898" width="2.75" style="686" customWidth="1"/>
    <col min="8899" max="8899" width="16.375" style="686" customWidth="1"/>
    <col min="8900" max="8900" width="0.75" style="686" customWidth="1"/>
    <col min="8901" max="8901" width="16.375" style="686" customWidth="1"/>
    <col min="8902" max="8902" width="3.625" style="686" customWidth="1"/>
    <col min="8903" max="8903" width="3.125" style="686" customWidth="1"/>
    <col min="8904" max="8904" width="16.375" style="686" customWidth="1"/>
    <col min="8905" max="8905" width="0.75" style="686" customWidth="1"/>
    <col min="8906" max="8906" width="16.375" style="686" customWidth="1"/>
    <col min="8907" max="8907" width="3.25" style="686" customWidth="1"/>
    <col min="8908" max="8908" width="2.75" style="686" customWidth="1"/>
    <col min="8909" max="8909" width="16.375" style="686" customWidth="1"/>
    <col min="8910" max="8910" width="0.75" style="686" customWidth="1"/>
    <col min="8911" max="8911" width="16.375" style="686" customWidth="1"/>
    <col min="8912" max="8912" width="1.875" style="686" customWidth="1"/>
    <col min="8913" max="8913" width="1.25" style="686" customWidth="1"/>
    <col min="8914" max="8914" width="4.5" style="686" customWidth="1"/>
    <col min="8915" max="8915" width="1.5" style="686" customWidth="1"/>
    <col min="8916" max="8916" width="3" style="686" customWidth="1"/>
    <col min="8917" max="8917" width="16.375" style="686" customWidth="1"/>
    <col min="8918" max="8918" width="0.75" style="686" customWidth="1"/>
    <col min="8919" max="8919" width="16.375" style="686" customWidth="1"/>
    <col min="8920" max="8920" width="3.25" style="686" customWidth="1"/>
    <col min="8921" max="8921" width="2.75" style="686" customWidth="1"/>
    <col min="8922" max="8922" width="16.375" style="686" customWidth="1"/>
    <col min="8923" max="8923" width="0.75" style="686" customWidth="1"/>
    <col min="8924" max="8924" width="16.375" style="686" customWidth="1"/>
    <col min="8925" max="8925" width="3.625" style="686" customWidth="1"/>
    <col min="8926" max="8926" width="3.125" style="686" customWidth="1"/>
    <col min="8927" max="8927" width="16.375" style="686" customWidth="1"/>
    <col min="8928" max="8928" width="0.75" style="686" customWidth="1"/>
    <col min="8929" max="8929" width="16.375" style="686" customWidth="1"/>
    <col min="8930" max="8930" width="3.25" style="686" customWidth="1"/>
    <col min="8931" max="8931" width="2.75" style="686" customWidth="1"/>
    <col min="8932" max="8932" width="16.375" style="686" customWidth="1"/>
    <col min="8933" max="8933" width="0.75" style="686" customWidth="1"/>
    <col min="8934" max="8934" width="16.375" style="686" customWidth="1"/>
    <col min="8935" max="8935" width="1.875" style="686" customWidth="1"/>
    <col min="8936" max="9145" width="11" style="686"/>
    <col min="9146" max="9146" width="1.25" style="686" customWidth="1"/>
    <col min="9147" max="9147" width="4.5" style="686" customWidth="1"/>
    <col min="9148" max="9148" width="1.5" style="686" customWidth="1"/>
    <col min="9149" max="9149" width="3" style="686" customWidth="1"/>
    <col min="9150" max="9150" width="16.375" style="686" customWidth="1"/>
    <col min="9151" max="9151" width="0.75" style="686" customWidth="1"/>
    <col min="9152" max="9152" width="16.375" style="686" customWidth="1"/>
    <col min="9153" max="9153" width="3.25" style="686" customWidth="1"/>
    <col min="9154" max="9154" width="2.75" style="686" customWidth="1"/>
    <col min="9155" max="9155" width="16.375" style="686" customWidth="1"/>
    <col min="9156" max="9156" width="0.75" style="686" customWidth="1"/>
    <col min="9157" max="9157" width="16.375" style="686" customWidth="1"/>
    <col min="9158" max="9158" width="3.625" style="686" customWidth="1"/>
    <col min="9159" max="9159" width="3.125" style="686" customWidth="1"/>
    <col min="9160" max="9160" width="16.375" style="686" customWidth="1"/>
    <col min="9161" max="9161" width="0.75" style="686" customWidth="1"/>
    <col min="9162" max="9162" width="16.375" style="686" customWidth="1"/>
    <col min="9163" max="9163" width="3.25" style="686" customWidth="1"/>
    <col min="9164" max="9164" width="2.75" style="686" customWidth="1"/>
    <col min="9165" max="9165" width="16.375" style="686" customWidth="1"/>
    <col min="9166" max="9166" width="0.75" style="686" customWidth="1"/>
    <col min="9167" max="9167" width="16.375" style="686" customWidth="1"/>
    <col min="9168" max="9168" width="1.875" style="686" customWidth="1"/>
    <col min="9169" max="9169" width="1.25" style="686" customWidth="1"/>
    <col min="9170" max="9170" width="4.5" style="686" customWidth="1"/>
    <col min="9171" max="9171" width="1.5" style="686" customWidth="1"/>
    <col min="9172" max="9172" width="3" style="686" customWidth="1"/>
    <col min="9173" max="9173" width="16.375" style="686" customWidth="1"/>
    <col min="9174" max="9174" width="0.75" style="686" customWidth="1"/>
    <col min="9175" max="9175" width="16.375" style="686" customWidth="1"/>
    <col min="9176" max="9176" width="3.25" style="686" customWidth="1"/>
    <col min="9177" max="9177" width="2.75" style="686" customWidth="1"/>
    <col min="9178" max="9178" width="16.375" style="686" customWidth="1"/>
    <col min="9179" max="9179" width="0.75" style="686" customWidth="1"/>
    <col min="9180" max="9180" width="16.375" style="686" customWidth="1"/>
    <col min="9181" max="9181" width="3.625" style="686" customWidth="1"/>
    <col min="9182" max="9182" width="3.125" style="686" customWidth="1"/>
    <col min="9183" max="9183" width="16.375" style="686" customWidth="1"/>
    <col min="9184" max="9184" width="0.75" style="686" customWidth="1"/>
    <col min="9185" max="9185" width="16.375" style="686" customWidth="1"/>
    <col min="9186" max="9186" width="3.25" style="686" customWidth="1"/>
    <col min="9187" max="9187" width="2.75" style="686" customWidth="1"/>
    <col min="9188" max="9188" width="16.375" style="686" customWidth="1"/>
    <col min="9189" max="9189" width="0.75" style="686" customWidth="1"/>
    <col min="9190" max="9190" width="16.375" style="686" customWidth="1"/>
    <col min="9191" max="9191" width="1.875" style="686" customWidth="1"/>
    <col min="9192" max="9401" width="11" style="686"/>
    <col min="9402" max="9402" width="1.25" style="686" customWidth="1"/>
    <col min="9403" max="9403" width="4.5" style="686" customWidth="1"/>
    <col min="9404" max="9404" width="1.5" style="686" customWidth="1"/>
    <col min="9405" max="9405" width="3" style="686" customWidth="1"/>
    <col min="9406" max="9406" width="16.375" style="686" customWidth="1"/>
    <col min="9407" max="9407" width="0.75" style="686" customWidth="1"/>
    <col min="9408" max="9408" width="16.375" style="686" customWidth="1"/>
    <col min="9409" max="9409" width="3.25" style="686" customWidth="1"/>
    <col min="9410" max="9410" width="2.75" style="686" customWidth="1"/>
    <col min="9411" max="9411" width="16.375" style="686" customWidth="1"/>
    <col min="9412" max="9412" width="0.75" style="686" customWidth="1"/>
    <col min="9413" max="9413" width="16.375" style="686" customWidth="1"/>
    <col min="9414" max="9414" width="3.625" style="686" customWidth="1"/>
    <col min="9415" max="9415" width="3.125" style="686" customWidth="1"/>
    <col min="9416" max="9416" width="16.375" style="686" customWidth="1"/>
    <col min="9417" max="9417" width="0.75" style="686" customWidth="1"/>
    <col min="9418" max="9418" width="16.375" style="686" customWidth="1"/>
    <col min="9419" max="9419" width="3.25" style="686" customWidth="1"/>
    <col min="9420" max="9420" width="2.75" style="686" customWidth="1"/>
    <col min="9421" max="9421" width="16.375" style="686" customWidth="1"/>
    <col min="9422" max="9422" width="0.75" style="686" customWidth="1"/>
    <col min="9423" max="9423" width="16.375" style="686" customWidth="1"/>
    <col min="9424" max="9424" width="1.875" style="686" customWidth="1"/>
    <col min="9425" max="9425" width="1.25" style="686" customWidth="1"/>
    <col min="9426" max="9426" width="4.5" style="686" customWidth="1"/>
    <col min="9427" max="9427" width="1.5" style="686" customWidth="1"/>
    <col min="9428" max="9428" width="3" style="686" customWidth="1"/>
    <col min="9429" max="9429" width="16.375" style="686" customWidth="1"/>
    <col min="9430" max="9430" width="0.75" style="686" customWidth="1"/>
    <col min="9431" max="9431" width="16.375" style="686" customWidth="1"/>
    <col min="9432" max="9432" width="3.25" style="686" customWidth="1"/>
    <col min="9433" max="9433" width="2.75" style="686" customWidth="1"/>
    <col min="9434" max="9434" width="16.375" style="686" customWidth="1"/>
    <col min="9435" max="9435" width="0.75" style="686" customWidth="1"/>
    <col min="9436" max="9436" width="16.375" style="686" customWidth="1"/>
    <col min="9437" max="9437" width="3.625" style="686" customWidth="1"/>
    <col min="9438" max="9438" width="3.125" style="686" customWidth="1"/>
    <col min="9439" max="9439" width="16.375" style="686" customWidth="1"/>
    <col min="9440" max="9440" width="0.75" style="686" customWidth="1"/>
    <col min="9441" max="9441" width="16.375" style="686" customWidth="1"/>
    <col min="9442" max="9442" width="3.25" style="686" customWidth="1"/>
    <col min="9443" max="9443" width="2.75" style="686" customWidth="1"/>
    <col min="9444" max="9444" width="16.375" style="686" customWidth="1"/>
    <col min="9445" max="9445" width="0.75" style="686" customWidth="1"/>
    <col min="9446" max="9446" width="16.375" style="686" customWidth="1"/>
    <col min="9447" max="9447" width="1.875" style="686" customWidth="1"/>
    <col min="9448" max="9657" width="11" style="686"/>
    <col min="9658" max="9658" width="1.25" style="686" customWidth="1"/>
    <col min="9659" max="9659" width="4.5" style="686" customWidth="1"/>
    <col min="9660" max="9660" width="1.5" style="686" customWidth="1"/>
    <col min="9661" max="9661" width="3" style="686" customWidth="1"/>
    <col min="9662" max="9662" width="16.375" style="686" customWidth="1"/>
    <col min="9663" max="9663" width="0.75" style="686" customWidth="1"/>
    <col min="9664" max="9664" width="16.375" style="686" customWidth="1"/>
    <col min="9665" max="9665" width="3.25" style="686" customWidth="1"/>
    <col min="9666" max="9666" width="2.75" style="686" customWidth="1"/>
    <col min="9667" max="9667" width="16.375" style="686" customWidth="1"/>
    <col min="9668" max="9668" width="0.75" style="686" customWidth="1"/>
    <col min="9669" max="9669" width="16.375" style="686" customWidth="1"/>
    <col min="9670" max="9670" width="3.625" style="686" customWidth="1"/>
    <col min="9671" max="9671" width="3.125" style="686" customWidth="1"/>
    <col min="9672" max="9672" width="16.375" style="686" customWidth="1"/>
    <col min="9673" max="9673" width="0.75" style="686" customWidth="1"/>
    <col min="9674" max="9674" width="16.375" style="686" customWidth="1"/>
    <col min="9675" max="9675" width="3.25" style="686" customWidth="1"/>
    <col min="9676" max="9676" width="2.75" style="686" customWidth="1"/>
    <col min="9677" max="9677" width="16.375" style="686" customWidth="1"/>
    <col min="9678" max="9678" width="0.75" style="686" customWidth="1"/>
    <col min="9679" max="9679" width="16.375" style="686" customWidth="1"/>
    <col min="9680" max="9680" width="1.875" style="686" customWidth="1"/>
    <col min="9681" max="9681" width="1.25" style="686" customWidth="1"/>
    <col min="9682" max="9682" width="4.5" style="686" customWidth="1"/>
    <col min="9683" max="9683" width="1.5" style="686" customWidth="1"/>
    <col min="9684" max="9684" width="3" style="686" customWidth="1"/>
    <col min="9685" max="9685" width="16.375" style="686" customWidth="1"/>
    <col min="9686" max="9686" width="0.75" style="686" customWidth="1"/>
    <col min="9687" max="9687" width="16.375" style="686" customWidth="1"/>
    <col min="9688" max="9688" width="3.25" style="686" customWidth="1"/>
    <col min="9689" max="9689" width="2.75" style="686" customWidth="1"/>
    <col min="9690" max="9690" width="16.375" style="686" customWidth="1"/>
    <col min="9691" max="9691" width="0.75" style="686" customWidth="1"/>
    <col min="9692" max="9692" width="16.375" style="686" customWidth="1"/>
    <col min="9693" max="9693" width="3.625" style="686" customWidth="1"/>
    <col min="9694" max="9694" width="3.125" style="686" customWidth="1"/>
    <col min="9695" max="9695" width="16.375" style="686" customWidth="1"/>
    <col min="9696" max="9696" width="0.75" style="686" customWidth="1"/>
    <col min="9697" max="9697" width="16.375" style="686" customWidth="1"/>
    <col min="9698" max="9698" width="3.25" style="686" customWidth="1"/>
    <col min="9699" max="9699" width="2.75" style="686" customWidth="1"/>
    <col min="9700" max="9700" width="16.375" style="686" customWidth="1"/>
    <col min="9701" max="9701" width="0.75" style="686" customWidth="1"/>
    <col min="9702" max="9702" width="16.375" style="686" customWidth="1"/>
    <col min="9703" max="9703" width="1.875" style="686" customWidth="1"/>
    <col min="9704" max="9913" width="11" style="686"/>
    <col min="9914" max="9914" width="1.25" style="686" customWidth="1"/>
    <col min="9915" max="9915" width="4.5" style="686" customWidth="1"/>
    <col min="9916" max="9916" width="1.5" style="686" customWidth="1"/>
    <col min="9917" max="9917" width="3" style="686" customWidth="1"/>
    <col min="9918" max="9918" width="16.375" style="686" customWidth="1"/>
    <col min="9919" max="9919" width="0.75" style="686" customWidth="1"/>
    <col min="9920" max="9920" width="16.375" style="686" customWidth="1"/>
    <col min="9921" max="9921" width="3.25" style="686" customWidth="1"/>
    <col min="9922" max="9922" width="2.75" style="686" customWidth="1"/>
    <col min="9923" max="9923" width="16.375" style="686" customWidth="1"/>
    <col min="9924" max="9924" width="0.75" style="686" customWidth="1"/>
    <col min="9925" max="9925" width="16.375" style="686" customWidth="1"/>
    <col min="9926" max="9926" width="3.625" style="686" customWidth="1"/>
    <col min="9927" max="9927" width="3.125" style="686" customWidth="1"/>
    <col min="9928" max="9928" width="16.375" style="686" customWidth="1"/>
    <col min="9929" max="9929" width="0.75" style="686" customWidth="1"/>
    <col min="9930" max="9930" width="16.375" style="686" customWidth="1"/>
    <col min="9931" max="9931" width="3.25" style="686" customWidth="1"/>
    <col min="9932" max="9932" width="2.75" style="686" customWidth="1"/>
    <col min="9933" max="9933" width="16.375" style="686" customWidth="1"/>
    <col min="9934" max="9934" width="0.75" style="686" customWidth="1"/>
    <col min="9935" max="9935" width="16.375" style="686" customWidth="1"/>
    <col min="9936" max="9936" width="1.875" style="686" customWidth="1"/>
    <col min="9937" max="9937" width="1.25" style="686" customWidth="1"/>
    <col min="9938" max="9938" width="4.5" style="686" customWidth="1"/>
    <col min="9939" max="9939" width="1.5" style="686" customWidth="1"/>
    <col min="9940" max="9940" width="3" style="686" customWidth="1"/>
    <col min="9941" max="9941" width="16.375" style="686" customWidth="1"/>
    <col min="9942" max="9942" width="0.75" style="686" customWidth="1"/>
    <col min="9943" max="9943" width="16.375" style="686" customWidth="1"/>
    <col min="9944" max="9944" width="3.25" style="686" customWidth="1"/>
    <col min="9945" max="9945" width="2.75" style="686" customWidth="1"/>
    <col min="9946" max="9946" width="16.375" style="686" customWidth="1"/>
    <col min="9947" max="9947" width="0.75" style="686" customWidth="1"/>
    <col min="9948" max="9948" width="16.375" style="686" customWidth="1"/>
    <col min="9949" max="9949" width="3.625" style="686" customWidth="1"/>
    <col min="9950" max="9950" width="3.125" style="686" customWidth="1"/>
    <col min="9951" max="9951" width="16.375" style="686" customWidth="1"/>
    <col min="9952" max="9952" width="0.75" style="686" customWidth="1"/>
    <col min="9953" max="9953" width="16.375" style="686" customWidth="1"/>
    <col min="9954" max="9954" width="3.25" style="686" customWidth="1"/>
    <col min="9955" max="9955" width="2.75" style="686" customWidth="1"/>
    <col min="9956" max="9956" width="16.375" style="686" customWidth="1"/>
    <col min="9957" max="9957" width="0.75" style="686" customWidth="1"/>
    <col min="9958" max="9958" width="16.375" style="686" customWidth="1"/>
    <col min="9959" max="9959" width="1.875" style="686" customWidth="1"/>
    <col min="9960" max="10169" width="11" style="686"/>
    <col min="10170" max="10170" width="1.25" style="686" customWidth="1"/>
    <col min="10171" max="10171" width="4.5" style="686" customWidth="1"/>
    <col min="10172" max="10172" width="1.5" style="686" customWidth="1"/>
    <col min="10173" max="10173" width="3" style="686" customWidth="1"/>
    <col min="10174" max="10174" width="16.375" style="686" customWidth="1"/>
    <col min="10175" max="10175" width="0.75" style="686" customWidth="1"/>
    <col min="10176" max="10176" width="16.375" style="686" customWidth="1"/>
    <col min="10177" max="10177" width="3.25" style="686" customWidth="1"/>
    <col min="10178" max="10178" width="2.75" style="686" customWidth="1"/>
    <col min="10179" max="10179" width="16.375" style="686" customWidth="1"/>
    <col min="10180" max="10180" width="0.75" style="686" customWidth="1"/>
    <col min="10181" max="10181" width="16.375" style="686" customWidth="1"/>
    <col min="10182" max="10182" width="3.625" style="686" customWidth="1"/>
    <col min="10183" max="10183" width="3.125" style="686" customWidth="1"/>
    <col min="10184" max="10184" width="16.375" style="686" customWidth="1"/>
    <col min="10185" max="10185" width="0.75" style="686" customWidth="1"/>
    <col min="10186" max="10186" width="16.375" style="686" customWidth="1"/>
    <col min="10187" max="10187" width="3.25" style="686" customWidth="1"/>
    <col min="10188" max="10188" width="2.75" style="686" customWidth="1"/>
    <col min="10189" max="10189" width="16.375" style="686" customWidth="1"/>
    <col min="10190" max="10190" width="0.75" style="686" customWidth="1"/>
    <col min="10191" max="10191" width="16.375" style="686" customWidth="1"/>
    <col min="10192" max="10192" width="1.875" style="686" customWidth="1"/>
    <col min="10193" max="10193" width="1.25" style="686" customWidth="1"/>
    <col min="10194" max="10194" width="4.5" style="686" customWidth="1"/>
    <col min="10195" max="10195" width="1.5" style="686" customWidth="1"/>
    <col min="10196" max="10196" width="3" style="686" customWidth="1"/>
    <col min="10197" max="10197" width="16.375" style="686" customWidth="1"/>
    <col min="10198" max="10198" width="0.75" style="686" customWidth="1"/>
    <col min="10199" max="10199" width="16.375" style="686" customWidth="1"/>
    <col min="10200" max="10200" width="3.25" style="686" customWidth="1"/>
    <col min="10201" max="10201" width="2.75" style="686" customWidth="1"/>
    <col min="10202" max="10202" width="16.375" style="686" customWidth="1"/>
    <col min="10203" max="10203" width="0.75" style="686" customWidth="1"/>
    <col min="10204" max="10204" width="16.375" style="686" customWidth="1"/>
    <col min="10205" max="10205" width="3.625" style="686" customWidth="1"/>
    <col min="10206" max="10206" width="3.125" style="686" customWidth="1"/>
    <col min="10207" max="10207" width="16.375" style="686" customWidth="1"/>
    <col min="10208" max="10208" width="0.75" style="686" customWidth="1"/>
    <col min="10209" max="10209" width="16.375" style="686" customWidth="1"/>
    <col min="10210" max="10210" width="3.25" style="686" customWidth="1"/>
    <col min="10211" max="10211" width="2.75" style="686" customWidth="1"/>
    <col min="10212" max="10212" width="16.375" style="686" customWidth="1"/>
    <col min="10213" max="10213" width="0.75" style="686" customWidth="1"/>
    <col min="10214" max="10214" width="16.375" style="686" customWidth="1"/>
    <col min="10215" max="10215" width="1.875" style="686" customWidth="1"/>
    <col min="10216" max="10425" width="11" style="686"/>
    <col min="10426" max="10426" width="1.25" style="686" customWidth="1"/>
    <col min="10427" max="10427" width="4.5" style="686" customWidth="1"/>
    <col min="10428" max="10428" width="1.5" style="686" customWidth="1"/>
    <col min="10429" max="10429" width="3" style="686" customWidth="1"/>
    <col min="10430" max="10430" width="16.375" style="686" customWidth="1"/>
    <col min="10431" max="10431" width="0.75" style="686" customWidth="1"/>
    <col min="10432" max="10432" width="16.375" style="686" customWidth="1"/>
    <col min="10433" max="10433" width="3.25" style="686" customWidth="1"/>
    <col min="10434" max="10434" width="2.75" style="686" customWidth="1"/>
    <col min="10435" max="10435" width="16.375" style="686" customWidth="1"/>
    <col min="10436" max="10436" width="0.75" style="686" customWidth="1"/>
    <col min="10437" max="10437" width="16.375" style="686" customWidth="1"/>
    <col min="10438" max="10438" width="3.625" style="686" customWidth="1"/>
    <col min="10439" max="10439" width="3.125" style="686" customWidth="1"/>
    <col min="10440" max="10440" width="16.375" style="686" customWidth="1"/>
    <col min="10441" max="10441" width="0.75" style="686" customWidth="1"/>
    <col min="10442" max="10442" width="16.375" style="686" customWidth="1"/>
    <col min="10443" max="10443" width="3.25" style="686" customWidth="1"/>
    <col min="10444" max="10444" width="2.75" style="686" customWidth="1"/>
    <col min="10445" max="10445" width="16.375" style="686" customWidth="1"/>
    <col min="10446" max="10446" width="0.75" style="686" customWidth="1"/>
    <col min="10447" max="10447" width="16.375" style="686" customWidth="1"/>
    <col min="10448" max="10448" width="1.875" style="686" customWidth="1"/>
    <col min="10449" max="10449" width="1.25" style="686" customWidth="1"/>
    <col min="10450" max="10450" width="4.5" style="686" customWidth="1"/>
    <col min="10451" max="10451" width="1.5" style="686" customWidth="1"/>
    <col min="10452" max="10452" width="3" style="686" customWidth="1"/>
    <col min="10453" max="10453" width="16.375" style="686" customWidth="1"/>
    <col min="10454" max="10454" width="0.75" style="686" customWidth="1"/>
    <col min="10455" max="10455" width="16.375" style="686" customWidth="1"/>
    <col min="10456" max="10456" width="3.25" style="686" customWidth="1"/>
    <col min="10457" max="10457" width="2.75" style="686" customWidth="1"/>
    <col min="10458" max="10458" width="16.375" style="686" customWidth="1"/>
    <col min="10459" max="10459" width="0.75" style="686" customWidth="1"/>
    <col min="10460" max="10460" width="16.375" style="686" customWidth="1"/>
    <col min="10461" max="10461" width="3.625" style="686" customWidth="1"/>
    <col min="10462" max="10462" width="3.125" style="686" customWidth="1"/>
    <col min="10463" max="10463" width="16.375" style="686" customWidth="1"/>
    <col min="10464" max="10464" width="0.75" style="686" customWidth="1"/>
    <col min="10465" max="10465" width="16.375" style="686" customWidth="1"/>
    <col min="10466" max="10466" width="3.25" style="686" customWidth="1"/>
    <col min="10467" max="10467" width="2.75" style="686" customWidth="1"/>
    <col min="10468" max="10468" width="16.375" style="686" customWidth="1"/>
    <col min="10469" max="10469" width="0.75" style="686" customWidth="1"/>
    <col min="10470" max="10470" width="16.375" style="686" customWidth="1"/>
    <col min="10471" max="10471" width="1.875" style="686" customWidth="1"/>
    <col min="10472" max="10681" width="11" style="686"/>
    <col min="10682" max="10682" width="1.25" style="686" customWidth="1"/>
    <col min="10683" max="10683" width="4.5" style="686" customWidth="1"/>
    <col min="10684" max="10684" width="1.5" style="686" customWidth="1"/>
    <col min="10685" max="10685" width="3" style="686" customWidth="1"/>
    <col min="10686" max="10686" width="16.375" style="686" customWidth="1"/>
    <col min="10687" max="10687" width="0.75" style="686" customWidth="1"/>
    <col min="10688" max="10688" width="16.375" style="686" customWidth="1"/>
    <col min="10689" max="10689" width="3.25" style="686" customWidth="1"/>
    <col min="10690" max="10690" width="2.75" style="686" customWidth="1"/>
    <col min="10691" max="10691" width="16.375" style="686" customWidth="1"/>
    <col min="10692" max="10692" width="0.75" style="686" customWidth="1"/>
    <col min="10693" max="10693" width="16.375" style="686" customWidth="1"/>
    <col min="10694" max="10694" width="3.625" style="686" customWidth="1"/>
    <col min="10695" max="10695" width="3.125" style="686" customWidth="1"/>
    <col min="10696" max="10696" width="16.375" style="686" customWidth="1"/>
    <col min="10697" max="10697" width="0.75" style="686" customWidth="1"/>
    <col min="10698" max="10698" width="16.375" style="686" customWidth="1"/>
    <col min="10699" max="10699" width="3.25" style="686" customWidth="1"/>
    <col min="10700" max="10700" width="2.75" style="686" customWidth="1"/>
    <col min="10701" max="10701" width="16.375" style="686" customWidth="1"/>
    <col min="10702" max="10702" width="0.75" style="686" customWidth="1"/>
    <col min="10703" max="10703" width="16.375" style="686" customWidth="1"/>
    <col min="10704" max="10704" width="1.875" style="686" customWidth="1"/>
    <col min="10705" max="10705" width="1.25" style="686" customWidth="1"/>
    <col min="10706" max="10706" width="4.5" style="686" customWidth="1"/>
    <col min="10707" max="10707" width="1.5" style="686" customWidth="1"/>
    <col min="10708" max="10708" width="3" style="686" customWidth="1"/>
    <col min="10709" max="10709" width="16.375" style="686" customWidth="1"/>
    <col min="10710" max="10710" width="0.75" style="686" customWidth="1"/>
    <col min="10711" max="10711" width="16.375" style="686" customWidth="1"/>
    <col min="10712" max="10712" width="3.25" style="686" customWidth="1"/>
    <col min="10713" max="10713" width="2.75" style="686" customWidth="1"/>
    <col min="10714" max="10714" width="16.375" style="686" customWidth="1"/>
    <col min="10715" max="10715" width="0.75" style="686" customWidth="1"/>
    <col min="10716" max="10716" width="16.375" style="686" customWidth="1"/>
    <col min="10717" max="10717" width="3.625" style="686" customWidth="1"/>
    <col min="10718" max="10718" width="3.125" style="686" customWidth="1"/>
    <col min="10719" max="10719" width="16.375" style="686" customWidth="1"/>
    <col min="10720" max="10720" width="0.75" style="686" customWidth="1"/>
    <col min="10721" max="10721" width="16.375" style="686" customWidth="1"/>
    <col min="10722" max="10722" width="3.25" style="686" customWidth="1"/>
    <col min="10723" max="10723" width="2.75" style="686" customWidth="1"/>
    <col min="10724" max="10724" width="16.375" style="686" customWidth="1"/>
    <col min="10725" max="10725" width="0.75" style="686" customWidth="1"/>
    <col min="10726" max="10726" width="16.375" style="686" customWidth="1"/>
    <col min="10727" max="10727" width="1.875" style="686" customWidth="1"/>
    <col min="10728" max="10937" width="11" style="686"/>
    <col min="10938" max="10938" width="1.25" style="686" customWidth="1"/>
    <col min="10939" max="10939" width="4.5" style="686" customWidth="1"/>
    <col min="10940" max="10940" width="1.5" style="686" customWidth="1"/>
    <col min="10941" max="10941" width="3" style="686" customWidth="1"/>
    <col min="10942" max="10942" width="16.375" style="686" customWidth="1"/>
    <col min="10943" max="10943" width="0.75" style="686" customWidth="1"/>
    <col min="10944" max="10944" width="16.375" style="686" customWidth="1"/>
    <col min="10945" max="10945" width="3.25" style="686" customWidth="1"/>
    <col min="10946" max="10946" width="2.75" style="686" customWidth="1"/>
    <col min="10947" max="10947" width="16.375" style="686" customWidth="1"/>
    <col min="10948" max="10948" width="0.75" style="686" customWidth="1"/>
    <col min="10949" max="10949" width="16.375" style="686" customWidth="1"/>
    <col min="10950" max="10950" width="3.625" style="686" customWidth="1"/>
    <col min="10951" max="10951" width="3.125" style="686" customWidth="1"/>
    <col min="10952" max="10952" width="16.375" style="686" customWidth="1"/>
    <col min="10953" max="10953" width="0.75" style="686" customWidth="1"/>
    <col min="10954" max="10954" width="16.375" style="686" customWidth="1"/>
    <col min="10955" max="10955" width="3.25" style="686" customWidth="1"/>
    <col min="10956" max="10956" width="2.75" style="686" customWidth="1"/>
    <col min="10957" max="10957" width="16.375" style="686" customWidth="1"/>
    <col min="10958" max="10958" width="0.75" style="686" customWidth="1"/>
    <col min="10959" max="10959" width="16.375" style="686" customWidth="1"/>
    <col min="10960" max="10960" width="1.875" style="686" customWidth="1"/>
    <col min="10961" max="10961" width="1.25" style="686" customWidth="1"/>
    <col min="10962" max="10962" width="4.5" style="686" customWidth="1"/>
    <col min="10963" max="10963" width="1.5" style="686" customWidth="1"/>
    <col min="10964" max="10964" width="3" style="686" customWidth="1"/>
    <col min="10965" max="10965" width="16.375" style="686" customWidth="1"/>
    <col min="10966" max="10966" width="0.75" style="686" customWidth="1"/>
    <col min="10967" max="10967" width="16.375" style="686" customWidth="1"/>
    <col min="10968" max="10968" width="3.25" style="686" customWidth="1"/>
    <col min="10969" max="10969" width="2.75" style="686" customWidth="1"/>
    <col min="10970" max="10970" width="16.375" style="686" customWidth="1"/>
    <col min="10971" max="10971" width="0.75" style="686" customWidth="1"/>
    <col min="10972" max="10972" width="16.375" style="686" customWidth="1"/>
    <col min="10973" max="10973" width="3.625" style="686" customWidth="1"/>
    <col min="10974" max="10974" width="3.125" style="686" customWidth="1"/>
    <col min="10975" max="10975" width="16.375" style="686" customWidth="1"/>
    <col min="10976" max="10976" width="0.75" style="686" customWidth="1"/>
    <col min="10977" max="10977" width="16.375" style="686" customWidth="1"/>
    <col min="10978" max="10978" width="3.25" style="686" customWidth="1"/>
    <col min="10979" max="10979" width="2.75" style="686" customWidth="1"/>
    <col min="10980" max="10980" width="16.375" style="686" customWidth="1"/>
    <col min="10981" max="10981" width="0.75" style="686" customWidth="1"/>
    <col min="10982" max="10982" width="16.375" style="686" customWidth="1"/>
    <col min="10983" max="10983" width="1.875" style="686" customWidth="1"/>
    <col min="10984" max="11193" width="11" style="686"/>
    <col min="11194" max="11194" width="1.25" style="686" customWidth="1"/>
    <col min="11195" max="11195" width="4.5" style="686" customWidth="1"/>
    <col min="11196" max="11196" width="1.5" style="686" customWidth="1"/>
    <col min="11197" max="11197" width="3" style="686" customWidth="1"/>
    <col min="11198" max="11198" width="16.375" style="686" customWidth="1"/>
    <col min="11199" max="11199" width="0.75" style="686" customWidth="1"/>
    <col min="11200" max="11200" width="16.375" style="686" customWidth="1"/>
    <col min="11201" max="11201" width="3.25" style="686" customWidth="1"/>
    <col min="11202" max="11202" width="2.75" style="686" customWidth="1"/>
    <col min="11203" max="11203" width="16.375" style="686" customWidth="1"/>
    <col min="11204" max="11204" width="0.75" style="686" customWidth="1"/>
    <col min="11205" max="11205" width="16.375" style="686" customWidth="1"/>
    <col min="11206" max="11206" width="3.625" style="686" customWidth="1"/>
    <col min="11207" max="11207" width="3.125" style="686" customWidth="1"/>
    <col min="11208" max="11208" width="16.375" style="686" customWidth="1"/>
    <col min="11209" max="11209" width="0.75" style="686" customWidth="1"/>
    <col min="11210" max="11210" width="16.375" style="686" customWidth="1"/>
    <col min="11211" max="11211" width="3.25" style="686" customWidth="1"/>
    <col min="11212" max="11212" width="2.75" style="686" customWidth="1"/>
    <col min="11213" max="11213" width="16.375" style="686" customWidth="1"/>
    <col min="11214" max="11214" width="0.75" style="686" customWidth="1"/>
    <col min="11215" max="11215" width="16.375" style="686" customWidth="1"/>
    <col min="11216" max="11216" width="1.875" style="686" customWidth="1"/>
    <col min="11217" max="11217" width="1.25" style="686" customWidth="1"/>
    <col min="11218" max="11218" width="4.5" style="686" customWidth="1"/>
    <col min="11219" max="11219" width="1.5" style="686" customWidth="1"/>
    <col min="11220" max="11220" width="3" style="686" customWidth="1"/>
    <col min="11221" max="11221" width="16.375" style="686" customWidth="1"/>
    <col min="11222" max="11222" width="0.75" style="686" customWidth="1"/>
    <col min="11223" max="11223" width="16.375" style="686" customWidth="1"/>
    <col min="11224" max="11224" width="3.25" style="686" customWidth="1"/>
    <col min="11225" max="11225" width="2.75" style="686" customWidth="1"/>
    <col min="11226" max="11226" width="16.375" style="686" customWidth="1"/>
    <col min="11227" max="11227" width="0.75" style="686" customWidth="1"/>
    <col min="11228" max="11228" width="16.375" style="686" customWidth="1"/>
    <col min="11229" max="11229" width="3.625" style="686" customWidth="1"/>
    <col min="11230" max="11230" width="3.125" style="686" customWidth="1"/>
    <col min="11231" max="11231" width="16.375" style="686" customWidth="1"/>
    <col min="11232" max="11232" width="0.75" style="686" customWidth="1"/>
    <col min="11233" max="11233" width="16.375" style="686" customWidth="1"/>
    <col min="11234" max="11234" width="3.25" style="686" customWidth="1"/>
    <col min="11235" max="11235" width="2.75" style="686" customWidth="1"/>
    <col min="11236" max="11236" width="16.375" style="686" customWidth="1"/>
    <col min="11237" max="11237" width="0.75" style="686" customWidth="1"/>
    <col min="11238" max="11238" width="16.375" style="686" customWidth="1"/>
    <col min="11239" max="11239" width="1.875" style="686" customWidth="1"/>
    <col min="11240" max="11449" width="11" style="686"/>
    <col min="11450" max="11450" width="1.25" style="686" customWidth="1"/>
    <col min="11451" max="11451" width="4.5" style="686" customWidth="1"/>
    <col min="11452" max="11452" width="1.5" style="686" customWidth="1"/>
    <col min="11453" max="11453" width="3" style="686" customWidth="1"/>
    <col min="11454" max="11454" width="16.375" style="686" customWidth="1"/>
    <col min="11455" max="11455" width="0.75" style="686" customWidth="1"/>
    <col min="11456" max="11456" width="16.375" style="686" customWidth="1"/>
    <col min="11457" max="11457" width="3.25" style="686" customWidth="1"/>
    <col min="11458" max="11458" width="2.75" style="686" customWidth="1"/>
    <col min="11459" max="11459" width="16.375" style="686" customWidth="1"/>
    <col min="11460" max="11460" width="0.75" style="686" customWidth="1"/>
    <col min="11461" max="11461" width="16.375" style="686" customWidth="1"/>
    <col min="11462" max="11462" width="3.625" style="686" customWidth="1"/>
    <col min="11463" max="11463" width="3.125" style="686" customWidth="1"/>
    <col min="11464" max="11464" width="16.375" style="686" customWidth="1"/>
    <col min="11465" max="11465" width="0.75" style="686" customWidth="1"/>
    <col min="11466" max="11466" width="16.375" style="686" customWidth="1"/>
    <col min="11467" max="11467" width="3.25" style="686" customWidth="1"/>
    <col min="11468" max="11468" width="2.75" style="686" customWidth="1"/>
    <col min="11469" max="11469" width="16.375" style="686" customWidth="1"/>
    <col min="11470" max="11470" width="0.75" style="686" customWidth="1"/>
    <col min="11471" max="11471" width="16.375" style="686" customWidth="1"/>
    <col min="11472" max="11472" width="1.875" style="686" customWidth="1"/>
    <col min="11473" max="11473" width="1.25" style="686" customWidth="1"/>
    <col min="11474" max="11474" width="4.5" style="686" customWidth="1"/>
    <col min="11475" max="11475" width="1.5" style="686" customWidth="1"/>
    <col min="11476" max="11476" width="3" style="686" customWidth="1"/>
    <col min="11477" max="11477" width="16.375" style="686" customWidth="1"/>
    <col min="11478" max="11478" width="0.75" style="686" customWidth="1"/>
    <col min="11479" max="11479" width="16.375" style="686" customWidth="1"/>
    <col min="11480" max="11480" width="3.25" style="686" customWidth="1"/>
    <col min="11481" max="11481" width="2.75" style="686" customWidth="1"/>
    <col min="11482" max="11482" width="16.375" style="686" customWidth="1"/>
    <col min="11483" max="11483" width="0.75" style="686" customWidth="1"/>
    <col min="11484" max="11484" width="16.375" style="686" customWidth="1"/>
    <col min="11485" max="11485" width="3.625" style="686" customWidth="1"/>
    <col min="11486" max="11486" width="3.125" style="686" customWidth="1"/>
    <col min="11487" max="11487" width="16.375" style="686" customWidth="1"/>
    <col min="11488" max="11488" width="0.75" style="686" customWidth="1"/>
    <col min="11489" max="11489" width="16.375" style="686" customWidth="1"/>
    <col min="11490" max="11490" width="3.25" style="686" customWidth="1"/>
    <col min="11491" max="11491" width="2.75" style="686" customWidth="1"/>
    <col min="11492" max="11492" width="16.375" style="686" customWidth="1"/>
    <col min="11493" max="11493" width="0.75" style="686" customWidth="1"/>
    <col min="11494" max="11494" width="16.375" style="686" customWidth="1"/>
    <col min="11495" max="11495" width="1.875" style="686" customWidth="1"/>
    <col min="11496" max="11705" width="11" style="686"/>
    <col min="11706" max="11706" width="1.25" style="686" customWidth="1"/>
    <col min="11707" max="11707" width="4.5" style="686" customWidth="1"/>
    <col min="11708" max="11708" width="1.5" style="686" customWidth="1"/>
    <col min="11709" max="11709" width="3" style="686" customWidth="1"/>
    <col min="11710" max="11710" width="16.375" style="686" customWidth="1"/>
    <col min="11711" max="11711" width="0.75" style="686" customWidth="1"/>
    <col min="11712" max="11712" width="16.375" style="686" customWidth="1"/>
    <col min="11713" max="11713" width="3.25" style="686" customWidth="1"/>
    <col min="11714" max="11714" width="2.75" style="686" customWidth="1"/>
    <col min="11715" max="11715" width="16.375" style="686" customWidth="1"/>
    <col min="11716" max="11716" width="0.75" style="686" customWidth="1"/>
    <col min="11717" max="11717" width="16.375" style="686" customWidth="1"/>
    <col min="11718" max="11718" width="3.625" style="686" customWidth="1"/>
    <col min="11719" max="11719" width="3.125" style="686" customWidth="1"/>
    <col min="11720" max="11720" width="16.375" style="686" customWidth="1"/>
    <col min="11721" max="11721" width="0.75" style="686" customWidth="1"/>
    <col min="11722" max="11722" width="16.375" style="686" customWidth="1"/>
    <col min="11723" max="11723" width="3.25" style="686" customWidth="1"/>
    <col min="11724" max="11724" width="2.75" style="686" customWidth="1"/>
    <col min="11725" max="11725" width="16.375" style="686" customWidth="1"/>
    <col min="11726" max="11726" width="0.75" style="686" customWidth="1"/>
    <col min="11727" max="11727" width="16.375" style="686" customWidth="1"/>
    <col min="11728" max="11728" width="1.875" style="686" customWidth="1"/>
    <col min="11729" max="11729" width="1.25" style="686" customWidth="1"/>
    <col min="11730" max="11730" width="4.5" style="686" customWidth="1"/>
    <col min="11731" max="11731" width="1.5" style="686" customWidth="1"/>
    <col min="11732" max="11732" width="3" style="686" customWidth="1"/>
    <col min="11733" max="11733" width="16.375" style="686" customWidth="1"/>
    <col min="11734" max="11734" width="0.75" style="686" customWidth="1"/>
    <col min="11735" max="11735" width="16.375" style="686" customWidth="1"/>
    <col min="11736" max="11736" width="3.25" style="686" customWidth="1"/>
    <col min="11737" max="11737" width="2.75" style="686" customWidth="1"/>
    <col min="11738" max="11738" width="16.375" style="686" customWidth="1"/>
    <col min="11739" max="11739" width="0.75" style="686" customWidth="1"/>
    <col min="11740" max="11740" width="16.375" style="686" customWidth="1"/>
    <col min="11741" max="11741" width="3.625" style="686" customWidth="1"/>
    <col min="11742" max="11742" width="3.125" style="686" customWidth="1"/>
    <col min="11743" max="11743" width="16.375" style="686" customWidth="1"/>
    <col min="11744" max="11744" width="0.75" style="686" customWidth="1"/>
    <col min="11745" max="11745" width="16.375" style="686" customWidth="1"/>
    <col min="11746" max="11746" width="3.25" style="686" customWidth="1"/>
    <col min="11747" max="11747" width="2.75" style="686" customWidth="1"/>
    <col min="11748" max="11748" width="16.375" style="686" customWidth="1"/>
    <col min="11749" max="11749" width="0.75" style="686" customWidth="1"/>
    <col min="11750" max="11750" width="16.375" style="686" customWidth="1"/>
    <col min="11751" max="11751" width="1.875" style="686" customWidth="1"/>
    <col min="11752" max="11961" width="11" style="686"/>
    <col min="11962" max="11962" width="1.25" style="686" customWidth="1"/>
    <col min="11963" max="11963" width="4.5" style="686" customWidth="1"/>
    <col min="11964" max="11964" width="1.5" style="686" customWidth="1"/>
    <col min="11965" max="11965" width="3" style="686" customWidth="1"/>
    <col min="11966" max="11966" width="16.375" style="686" customWidth="1"/>
    <col min="11967" max="11967" width="0.75" style="686" customWidth="1"/>
    <col min="11968" max="11968" width="16.375" style="686" customWidth="1"/>
    <col min="11969" max="11969" width="3.25" style="686" customWidth="1"/>
    <col min="11970" max="11970" width="2.75" style="686" customWidth="1"/>
    <col min="11971" max="11971" width="16.375" style="686" customWidth="1"/>
    <col min="11972" max="11972" width="0.75" style="686" customWidth="1"/>
    <col min="11973" max="11973" width="16.375" style="686" customWidth="1"/>
    <col min="11974" max="11974" width="3.625" style="686" customWidth="1"/>
    <col min="11975" max="11975" width="3.125" style="686" customWidth="1"/>
    <col min="11976" max="11976" width="16.375" style="686" customWidth="1"/>
    <col min="11977" max="11977" width="0.75" style="686" customWidth="1"/>
    <col min="11978" max="11978" width="16.375" style="686" customWidth="1"/>
    <col min="11979" max="11979" width="3.25" style="686" customWidth="1"/>
    <col min="11980" max="11980" width="2.75" style="686" customWidth="1"/>
    <col min="11981" max="11981" width="16.375" style="686" customWidth="1"/>
    <col min="11982" max="11982" width="0.75" style="686" customWidth="1"/>
    <col min="11983" max="11983" width="16.375" style="686" customWidth="1"/>
    <col min="11984" max="11984" width="1.875" style="686" customWidth="1"/>
    <col min="11985" max="11985" width="1.25" style="686" customWidth="1"/>
    <col min="11986" max="11986" width="4.5" style="686" customWidth="1"/>
    <col min="11987" max="11987" width="1.5" style="686" customWidth="1"/>
    <col min="11988" max="11988" width="3" style="686" customWidth="1"/>
    <col min="11989" max="11989" width="16.375" style="686" customWidth="1"/>
    <col min="11990" max="11990" width="0.75" style="686" customWidth="1"/>
    <col min="11991" max="11991" width="16.375" style="686" customWidth="1"/>
    <col min="11992" max="11992" width="3.25" style="686" customWidth="1"/>
    <col min="11993" max="11993" width="2.75" style="686" customWidth="1"/>
    <col min="11994" max="11994" width="16.375" style="686" customWidth="1"/>
    <col min="11995" max="11995" width="0.75" style="686" customWidth="1"/>
    <col min="11996" max="11996" width="16.375" style="686" customWidth="1"/>
    <col min="11997" max="11997" width="3.625" style="686" customWidth="1"/>
    <col min="11998" max="11998" width="3.125" style="686" customWidth="1"/>
    <col min="11999" max="11999" width="16.375" style="686" customWidth="1"/>
    <col min="12000" max="12000" width="0.75" style="686" customWidth="1"/>
    <col min="12001" max="12001" width="16.375" style="686" customWidth="1"/>
    <col min="12002" max="12002" width="3.25" style="686" customWidth="1"/>
    <col min="12003" max="12003" width="2.75" style="686" customWidth="1"/>
    <col min="12004" max="12004" width="16.375" style="686" customWidth="1"/>
    <col min="12005" max="12005" width="0.75" style="686" customWidth="1"/>
    <col min="12006" max="12006" width="16.375" style="686" customWidth="1"/>
    <col min="12007" max="12007" width="1.875" style="686" customWidth="1"/>
    <col min="12008" max="12217" width="11" style="686"/>
    <col min="12218" max="12218" width="1.25" style="686" customWidth="1"/>
    <col min="12219" max="12219" width="4.5" style="686" customWidth="1"/>
    <col min="12220" max="12220" width="1.5" style="686" customWidth="1"/>
    <col min="12221" max="12221" width="3" style="686" customWidth="1"/>
    <col min="12222" max="12222" width="16.375" style="686" customWidth="1"/>
    <col min="12223" max="12223" width="0.75" style="686" customWidth="1"/>
    <col min="12224" max="12224" width="16.375" style="686" customWidth="1"/>
    <col min="12225" max="12225" width="3.25" style="686" customWidth="1"/>
    <col min="12226" max="12226" width="2.75" style="686" customWidth="1"/>
    <col min="12227" max="12227" width="16.375" style="686" customWidth="1"/>
    <col min="12228" max="12228" width="0.75" style="686" customWidth="1"/>
    <col min="12229" max="12229" width="16.375" style="686" customWidth="1"/>
    <col min="12230" max="12230" width="3.625" style="686" customWidth="1"/>
    <col min="12231" max="12231" width="3.125" style="686" customWidth="1"/>
    <col min="12232" max="12232" width="16.375" style="686" customWidth="1"/>
    <col min="12233" max="12233" width="0.75" style="686" customWidth="1"/>
    <col min="12234" max="12234" width="16.375" style="686" customWidth="1"/>
    <col min="12235" max="12235" width="3.25" style="686" customWidth="1"/>
    <col min="12236" max="12236" width="2.75" style="686" customWidth="1"/>
    <col min="12237" max="12237" width="16.375" style="686" customWidth="1"/>
    <col min="12238" max="12238" width="0.75" style="686" customWidth="1"/>
    <col min="12239" max="12239" width="16.375" style="686" customWidth="1"/>
    <col min="12240" max="12240" width="1.875" style="686" customWidth="1"/>
    <col min="12241" max="12241" width="1.25" style="686" customWidth="1"/>
    <col min="12242" max="12242" width="4.5" style="686" customWidth="1"/>
    <col min="12243" max="12243" width="1.5" style="686" customWidth="1"/>
    <col min="12244" max="12244" width="3" style="686" customWidth="1"/>
    <col min="12245" max="12245" width="16.375" style="686" customWidth="1"/>
    <col min="12246" max="12246" width="0.75" style="686" customWidth="1"/>
    <col min="12247" max="12247" width="16.375" style="686" customWidth="1"/>
    <col min="12248" max="12248" width="3.25" style="686" customWidth="1"/>
    <col min="12249" max="12249" width="2.75" style="686" customWidth="1"/>
    <col min="12250" max="12250" width="16.375" style="686" customWidth="1"/>
    <col min="12251" max="12251" width="0.75" style="686" customWidth="1"/>
    <col min="12252" max="12252" width="16.375" style="686" customWidth="1"/>
    <col min="12253" max="12253" width="3.625" style="686" customWidth="1"/>
    <col min="12254" max="12254" width="3.125" style="686" customWidth="1"/>
    <col min="12255" max="12255" width="16.375" style="686" customWidth="1"/>
    <col min="12256" max="12256" width="0.75" style="686" customWidth="1"/>
    <col min="12257" max="12257" width="16.375" style="686" customWidth="1"/>
    <col min="12258" max="12258" width="3.25" style="686" customWidth="1"/>
    <col min="12259" max="12259" width="2.75" style="686" customWidth="1"/>
    <col min="12260" max="12260" width="16.375" style="686" customWidth="1"/>
    <col min="12261" max="12261" width="0.75" style="686" customWidth="1"/>
    <col min="12262" max="12262" width="16.375" style="686" customWidth="1"/>
    <col min="12263" max="12263" width="1.875" style="686" customWidth="1"/>
    <col min="12264" max="12473" width="11" style="686"/>
    <col min="12474" max="12474" width="1.25" style="686" customWidth="1"/>
    <col min="12475" max="12475" width="4.5" style="686" customWidth="1"/>
    <col min="12476" max="12476" width="1.5" style="686" customWidth="1"/>
    <col min="12477" max="12477" width="3" style="686" customWidth="1"/>
    <col min="12478" max="12478" width="16.375" style="686" customWidth="1"/>
    <col min="12479" max="12479" width="0.75" style="686" customWidth="1"/>
    <col min="12480" max="12480" width="16.375" style="686" customWidth="1"/>
    <col min="12481" max="12481" width="3.25" style="686" customWidth="1"/>
    <col min="12482" max="12482" width="2.75" style="686" customWidth="1"/>
    <col min="12483" max="12483" width="16.375" style="686" customWidth="1"/>
    <col min="12484" max="12484" width="0.75" style="686" customWidth="1"/>
    <col min="12485" max="12485" width="16.375" style="686" customWidth="1"/>
    <col min="12486" max="12486" width="3.625" style="686" customWidth="1"/>
    <col min="12487" max="12487" width="3.125" style="686" customWidth="1"/>
    <col min="12488" max="12488" width="16.375" style="686" customWidth="1"/>
    <col min="12489" max="12489" width="0.75" style="686" customWidth="1"/>
    <col min="12490" max="12490" width="16.375" style="686" customWidth="1"/>
    <col min="12491" max="12491" width="3.25" style="686" customWidth="1"/>
    <col min="12492" max="12492" width="2.75" style="686" customWidth="1"/>
    <col min="12493" max="12493" width="16.375" style="686" customWidth="1"/>
    <col min="12494" max="12494" width="0.75" style="686" customWidth="1"/>
    <col min="12495" max="12495" width="16.375" style="686" customWidth="1"/>
    <col min="12496" max="12496" width="1.875" style="686" customWidth="1"/>
    <col min="12497" max="12497" width="1.25" style="686" customWidth="1"/>
    <col min="12498" max="12498" width="4.5" style="686" customWidth="1"/>
    <col min="12499" max="12499" width="1.5" style="686" customWidth="1"/>
    <col min="12500" max="12500" width="3" style="686" customWidth="1"/>
    <col min="12501" max="12501" width="16.375" style="686" customWidth="1"/>
    <col min="12502" max="12502" width="0.75" style="686" customWidth="1"/>
    <col min="12503" max="12503" width="16.375" style="686" customWidth="1"/>
    <col min="12504" max="12504" width="3.25" style="686" customWidth="1"/>
    <col min="12505" max="12505" width="2.75" style="686" customWidth="1"/>
    <col min="12506" max="12506" width="16.375" style="686" customWidth="1"/>
    <col min="12507" max="12507" width="0.75" style="686" customWidth="1"/>
    <col min="12508" max="12508" width="16.375" style="686" customWidth="1"/>
    <col min="12509" max="12509" width="3.625" style="686" customWidth="1"/>
    <col min="12510" max="12510" width="3.125" style="686" customWidth="1"/>
    <col min="12511" max="12511" width="16.375" style="686" customWidth="1"/>
    <col min="12512" max="12512" width="0.75" style="686" customWidth="1"/>
    <col min="12513" max="12513" width="16.375" style="686" customWidth="1"/>
    <col min="12514" max="12514" width="3.25" style="686" customWidth="1"/>
    <col min="12515" max="12515" width="2.75" style="686" customWidth="1"/>
    <col min="12516" max="12516" width="16.375" style="686" customWidth="1"/>
    <col min="12517" max="12517" width="0.75" style="686" customWidth="1"/>
    <col min="12518" max="12518" width="16.375" style="686" customWidth="1"/>
    <col min="12519" max="12519" width="1.875" style="686" customWidth="1"/>
    <col min="12520" max="12729" width="11" style="686"/>
    <col min="12730" max="12730" width="1.25" style="686" customWidth="1"/>
    <col min="12731" max="12731" width="4.5" style="686" customWidth="1"/>
    <col min="12732" max="12732" width="1.5" style="686" customWidth="1"/>
    <col min="12733" max="12733" width="3" style="686" customWidth="1"/>
    <col min="12734" max="12734" width="16.375" style="686" customWidth="1"/>
    <col min="12735" max="12735" width="0.75" style="686" customWidth="1"/>
    <col min="12736" max="12736" width="16.375" style="686" customWidth="1"/>
    <col min="12737" max="12737" width="3.25" style="686" customWidth="1"/>
    <col min="12738" max="12738" width="2.75" style="686" customWidth="1"/>
    <col min="12739" max="12739" width="16.375" style="686" customWidth="1"/>
    <col min="12740" max="12740" width="0.75" style="686" customWidth="1"/>
    <col min="12741" max="12741" width="16.375" style="686" customWidth="1"/>
    <col min="12742" max="12742" width="3.625" style="686" customWidth="1"/>
    <col min="12743" max="12743" width="3.125" style="686" customWidth="1"/>
    <col min="12744" max="12744" width="16.375" style="686" customWidth="1"/>
    <col min="12745" max="12745" width="0.75" style="686" customWidth="1"/>
    <col min="12746" max="12746" width="16.375" style="686" customWidth="1"/>
    <col min="12747" max="12747" width="3.25" style="686" customWidth="1"/>
    <col min="12748" max="12748" width="2.75" style="686" customWidth="1"/>
    <col min="12749" max="12749" width="16.375" style="686" customWidth="1"/>
    <col min="12750" max="12750" width="0.75" style="686" customWidth="1"/>
    <col min="12751" max="12751" width="16.375" style="686" customWidth="1"/>
    <col min="12752" max="12752" width="1.875" style="686" customWidth="1"/>
    <col min="12753" max="12753" width="1.25" style="686" customWidth="1"/>
    <col min="12754" max="12754" width="4.5" style="686" customWidth="1"/>
    <col min="12755" max="12755" width="1.5" style="686" customWidth="1"/>
    <col min="12756" max="12756" width="3" style="686" customWidth="1"/>
    <col min="12757" max="12757" width="16.375" style="686" customWidth="1"/>
    <col min="12758" max="12758" width="0.75" style="686" customWidth="1"/>
    <col min="12759" max="12759" width="16.375" style="686" customWidth="1"/>
    <col min="12760" max="12760" width="3.25" style="686" customWidth="1"/>
    <col min="12761" max="12761" width="2.75" style="686" customWidth="1"/>
    <col min="12762" max="12762" width="16.375" style="686" customWidth="1"/>
    <col min="12763" max="12763" width="0.75" style="686" customWidth="1"/>
    <col min="12764" max="12764" width="16.375" style="686" customWidth="1"/>
    <col min="12765" max="12765" width="3.625" style="686" customWidth="1"/>
    <col min="12766" max="12766" width="3.125" style="686" customWidth="1"/>
    <col min="12767" max="12767" width="16.375" style="686" customWidth="1"/>
    <col min="12768" max="12768" width="0.75" style="686" customWidth="1"/>
    <col min="12769" max="12769" width="16.375" style="686" customWidth="1"/>
    <col min="12770" max="12770" width="3.25" style="686" customWidth="1"/>
    <col min="12771" max="12771" width="2.75" style="686" customWidth="1"/>
    <col min="12772" max="12772" width="16.375" style="686" customWidth="1"/>
    <col min="12773" max="12773" width="0.75" style="686" customWidth="1"/>
    <col min="12774" max="12774" width="16.375" style="686" customWidth="1"/>
    <col min="12775" max="12775" width="1.875" style="686" customWidth="1"/>
    <col min="12776" max="12985" width="11" style="686"/>
    <col min="12986" max="12986" width="1.25" style="686" customWidth="1"/>
    <col min="12987" max="12987" width="4.5" style="686" customWidth="1"/>
    <col min="12988" max="12988" width="1.5" style="686" customWidth="1"/>
    <col min="12989" max="12989" width="3" style="686" customWidth="1"/>
    <col min="12990" max="12990" width="16.375" style="686" customWidth="1"/>
    <col min="12991" max="12991" width="0.75" style="686" customWidth="1"/>
    <col min="12992" max="12992" width="16.375" style="686" customWidth="1"/>
    <col min="12993" max="12993" width="3.25" style="686" customWidth="1"/>
    <col min="12994" max="12994" width="2.75" style="686" customWidth="1"/>
    <col min="12995" max="12995" width="16.375" style="686" customWidth="1"/>
    <col min="12996" max="12996" width="0.75" style="686" customWidth="1"/>
    <col min="12997" max="12997" width="16.375" style="686" customWidth="1"/>
    <col min="12998" max="12998" width="3.625" style="686" customWidth="1"/>
    <col min="12999" max="12999" width="3.125" style="686" customWidth="1"/>
    <col min="13000" max="13000" width="16.375" style="686" customWidth="1"/>
    <col min="13001" max="13001" width="0.75" style="686" customWidth="1"/>
    <col min="13002" max="13002" width="16.375" style="686" customWidth="1"/>
    <col min="13003" max="13003" width="3.25" style="686" customWidth="1"/>
    <col min="13004" max="13004" width="2.75" style="686" customWidth="1"/>
    <col min="13005" max="13005" width="16.375" style="686" customWidth="1"/>
    <col min="13006" max="13006" width="0.75" style="686" customWidth="1"/>
    <col min="13007" max="13007" width="16.375" style="686" customWidth="1"/>
    <col min="13008" max="13008" width="1.875" style="686" customWidth="1"/>
    <col min="13009" max="13009" width="1.25" style="686" customWidth="1"/>
    <col min="13010" max="13010" width="4.5" style="686" customWidth="1"/>
    <col min="13011" max="13011" width="1.5" style="686" customWidth="1"/>
    <col min="13012" max="13012" width="3" style="686" customWidth="1"/>
    <col min="13013" max="13013" width="16.375" style="686" customWidth="1"/>
    <col min="13014" max="13014" width="0.75" style="686" customWidth="1"/>
    <col min="13015" max="13015" width="16.375" style="686" customWidth="1"/>
    <col min="13016" max="13016" width="3.25" style="686" customWidth="1"/>
    <col min="13017" max="13017" width="2.75" style="686" customWidth="1"/>
    <col min="13018" max="13018" width="16.375" style="686" customWidth="1"/>
    <col min="13019" max="13019" width="0.75" style="686" customWidth="1"/>
    <col min="13020" max="13020" width="16.375" style="686" customWidth="1"/>
    <col min="13021" max="13021" width="3.625" style="686" customWidth="1"/>
    <col min="13022" max="13022" width="3.125" style="686" customWidth="1"/>
    <col min="13023" max="13023" width="16.375" style="686" customWidth="1"/>
    <col min="13024" max="13024" width="0.75" style="686" customWidth="1"/>
    <col min="13025" max="13025" width="16.375" style="686" customWidth="1"/>
    <col min="13026" max="13026" width="3.25" style="686" customWidth="1"/>
    <col min="13027" max="13027" width="2.75" style="686" customWidth="1"/>
    <col min="13028" max="13028" width="16.375" style="686" customWidth="1"/>
    <col min="13029" max="13029" width="0.75" style="686" customWidth="1"/>
    <col min="13030" max="13030" width="16.375" style="686" customWidth="1"/>
    <col min="13031" max="13031" width="1.875" style="686" customWidth="1"/>
    <col min="13032" max="13241" width="11" style="686"/>
    <col min="13242" max="13242" width="1.25" style="686" customWidth="1"/>
    <col min="13243" max="13243" width="4.5" style="686" customWidth="1"/>
    <col min="13244" max="13244" width="1.5" style="686" customWidth="1"/>
    <col min="13245" max="13245" width="3" style="686" customWidth="1"/>
    <col min="13246" max="13246" width="16.375" style="686" customWidth="1"/>
    <col min="13247" max="13247" width="0.75" style="686" customWidth="1"/>
    <col min="13248" max="13248" width="16.375" style="686" customWidth="1"/>
    <col min="13249" max="13249" width="3.25" style="686" customWidth="1"/>
    <col min="13250" max="13250" width="2.75" style="686" customWidth="1"/>
    <col min="13251" max="13251" width="16.375" style="686" customWidth="1"/>
    <col min="13252" max="13252" width="0.75" style="686" customWidth="1"/>
    <col min="13253" max="13253" width="16.375" style="686" customWidth="1"/>
    <col min="13254" max="13254" width="3.625" style="686" customWidth="1"/>
    <col min="13255" max="13255" width="3.125" style="686" customWidth="1"/>
    <col min="13256" max="13256" width="16.375" style="686" customWidth="1"/>
    <col min="13257" max="13257" width="0.75" style="686" customWidth="1"/>
    <col min="13258" max="13258" width="16.375" style="686" customWidth="1"/>
    <col min="13259" max="13259" width="3.25" style="686" customWidth="1"/>
    <col min="13260" max="13260" width="2.75" style="686" customWidth="1"/>
    <col min="13261" max="13261" width="16.375" style="686" customWidth="1"/>
    <col min="13262" max="13262" width="0.75" style="686" customWidth="1"/>
    <col min="13263" max="13263" width="16.375" style="686" customWidth="1"/>
    <col min="13264" max="13264" width="1.875" style="686" customWidth="1"/>
    <col min="13265" max="13265" width="1.25" style="686" customWidth="1"/>
    <col min="13266" max="13266" width="4.5" style="686" customWidth="1"/>
    <col min="13267" max="13267" width="1.5" style="686" customWidth="1"/>
    <col min="13268" max="13268" width="3" style="686" customWidth="1"/>
    <col min="13269" max="13269" width="16.375" style="686" customWidth="1"/>
    <col min="13270" max="13270" width="0.75" style="686" customWidth="1"/>
    <col min="13271" max="13271" width="16.375" style="686" customWidth="1"/>
    <col min="13272" max="13272" width="3.25" style="686" customWidth="1"/>
    <col min="13273" max="13273" width="2.75" style="686" customWidth="1"/>
    <col min="13274" max="13274" width="16.375" style="686" customWidth="1"/>
    <col min="13275" max="13275" width="0.75" style="686" customWidth="1"/>
    <col min="13276" max="13276" width="16.375" style="686" customWidth="1"/>
    <col min="13277" max="13277" width="3.625" style="686" customWidth="1"/>
    <col min="13278" max="13278" width="3.125" style="686" customWidth="1"/>
    <col min="13279" max="13279" width="16.375" style="686" customWidth="1"/>
    <col min="13280" max="13280" width="0.75" style="686" customWidth="1"/>
    <col min="13281" max="13281" width="16.375" style="686" customWidth="1"/>
    <col min="13282" max="13282" width="3.25" style="686" customWidth="1"/>
    <col min="13283" max="13283" width="2.75" style="686" customWidth="1"/>
    <col min="13284" max="13284" width="16.375" style="686" customWidth="1"/>
    <col min="13285" max="13285" width="0.75" style="686" customWidth="1"/>
    <col min="13286" max="13286" width="16.375" style="686" customWidth="1"/>
    <col min="13287" max="13287" width="1.875" style="686" customWidth="1"/>
    <col min="13288" max="13497" width="11" style="686"/>
    <col min="13498" max="13498" width="1.25" style="686" customWidth="1"/>
    <col min="13499" max="13499" width="4.5" style="686" customWidth="1"/>
    <col min="13500" max="13500" width="1.5" style="686" customWidth="1"/>
    <col min="13501" max="13501" width="3" style="686" customWidth="1"/>
    <col min="13502" max="13502" width="16.375" style="686" customWidth="1"/>
    <col min="13503" max="13503" width="0.75" style="686" customWidth="1"/>
    <col min="13504" max="13504" width="16.375" style="686" customWidth="1"/>
    <col min="13505" max="13505" width="3.25" style="686" customWidth="1"/>
    <col min="13506" max="13506" width="2.75" style="686" customWidth="1"/>
    <col min="13507" max="13507" width="16.375" style="686" customWidth="1"/>
    <col min="13508" max="13508" width="0.75" style="686" customWidth="1"/>
    <col min="13509" max="13509" width="16.375" style="686" customWidth="1"/>
    <col min="13510" max="13510" width="3.625" style="686" customWidth="1"/>
    <col min="13511" max="13511" width="3.125" style="686" customWidth="1"/>
    <col min="13512" max="13512" width="16.375" style="686" customWidth="1"/>
    <col min="13513" max="13513" width="0.75" style="686" customWidth="1"/>
    <col min="13514" max="13514" width="16.375" style="686" customWidth="1"/>
    <col min="13515" max="13515" width="3.25" style="686" customWidth="1"/>
    <col min="13516" max="13516" width="2.75" style="686" customWidth="1"/>
    <col min="13517" max="13517" width="16.375" style="686" customWidth="1"/>
    <col min="13518" max="13518" width="0.75" style="686" customWidth="1"/>
    <col min="13519" max="13519" width="16.375" style="686" customWidth="1"/>
    <col min="13520" max="13520" width="1.875" style="686" customWidth="1"/>
    <col min="13521" max="13521" width="1.25" style="686" customWidth="1"/>
    <col min="13522" max="13522" width="4.5" style="686" customWidth="1"/>
    <col min="13523" max="13523" width="1.5" style="686" customWidth="1"/>
    <col min="13524" max="13524" width="3" style="686" customWidth="1"/>
    <col min="13525" max="13525" width="16.375" style="686" customWidth="1"/>
    <col min="13526" max="13526" width="0.75" style="686" customWidth="1"/>
    <col min="13527" max="13527" width="16.375" style="686" customWidth="1"/>
    <col min="13528" max="13528" width="3.25" style="686" customWidth="1"/>
    <col min="13529" max="13529" width="2.75" style="686" customWidth="1"/>
    <col min="13530" max="13530" width="16.375" style="686" customWidth="1"/>
    <col min="13531" max="13531" width="0.75" style="686" customWidth="1"/>
    <col min="13532" max="13532" width="16.375" style="686" customWidth="1"/>
    <col min="13533" max="13533" width="3.625" style="686" customWidth="1"/>
    <col min="13534" max="13534" width="3.125" style="686" customWidth="1"/>
    <col min="13535" max="13535" width="16.375" style="686" customWidth="1"/>
    <col min="13536" max="13536" width="0.75" style="686" customWidth="1"/>
    <col min="13537" max="13537" width="16.375" style="686" customWidth="1"/>
    <col min="13538" max="13538" width="3.25" style="686" customWidth="1"/>
    <col min="13539" max="13539" width="2.75" style="686" customWidth="1"/>
    <col min="13540" max="13540" width="16.375" style="686" customWidth="1"/>
    <col min="13541" max="13541" width="0.75" style="686" customWidth="1"/>
    <col min="13542" max="13542" width="16.375" style="686" customWidth="1"/>
    <col min="13543" max="13543" width="1.875" style="686" customWidth="1"/>
    <col min="13544" max="13753" width="11" style="686"/>
    <col min="13754" max="13754" width="1.25" style="686" customWidth="1"/>
    <col min="13755" max="13755" width="4.5" style="686" customWidth="1"/>
    <col min="13756" max="13756" width="1.5" style="686" customWidth="1"/>
    <col min="13757" max="13757" width="3" style="686" customWidth="1"/>
    <col min="13758" max="13758" width="16.375" style="686" customWidth="1"/>
    <col min="13759" max="13759" width="0.75" style="686" customWidth="1"/>
    <col min="13760" max="13760" width="16.375" style="686" customWidth="1"/>
    <col min="13761" max="13761" width="3.25" style="686" customWidth="1"/>
    <col min="13762" max="13762" width="2.75" style="686" customWidth="1"/>
    <col min="13763" max="13763" width="16.375" style="686" customWidth="1"/>
    <col min="13764" max="13764" width="0.75" style="686" customWidth="1"/>
    <col min="13765" max="13765" width="16.375" style="686" customWidth="1"/>
    <col min="13766" max="13766" width="3.625" style="686" customWidth="1"/>
    <col min="13767" max="13767" width="3.125" style="686" customWidth="1"/>
    <col min="13768" max="13768" width="16.375" style="686" customWidth="1"/>
    <col min="13769" max="13769" width="0.75" style="686" customWidth="1"/>
    <col min="13770" max="13770" width="16.375" style="686" customWidth="1"/>
    <col min="13771" max="13771" width="3.25" style="686" customWidth="1"/>
    <col min="13772" max="13772" width="2.75" style="686" customWidth="1"/>
    <col min="13773" max="13773" width="16.375" style="686" customWidth="1"/>
    <col min="13774" max="13774" width="0.75" style="686" customWidth="1"/>
    <col min="13775" max="13775" width="16.375" style="686" customWidth="1"/>
    <col min="13776" max="13776" width="1.875" style="686" customWidth="1"/>
    <col min="13777" max="13777" width="1.25" style="686" customWidth="1"/>
    <col min="13778" max="13778" width="4.5" style="686" customWidth="1"/>
    <col min="13779" max="13779" width="1.5" style="686" customWidth="1"/>
    <col min="13780" max="13780" width="3" style="686" customWidth="1"/>
    <col min="13781" max="13781" width="16.375" style="686" customWidth="1"/>
    <col min="13782" max="13782" width="0.75" style="686" customWidth="1"/>
    <col min="13783" max="13783" width="16.375" style="686" customWidth="1"/>
    <col min="13784" max="13784" width="3.25" style="686" customWidth="1"/>
    <col min="13785" max="13785" width="2.75" style="686" customWidth="1"/>
    <col min="13786" max="13786" width="16.375" style="686" customWidth="1"/>
    <col min="13787" max="13787" width="0.75" style="686" customWidth="1"/>
    <col min="13788" max="13788" width="16.375" style="686" customWidth="1"/>
    <col min="13789" max="13789" width="3.625" style="686" customWidth="1"/>
    <col min="13790" max="13790" width="3.125" style="686" customWidth="1"/>
    <col min="13791" max="13791" width="16.375" style="686" customWidth="1"/>
    <col min="13792" max="13792" width="0.75" style="686" customWidth="1"/>
    <col min="13793" max="13793" width="16.375" style="686" customWidth="1"/>
    <col min="13794" max="13794" width="3.25" style="686" customWidth="1"/>
    <col min="13795" max="13795" width="2.75" style="686" customWidth="1"/>
    <col min="13796" max="13796" width="16.375" style="686" customWidth="1"/>
    <col min="13797" max="13797" width="0.75" style="686" customWidth="1"/>
    <col min="13798" max="13798" width="16.375" style="686" customWidth="1"/>
    <col min="13799" max="13799" width="1.875" style="686" customWidth="1"/>
    <col min="13800" max="14009" width="11" style="686"/>
    <col min="14010" max="14010" width="1.25" style="686" customWidth="1"/>
    <col min="14011" max="14011" width="4.5" style="686" customWidth="1"/>
    <col min="14012" max="14012" width="1.5" style="686" customWidth="1"/>
    <col min="14013" max="14013" width="3" style="686" customWidth="1"/>
    <col min="14014" max="14014" width="16.375" style="686" customWidth="1"/>
    <col min="14015" max="14015" width="0.75" style="686" customWidth="1"/>
    <col min="14016" max="14016" width="16.375" style="686" customWidth="1"/>
    <col min="14017" max="14017" width="3.25" style="686" customWidth="1"/>
    <col min="14018" max="14018" width="2.75" style="686" customWidth="1"/>
    <col min="14019" max="14019" width="16.375" style="686" customWidth="1"/>
    <col min="14020" max="14020" width="0.75" style="686" customWidth="1"/>
    <col min="14021" max="14021" width="16.375" style="686" customWidth="1"/>
    <col min="14022" max="14022" width="3.625" style="686" customWidth="1"/>
    <col min="14023" max="14023" width="3.125" style="686" customWidth="1"/>
    <col min="14024" max="14024" width="16.375" style="686" customWidth="1"/>
    <col min="14025" max="14025" width="0.75" style="686" customWidth="1"/>
    <col min="14026" max="14026" width="16.375" style="686" customWidth="1"/>
    <col min="14027" max="14027" width="3.25" style="686" customWidth="1"/>
    <col min="14028" max="14028" width="2.75" style="686" customWidth="1"/>
    <col min="14029" max="14029" width="16.375" style="686" customWidth="1"/>
    <col min="14030" max="14030" width="0.75" style="686" customWidth="1"/>
    <col min="14031" max="14031" width="16.375" style="686" customWidth="1"/>
    <col min="14032" max="14032" width="1.875" style="686" customWidth="1"/>
    <col min="14033" max="14033" width="1.25" style="686" customWidth="1"/>
    <col min="14034" max="14034" width="4.5" style="686" customWidth="1"/>
    <col min="14035" max="14035" width="1.5" style="686" customWidth="1"/>
    <col min="14036" max="14036" width="3" style="686" customWidth="1"/>
    <col min="14037" max="14037" width="16.375" style="686" customWidth="1"/>
    <col min="14038" max="14038" width="0.75" style="686" customWidth="1"/>
    <col min="14039" max="14039" width="16.375" style="686" customWidth="1"/>
    <col min="14040" max="14040" width="3.25" style="686" customWidth="1"/>
    <col min="14041" max="14041" width="2.75" style="686" customWidth="1"/>
    <col min="14042" max="14042" width="16.375" style="686" customWidth="1"/>
    <col min="14043" max="14043" width="0.75" style="686" customWidth="1"/>
    <col min="14044" max="14044" width="16.375" style="686" customWidth="1"/>
    <col min="14045" max="14045" width="3.625" style="686" customWidth="1"/>
    <col min="14046" max="14046" width="3.125" style="686" customWidth="1"/>
    <col min="14047" max="14047" width="16.375" style="686" customWidth="1"/>
    <col min="14048" max="14048" width="0.75" style="686" customWidth="1"/>
    <col min="14049" max="14049" width="16.375" style="686" customWidth="1"/>
    <col min="14050" max="14050" width="3.25" style="686" customWidth="1"/>
    <col min="14051" max="14051" width="2.75" style="686" customWidth="1"/>
    <col min="14052" max="14052" width="16.375" style="686" customWidth="1"/>
    <col min="14053" max="14053" width="0.75" style="686" customWidth="1"/>
    <col min="14054" max="14054" width="16.375" style="686" customWidth="1"/>
    <col min="14055" max="14055" width="1.875" style="686" customWidth="1"/>
    <col min="14056" max="14265" width="11" style="686"/>
    <col min="14266" max="14266" width="1.25" style="686" customWidth="1"/>
    <col min="14267" max="14267" width="4.5" style="686" customWidth="1"/>
    <col min="14268" max="14268" width="1.5" style="686" customWidth="1"/>
    <col min="14269" max="14269" width="3" style="686" customWidth="1"/>
    <col min="14270" max="14270" width="16.375" style="686" customWidth="1"/>
    <col min="14271" max="14271" width="0.75" style="686" customWidth="1"/>
    <col min="14272" max="14272" width="16.375" style="686" customWidth="1"/>
    <col min="14273" max="14273" width="3.25" style="686" customWidth="1"/>
    <col min="14274" max="14274" width="2.75" style="686" customWidth="1"/>
    <col min="14275" max="14275" width="16.375" style="686" customWidth="1"/>
    <col min="14276" max="14276" width="0.75" style="686" customWidth="1"/>
    <col min="14277" max="14277" width="16.375" style="686" customWidth="1"/>
    <col min="14278" max="14278" width="3.625" style="686" customWidth="1"/>
    <col min="14279" max="14279" width="3.125" style="686" customWidth="1"/>
    <col min="14280" max="14280" width="16.375" style="686" customWidth="1"/>
    <col min="14281" max="14281" width="0.75" style="686" customWidth="1"/>
    <col min="14282" max="14282" width="16.375" style="686" customWidth="1"/>
    <col min="14283" max="14283" width="3.25" style="686" customWidth="1"/>
    <col min="14284" max="14284" width="2.75" style="686" customWidth="1"/>
    <col min="14285" max="14285" width="16.375" style="686" customWidth="1"/>
    <col min="14286" max="14286" width="0.75" style="686" customWidth="1"/>
    <col min="14287" max="14287" width="16.375" style="686" customWidth="1"/>
    <col min="14288" max="14288" width="1.875" style="686" customWidth="1"/>
    <col min="14289" max="14289" width="1.25" style="686" customWidth="1"/>
    <col min="14290" max="14290" width="4.5" style="686" customWidth="1"/>
    <col min="14291" max="14291" width="1.5" style="686" customWidth="1"/>
    <col min="14292" max="14292" width="3" style="686" customWidth="1"/>
    <col min="14293" max="14293" width="16.375" style="686" customWidth="1"/>
    <col min="14294" max="14294" width="0.75" style="686" customWidth="1"/>
    <col min="14295" max="14295" width="16.375" style="686" customWidth="1"/>
    <col min="14296" max="14296" width="3.25" style="686" customWidth="1"/>
    <col min="14297" max="14297" width="2.75" style="686" customWidth="1"/>
    <col min="14298" max="14298" width="16.375" style="686" customWidth="1"/>
    <col min="14299" max="14299" width="0.75" style="686" customWidth="1"/>
    <col min="14300" max="14300" width="16.375" style="686" customWidth="1"/>
    <col min="14301" max="14301" width="3.625" style="686" customWidth="1"/>
    <col min="14302" max="14302" width="3.125" style="686" customWidth="1"/>
    <col min="14303" max="14303" width="16.375" style="686" customWidth="1"/>
    <col min="14304" max="14304" width="0.75" style="686" customWidth="1"/>
    <col min="14305" max="14305" width="16.375" style="686" customWidth="1"/>
    <col min="14306" max="14306" width="3.25" style="686" customWidth="1"/>
    <col min="14307" max="14307" width="2.75" style="686" customWidth="1"/>
    <col min="14308" max="14308" width="16.375" style="686" customWidth="1"/>
    <col min="14309" max="14309" width="0.75" style="686" customWidth="1"/>
    <col min="14310" max="14310" width="16.375" style="686" customWidth="1"/>
    <col min="14311" max="14311" width="1.875" style="686" customWidth="1"/>
    <col min="14312" max="14521" width="11" style="686"/>
    <col min="14522" max="14522" width="1.25" style="686" customWidth="1"/>
    <col min="14523" max="14523" width="4.5" style="686" customWidth="1"/>
    <col min="14524" max="14524" width="1.5" style="686" customWidth="1"/>
    <col min="14525" max="14525" width="3" style="686" customWidth="1"/>
    <col min="14526" max="14526" width="16.375" style="686" customWidth="1"/>
    <col min="14527" max="14527" width="0.75" style="686" customWidth="1"/>
    <col min="14528" max="14528" width="16.375" style="686" customWidth="1"/>
    <col min="14529" max="14529" width="3.25" style="686" customWidth="1"/>
    <col min="14530" max="14530" width="2.75" style="686" customWidth="1"/>
    <col min="14531" max="14531" width="16.375" style="686" customWidth="1"/>
    <col min="14532" max="14532" width="0.75" style="686" customWidth="1"/>
    <col min="14533" max="14533" width="16.375" style="686" customWidth="1"/>
    <col min="14534" max="14534" width="3.625" style="686" customWidth="1"/>
    <col min="14535" max="14535" width="3.125" style="686" customWidth="1"/>
    <col min="14536" max="14536" width="16.375" style="686" customWidth="1"/>
    <col min="14537" max="14537" width="0.75" style="686" customWidth="1"/>
    <col min="14538" max="14538" width="16.375" style="686" customWidth="1"/>
    <col min="14539" max="14539" width="3.25" style="686" customWidth="1"/>
    <col min="14540" max="14540" width="2.75" style="686" customWidth="1"/>
    <col min="14541" max="14541" width="16.375" style="686" customWidth="1"/>
    <col min="14542" max="14542" width="0.75" style="686" customWidth="1"/>
    <col min="14543" max="14543" width="16.375" style="686" customWidth="1"/>
    <col min="14544" max="14544" width="1.875" style="686" customWidth="1"/>
    <col min="14545" max="14545" width="1.25" style="686" customWidth="1"/>
    <col min="14546" max="14546" width="4.5" style="686" customWidth="1"/>
    <col min="14547" max="14547" width="1.5" style="686" customWidth="1"/>
    <col min="14548" max="14548" width="3" style="686" customWidth="1"/>
    <col min="14549" max="14549" width="16.375" style="686" customWidth="1"/>
    <col min="14550" max="14550" width="0.75" style="686" customWidth="1"/>
    <col min="14551" max="14551" width="16.375" style="686" customWidth="1"/>
    <col min="14552" max="14552" width="3.25" style="686" customWidth="1"/>
    <col min="14553" max="14553" width="2.75" style="686" customWidth="1"/>
    <col min="14554" max="14554" width="16.375" style="686" customWidth="1"/>
    <col min="14555" max="14555" width="0.75" style="686" customWidth="1"/>
    <col min="14556" max="14556" width="16.375" style="686" customWidth="1"/>
    <col min="14557" max="14557" width="3.625" style="686" customWidth="1"/>
    <col min="14558" max="14558" width="3.125" style="686" customWidth="1"/>
    <col min="14559" max="14559" width="16.375" style="686" customWidth="1"/>
    <col min="14560" max="14560" width="0.75" style="686" customWidth="1"/>
    <col min="14561" max="14561" width="16.375" style="686" customWidth="1"/>
    <col min="14562" max="14562" width="3.25" style="686" customWidth="1"/>
    <col min="14563" max="14563" width="2.75" style="686" customWidth="1"/>
    <col min="14564" max="14564" width="16.375" style="686" customWidth="1"/>
    <col min="14565" max="14565" width="0.75" style="686" customWidth="1"/>
    <col min="14566" max="14566" width="16.375" style="686" customWidth="1"/>
    <col min="14567" max="14567" width="1.875" style="686" customWidth="1"/>
    <col min="14568" max="14777" width="11" style="686"/>
    <col min="14778" max="14778" width="1.25" style="686" customWidth="1"/>
    <col min="14779" max="14779" width="4.5" style="686" customWidth="1"/>
    <col min="14780" max="14780" width="1.5" style="686" customWidth="1"/>
    <col min="14781" max="14781" width="3" style="686" customWidth="1"/>
    <col min="14782" max="14782" width="16.375" style="686" customWidth="1"/>
    <col min="14783" max="14783" width="0.75" style="686" customWidth="1"/>
    <col min="14784" max="14784" width="16.375" style="686" customWidth="1"/>
    <col min="14785" max="14785" width="3.25" style="686" customWidth="1"/>
    <col min="14786" max="14786" width="2.75" style="686" customWidth="1"/>
    <col min="14787" max="14787" width="16.375" style="686" customWidth="1"/>
    <col min="14788" max="14788" width="0.75" style="686" customWidth="1"/>
    <col min="14789" max="14789" width="16.375" style="686" customWidth="1"/>
    <col min="14790" max="14790" width="3.625" style="686" customWidth="1"/>
    <col min="14791" max="14791" width="3.125" style="686" customWidth="1"/>
    <col min="14792" max="14792" width="16.375" style="686" customWidth="1"/>
    <col min="14793" max="14793" width="0.75" style="686" customWidth="1"/>
    <col min="14794" max="14794" width="16.375" style="686" customWidth="1"/>
    <col min="14795" max="14795" width="3.25" style="686" customWidth="1"/>
    <col min="14796" max="14796" width="2.75" style="686" customWidth="1"/>
    <col min="14797" max="14797" width="16.375" style="686" customWidth="1"/>
    <col min="14798" max="14798" width="0.75" style="686" customWidth="1"/>
    <col min="14799" max="14799" width="16.375" style="686" customWidth="1"/>
    <col min="14800" max="14800" width="1.875" style="686" customWidth="1"/>
    <col min="14801" max="14801" width="1.25" style="686" customWidth="1"/>
    <col min="14802" max="14802" width="4.5" style="686" customWidth="1"/>
    <col min="14803" max="14803" width="1.5" style="686" customWidth="1"/>
    <col min="14804" max="14804" width="3" style="686" customWidth="1"/>
    <col min="14805" max="14805" width="16.375" style="686" customWidth="1"/>
    <col min="14806" max="14806" width="0.75" style="686" customWidth="1"/>
    <col min="14807" max="14807" width="16.375" style="686" customWidth="1"/>
    <col min="14808" max="14808" width="3.25" style="686" customWidth="1"/>
    <col min="14809" max="14809" width="2.75" style="686" customWidth="1"/>
    <col min="14810" max="14810" width="16.375" style="686" customWidth="1"/>
    <col min="14811" max="14811" width="0.75" style="686" customWidth="1"/>
    <col min="14812" max="14812" width="16.375" style="686" customWidth="1"/>
    <col min="14813" max="14813" width="3.625" style="686" customWidth="1"/>
    <col min="14814" max="14814" width="3.125" style="686" customWidth="1"/>
    <col min="14815" max="14815" width="16.375" style="686" customWidth="1"/>
    <col min="14816" max="14816" width="0.75" style="686" customWidth="1"/>
    <col min="14817" max="14817" width="16.375" style="686" customWidth="1"/>
    <col min="14818" max="14818" width="3.25" style="686" customWidth="1"/>
    <col min="14819" max="14819" width="2.75" style="686" customWidth="1"/>
    <col min="14820" max="14820" width="16.375" style="686" customWidth="1"/>
    <col min="14821" max="14821" width="0.75" style="686" customWidth="1"/>
    <col min="14822" max="14822" width="16.375" style="686" customWidth="1"/>
    <col min="14823" max="14823" width="1.875" style="686" customWidth="1"/>
    <col min="14824" max="15033" width="11" style="686"/>
    <col min="15034" max="15034" width="1.25" style="686" customWidth="1"/>
    <col min="15035" max="15035" width="4.5" style="686" customWidth="1"/>
    <col min="15036" max="15036" width="1.5" style="686" customWidth="1"/>
    <col min="15037" max="15037" width="3" style="686" customWidth="1"/>
    <col min="15038" max="15038" width="16.375" style="686" customWidth="1"/>
    <col min="15039" max="15039" width="0.75" style="686" customWidth="1"/>
    <col min="15040" max="15040" width="16.375" style="686" customWidth="1"/>
    <col min="15041" max="15041" width="3.25" style="686" customWidth="1"/>
    <col min="15042" max="15042" width="2.75" style="686" customWidth="1"/>
    <col min="15043" max="15043" width="16.375" style="686" customWidth="1"/>
    <col min="15044" max="15044" width="0.75" style="686" customWidth="1"/>
    <col min="15045" max="15045" width="16.375" style="686" customWidth="1"/>
    <col min="15046" max="15046" width="3.625" style="686" customWidth="1"/>
    <col min="15047" max="15047" width="3.125" style="686" customWidth="1"/>
    <col min="15048" max="15048" width="16.375" style="686" customWidth="1"/>
    <col min="15049" max="15049" width="0.75" style="686" customWidth="1"/>
    <col min="15050" max="15050" width="16.375" style="686" customWidth="1"/>
    <col min="15051" max="15051" width="3.25" style="686" customWidth="1"/>
    <col min="15052" max="15052" width="2.75" style="686" customWidth="1"/>
    <col min="15053" max="15053" width="16.375" style="686" customWidth="1"/>
    <col min="15054" max="15054" width="0.75" style="686" customWidth="1"/>
    <col min="15055" max="15055" width="16.375" style="686" customWidth="1"/>
    <col min="15056" max="15056" width="1.875" style="686" customWidth="1"/>
    <col min="15057" max="15057" width="1.25" style="686" customWidth="1"/>
    <col min="15058" max="15058" width="4.5" style="686" customWidth="1"/>
    <col min="15059" max="15059" width="1.5" style="686" customWidth="1"/>
    <col min="15060" max="15060" width="3" style="686" customWidth="1"/>
    <col min="15061" max="15061" width="16.375" style="686" customWidth="1"/>
    <col min="15062" max="15062" width="0.75" style="686" customWidth="1"/>
    <col min="15063" max="15063" width="16.375" style="686" customWidth="1"/>
    <col min="15064" max="15064" width="3.25" style="686" customWidth="1"/>
    <col min="15065" max="15065" width="2.75" style="686" customWidth="1"/>
    <col min="15066" max="15066" width="16.375" style="686" customWidth="1"/>
    <col min="15067" max="15067" width="0.75" style="686" customWidth="1"/>
    <col min="15068" max="15068" width="16.375" style="686" customWidth="1"/>
    <col min="15069" max="15069" width="3.625" style="686" customWidth="1"/>
    <col min="15070" max="15070" width="3.125" style="686" customWidth="1"/>
    <col min="15071" max="15071" width="16.375" style="686" customWidth="1"/>
    <col min="15072" max="15072" width="0.75" style="686" customWidth="1"/>
    <col min="15073" max="15073" width="16.375" style="686" customWidth="1"/>
    <col min="15074" max="15074" width="3.25" style="686" customWidth="1"/>
    <col min="15075" max="15075" width="2.75" style="686" customWidth="1"/>
    <col min="15076" max="15076" width="16.375" style="686" customWidth="1"/>
    <col min="15077" max="15077" width="0.75" style="686" customWidth="1"/>
    <col min="15078" max="15078" width="16.375" style="686" customWidth="1"/>
    <col min="15079" max="15079" width="1.875" style="686" customWidth="1"/>
    <col min="15080" max="15289" width="11" style="686"/>
    <col min="15290" max="15290" width="1.25" style="686" customWidth="1"/>
    <col min="15291" max="15291" width="4.5" style="686" customWidth="1"/>
    <col min="15292" max="15292" width="1.5" style="686" customWidth="1"/>
    <col min="15293" max="15293" width="3" style="686" customWidth="1"/>
    <col min="15294" max="15294" width="16.375" style="686" customWidth="1"/>
    <col min="15295" max="15295" width="0.75" style="686" customWidth="1"/>
    <col min="15296" max="15296" width="16.375" style="686" customWidth="1"/>
    <col min="15297" max="15297" width="3.25" style="686" customWidth="1"/>
    <col min="15298" max="15298" width="2.75" style="686" customWidth="1"/>
    <col min="15299" max="15299" width="16.375" style="686" customWidth="1"/>
    <col min="15300" max="15300" width="0.75" style="686" customWidth="1"/>
    <col min="15301" max="15301" width="16.375" style="686" customWidth="1"/>
    <col min="15302" max="15302" width="3.625" style="686" customWidth="1"/>
    <col min="15303" max="15303" width="3.125" style="686" customWidth="1"/>
    <col min="15304" max="15304" width="16.375" style="686" customWidth="1"/>
    <col min="15305" max="15305" width="0.75" style="686" customWidth="1"/>
    <col min="15306" max="15306" width="16.375" style="686" customWidth="1"/>
    <col min="15307" max="15307" width="3.25" style="686" customWidth="1"/>
    <col min="15308" max="15308" width="2.75" style="686" customWidth="1"/>
    <col min="15309" max="15309" width="16.375" style="686" customWidth="1"/>
    <col min="15310" max="15310" width="0.75" style="686" customWidth="1"/>
    <col min="15311" max="15311" width="16.375" style="686" customWidth="1"/>
    <col min="15312" max="15312" width="1.875" style="686" customWidth="1"/>
    <col min="15313" max="15313" width="1.25" style="686" customWidth="1"/>
    <col min="15314" max="15314" width="4.5" style="686" customWidth="1"/>
    <col min="15315" max="15315" width="1.5" style="686" customWidth="1"/>
    <col min="15316" max="15316" width="3" style="686" customWidth="1"/>
    <col min="15317" max="15317" width="16.375" style="686" customWidth="1"/>
    <col min="15318" max="15318" width="0.75" style="686" customWidth="1"/>
    <col min="15319" max="15319" width="16.375" style="686" customWidth="1"/>
    <col min="15320" max="15320" width="3.25" style="686" customWidth="1"/>
    <col min="15321" max="15321" width="2.75" style="686" customWidth="1"/>
    <col min="15322" max="15322" width="16.375" style="686" customWidth="1"/>
    <col min="15323" max="15323" width="0.75" style="686" customWidth="1"/>
    <col min="15324" max="15324" width="16.375" style="686" customWidth="1"/>
    <col min="15325" max="15325" width="3.625" style="686" customWidth="1"/>
    <col min="15326" max="15326" width="3.125" style="686" customWidth="1"/>
    <col min="15327" max="15327" width="16.375" style="686" customWidth="1"/>
    <col min="15328" max="15328" width="0.75" style="686" customWidth="1"/>
    <col min="15329" max="15329" width="16.375" style="686" customWidth="1"/>
    <col min="15330" max="15330" width="3.25" style="686" customWidth="1"/>
    <col min="15331" max="15331" width="2.75" style="686" customWidth="1"/>
    <col min="15332" max="15332" width="16.375" style="686" customWidth="1"/>
    <col min="15333" max="15333" width="0.75" style="686" customWidth="1"/>
    <col min="15334" max="15334" width="16.375" style="686" customWidth="1"/>
    <col min="15335" max="15335" width="1.875" style="686" customWidth="1"/>
    <col min="15336" max="15545" width="11" style="686"/>
    <col min="15546" max="15546" width="1.25" style="686" customWidth="1"/>
    <col min="15547" max="15547" width="4.5" style="686" customWidth="1"/>
    <col min="15548" max="15548" width="1.5" style="686" customWidth="1"/>
    <col min="15549" max="15549" width="3" style="686" customWidth="1"/>
    <col min="15550" max="15550" width="16.375" style="686" customWidth="1"/>
    <col min="15551" max="15551" width="0.75" style="686" customWidth="1"/>
    <col min="15552" max="15552" width="16.375" style="686" customWidth="1"/>
    <col min="15553" max="15553" width="3.25" style="686" customWidth="1"/>
    <col min="15554" max="15554" width="2.75" style="686" customWidth="1"/>
    <col min="15555" max="15555" width="16.375" style="686" customWidth="1"/>
    <col min="15556" max="15556" width="0.75" style="686" customWidth="1"/>
    <col min="15557" max="15557" width="16.375" style="686" customWidth="1"/>
    <col min="15558" max="15558" width="3.625" style="686" customWidth="1"/>
    <col min="15559" max="15559" width="3.125" style="686" customWidth="1"/>
    <col min="15560" max="15560" width="16.375" style="686" customWidth="1"/>
    <col min="15561" max="15561" width="0.75" style="686" customWidth="1"/>
    <col min="15562" max="15562" width="16.375" style="686" customWidth="1"/>
    <col min="15563" max="15563" width="3.25" style="686" customWidth="1"/>
    <col min="15564" max="15564" width="2.75" style="686" customWidth="1"/>
    <col min="15565" max="15565" width="16.375" style="686" customWidth="1"/>
    <col min="15566" max="15566" width="0.75" style="686" customWidth="1"/>
    <col min="15567" max="15567" width="16.375" style="686" customWidth="1"/>
    <col min="15568" max="15568" width="1.875" style="686" customWidth="1"/>
    <col min="15569" max="15569" width="1.25" style="686" customWidth="1"/>
    <col min="15570" max="15570" width="4.5" style="686" customWidth="1"/>
    <col min="15571" max="15571" width="1.5" style="686" customWidth="1"/>
    <col min="15572" max="15572" width="3" style="686" customWidth="1"/>
    <col min="15573" max="15573" width="16.375" style="686" customWidth="1"/>
    <col min="15574" max="15574" width="0.75" style="686" customWidth="1"/>
    <col min="15575" max="15575" width="16.375" style="686" customWidth="1"/>
    <col min="15576" max="15576" width="3.25" style="686" customWidth="1"/>
    <col min="15577" max="15577" width="2.75" style="686" customWidth="1"/>
    <col min="15578" max="15578" width="16.375" style="686" customWidth="1"/>
    <col min="15579" max="15579" width="0.75" style="686" customWidth="1"/>
    <col min="15580" max="15580" width="16.375" style="686" customWidth="1"/>
    <col min="15581" max="15581" width="3.625" style="686" customWidth="1"/>
    <col min="15582" max="15582" width="3.125" style="686" customWidth="1"/>
    <col min="15583" max="15583" width="16.375" style="686" customWidth="1"/>
    <col min="15584" max="15584" width="0.75" style="686" customWidth="1"/>
    <col min="15585" max="15585" width="16.375" style="686" customWidth="1"/>
    <col min="15586" max="15586" width="3.25" style="686" customWidth="1"/>
    <col min="15587" max="15587" width="2.75" style="686" customWidth="1"/>
    <col min="15588" max="15588" width="16.375" style="686" customWidth="1"/>
    <col min="15589" max="15589" width="0.75" style="686" customWidth="1"/>
    <col min="15590" max="15590" width="16.375" style="686" customWidth="1"/>
    <col min="15591" max="15591" width="1.875" style="686" customWidth="1"/>
    <col min="15592" max="15801" width="11" style="686"/>
    <col min="15802" max="15802" width="1.25" style="686" customWidth="1"/>
    <col min="15803" max="15803" width="4.5" style="686" customWidth="1"/>
    <col min="15804" max="15804" width="1.5" style="686" customWidth="1"/>
    <col min="15805" max="15805" width="3" style="686" customWidth="1"/>
    <col min="15806" max="15806" width="16.375" style="686" customWidth="1"/>
    <col min="15807" max="15807" width="0.75" style="686" customWidth="1"/>
    <col min="15808" max="15808" width="16.375" style="686" customWidth="1"/>
    <col min="15809" max="15809" width="3.25" style="686" customWidth="1"/>
    <col min="15810" max="15810" width="2.75" style="686" customWidth="1"/>
    <col min="15811" max="15811" width="16.375" style="686" customWidth="1"/>
    <col min="15812" max="15812" width="0.75" style="686" customWidth="1"/>
    <col min="15813" max="15813" width="16.375" style="686" customWidth="1"/>
    <col min="15814" max="15814" width="3.625" style="686" customWidth="1"/>
    <col min="15815" max="15815" width="3.125" style="686" customWidth="1"/>
    <col min="15816" max="15816" width="16.375" style="686" customWidth="1"/>
    <col min="15817" max="15817" width="0.75" style="686" customWidth="1"/>
    <col min="15818" max="15818" width="16.375" style="686" customWidth="1"/>
    <col min="15819" max="15819" width="3.25" style="686" customWidth="1"/>
    <col min="15820" max="15820" width="2.75" style="686" customWidth="1"/>
    <col min="15821" max="15821" width="16.375" style="686" customWidth="1"/>
    <col min="15822" max="15822" width="0.75" style="686" customWidth="1"/>
    <col min="15823" max="15823" width="16.375" style="686" customWidth="1"/>
    <col min="15824" max="15824" width="1.875" style="686" customWidth="1"/>
    <col min="15825" max="15825" width="1.25" style="686" customWidth="1"/>
    <col min="15826" max="15826" width="4.5" style="686" customWidth="1"/>
    <col min="15827" max="15827" width="1.5" style="686" customWidth="1"/>
    <col min="15828" max="15828" width="3" style="686" customWidth="1"/>
    <col min="15829" max="15829" width="16.375" style="686" customWidth="1"/>
    <col min="15830" max="15830" width="0.75" style="686" customWidth="1"/>
    <col min="15831" max="15831" width="16.375" style="686" customWidth="1"/>
    <col min="15832" max="15832" width="3.25" style="686" customWidth="1"/>
    <col min="15833" max="15833" width="2.75" style="686" customWidth="1"/>
    <col min="15834" max="15834" width="16.375" style="686" customWidth="1"/>
    <col min="15835" max="15835" width="0.75" style="686" customWidth="1"/>
    <col min="15836" max="15836" width="16.375" style="686" customWidth="1"/>
    <col min="15837" max="15837" width="3.625" style="686" customWidth="1"/>
    <col min="15838" max="15838" width="3.125" style="686" customWidth="1"/>
    <col min="15839" max="15839" width="16.375" style="686" customWidth="1"/>
    <col min="15840" max="15840" width="0.75" style="686" customWidth="1"/>
    <col min="15841" max="15841" width="16.375" style="686" customWidth="1"/>
    <col min="15842" max="15842" width="3.25" style="686" customWidth="1"/>
    <col min="15843" max="15843" width="2.75" style="686" customWidth="1"/>
    <col min="15844" max="15844" width="16.375" style="686" customWidth="1"/>
    <col min="15845" max="15845" width="0.75" style="686" customWidth="1"/>
    <col min="15846" max="15846" width="16.375" style="686" customWidth="1"/>
    <col min="15847" max="15847" width="1.875" style="686" customWidth="1"/>
    <col min="15848" max="16057" width="11" style="686"/>
    <col min="16058" max="16058" width="1.25" style="686" customWidth="1"/>
    <col min="16059" max="16059" width="4.5" style="686" customWidth="1"/>
    <col min="16060" max="16060" width="1.5" style="686" customWidth="1"/>
    <col min="16061" max="16061" width="3" style="686" customWidth="1"/>
    <col min="16062" max="16062" width="16.375" style="686" customWidth="1"/>
    <col min="16063" max="16063" width="0.75" style="686" customWidth="1"/>
    <col min="16064" max="16064" width="16.375" style="686" customWidth="1"/>
    <col min="16065" max="16065" width="3.25" style="686" customWidth="1"/>
    <col min="16066" max="16066" width="2.75" style="686" customWidth="1"/>
    <col min="16067" max="16067" width="16.375" style="686" customWidth="1"/>
    <col min="16068" max="16068" width="0.75" style="686" customWidth="1"/>
    <col min="16069" max="16069" width="16.375" style="686" customWidth="1"/>
    <col min="16070" max="16070" width="3.625" style="686" customWidth="1"/>
    <col min="16071" max="16071" width="3.125" style="686" customWidth="1"/>
    <col min="16072" max="16072" width="16.375" style="686" customWidth="1"/>
    <col min="16073" max="16073" width="0.75" style="686" customWidth="1"/>
    <col min="16074" max="16074" width="16.375" style="686" customWidth="1"/>
    <col min="16075" max="16075" width="3.25" style="686" customWidth="1"/>
    <col min="16076" max="16076" width="2.75" style="686" customWidth="1"/>
    <col min="16077" max="16077" width="16.375" style="686" customWidth="1"/>
    <col min="16078" max="16078" width="0.75" style="686" customWidth="1"/>
    <col min="16079" max="16079" width="16.375" style="686" customWidth="1"/>
    <col min="16080" max="16080" width="1.875" style="686" customWidth="1"/>
    <col min="16081" max="16081" width="1.25" style="686" customWidth="1"/>
    <col min="16082" max="16082" width="4.5" style="686" customWidth="1"/>
    <col min="16083" max="16083" width="1.5" style="686" customWidth="1"/>
    <col min="16084" max="16084" width="3" style="686" customWidth="1"/>
    <col min="16085" max="16085" width="16.375" style="686" customWidth="1"/>
    <col min="16086" max="16086" width="0.75" style="686" customWidth="1"/>
    <col min="16087" max="16087" width="16.375" style="686" customWidth="1"/>
    <col min="16088" max="16088" width="3.25" style="686" customWidth="1"/>
    <col min="16089" max="16089" width="2.75" style="686" customWidth="1"/>
    <col min="16090" max="16090" width="16.375" style="686" customWidth="1"/>
    <col min="16091" max="16091" width="0.75" style="686" customWidth="1"/>
    <col min="16092" max="16092" width="16.375" style="686" customWidth="1"/>
    <col min="16093" max="16093" width="3.625" style="686" customWidth="1"/>
    <col min="16094" max="16094" width="3.125" style="686" customWidth="1"/>
    <col min="16095" max="16095" width="16.375" style="686" customWidth="1"/>
    <col min="16096" max="16096" width="0.75" style="686" customWidth="1"/>
    <col min="16097" max="16097" width="16.375" style="686" customWidth="1"/>
    <col min="16098" max="16098" width="3.25" style="686" customWidth="1"/>
    <col min="16099" max="16099" width="2.75" style="686" customWidth="1"/>
    <col min="16100" max="16100" width="16.375" style="686" customWidth="1"/>
    <col min="16101" max="16101" width="0.75" style="686" customWidth="1"/>
    <col min="16102" max="16102" width="16.375" style="686" customWidth="1"/>
    <col min="16103" max="16103" width="1.875" style="686" customWidth="1"/>
    <col min="16104" max="16384" width="11" style="686"/>
  </cols>
  <sheetData>
    <row r="1" spans="2:61" ht="6.75" customHeight="1" thickBot="1">
      <c r="AR1" s="685">
        <v>0</v>
      </c>
      <c r="AS1" s="685">
        <v>0</v>
      </c>
      <c r="AT1" s="685">
        <v>0</v>
      </c>
      <c r="AU1" s="685">
        <v>0</v>
      </c>
      <c r="AV1" s="685">
        <v>0</v>
      </c>
      <c r="AW1" s="685">
        <v>0</v>
      </c>
      <c r="AX1" s="685">
        <v>0</v>
      </c>
      <c r="AY1" s="685">
        <v>0</v>
      </c>
      <c r="AZ1" s="685">
        <v>0</v>
      </c>
      <c r="BA1" s="685">
        <v>0</v>
      </c>
      <c r="BB1" s="685">
        <v>0</v>
      </c>
      <c r="BC1" s="685">
        <v>0</v>
      </c>
      <c r="BD1" s="685">
        <v>0</v>
      </c>
      <c r="BE1" s="685">
        <v>0</v>
      </c>
      <c r="BF1" s="685">
        <v>0</v>
      </c>
      <c r="BG1" s="685">
        <v>0</v>
      </c>
      <c r="BH1" s="685">
        <v>0</v>
      </c>
      <c r="BI1" s="687"/>
    </row>
    <row r="2" spans="2:61" s="691" customFormat="1" ht="18" customHeight="1">
      <c r="B2" s="4383" t="s">
        <v>5986</v>
      </c>
      <c r="C2" s="4384"/>
      <c r="D2" s="4384"/>
      <c r="E2" s="4384"/>
      <c r="F2" s="4384"/>
      <c r="G2" s="4385"/>
      <c r="H2" s="4907" t="s">
        <v>5987</v>
      </c>
      <c r="I2" s="4908"/>
      <c r="J2" s="4908"/>
      <c r="K2" s="4908"/>
      <c r="L2" s="4908"/>
      <c r="M2" s="4908"/>
      <c r="N2" s="4908"/>
      <c r="O2" s="4908"/>
      <c r="P2" s="4908"/>
      <c r="Q2" s="4908"/>
      <c r="R2" s="4908"/>
      <c r="S2" s="4908"/>
      <c r="T2" s="4908"/>
      <c r="U2" s="4908"/>
      <c r="V2" s="4908"/>
      <c r="W2" s="4908"/>
      <c r="X2" s="4908"/>
      <c r="Y2" s="4908"/>
      <c r="Z2" s="4908"/>
      <c r="AA2" s="4908"/>
      <c r="AB2" s="4908"/>
      <c r="AC2" s="4908"/>
      <c r="AD2" s="4908"/>
      <c r="AE2" s="4908"/>
      <c r="AF2" s="4908"/>
      <c r="AG2" s="4908"/>
      <c r="AH2" s="4908"/>
      <c r="AI2" s="4909"/>
      <c r="AJ2" s="4401" t="s">
        <v>4818</v>
      </c>
      <c r="AK2" s="4402"/>
      <c r="AL2" s="4402"/>
      <c r="AM2" s="4402"/>
      <c r="AN2" s="4402"/>
      <c r="AO2" s="4403"/>
      <c r="AP2" s="688"/>
      <c r="AQ2" s="689"/>
      <c r="AR2" s="685">
        <v>0</v>
      </c>
      <c r="AS2" s="685">
        <v>0</v>
      </c>
      <c r="AT2" s="685">
        <v>0</v>
      </c>
      <c r="AU2" s="685">
        <v>0</v>
      </c>
      <c r="AV2" s="685">
        <v>0</v>
      </c>
      <c r="AW2" s="685">
        <v>0</v>
      </c>
      <c r="AX2" s="685">
        <v>0</v>
      </c>
      <c r="AY2" s="685">
        <v>0</v>
      </c>
      <c r="AZ2" s="685">
        <v>0</v>
      </c>
      <c r="BA2" s="685">
        <v>0</v>
      </c>
      <c r="BB2" s="685">
        <v>0</v>
      </c>
      <c r="BC2" s="685">
        <v>0</v>
      </c>
      <c r="BD2" s="685">
        <v>0</v>
      </c>
      <c r="BE2" s="685">
        <v>0</v>
      </c>
      <c r="BF2" s="685">
        <v>0</v>
      </c>
      <c r="BG2" s="685">
        <v>0</v>
      </c>
      <c r="BH2" s="685">
        <v>0</v>
      </c>
      <c r="BI2" s="1201"/>
    </row>
    <row r="3" spans="2:61" s="691" customFormat="1" ht="18" customHeight="1" thickBot="1">
      <c r="B3" s="4386"/>
      <c r="C3" s="4387"/>
      <c r="D3" s="4387"/>
      <c r="E3" s="4387"/>
      <c r="F3" s="4387"/>
      <c r="G3" s="4388"/>
      <c r="H3" s="4910"/>
      <c r="I3" s="4911"/>
      <c r="J3" s="4911"/>
      <c r="K3" s="4911"/>
      <c r="L3" s="4911"/>
      <c r="M3" s="4911"/>
      <c r="N3" s="4911"/>
      <c r="O3" s="4911"/>
      <c r="P3" s="4911"/>
      <c r="Q3" s="4911"/>
      <c r="R3" s="4911"/>
      <c r="S3" s="4911"/>
      <c r="T3" s="4911"/>
      <c r="U3" s="4911"/>
      <c r="V3" s="4911"/>
      <c r="W3" s="4911"/>
      <c r="X3" s="4911"/>
      <c r="Y3" s="4911"/>
      <c r="Z3" s="4911"/>
      <c r="AA3" s="4911"/>
      <c r="AB3" s="4911"/>
      <c r="AC3" s="4911"/>
      <c r="AD3" s="4911"/>
      <c r="AE3" s="4911"/>
      <c r="AF3" s="4911"/>
      <c r="AG3" s="4911"/>
      <c r="AH3" s="4911"/>
      <c r="AI3" s="4912"/>
      <c r="AJ3" s="4404" t="s">
        <v>4819</v>
      </c>
      <c r="AK3" s="4405"/>
      <c r="AL3" s="4405"/>
      <c r="AM3" s="4405"/>
      <c r="AN3" s="4405"/>
      <c r="AO3" s="4406"/>
      <c r="AP3" s="688"/>
      <c r="AQ3" s="689"/>
      <c r="AR3" s="685">
        <v>0</v>
      </c>
      <c r="AS3" s="685">
        <v>0</v>
      </c>
      <c r="AT3" s="685">
        <v>0</v>
      </c>
      <c r="AU3" s="685">
        <v>0</v>
      </c>
      <c r="AV3" s="685">
        <v>0</v>
      </c>
      <c r="AW3" s="685">
        <v>0</v>
      </c>
      <c r="AX3" s="685">
        <v>0</v>
      </c>
      <c r="AY3" s="685">
        <v>0</v>
      </c>
      <c r="AZ3" s="685">
        <v>0</v>
      </c>
      <c r="BA3" s="685">
        <v>0</v>
      </c>
      <c r="BB3" s="685">
        <v>0</v>
      </c>
      <c r="BC3" s="685">
        <v>0</v>
      </c>
      <c r="BD3" s="685">
        <v>0</v>
      </c>
      <c r="BE3" s="685">
        <v>0</v>
      </c>
      <c r="BF3" s="685">
        <v>0</v>
      </c>
      <c r="BG3" s="685">
        <v>0</v>
      </c>
      <c r="BH3" s="685">
        <v>0</v>
      </c>
      <c r="BI3" s="1201"/>
    </row>
    <row r="4" spans="2:61" s="691" customFormat="1" ht="18" customHeight="1">
      <c r="B4" s="4386"/>
      <c r="C4" s="4387"/>
      <c r="D4" s="4387"/>
      <c r="E4" s="4387"/>
      <c r="F4" s="4387"/>
      <c r="G4" s="4388"/>
      <c r="H4" s="4913"/>
      <c r="I4" s="4914"/>
      <c r="J4" s="4914"/>
      <c r="K4" s="4914"/>
      <c r="L4" s="4914"/>
      <c r="M4" s="4914"/>
      <c r="N4" s="4914"/>
      <c r="O4" s="4914"/>
      <c r="P4" s="4914"/>
      <c r="Q4" s="4914"/>
      <c r="R4" s="4914"/>
      <c r="S4" s="4914"/>
      <c r="T4" s="4914"/>
      <c r="U4" s="4914"/>
      <c r="V4" s="4914"/>
      <c r="W4" s="4914"/>
      <c r="X4" s="4914"/>
      <c r="Y4" s="4914"/>
      <c r="Z4" s="4914"/>
      <c r="AA4" s="4914"/>
      <c r="AB4" s="4914"/>
      <c r="AC4" s="4914"/>
      <c r="AD4" s="4914"/>
      <c r="AE4" s="4914"/>
      <c r="AF4" s="4914"/>
      <c r="AG4" s="4914"/>
      <c r="AH4" s="4914"/>
      <c r="AI4" s="4915"/>
      <c r="AJ4" s="4407" t="s">
        <v>4820</v>
      </c>
      <c r="AK4" s="4408"/>
      <c r="AL4" s="4408"/>
      <c r="AM4" s="4408"/>
      <c r="AN4" s="4408"/>
      <c r="AO4" s="4409"/>
      <c r="AP4" s="688"/>
      <c r="AQ4" s="689"/>
      <c r="AR4" s="685">
        <v>0</v>
      </c>
      <c r="AS4" s="685">
        <v>0</v>
      </c>
      <c r="AT4" s="685">
        <v>0</v>
      </c>
      <c r="AU4" s="685">
        <v>0</v>
      </c>
      <c r="AV4" s="685">
        <v>0</v>
      </c>
      <c r="AW4" s="685">
        <v>0</v>
      </c>
      <c r="AX4" s="685">
        <v>0</v>
      </c>
      <c r="AY4" s="685">
        <v>0</v>
      </c>
      <c r="AZ4" s="685">
        <v>0</v>
      </c>
      <c r="BA4" s="1202"/>
      <c r="BB4" s="1203"/>
      <c r="BC4" s="1203"/>
      <c r="BD4" s="1203"/>
      <c r="BE4" s="1203"/>
      <c r="BF4" s="1203"/>
      <c r="BG4" s="1204"/>
      <c r="BI4" s="1201"/>
    </row>
    <row r="5" spans="2:61" s="691" customFormat="1" ht="18" customHeight="1">
      <c r="B5" s="4386"/>
      <c r="C5" s="4387"/>
      <c r="D5" s="4387"/>
      <c r="E5" s="4387"/>
      <c r="F5" s="4387"/>
      <c r="G5" s="4388"/>
      <c r="H5" s="4882" t="s">
        <v>5988</v>
      </c>
      <c r="I5" s="4883"/>
      <c r="J5" s="4883"/>
      <c r="K5" s="4883"/>
      <c r="L5" s="4883"/>
      <c r="M5" s="4883"/>
      <c r="N5" s="4883"/>
      <c r="O5" s="4883"/>
      <c r="P5" s="4883"/>
      <c r="Q5" s="4883"/>
      <c r="R5" s="4883"/>
      <c r="S5" s="4883"/>
      <c r="T5" s="4883"/>
      <c r="U5" s="4883"/>
      <c r="V5" s="4883"/>
      <c r="W5" s="4883"/>
      <c r="X5" s="4883"/>
      <c r="Y5" s="4883"/>
      <c r="Z5" s="4883"/>
      <c r="AA5" s="4883"/>
      <c r="AB5" s="4883"/>
      <c r="AC5" s="4883"/>
      <c r="AD5" s="4883"/>
      <c r="AE5" s="4883"/>
      <c r="AF5" s="4883"/>
      <c r="AG5" s="4883"/>
      <c r="AH5" s="4883"/>
      <c r="AI5" s="4884"/>
      <c r="AJ5" s="4407" t="s">
        <v>4822</v>
      </c>
      <c r="AK5" s="4408"/>
      <c r="AL5" s="4408"/>
      <c r="AM5" s="4408"/>
      <c r="AN5" s="4408"/>
      <c r="AO5" s="4409"/>
      <c r="AP5" s="688"/>
      <c r="AQ5" s="689"/>
      <c r="AR5" s="685">
        <v>0</v>
      </c>
      <c r="AS5" s="685">
        <v>0</v>
      </c>
      <c r="AT5" s="685">
        <v>0</v>
      </c>
      <c r="AU5" s="685">
        <v>0</v>
      </c>
      <c r="AV5" s="685">
        <v>0</v>
      </c>
      <c r="AW5" s="685">
        <v>0</v>
      </c>
      <c r="AX5" s="685">
        <v>0</v>
      </c>
      <c r="AY5" s="685">
        <v>0</v>
      </c>
      <c r="AZ5" s="685">
        <v>0</v>
      </c>
      <c r="BA5" s="1205"/>
      <c r="BB5" s="686"/>
      <c r="BC5" s="686"/>
      <c r="BD5" s="686"/>
      <c r="BE5" s="686"/>
      <c r="BF5" s="686"/>
      <c r="BG5" s="1206"/>
      <c r="BI5" s="1201"/>
    </row>
    <row r="6" spans="2:61" s="691" customFormat="1" ht="18" customHeight="1">
      <c r="B6" s="4389"/>
      <c r="C6" s="4390"/>
      <c r="D6" s="4390"/>
      <c r="E6" s="4390"/>
      <c r="F6" s="4390"/>
      <c r="G6" s="4391"/>
      <c r="H6" s="4885"/>
      <c r="I6" s="4886"/>
      <c r="J6" s="4886"/>
      <c r="K6" s="4886"/>
      <c r="L6" s="4886"/>
      <c r="M6" s="4886"/>
      <c r="N6" s="4886"/>
      <c r="O6" s="4886"/>
      <c r="P6" s="4886"/>
      <c r="Q6" s="4886"/>
      <c r="R6" s="4886"/>
      <c r="S6" s="4886"/>
      <c r="T6" s="4886"/>
      <c r="U6" s="4886"/>
      <c r="V6" s="4886"/>
      <c r="W6" s="4886"/>
      <c r="X6" s="4886"/>
      <c r="Y6" s="4886"/>
      <c r="Z6" s="4886"/>
      <c r="AA6" s="4886"/>
      <c r="AB6" s="4886"/>
      <c r="AC6" s="4886"/>
      <c r="AD6" s="4886"/>
      <c r="AE6" s="4886"/>
      <c r="AF6" s="4886"/>
      <c r="AG6" s="4886"/>
      <c r="AH6" s="4886"/>
      <c r="AI6" s="4887"/>
      <c r="AJ6" s="4416" t="s">
        <v>4824</v>
      </c>
      <c r="AK6" s="4417"/>
      <c r="AL6" s="4417"/>
      <c r="AM6" s="4417"/>
      <c r="AN6" s="4417"/>
      <c r="AO6" s="4418"/>
      <c r="AP6" s="688"/>
      <c r="AQ6" s="689"/>
      <c r="AR6" s="685">
        <v>0</v>
      </c>
      <c r="AS6" s="685">
        <v>0</v>
      </c>
      <c r="AT6" s="685">
        <v>0</v>
      </c>
      <c r="AU6" s="685">
        <v>0</v>
      </c>
      <c r="AV6" s="685">
        <v>0</v>
      </c>
      <c r="AW6" s="685">
        <v>0</v>
      </c>
      <c r="AX6" s="685">
        <v>0</v>
      </c>
      <c r="AY6" s="685">
        <v>0</v>
      </c>
      <c r="AZ6" s="685">
        <v>0</v>
      </c>
      <c r="BA6" s="1205"/>
      <c r="BB6" s="4870" t="s">
        <v>5989</v>
      </c>
      <c r="BC6" s="4870"/>
      <c r="BD6" s="4870"/>
      <c r="BE6" s="4870"/>
      <c r="BF6" s="4870"/>
      <c r="BG6" s="1206"/>
      <c r="BI6" s="1201"/>
    </row>
    <row r="7" spans="2:61" s="691" customFormat="1" ht="15" customHeight="1" thickBot="1">
      <c r="B7" s="697" t="s">
        <v>4825</v>
      </c>
      <c r="C7" s="698" t="str">
        <f ca="1">CELL("nomfichier")</f>
        <v>D:\Données\1.UPRT\0-UPRT.fait\1-UPRT.FR-SITE-WEB\ff-fiches-fabrications\ff.fiches.fabrication.2023\UPRT.23.aout\[F_Festival.des_.Menus_.PROJET.24.juin_.2026 (1).xlsx]Nota</v>
      </c>
      <c r="D7" s="699"/>
      <c r="E7" s="699"/>
      <c r="F7" s="699"/>
      <c r="G7" s="699"/>
      <c r="H7" s="699"/>
      <c r="I7" s="699"/>
      <c r="J7" s="699"/>
      <c r="K7" s="699"/>
      <c r="L7" s="699"/>
      <c r="M7" s="699"/>
      <c r="N7" s="699"/>
      <c r="O7" s="699"/>
      <c r="P7" s="700"/>
      <c r="Q7" s="700"/>
      <c r="R7" s="701" t="s">
        <v>4826</v>
      </c>
      <c r="S7" s="700"/>
      <c r="T7" s="1207" t="s">
        <v>4827</v>
      </c>
      <c r="U7" s="703"/>
      <c r="V7" s="703"/>
      <c r="W7" s="703"/>
      <c r="X7" s="703"/>
      <c r="Y7" s="699"/>
      <c r="Z7" s="699"/>
      <c r="AA7" s="699"/>
      <c r="AB7" s="699"/>
      <c r="AC7" s="699"/>
      <c r="AD7" s="699"/>
      <c r="AE7" s="699"/>
      <c r="AF7" s="699"/>
      <c r="AG7" s="699"/>
      <c r="AH7" s="699"/>
      <c r="AI7" s="699"/>
      <c r="AJ7" s="4419">
        <f ca="1">NOW()</f>
        <v>46257.607143634261</v>
      </c>
      <c r="AK7" s="4419"/>
      <c r="AL7" s="4419"/>
      <c r="AM7" s="4419"/>
      <c r="AN7" s="4419"/>
      <c r="AO7" s="4420"/>
      <c r="AP7" s="704"/>
      <c r="AQ7" s="705"/>
      <c r="AR7" s="685">
        <v>0</v>
      </c>
      <c r="AS7" s="685">
        <v>0</v>
      </c>
      <c r="AT7" s="685">
        <v>0</v>
      </c>
      <c r="AU7" s="685">
        <v>0</v>
      </c>
      <c r="AV7" s="685">
        <v>0</v>
      </c>
      <c r="AW7" s="685">
        <v>0</v>
      </c>
      <c r="AX7" s="685">
        <v>0</v>
      </c>
      <c r="AY7" s="685">
        <v>0</v>
      </c>
      <c r="AZ7" s="685">
        <v>0</v>
      </c>
      <c r="BA7" s="1205"/>
      <c r="BB7" s="686"/>
      <c r="BC7" s="686"/>
      <c r="BD7" s="686"/>
      <c r="BE7" s="686"/>
      <c r="BF7" s="686"/>
      <c r="BG7" s="1206"/>
      <c r="BI7" s="1201"/>
    </row>
    <row r="8" spans="2:61" ht="16.5" customHeight="1" thickBot="1">
      <c r="B8" s="706"/>
      <c r="D8" s="707"/>
      <c r="E8" s="707"/>
      <c r="F8" s="707"/>
      <c r="G8" s="707"/>
      <c r="I8" s="707"/>
      <c r="J8" s="707"/>
      <c r="K8" s="707"/>
      <c r="L8" s="708" t="s">
        <v>4828</v>
      </c>
      <c r="M8" s="1208"/>
      <c r="N8" s="1208"/>
      <c r="O8" s="1208"/>
      <c r="P8" s="1208" t="s">
        <v>4829</v>
      </c>
      <c r="Q8" s="707"/>
      <c r="R8" s="707"/>
      <c r="S8" s="707"/>
      <c r="T8" s="707"/>
      <c r="U8" s="707"/>
      <c r="V8" s="707"/>
      <c r="W8" s="707"/>
      <c r="X8" s="707"/>
      <c r="Y8" s="707"/>
      <c r="Z8" s="707"/>
      <c r="AA8" s="707"/>
      <c r="AB8" s="707"/>
      <c r="AC8" s="707"/>
      <c r="AD8" s="707"/>
      <c r="AE8" s="707"/>
      <c r="AF8" s="707"/>
      <c r="AG8" s="707"/>
      <c r="AH8" s="707"/>
      <c r="AI8" s="707"/>
      <c r="AJ8" s="707"/>
      <c r="AK8" s="707"/>
      <c r="AL8" s="707"/>
      <c r="AM8" s="707"/>
      <c r="AN8" s="707"/>
      <c r="AO8" s="707"/>
      <c r="AP8" s="707"/>
      <c r="AQ8" s="707"/>
      <c r="AR8" s="685">
        <v>0</v>
      </c>
      <c r="AS8" s="685">
        <v>0</v>
      </c>
      <c r="AT8" s="685">
        <v>0</v>
      </c>
      <c r="AU8" s="685">
        <v>0</v>
      </c>
      <c r="AV8" s="685">
        <v>0</v>
      </c>
      <c r="AW8" s="685">
        <v>0</v>
      </c>
      <c r="AX8" s="685">
        <v>0</v>
      </c>
      <c r="AY8" s="685">
        <v>0</v>
      </c>
      <c r="AZ8" s="685">
        <v>0</v>
      </c>
      <c r="BA8" s="695"/>
      <c r="BG8" s="696"/>
      <c r="BI8" s="687"/>
    </row>
    <row r="9" spans="2:61" ht="15.75" customHeight="1">
      <c r="B9" s="706"/>
      <c r="E9" s="710"/>
      <c r="F9" s="710"/>
      <c r="G9" s="710"/>
      <c r="I9" s="711"/>
      <c r="J9" s="711"/>
      <c r="K9" s="711"/>
      <c r="L9" s="708" t="s">
        <v>4830</v>
      </c>
      <c r="M9" s="1208"/>
      <c r="N9" s="1208"/>
      <c r="O9" s="1208"/>
      <c r="P9" s="1208" t="s">
        <v>4831</v>
      </c>
      <c r="Q9" s="1208"/>
      <c r="R9" s="1208"/>
      <c r="S9" s="1208"/>
      <c r="T9" s="1208"/>
      <c r="U9" s="1208"/>
      <c r="V9" s="1208"/>
      <c r="W9" s="1208"/>
      <c r="X9" s="1208"/>
      <c r="Y9" s="1208"/>
      <c r="Z9" s="1208"/>
      <c r="AA9" s="1208"/>
      <c r="AB9" s="1208"/>
      <c r="AC9" s="1208"/>
      <c r="AD9" s="1208"/>
      <c r="AE9" s="1208"/>
      <c r="AF9" s="1208"/>
      <c r="AG9" s="707"/>
      <c r="AH9" s="707"/>
      <c r="AI9" s="707"/>
      <c r="AJ9" s="4872" t="s">
        <v>4832</v>
      </c>
      <c r="AK9" s="4873"/>
      <c r="AL9" s="4873"/>
      <c r="AM9" s="4873"/>
      <c r="AN9" s="4874"/>
      <c r="AR9" s="685">
        <v>0</v>
      </c>
      <c r="AS9" s="685">
        <v>0</v>
      </c>
      <c r="AT9" s="685">
        <v>0</v>
      </c>
      <c r="AU9" s="685">
        <v>0</v>
      </c>
      <c r="AV9" s="685">
        <v>0</v>
      </c>
      <c r="AW9" s="685">
        <v>0</v>
      </c>
      <c r="AX9" s="685">
        <v>0</v>
      </c>
      <c r="AY9" s="685">
        <v>0</v>
      </c>
      <c r="AZ9" s="685">
        <v>0</v>
      </c>
      <c r="BA9" s="695"/>
      <c r="BC9" s="4875" t="s">
        <v>4841</v>
      </c>
      <c r="BD9" s="4875"/>
      <c r="BE9" s="4875"/>
      <c r="BF9" s="4875"/>
      <c r="BG9" s="696"/>
      <c r="BI9" s="687"/>
    </row>
    <row r="10" spans="2:61" ht="15.75" customHeight="1">
      <c r="B10" s="706"/>
      <c r="E10" s="710"/>
      <c r="F10" s="710"/>
      <c r="G10" s="710"/>
      <c r="I10" s="708"/>
      <c r="J10" s="708"/>
      <c r="K10" s="708"/>
      <c r="L10" s="708" t="s">
        <v>4833</v>
      </c>
      <c r="M10" s="1208"/>
      <c r="N10" s="1208"/>
      <c r="O10" s="1208"/>
      <c r="P10" s="1208" t="s">
        <v>4834</v>
      </c>
      <c r="Q10" s="1208"/>
      <c r="R10" s="1208"/>
      <c r="S10" s="1208"/>
      <c r="T10" s="1208"/>
      <c r="U10" s="1209"/>
      <c r="V10" s="1209"/>
      <c r="W10" s="1209"/>
      <c r="X10" s="1209"/>
      <c r="Y10" s="1209"/>
      <c r="Z10" s="1209"/>
      <c r="AA10" s="1209"/>
      <c r="AB10" s="1209"/>
      <c r="AC10" s="1209"/>
      <c r="AD10" s="1209"/>
      <c r="AE10" s="1209"/>
      <c r="AF10" s="1209"/>
      <c r="AG10" s="707"/>
      <c r="AH10" s="707"/>
      <c r="AI10" s="707"/>
      <c r="AJ10" s="713" t="s">
        <v>4835</v>
      </c>
      <c r="AK10" s="714"/>
      <c r="AL10" s="714"/>
      <c r="AM10" s="714"/>
      <c r="AN10" s="715" t="s">
        <v>4836</v>
      </c>
      <c r="AR10" s="685">
        <v>0</v>
      </c>
      <c r="AS10" s="685">
        <v>0</v>
      </c>
      <c r="AT10" s="685">
        <v>0</v>
      </c>
      <c r="AU10" s="685">
        <v>0</v>
      </c>
      <c r="AV10" s="685">
        <v>0</v>
      </c>
      <c r="AW10" s="685">
        <v>0</v>
      </c>
      <c r="AX10" s="685">
        <v>0</v>
      </c>
      <c r="AY10" s="685">
        <v>0</v>
      </c>
      <c r="AZ10" s="685">
        <v>0</v>
      </c>
      <c r="BA10" s="695"/>
      <c r="BC10" s="4875"/>
      <c r="BD10" s="4875"/>
      <c r="BE10" s="4875"/>
      <c r="BF10" s="4875"/>
      <c r="BG10" s="696"/>
      <c r="BI10" s="687"/>
    </row>
    <row r="11" spans="2:61" ht="15.75">
      <c r="B11" s="706"/>
      <c r="D11" s="707"/>
      <c r="E11" s="707"/>
      <c r="F11" s="707"/>
      <c r="G11" s="707"/>
      <c r="I11" s="707"/>
      <c r="J11" s="707"/>
      <c r="K11" s="707"/>
      <c r="L11" s="708" t="s">
        <v>4837</v>
      </c>
      <c r="M11" s="707"/>
      <c r="N11" s="707"/>
      <c r="O11" s="707"/>
      <c r="P11" s="1209" t="s">
        <v>4838</v>
      </c>
      <c r="Q11" s="707"/>
      <c r="R11" s="707"/>
      <c r="S11" s="707"/>
      <c r="T11" s="707"/>
      <c r="U11" s="707"/>
      <c r="V11" s="707"/>
      <c r="W11" s="707"/>
      <c r="X11" s="707"/>
      <c r="Y11" s="707"/>
      <c r="Z11" s="707"/>
      <c r="AA11" s="707"/>
      <c r="AB11" s="707"/>
      <c r="AC11" s="707"/>
      <c r="AD11" s="707"/>
      <c r="AE11" s="707"/>
      <c r="AF11" s="707"/>
      <c r="AG11" s="707"/>
      <c r="AH11" s="707"/>
      <c r="AI11" s="707"/>
      <c r="AJ11" s="716" t="s">
        <v>4839</v>
      </c>
      <c r="AK11" s="717"/>
      <c r="AL11" s="717"/>
      <c r="AM11" s="717"/>
      <c r="AN11" s="715" t="s">
        <v>4840</v>
      </c>
      <c r="AR11" s="685">
        <v>0</v>
      </c>
      <c r="AS11" s="685">
        <v>0</v>
      </c>
      <c r="AT11" s="685">
        <v>0</v>
      </c>
      <c r="AU11" s="685">
        <v>0</v>
      </c>
      <c r="AV11" s="685">
        <v>0</v>
      </c>
      <c r="AW11" s="685">
        <v>0</v>
      </c>
      <c r="AX11" s="685">
        <v>0</v>
      </c>
      <c r="AY11" s="685">
        <v>0</v>
      </c>
      <c r="AZ11" s="685">
        <v>0</v>
      </c>
      <c r="BA11" s="695"/>
      <c r="BB11" s="808" t="s">
        <v>4907</v>
      </c>
      <c r="BC11" s="724">
        <v>1</v>
      </c>
      <c r="BD11" s="724">
        <v>2</v>
      </c>
      <c r="BE11" s="724">
        <v>3</v>
      </c>
      <c r="BF11" s="4602"/>
      <c r="BG11" s="696"/>
      <c r="BI11" s="687"/>
    </row>
    <row r="12" spans="2:61" ht="15.75" customHeight="1">
      <c r="B12" s="706"/>
      <c r="D12" s="707"/>
      <c r="E12" s="707"/>
      <c r="F12" s="707"/>
      <c r="G12" s="707"/>
      <c r="H12" s="707"/>
      <c r="I12" s="707"/>
      <c r="J12" s="707"/>
      <c r="K12" s="707"/>
      <c r="L12" s="708" t="s">
        <v>4842</v>
      </c>
      <c r="M12" s="707"/>
      <c r="N12" s="707"/>
      <c r="O12" s="707"/>
      <c r="P12" s="1210" t="s">
        <v>4843</v>
      </c>
      <c r="Q12" s="707"/>
      <c r="R12" s="707"/>
      <c r="S12" s="707"/>
      <c r="T12" s="707"/>
      <c r="U12" s="707"/>
      <c r="V12" s="707"/>
      <c r="W12" s="707"/>
      <c r="X12" s="707"/>
      <c r="Y12" s="707"/>
      <c r="Z12" s="707"/>
      <c r="AA12" s="707"/>
      <c r="AB12" s="707"/>
      <c r="AC12" s="707"/>
      <c r="AD12" s="707"/>
      <c r="AE12" s="707"/>
      <c r="AF12" s="707"/>
      <c r="AG12" s="707"/>
      <c r="AH12" s="707"/>
      <c r="AI12" s="707"/>
      <c r="AJ12" s="719" t="s">
        <v>4844</v>
      </c>
      <c r="AK12" s="720"/>
      <c r="AL12" s="720"/>
      <c r="AM12" s="720"/>
      <c r="AN12" s="715" t="s">
        <v>4845</v>
      </c>
      <c r="AR12" s="685">
        <v>0</v>
      </c>
      <c r="AS12" s="685">
        <v>0</v>
      </c>
      <c r="AT12" s="685">
        <v>0</v>
      </c>
      <c r="AU12" s="685">
        <v>0</v>
      </c>
      <c r="AV12" s="685">
        <v>0</v>
      </c>
      <c r="AW12" s="685">
        <v>0</v>
      </c>
      <c r="AX12" s="685">
        <v>0</v>
      </c>
      <c r="AY12" s="685">
        <v>0</v>
      </c>
      <c r="AZ12" s="685">
        <v>0</v>
      </c>
      <c r="BA12" s="695"/>
      <c r="BB12" s="4906" t="s">
        <v>4856</v>
      </c>
      <c r="BC12" s="730"/>
      <c r="BD12" s="794"/>
      <c r="BE12" s="730"/>
      <c r="BF12" s="4603"/>
      <c r="BG12" s="696"/>
      <c r="BI12" s="687"/>
    </row>
    <row r="13" spans="2:61" ht="15.75" customHeight="1">
      <c r="B13" s="706"/>
      <c r="D13" s="707"/>
      <c r="E13" s="707"/>
      <c r="F13" s="707"/>
      <c r="G13" s="707"/>
      <c r="H13" s="707"/>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707"/>
      <c r="AJ13" s="721" t="s">
        <v>4846</v>
      </c>
      <c r="AK13" s="722"/>
      <c r="AL13" s="722"/>
      <c r="AM13" s="722"/>
      <c r="AN13" s="715" t="s">
        <v>4847</v>
      </c>
      <c r="AR13" s="685">
        <v>0</v>
      </c>
      <c r="AS13" s="685">
        <v>0</v>
      </c>
      <c r="AT13" s="685">
        <v>0</v>
      </c>
      <c r="AU13" s="685">
        <v>0</v>
      </c>
      <c r="AV13" s="685">
        <v>0</v>
      </c>
      <c r="AW13" s="685">
        <v>0</v>
      </c>
      <c r="AX13" s="685">
        <v>0</v>
      </c>
      <c r="AY13" s="685">
        <v>0</v>
      </c>
      <c r="AZ13" s="685">
        <v>0</v>
      </c>
      <c r="BA13" s="695"/>
      <c r="BB13" s="4906"/>
      <c r="BC13" s="789"/>
      <c r="BD13" s="789"/>
      <c r="BE13" s="789"/>
      <c r="BF13" s="4604"/>
      <c r="BG13" s="696"/>
      <c r="BI13" s="687"/>
    </row>
    <row r="14" spans="2:61" ht="25.5" customHeight="1">
      <c r="B14" s="706"/>
      <c r="D14" s="4877" t="s">
        <v>4261</v>
      </c>
      <c r="E14" s="707"/>
      <c r="F14" s="707"/>
      <c r="G14" s="707"/>
      <c r="H14" s="727" t="s">
        <v>4853</v>
      </c>
      <c r="I14" s="707"/>
      <c r="J14" s="707"/>
      <c r="K14" s="707"/>
      <c r="M14" s="707"/>
      <c r="N14" s="707"/>
      <c r="O14" s="707"/>
      <c r="Q14" s="707"/>
      <c r="R14" s="707"/>
      <c r="S14" s="707"/>
      <c r="T14" s="707"/>
      <c r="U14" s="707"/>
      <c r="V14" s="707"/>
      <c r="W14" s="707"/>
      <c r="X14" s="707"/>
      <c r="Y14" s="707"/>
      <c r="Z14" s="707"/>
      <c r="AA14" s="707"/>
      <c r="AB14" s="707"/>
      <c r="AC14" s="707"/>
      <c r="AD14" s="707"/>
      <c r="AE14" s="707"/>
      <c r="AF14" s="707"/>
      <c r="AG14" s="707"/>
      <c r="AH14" s="707"/>
      <c r="AI14" s="707"/>
      <c r="AJ14" s="728" t="s">
        <v>4854</v>
      </c>
      <c r="AK14" s="729"/>
      <c r="AL14" s="729"/>
      <c r="AM14" s="729"/>
      <c r="AN14" s="715" t="s">
        <v>4855</v>
      </c>
      <c r="AR14" s="685">
        <v>0</v>
      </c>
      <c r="AS14" s="685">
        <v>0</v>
      </c>
      <c r="AT14" s="685">
        <v>0</v>
      </c>
      <c r="AU14" s="685">
        <v>0</v>
      </c>
      <c r="AV14" s="685">
        <v>0</v>
      </c>
      <c r="AW14" s="685">
        <v>0</v>
      </c>
      <c r="AX14" s="685">
        <v>0</v>
      </c>
      <c r="AY14" s="685">
        <v>0</v>
      </c>
      <c r="AZ14" s="685">
        <v>0</v>
      </c>
      <c r="BA14" s="695"/>
      <c r="BB14" s="1211" t="s">
        <v>4911</v>
      </c>
      <c r="BG14" s="696"/>
      <c r="BI14" s="687"/>
    </row>
    <row r="15" spans="2:61" ht="16.5" thickBot="1">
      <c r="B15" s="706"/>
      <c r="D15" s="4878"/>
      <c r="E15" s="707"/>
      <c r="F15" s="707"/>
      <c r="G15" s="707"/>
      <c r="H15" s="727" t="s">
        <v>4083</v>
      </c>
      <c r="I15" s="707"/>
      <c r="J15" s="707"/>
      <c r="K15" s="707"/>
      <c r="M15" s="707"/>
      <c r="N15" s="707"/>
      <c r="O15" s="707"/>
      <c r="Q15" s="707"/>
      <c r="R15" s="707"/>
      <c r="S15" s="707"/>
      <c r="T15" s="707"/>
      <c r="U15" s="707"/>
      <c r="V15" s="707"/>
      <c r="W15" s="707"/>
      <c r="X15" s="707"/>
      <c r="Y15" s="707"/>
      <c r="Z15" s="707"/>
      <c r="AA15" s="707"/>
      <c r="AB15" s="707"/>
      <c r="AC15" s="707"/>
      <c r="AD15" s="707"/>
      <c r="AE15" s="707"/>
      <c r="AF15" s="707"/>
      <c r="AG15" s="707"/>
      <c r="AH15" s="707"/>
      <c r="AI15" s="707"/>
      <c r="AJ15" s="732" t="s">
        <v>4858</v>
      </c>
      <c r="AK15" s="733"/>
      <c r="AL15" s="733"/>
      <c r="AM15" s="733"/>
      <c r="AN15" s="734" t="s">
        <v>4859</v>
      </c>
      <c r="AR15" s="685">
        <v>0</v>
      </c>
      <c r="AS15" s="685">
        <v>0</v>
      </c>
      <c r="AT15" s="685">
        <v>0</v>
      </c>
      <c r="AU15" s="685">
        <v>0</v>
      </c>
      <c r="AV15" s="685">
        <v>0</v>
      </c>
      <c r="AW15" s="685">
        <v>0</v>
      </c>
      <c r="AX15" s="685">
        <v>0</v>
      </c>
      <c r="AY15" s="685">
        <v>0</v>
      </c>
      <c r="AZ15" s="685">
        <v>0</v>
      </c>
      <c r="BA15" s="695"/>
      <c r="BB15" s="706" t="s">
        <v>4863</v>
      </c>
      <c r="BG15" s="696"/>
      <c r="BI15" s="687"/>
    </row>
    <row r="16" spans="2:61" ht="15.75">
      <c r="B16" s="706"/>
      <c r="D16" s="4878"/>
      <c r="E16" s="707"/>
      <c r="F16" s="707"/>
      <c r="G16" s="707"/>
      <c r="H16" s="727" t="s">
        <v>4082</v>
      </c>
      <c r="I16" s="707"/>
      <c r="J16" s="707"/>
      <c r="K16" s="707"/>
      <c r="M16" s="707"/>
      <c r="N16" s="707"/>
      <c r="O16" s="707"/>
      <c r="Q16" s="707"/>
      <c r="R16" s="707"/>
      <c r="S16" s="707"/>
      <c r="T16" s="707"/>
      <c r="U16" s="707"/>
      <c r="V16" s="707"/>
      <c r="W16" s="707"/>
      <c r="X16" s="707"/>
      <c r="Y16" s="707"/>
      <c r="Z16" s="707"/>
      <c r="AA16" s="707"/>
      <c r="AB16" s="707"/>
      <c r="AC16" s="707"/>
      <c r="AD16" s="707"/>
      <c r="AE16" s="707"/>
      <c r="AF16" s="707"/>
      <c r="AG16" s="707"/>
      <c r="AH16" s="707"/>
      <c r="AI16" s="707"/>
      <c r="AJ16" s="685">
        <v>0</v>
      </c>
      <c r="AK16" s="685">
        <v>0</v>
      </c>
      <c r="AL16" s="685">
        <v>0</v>
      </c>
      <c r="AM16" s="685">
        <v>0</v>
      </c>
      <c r="AN16" s="685">
        <v>0</v>
      </c>
      <c r="AO16" s="685">
        <v>0</v>
      </c>
      <c r="AP16" s="685">
        <v>0</v>
      </c>
      <c r="AQ16" s="685">
        <v>0</v>
      </c>
      <c r="AR16" s="685">
        <v>0</v>
      </c>
      <c r="AS16" s="685">
        <v>0</v>
      </c>
      <c r="AT16" s="685">
        <v>0</v>
      </c>
      <c r="AU16" s="685">
        <v>0</v>
      </c>
      <c r="AV16" s="685">
        <v>0</v>
      </c>
      <c r="AW16" s="685">
        <v>0</v>
      </c>
      <c r="AX16" s="685">
        <v>0</v>
      </c>
      <c r="AY16" s="685">
        <v>0</v>
      </c>
      <c r="AZ16" s="685">
        <v>0</v>
      </c>
      <c r="BA16" s="695"/>
      <c r="BB16" s="745" cm="1">
        <f t="array" aca="1" ref="BB16:BC16" ca="1">CELL("largeur",BB16)</f>
        <v>10</v>
      </c>
      <c r="BC16" s="743" t="b">
        <f ca="1"/>
        <v>1</v>
      </c>
      <c r="BG16" s="696"/>
      <c r="BI16" s="687"/>
    </row>
    <row r="17" spans="2:61" ht="15.75">
      <c r="B17" s="706"/>
      <c r="D17" s="4878"/>
      <c r="E17" s="707"/>
      <c r="F17" s="707"/>
      <c r="G17" s="707"/>
      <c r="H17" s="727" t="s">
        <v>4081</v>
      </c>
      <c r="I17" s="707"/>
      <c r="J17" s="707"/>
      <c r="K17" s="707"/>
      <c r="M17" s="707"/>
      <c r="N17" s="707"/>
      <c r="O17" s="707"/>
      <c r="Q17" s="707"/>
      <c r="R17" s="707"/>
      <c r="S17" s="707"/>
      <c r="T17" s="707"/>
      <c r="U17" s="707"/>
      <c r="V17" s="707"/>
      <c r="W17" s="707"/>
      <c r="X17" s="707"/>
      <c r="Y17" s="707"/>
      <c r="Z17" s="707"/>
      <c r="AA17" s="707"/>
      <c r="AB17" s="707"/>
      <c r="AC17" s="707"/>
      <c r="AD17" s="707"/>
      <c r="AE17" s="707"/>
      <c r="AF17" s="707"/>
      <c r="AG17" s="707"/>
      <c r="AH17" s="707"/>
      <c r="AI17" s="707"/>
      <c r="AJ17" s="685">
        <v>0</v>
      </c>
      <c r="AK17" s="685">
        <v>0</v>
      </c>
      <c r="AL17" s="685">
        <v>0</v>
      </c>
      <c r="AM17" s="685">
        <v>0</v>
      </c>
      <c r="AN17" s="685">
        <v>0</v>
      </c>
      <c r="AO17" s="685">
        <v>0</v>
      </c>
      <c r="AP17" s="685">
        <v>0</v>
      </c>
      <c r="AQ17" s="685">
        <v>0</v>
      </c>
      <c r="AR17" s="685">
        <v>0</v>
      </c>
      <c r="AS17" s="685">
        <v>0</v>
      </c>
      <c r="AT17" s="685">
        <v>0</v>
      </c>
      <c r="AU17" s="685">
        <v>0</v>
      </c>
      <c r="AV17" s="685">
        <v>0</v>
      </c>
      <c r="AW17" s="685">
        <v>0</v>
      </c>
      <c r="AX17" s="685">
        <v>0</v>
      </c>
      <c r="AY17" s="685">
        <v>0</v>
      </c>
      <c r="AZ17" s="685">
        <v>0</v>
      </c>
      <c r="BA17" s="695"/>
      <c r="BB17" s="745" t="s">
        <v>4866</v>
      </c>
      <c r="BD17" s="745" t="s">
        <v>4867</v>
      </c>
      <c r="BG17" s="696"/>
      <c r="BI17" s="687"/>
    </row>
    <row r="18" spans="2:61" ht="15.75">
      <c r="B18" s="706"/>
      <c r="D18" s="4879"/>
      <c r="E18" s="707"/>
      <c r="F18" s="707"/>
      <c r="G18" s="707"/>
      <c r="H18" s="727" t="s">
        <v>4864</v>
      </c>
      <c r="I18" s="707"/>
      <c r="J18" s="707"/>
      <c r="K18" s="707"/>
      <c r="M18" s="707"/>
      <c r="N18" s="707"/>
      <c r="O18" s="707"/>
      <c r="Q18" s="707"/>
      <c r="R18" s="707"/>
      <c r="S18" s="707"/>
      <c r="T18" s="707"/>
      <c r="U18" s="707"/>
      <c r="V18" s="707"/>
      <c r="W18" s="707"/>
      <c r="X18" s="707"/>
      <c r="Y18" s="707"/>
      <c r="Z18" s="707"/>
      <c r="AA18" s="707"/>
      <c r="AB18" s="707"/>
      <c r="AC18" s="707"/>
      <c r="AD18" s="707"/>
      <c r="AE18" s="707"/>
      <c r="AF18" s="707"/>
      <c r="AG18" s="707"/>
      <c r="AH18" s="707"/>
      <c r="AI18" s="707"/>
      <c r="AJ18" s="685">
        <v>0</v>
      </c>
      <c r="AK18" s="685">
        <v>0</v>
      </c>
      <c r="AL18" s="685">
        <v>0</v>
      </c>
      <c r="AM18" s="685">
        <v>0</v>
      </c>
      <c r="AN18" s="685">
        <v>0</v>
      </c>
      <c r="AO18" s="685">
        <v>0</v>
      </c>
      <c r="AP18" s="685">
        <v>0</v>
      </c>
      <c r="AQ18" s="685">
        <v>0</v>
      </c>
      <c r="AR18" s="685">
        <v>0</v>
      </c>
      <c r="AS18" s="685">
        <v>0</v>
      </c>
      <c r="AT18" s="685">
        <v>0</v>
      </c>
      <c r="AU18" s="685">
        <v>0</v>
      </c>
      <c r="AV18" s="685">
        <v>0</v>
      </c>
      <c r="AW18" s="685">
        <v>0</v>
      </c>
      <c r="AX18" s="685">
        <v>0</v>
      </c>
      <c r="AY18" s="685">
        <v>0</v>
      </c>
      <c r="AZ18" s="685">
        <v>0</v>
      </c>
      <c r="BA18" s="695"/>
      <c r="BG18" s="696"/>
      <c r="BI18" s="687"/>
    </row>
    <row r="19" spans="2:61" ht="16.5" thickBot="1">
      <c r="B19" s="706"/>
      <c r="D19" s="707"/>
      <c r="E19" s="707"/>
      <c r="F19" s="707"/>
      <c r="G19" s="707"/>
      <c r="H19" s="707"/>
      <c r="I19" s="707"/>
      <c r="J19" s="707"/>
      <c r="K19" s="707"/>
      <c r="L19" s="707"/>
      <c r="M19" s="707"/>
      <c r="N19" s="707"/>
      <c r="O19" s="707"/>
      <c r="P19" s="707"/>
      <c r="Q19" s="707"/>
      <c r="R19" s="707"/>
      <c r="S19" s="707"/>
      <c r="T19" s="707"/>
      <c r="U19" s="707"/>
      <c r="V19" s="707"/>
      <c r="W19" s="707"/>
      <c r="X19" s="707"/>
      <c r="Y19" s="707"/>
      <c r="Z19" s="707"/>
      <c r="AA19" s="707"/>
      <c r="AB19" s="707"/>
      <c r="AC19" s="707"/>
      <c r="AD19" s="707"/>
      <c r="AE19" s="707"/>
      <c r="AF19" s="707"/>
      <c r="AG19" s="707"/>
      <c r="AH19" s="707"/>
      <c r="AI19" s="707"/>
      <c r="AJ19" s="685">
        <v>0</v>
      </c>
      <c r="AK19" s="685">
        <v>0</v>
      </c>
      <c r="AL19" s="685">
        <v>0</v>
      </c>
      <c r="AM19" s="685">
        <v>0</v>
      </c>
      <c r="AN19" s="685">
        <v>0</v>
      </c>
      <c r="AO19" s="685">
        <v>0</v>
      </c>
      <c r="AP19" s="685">
        <v>0</v>
      </c>
      <c r="AQ19" s="685">
        <v>0</v>
      </c>
      <c r="AR19" s="685">
        <v>0</v>
      </c>
      <c r="AS19" s="685">
        <v>0</v>
      </c>
      <c r="AT19" s="685">
        <v>0</v>
      </c>
      <c r="AU19" s="685">
        <v>0</v>
      </c>
      <c r="AV19" s="685">
        <v>0</v>
      </c>
      <c r="AW19" s="685">
        <v>0</v>
      </c>
      <c r="AX19" s="685">
        <v>0</v>
      </c>
      <c r="AY19" s="685">
        <v>0</v>
      </c>
      <c r="AZ19" s="685">
        <v>0</v>
      </c>
      <c r="BA19" s="774"/>
      <c r="BB19" s="775"/>
      <c r="BC19" s="775"/>
      <c r="BD19" s="775"/>
      <c r="BE19" s="775"/>
      <c r="BF19" s="775"/>
      <c r="BG19" s="776"/>
      <c r="BI19" s="687"/>
    </row>
    <row r="20" spans="2:61" ht="23.25">
      <c r="B20" s="706"/>
      <c r="D20" s="4618" t="s">
        <v>4865</v>
      </c>
      <c r="E20" s="4619"/>
      <c r="F20" s="4619"/>
      <c r="G20" s="4619"/>
      <c r="H20" s="4619"/>
      <c r="I20" s="4619"/>
      <c r="J20" s="4619"/>
      <c r="K20" s="4619"/>
      <c r="L20" s="4619"/>
      <c r="M20" s="4619"/>
      <c r="N20" s="4619"/>
      <c r="O20" s="4619"/>
      <c r="P20" s="4619"/>
      <c r="Q20" s="4619"/>
      <c r="R20" s="4619"/>
      <c r="S20" s="4619"/>
      <c r="T20" s="4619"/>
      <c r="U20" s="4619"/>
      <c r="V20" s="4619"/>
      <c r="W20" s="4619"/>
      <c r="X20" s="4619"/>
      <c r="Y20" s="4619"/>
      <c r="Z20" s="4619"/>
      <c r="AA20" s="4619"/>
      <c r="AB20" s="4619"/>
      <c r="AC20" s="4619"/>
      <c r="AD20" s="4619"/>
      <c r="AE20" s="4619"/>
      <c r="AF20" s="4620"/>
      <c r="AG20" s="707"/>
      <c r="AH20" s="707"/>
      <c r="AI20" s="707"/>
      <c r="AJ20" s="685">
        <v>0</v>
      </c>
      <c r="AK20" s="685">
        <v>0</v>
      </c>
      <c r="AL20" s="685">
        <v>0</v>
      </c>
      <c r="AM20" s="685">
        <v>0</v>
      </c>
      <c r="AN20" s="685">
        <v>0</v>
      </c>
      <c r="AO20" s="685">
        <v>0</v>
      </c>
      <c r="AP20" s="685">
        <v>0</v>
      </c>
      <c r="AQ20" s="685">
        <v>0</v>
      </c>
      <c r="AR20" s="685">
        <v>0</v>
      </c>
      <c r="AS20" s="685">
        <v>0</v>
      </c>
      <c r="AT20" s="685">
        <v>0</v>
      </c>
      <c r="AU20" s="685">
        <v>0</v>
      </c>
      <c r="AV20" s="685">
        <v>0</v>
      </c>
      <c r="AW20" s="685">
        <v>0</v>
      </c>
      <c r="AX20" s="685">
        <v>0</v>
      </c>
      <c r="AY20" s="685">
        <v>0</v>
      </c>
      <c r="AZ20" s="685">
        <v>0</v>
      </c>
      <c r="BA20" s="685">
        <v>0</v>
      </c>
      <c r="BB20" s="685">
        <v>0</v>
      </c>
      <c r="BC20" s="685">
        <v>0</v>
      </c>
      <c r="BD20" s="685">
        <v>0</v>
      </c>
      <c r="BE20" s="685">
        <v>0</v>
      </c>
      <c r="BF20" s="685">
        <v>0</v>
      </c>
      <c r="BG20" s="685">
        <v>0</v>
      </c>
      <c r="BH20" s="685">
        <v>0</v>
      </c>
      <c r="BI20" s="687"/>
    </row>
    <row r="21" spans="2:61" ht="18.75">
      <c r="B21" s="706"/>
      <c r="D21" s="746"/>
      <c r="E21" s="746"/>
      <c r="F21" s="746"/>
      <c r="G21" s="746"/>
      <c r="H21" s="746"/>
      <c r="I21" s="746"/>
      <c r="J21" s="746"/>
      <c r="K21" s="746"/>
      <c r="L21" s="746"/>
      <c r="M21" s="746"/>
      <c r="N21" s="746"/>
      <c r="O21" s="746"/>
      <c r="P21" s="746"/>
      <c r="Q21" s="746"/>
      <c r="R21" s="746"/>
      <c r="S21" s="746"/>
      <c r="T21" s="746"/>
      <c r="U21" s="746"/>
      <c r="V21" s="746"/>
      <c r="W21" s="746"/>
      <c r="X21" s="746"/>
      <c r="AG21" s="707"/>
      <c r="AH21" s="707"/>
      <c r="AI21" s="707"/>
      <c r="AJ21" s="685">
        <v>0</v>
      </c>
      <c r="AK21" s="685">
        <v>0</v>
      </c>
      <c r="AL21" s="685">
        <v>0</v>
      </c>
      <c r="AM21" s="685">
        <v>0</v>
      </c>
      <c r="AN21" s="685">
        <v>0</v>
      </c>
      <c r="AO21" s="685">
        <v>0</v>
      </c>
      <c r="AP21" s="685">
        <v>0</v>
      </c>
      <c r="AQ21" s="685">
        <v>0</v>
      </c>
      <c r="AR21" s="685">
        <v>0</v>
      </c>
      <c r="AS21" s="685">
        <v>0</v>
      </c>
      <c r="AT21" s="685">
        <v>0</v>
      </c>
      <c r="AU21" s="685">
        <v>0</v>
      </c>
      <c r="AV21" s="685">
        <v>0</v>
      </c>
      <c r="AW21" s="685">
        <v>0</v>
      </c>
      <c r="AX21" s="685">
        <v>0</v>
      </c>
      <c r="AY21" s="685">
        <v>0</v>
      </c>
      <c r="AZ21" s="685">
        <v>0</v>
      </c>
      <c r="BA21" s="685">
        <v>0</v>
      </c>
      <c r="BB21" s="685">
        <v>0</v>
      </c>
      <c r="BC21" s="685">
        <v>0</v>
      </c>
      <c r="BD21" s="685">
        <v>0</v>
      </c>
      <c r="BE21" s="685">
        <v>0</v>
      </c>
      <c r="BF21" s="685">
        <v>0</v>
      </c>
      <c r="BG21" s="685">
        <v>0</v>
      </c>
      <c r="BH21" s="685">
        <v>0</v>
      </c>
      <c r="BI21" s="687"/>
    </row>
    <row r="22" spans="2:61" ht="18.75" customHeight="1">
      <c r="B22" s="706"/>
      <c r="D22" s="4863" t="s">
        <v>4868</v>
      </c>
      <c r="E22" s="4864"/>
      <c r="F22" s="4864"/>
      <c r="G22" s="4864"/>
      <c r="H22" s="4864"/>
      <c r="I22" s="4864"/>
      <c r="J22" s="4864"/>
      <c r="K22" s="4864"/>
      <c r="L22" s="4864"/>
      <c r="M22" s="4864"/>
      <c r="N22" s="4864"/>
      <c r="O22" s="4864"/>
      <c r="P22" s="4864"/>
      <c r="Q22" s="4864"/>
      <c r="R22" s="4864"/>
      <c r="S22" s="4864"/>
      <c r="T22" s="4864"/>
      <c r="U22" s="4864"/>
      <c r="V22" s="4864"/>
      <c r="W22" s="4864"/>
      <c r="X22" s="4864"/>
      <c r="Y22" s="4864"/>
      <c r="Z22" s="4864"/>
      <c r="AA22" s="4864"/>
      <c r="AB22" s="4864"/>
      <c r="AC22" s="4864"/>
      <c r="AD22" s="4864"/>
      <c r="AE22" s="4864"/>
      <c r="AF22" s="4865"/>
      <c r="AG22" s="707"/>
      <c r="AH22" s="707"/>
      <c r="AI22" s="707"/>
      <c r="AJ22" s="685">
        <v>0</v>
      </c>
      <c r="AK22" s="685">
        <v>0</v>
      </c>
      <c r="AL22" s="685">
        <v>0</v>
      </c>
      <c r="AM22" s="685">
        <v>0</v>
      </c>
      <c r="AN22" s="685">
        <v>0</v>
      </c>
      <c r="AO22" s="685">
        <v>0</v>
      </c>
      <c r="AP22" s="685">
        <v>0</v>
      </c>
      <c r="AQ22" s="685">
        <v>0</v>
      </c>
      <c r="AR22" s="685">
        <v>0</v>
      </c>
      <c r="AS22" s="685">
        <v>0</v>
      </c>
      <c r="AT22" s="685">
        <v>0</v>
      </c>
      <c r="AU22" s="685">
        <v>0</v>
      </c>
      <c r="AV22" s="685">
        <v>0</v>
      </c>
      <c r="AW22" s="685">
        <v>0</v>
      </c>
      <c r="AX22" s="685">
        <v>0</v>
      </c>
      <c r="AY22" s="685">
        <v>0</v>
      </c>
      <c r="AZ22" s="685">
        <v>0</v>
      </c>
      <c r="BA22" s="685">
        <v>0</v>
      </c>
      <c r="BB22" s="685">
        <v>0</v>
      </c>
      <c r="BC22" s="685">
        <v>0</v>
      </c>
      <c r="BD22" s="685">
        <v>0</v>
      </c>
      <c r="BE22" s="685">
        <v>0</v>
      </c>
      <c r="BF22" s="685">
        <v>0</v>
      </c>
      <c r="BG22" s="685">
        <v>0</v>
      </c>
      <c r="BH22" s="685">
        <v>0</v>
      </c>
      <c r="BI22" s="687"/>
    </row>
    <row r="23" spans="2:61" ht="18.75" customHeight="1">
      <c r="B23" s="706"/>
      <c r="D23" s="4866"/>
      <c r="E23" s="4867"/>
      <c r="F23" s="4867"/>
      <c r="G23" s="4867"/>
      <c r="H23" s="4867"/>
      <c r="I23" s="4867"/>
      <c r="J23" s="4867"/>
      <c r="K23" s="4867"/>
      <c r="L23" s="4867"/>
      <c r="M23" s="4867"/>
      <c r="N23" s="4867"/>
      <c r="O23" s="4867"/>
      <c r="P23" s="4867"/>
      <c r="Q23" s="4867"/>
      <c r="R23" s="4867"/>
      <c r="S23" s="4867"/>
      <c r="T23" s="4867"/>
      <c r="U23" s="4867"/>
      <c r="V23" s="4867"/>
      <c r="W23" s="4867"/>
      <c r="X23" s="4867"/>
      <c r="Y23" s="4867"/>
      <c r="Z23" s="4867"/>
      <c r="AA23" s="4867"/>
      <c r="AB23" s="4867"/>
      <c r="AC23" s="4867"/>
      <c r="AD23" s="4867"/>
      <c r="AE23" s="4867"/>
      <c r="AF23" s="4868"/>
      <c r="AG23" s="707"/>
      <c r="AH23" s="707"/>
      <c r="AI23" s="707"/>
      <c r="AJ23" s="685">
        <v>0</v>
      </c>
      <c r="AK23" s="685">
        <v>0</v>
      </c>
      <c r="AL23" s="685">
        <v>0</v>
      </c>
      <c r="AM23" s="685">
        <v>0</v>
      </c>
      <c r="AN23" s="685">
        <v>0</v>
      </c>
      <c r="AO23" s="685">
        <v>0</v>
      </c>
      <c r="AP23" s="685">
        <v>0</v>
      </c>
      <c r="AQ23" s="685">
        <v>0</v>
      </c>
      <c r="AR23" s="685">
        <v>0</v>
      </c>
      <c r="AS23" s="685">
        <v>0</v>
      </c>
      <c r="AT23" s="685">
        <v>0</v>
      </c>
      <c r="AU23" s="685">
        <v>0</v>
      </c>
      <c r="AV23" s="685">
        <v>0</v>
      </c>
      <c r="AW23" s="685">
        <v>0</v>
      </c>
      <c r="AX23" s="685">
        <v>0</v>
      </c>
      <c r="AY23" s="685">
        <v>0</v>
      </c>
      <c r="AZ23" s="685">
        <v>0</v>
      </c>
      <c r="BA23" s="685">
        <v>0</v>
      </c>
      <c r="BB23" s="685">
        <v>0</v>
      </c>
      <c r="BC23" s="685">
        <v>0</v>
      </c>
      <c r="BD23" s="685">
        <v>0</v>
      </c>
      <c r="BE23" s="685">
        <v>0</v>
      </c>
      <c r="BF23" s="685">
        <v>0</v>
      </c>
      <c r="BG23" s="685">
        <v>0</v>
      </c>
      <c r="BH23" s="685">
        <v>0</v>
      </c>
      <c r="BI23" s="687"/>
    </row>
    <row r="24" spans="2:61" ht="18.75" customHeight="1">
      <c r="B24" s="706"/>
      <c r="D24" s="747"/>
      <c r="E24" s="747"/>
      <c r="F24" s="747"/>
      <c r="G24" s="747"/>
      <c r="H24" s="747"/>
      <c r="I24" s="747"/>
      <c r="J24" s="747"/>
      <c r="K24" s="747"/>
      <c r="L24" s="747"/>
      <c r="M24" s="747"/>
      <c r="N24" s="747"/>
      <c r="O24" s="747"/>
      <c r="P24" s="747"/>
      <c r="Q24" s="747"/>
      <c r="R24" s="747"/>
      <c r="S24" s="747"/>
      <c r="T24" s="747"/>
      <c r="U24" s="747"/>
      <c r="V24" s="747"/>
      <c r="W24" s="747"/>
      <c r="X24" s="747"/>
      <c r="Y24" s="747"/>
      <c r="Z24" s="747"/>
      <c r="AA24" s="747"/>
      <c r="AB24" s="747"/>
      <c r="AC24" s="747"/>
      <c r="AD24" s="747"/>
      <c r="AE24" s="747"/>
      <c r="AF24" s="747"/>
      <c r="AG24" s="707"/>
      <c r="AH24" s="707"/>
      <c r="AI24" s="707"/>
      <c r="AJ24" s="685">
        <v>0</v>
      </c>
      <c r="AK24" s="685">
        <v>0</v>
      </c>
      <c r="AL24" s="685">
        <v>0</v>
      </c>
      <c r="AM24" s="685">
        <v>0</v>
      </c>
      <c r="AN24" s="685">
        <v>0</v>
      </c>
      <c r="AO24" s="685">
        <v>0</v>
      </c>
      <c r="AP24" s="685">
        <v>0</v>
      </c>
      <c r="AQ24" s="685">
        <v>0</v>
      </c>
      <c r="AR24" s="685">
        <v>0</v>
      </c>
      <c r="AS24" s="685">
        <v>0</v>
      </c>
      <c r="AT24" s="685">
        <v>0</v>
      </c>
      <c r="AU24" s="685">
        <v>0</v>
      </c>
      <c r="AV24" s="685">
        <v>0</v>
      </c>
      <c r="AW24" s="685">
        <v>0</v>
      </c>
      <c r="AX24" s="685">
        <v>0</v>
      </c>
      <c r="AY24" s="685">
        <v>0</v>
      </c>
      <c r="AZ24" s="685">
        <v>0</v>
      </c>
      <c r="BA24" s="685">
        <v>0</v>
      </c>
      <c r="BB24" s="685">
        <v>0</v>
      </c>
      <c r="BC24" s="685">
        <v>0</v>
      </c>
      <c r="BD24" s="685">
        <v>0</v>
      </c>
      <c r="BE24" s="685">
        <v>0</v>
      </c>
      <c r="BF24" s="685">
        <v>0</v>
      </c>
      <c r="BG24" s="685">
        <v>0</v>
      </c>
      <c r="BH24" s="685">
        <v>0</v>
      </c>
      <c r="BI24" s="687"/>
    </row>
    <row r="25" spans="2:61" ht="15.75" customHeight="1">
      <c r="B25" s="4773" t="s">
        <v>4871</v>
      </c>
      <c r="C25" s="4773"/>
      <c r="D25" s="749"/>
      <c r="E25" s="707"/>
      <c r="F25" s="707"/>
      <c r="G25" s="707"/>
      <c r="H25" s="4775" t="s">
        <v>4261</v>
      </c>
      <c r="I25" s="4776"/>
      <c r="J25" s="4776"/>
      <c r="K25" s="4776"/>
      <c r="L25" s="4776"/>
      <c r="M25" s="4776"/>
      <c r="N25" s="4776"/>
      <c r="O25" s="4776"/>
      <c r="P25" s="4776"/>
      <c r="Q25" s="4776"/>
      <c r="R25" s="4776"/>
      <c r="S25" s="4776"/>
      <c r="T25" s="4776"/>
      <c r="U25" s="4776"/>
      <c r="V25" s="4776"/>
      <c r="W25" s="4776"/>
      <c r="X25" s="4777"/>
      <c r="Y25" s="750"/>
      <c r="Z25" s="750"/>
      <c r="AA25" s="750"/>
      <c r="AB25" s="750"/>
      <c r="AC25" s="750"/>
      <c r="AD25" s="750"/>
      <c r="AE25" s="750"/>
      <c r="AF25" s="750"/>
      <c r="AG25" s="751"/>
      <c r="AH25" s="752"/>
      <c r="AI25" s="752"/>
      <c r="AJ25" s="4778" t="s">
        <v>4872</v>
      </c>
      <c r="AK25" s="4778"/>
      <c r="AL25" s="4778"/>
      <c r="AM25" s="4778"/>
      <c r="AN25" s="4778"/>
      <c r="AO25" s="4778"/>
      <c r="AP25" s="4778"/>
      <c r="AQ25" s="4778"/>
      <c r="AR25" s="4778"/>
      <c r="AS25" s="4778"/>
      <c r="AT25" s="4778"/>
      <c r="AU25" s="4778"/>
      <c r="AV25" s="4778"/>
      <c r="AW25" s="4778"/>
      <c r="AX25" s="4778"/>
      <c r="AY25" s="4778"/>
      <c r="AZ25" s="4778"/>
      <c r="BA25" s="685">
        <v>0</v>
      </c>
      <c r="BB25" s="685">
        <v>0</v>
      </c>
      <c r="BC25" s="685">
        <v>0</v>
      </c>
      <c r="BD25" s="685">
        <v>0</v>
      </c>
      <c r="BE25" s="685">
        <v>0</v>
      </c>
      <c r="BF25" s="685">
        <v>0</v>
      </c>
      <c r="BG25" s="685">
        <v>0</v>
      </c>
      <c r="BH25" s="685">
        <v>0</v>
      </c>
      <c r="BI25" s="687"/>
    </row>
    <row r="26" spans="2:61" ht="18.75">
      <c r="B26" s="4773"/>
      <c r="C26" s="4773"/>
      <c r="D26" s="754"/>
      <c r="E26" s="755"/>
      <c r="F26" s="755"/>
      <c r="G26" s="755"/>
      <c r="H26" s="756" t="s">
        <v>4097</v>
      </c>
      <c r="I26" s="757"/>
      <c r="J26" s="757"/>
      <c r="K26" s="757"/>
      <c r="L26" s="758" t="s">
        <v>4096</v>
      </c>
      <c r="M26" s="759"/>
      <c r="N26" s="759"/>
      <c r="O26" s="759"/>
      <c r="P26" s="758" t="s">
        <v>4095</v>
      </c>
      <c r="Q26" s="757"/>
      <c r="R26" s="757"/>
      <c r="S26" s="757"/>
      <c r="T26" s="758" t="s">
        <v>4094</v>
      </c>
      <c r="U26" s="757"/>
      <c r="V26" s="757"/>
      <c r="W26" s="760"/>
      <c r="X26" s="761" t="s">
        <v>4093</v>
      </c>
      <c r="Y26" s="755"/>
      <c r="Z26" s="755"/>
      <c r="AA26" s="755"/>
      <c r="AJ26" s="762">
        <f>LEN(AJ27)</f>
        <v>312</v>
      </c>
      <c r="AK26" s="763"/>
      <c r="AL26" s="763"/>
      <c r="AM26" s="764" t="s">
        <v>4874</v>
      </c>
      <c r="BA26" s="685">
        <v>0</v>
      </c>
      <c r="BB26" s="685">
        <v>0</v>
      </c>
      <c r="BC26" s="685">
        <v>0</v>
      </c>
      <c r="BD26" s="685">
        <v>0</v>
      </c>
      <c r="BE26" s="685">
        <v>0</v>
      </c>
      <c r="BF26" s="685">
        <v>0</v>
      </c>
      <c r="BG26" s="685">
        <v>0</v>
      </c>
      <c r="BH26" s="685">
        <v>0</v>
      </c>
      <c r="BI26" s="687"/>
    </row>
    <row r="27" spans="2:61" ht="18.75">
      <c r="B27" s="4773"/>
      <c r="C27" s="4773"/>
      <c r="D27" s="766" t="s">
        <v>4876</v>
      </c>
      <c r="E27" s="755"/>
      <c r="F27" s="755"/>
      <c r="G27" s="755"/>
      <c r="H27" s="4767" t="s">
        <v>4877</v>
      </c>
      <c r="I27" s="766"/>
      <c r="J27" s="766"/>
      <c r="K27" s="766"/>
      <c r="L27" s="4767" t="s">
        <v>4878</v>
      </c>
      <c r="M27" s="766"/>
      <c r="N27" s="766"/>
      <c r="O27" s="766"/>
      <c r="P27" s="4767" t="s">
        <v>4879</v>
      </c>
      <c r="Q27" s="766"/>
      <c r="R27" s="766"/>
      <c r="S27" s="766"/>
      <c r="T27" s="4767" t="s">
        <v>4880</v>
      </c>
      <c r="U27" s="766"/>
      <c r="V27" s="766"/>
      <c r="W27" s="766"/>
      <c r="X27" s="4767" t="s">
        <v>4881</v>
      </c>
      <c r="Y27" s="749"/>
      <c r="Z27" s="749"/>
      <c r="AA27" s="749"/>
      <c r="AB27" s="767" t="s">
        <v>4882</v>
      </c>
      <c r="AG27" s="768"/>
      <c r="AH27" s="768"/>
      <c r="AI27" s="768"/>
      <c r="AJ27" s="769" t="s">
        <v>4883</v>
      </c>
      <c r="AK27" s="770"/>
      <c r="AL27" s="770"/>
      <c r="AM27" s="770"/>
      <c r="AN27" s="770"/>
      <c r="AO27" s="770"/>
      <c r="AP27" s="770"/>
      <c r="AQ27" s="770"/>
      <c r="AR27" s="770"/>
      <c r="AS27" s="770"/>
      <c r="AT27" s="770"/>
      <c r="AU27" s="770"/>
      <c r="AV27" s="770"/>
      <c r="AW27" s="770"/>
      <c r="AX27" s="770"/>
      <c r="AY27" s="770"/>
      <c r="AZ27" s="770"/>
      <c r="BA27" s="727"/>
      <c r="BB27" s="727"/>
      <c r="BC27" s="727"/>
      <c r="BD27" s="727"/>
      <c r="BE27" s="727"/>
      <c r="BI27" s="687"/>
    </row>
    <row r="28" spans="2:61" ht="18.75">
      <c r="B28" s="771"/>
      <c r="D28" s="772" t="s">
        <v>4876</v>
      </c>
      <c r="E28" s="755"/>
      <c r="F28" s="755"/>
      <c r="G28" s="755"/>
      <c r="H28" s="4768"/>
      <c r="I28" s="772"/>
      <c r="J28" s="772"/>
      <c r="K28" s="772"/>
      <c r="L28" s="4768"/>
      <c r="M28" s="772"/>
      <c r="N28" s="772"/>
      <c r="O28" s="772"/>
      <c r="P28" s="4768"/>
      <c r="Q28" s="772"/>
      <c r="R28" s="772"/>
      <c r="S28" s="772"/>
      <c r="T28" s="4768"/>
      <c r="U28" s="772"/>
      <c r="V28" s="772"/>
      <c r="W28" s="772"/>
      <c r="X28" s="4768"/>
      <c r="Y28" s="749"/>
      <c r="Z28" s="749"/>
      <c r="AA28" s="749"/>
      <c r="AB28" s="767" t="s">
        <v>4118</v>
      </c>
      <c r="AG28" s="773"/>
      <c r="AH28" s="773"/>
      <c r="AI28" s="773"/>
      <c r="AJ28" s="773"/>
      <c r="AK28" s="773"/>
      <c r="AL28" s="773"/>
      <c r="AM28" s="773"/>
      <c r="AN28" s="773"/>
      <c r="AO28" s="773"/>
      <c r="AP28" s="773"/>
      <c r="AQ28" s="773"/>
      <c r="AR28" s="773"/>
      <c r="AS28" s="773"/>
      <c r="AT28" s="773"/>
      <c r="AU28" s="773"/>
      <c r="AV28" s="773"/>
      <c r="AW28" s="773"/>
      <c r="AX28" s="773"/>
      <c r="AY28" s="773"/>
      <c r="AZ28" s="773"/>
      <c r="BA28" s="685">
        <v>0</v>
      </c>
      <c r="BB28" s="685">
        <v>0</v>
      </c>
      <c r="BC28" s="685">
        <v>0</v>
      </c>
      <c r="BD28" s="685">
        <v>0</v>
      </c>
      <c r="BE28" s="685">
        <v>0</v>
      </c>
      <c r="BF28" s="685">
        <v>0</v>
      </c>
      <c r="BG28" s="685">
        <v>0</v>
      </c>
      <c r="BH28" s="685">
        <v>0</v>
      </c>
      <c r="BI28" s="687"/>
    </row>
    <row r="29" spans="2:61" ht="18.75">
      <c r="B29" s="771"/>
      <c r="D29" s="777" t="s">
        <v>4886</v>
      </c>
      <c r="E29" s="755"/>
      <c r="F29" s="755"/>
      <c r="G29" s="755"/>
      <c r="H29" s="4796" t="s">
        <v>4887</v>
      </c>
      <c r="I29" s="777"/>
      <c r="J29" s="777"/>
      <c r="K29" s="777"/>
      <c r="L29" s="4796" t="s">
        <v>4880</v>
      </c>
      <c r="M29" s="777"/>
      <c r="N29" s="777"/>
      <c r="O29" s="777"/>
      <c r="P29" s="4796" t="s">
        <v>4880</v>
      </c>
      <c r="Q29" s="777"/>
      <c r="R29" s="777"/>
      <c r="S29" s="777"/>
      <c r="T29" s="4796" t="s">
        <v>4888</v>
      </c>
      <c r="U29" s="777"/>
      <c r="V29" s="777"/>
      <c r="W29" s="777"/>
      <c r="X29" s="4796" t="s">
        <v>4889</v>
      </c>
      <c r="Y29" s="749"/>
      <c r="Z29" s="749"/>
      <c r="AA29" s="749"/>
      <c r="AB29" s="767" t="s">
        <v>4890</v>
      </c>
      <c r="AG29" s="778"/>
      <c r="AH29" s="778"/>
      <c r="AI29" s="778"/>
      <c r="AJ29" s="779" t="s">
        <v>4891</v>
      </c>
      <c r="BA29" s="685">
        <v>0</v>
      </c>
      <c r="BB29" s="685">
        <v>0</v>
      </c>
      <c r="BC29" s="685">
        <v>0</v>
      </c>
      <c r="BD29" s="685">
        <v>0</v>
      </c>
      <c r="BE29" s="685">
        <v>0</v>
      </c>
      <c r="BF29" s="685">
        <v>0</v>
      </c>
      <c r="BG29" s="685">
        <v>0</v>
      </c>
      <c r="BH29" s="685">
        <v>0</v>
      </c>
      <c r="BI29" s="687"/>
    </row>
    <row r="30" spans="2:61" ht="18.75">
      <c r="B30" s="771"/>
      <c r="D30" s="780" t="s">
        <v>4892</v>
      </c>
      <c r="E30" s="755"/>
      <c r="F30" s="755"/>
      <c r="G30" s="755"/>
      <c r="H30" s="4768"/>
      <c r="I30" s="780"/>
      <c r="J30" s="780"/>
      <c r="K30" s="780"/>
      <c r="L30" s="4768"/>
      <c r="M30" s="780"/>
      <c r="N30" s="780"/>
      <c r="O30" s="780"/>
      <c r="P30" s="4768"/>
      <c r="Q30" s="780"/>
      <c r="R30" s="780"/>
      <c r="S30" s="780"/>
      <c r="T30" s="4768"/>
      <c r="U30" s="780"/>
      <c r="V30" s="780"/>
      <c r="W30" s="780"/>
      <c r="X30" s="4768"/>
      <c r="Y30" s="749"/>
      <c r="Z30" s="749"/>
      <c r="AA30" s="749"/>
      <c r="AB30" s="781" t="s">
        <v>4893</v>
      </c>
      <c r="AG30" s="773"/>
      <c r="AH30" s="773"/>
      <c r="AI30" s="773"/>
      <c r="AJ30" s="773"/>
      <c r="AK30" s="773"/>
      <c r="AL30" s="773"/>
      <c r="AM30" s="773"/>
      <c r="AN30" s="773"/>
      <c r="AO30" s="773"/>
      <c r="AP30" s="773"/>
      <c r="AQ30" s="773"/>
      <c r="AR30" s="773"/>
      <c r="AS30" s="773"/>
      <c r="AT30" s="773"/>
      <c r="AU30" s="773"/>
      <c r="AV30" s="773"/>
      <c r="AW30" s="773"/>
      <c r="AX30" s="773"/>
      <c r="AY30" s="773"/>
      <c r="AZ30" s="773"/>
      <c r="BA30" s="685">
        <v>0</v>
      </c>
      <c r="BB30" s="685">
        <v>0</v>
      </c>
      <c r="BC30" s="685">
        <v>0</v>
      </c>
      <c r="BD30" s="685">
        <v>0</v>
      </c>
      <c r="BE30" s="685">
        <v>0</v>
      </c>
      <c r="BF30" s="685">
        <v>0</v>
      </c>
      <c r="BG30" s="685">
        <v>0</v>
      </c>
      <c r="BH30" s="685">
        <v>0</v>
      </c>
      <c r="BI30" s="687"/>
    </row>
    <row r="31" spans="2:61" ht="18.75">
      <c r="D31" s="782" t="s">
        <v>4894</v>
      </c>
      <c r="E31" s="755"/>
      <c r="F31" s="755"/>
      <c r="G31" s="755"/>
      <c r="H31" s="4765" t="s">
        <v>4123</v>
      </c>
      <c r="I31" s="782"/>
      <c r="J31" s="782"/>
      <c r="K31" s="782"/>
      <c r="L31" s="4765" t="s">
        <v>4124</v>
      </c>
      <c r="M31" s="782"/>
      <c r="N31" s="782"/>
      <c r="O31" s="782"/>
      <c r="P31" s="4765" t="s">
        <v>4888</v>
      </c>
      <c r="Q31" s="782"/>
      <c r="R31" s="782"/>
      <c r="S31" s="782"/>
      <c r="T31" s="4765" t="s">
        <v>4123</v>
      </c>
      <c r="U31" s="782"/>
      <c r="V31" s="782"/>
      <c r="W31" s="782"/>
      <c r="X31" s="4765" t="s">
        <v>4895</v>
      </c>
      <c r="Y31" s="749"/>
      <c r="Z31" s="749"/>
      <c r="AA31" s="749"/>
      <c r="AB31" s="767" t="s">
        <v>4896</v>
      </c>
      <c r="BA31" s="685">
        <v>0</v>
      </c>
      <c r="BB31" s="685">
        <v>0</v>
      </c>
      <c r="BC31" s="685">
        <v>0</v>
      </c>
      <c r="BD31" s="685">
        <v>0</v>
      </c>
      <c r="BE31" s="685">
        <v>0</v>
      </c>
      <c r="BF31" s="685">
        <v>0</v>
      </c>
      <c r="BG31" s="685">
        <v>0</v>
      </c>
      <c r="BH31" s="685">
        <v>0</v>
      </c>
      <c r="BI31" s="687"/>
    </row>
    <row r="32" spans="2:61" ht="18.75">
      <c r="D32" s="783" t="s">
        <v>4897</v>
      </c>
      <c r="E32" s="755"/>
      <c r="F32" s="755"/>
      <c r="G32" s="755"/>
      <c r="H32" s="4862"/>
      <c r="I32" s="783"/>
      <c r="J32" s="783"/>
      <c r="K32" s="783"/>
      <c r="L32" s="4862"/>
      <c r="M32" s="783"/>
      <c r="N32" s="783"/>
      <c r="O32" s="783"/>
      <c r="P32" s="4862"/>
      <c r="Q32" s="783"/>
      <c r="R32" s="783"/>
      <c r="S32" s="783"/>
      <c r="T32" s="4862"/>
      <c r="U32" s="783"/>
      <c r="V32" s="783"/>
      <c r="W32" s="783"/>
      <c r="X32" s="4862"/>
      <c r="Y32" s="749"/>
      <c r="Z32" s="749"/>
      <c r="AA32" s="749"/>
      <c r="AB32" s="784" t="s">
        <v>4898</v>
      </c>
      <c r="AJ32" s="685">
        <v>0</v>
      </c>
      <c r="AK32" s="685">
        <v>0</v>
      </c>
      <c r="AL32" s="685">
        <v>0</v>
      </c>
      <c r="AM32" s="685">
        <v>0</v>
      </c>
      <c r="AN32" s="685">
        <v>0</v>
      </c>
      <c r="AO32" s="685">
        <v>0</v>
      </c>
      <c r="AP32" s="685">
        <v>0</v>
      </c>
      <c r="AQ32" s="685">
        <v>0</v>
      </c>
      <c r="AR32" s="685">
        <v>0</v>
      </c>
      <c r="AS32" s="685">
        <v>0</v>
      </c>
      <c r="AT32" s="685">
        <v>0</v>
      </c>
      <c r="AU32" s="685">
        <v>0</v>
      </c>
      <c r="AV32" s="685">
        <v>0</v>
      </c>
      <c r="AW32" s="685">
        <v>0</v>
      </c>
      <c r="AX32" s="685">
        <v>0</v>
      </c>
      <c r="AY32" s="685">
        <v>0</v>
      </c>
      <c r="AZ32" s="685">
        <v>0</v>
      </c>
      <c r="BA32" s="685">
        <v>0</v>
      </c>
      <c r="BB32" s="685">
        <v>0</v>
      </c>
      <c r="BC32" s="685">
        <v>0</v>
      </c>
      <c r="BD32" s="685">
        <v>0</v>
      </c>
      <c r="BE32" s="685">
        <v>0</v>
      </c>
      <c r="BF32" s="685">
        <v>0</v>
      </c>
      <c r="BG32" s="685">
        <v>0</v>
      </c>
      <c r="BH32" s="685">
        <v>0</v>
      </c>
      <c r="BI32" s="687"/>
    </row>
    <row r="33" spans="2:61" ht="18.75">
      <c r="B33" s="771">
        <f>LEN(D33)</f>
        <v>28</v>
      </c>
      <c r="D33" s="785" t="s">
        <v>4899</v>
      </c>
      <c r="E33" s="755"/>
      <c r="F33" s="755"/>
      <c r="G33" s="755"/>
      <c r="H33" s="786" t="s">
        <v>4900</v>
      </c>
      <c r="I33" s="785"/>
      <c r="J33" s="785"/>
      <c r="K33" s="785"/>
      <c r="L33" s="786" t="s">
        <v>4878</v>
      </c>
      <c r="M33" s="785"/>
      <c r="N33" s="785"/>
      <c r="O33" s="785"/>
      <c r="P33" s="786" t="s">
        <v>4881</v>
      </c>
      <c r="Q33" s="785"/>
      <c r="R33" s="785"/>
      <c r="S33" s="785"/>
      <c r="T33" s="786" t="s">
        <v>4900</v>
      </c>
      <c r="U33" s="785"/>
      <c r="V33" s="785"/>
      <c r="W33" s="785"/>
      <c r="X33" s="786" t="s">
        <v>4881</v>
      </c>
      <c r="Y33" s="749"/>
      <c r="Z33" s="749"/>
      <c r="AA33" s="749"/>
      <c r="AB33" s="767" t="s">
        <v>4901</v>
      </c>
      <c r="AJ33" s="685">
        <v>0</v>
      </c>
      <c r="AK33" s="685">
        <v>0</v>
      </c>
      <c r="AL33" s="685">
        <v>0</v>
      </c>
      <c r="AM33" s="685">
        <v>0</v>
      </c>
      <c r="AN33" s="685">
        <v>0</v>
      </c>
      <c r="AO33" s="685">
        <v>0</v>
      </c>
      <c r="AP33" s="685">
        <v>0</v>
      </c>
      <c r="AQ33" s="685">
        <v>0</v>
      </c>
      <c r="AR33" s="685">
        <v>0</v>
      </c>
      <c r="AS33" s="685">
        <v>0</v>
      </c>
      <c r="AT33" s="685">
        <v>0</v>
      </c>
      <c r="AU33" s="685">
        <v>0</v>
      </c>
      <c r="AV33" s="685">
        <v>0</v>
      </c>
      <c r="AW33" s="685">
        <v>0</v>
      </c>
      <c r="AX33" s="685">
        <v>0</v>
      </c>
      <c r="AY33" s="685">
        <v>0</v>
      </c>
      <c r="AZ33" s="685">
        <v>0</v>
      </c>
      <c r="BA33" s="685">
        <v>0</v>
      </c>
      <c r="BB33" s="685">
        <v>0</v>
      </c>
      <c r="BC33" s="685">
        <v>0</v>
      </c>
      <c r="BD33" s="685">
        <v>0</v>
      </c>
      <c r="BE33" s="685">
        <v>0</v>
      </c>
      <c r="BF33" s="685">
        <v>0</v>
      </c>
      <c r="BG33" s="685">
        <v>0</v>
      </c>
      <c r="BH33" s="685">
        <v>0</v>
      </c>
      <c r="BI33" s="687"/>
    </row>
    <row r="34" spans="2:61" ht="15.75">
      <c r="B34" s="706"/>
      <c r="D34" s="727"/>
      <c r="E34" s="707"/>
      <c r="F34" s="707"/>
      <c r="G34" s="707"/>
      <c r="Y34" s="749"/>
      <c r="Z34" s="749"/>
      <c r="AA34" s="749"/>
      <c r="AJ34" s="685">
        <v>0</v>
      </c>
      <c r="AK34" s="685">
        <v>0</v>
      </c>
      <c r="AL34" s="685">
        <v>0</v>
      </c>
      <c r="AM34" s="685">
        <v>0</v>
      </c>
      <c r="AN34" s="685">
        <v>0</v>
      </c>
      <c r="AO34" s="685">
        <v>0</v>
      </c>
      <c r="AP34" s="685">
        <v>0</v>
      </c>
      <c r="AQ34" s="685">
        <v>0</v>
      </c>
      <c r="AR34" s="685">
        <v>0</v>
      </c>
      <c r="AS34" s="685">
        <v>0</v>
      </c>
      <c r="AT34" s="685">
        <v>0</v>
      </c>
      <c r="AU34" s="685">
        <v>0</v>
      </c>
      <c r="AV34" s="685">
        <v>0</v>
      </c>
      <c r="AW34" s="685">
        <v>0</v>
      </c>
      <c r="AX34" s="685">
        <v>0</v>
      </c>
      <c r="AY34" s="685">
        <v>0</v>
      </c>
      <c r="AZ34" s="685">
        <v>0</v>
      </c>
      <c r="BA34" s="685">
        <v>0</v>
      </c>
      <c r="BB34" s="685">
        <v>0</v>
      </c>
      <c r="BC34" s="685">
        <v>0</v>
      </c>
      <c r="BD34" s="685">
        <v>0</v>
      </c>
      <c r="BE34" s="685">
        <v>0</v>
      </c>
      <c r="BF34" s="685">
        <v>0</v>
      </c>
      <c r="BG34" s="685">
        <v>0</v>
      </c>
      <c r="BH34" s="685">
        <v>0</v>
      </c>
      <c r="BI34" s="687"/>
    </row>
    <row r="35" spans="2:61" ht="15.75">
      <c r="B35" s="706"/>
      <c r="D35" s="749" t="s">
        <v>4902</v>
      </c>
      <c r="E35" s="707"/>
      <c r="F35" s="707"/>
      <c r="G35" s="707"/>
      <c r="H35" s="749"/>
      <c r="I35" s="707"/>
      <c r="J35" s="707"/>
      <c r="K35" s="707"/>
      <c r="L35" s="749"/>
      <c r="P35" s="749"/>
      <c r="Q35" s="749"/>
      <c r="R35" s="749"/>
      <c r="S35" s="749"/>
      <c r="T35" s="749"/>
      <c r="U35" s="749"/>
      <c r="V35" s="749"/>
      <c r="W35" s="707"/>
      <c r="X35" s="749"/>
      <c r="Y35" s="749"/>
      <c r="Z35" s="749"/>
      <c r="AA35" s="749"/>
      <c r="AB35" s="749"/>
      <c r="AC35" s="749"/>
      <c r="AD35" s="749"/>
      <c r="AE35" s="749"/>
      <c r="AF35" s="749"/>
      <c r="AI35" s="707"/>
      <c r="AJ35" s="685">
        <v>0</v>
      </c>
      <c r="AK35" s="685">
        <v>0</v>
      </c>
      <c r="AL35" s="685">
        <v>0</v>
      </c>
      <c r="AM35" s="685">
        <v>0</v>
      </c>
      <c r="AN35" s="685">
        <v>0</v>
      </c>
      <c r="AO35" s="685">
        <v>0</v>
      </c>
      <c r="AP35" s="685">
        <v>0</v>
      </c>
      <c r="AQ35" s="685">
        <v>0</v>
      </c>
      <c r="AR35" s="685">
        <v>0</v>
      </c>
      <c r="AS35" s="685">
        <v>0</v>
      </c>
      <c r="AT35" s="685">
        <v>0</v>
      </c>
      <c r="AU35" s="685">
        <v>0</v>
      </c>
      <c r="AV35" s="685">
        <v>0</v>
      </c>
      <c r="AW35" s="685">
        <v>0</v>
      </c>
      <c r="AX35" s="685">
        <v>0</v>
      </c>
      <c r="AY35" s="685">
        <v>0</v>
      </c>
      <c r="AZ35" s="685">
        <v>0</v>
      </c>
      <c r="BA35" s="685">
        <v>0</v>
      </c>
      <c r="BB35" s="685">
        <v>0</v>
      </c>
      <c r="BC35" s="685">
        <v>0</v>
      </c>
      <c r="BD35" s="685">
        <v>0</v>
      </c>
      <c r="BE35" s="685">
        <v>0</v>
      </c>
      <c r="BF35" s="685">
        <v>0</v>
      </c>
      <c r="BG35" s="685">
        <v>0</v>
      </c>
      <c r="BH35" s="685">
        <v>0</v>
      </c>
      <c r="BI35" s="687"/>
    </row>
    <row r="36" spans="2:61" ht="15.75">
      <c r="B36" s="706"/>
      <c r="D36" s="749"/>
      <c r="E36" s="707"/>
      <c r="F36" s="707"/>
      <c r="G36" s="707"/>
      <c r="H36" s="749"/>
      <c r="I36" s="707"/>
      <c r="J36" s="707"/>
      <c r="K36" s="707"/>
      <c r="L36" s="749"/>
      <c r="P36" s="787"/>
      <c r="Q36" s="749"/>
      <c r="R36" s="749"/>
      <c r="S36" s="749"/>
      <c r="T36" s="787"/>
      <c r="U36" s="749"/>
      <c r="V36" s="749"/>
      <c r="W36" s="707"/>
      <c r="X36" s="749"/>
      <c r="Y36" s="749"/>
      <c r="Z36" s="749"/>
      <c r="AA36" s="749"/>
      <c r="AB36" s="749"/>
      <c r="AC36" s="749"/>
      <c r="AD36" s="749"/>
      <c r="AE36" s="749"/>
      <c r="AF36" s="749"/>
      <c r="AI36" s="707"/>
      <c r="AJ36" s="685">
        <v>0</v>
      </c>
      <c r="AK36" s="685">
        <v>0</v>
      </c>
      <c r="AL36" s="685">
        <v>0</v>
      </c>
      <c r="AM36" s="685">
        <v>0</v>
      </c>
      <c r="AN36" s="685">
        <v>0</v>
      </c>
      <c r="AO36" s="685">
        <v>0</v>
      </c>
      <c r="AP36" s="685">
        <v>0</v>
      </c>
      <c r="AQ36" s="685">
        <v>0</v>
      </c>
      <c r="AR36" s="685">
        <v>0</v>
      </c>
      <c r="AS36" s="685">
        <v>0</v>
      </c>
      <c r="AT36" s="685">
        <v>0</v>
      </c>
      <c r="AU36" s="685">
        <v>0</v>
      </c>
      <c r="AV36" s="685">
        <v>0</v>
      </c>
      <c r="AW36" s="685">
        <v>0</v>
      </c>
      <c r="AX36" s="685">
        <v>0</v>
      </c>
      <c r="AY36" s="685">
        <v>0</v>
      </c>
      <c r="AZ36" s="685">
        <v>0</v>
      </c>
      <c r="BA36" s="685">
        <v>0</v>
      </c>
      <c r="BB36" s="685">
        <v>0</v>
      </c>
      <c r="BC36" s="685">
        <v>0</v>
      </c>
      <c r="BD36" s="685">
        <v>0</v>
      </c>
      <c r="BE36" s="685">
        <v>0</v>
      </c>
      <c r="BF36" s="685">
        <v>0</v>
      </c>
      <c r="BG36" s="685">
        <v>0</v>
      </c>
      <c r="BH36" s="685">
        <v>0</v>
      </c>
      <c r="BI36" s="687"/>
    </row>
    <row r="37" spans="2:61" ht="20.100000000000001" customHeight="1">
      <c r="B37" s="4761" t="s">
        <v>4903</v>
      </c>
      <c r="D37" s="788" t="s">
        <v>4904</v>
      </c>
      <c r="E37" s="789"/>
      <c r="F37" s="789"/>
      <c r="G37" s="789"/>
      <c r="H37" s="790" t="s">
        <v>4905</v>
      </c>
      <c r="I37" s="789"/>
      <c r="J37" s="789"/>
      <c r="K37" s="789"/>
      <c r="L37" s="791" t="s">
        <v>4906</v>
      </c>
      <c r="M37" s="707"/>
      <c r="N37" s="707"/>
      <c r="O37" s="707"/>
      <c r="P37" s="792" t="s">
        <v>4907</v>
      </c>
      <c r="Q37" s="789"/>
      <c r="R37" s="789"/>
      <c r="S37" s="789"/>
      <c r="T37" s="792" t="s">
        <v>4907</v>
      </c>
      <c r="U37" s="789"/>
      <c r="V37" s="789"/>
      <c r="X37" s="793" t="s">
        <v>4907</v>
      </c>
      <c r="Y37" s="789"/>
      <c r="Z37" s="789"/>
      <c r="AA37" s="789"/>
      <c r="AB37" s="793" t="s">
        <v>4907</v>
      </c>
      <c r="AC37" s="789"/>
      <c r="AD37" s="789"/>
      <c r="AE37" s="789"/>
      <c r="AF37" s="793" t="s">
        <v>4907</v>
      </c>
      <c r="AI37" s="789"/>
      <c r="AJ37" s="685">
        <v>0</v>
      </c>
      <c r="AK37" s="685">
        <v>0</v>
      </c>
      <c r="AL37" s="685">
        <v>0</v>
      </c>
      <c r="AM37" s="685">
        <v>0</v>
      </c>
      <c r="AN37" s="685">
        <v>0</v>
      </c>
      <c r="AO37" s="685">
        <v>0</v>
      </c>
      <c r="AP37" s="685">
        <v>0</v>
      </c>
      <c r="AQ37" s="685">
        <v>0</v>
      </c>
      <c r="AR37" s="685">
        <v>0</v>
      </c>
      <c r="AS37" s="685">
        <v>0</v>
      </c>
      <c r="AT37" s="685">
        <v>0</v>
      </c>
      <c r="AU37" s="685">
        <v>0</v>
      </c>
      <c r="AV37" s="685">
        <v>0</v>
      </c>
      <c r="AW37" s="685">
        <v>0</v>
      </c>
      <c r="AX37" s="685">
        <v>0</v>
      </c>
      <c r="AY37" s="685">
        <v>0</v>
      </c>
      <c r="AZ37" s="685">
        <v>0</v>
      </c>
      <c r="BA37" s="685">
        <v>0</v>
      </c>
      <c r="BB37" s="685">
        <v>0</v>
      </c>
      <c r="BC37" s="685">
        <v>0</v>
      </c>
      <c r="BD37" s="685">
        <v>0</v>
      </c>
      <c r="BE37" s="685">
        <v>0</v>
      </c>
      <c r="BF37" s="685">
        <v>0</v>
      </c>
      <c r="BG37" s="685">
        <v>0</v>
      </c>
      <c r="BH37" s="685">
        <v>0</v>
      </c>
      <c r="BI37" s="687"/>
    </row>
    <row r="38" spans="2:61" ht="13.5" customHeight="1">
      <c r="B38" s="4762"/>
      <c r="D38" s="4469" t="s">
        <v>4908</v>
      </c>
      <c r="E38" s="730"/>
      <c r="F38" s="794"/>
      <c r="G38" s="730"/>
      <c r="H38" s="4469" t="s">
        <v>4908</v>
      </c>
      <c r="I38" s="730"/>
      <c r="J38" s="794"/>
      <c r="K38" s="730"/>
      <c r="L38" s="4469" t="s">
        <v>4908</v>
      </c>
      <c r="M38" s="707"/>
      <c r="N38" s="789"/>
      <c r="O38" s="789"/>
      <c r="P38" s="4469" t="s">
        <v>4909</v>
      </c>
      <c r="Q38" s="730"/>
      <c r="R38" s="794"/>
      <c r="S38" s="730"/>
      <c r="T38" s="4469" t="s">
        <v>4910</v>
      </c>
      <c r="U38" s="730"/>
      <c r="V38" s="794"/>
      <c r="X38" s="4469" t="s">
        <v>4911</v>
      </c>
      <c r="Y38" s="730"/>
      <c r="Z38" s="794"/>
      <c r="AA38" s="730"/>
      <c r="AB38" s="4469" t="s">
        <v>4912</v>
      </c>
      <c r="AC38" s="730"/>
      <c r="AD38" s="794"/>
      <c r="AE38" s="730"/>
      <c r="AF38" s="4469" t="s">
        <v>4913</v>
      </c>
      <c r="AI38" s="730"/>
      <c r="AJ38" s="685">
        <v>0</v>
      </c>
      <c r="AK38" s="685">
        <v>0</v>
      </c>
      <c r="AL38" s="685">
        <v>0</v>
      </c>
      <c r="AM38" s="685">
        <v>0</v>
      </c>
      <c r="AN38" s="685">
        <v>0</v>
      </c>
      <c r="AO38" s="685">
        <v>0</v>
      </c>
      <c r="AP38" s="685">
        <v>0</v>
      </c>
      <c r="AQ38" s="685">
        <v>0</v>
      </c>
      <c r="AR38" s="685">
        <v>0</v>
      </c>
      <c r="AS38" s="685">
        <v>0</v>
      </c>
      <c r="AT38" s="685">
        <v>0</v>
      </c>
      <c r="AU38" s="685">
        <v>0</v>
      </c>
      <c r="AV38" s="685">
        <v>0</v>
      </c>
      <c r="AW38" s="685">
        <v>0</v>
      </c>
      <c r="AX38" s="685">
        <v>0</v>
      </c>
      <c r="AY38" s="685">
        <v>0</v>
      </c>
      <c r="AZ38" s="685">
        <v>0</v>
      </c>
      <c r="BA38" s="685">
        <v>0</v>
      </c>
      <c r="BB38" s="685">
        <v>0</v>
      </c>
      <c r="BC38" s="685">
        <v>0</v>
      </c>
      <c r="BD38" s="685">
        <v>0</v>
      </c>
      <c r="BE38" s="685">
        <v>0</v>
      </c>
      <c r="BF38" s="685">
        <v>0</v>
      </c>
      <c r="BG38" s="685">
        <v>0</v>
      </c>
      <c r="BH38" s="685">
        <v>0</v>
      </c>
      <c r="BI38" s="687"/>
    </row>
    <row r="39" spans="2:61" ht="11.25" customHeight="1" thickBot="1">
      <c r="B39" s="4763"/>
      <c r="D39" s="4756"/>
      <c r="E39" s="789"/>
      <c r="F39" s="789"/>
      <c r="G39" s="789"/>
      <c r="H39" s="4756"/>
      <c r="I39" s="789"/>
      <c r="J39" s="789"/>
      <c r="K39" s="789"/>
      <c r="L39" s="4756"/>
      <c r="M39" s="707"/>
      <c r="N39" s="794"/>
      <c r="O39" s="730"/>
      <c r="P39" s="4756"/>
      <c r="Q39" s="789"/>
      <c r="R39" s="789"/>
      <c r="S39" s="789"/>
      <c r="T39" s="4756"/>
      <c r="U39" s="789"/>
      <c r="V39" s="789"/>
      <c r="X39" s="4756"/>
      <c r="Y39" s="789"/>
      <c r="Z39" s="789"/>
      <c r="AA39" s="789"/>
      <c r="AB39" s="4756"/>
      <c r="AC39" s="789"/>
      <c r="AD39" s="789"/>
      <c r="AE39" s="789"/>
      <c r="AF39" s="4756"/>
      <c r="AI39" s="789"/>
      <c r="AJ39" s="685">
        <v>0</v>
      </c>
      <c r="AK39" s="685">
        <v>0</v>
      </c>
      <c r="AL39" s="685">
        <v>0</v>
      </c>
      <c r="AM39" s="685">
        <v>0</v>
      </c>
      <c r="AN39" s="685">
        <v>0</v>
      </c>
      <c r="AO39" s="685">
        <v>0</v>
      </c>
      <c r="AP39" s="685">
        <v>0</v>
      </c>
      <c r="AQ39" s="685">
        <v>0</v>
      </c>
      <c r="AR39" s="685">
        <v>0</v>
      </c>
      <c r="AS39" s="685">
        <v>0</v>
      </c>
      <c r="AT39" s="685">
        <v>0</v>
      </c>
      <c r="AU39" s="685">
        <v>0</v>
      </c>
      <c r="AV39" s="685">
        <v>0</v>
      </c>
      <c r="AW39" s="685">
        <v>0</v>
      </c>
      <c r="AX39" s="685">
        <v>0</v>
      </c>
      <c r="AY39" s="685">
        <v>0</v>
      </c>
      <c r="AZ39" s="685">
        <v>0</v>
      </c>
      <c r="BA39" s="685">
        <v>0</v>
      </c>
      <c r="BB39" s="685">
        <v>0</v>
      </c>
      <c r="BC39" s="685">
        <v>0</v>
      </c>
      <c r="BD39" s="685">
        <v>0</v>
      </c>
      <c r="BE39" s="685">
        <v>0</v>
      </c>
      <c r="BF39" s="685">
        <v>0</v>
      </c>
      <c r="BG39" s="685">
        <v>0</v>
      </c>
      <c r="BH39" s="685">
        <v>0</v>
      </c>
      <c r="BI39" s="687"/>
    </row>
    <row r="40" spans="2:61" ht="19.5" customHeight="1" thickTop="1">
      <c r="B40" s="706"/>
      <c r="D40" s="795"/>
      <c r="E40" s="795"/>
      <c r="F40" s="795"/>
      <c r="G40" s="795"/>
      <c r="H40" s="4853" t="s">
        <v>4914</v>
      </c>
      <c r="I40" s="796"/>
      <c r="J40" s="796"/>
      <c r="K40" s="796"/>
      <c r="L40" s="4855" t="s">
        <v>4915</v>
      </c>
      <c r="M40" s="707"/>
      <c r="N40" s="789"/>
      <c r="O40" s="789"/>
      <c r="AI40" s="796"/>
      <c r="AJ40" s="685">
        <v>0</v>
      </c>
      <c r="AK40" s="685">
        <v>0</v>
      </c>
      <c r="AL40" s="685">
        <v>0</v>
      </c>
      <c r="AM40" s="685">
        <v>0</v>
      </c>
      <c r="AN40" s="685">
        <v>0</v>
      </c>
      <c r="AO40" s="685">
        <v>0</v>
      </c>
      <c r="AP40" s="685">
        <v>0</v>
      </c>
      <c r="AQ40" s="685">
        <v>0</v>
      </c>
      <c r="AR40" s="685">
        <v>0</v>
      </c>
      <c r="AS40" s="685">
        <v>0</v>
      </c>
      <c r="AT40" s="685">
        <v>0</v>
      </c>
      <c r="AU40" s="685">
        <v>0</v>
      </c>
      <c r="AV40" s="685">
        <v>0</v>
      </c>
      <c r="AW40" s="685">
        <v>0</v>
      </c>
      <c r="AX40" s="685">
        <v>0</v>
      </c>
      <c r="AY40" s="685">
        <v>0</v>
      </c>
      <c r="AZ40" s="685">
        <v>0</v>
      </c>
      <c r="BA40" s="685">
        <v>0</v>
      </c>
      <c r="BB40" s="685">
        <v>0</v>
      </c>
      <c r="BC40" s="685">
        <v>0</v>
      </c>
      <c r="BD40" s="685">
        <v>0</v>
      </c>
      <c r="BE40" s="685">
        <v>0</v>
      </c>
      <c r="BF40" s="685">
        <v>0</v>
      </c>
      <c r="BG40" s="685">
        <v>0</v>
      </c>
      <c r="BH40" s="685">
        <v>0</v>
      </c>
      <c r="BI40" s="687"/>
    </row>
    <row r="41" spans="2:61" ht="19.5" customHeight="1">
      <c r="B41" s="706"/>
      <c r="D41" s="795"/>
      <c r="E41" s="795"/>
      <c r="F41" s="795"/>
      <c r="G41" s="795"/>
      <c r="H41" s="4854"/>
      <c r="I41" s="796"/>
      <c r="J41" s="796"/>
      <c r="K41" s="796"/>
      <c r="L41" s="4856"/>
      <c r="M41" s="707"/>
      <c r="AI41" s="796"/>
      <c r="AJ41" s="685">
        <v>0</v>
      </c>
      <c r="AK41" s="685">
        <v>0</v>
      </c>
      <c r="AL41" s="685">
        <v>0</v>
      </c>
      <c r="AM41" s="685">
        <v>0</v>
      </c>
      <c r="AN41" s="685">
        <v>0</v>
      </c>
      <c r="AO41" s="685">
        <v>0</v>
      </c>
      <c r="AP41" s="685">
        <v>0</v>
      </c>
      <c r="AQ41" s="685">
        <v>0</v>
      </c>
      <c r="AR41" s="685">
        <v>0</v>
      </c>
      <c r="AS41" s="685">
        <v>0</v>
      </c>
      <c r="AT41" s="685">
        <v>0</v>
      </c>
      <c r="AU41" s="685">
        <v>0</v>
      </c>
      <c r="AV41" s="685">
        <v>0</v>
      </c>
      <c r="AW41" s="685">
        <v>0</v>
      </c>
      <c r="AX41" s="685">
        <v>0</v>
      </c>
      <c r="AY41" s="685">
        <v>0</v>
      </c>
      <c r="AZ41" s="685">
        <v>0</v>
      </c>
      <c r="BA41" s="685">
        <v>0</v>
      </c>
      <c r="BB41" s="685">
        <v>0</v>
      </c>
      <c r="BC41" s="685">
        <v>0</v>
      </c>
      <c r="BD41" s="685">
        <v>0</v>
      </c>
      <c r="BE41" s="685">
        <v>0</v>
      </c>
      <c r="BF41" s="685">
        <v>0</v>
      </c>
      <c r="BG41" s="685">
        <v>0</v>
      </c>
      <c r="BH41" s="685">
        <v>0</v>
      </c>
      <c r="BI41" s="687"/>
    </row>
    <row r="42" spans="2:61" ht="20.25" customHeight="1">
      <c r="B42" s="706"/>
      <c r="D42" s="797" t="s">
        <v>4916</v>
      </c>
      <c r="E42" s="798"/>
      <c r="F42" s="798"/>
      <c r="G42" s="798"/>
      <c r="H42" s="797"/>
      <c r="I42" s="796"/>
      <c r="J42" s="796"/>
      <c r="K42" s="796"/>
      <c r="L42" s="799"/>
      <c r="M42" s="707"/>
      <c r="P42" s="707"/>
      <c r="Q42" s="796"/>
      <c r="R42" s="796"/>
      <c r="S42" s="796"/>
      <c r="T42" s="707"/>
      <c r="U42" s="796"/>
      <c r="V42" s="796"/>
      <c r="X42" s="707"/>
      <c r="Y42" s="796"/>
      <c r="Z42" s="796"/>
      <c r="AA42" s="796"/>
      <c r="AB42" s="707"/>
      <c r="AC42" s="796"/>
      <c r="AD42" s="796"/>
      <c r="AE42" s="796"/>
      <c r="AF42" s="707"/>
      <c r="AI42" s="796"/>
      <c r="AJ42" s="685">
        <v>0</v>
      </c>
      <c r="AK42" s="685">
        <v>0</v>
      </c>
      <c r="AL42" s="685">
        <v>0</v>
      </c>
      <c r="AM42" s="685">
        <v>0</v>
      </c>
      <c r="AN42" s="685">
        <v>0</v>
      </c>
      <c r="AO42" s="685">
        <v>0</v>
      </c>
      <c r="AP42" s="685">
        <v>0</v>
      </c>
      <c r="AQ42" s="685">
        <v>0</v>
      </c>
      <c r="AR42" s="685">
        <v>0</v>
      </c>
      <c r="AS42" s="685">
        <v>0</v>
      </c>
      <c r="AT42" s="685">
        <v>0</v>
      </c>
      <c r="AU42" s="685">
        <v>0</v>
      </c>
      <c r="AV42" s="685">
        <v>0</v>
      </c>
      <c r="AW42" s="685">
        <v>0</v>
      </c>
      <c r="AX42" s="685">
        <v>0</v>
      </c>
      <c r="AY42" s="685">
        <v>0</v>
      </c>
      <c r="AZ42" s="685">
        <v>0</v>
      </c>
      <c r="BA42" s="685">
        <v>0</v>
      </c>
      <c r="BB42" s="685">
        <v>0</v>
      </c>
      <c r="BC42" s="685">
        <v>0</v>
      </c>
      <c r="BD42" s="685">
        <v>0</v>
      </c>
      <c r="BE42" s="685">
        <v>0</v>
      </c>
      <c r="BF42" s="685">
        <v>0</v>
      </c>
      <c r="BG42" s="685">
        <v>0</v>
      </c>
      <c r="BH42" s="685">
        <v>0</v>
      </c>
      <c r="BI42" s="687"/>
    </row>
    <row r="43" spans="2:61" ht="9.9499999999999993" customHeight="1">
      <c r="B43" s="4464">
        <v>1</v>
      </c>
      <c r="D43" s="4740" t="s">
        <v>4917</v>
      </c>
      <c r="E43" s="789"/>
      <c r="F43" s="789"/>
      <c r="G43" s="789"/>
      <c r="H43" s="4752" t="s">
        <v>4918</v>
      </c>
      <c r="I43" s="1212"/>
      <c r="J43" s="1212"/>
      <c r="K43" s="1212"/>
      <c r="L43" s="4857" t="s">
        <v>4919</v>
      </c>
      <c r="M43" s="1212"/>
      <c r="N43" s="1212"/>
      <c r="O43" s="1212"/>
      <c r="P43" s="4743" t="s">
        <v>4920</v>
      </c>
      <c r="Q43" s="1212"/>
      <c r="R43" s="1212"/>
      <c r="S43" s="1212"/>
      <c r="T43" s="4743" t="s">
        <v>4920</v>
      </c>
      <c r="U43" s="1212"/>
      <c r="V43" s="1212"/>
      <c r="W43" s="1212"/>
      <c r="X43" s="4590" t="s">
        <v>4921</v>
      </c>
      <c r="Y43" s="1212"/>
      <c r="Z43" s="1212"/>
      <c r="AA43" s="1212"/>
      <c r="AB43" s="4590" t="s">
        <v>4921</v>
      </c>
      <c r="AC43" s="1212"/>
      <c r="AD43" s="1212"/>
      <c r="AE43" s="1212"/>
      <c r="AF43" s="4590" t="s">
        <v>4921</v>
      </c>
      <c r="AI43" s="789"/>
      <c r="AJ43" s="685">
        <v>0</v>
      </c>
      <c r="AK43" s="685">
        <v>0</v>
      </c>
      <c r="AL43" s="685">
        <v>0</v>
      </c>
      <c r="AM43" s="685">
        <v>0</v>
      </c>
      <c r="AN43" s="685">
        <v>0</v>
      </c>
      <c r="AO43" s="685">
        <v>0</v>
      </c>
      <c r="AP43" s="685">
        <v>0</v>
      </c>
      <c r="AQ43" s="685">
        <v>0</v>
      </c>
      <c r="AR43" s="685">
        <v>0</v>
      </c>
      <c r="AS43" s="685">
        <v>0</v>
      </c>
      <c r="AT43" s="685">
        <v>0</v>
      </c>
      <c r="AU43" s="685">
        <v>0</v>
      </c>
      <c r="AV43" s="685">
        <v>0</v>
      </c>
      <c r="AW43" s="685">
        <v>0</v>
      </c>
      <c r="AX43" s="685">
        <v>0</v>
      </c>
      <c r="AY43" s="685">
        <v>0</v>
      </c>
      <c r="AZ43" s="685">
        <v>0</v>
      </c>
      <c r="BA43" s="685">
        <v>0</v>
      </c>
      <c r="BB43" s="685">
        <v>0</v>
      </c>
      <c r="BC43" s="685">
        <v>0</v>
      </c>
      <c r="BD43" s="685">
        <v>0</v>
      </c>
      <c r="BE43" s="685">
        <v>0</v>
      </c>
      <c r="BF43" s="685">
        <v>0</v>
      </c>
      <c r="BG43" s="685">
        <v>0</v>
      </c>
      <c r="BH43" s="685">
        <v>0</v>
      </c>
      <c r="BI43" s="687"/>
    </row>
    <row r="44" spans="2:61" ht="5.0999999999999996" customHeight="1">
      <c r="B44" s="4465"/>
      <c r="D44" s="4741"/>
      <c r="E44" s="730"/>
      <c r="F44" s="794"/>
      <c r="G44" s="730"/>
      <c r="H44" s="4753"/>
      <c r="I44" s="1213"/>
      <c r="J44" s="1214"/>
      <c r="K44" s="1213"/>
      <c r="L44" s="4858"/>
      <c r="M44" s="1213"/>
      <c r="N44" s="1214"/>
      <c r="O44" s="1213"/>
      <c r="P44" s="4744"/>
      <c r="Q44" s="1213"/>
      <c r="R44" s="1214"/>
      <c r="S44" s="1213"/>
      <c r="T44" s="4744"/>
      <c r="U44" s="1213"/>
      <c r="V44" s="1214"/>
      <c r="W44" s="1213"/>
      <c r="X44" s="4591"/>
      <c r="Y44" s="1213"/>
      <c r="Z44" s="1214"/>
      <c r="AA44" s="1213"/>
      <c r="AB44" s="4591"/>
      <c r="AC44" s="1213"/>
      <c r="AD44" s="1214"/>
      <c r="AE44" s="1213"/>
      <c r="AF44" s="4591"/>
      <c r="AI44" s="730"/>
      <c r="AJ44" s="685">
        <v>0</v>
      </c>
      <c r="AK44" s="685">
        <v>0</v>
      </c>
      <c r="AL44" s="685">
        <v>0</v>
      </c>
      <c r="AM44" s="685">
        <v>0</v>
      </c>
      <c r="AN44" s="685">
        <v>0</v>
      </c>
      <c r="AO44" s="685">
        <v>0</v>
      </c>
      <c r="AP44" s="685">
        <v>0</v>
      </c>
      <c r="AQ44" s="685">
        <v>0</v>
      </c>
      <c r="AR44" s="685">
        <v>0</v>
      </c>
      <c r="AS44" s="685">
        <v>0</v>
      </c>
      <c r="AT44" s="685">
        <v>0</v>
      </c>
      <c r="AU44" s="685">
        <v>0</v>
      </c>
      <c r="AV44" s="685">
        <v>0</v>
      </c>
      <c r="AW44" s="685">
        <v>0</v>
      </c>
      <c r="AX44" s="685">
        <v>0</v>
      </c>
      <c r="AY44" s="685">
        <v>0</v>
      </c>
      <c r="AZ44" s="685">
        <v>0</v>
      </c>
      <c r="BA44" s="685">
        <v>0</v>
      </c>
      <c r="BB44" s="685">
        <v>0</v>
      </c>
      <c r="BC44" s="685">
        <v>0</v>
      </c>
      <c r="BD44" s="685">
        <v>0</v>
      </c>
      <c r="BE44" s="685">
        <v>0</v>
      </c>
      <c r="BF44" s="685">
        <v>0</v>
      </c>
      <c r="BG44" s="685">
        <v>0</v>
      </c>
      <c r="BH44" s="685">
        <v>0</v>
      </c>
      <c r="BI44" s="687"/>
    </row>
    <row r="45" spans="2:61" ht="9.9499999999999993" customHeight="1">
      <c r="B45" s="4466"/>
      <c r="D45" s="4742"/>
      <c r="E45" s="789"/>
      <c r="F45" s="789"/>
      <c r="G45" s="789"/>
      <c r="H45" s="4754"/>
      <c r="I45" s="1212"/>
      <c r="J45" s="1212"/>
      <c r="K45" s="1212"/>
      <c r="L45" s="4859"/>
      <c r="M45" s="1212"/>
      <c r="N45" s="1212"/>
      <c r="O45" s="1212"/>
      <c r="P45" s="4745"/>
      <c r="Q45" s="1212"/>
      <c r="R45" s="1212"/>
      <c r="S45" s="1212"/>
      <c r="T45" s="4745"/>
      <c r="U45" s="1212"/>
      <c r="V45" s="1212"/>
      <c r="W45" s="1212"/>
      <c r="X45" s="4592"/>
      <c r="Y45" s="1212"/>
      <c r="Z45" s="1212"/>
      <c r="AA45" s="1212"/>
      <c r="AB45" s="4592"/>
      <c r="AC45" s="1212"/>
      <c r="AD45" s="1212"/>
      <c r="AE45" s="1212"/>
      <c r="AF45" s="4592"/>
      <c r="AI45" s="789"/>
      <c r="AJ45" s="685">
        <v>0</v>
      </c>
      <c r="AK45" s="685">
        <v>0</v>
      </c>
      <c r="AL45" s="685">
        <v>0</v>
      </c>
      <c r="AM45" s="685">
        <v>0</v>
      </c>
      <c r="AN45" s="685">
        <v>0</v>
      </c>
      <c r="AO45" s="685">
        <v>0</v>
      </c>
      <c r="AP45" s="685">
        <v>0</v>
      </c>
      <c r="AQ45" s="685">
        <v>0</v>
      </c>
      <c r="AR45" s="685">
        <v>0</v>
      </c>
      <c r="AS45" s="685">
        <v>0</v>
      </c>
      <c r="AT45" s="685">
        <v>0</v>
      </c>
      <c r="AU45" s="685">
        <v>0</v>
      </c>
      <c r="AV45" s="685">
        <v>0</v>
      </c>
      <c r="AW45" s="685">
        <v>0</v>
      </c>
      <c r="AX45" s="685">
        <v>0</v>
      </c>
      <c r="AY45" s="685">
        <v>0</v>
      </c>
      <c r="AZ45" s="685">
        <v>0</v>
      </c>
      <c r="BA45" s="685">
        <v>0</v>
      </c>
      <c r="BB45" s="685">
        <v>0</v>
      </c>
      <c r="BC45" s="685">
        <v>0</v>
      </c>
      <c r="BD45" s="685">
        <v>0</v>
      </c>
      <c r="BE45" s="685">
        <v>0</v>
      </c>
      <c r="BF45" s="685">
        <v>0</v>
      </c>
      <c r="BG45" s="685">
        <v>0</v>
      </c>
      <c r="BH45" s="685">
        <v>0</v>
      </c>
      <c r="BI45" s="687"/>
    </row>
    <row r="46" spans="2:61" ht="9.9499999999999993" customHeight="1">
      <c r="B46" s="706"/>
      <c r="D46" s="1215"/>
      <c r="E46" s="796"/>
      <c r="F46" s="796"/>
      <c r="G46" s="796"/>
      <c r="H46" s="1216"/>
      <c r="I46" s="1217"/>
      <c r="J46" s="1217"/>
      <c r="K46" s="1217"/>
      <c r="L46" s="1216"/>
      <c r="M46" s="1217"/>
      <c r="N46" s="1217"/>
      <c r="O46" s="1217"/>
      <c r="P46" s="1218"/>
      <c r="Q46" s="1217"/>
      <c r="R46" s="1217"/>
      <c r="S46" s="1217"/>
      <c r="T46" s="1218"/>
      <c r="U46" s="1217"/>
      <c r="V46" s="1217"/>
      <c r="W46" s="1217"/>
      <c r="X46" s="1218"/>
      <c r="Y46" s="1217"/>
      <c r="Z46" s="1217"/>
      <c r="AA46" s="1217"/>
      <c r="AB46" s="1218"/>
      <c r="AC46" s="1217"/>
      <c r="AD46" s="1217"/>
      <c r="AE46" s="1217"/>
      <c r="AF46" s="1218"/>
      <c r="AI46" s="796"/>
      <c r="AJ46" s="685">
        <v>0</v>
      </c>
      <c r="AK46" s="685">
        <v>0</v>
      </c>
      <c r="AL46" s="685">
        <v>0</v>
      </c>
      <c r="AM46" s="685">
        <v>0</v>
      </c>
      <c r="AN46" s="685">
        <v>0</v>
      </c>
      <c r="AO46" s="685">
        <v>0</v>
      </c>
      <c r="AP46" s="685">
        <v>0</v>
      </c>
      <c r="AQ46" s="685">
        <v>0</v>
      </c>
      <c r="AR46" s="685">
        <v>0</v>
      </c>
      <c r="AS46" s="685">
        <v>0</v>
      </c>
      <c r="AT46" s="685">
        <v>0</v>
      </c>
      <c r="AU46" s="685">
        <v>0</v>
      </c>
      <c r="AV46" s="685">
        <v>0</v>
      </c>
      <c r="AW46" s="685">
        <v>0</v>
      </c>
      <c r="AX46" s="685">
        <v>0</v>
      </c>
      <c r="AY46" s="685">
        <v>0</v>
      </c>
      <c r="AZ46" s="685">
        <v>0</v>
      </c>
      <c r="BA46" s="685">
        <v>0</v>
      </c>
      <c r="BB46" s="685">
        <v>0</v>
      </c>
      <c r="BC46" s="685">
        <v>0</v>
      </c>
      <c r="BD46" s="685">
        <v>0</v>
      </c>
      <c r="BE46" s="685">
        <v>0</v>
      </c>
      <c r="BF46" s="685">
        <v>0</v>
      </c>
      <c r="BG46" s="685">
        <v>0</v>
      </c>
      <c r="BH46" s="685">
        <v>0</v>
      </c>
      <c r="BI46" s="687"/>
    </row>
    <row r="47" spans="2:61" ht="9.9499999999999993" customHeight="1">
      <c r="B47" s="4464">
        <v>2</v>
      </c>
      <c r="D47" s="4740" t="s">
        <v>4904</v>
      </c>
      <c r="E47" s="789"/>
      <c r="F47" s="789"/>
      <c r="G47" s="789"/>
      <c r="H47" s="4888" t="s">
        <v>4905</v>
      </c>
      <c r="I47" s="1212"/>
      <c r="J47" s="1212"/>
      <c r="K47" s="1212"/>
      <c r="L47" s="4857" t="s">
        <v>4906</v>
      </c>
      <c r="M47" s="1212"/>
      <c r="N47" s="1212"/>
      <c r="O47" s="1212"/>
      <c r="P47" s="4743" t="s">
        <v>4922</v>
      </c>
      <c r="Q47" s="1212"/>
      <c r="R47" s="1212"/>
      <c r="S47" s="1212"/>
      <c r="T47" s="4743" t="s">
        <v>4923</v>
      </c>
      <c r="U47" s="1212"/>
      <c r="V47" s="1212"/>
      <c r="W47" s="1212"/>
      <c r="X47" s="4590" t="s">
        <v>4924</v>
      </c>
      <c r="Y47" s="1212"/>
      <c r="Z47" s="1212"/>
      <c r="AA47" s="1212"/>
      <c r="AB47" s="4590" t="s">
        <v>4925</v>
      </c>
      <c r="AC47" s="1212"/>
      <c r="AD47" s="1212"/>
      <c r="AE47" s="1212"/>
      <c r="AF47" s="4590" t="s">
        <v>4926</v>
      </c>
      <c r="AI47" s="789"/>
      <c r="AJ47" s="685">
        <v>0</v>
      </c>
      <c r="AK47" s="685">
        <v>0</v>
      </c>
      <c r="AL47" s="685">
        <v>0</v>
      </c>
      <c r="AM47" s="685">
        <v>0</v>
      </c>
      <c r="AN47" s="685">
        <v>0</v>
      </c>
      <c r="AO47" s="685">
        <v>0</v>
      </c>
      <c r="AP47" s="685">
        <v>0</v>
      </c>
      <c r="AQ47" s="685">
        <v>0</v>
      </c>
      <c r="AR47" s="685">
        <v>0</v>
      </c>
      <c r="AS47" s="685">
        <v>0</v>
      </c>
      <c r="AT47" s="685">
        <v>0</v>
      </c>
      <c r="AU47" s="685">
        <v>0</v>
      </c>
      <c r="AV47" s="685">
        <v>0</v>
      </c>
      <c r="AW47" s="685">
        <v>0</v>
      </c>
      <c r="AX47" s="685">
        <v>0</v>
      </c>
      <c r="AY47" s="685">
        <v>0</v>
      </c>
      <c r="AZ47" s="685">
        <v>0</v>
      </c>
      <c r="BA47" s="685">
        <v>0</v>
      </c>
      <c r="BB47" s="685">
        <v>0</v>
      </c>
      <c r="BC47" s="685">
        <v>0</v>
      </c>
      <c r="BD47" s="685">
        <v>0</v>
      </c>
      <c r="BE47" s="685">
        <v>0</v>
      </c>
      <c r="BF47" s="685">
        <v>0</v>
      </c>
      <c r="BG47" s="685">
        <v>0</v>
      </c>
      <c r="BH47" s="685">
        <v>0</v>
      </c>
      <c r="BI47" s="687"/>
    </row>
    <row r="48" spans="2:61" ht="5.0999999999999996" customHeight="1">
      <c r="B48" s="4465"/>
      <c r="D48" s="4741"/>
      <c r="E48" s="730"/>
      <c r="F48" s="794"/>
      <c r="G48" s="730"/>
      <c r="H48" s="4889"/>
      <c r="I48" s="1213"/>
      <c r="J48" s="1214"/>
      <c r="K48" s="1213"/>
      <c r="L48" s="4858"/>
      <c r="M48" s="1213"/>
      <c r="N48" s="1214"/>
      <c r="O48" s="1213"/>
      <c r="P48" s="4744"/>
      <c r="Q48" s="1213"/>
      <c r="R48" s="1214"/>
      <c r="S48" s="1213"/>
      <c r="T48" s="4744"/>
      <c r="U48" s="1213"/>
      <c r="V48" s="1214"/>
      <c r="W48" s="1213"/>
      <c r="X48" s="4591"/>
      <c r="Y48" s="1213"/>
      <c r="Z48" s="1214"/>
      <c r="AA48" s="1213"/>
      <c r="AB48" s="4591"/>
      <c r="AC48" s="1213"/>
      <c r="AD48" s="1214"/>
      <c r="AE48" s="1213"/>
      <c r="AF48" s="4591"/>
      <c r="AI48" s="730"/>
      <c r="AJ48" s="685">
        <v>0</v>
      </c>
      <c r="AK48" s="685">
        <v>0</v>
      </c>
      <c r="AL48" s="685">
        <v>0</v>
      </c>
      <c r="AM48" s="685">
        <v>0</v>
      </c>
      <c r="AN48" s="685">
        <v>0</v>
      </c>
      <c r="AO48" s="685">
        <v>0</v>
      </c>
      <c r="AP48" s="685">
        <v>0</v>
      </c>
      <c r="AQ48" s="685">
        <v>0</v>
      </c>
      <c r="AR48" s="685">
        <v>0</v>
      </c>
      <c r="AS48" s="685">
        <v>0</v>
      </c>
      <c r="AT48" s="685">
        <v>0</v>
      </c>
      <c r="AU48" s="685">
        <v>0</v>
      </c>
      <c r="AV48" s="685">
        <v>0</v>
      </c>
      <c r="AW48" s="685">
        <v>0</v>
      </c>
      <c r="AX48" s="685">
        <v>0</v>
      </c>
      <c r="AY48" s="685">
        <v>0</v>
      </c>
      <c r="AZ48" s="685">
        <v>0</v>
      </c>
      <c r="BA48" s="685">
        <v>0</v>
      </c>
      <c r="BB48" s="685">
        <v>0</v>
      </c>
      <c r="BC48" s="685">
        <v>0</v>
      </c>
      <c r="BD48" s="685">
        <v>0</v>
      </c>
      <c r="BE48" s="685">
        <v>0</v>
      </c>
      <c r="BF48" s="685">
        <v>0</v>
      </c>
      <c r="BG48" s="685">
        <v>0</v>
      </c>
      <c r="BH48" s="685">
        <v>0</v>
      </c>
      <c r="BI48" s="687"/>
    </row>
    <row r="49" spans="2:61" ht="9.9499999999999993" customHeight="1">
      <c r="B49" s="4466"/>
      <c r="D49" s="4742"/>
      <c r="E49" s="789"/>
      <c r="F49" s="789"/>
      <c r="G49" s="789"/>
      <c r="H49" s="4890"/>
      <c r="I49" s="1212"/>
      <c r="J49" s="1212"/>
      <c r="K49" s="1212"/>
      <c r="L49" s="4859"/>
      <c r="M49" s="1212"/>
      <c r="N49" s="1212"/>
      <c r="O49" s="1212"/>
      <c r="P49" s="4745"/>
      <c r="Q49" s="1212"/>
      <c r="R49" s="1212"/>
      <c r="S49" s="1212"/>
      <c r="T49" s="4745"/>
      <c r="U49" s="1212"/>
      <c r="V49" s="1212"/>
      <c r="W49" s="1212"/>
      <c r="X49" s="4592"/>
      <c r="Y49" s="1212"/>
      <c r="Z49" s="1212"/>
      <c r="AA49" s="1212"/>
      <c r="AB49" s="4592"/>
      <c r="AC49" s="1212"/>
      <c r="AD49" s="1212"/>
      <c r="AE49" s="1212"/>
      <c r="AF49" s="4592"/>
      <c r="AI49" s="789"/>
      <c r="AJ49" s="685">
        <v>0</v>
      </c>
      <c r="AK49" s="685">
        <v>0</v>
      </c>
      <c r="AL49" s="685">
        <v>0</v>
      </c>
      <c r="AM49" s="685">
        <v>0</v>
      </c>
      <c r="AN49" s="685">
        <v>0</v>
      </c>
      <c r="AO49" s="685">
        <v>0</v>
      </c>
      <c r="AP49" s="685">
        <v>0</v>
      </c>
      <c r="AQ49" s="685">
        <v>0</v>
      </c>
      <c r="AR49" s="685">
        <v>0</v>
      </c>
      <c r="AS49" s="685">
        <v>0</v>
      </c>
      <c r="AT49" s="685">
        <v>0</v>
      </c>
      <c r="AU49" s="685">
        <v>0</v>
      </c>
      <c r="AV49" s="685">
        <v>0</v>
      </c>
      <c r="AW49" s="685">
        <v>0</v>
      </c>
      <c r="AX49" s="685">
        <v>0</v>
      </c>
      <c r="AY49" s="685">
        <v>0</v>
      </c>
      <c r="AZ49" s="685">
        <v>0</v>
      </c>
      <c r="BA49" s="685">
        <v>0</v>
      </c>
      <c r="BB49" s="685">
        <v>0</v>
      </c>
      <c r="BC49" s="685">
        <v>0</v>
      </c>
      <c r="BD49" s="685">
        <v>0</v>
      </c>
      <c r="BE49" s="685">
        <v>0</v>
      </c>
      <c r="BF49" s="685">
        <v>0</v>
      </c>
      <c r="BG49" s="685">
        <v>0</v>
      </c>
      <c r="BH49" s="685">
        <v>0</v>
      </c>
      <c r="BI49" s="687"/>
    </row>
    <row r="50" spans="2:61" ht="9.9499999999999993" customHeight="1">
      <c r="B50" s="706"/>
      <c r="D50" s="1215"/>
      <c r="E50" s="796"/>
      <c r="F50" s="796"/>
      <c r="G50" s="796"/>
      <c r="H50" s="1216"/>
      <c r="I50" s="1217"/>
      <c r="J50" s="1217"/>
      <c r="K50" s="1217"/>
      <c r="L50" s="1216"/>
      <c r="M50" s="1217"/>
      <c r="N50" s="1217"/>
      <c r="O50" s="1217"/>
      <c r="P50" s="1218"/>
      <c r="Q50" s="1217"/>
      <c r="R50" s="1217"/>
      <c r="S50" s="1217"/>
      <c r="T50" s="1218"/>
      <c r="U50" s="1217"/>
      <c r="V50" s="1217"/>
      <c r="W50" s="1217"/>
      <c r="X50" s="1218"/>
      <c r="Y50" s="1217"/>
      <c r="Z50" s="1217"/>
      <c r="AA50" s="1217"/>
      <c r="AB50" s="1218"/>
      <c r="AC50" s="1217"/>
      <c r="AD50" s="1217"/>
      <c r="AE50" s="1217"/>
      <c r="AF50" s="1218"/>
      <c r="AI50" s="796"/>
      <c r="AJ50" s="685">
        <v>0</v>
      </c>
      <c r="AK50" s="685">
        <v>0</v>
      </c>
      <c r="AL50" s="685">
        <v>0</v>
      </c>
      <c r="AM50" s="685">
        <v>0</v>
      </c>
      <c r="AN50" s="685">
        <v>0</v>
      </c>
      <c r="AO50" s="685">
        <v>0</v>
      </c>
      <c r="AP50" s="685">
        <v>0</v>
      </c>
      <c r="AQ50" s="685">
        <v>0</v>
      </c>
      <c r="AR50" s="685">
        <v>0</v>
      </c>
      <c r="AS50" s="685">
        <v>0</v>
      </c>
      <c r="AT50" s="685">
        <v>0</v>
      </c>
      <c r="AU50" s="685">
        <v>0</v>
      </c>
      <c r="AV50" s="685">
        <v>0</v>
      </c>
      <c r="AW50" s="685">
        <v>0</v>
      </c>
      <c r="AX50" s="685">
        <v>0</v>
      </c>
      <c r="AY50" s="685">
        <v>0</v>
      </c>
      <c r="AZ50" s="685">
        <v>0</v>
      </c>
      <c r="BA50" s="685">
        <v>0</v>
      </c>
      <c r="BB50" s="685">
        <v>0</v>
      </c>
      <c r="BC50" s="685">
        <v>0</v>
      </c>
      <c r="BD50" s="685">
        <v>0</v>
      </c>
      <c r="BE50" s="685">
        <v>0</v>
      </c>
      <c r="BF50" s="685">
        <v>0</v>
      </c>
      <c r="BG50" s="685">
        <v>0</v>
      </c>
      <c r="BH50" s="685">
        <v>0</v>
      </c>
      <c r="BI50" s="687"/>
    </row>
    <row r="51" spans="2:61" ht="9.9499999999999993" customHeight="1">
      <c r="B51" s="4464">
        <v>3</v>
      </c>
      <c r="D51" s="4740" t="s">
        <v>4927</v>
      </c>
      <c r="E51" s="789"/>
      <c r="F51" s="789"/>
      <c r="G51" s="789"/>
      <c r="H51" s="4888" t="s">
        <v>4928</v>
      </c>
      <c r="I51" s="1212"/>
      <c r="J51" s="1212"/>
      <c r="K51" s="1212"/>
      <c r="L51" s="4891" t="s">
        <v>4929</v>
      </c>
      <c r="M51" s="1212"/>
      <c r="N51" s="1212"/>
      <c r="O51" s="1212"/>
      <c r="P51" s="4897" t="s">
        <v>4930</v>
      </c>
      <c r="Q51" s="1212"/>
      <c r="R51" s="1212"/>
      <c r="S51" s="1212"/>
      <c r="T51" s="4743" t="s">
        <v>4931</v>
      </c>
      <c r="U51" s="1212"/>
      <c r="V51" s="1212"/>
      <c r="W51" s="1212"/>
      <c r="X51" s="4590" t="s">
        <v>4932</v>
      </c>
      <c r="Y51" s="1212"/>
      <c r="Z51" s="1212"/>
      <c r="AA51" s="1212"/>
      <c r="AB51" s="4590" t="s">
        <v>4933</v>
      </c>
      <c r="AC51" s="1212"/>
      <c r="AD51" s="1212"/>
      <c r="AE51" s="1212"/>
      <c r="AF51" s="4590" t="s">
        <v>4934</v>
      </c>
      <c r="AI51" s="789"/>
      <c r="AJ51" s="685">
        <v>0</v>
      </c>
      <c r="AK51" s="685">
        <v>0</v>
      </c>
      <c r="AL51" s="685">
        <v>0</v>
      </c>
      <c r="AM51" s="685">
        <v>0</v>
      </c>
      <c r="AN51" s="685">
        <v>0</v>
      </c>
      <c r="AO51" s="685">
        <v>0</v>
      </c>
      <c r="AP51" s="685">
        <v>0</v>
      </c>
      <c r="AQ51" s="685">
        <v>0</v>
      </c>
      <c r="AR51" s="685">
        <v>0</v>
      </c>
      <c r="AS51" s="685">
        <v>0</v>
      </c>
      <c r="AT51" s="685">
        <v>0</v>
      </c>
      <c r="AU51" s="685">
        <v>0</v>
      </c>
      <c r="AV51" s="685">
        <v>0</v>
      </c>
      <c r="AW51" s="685">
        <v>0</v>
      </c>
      <c r="AX51" s="685">
        <v>0</v>
      </c>
      <c r="AY51" s="685">
        <v>0</v>
      </c>
      <c r="AZ51" s="685">
        <v>0</v>
      </c>
      <c r="BA51" s="685">
        <v>0</v>
      </c>
      <c r="BB51" s="685">
        <v>0</v>
      </c>
      <c r="BC51" s="685">
        <v>0</v>
      </c>
      <c r="BD51" s="685">
        <v>0</v>
      </c>
      <c r="BE51" s="685">
        <v>0</v>
      </c>
      <c r="BF51" s="685">
        <v>0</v>
      </c>
      <c r="BG51" s="685">
        <v>0</v>
      </c>
      <c r="BH51" s="685">
        <v>0</v>
      </c>
      <c r="BI51" s="687"/>
    </row>
    <row r="52" spans="2:61" ht="5.0999999999999996" customHeight="1">
      <c r="B52" s="4465"/>
      <c r="D52" s="4741"/>
      <c r="E52" s="730"/>
      <c r="F52" s="794"/>
      <c r="G52" s="730"/>
      <c r="H52" s="4889"/>
      <c r="I52" s="1213"/>
      <c r="J52" s="1214"/>
      <c r="K52" s="1213"/>
      <c r="L52" s="4892"/>
      <c r="M52" s="1213"/>
      <c r="N52" s="1214"/>
      <c r="O52" s="1213"/>
      <c r="P52" s="4898"/>
      <c r="Q52" s="1213"/>
      <c r="R52" s="1214"/>
      <c r="S52" s="1213"/>
      <c r="T52" s="4744"/>
      <c r="U52" s="1213"/>
      <c r="V52" s="1214"/>
      <c r="W52" s="1213"/>
      <c r="X52" s="4591"/>
      <c r="Y52" s="1213"/>
      <c r="Z52" s="1214"/>
      <c r="AA52" s="1213"/>
      <c r="AB52" s="4591"/>
      <c r="AC52" s="1213"/>
      <c r="AD52" s="1214"/>
      <c r="AE52" s="1213"/>
      <c r="AF52" s="4591"/>
      <c r="AI52" s="730"/>
      <c r="AJ52" s="685">
        <v>0</v>
      </c>
      <c r="AK52" s="685">
        <v>0</v>
      </c>
      <c r="AL52" s="685">
        <v>0</v>
      </c>
      <c r="AM52" s="685">
        <v>0</v>
      </c>
      <c r="AN52" s="685">
        <v>0</v>
      </c>
      <c r="AO52" s="685">
        <v>0</v>
      </c>
      <c r="AP52" s="685">
        <v>0</v>
      </c>
      <c r="AQ52" s="685">
        <v>0</v>
      </c>
      <c r="AR52" s="685">
        <v>0</v>
      </c>
      <c r="AS52" s="685">
        <v>0</v>
      </c>
      <c r="AT52" s="685">
        <v>0</v>
      </c>
      <c r="AU52" s="685">
        <v>0</v>
      </c>
      <c r="AV52" s="685">
        <v>0</v>
      </c>
      <c r="AW52" s="685">
        <v>0</v>
      </c>
      <c r="AX52" s="685">
        <v>0</v>
      </c>
      <c r="AY52" s="685">
        <v>0</v>
      </c>
      <c r="AZ52" s="685">
        <v>0</v>
      </c>
      <c r="BA52" s="685">
        <v>0</v>
      </c>
      <c r="BB52" s="685">
        <v>0</v>
      </c>
      <c r="BC52" s="685">
        <v>0</v>
      </c>
      <c r="BD52" s="685">
        <v>0</v>
      </c>
      <c r="BE52" s="685">
        <v>0</v>
      </c>
      <c r="BF52" s="685">
        <v>0</v>
      </c>
      <c r="BG52" s="685">
        <v>0</v>
      </c>
      <c r="BH52" s="685">
        <v>0</v>
      </c>
      <c r="BI52" s="687"/>
    </row>
    <row r="53" spans="2:61" ht="9.9499999999999993" customHeight="1">
      <c r="B53" s="4466"/>
      <c r="D53" s="4742"/>
      <c r="E53" s="789"/>
      <c r="F53" s="789"/>
      <c r="G53" s="789"/>
      <c r="H53" s="4890"/>
      <c r="I53" s="1212"/>
      <c r="J53" s="1212"/>
      <c r="K53" s="1212"/>
      <c r="L53" s="4893"/>
      <c r="M53" s="1212"/>
      <c r="N53" s="1212"/>
      <c r="O53" s="1212"/>
      <c r="P53" s="4899"/>
      <c r="Q53" s="1212"/>
      <c r="R53" s="1212"/>
      <c r="S53" s="1212"/>
      <c r="T53" s="4745"/>
      <c r="U53" s="1212"/>
      <c r="V53" s="1212"/>
      <c r="W53" s="1212"/>
      <c r="X53" s="4592"/>
      <c r="Y53" s="1212"/>
      <c r="Z53" s="1212"/>
      <c r="AA53" s="1212"/>
      <c r="AB53" s="4592"/>
      <c r="AC53" s="1212"/>
      <c r="AD53" s="1212"/>
      <c r="AE53" s="1212"/>
      <c r="AF53" s="4592"/>
      <c r="AI53" s="789"/>
      <c r="AJ53" s="685">
        <v>0</v>
      </c>
      <c r="AK53" s="685">
        <v>0</v>
      </c>
      <c r="AL53" s="685">
        <v>0</v>
      </c>
      <c r="AM53" s="685">
        <v>0</v>
      </c>
      <c r="AN53" s="685">
        <v>0</v>
      </c>
      <c r="AO53" s="685">
        <v>0</v>
      </c>
      <c r="AP53" s="685">
        <v>0</v>
      </c>
      <c r="AQ53" s="685">
        <v>0</v>
      </c>
      <c r="AR53" s="685">
        <v>0</v>
      </c>
      <c r="AS53" s="685">
        <v>0</v>
      </c>
      <c r="AT53" s="685">
        <v>0</v>
      </c>
      <c r="AU53" s="685">
        <v>0</v>
      </c>
      <c r="AV53" s="685">
        <v>0</v>
      </c>
      <c r="AW53" s="685">
        <v>0</v>
      </c>
      <c r="AX53" s="685">
        <v>0</v>
      </c>
      <c r="AY53" s="685">
        <v>0</v>
      </c>
      <c r="AZ53" s="685">
        <v>0</v>
      </c>
      <c r="BA53" s="685">
        <v>0</v>
      </c>
      <c r="BB53" s="685">
        <v>0</v>
      </c>
      <c r="BC53" s="685">
        <v>0</v>
      </c>
      <c r="BD53" s="685">
        <v>0</v>
      </c>
      <c r="BE53" s="685">
        <v>0</v>
      </c>
      <c r="BF53" s="685">
        <v>0</v>
      </c>
      <c r="BG53" s="685">
        <v>0</v>
      </c>
      <c r="BH53" s="685">
        <v>0</v>
      </c>
      <c r="BI53" s="687"/>
    </row>
    <row r="54" spans="2:61" ht="9.9499999999999993" customHeight="1">
      <c r="B54" s="706"/>
      <c r="D54" s="1215"/>
      <c r="E54" s="796"/>
      <c r="F54" s="796"/>
      <c r="G54" s="796"/>
      <c r="H54" s="1216"/>
      <c r="I54" s="1217"/>
      <c r="J54" s="1217"/>
      <c r="K54" s="1217"/>
      <c r="L54" s="1219"/>
      <c r="M54" s="1217"/>
      <c r="N54" s="1217"/>
      <c r="O54" s="1217"/>
      <c r="P54" s="1218"/>
      <c r="Q54" s="1217"/>
      <c r="R54" s="1217"/>
      <c r="S54" s="1217"/>
      <c r="T54" s="1218"/>
      <c r="U54" s="1217"/>
      <c r="V54" s="1217"/>
      <c r="W54" s="1217"/>
      <c r="X54" s="1218"/>
      <c r="Y54" s="1217"/>
      <c r="Z54" s="1217"/>
      <c r="AA54" s="1217"/>
      <c r="AB54" s="1218"/>
      <c r="AC54" s="1217"/>
      <c r="AD54" s="1217"/>
      <c r="AE54" s="1217"/>
      <c r="AF54" s="1218"/>
      <c r="AI54" s="796"/>
      <c r="AJ54" s="685">
        <v>0</v>
      </c>
      <c r="AK54" s="685">
        <v>0</v>
      </c>
      <c r="AL54" s="685">
        <v>0</v>
      </c>
      <c r="AM54" s="685">
        <v>0</v>
      </c>
      <c r="AN54" s="685">
        <v>0</v>
      </c>
      <c r="AO54" s="685">
        <v>0</v>
      </c>
      <c r="AP54" s="685">
        <v>0</v>
      </c>
      <c r="AQ54" s="685">
        <v>0</v>
      </c>
      <c r="AR54" s="685">
        <v>0</v>
      </c>
      <c r="AS54" s="685">
        <v>0</v>
      </c>
      <c r="AT54" s="685">
        <v>0</v>
      </c>
      <c r="AU54" s="685">
        <v>0</v>
      </c>
      <c r="AV54" s="685">
        <v>0</v>
      </c>
      <c r="AW54" s="685">
        <v>0</v>
      </c>
      <c r="AX54" s="685">
        <v>0</v>
      </c>
      <c r="AY54" s="685">
        <v>0</v>
      </c>
      <c r="AZ54" s="685">
        <v>0</v>
      </c>
      <c r="BA54" s="685">
        <v>0</v>
      </c>
      <c r="BB54" s="685">
        <v>0</v>
      </c>
      <c r="BC54" s="685">
        <v>0</v>
      </c>
      <c r="BD54" s="685">
        <v>0</v>
      </c>
      <c r="BE54" s="685">
        <v>0</v>
      </c>
      <c r="BF54" s="685">
        <v>0</v>
      </c>
      <c r="BG54" s="685">
        <v>0</v>
      </c>
      <c r="BH54" s="685">
        <v>0</v>
      </c>
      <c r="BI54" s="687"/>
    </row>
    <row r="55" spans="2:61" ht="9.9499999999999993" customHeight="1">
      <c r="B55" s="4464">
        <v>4</v>
      </c>
      <c r="D55" s="4740" t="s">
        <v>4935</v>
      </c>
      <c r="E55" s="789"/>
      <c r="F55" s="789"/>
      <c r="G55" s="789"/>
      <c r="H55" s="4888" t="s">
        <v>4936</v>
      </c>
      <c r="I55" s="1212"/>
      <c r="J55" s="1212"/>
      <c r="K55" s="1212"/>
      <c r="L55" s="4891" t="s">
        <v>4937</v>
      </c>
      <c r="M55" s="1212"/>
      <c r="N55" s="1212"/>
      <c r="O55" s="1212"/>
      <c r="P55" s="4897" t="s">
        <v>4938</v>
      </c>
      <c r="Q55" s="1212"/>
      <c r="R55" s="1212"/>
      <c r="S55" s="1212"/>
      <c r="T55" s="4743" t="s">
        <v>4939</v>
      </c>
      <c r="U55" s="1212"/>
      <c r="V55" s="1212"/>
      <c r="W55" s="1212"/>
      <c r="X55" s="4590" t="s">
        <v>4940</v>
      </c>
      <c r="Y55" s="1212"/>
      <c r="Z55" s="1212"/>
      <c r="AA55" s="1212"/>
      <c r="AB55" s="4590" t="s">
        <v>4941</v>
      </c>
      <c r="AC55" s="1212"/>
      <c r="AD55" s="1212"/>
      <c r="AE55" s="1212"/>
      <c r="AF55" s="4590" t="s">
        <v>4942</v>
      </c>
      <c r="AI55" s="789"/>
      <c r="AJ55" s="685">
        <v>0</v>
      </c>
      <c r="AK55" s="685">
        <v>0</v>
      </c>
      <c r="AL55" s="685">
        <v>0</v>
      </c>
      <c r="AM55" s="685">
        <v>0</v>
      </c>
      <c r="AN55" s="685">
        <v>0</v>
      </c>
      <c r="AO55" s="685">
        <v>0</v>
      </c>
      <c r="AP55" s="685">
        <v>0</v>
      </c>
      <c r="AQ55" s="685">
        <v>0</v>
      </c>
      <c r="AR55" s="685">
        <v>0</v>
      </c>
      <c r="AS55" s="685">
        <v>0</v>
      </c>
      <c r="AT55" s="685">
        <v>0</v>
      </c>
      <c r="AU55" s="685">
        <v>0</v>
      </c>
      <c r="AV55" s="685">
        <v>0</v>
      </c>
      <c r="AW55" s="685">
        <v>0</v>
      </c>
      <c r="AX55" s="685">
        <v>0</v>
      </c>
      <c r="AY55" s="685">
        <v>0</v>
      </c>
      <c r="AZ55" s="685">
        <v>0</v>
      </c>
      <c r="BA55" s="685">
        <v>0</v>
      </c>
      <c r="BB55" s="685">
        <v>0</v>
      </c>
      <c r="BC55" s="685">
        <v>0</v>
      </c>
      <c r="BD55" s="685">
        <v>0</v>
      </c>
      <c r="BE55" s="685">
        <v>0</v>
      </c>
      <c r="BF55" s="685">
        <v>0</v>
      </c>
      <c r="BG55" s="685">
        <v>0</v>
      </c>
      <c r="BH55" s="685">
        <v>0</v>
      </c>
      <c r="BI55" s="687"/>
    </row>
    <row r="56" spans="2:61" ht="5.0999999999999996" customHeight="1">
      <c r="B56" s="4465"/>
      <c r="D56" s="4741"/>
      <c r="E56" s="730"/>
      <c r="F56" s="794"/>
      <c r="G56" s="730"/>
      <c r="H56" s="4889"/>
      <c r="I56" s="1213"/>
      <c r="J56" s="1214"/>
      <c r="K56" s="1213"/>
      <c r="L56" s="4892"/>
      <c r="M56" s="1213"/>
      <c r="N56" s="1214"/>
      <c r="O56" s="1213"/>
      <c r="P56" s="4898"/>
      <c r="Q56" s="1213"/>
      <c r="R56" s="1214"/>
      <c r="S56" s="1213"/>
      <c r="T56" s="4744"/>
      <c r="U56" s="1213"/>
      <c r="V56" s="1214"/>
      <c r="W56" s="1213"/>
      <c r="X56" s="4591"/>
      <c r="Y56" s="1213"/>
      <c r="Z56" s="1214"/>
      <c r="AA56" s="1213"/>
      <c r="AB56" s="4591"/>
      <c r="AC56" s="1213"/>
      <c r="AD56" s="1214"/>
      <c r="AE56" s="1213"/>
      <c r="AF56" s="4591"/>
      <c r="AI56" s="730"/>
      <c r="AJ56" s="685">
        <v>0</v>
      </c>
      <c r="AK56" s="685">
        <v>0</v>
      </c>
      <c r="AL56" s="685">
        <v>0</v>
      </c>
      <c r="AM56" s="685">
        <v>0</v>
      </c>
      <c r="AN56" s="685">
        <v>0</v>
      </c>
      <c r="AO56" s="685">
        <v>0</v>
      </c>
      <c r="AP56" s="685">
        <v>0</v>
      </c>
      <c r="AQ56" s="685">
        <v>0</v>
      </c>
      <c r="AR56" s="685">
        <v>0</v>
      </c>
      <c r="AS56" s="685">
        <v>0</v>
      </c>
      <c r="AT56" s="685">
        <v>0</v>
      </c>
      <c r="AU56" s="685">
        <v>0</v>
      </c>
      <c r="AV56" s="685">
        <v>0</v>
      </c>
      <c r="AW56" s="685">
        <v>0</v>
      </c>
      <c r="AX56" s="685">
        <v>0</v>
      </c>
      <c r="AY56" s="685">
        <v>0</v>
      </c>
      <c r="AZ56" s="685">
        <v>0</v>
      </c>
      <c r="BA56" s="685">
        <v>0</v>
      </c>
      <c r="BB56" s="685">
        <v>0</v>
      </c>
      <c r="BC56" s="685">
        <v>0</v>
      </c>
      <c r="BD56" s="685">
        <v>0</v>
      </c>
      <c r="BE56" s="685">
        <v>0</v>
      </c>
      <c r="BF56" s="685">
        <v>0</v>
      </c>
      <c r="BG56" s="685">
        <v>0</v>
      </c>
      <c r="BH56" s="685">
        <v>0</v>
      </c>
      <c r="BI56" s="687"/>
    </row>
    <row r="57" spans="2:61" ht="9.9499999999999993" customHeight="1">
      <c r="B57" s="4466"/>
      <c r="D57" s="4742"/>
      <c r="E57" s="789"/>
      <c r="F57" s="789"/>
      <c r="G57" s="789"/>
      <c r="H57" s="4890"/>
      <c r="I57" s="1212"/>
      <c r="J57" s="1212"/>
      <c r="K57" s="1212"/>
      <c r="L57" s="4893"/>
      <c r="M57" s="1212"/>
      <c r="N57" s="1212"/>
      <c r="O57" s="1212"/>
      <c r="P57" s="4899"/>
      <c r="Q57" s="1212"/>
      <c r="R57" s="1212"/>
      <c r="S57" s="1212"/>
      <c r="T57" s="4745"/>
      <c r="U57" s="1212"/>
      <c r="V57" s="1212"/>
      <c r="W57" s="1212"/>
      <c r="X57" s="4592"/>
      <c r="Y57" s="1212"/>
      <c r="Z57" s="1212"/>
      <c r="AA57" s="1212"/>
      <c r="AB57" s="4592"/>
      <c r="AC57" s="1212"/>
      <c r="AD57" s="1212"/>
      <c r="AE57" s="1212"/>
      <c r="AF57" s="4592"/>
      <c r="AI57" s="789"/>
      <c r="AJ57" s="685">
        <v>0</v>
      </c>
      <c r="AK57" s="685">
        <v>0</v>
      </c>
      <c r="AL57" s="685">
        <v>0</v>
      </c>
      <c r="AM57" s="685">
        <v>0</v>
      </c>
      <c r="AN57" s="685">
        <v>0</v>
      </c>
      <c r="AO57" s="685">
        <v>0</v>
      </c>
      <c r="AP57" s="685">
        <v>0</v>
      </c>
      <c r="AQ57" s="685">
        <v>0</v>
      </c>
      <c r="AR57" s="685">
        <v>0</v>
      </c>
      <c r="AS57" s="685">
        <v>0</v>
      </c>
      <c r="AT57" s="685">
        <v>0</v>
      </c>
      <c r="AU57" s="685">
        <v>0</v>
      </c>
      <c r="AV57" s="685">
        <v>0</v>
      </c>
      <c r="AW57" s="685">
        <v>0</v>
      </c>
      <c r="AX57" s="685">
        <v>0</v>
      </c>
      <c r="AY57" s="685">
        <v>0</v>
      </c>
      <c r="AZ57" s="685">
        <v>0</v>
      </c>
      <c r="BA57" s="685">
        <v>0</v>
      </c>
      <c r="BB57" s="685">
        <v>0</v>
      </c>
      <c r="BC57" s="685">
        <v>0</v>
      </c>
      <c r="BD57" s="685">
        <v>0</v>
      </c>
      <c r="BE57" s="685">
        <v>0</v>
      </c>
      <c r="BF57" s="685">
        <v>0</v>
      </c>
      <c r="BG57" s="685">
        <v>0</v>
      </c>
      <c r="BH57" s="685">
        <v>0</v>
      </c>
      <c r="BI57" s="687"/>
    </row>
    <row r="58" spans="2:61" ht="9.9499999999999993" customHeight="1">
      <c r="B58" s="706"/>
      <c r="D58" s="1215"/>
      <c r="E58" s="796"/>
      <c r="F58" s="796"/>
      <c r="G58" s="796"/>
      <c r="H58" s="1216"/>
      <c r="I58" s="1217"/>
      <c r="J58" s="1217"/>
      <c r="K58" s="1217"/>
      <c r="L58" s="1219"/>
      <c r="M58" s="1217"/>
      <c r="N58" s="1217"/>
      <c r="O58" s="1217"/>
      <c r="P58" s="1218"/>
      <c r="Q58" s="1217"/>
      <c r="R58" s="1217"/>
      <c r="S58" s="1217"/>
      <c r="T58" s="1218"/>
      <c r="U58" s="1217"/>
      <c r="V58" s="1217"/>
      <c r="W58" s="1217"/>
      <c r="X58" s="1218"/>
      <c r="Y58" s="1217"/>
      <c r="Z58" s="1217"/>
      <c r="AA58" s="1217"/>
      <c r="AB58" s="1218"/>
      <c r="AC58" s="1217"/>
      <c r="AD58" s="1217"/>
      <c r="AE58" s="1217"/>
      <c r="AF58" s="1218"/>
      <c r="AI58" s="796"/>
      <c r="AJ58" s="685">
        <v>0</v>
      </c>
      <c r="AK58" s="685">
        <v>0</v>
      </c>
      <c r="AL58" s="685">
        <v>0</v>
      </c>
      <c r="AM58" s="685">
        <v>0</v>
      </c>
      <c r="AN58" s="685">
        <v>0</v>
      </c>
      <c r="AO58" s="685">
        <v>0</v>
      </c>
      <c r="AP58" s="685">
        <v>0</v>
      </c>
      <c r="AQ58" s="685">
        <v>0</v>
      </c>
      <c r="AR58" s="685">
        <v>0</v>
      </c>
      <c r="AS58" s="685">
        <v>0</v>
      </c>
      <c r="AT58" s="685">
        <v>0</v>
      </c>
      <c r="AU58" s="685">
        <v>0</v>
      </c>
      <c r="AV58" s="685">
        <v>0</v>
      </c>
      <c r="AW58" s="685">
        <v>0</v>
      </c>
      <c r="AX58" s="685">
        <v>0</v>
      </c>
      <c r="AY58" s="685">
        <v>0</v>
      </c>
      <c r="AZ58" s="685">
        <v>0</v>
      </c>
      <c r="BA58" s="685">
        <v>0</v>
      </c>
      <c r="BB58" s="685">
        <v>0</v>
      </c>
      <c r="BC58" s="685">
        <v>0</v>
      </c>
      <c r="BD58" s="685">
        <v>0</v>
      </c>
      <c r="BE58" s="685">
        <v>0</v>
      </c>
      <c r="BF58" s="685">
        <v>0</v>
      </c>
      <c r="BG58" s="685">
        <v>0</v>
      </c>
      <c r="BH58" s="685">
        <v>0</v>
      </c>
      <c r="BI58" s="687"/>
    </row>
    <row r="59" spans="2:61" ht="9.9499999999999993" customHeight="1">
      <c r="B59" s="4464">
        <v>5</v>
      </c>
      <c r="D59" s="4740" t="s">
        <v>4943</v>
      </c>
      <c r="E59" s="789"/>
      <c r="F59" s="789"/>
      <c r="G59" s="789"/>
      <c r="H59" s="4888" t="s">
        <v>4944</v>
      </c>
      <c r="I59" s="1212"/>
      <c r="J59" s="1212"/>
      <c r="K59" s="1212"/>
      <c r="L59" s="4891" t="s">
        <v>4945</v>
      </c>
      <c r="M59" s="1212"/>
      <c r="N59" s="1212"/>
      <c r="O59" s="1212"/>
      <c r="P59" s="4897" t="s">
        <v>4946</v>
      </c>
      <c r="Q59" s="1212"/>
      <c r="R59" s="1212"/>
      <c r="S59" s="1212"/>
      <c r="T59" s="4743" t="s">
        <v>4947</v>
      </c>
      <c r="U59" s="1212"/>
      <c r="V59" s="1212"/>
      <c r="W59" s="1212"/>
      <c r="X59" s="4590" t="s">
        <v>4948</v>
      </c>
      <c r="Y59" s="1212"/>
      <c r="Z59" s="1212"/>
      <c r="AA59" s="1212"/>
      <c r="AB59" s="4590" t="s">
        <v>4949</v>
      </c>
      <c r="AC59" s="1212"/>
      <c r="AD59" s="1212"/>
      <c r="AE59" s="1212"/>
      <c r="AF59" s="4590" t="s">
        <v>4950</v>
      </c>
      <c r="AI59" s="789"/>
      <c r="AJ59" s="685">
        <v>0</v>
      </c>
      <c r="AK59" s="685">
        <v>0</v>
      </c>
      <c r="AL59" s="685">
        <v>0</v>
      </c>
      <c r="AM59" s="685">
        <v>0</v>
      </c>
      <c r="AN59" s="685">
        <v>0</v>
      </c>
      <c r="AO59" s="685">
        <v>0</v>
      </c>
      <c r="AP59" s="685">
        <v>0</v>
      </c>
      <c r="AQ59" s="685">
        <v>0</v>
      </c>
      <c r="AR59" s="685">
        <v>0</v>
      </c>
      <c r="AS59" s="685">
        <v>0</v>
      </c>
      <c r="AT59" s="685">
        <v>0</v>
      </c>
      <c r="AU59" s="685">
        <v>0</v>
      </c>
      <c r="AV59" s="685">
        <v>0</v>
      </c>
      <c r="AW59" s="685">
        <v>0</v>
      </c>
      <c r="AX59" s="685">
        <v>0</v>
      </c>
      <c r="AY59" s="685">
        <v>0</v>
      </c>
      <c r="AZ59" s="685">
        <v>0</v>
      </c>
      <c r="BA59" s="685">
        <v>0</v>
      </c>
      <c r="BB59" s="685">
        <v>0</v>
      </c>
      <c r="BC59" s="685">
        <v>0</v>
      </c>
      <c r="BD59" s="685">
        <v>0</v>
      </c>
      <c r="BE59" s="685">
        <v>0</v>
      </c>
      <c r="BF59" s="685">
        <v>0</v>
      </c>
      <c r="BG59" s="685">
        <v>0</v>
      </c>
      <c r="BH59" s="685">
        <v>0</v>
      </c>
      <c r="BI59" s="687"/>
    </row>
    <row r="60" spans="2:61" ht="5.0999999999999996" customHeight="1">
      <c r="B60" s="4465"/>
      <c r="D60" s="4741"/>
      <c r="E60" s="730"/>
      <c r="F60" s="794"/>
      <c r="G60" s="730"/>
      <c r="H60" s="4889"/>
      <c r="I60" s="1213"/>
      <c r="J60" s="1214"/>
      <c r="K60" s="1213"/>
      <c r="L60" s="4892"/>
      <c r="M60" s="1213"/>
      <c r="N60" s="1214"/>
      <c r="O60" s="1213"/>
      <c r="P60" s="4898"/>
      <c r="Q60" s="1213"/>
      <c r="R60" s="1214"/>
      <c r="S60" s="1213"/>
      <c r="T60" s="4744"/>
      <c r="U60" s="1213"/>
      <c r="V60" s="1214"/>
      <c r="W60" s="1213"/>
      <c r="X60" s="4591"/>
      <c r="Y60" s="1213"/>
      <c r="Z60" s="1214"/>
      <c r="AA60" s="1213"/>
      <c r="AB60" s="4591"/>
      <c r="AC60" s="1213"/>
      <c r="AD60" s="1214"/>
      <c r="AE60" s="1213"/>
      <c r="AF60" s="4591"/>
      <c r="AI60" s="730"/>
      <c r="AJ60" s="685">
        <v>0</v>
      </c>
      <c r="AK60" s="685">
        <v>0</v>
      </c>
      <c r="AL60" s="685">
        <v>0</v>
      </c>
      <c r="AM60" s="685">
        <v>0</v>
      </c>
      <c r="AN60" s="685">
        <v>0</v>
      </c>
      <c r="AO60" s="685">
        <v>0</v>
      </c>
      <c r="AP60" s="685">
        <v>0</v>
      </c>
      <c r="AQ60" s="685">
        <v>0</v>
      </c>
      <c r="AR60" s="685">
        <v>0</v>
      </c>
      <c r="AS60" s="685">
        <v>0</v>
      </c>
      <c r="AT60" s="685">
        <v>0</v>
      </c>
      <c r="AU60" s="685">
        <v>0</v>
      </c>
      <c r="AV60" s="685">
        <v>0</v>
      </c>
      <c r="AW60" s="685">
        <v>0</v>
      </c>
      <c r="AX60" s="685">
        <v>0</v>
      </c>
      <c r="AY60" s="685">
        <v>0</v>
      </c>
      <c r="AZ60" s="685">
        <v>0</v>
      </c>
      <c r="BA60" s="685">
        <v>0</v>
      </c>
      <c r="BB60" s="685">
        <v>0</v>
      </c>
      <c r="BC60" s="685">
        <v>0</v>
      </c>
      <c r="BD60" s="685">
        <v>0</v>
      </c>
      <c r="BE60" s="685">
        <v>0</v>
      </c>
      <c r="BF60" s="685">
        <v>0</v>
      </c>
      <c r="BG60" s="685">
        <v>0</v>
      </c>
      <c r="BH60" s="685">
        <v>0</v>
      </c>
      <c r="BI60" s="687"/>
    </row>
    <row r="61" spans="2:61" ht="9.9499999999999993" customHeight="1">
      <c r="B61" s="4466"/>
      <c r="D61" s="4742"/>
      <c r="E61" s="789"/>
      <c r="F61" s="789"/>
      <c r="G61" s="789"/>
      <c r="H61" s="4890"/>
      <c r="I61" s="1212"/>
      <c r="J61" s="1212"/>
      <c r="K61" s="1212"/>
      <c r="L61" s="4893"/>
      <c r="M61" s="1212"/>
      <c r="N61" s="1212"/>
      <c r="O61" s="1212"/>
      <c r="P61" s="4899"/>
      <c r="Q61" s="1212"/>
      <c r="R61" s="1212"/>
      <c r="S61" s="1212"/>
      <c r="T61" s="4745"/>
      <c r="U61" s="1212"/>
      <c r="V61" s="1212"/>
      <c r="W61" s="1212"/>
      <c r="X61" s="4592"/>
      <c r="Y61" s="1212"/>
      <c r="Z61" s="1212"/>
      <c r="AA61" s="1212"/>
      <c r="AB61" s="4592"/>
      <c r="AC61" s="1212"/>
      <c r="AD61" s="1212"/>
      <c r="AE61" s="1212"/>
      <c r="AF61" s="4592"/>
      <c r="AI61" s="789"/>
      <c r="AJ61" s="685">
        <v>0</v>
      </c>
      <c r="AK61" s="685">
        <v>0</v>
      </c>
      <c r="AL61" s="685">
        <v>0</v>
      </c>
      <c r="AM61" s="685">
        <v>0</v>
      </c>
      <c r="AN61" s="685">
        <v>0</v>
      </c>
      <c r="AO61" s="685">
        <v>0</v>
      </c>
      <c r="AP61" s="685">
        <v>0</v>
      </c>
      <c r="AQ61" s="685">
        <v>0</v>
      </c>
      <c r="AR61" s="685">
        <v>0</v>
      </c>
      <c r="AS61" s="685">
        <v>0</v>
      </c>
      <c r="AT61" s="685">
        <v>0</v>
      </c>
      <c r="AU61" s="685">
        <v>0</v>
      </c>
      <c r="AV61" s="685">
        <v>0</v>
      </c>
      <c r="AW61" s="685">
        <v>0</v>
      </c>
      <c r="AX61" s="685">
        <v>0</v>
      </c>
      <c r="AY61" s="685">
        <v>0</v>
      </c>
      <c r="AZ61" s="685">
        <v>0</v>
      </c>
      <c r="BA61" s="685">
        <v>0</v>
      </c>
      <c r="BB61" s="685">
        <v>0</v>
      </c>
      <c r="BC61" s="685">
        <v>0</v>
      </c>
      <c r="BD61" s="685">
        <v>0</v>
      </c>
      <c r="BE61" s="685">
        <v>0</v>
      </c>
      <c r="BF61" s="685">
        <v>0</v>
      </c>
      <c r="BG61" s="685">
        <v>0</v>
      </c>
      <c r="BH61" s="685">
        <v>0</v>
      </c>
      <c r="BI61" s="687"/>
    </row>
    <row r="62" spans="2:61" ht="9.9499999999999993" customHeight="1">
      <c r="B62" s="706"/>
      <c r="D62" s="1215"/>
      <c r="E62" s="796"/>
      <c r="F62" s="796"/>
      <c r="G62" s="796"/>
      <c r="H62" s="1218"/>
      <c r="I62" s="1217"/>
      <c r="J62" s="1217"/>
      <c r="K62" s="1217"/>
      <c r="L62" s="1219"/>
      <c r="M62" s="1217"/>
      <c r="N62" s="1217"/>
      <c r="O62" s="1217"/>
      <c r="P62" s="1216"/>
      <c r="Q62" s="1217"/>
      <c r="R62" s="1217"/>
      <c r="S62" s="1217"/>
      <c r="T62" s="1216"/>
      <c r="U62" s="1217"/>
      <c r="V62" s="1217"/>
      <c r="W62" s="1217"/>
      <c r="X62" s="1216"/>
      <c r="Y62" s="1217"/>
      <c r="Z62" s="1217"/>
      <c r="AA62" s="1217"/>
      <c r="AB62" s="1216"/>
      <c r="AC62" s="1217"/>
      <c r="AD62" s="1217"/>
      <c r="AE62" s="1217"/>
      <c r="AF62" s="1216"/>
      <c r="AI62" s="796"/>
      <c r="AJ62" s="685">
        <v>0</v>
      </c>
      <c r="AK62" s="685">
        <v>0</v>
      </c>
      <c r="AL62" s="685">
        <v>0</v>
      </c>
      <c r="AM62" s="685">
        <v>0</v>
      </c>
      <c r="AN62" s="685">
        <v>0</v>
      </c>
      <c r="AO62" s="685">
        <v>0</v>
      </c>
      <c r="AP62" s="685">
        <v>0</v>
      </c>
      <c r="AQ62" s="685">
        <v>0</v>
      </c>
      <c r="AR62" s="685">
        <v>0</v>
      </c>
      <c r="AS62" s="685">
        <v>0</v>
      </c>
      <c r="AT62" s="685">
        <v>0</v>
      </c>
      <c r="AU62" s="685">
        <v>0</v>
      </c>
      <c r="AV62" s="685">
        <v>0</v>
      </c>
      <c r="AW62" s="685">
        <v>0</v>
      </c>
      <c r="AX62" s="685">
        <v>0</v>
      </c>
      <c r="AY62" s="685">
        <v>0</v>
      </c>
      <c r="AZ62" s="685">
        <v>0</v>
      </c>
      <c r="BA62" s="685">
        <v>0</v>
      </c>
      <c r="BB62" s="685">
        <v>0</v>
      </c>
      <c r="BC62" s="685">
        <v>0</v>
      </c>
      <c r="BD62" s="685">
        <v>0</v>
      </c>
      <c r="BE62" s="685">
        <v>0</v>
      </c>
      <c r="BF62" s="685">
        <v>0</v>
      </c>
      <c r="BG62" s="685">
        <v>0</v>
      </c>
      <c r="BH62" s="685">
        <v>0</v>
      </c>
      <c r="BI62" s="687"/>
    </row>
    <row r="63" spans="2:61" ht="9.9499999999999993" customHeight="1">
      <c r="B63" s="4464">
        <v>6</v>
      </c>
      <c r="D63" s="4740" t="s">
        <v>2302</v>
      </c>
      <c r="E63" s="789"/>
      <c r="F63" s="789"/>
      <c r="G63" s="789"/>
      <c r="H63" s="4888" t="s">
        <v>4951</v>
      </c>
      <c r="I63" s="1212"/>
      <c r="J63" s="1212"/>
      <c r="K63" s="1212"/>
      <c r="L63" s="4891" t="s">
        <v>4952</v>
      </c>
      <c r="M63" s="1212"/>
      <c r="N63" s="1212"/>
      <c r="O63" s="1212"/>
      <c r="P63" s="4897" t="s">
        <v>4953</v>
      </c>
      <c r="Q63" s="1212"/>
      <c r="R63" s="1212"/>
      <c r="S63" s="1212"/>
      <c r="T63" s="4743" t="s">
        <v>4954</v>
      </c>
      <c r="U63" s="1212"/>
      <c r="V63" s="1212"/>
      <c r="W63" s="1212"/>
      <c r="X63" s="4590" t="s">
        <v>4955</v>
      </c>
      <c r="Y63" s="1212"/>
      <c r="Z63" s="1212"/>
      <c r="AA63" s="1212"/>
      <c r="AB63" s="4590" t="s">
        <v>4956</v>
      </c>
      <c r="AC63" s="1212"/>
      <c r="AD63" s="1212"/>
      <c r="AE63" s="1212"/>
      <c r="AF63" s="4590"/>
      <c r="AI63" s="789"/>
      <c r="AJ63" s="685">
        <v>0</v>
      </c>
      <c r="AK63" s="685">
        <v>0</v>
      </c>
      <c r="AL63" s="685">
        <v>0</v>
      </c>
      <c r="AM63" s="685">
        <v>0</v>
      </c>
      <c r="AN63" s="685">
        <v>0</v>
      </c>
      <c r="AO63" s="685">
        <v>0</v>
      </c>
      <c r="AP63" s="685">
        <v>0</v>
      </c>
      <c r="AQ63" s="685">
        <v>0</v>
      </c>
      <c r="AR63" s="685">
        <v>0</v>
      </c>
      <c r="AS63" s="685">
        <v>0</v>
      </c>
      <c r="AT63" s="685">
        <v>0</v>
      </c>
      <c r="AU63" s="685">
        <v>0</v>
      </c>
      <c r="AV63" s="685">
        <v>0</v>
      </c>
      <c r="AW63" s="685">
        <v>0</v>
      </c>
      <c r="AX63" s="685">
        <v>0</v>
      </c>
      <c r="AY63" s="685">
        <v>0</v>
      </c>
      <c r="AZ63" s="685">
        <v>0</v>
      </c>
      <c r="BA63" s="685">
        <v>0</v>
      </c>
      <c r="BB63" s="685">
        <v>0</v>
      </c>
      <c r="BC63" s="685">
        <v>0</v>
      </c>
      <c r="BD63" s="685">
        <v>0</v>
      </c>
      <c r="BE63" s="685">
        <v>0</v>
      </c>
      <c r="BF63" s="685">
        <v>0</v>
      </c>
      <c r="BG63" s="685">
        <v>0</v>
      </c>
      <c r="BH63" s="685">
        <v>0</v>
      </c>
      <c r="BI63" s="687"/>
    </row>
    <row r="64" spans="2:61" ht="5.0999999999999996" customHeight="1">
      <c r="B64" s="4465"/>
      <c r="D64" s="4741"/>
      <c r="E64" s="730"/>
      <c r="F64" s="794"/>
      <c r="G64" s="730"/>
      <c r="H64" s="4889"/>
      <c r="I64" s="1213"/>
      <c r="J64" s="1214"/>
      <c r="K64" s="1213"/>
      <c r="L64" s="4892"/>
      <c r="M64" s="1213"/>
      <c r="N64" s="1214"/>
      <c r="O64" s="1213"/>
      <c r="P64" s="4898"/>
      <c r="Q64" s="1213"/>
      <c r="R64" s="1214"/>
      <c r="S64" s="1213"/>
      <c r="T64" s="4744"/>
      <c r="U64" s="1213"/>
      <c r="V64" s="1214"/>
      <c r="W64" s="1213"/>
      <c r="X64" s="4591"/>
      <c r="Y64" s="1213"/>
      <c r="Z64" s="1214"/>
      <c r="AA64" s="1213"/>
      <c r="AB64" s="4591"/>
      <c r="AC64" s="1213"/>
      <c r="AD64" s="1214"/>
      <c r="AE64" s="1213"/>
      <c r="AF64" s="4591"/>
      <c r="AI64" s="730"/>
      <c r="AJ64" s="685">
        <v>0</v>
      </c>
      <c r="AK64" s="685">
        <v>0</v>
      </c>
      <c r="AL64" s="685">
        <v>0</v>
      </c>
      <c r="AM64" s="685">
        <v>0</v>
      </c>
      <c r="AN64" s="685">
        <v>0</v>
      </c>
      <c r="AO64" s="685">
        <v>0</v>
      </c>
      <c r="AP64" s="685">
        <v>0</v>
      </c>
      <c r="AQ64" s="685">
        <v>0</v>
      </c>
      <c r="AR64" s="685">
        <v>0</v>
      </c>
      <c r="AS64" s="685">
        <v>0</v>
      </c>
      <c r="AT64" s="685">
        <v>0</v>
      </c>
      <c r="AU64" s="685">
        <v>0</v>
      </c>
      <c r="AV64" s="685">
        <v>0</v>
      </c>
      <c r="AW64" s="685">
        <v>0</v>
      </c>
      <c r="AX64" s="685">
        <v>0</v>
      </c>
      <c r="AY64" s="685">
        <v>0</v>
      </c>
      <c r="AZ64" s="685">
        <v>0</v>
      </c>
      <c r="BA64" s="685">
        <v>0</v>
      </c>
      <c r="BB64" s="685">
        <v>0</v>
      </c>
      <c r="BC64" s="685">
        <v>0</v>
      </c>
      <c r="BD64" s="685">
        <v>0</v>
      </c>
      <c r="BE64" s="685">
        <v>0</v>
      </c>
      <c r="BF64" s="685">
        <v>0</v>
      </c>
      <c r="BG64" s="685">
        <v>0</v>
      </c>
      <c r="BH64" s="685">
        <v>0</v>
      </c>
      <c r="BI64" s="687"/>
    </row>
    <row r="65" spans="2:61" ht="9.9499999999999993" customHeight="1">
      <c r="B65" s="4466"/>
      <c r="D65" s="4742"/>
      <c r="E65" s="789"/>
      <c r="F65" s="789"/>
      <c r="G65" s="789"/>
      <c r="H65" s="4890"/>
      <c r="I65" s="1212"/>
      <c r="J65" s="1212"/>
      <c r="K65" s="1212"/>
      <c r="L65" s="4893"/>
      <c r="M65" s="1212"/>
      <c r="N65" s="1212"/>
      <c r="O65" s="1212"/>
      <c r="P65" s="4899"/>
      <c r="Q65" s="1212"/>
      <c r="R65" s="1212"/>
      <c r="S65" s="1212"/>
      <c r="T65" s="4745"/>
      <c r="U65" s="1212"/>
      <c r="V65" s="1212"/>
      <c r="W65" s="1212"/>
      <c r="X65" s="4592"/>
      <c r="Y65" s="1212"/>
      <c r="Z65" s="1212"/>
      <c r="AA65" s="1212"/>
      <c r="AB65" s="4592"/>
      <c r="AC65" s="1212"/>
      <c r="AD65" s="1212"/>
      <c r="AE65" s="1212"/>
      <c r="AF65" s="4592"/>
      <c r="AI65" s="789"/>
      <c r="AJ65" s="685">
        <v>0</v>
      </c>
      <c r="AK65" s="685">
        <v>0</v>
      </c>
      <c r="AL65" s="685">
        <v>0</v>
      </c>
      <c r="AM65" s="685">
        <v>0</v>
      </c>
      <c r="AN65" s="685">
        <v>0</v>
      </c>
      <c r="AO65" s="685">
        <v>0</v>
      </c>
      <c r="AP65" s="685">
        <v>0</v>
      </c>
      <c r="AQ65" s="685">
        <v>0</v>
      </c>
      <c r="AR65" s="685">
        <v>0</v>
      </c>
      <c r="AS65" s="685">
        <v>0</v>
      </c>
      <c r="AT65" s="685">
        <v>0</v>
      </c>
      <c r="AU65" s="685">
        <v>0</v>
      </c>
      <c r="AV65" s="685">
        <v>0</v>
      </c>
      <c r="AW65" s="685">
        <v>0</v>
      </c>
      <c r="AX65" s="685">
        <v>0</v>
      </c>
      <c r="AY65" s="685">
        <v>0</v>
      </c>
      <c r="AZ65" s="685">
        <v>0</v>
      </c>
      <c r="BA65" s="685">
        <v>0</v>
      </c>
      <c r="BB65" s="685">
        <v>0</v>
      </c>
      <c r="BC65" s="685">
        <v>0</v>
      </c>
      <c r="BD65" s="685">
        <v>0</v>
      </c>
      <c r="BE65" s="685">
        <v>0</v>
      </c>
      <c r="BF65" s="685">
        <v>0</v>
      </c>
      <c r="BG65" s="685">
        <v>0</v>
      </c>
      <c r="BH65" s="685">
        <v>0</v>
      </c>
      <c r="BI65" s="687"/>
    </row>
    <row r="66" spans="2:61" ht="9.9499999999999993" customHeight="1">
      <c r="B66" s="706"/>
      <c r="D66" s="1220"/>
      <c r="E66" s="804"/>
      <c r="F66" s="804"/>
      <c r="G66" s="804"/>
      <c r="H66" s="1218"/>
      <c r="I66" s="1221"/>
      <c r="J66" s="1221"/>
      <c r="K66" s="1221"/>
      <c r="L66" s="1219"/>
      <c r="M66" s="1221"/>
      <c r="N66" s="1221"/>
      <c r="O66" s="1221"/>
      <c r="P66" s="1216"/>
      <c r="Q66" s="1221"/>
      <c r="R66" s="1221"/>
      <c r="S66" s="1221"/>
      <c r="T66" s="1216"/>
      <c r="U66" s="1221"/>
      <c r="V66" s="1221"/>
      <c r="W66" s="1221"/>
      <c r="X66" s="1216"/>
      <c r="Y66" s="1221"/>
      <c r="Z66" s="1221"/>
      <c r="AA66" s="1221"/>
      <c r="AB66" s="1216"/>
      <c r="AC66" s="1221"/>
      <c r="AD66" s="1221"/>
      <c r="AE66" s="1221"/>
      <c r="AF66" s="1216"/>
      <c r="AI66" s="804"/>
      <c r="AJ66" s="685">
        <v>0</v>
      </c>
      <c r="AK66" s="685">
        <v>0</v>
      </c>
      <c r="AL66" s="685">
        <v>0</v>
      </c>
      <c r="AM66" s="685">
        <v>0</v>
      </c>
      <c r="AN66" s="685">
        <v>0</v>
      </c>
      <c r="AO66" s="685">
        <v>0</v>
      </c>
      <c r="AP66" s="685">
        <v>0</v>
      </c>
      <c r="AQ66" s="685">
        <v>0</v>
      </c>
      <c r="AR66" s="685">
        <v>0</v>
      </c>
      <c r="AS66" s="685">
        <v>0</v>
      </c>
      <c r="AT66" s="685">
        <v>0</v>
      </c>
      <c r="AU66" s="685">
        <v>0</v>
      </c>
      <c r="AV66" s="685">
        <v>0</v>
      </c>
      <c r="AW66" s="685">
        <v>0</v>
      </c>
      <c r="AX66" s="685">
        <v>0</v>
      </c>
      <c r="AY66" s="685">
        <v>0</v>
      </c>
      <c r="AZ66" s="685">
        <v>0</v>
      </c>
      <c r="BA66" s="685">
        <v>0</v>
      </c>
      <c r="BB66" s="685">
        <v>0</v>
      </c>
      <c r="BC66" s="685">
        <v>0</v>
      </c>
      <c r="BD66" s="685">
        <v>0</v>
      </c>
      <c r="BE66" s="685">
        <v>0</v>
      </c>
      <c r="BF66" s="685">
        <v>0</v>
      </c>
      <c r="BG66" s="685">
        <v>0</v>
      </c>
      <c r="BH66" s="685">
        <v>0</v>
      </c>
      <c r="BI66" s="687"/>
    </row>
    <row r="67" spans="2:61" ht="9.9499999999999993" customHeight="1">
      <c r="B67" s="4464">
        <v>7</v>
      </c>
      <c r="D67" s="4740" t="s">
        <v>4957</v>
      </c>
      <c r="E67" s="789"/>
      <c r="F67" s="789"/>
      <c r="G67" s="789"/>
      <c r="H67" s="4888" t="s">
        <v>4958</v>
      </c>
      <c r="I67" s="1212"/>
      <c r="J67" s="1212"/>
      <c r="K67" s="1212"/>
      <c r="L67" s="4891" t="s">
        <v>4959</v>
      </c>
      <c r="M67" s="1212"/>
      <c r="N67" s="1212"/>
      <c r="O67" s="1212"/>
      <c r="P67" s="4897" t="s">
        <v>4960</v>
      </c>
      <c r="Q67" s="1212"/>
      <c r="R67" s="1212"/>
      <c r="S67" s="1212"/>
      <c r="T67" s="4743" t="s">
        <v>4961</v>
      </c>
      <c r="U67" s="1212"/>
      <c r="V67" s="1212"/>
      <c r="W67" s="1212"/>
      <c r="X67" s="4590" t="s">
        <v>4962</v>
      </c>
      <c r="Y67" s="1212"/>
      <c r="Z67" s="1212"/>
      <c r="AA67" s="1212"/>
      <c r="AB67" s="4590" t="s">
        <v>4963</v>
      </c>
      <c r="AC67" s="1212"/>
      <c r="AD67" s="1212"/>
      <c r="AE67" s="1212"/>
      <c r="AF67" s="4602"/>
      <c r="AI67" s="789"/>
      <c r="AJ67" s="685">
        <v>0</v>
      </c>
      <c r="AK67" s="685">
        <v>0</v>
      </c>
      <c r="AL67" s="685">
        <v>0</v>
      </c>
      <c r="AM67" s="685">
        <v>0</v>
      </c>
      <c r="AN67" s="685">
        <v>0</v>
      </c>
      <c r="AO67" s="685">
        <v>0</v>
      </c>
      <c r="AP67" s="685">
        <v>0</v>
      </c>
      <c r="AQ67" s="685">
        <v>0</v>
      </c>
      <c r="AR67" s="685">
        <v>0</v>
      </c>
      <c r="AS67" s="685">
        <v>0</v>
      </c>
      <c r="AT67" s="685">
        <v>0</v>
      </c>
      <c r="AU67" s="685">
        <v>0</v>
      </c>
      <c r="AV67" s="685">
        <v>0</v>
      </c>
      <c r="AW67" s="685">
        <v>0</v>
      </c>
      <c r="AX67" s="685">
        <v>0</v>
      </c>
      <c r="AY67" s="685">
        <v>0</v>
      </c>
      <c r="AZ67" s="685">
        <v>0</v>
      </c>
      <c r="BA67" s="685">
        <v>0</v>
      </c>
      <c r="BB67" s="685">
        <v>0</v>
      </c>
      <c r="BC67" s="685">
        <v>0</v>
      </c>
      <c r="BD67" s="685">
        <v>0</v>
      </c>
      <c r="BE67" s="685">
        <v>0</v>
      </c>
      <c r="BF67" s="685">
        <v>0</v>
      </c>
      <c r="BG67" s="685">
        <v>0</v>
      </c>
      <c r="BH67" s="685">
        <v>0</v>
      </c>
      <c r="BI67" s="687"/>
    </row>
    <row r="68" spans="2:61" ht="5.0999999999999996" customHeight="1">
      <c r="B68" s="4465"/>
      <c r="D68" s="4741"/>
      <c r="E68" s="730"/>
      <c r="F68" s="794"/>
      <c r="G68" s="730"/>
      <c r="H68" s="4889"/>
      <c r="I68" s="1213"/>
      <c r="J68" s="1214"/>
      <c r="K68" s="1213"/>
      <c r="L68" s="4892"/>
      <c r="M68" s="1213"/>
      <c r="N68" s="1214"/>
      <c r="O68" s="1213"/>
      <c r="P68" s="4898"/>
      <c r="Q68" s="1213"/>
      <c r="R68" s="1214"/>
      <c r="S68" s="1213"/>
      <c r="T68" s="4744"/>
      <c r="U68" s="1213"/>
      <c r="V68" s="1214"/>
      <c r="W68" s="1213"/>
      <c r="X68" s="4591"/>
      <c r="Y68" s="1213"/>
      <c r="Z68" s="1214"/>
      <c r="AA68" s="1213"/>
      <c r="AB68" s="4591"/>
      <c r="AC68" s="1213"/>
      <c r="AD68" s="1214"/>
      <c r="AE68" s="1213"/>
      <c r="AF68" s="4603"/>
      <c r="AI68" s="730"/>
      <c r="AJ68" s="685">
        <v>0</v>
      </c>
      <c r="AK68" s="685">
        <v>0</v>
      </c>
      <c r="AL68" s="685">
        <v>0</v>
      </c>
      <c r="AM68" s="685">
        <v>0</v>
      </c>
      <c r="AN68" s="685">
        <v>0</v>
      </c>
      <c r="AO68" s="685">
        <v>0</v>
      </c>
      <c r="AP68" s="685">
        <v>0</v>
      </c>
      <c r="AQ68" s="685">
        <v>0</v>
      </c>
      <c r="AR68" s="685">
        <v>0</v>
      </c>
      <c r="AS68" s="685">
        <v>0</v>
      </c>
      <c r="AT68" s="685">
        <v>0</v>
      </c>
      <c r="AU68" s="685">
        <v>0</v>
      </c>
      <c r="AV68" s="685">
        <v>0</v>
      </c>
      <c r="AW68" s="685">
        <v>0</v>
      </c>
      <c r="AX68" s="685">
        <v>0</v>
      </c>
      <c r="AY68" s="685">
        <v>0</v>
      </c>
      <c r="AZ68" s="685">
        <v>0</v>
      </c>
      <c r="BA68" s="685">
        <v>0</v>
      </c>
      <c r="BB68" s="685">
        <v>0</v>
      </c>
      <c r="BC68" s="685">
        <v>0</v>
      </c>
      <c r="BD68" s="685">
        <v>0</v>
      </c>
      <c r="BE68" s="685">
        <v>0</v>
      </c>
      <c r="BF68" s="685">
        <v>0</v>
      </c>
      <c r="BG68" s="685">
        <v>0</v>
      </c>
      <c r="BH68" s="685">
        <v>0</v>
      </c>
      <c r="BI68" s="687"/>
    </row>
    <row r="69" spans="2:61" ht="9.9499999999999993" customHeight="1">
      <c r="B69" s="4466"/>
      <c r="D69" s="4742"/>
      <c r="E69" s="789"/>
      <c r="F69" s="789"/>
      <c r="G69" s="789"/>
      <c r="H69" s="4890"/>
      <c r="I69" s="1212"/>
      <c r="J69" s="1212"/>
      <c r="K69" s="1212"/>
      <c r="L69" s="4893"/>
      <c r="M69" s="1212"/>
      <c r="N69" s="1212"/>
      <c r="O69" s="1212"/>
      <c r="P69" s="4899"/>
      <c r="Q69" s="1212"/>
      <c r="R69" s="1212"/>
      <c r="S69" s="1212"/>
      <c r="T69" s="4745"/>
      <c r="U69" s="1212"/>
      <c r="V69" s="1212"/>
      <c r="W69" s="1212"/>
      <c r="X69" s="4592"/>
      <c r="Y69" s="1212"/>
      <c r="Z69" s="1212"/>
      <c r="AA69" s="1212"/>
      <c r="AB69" s="4592"/>
      <c r="AC69" s="1212"/>
      <c r="AD69" s="1212"/>
      <c r="AE69" s="1212"/>
      <c r="AF69" s="4604"/>
      <c r="AI69" s="789"/>
      <c r="AJ69" s="685">
        <v>0</v>
      </c>
      <c r="AK69" s="685">
        <v>0</v>
      </c>
      <c r="AL69" s="685">
        <v>0</v>
      </c>
      <c r="AM69" s="685">
        <v>0</v>
      </c>
      <c r="AN69" s="685">
        <v>0</v>
      </c>
      <c r="AO69" s="685">
        <v>0</v>
      </c>
      <c r="AP69" s="685">
        <v>0</v>
      </c>
      <c r="AQ69" s="685">
        <v>0</v>
      </c>
      <c r="AR69" s="685">
        <v>0</v>
      </c>
      <c r="AS69" s="685">
        <v>0</v>
      </c>
      <c r="AT69" s="685">
        <v>0</v>
      </c>
      <c r="AU69" s="685">
        <v>0</v>
      </c>
      <c r="AV69" s="685">
        <v>0</v>
      </c>
      <c r="AW69" s="685">
        <v>0</v>
      </c>
      <c r="AX69" s="685">
        <v>0</v>
      </c>
      <c r="AY69" s="685">
        <v>0</v>
      </c>
      <c r="AZ69" s="685">
        <v>0</v>
      </c>
      <c r="BA69" s="685">
        <v>0</v>
      </c>
      <c r="BB69" s="685">
        <v>0</v>
      </c>
      <c r="BC69" s="685">
        <v>0</v>
      </c>
      <c r="BD69" s="685">
        <v>0</v>
      </c>
      <c r="BE69" s="685">
        <v>0</v>
      </c>
      <c r="BF69" s="685">
        <v>0</v>
      </c>
      <c r="BG69" s="685">
        <v>0</v>
      </c>
      <c r="BH69" s="685">
        <v>0</v>
      </c>
      <c r="BI69" s="687"/>
    </row>
    <row r="70" spans="2:61" ht="9.9499999999999993" customHeight="1">
      <c r="B70" s="706"/>
      <c r="D70" s="1220"/>
      <c r="E70" s="804"/>
      <c r="F70" s="804"/>
      <c r="G70" s="804"/>
      <c r="H70" s="1216"/>
      <c r="I70" s="1221"/>
      <c r="J70" s="1221"/>
      <c r="K70" s="1221"/>
      <c r="L70" s="1219"/>
      <c r="M70" s="1221"/>
      <c r="N70" s="1221"/>
      <c r="O70" s="1221"/>
      <c r="P70" s="1216"/>
      <c r="Q70" s="1221"/>
      <c r="R70" s="1221"/>
      <c r="S70" s="1221"/>
      <c r="T70" s="1216"/>
      <c r="U70" s="1221"/>
      <c r="V70" s="1221"/>
      <c r="W70" s="1221"/>
      <c r="X70" s="1216"/>
      <c r="Y70" s="1221"/>
      <c r="Z70" s="1221"/>
      <c r="AA70" s="1221"/>
      <c r="AB70" s="1216"/>
      <c r="AC70" s="1221"/>
      <c r="AD70" s="1221"/>
      <c r="AE70" s="1221"/>
      <c r="AF70" s="1216"/>
      <c r="AI70" s="804"/>
      <c r="AJ70" s="685">
        <v>0</v>
      </c>
      <c r="AK70" s="685">
        <v>0</v>
      </c>
      <c r="AL70" s="685">
        <v>0</v>
      </c>
      <c r="AM70" s="685">
        <v>0</v>
      </c>
      <c r="AN70" s="685">
        <v>0</v>
      </c>
      <c r="AO70" s="685">
        <v>0</v>
      </c>
      <c r="AP70" s="685">
        <v>0</v>
      </c>
      <c r="AQ70" s="685">
        <v>0</v>
      </c>
      <c r="AR70" s="685">
        <v>0</v>
      </c>
      <c r="AS70" s="685">
        <v>0</v>
      </c>
      <c r="AT70" s="685">
        <v>0</v>
      </c>
      <c r="AU70" s="685">
        <v>0</v>
      </c>
      <c r="AV70" s="685">
        <v>0</v>
      </c>
      <c r="AW70" s="685">
        <v>0</v>
      </c>
      <c r="AX70" s="685">
        <v>0</v>
      </c>
      <c r="AY70" s="685">
        <v>0</v>
      </c>
      <c r="AZ70" s="685">
        <v>0</v>
      </c>
      <c r="BA70" s="685">
        <v>0</v>
      </c>
      <c r="BB70" s="685">
        <v>0</v>
      </c>
      <c r="BC70" s="685">
        <v>0</v>
      </c>
      <c r="BD70" s="685">
        <v>0</v>
      </c>
      <c r="BE70" s="685">
        <v>0</v>
      </c>
      <c r="BF70" s="685">
        <v>0</v>
      </c>
      <c r="BG70" s="685">
        <v>0</v>
      </c>
      <c r="BH70" s="685">
        <v>0</v>
      </c>
      <c r="BI70" s="687"/>
    </row>
    <row r="71" spans="2:61" ht="9.9499999999999993" customHeight="1">
      <c r="B71" s="4464">
        <v>8</v>
      </c>
      <c r="D71" s="4740" t="s">
        <v>4964</v>
      </c>
      <c r="E71" s="789"/>
      <c r="F71" s="789"/>
      <c r="G71" s="789"/>
      <c r="H71" s="4888" t="s">
        <v>4965</v>
      </c>
      <c r="I71" s="1212"/>
      <c r="J71" s="1212"/>
      <c r="K71" s="1212"/>
      <c r="L71" s="4891" t="s">
        <v>4966</v>
      </c>
      <c r="M71" s="1212"/>
      <c r="N71" s="1212"/>
      <c r="O71" s="1212"/>
      <c r="P71" s="4897" t="s">
        <v>4967</v>
      </c>
      <c r="Q71" s="1212"/>
      <c r="R71" s="1212"/>
      <c r="S71" s="1212"/>
      <c r="T71" s="4743" t="s">
        <v>4968</v>
      </c>
      <c r="U71" s="1212"/>
      <c r="V71" s="1212"/>
      <c r="W71" s="1212"/>
      <c r="X71" s="4590" t="s">
        <v>4969</v>
      </c>
      <c r="Y71" s="1212"/>
      <c r="Z71" s="1212"/>
      <c r="AA71" s="1212"/>
      <c r="AB71" s="4590" t="s">
        <v>4970</v>
      </c>
      <c r="AC71" s="1212"/>
      <c r="AD71" s="1212"/>
      <c r="AE71" s="1212"/>
      <c r="AF71" s="4734"/>
      <c r="AI71" s="789"/>
      <c r="AJ71" s="685">
        <v>0</v>
      </c>
      <c r="AK71" s="685">
        <v>0</v>
      </c>
      <c r="AL71" s="685">
        <v>0</v>
      </c>
      <c r="AM71" s="685">
        <v>0</v>
      </c>
      <c r="AN71" s="685">
        <v>0</v>
      </c>
      <c r="AO71" s="685">
        <v>0</v>
      </c>
      <c r="AP71" s="685">
        <v>0</v>
      </c>
      <c r="AQ71" s="685">
        <v>0</v>
      </c>
      <c r="AR71" s="685">
        <v>0</v>
      </c>
      <c r="AS71" s="685">
        <v>0</v>
      </c>
      <c r="AT71" s="685">
        <v>0</v>
      </c>
      <c r="AU71" s="685">
        <v>0</v>
      </c>
      <c r="AV71" s="685">
        <v>0</v>
      </c>
      <c r="AW71" s="685">
        <v>0</v>
      </c>
      <c r="AX71" s="685">
        <v>0</v>
      </c>
      <c r="AY71" s="685">
        <v>0</v>
      </c>
      <c r="AZ71" s="685">
        <v>0</v>
      </c>
      <c r="BA71" s="685">
        <v>0</v>
      </c>
      <c r="BB71" s="685">
        <v>0</v>
      </c>
      <c r="BC71" s="685">
        <v>0</v>
      </c>
      <c r="BD71" s="685">
        <v>0</v>
      </c>
      <c r="BE71" s="685">
        <v>0</v>
      </c>
      <c r="BF71" s="685">
        <v>0</v>
      </c>
      <c r="BG71" s="685">
        <v>0</v>
      </c>
      <c r="BH71" s="685">
        <v>0</v>
      </c>
      <c r="BI71" s="687"/>
    </row>
    <row r="72" spans="2:61" ht="5.0999999999999996" customHeight="1">
      <c r="B72" s="4465"/>
      <c r="D72" s="4741"/>
      <c r="E72" s="730"/>
      <c r="F72" s="794"/>
      <c r="G72" s="730"/>
      <c r="H72" s="4889"/>
      <c r="I72" s="1213"/>
      <c r="J72" s="1214"/>
      <c r="K72" s="1213"/>
      <c r="L72" s="4892"/>
      <c r="M72" s="1213"/>
      <c r="N72" s="1214"/>
      <c r="O72" s="1213"/>
      <c r="P72" s="4898"/>
      <c r="Q72" s="1213"/>
      <c r="R72" s="1214"/>
      <c r="S72" s="1213"/>
      <c r="T72" s="4744"/>
      <c r="U72" s="1213"/>
      <c r="V72" s="1214"/>
      <c r="W72" s="1213"/>
      <c r="X72" s="4591"/>
      <c r="Y72" s="1213"/>
      <c r="Z72" s="1214"/>
      <c r="AA72" s="1213"/>
      <c r="AB72" s="4591"/>
      <c r="AC72" s="1213"/>
      <c r="AD72" s="1214"/>
      <c r="AE72" s="1213"/>
      <c r="AF72" s="4735"/>
      <c r="AI72" s="730"/>
      <c r="AJ72" s="685">
        <v>0</v>
      </c>
      <c r="AK72" s="685">
        <v>0</v>
      </c>
      <c r="AL72" s="685">
        <v>0</v>
      </c>
      <c r="AM72" s="685">
        <v>0</v>
      </c>
      <c r="AN72" s="685">
        <v>0</v>
      </c>
      <c r="AO72" s="685">
        <v>0</v>
      </c>
      <c r="AP72" s="685">
        <v>0</v>
      </c>
      <c r="AQ72" s="685">
        <v>0</v>
      </c>
      <c r="AR72" s="685">
        <v>0</v>
      </c>
      <c r="AS72" s="685">
        <v>0</v>
      </c>
      <c r="AT72" s="685">
        <v>0</v>
      </c>
      <c r="AU72" s="685">
        <v>0</v>
      </c>
      <c r="AV72" s="685">
        <v>0</v>
      </c>
      <c r="AW72" s="685">
        <v>0</v>
      </c>
      <c r="AX72" s="685">
        <v>0</v>
      </c>
      <c r="AY72" s="685">
        <v>0</v>
      </c>
      <c r="AZ72" s="685">
        <v>0</v>
      </c>
      <c r="BA72" s="685">
        <v>0</v>
      </c>
      <c r="BB72" s="685">
        <v>0</v>
      </c>
      <c r="BC72" s="685">
        <v>0</v>
      </c>
      <c r="BD72" s="685">
        <v>0</v>
      </c>
      <c r="BE72" s="685">
        <v>0</v>
      </c>
      <c r="BF72" s="685">
        <v>0</v>
      </c>
      <c r="BG72" s="685">
        <v>0</v>
      </c>
      <c r="BH72" s="685">
        <v>0</v>
      </c>
      <c r="BI72" s="687"/>
    </row>
    <row r="73" spans="2:61" ht="9.9499999999999993" customHeight="1">
      <c r="B73" s="4466"/>
      <c r="D73" s="4742"/>
      <c r="E73" s="789"/>
      <c r="F73" s="789"/>
      <c r="G73" s="789"/>
      <c r="H73" s="4890"/>
      <c r="I73" s="1212"/>
      <c r="J73" s="1212"/>
      <c r="K73" s="1212"/>
      <c r="L73" s="4893"/>
      <c r="M73" s="1212"/>
      <c r="N73" s="1212"/>
      <c r="O73" s="1212"/>
      <c r="P73" s="4899"/>
      <c r="Q73" s="1212"/>
      <c r="R73" s="1212"/>
      <c r="S73" s="1212"/>
      <c r="T73" s="4745"/>
      <c r="U73" s="1212"/>
      <c r="V73" s="1212"/>
      <c r="W73" s="1212"/>
      <c r="X73" s="4592"/>
      <c r="Y73" s="1212"/>
      <c r="Z73" s="1212"/>
      <c r="AA73" s="1212"/>
      <c r="AB73" s="4592"/>
      <c r="AC73" s="1212"/>
      <c r="AD73" s="1212"/>
      <c r="AE73" s="1212"/>
      <c r="AF73" s="4736"/>
      <c r="AI73" s="789"/>
      <c r="AJ73" s="685">
        <v>0</v>
      </c>
      <c r="AK73" s="685">
        <v>0</v>
      </c>
      <c r="AL73" s="685">
        <v>0</v>
      </c>
      <c r="AM73" s="685">
        <v>0</v>
      </c>
      <c r="AN73" s="685">
        <v>0</v>
      </c>
      <c r="AO73" s="685">
        <v>0</v>
      </c>
      <c r="AP73" s="685">
        <v>0</v>
      </c>
      <c r="AQ73" s="685">
        <v>0</v>
      </c>
      <c r="AR73" s="685">
        <v>0</v>
      </c>
      <c r="AS73" s="685">
        <v>0</v>
      </c>
      <c r="AT73" s="685">
        <v>0</v>
      </c>
      <c r="AU73" s="685">
        <v>0</v>
      </c>
      <c r="AV73" s="685">
        <v>0</v>
      </c>
      <c r="AW73" s="685">
        <v>0</v>
      </c>
      <c r="AX73" s="685">
        <v>0</v>
      </c>
      <c r="AY73" s="685">
        <v>0</v>
      </c>
      <c r="AZ73" s="685">
        <v>0</v>
      </c>
      <c r="BA73" s="685">
        <v>0</v>
      </c>
      <c r="BB73" s="685">
        <v>0</v>
      </c>
      <c r="BC73" s="685">
        <v>0</v>
      </c>
      <c r="BD73" s="685">
        <v>0</v>
      </c>
      <c r="BE73" s="685">
        <v>0</v>
      </c>
      <c r="BF73" s="685">
        <v>0</v>
      </c>
      <c r="BG73" s="685">
        <v>0</v>
      </c>
      <c r="BH73" s="685">
        <v>0</v>
      </c>
      <c r="BI73" s="687"/>
    </row>
    <row r="74" spans="2:61" ht="9.9499999999999993" customHeight="1">
      <c r="B74" s="706"/>
      <c r="D74" s="1220"/>
      <c r="E74" s="804"/>
      <c r="F74" s="804"/>
      <c r="G74" s="804"/>
      <c r="H74" s="1216"/>
      <c r="I74" s="1221"/>
      <c r="J74" s="1221"/>
      <c r="K74" s="1221"/>
      <c r="L74" s="1219"/>
      <c r="M74" s="1221"/>
      <c r="N74" s="1221"/>
      <c r="O74" s="1221"/>
      <c r="P74" s="1216"/>
      <c r="Q74" s="1221"/>
      <c r="R74" s="1221"/>
      <c r="S74" s="1221"/>
      <c r="T74" s="1216"/>
      <c r="U74" s="1221"/>
      <c r="V74" s="1221"/>
      <c r="W74" s="1221"/>
      <c r="X74" s="1216"/>
      <c r="Y74" s="1221"/>
      <c r="Z74" s="1221"/>
      <c r="AA74" s="1221"/>
      <c r="AB74" s="1216"/>
      <c r="AC74" s="1221"/>
      <c r="AD74" s="1221"/>
      <c r="AE74" s="1221"/>
      <c r="AF74" s="1216"/>
      <c r="AI74" s="804"/>
      <c r="AJ74" s="685">
        <v>0</v>
      </c>
      <c r="AK74" s="685">
        <v>0</v>
      </c>
      <c r="AL74" s="685">
        <v>0</v>
      </c>
      <c r="AM74" s="685">
        <v>0</v>
      </c>
      <c r="AN74" s="685">
        <v>0</v>
      </c>
      <c r="AO74" s="685">
        <v>0</v>
      </c>
      <c r="AP74" s="685">
        <v>0</v>
      </c>
      <c r="AQ74" s="685">
        <v>0</v>
      </c>
      <c r="AR74" s="685">
        <v>0</v>
      </c>
      <c r="AS74" s="685">
        <v>0</v>
      </c>
      <c r="AT74" s="685">
        <v>0</v>
      </c>
      <c r="AU74" s="685">
        <v>0</v>
      </c>
      <c r="AV74" s="685">
        <v>0</v>
      </c>
      <c r="AW74" s="685">
        <v>0</v>
      </c>
      <c r="AX74" s="685">
        <v>0</v>
      </c>
      <c r="AY74" s="685">
        <v>0</v>
      </c>
      <c r="AZ74" s="685">
        <v>0</v>
      </c>
      <c r="BA74" s="685">
        <v>0</v>
      </c>
      <c r="BB74" s="685">
        <v>0</v>
      </c>
      <c r="BC74" s="685">
        <v>0</v>
      </c>
      <c r="BD74" s="685">
        <v>0</v>
      </c>
      <c r="BE74" s="685">
        <v>0</v>
      </c>
      <c r="BF74" s="685">
        <v>0</v>
      </c>
      <c r="BG74" s="685">
        <v>0</v>
      </c>
      <c r="BH74" s="685">
        <v>0</v>
      </c>
      <c r="BI74" s="687"/>
    </row>
    <row r="75" spans="2:61" ht="9.9499999999999993" customHeight="1">
      <c r="B75" s="4464">
        <v>9</v>
      </c>
      <c r="D75" s="4740" t="s">
        <v>4971</v>
      </c>
      <c r="E75" s="789"/>
      <c r="F75" s="789"/>
      <c r="G75" s="789"/>
      <c r="H75" s="4888" t="s">
        <v>4971</v>
      </c>
      <c r="I75" s="1212"/>
      <c r="J75" s="1212"/>
      <c r="K75" s="1212"/>
      <c r="L75" s="4891" t="s">
        <v>4972</v>
      </c>
      <c r="M75" s="1212"/>
      <c r="N75" s="1212"/>
      <c r="O75" s="1212"/>
      <c r="P75" s="4897" t="s">
        <v>4973</v>
      </c>
      <c r="Q75" s="1212"/>
      <c r="R75" s="1212"/>
      <c r="S75" s="1212"/>
      <c r="T75" s="4743" t="s">
        <v>4974</v>
      </c>
      <c r="U75" s="1212"/>
      <c r="V75" s="1212"/>
      <c r="W75" s="1212"/>
      <c r="X75" s="4590"/>
      <c r="Y75" s="1212"/>
      <c r="Z75" s="1212"/>
      <c r="AA75" s="1212"/>
      <c r="AB75" s="4590" t="s">
        <v>4975</v>
      </c>
      <c r="AC75" s="1212"/>
      <c r="AD75" s="1212"/>
      <c r="AE75" s="1212"/>
      <c r="AF75" s="4734"/>
      <c r="AI75" s="789"/>
      <c r="AJ75" s="685">
        <v>0</v>
      </c>
      <c r="AK75" s="685">
        <v>0</v>
      </c>
      <c r="AL75" s="685">
        <v>0</v>
      </c>
      <c r="AM75" s="685">
        <v>0</v>
      </c>
      <c r="AN75" s="685">
        <v>0</v>
      </c>
      <c r="AO75" s="685">
        <v>0</v>
      </c>
      <c r="AP75" s="685">
        <v>0</v>
      </c>
      <c r="AQ75" s="685">
        <v>0</v>
      </c>
      <c r="AR75" s="685">
        <v>0</v>
      </c>
      <c r="AS75" s="685">
        <v>0</v>
      </c>
      <c r="AT75" s="685">
        <v>0</v>
      </c>
      <c r="AU75" s="685">
        <v>0</v>
      </c>
      <c r="AV75" s="685">
        <v>0</v>
      </c>
      <c r="AW75" s="685">
        <v>0</v>
      </c>
      <c r="AX75" s="685">
        <v>0</v>
      </c>
      <c r="AY75" s="685">
        <v>0</v>
      </c>
      <c r="AZ75" s="685">
        <v>0</v>
      </c>
      <c r="BA75" s="685">
        <v>0</v>
      </c>
      <c r="BB75" s="685">
        <v>0</v>
      </c>
      <c r="BC75" s="685">
        <v>0</v>
      </c>
      <c r="BD75" s="685">
        <v>0</v>
      </c>
      <c r="BE75" s="685">
        <v>0</v>
      </c>
      <c r="BF75" s="685">
        <v>0</v>
      </c>
      <c r="BG75" s="685">
        <v>0</v>
      </c>
      <c r="BH75" s="685">
        <v>0</v>
      </c>
      <c r="BI75" s="687"/>
    </row>
    <row r="76" spans="2:61" ht="5.0999999999999996" customHeight="1">
      <c r="B76" s="4465"/>
      <c r="D76" s="4741"/>
      <c r="E76" s="730"/>
      <c r="F76" s="794"/>
      <c r="G76" s="730"/>
      <c r="H76" s="4889"/>
      <c r="I76" s="1213"/>
      <c r="J76" s="1214"/>
      <c r="K76" s="1213"/>
      <c r="L76" s="4892"/>
      <c r="M76" s="1213"/>
      <c r="N76" s="1214"/>
      <c r="O76" s="1213"/>
      <c r="P76" s="4898"/>
      <c r="Q76" s="1213"/>
      <c r="R76" s="1214"/>
      <c r="S76" s="1213"/>
      <c r="T76" s="4744"/>
      <c r="U76" s="1213"/>
      <c r="V76" s="1214"/>
      <c r="W76" s="1213"/>
      <c r="X76" s="4591"/>
      <c r="Y76" s="1213"/>
      <c r="Z76" s="1214"/>
      <c r="AA76" s="1213"/>
      <c r="AB76" s="4591"/>
      <c r="AC76" s="1213"/>
      <c r="AD76" s="1214"/>
      <c r="AE76" s="1213"/>
      <c r="AF76" s="4735"/>
      <c r="AI76" s="730"/>
      <c r="AJ76" s="685">
        <v>0</v>
      </c>
      <c r="AK76" s="685">
        <v>0</v>
      </c>
      <c r="AL76" s="685">
        <v>0</v>
      </c>
      <c r="AM76" s="685">
        <v>0</v>
      </c>
      <c r="AN76" s="685">
        <v>0</v>
      </c>
      <c r="AO76" s="685">
        <v>0</v>
      </c>
      <c r="AP76" s="685">
        <v>0</v>
      </c>
      <c r="AQ76" s="685">
        <v>0</v>
      </c>
      <c r="AR76" s="685">
        <v>0</v>
      </c>
      <c r="AS76" s="685">
        <v>0</v>
      </c>
      <c r="AT76" s="685">
        <v>0</v>
      </c>
      <c r="AU76" s="685">
        <v>0</v>
      </c>
      <c r="AV76" s="685">
        <v>0</v>
      </c>
      <c r="AW76" s="685">
        <v>0</v>
      </c>
      <c r="AX76" s="685">
        <v>0</v>
      </c>
      <c r="AY76" s="685">
        <v>0</v>
      </c>
      <c r="AZ76" s="685">
        <v>0</v>
      </c>
      <c r="BA76" s="685">
        <v>0</v>
      </c>
      <c r="BB76" s="685">
        <v>0</v>
      </c>
      <c r="BC76" s="685">
        <v>0</v>
      </c>
      <c r="BD76" s="685">
        <v>0</v>
      </c>
      <c r="BE76" s="685">
        <v>0</v>
      </c>
      <c r="BF76" s="685">
        <v>0</v>
      </c>
      <c r="BG76" s="685">
        <v>0</v>
      </c>
      <c r="BH76" s="685">
        <v>0</v>
      </c>
      <c r="BI76" s="687"/>
    </row>
    <row r="77" spans="2:61" ht="9.9499999999999993" customHeight="1">
      <c r="B77" s="4466"/>
      <c r="D77" s="4742"/>
      <c r="E77" s="789"/>
      <c r="F77" s="789"/>
      <c r="G77" s="789"/>
      <c r="H77" s="4890"/>
      <c r="I77" s="1212"/>
      <c r="J77" s="1212"/>
      <c r="K77" s="1212"/>
      <c r="L77" s="4893"/>
      <c r="M77" s="1212"/>
      <c r="N77" s="1212"/>
      <c r="O77" s="1212"/>
      <c r="P77" s="4899"/>
      <c r="Q77" s="1212"/>
      <c r="R77" s="1212"/>
      <c r="S77" s="1212"/>
      <c r="T77" s="4745"/>
      <c r="U77" s="1212"/>
      <c r="V77" s="1212"/>
      <c r="W77" s="1212"/>
      <c r="X77" s="4592"/>
      <c r="Y77" s="1212"/>
      <c r="Z77" s="1212"/>
      <c r="AA77" s="1212"/>
      <c r="AB77" s="4592"/>
      <c r="AC77" s="1212"/>
      <c r="AD77" s="1212"/>
      <c r="AE77" s="1212"/>
      <c r="AF77" s="4736"/>
      <c r="AI77" s="789"/>
      <c r="AJ77" s="707"/>
      <c r="AK77" s="707"/>
      <c r="AL77" s="707"/>
      <c r="AM77" s="707"/>
      <c r="BA77" s="685">
        <v>0</v>
      </c>
      <c r="BB77" s="685">
        <v>0</v>
      </c>
      <c r="BC77" s="685">
        <v>0</v>
      </c>
      <c r="BD77" s="685">
        <v>0</v>
      </c>
      <c r="BE77" s="685">
        <v>0</v>
      </c>
      <c r="BF77" s="685">
        <v>0</v>
      </c>
      <c r="BG77" s="685">
        <v>0</v>
      </c>
      <c r="BH77" s="685">
        <v>0</v>
      </c>
      <c r="BI77" s="687"/>
    </row>
    <row r="78" spans="2:61" ht="9.9499999999999993" customHeight="1">
      <c r="B78" s="706"/>
      <c r="D78" s="1220"/>
      <c r="E78" s="804"/>
      <c r="F78" s="804"/>
      <c r="G78" s="804"/>
      <c r="H78" s="1216"/>
      <c r="I78" s="1221"/>
      <c r="J78" s="1221"/>
      <c r="K78" s="1221"/>
      <c r="L78" s="1219"/>
      <c r="M78" s="1221"/>
      <c r="N78" s="1221"/>
      <c r="O78" s="1221"/>
      <c r="P78" s="968"/>
      <c r="Q78" s="1221"/>
      <c r="R78" s="1221"/>
      <c r="S78" s="1221"/>
      <c r="T78" s="1216"/>
      <c r="U78" s="1221"/>
      <c r="V78" s="1221"/>
      <c r="W78" s="1221"/>
      <c r="X78" s="968"/>
      <c r="Y78" s="1221"/>
      <c r="Z78" s="1221"/>
      <c r="AA78" s="1221"/>
      <c r="AB78" s="1216"/>
      <c r="AC78" s="1221"/>
      <c r="AD78" s="1221"/>
      <c r="AE78" s="1221"/>
      <c r="AF78" s="1216"/>
      <c r="AI78" s="804"/>
      <c r="AJ78" s="707"/>
      <c r="AK78" s="707"/>
      <c r="AL78" s="707"/>
      <c r="AM78" s="707"/>
      <c r="BA78" s="685">
        <v>0</v>
      </c>
      <c r="BB78" s="685">
        <v>0</v>
      </c>
      <c r="BC78" s="685">
        <v>0</v>
      </c>
      <c r="BD78" s="685">
        <v>0</v>
      </c>
      <c r="BE78" s="685">
        <v>0</v>
      </c>
      <c r="BF78" s="685">
        <v>0</v>
      </c>
      <c r="BG78" s="685">
        <v>0</v>
      </c>
      <c r="BH78" s="685">
        <v>0</v>
      </c>
      <c r="BI78" s="687"/>
    </row>
    <row r="79" spans="2:61" ht="9.9499999999999993" customHeight="1">
      <c r="B79" s="4464">
        <v>10</v>
      </c>
      <c r="D79" s="4740" t="s">
        <v>4976</v>
      </c>
      <c r="E79" s="789"/>
      <c r="F79" s="789"/>
      <c r="G79" s="789"/>
      <c r="H79" s="4888" t="s">
        <v>4977</v>
      </c>
      <c r="I79" s="1212"/>
      <c r="J79" s="1212"/>
      <c r="K79" s="1212"/>
      <c r="L79" s="4891" t="s">
        <v>4978</v>
      </c>
      <c r="M79" s="1212"/>
      <c r="N79" s="1212"/>
      <c r="O79" s="1212"/>
      <c r="P79" s="4897" t="s">
        <v>4979</v>
      </c>
      <c r="Q79" s="1212"/>
      <c r="R79" s="1212"/>
      <c r="S79" s="1212"/>
      <c r="T79" s="4743" t="s">
        <v>4980</v>
      </c>
      <c r="U79" s="1212"/>
      <c r="V79" s="1212"/>
      <c r="W79" s="1212"/>
      <c r="X79" s="4602"/>
      <c r="Y79" s="1212"/>
      <c r="Z79" s="1212"/>
      <c r="AA79" s="1212"/>
      <c r="AB79" s="4590" t="s">
        <v>4981</v>
      </c>
      <c r="AC79" s="1212"/>
      <c r="AD79" s="1212"/>
      <c r="AE79" s="1212"/>
      <c r="AF79" s="4734"/>
      <c r="AI79" s="789"/>
      <c r="AJ79" s="707"/>
      <c r="AK79" s="707"/>
      <c r="AL79" s="707"/>
      <c r="AM79" s="707"/>
      <c r="BA79" s="685">
        <v>0</v>
      </c>
      <c r="BB79" s="685">
        <v>0</v>
      </c>
      <c r="BC79" s="685">
        <v>0</v>
      </c>
      <c r="BD79" s="685">
        <v>0</v>
      </c>
      <c r="BE79" s="685">
        <v>0</v>
      </c>
      <c r="BF79" s="685">
        <v>0</v>
      </c>
      <c r="BG79" s="685">
        <v>0</v>
      </c>
      <c r="BH79" s="685">
        <v>0</v>
      </c>
      <c r="BI79" s="687"/>
    </row>
    <row r="80" spans="2:61" ht="5.0999999999999996" customHeight="1">
      <c r="B80" s="4465"/>
      <c r="D80" s="4741"/>
      <c r="E80" s="730"/>
      <c r="F80" s="794"/>
      <c r="G80" s="730"/>
      <c r="H80" s="4889"/>
      <c r="I80" s="1213"/>
      <c r="J80" s="1214"/>
      <c r="K80" s="1213"/>
      <c r="L80" s="4892"/>
      <c r="M80" s="1213"/>
      <c r="N80" s="1214"/>
      <c r="O80" s="1213"/>
      <c r="P80" s="4898"/>
      <c r="Q80" s="1213"/>
      <c r="R80" s="1214"/>
      <c r="S80" s="1213"/>
      <c r="T80" s="4744"/>
      <c r="U80" s="1213"/>
      <c r="V80" s="1214"/>
      <c r="W80" s="1213"/>
      <c r="X80" s="4603"/>
      <c r="Y80" s="1213"/>
      <c r="Z80" s="1214"/>
      <c r="AA80" s="1213"/>
      <c r="AB80" s="4591"/>
      <c r="AC80" s="1213"/>
      <c r="AD80" s="1214"/>
      <c r="AE80" s="1213"/>
      <c r="AF80" s="4735"/>
      <c r="AI80" s="730"/>
      <c r="AJ80" s="707"/>
      <c r="AK80" s="707"/>
      <c r="AL80" s="707"/>
      <c r="AM80" s="707"/>
      <c r="BA80" s="685">
        <v>0</v>
      </c>
      <c r="BB80" s="685">
        <v>0</v>
      </c>
      <c r="BC80" s="685">
        <v>0</v>
      </c>
      <c r="BD80" s="685">
        <v>0</v>
      </c>
      <c r="BE80" s="685">
        <v>0</v>
      </c>
      <c r="BF80" s="685">
        <v>0</v>
      </c>
      <c r="BG80" s="685">
        <v>0</v>
      </c>
      <c r="BH80" s="685">
        <v>0</v>
      </c>
      <c r="BI80" s="687"/>
    </row>
    <row r="81" spans="2:61" ht="9.9499999999999993" customHeight="1">
      <c r="B81" s="4466"/>
      <c r="D81" s="4742"/>
      <c r="E81" s="789"/>
      <c r="F81" s="789"/>
      <c r="G81" s="789"/>
      <c r="H81" s="4890"/>
      <c r="I81" s="1212"/>
      <c r="J81" s="1212"/>
      <c r="K81" s="1212"/>
      <c r="L81" s="4893"/>
      <c r="M81" s="1212"/>
      <c r="N81" s="1212"/>
      <c r="O81" s="1212"/>
      <c r="P81" s="4899"/>
      <c r="Q81" s="1212"/>
      <c r="R81" s="1212"/>
      <c r="S81" s="1212"/>
      <c r="T81" s="4745"/>
      <c r="U81" s="1212"/>
      <c r="V81" s="1212"/>
      <c r="W81" s="1212"/>
      <c r="X81" s="4604"/>
      <c r="Y81" s="1212"/>
      <c r="Z81" s="1212"/>
      <c r="AA81" s="1212"/>
      <c r="AB81" s="4592"/>
      <c r="AC81" s="1212"/>
      <c r="AD81" s="1212"/>
      <c r="AE81" s="1212"/>
      <c r="AF81" s="4736"/>
      <c r="AI81" s="789"/>
      <c r="AJ81" s="1222" t="s">
        <v>4982</v>
      </c>
      <c r="AK81" s="707"/>
      <c r="AL81" s="707"/>
      <c r="AM81" s="707"/>
      <c r="BA81" s="685">
        <v>0</v>
      </c>
      <c r="BB81" s="685">
        <v>0</v>
      </c>
      <c r="BC81" s="685">
        <v>0</v>
      </c>
      <c r="BD81" s="685">
        <v>0</v>
      </c>
      <c r="BE81" s="685">
        <v>0</v>
      </c>
      <c r="BF81" s="685">
        <v>0</v>
      </c>
      <c r="BG81" s="685">
        <v>0</v>
      </c>
      <c r="BH81" s="685">
        <v>0</v>
      </c>
      <c r="BI81" s="687"/>
    </row>
    <row r="82" spans="2:61" ht="9.9499999999999993" customHeight="1">
      <c r="B82" s="706"/>
      <c r="D82" s="1220"/>
      <c r="E82" s="804"/>
      <c r="F82" s="804"/>
      <c r="G82" s="804"/>
      <c r="H82" s="1216"/>
      <c r="I82" s="1221"/>
      <c r="J82" s="1221"/>
      <c r="K82" s="1221"/>
      <c r="L82" s="1219"/>
      <c r="M82" s="1221"/>
      <c r="N82" s="1221"/>
      <c r="O82" s="1221"/>
      <c r="P82" s="968"/>
      <c r="Q82" s="1221"/>
      <c r="R82" s="1221"/>
      <c r="S82" s="1221"/>
      <c r="T82" s="1216"/>
      <c r="U82" s="1221"/>
      <c r="V82" s="1221"/>
      <c r="W82" s="1221"/>
      <c r="X82" s="968"/>
      <c r="Y82" s="1221"/>
      <c r="Z82" s="1221"/>
      <c r="AA82" s="1221"/>
      <c r="AB82" s="1216"/>
      <c r="AC82" s="1221"/>
      <c r="AD82" s="1221"/>
      <c r="AE82" s="1221"/>
      <c r="AF82" s="1216"/>
      <c r="AI82" s="804"/>
      <c r="AJ82" s="707"/>
      <c r="AK82" s="707"/>
      <c r="AL82" s="707"/>
      <c r="AM82" s="707"/>
      <c r="BA82" s="685">
        <v>0</v>
      </c>
      <c r="BB82" s="685">
        <v>0</v>
      </c>
      <c r="BC82" s="685">
        <v>0</v>
      </c>
      <c r="BD82" s="685">
        <v>0</v>
      </c>
      <c r="BE82" s="685">
        <v>0</v>
      </c>
      <c r="BF82" s="685">
        <v>0</v>
      </c>
      <c r="BG82" s="685">
        <v>0</v>
      </c>
      <c r="BH82" s="685">
        <v>0</v>
      </c>
      <c r="BI82" s="687"/>
    </row>
    <row r="83" spans="2:61" ht="9.9499999999999993" customHeight="1">
      <c r="B83" s="4464">
        <v>11</v>
      </c>
      <c r="D83" s="4740" t="s">
        <v>1550</v>
      </c>
      <c r="E83" s="789"/>
      <c r="F83" s="789"/>
      <c r="G83" s="789"/>
      <c r="H83" s="4888" t="s">
        <v>2331</v>
      </c>
      <c r="I83" s="1212"/>
      <c r="J83" s="1212"/>
      <c r="K83" s="1212"/>
      <c r="L83" s="4891" t="s">
        <v>4983</v>
      </c>
      <c r="M83" s="1212"/>
      <c r="N83" s="1212"/>
      <c r="O83" s="1212"/>
      <c r="P83" s="4743" t="s">
        <v>4984</v>
      </c>
      <c r="Q83" s="1212"/>
      <c r="R83" s="1212"/>
      <c r="S83" s="1212"/>
      <c r="T83" s="4743" t="s">
        <v>4985</v>
      </c>
      <c r="U83" s="1212"/>
      <c r="V83" s="1212"/>
      <c r="W83" s="1212"/>
      <c r="X83" s="4602"/>
      <c r="Y83" s="1212"/>
      <c r="Z83" s="1212"/>
      <c r="AA83" s="1212"/>
      <c r="AB83" s="4590" t="s">
        <v>4986</v>
      </c>
      <c r="AC83" s="1212"/>
      <c r="AD83" s="1212"/>
      <c r="AE83" s="1212"/>
      <c r="AF83" s="4734"/>
      <c r="AI83" s="789"/>
      <c r="AJ83" s="685">
        <v>0</v>
      </c>
      <c r="AK83" s="685">
        <v>0</v>
      </c>
      <c r="AL83" s="685">
        <v>0</v>
      </c>
      <c r="AM83" s="685">
        <v>0</v>
      </c>
      <c r="AN83" s="685">
        <v>0</v>
      </c>
      <c r="AO83" s="685">
        <v>0</v>
      </c>
      <c r="AP83" s="685">
        <v>0</v>
      </c>
      <c r="AQ83" s="685">
        <v>0</v>
      </c>
      <c r="AR83" s="685">
        <v>0</v>
      </c>
      <c r="AS83" s="685">
        <v>0</v>
      </c>
      <c r="AT83" s="685">
        <v>0</v>
      </c>
      <c r="AU83" s="685">
        <v>0</v>
      </c>
      <c r="AV83" s="685">
        <v>0</v>
      </c>
      <c r="AW83" s="685">
        <v>0</v>
      </c>
      <c r="AX83" s="685">
        <v>0</v>
      </c>
      <c r="AY83" s="685">
        <v>0</v>
      </c>
      <c r="AZ83" s="685">
        <v>0</v>
      </c>
      <c r="BA83" s="685">
        <v>0</v>
      </c>
      <c r="BB83" s="685">
        <v>0</v>
      </c>
      <c r="BC83" s="685">
        <v>0</v>
      </c>
      <c r="BD83" s="685">
        <v>0</v>
      </c>
      <c r="BE83" s="685">
        <v>0</v>
      </c>
      <c r="BF83" s="685">
        <v>0</v>
      </c>
      <c r="BG83" s="685">
        <v>0</v>
      </c>
      <c r="BH83" s="685">
        <v>0</v>
      </c>
      <c r="BI83" s="687"/>
    </row>
    <row r="84" spans="2:61" ht="5.0999999999999996" customHeight="1">
      <c r="B84" s="4465"/>
      <c r="D84" s="4741"/>
      <c r="E84" s="730"/>
      <c r="F84" s="794"/>
      <c r="G84" s="730"/>
      <c r="H84" s="4889"/>
      <c r="I84" s="1213"/>
      <c r="J84" s="1214"/>
      <c r="K84" s="1213"/>
      <c r="L84" s="4892"/>
      <c r="M84" s="1213"/>
      <c r="N84" s="1214"/>
      <c r="O84" s="1213"/>
      <c r="P84" s="4744"/>
      <c r="Q84" s="1213"/>
      <c r="R84" s="1214"/>
      <c r="S84" s="1213"/>
      <c r="T84" s="4744"/>
      <c r="U84" s="1213"/>
      <c r="V84" s="1214"/>
      <c r="W84" s="1213"/>
      <c r="X84" s="4603"/>
      <c r="Y84" s="1213"/>
      <c r="Z84" s="1214"/>
      <c r="AA84" s="1213"/>
      <c r="AB84" s="4591"/>
      <c r="AC84" s="1213"/>
      <c r="AD84" s="1214"/>
      <c r="AE84" s="1213"/>
      <c r="AF84" s="4735"/>
      <c r="AI84" s="730"/>
      <c r="AJ84" s="685">
        <v>0</v>
      </c>
      <c r="AK84" s="685">
        <v>0</v>
      </c>
      <c r="AL84" s="685">
        <v>0</v>
      </c>
      <c r="AM84" s="685">
        <v>0</v>
      </c>
      <c r="AN84" s="685">
        <v>0</v>
      </c>
      <c r="AO84" s="685">
        <v>0</v>
      </c>
      <c r="AP84" s="685">
        <v>0</v>
      </c>
      <c r="AQ84" s="685">
        <v>0</v>
      </c>
      <c r="AR84" s="685">
        <v>0</v>
      </c>
      <c r="AS84" s="685">
        <v>0</v>
      </c>
      <c r="AT84" s="685">
        <v>0</v>
      </c>
      <c r="AU84" s="685">
        <v>0</v>
      </c>
      <c r="AV84" s="685">
        <v>0</v>
      </c>
      <c r="AW84" s="685">
        <v>0</v>
      </c>
      <c r="AX84" s="685">
        <v>0</v>
      </c>
      <c r="AY84" s="685">
        <v>0</v>
      </c>
      <c r="AZ84" s="685">
        <v>0</v>
      </c>
      <c r="BA84" s="685">
        <v>0</v>
      </c>
      <c r="BB84" s="685">
        <v>0</v>
      </c>
      <c r="BC84" s="685">
        <v>0</v>
      </c>
      <c r="BD84" s="685">
        <v>0</v>
      </c>
      <c r="BE84" s="685">
        <v>0</v>
      </c>
      <c r="BF84" s="685">
        <v>0</v>
      </c>
      <c r="BG84" s="685">
        <v>0</v>
      </c>
      <c r="BH84" s="685">
        <v>0</v>
      </c>
      <c r="BI84" s="687"/>
    </row>
    <row r="85" spans="2:61" ht="9.9499999999999993" customHeight="1">
      <c r="B85" s="4466"/>
      <c r="D85" s="4742"/>
      <c r="E85" s="789"/>
      <c r="F85" s="789"/>
      <c r="G85" s="789"/>
      <c r="H85" s="4890"/>
      <c r="I85" s="1212"/>
      <c r="J85" s="1212"/>
      <c r="K85" s="1212"/>
      <c r="L85" s="4893"/>
      <c r="M85" s="1212"/>
      <c r="N85" s="1212"/>
      <c r="O85" s="1212"/>
      <c r="P85" s="4745"/>
      <c r="Q85" s="1212"/>
      <c r="R85" s="1212"/>
      <c r="S85" s="1212"/>
      <c r="T85" s="4745"/>
      <c r="U85" s="1212"/>
      <c r="V85" s="1212"/>
      <c r="W85" s="1212"/>
      <c r="X85" s="4604"/>
      <c r="Y85" s="1212"/>
      <c r="Z85" s="1212"/>
      <c r="AA85" s="1212"/>
      <c r="AB85" s="4592"/>
      <c r="AC85" s="1212"/>
      <c r="AD85" s="1212"/>
      <c r="AE85" s="1212"/>
      <c r="AF85" s="4736"/>
      <c r="AI85" s="789"/>
      <c r="AJ85" s="685">
        <v>0</v>
      </c>
      <c r="AK85" s="685">
        <v>0</v>
      </c>
      <c r="AL85" s="685">
        <v>0</v>
      </c>
      <c r="AM85" s="685">
        <v>0</v>
      </c>
      <c r="AN85" s="685">
        <v>0</v>
      </c>
      <c r="AO85" s="685">
        <v>0</v>
      </c>
      <c r="AP85" s="685">
        <v>0</v>
      </c>
      <c r="AQ85" s="685">
        <v>0</v>
      </c>
      <c r="AR85" s="685">
        <v>0</v>
      </c>
      <c r="AS85" s="685">
        <v>0</v>
      </c>
      <c r="AT85" s="685">
        <v>0</v>
      </c>
      <c r="AU85" s="685">
        <v>0</v>
      </c>
      <c r="AV85" s="685">
        <v>0</v>
      </c>
      <c r="AW85" s="685">
        <v>0</v>
      </c>
      <c r="AX85" s="685">
        <v>0</v>
      </c>
      <c r="AY85" s="685">
        <v>0</v>
      </c>
      <c r="AZ85" s="685">
        <v>0</v>
      </c>
      <c r="BA85" s="685">
        <v>0</v>
      </c>
      <c r="BB85" s="685">
        <v>0</v>
      </c>
      <c r="BC85" s="685">
        <v>0</v>
      </c>
      <c r="BD85" s="685">
        <v>0</v>
      </c>
      <c r="BE85" s="685">
        <v>0</v>
      </c>
      <c r="BF85" s="685">
        <v>0</v>
      </c>
      <c r="BG85" s="685">
        <v>0</v>
      </c>
      <c r="BH85" s="685">
        <v>0</v>
      </c>
      <c r="BI85" s="687"/>
    </row>
    <row r="86" spans="2:61" ht="9.9499999999999993" customHeight="1">
      <c r="B86" s="706"/>
      <c r="D86" s="1220"/>
      <c r="E86" s="804"/>
      <c r="F86" s="804"/>
      <c r="G86" s="804"/>
      <c r="H86" s="1216"/>
      <c r="I86" s="1221"/>
      <c r="J86" s="1221"/>
      <c r="K86" s="1221"/>
      <c r="L86" s="1219"/>
      <c r="M86" s="1221"/>
      <c r="N86" s="1221"/>
      <c r="O86" s="1221"/>
      <c r="P86" s="968"/>
      <c r="Q86" s="1221"/>
      <c r="R86" s="1221"/>
      <c r="S86" s="1221"/>
      <c r="T86" s="1218"/>
      <c r="U86" s="1221"/>
      <c r="V86" s="1221"/>
      <c r="W86" s="1221"/>
      <c r="X86" s="968"/>
      <c r="Y86" s="1221"/>
      <c r="Z86" s="1221"/>
      <c r="AA86" s="1221"/>
      <c r="AB86" s="1218"/>
      <c r="AC86" s="1221"/>
      <c r="AD86" s="1221"/>
      <c r="AE86" s="1221"/>
      <c r="AF86" s="1218"/>
      <c r="AI86" s="804"/>
      <c r="AJ86" s="685">
        <v>0</v>
      </c>
      <c r="AK86" s="685">
        <v>0</v>
      </c>
      <c r="AL86" s="685">
        <v>0</v>
      </c>
      <c r="AM86" s="685">
        <v>0</v>
      </c>
      <c r="AN86" s="685">
        <v>0</v>
      </c>
      <c r="AO86" s="685">
        <v>0</v>
      </c>
      <c r="AP86" s="685">
        <v>0</v>
      </c>
      <c r="AQ86" s="685">
        <v>0</v>
      </c>
      <c r="AR86" s="685">
        <v>0</v>
      </c>
      <c r="AS86" s="685">
        <v>0</v>
      </c>
      <c r="AT86" s="685">
        <v>0</v>
      </c>
      <c r="AU86" s="685">
        <v>0</v>
      </c>
      <c r="AV86" s="685">
        <v>0</v>
      </c>
      <c r="AW86" s="685">
        <v>0</v>
      </c>
      <c r="AX86" s="685">
        <v>0</v>
      </c>
      <c r="AY86" s="685">
        <v>0</v>
      </c>
      <c r="AZ86" s="685">
        <v>0</v>
      </c>
      <c r="BA86" s="685">
        <v>0</v>
      </c>
      <c r="BB86" s="685">
        <v>0</v>
      </c>
      <c r="BC86" s="685">
        <v>0</v>
      </c>
      <c r="BD86" s="685">
        <v>0</v>
      </c>
      <c r="BE86" s="685">
        <v>0</v>
      </c>
      <c r="BF86" s="685">
        <v>0</v>
      </c>
      <c r="BG86" s="685">
        <v>0</v>
      </c>
      <c r="BH86" s="685">
        <v>0</v>
      </c>
      <c r="BI86" s="687"/>
    </row>
    <row r="87" spans="2:61" ht="9.9499999999999993" customHeight="1">
      <c r="B87" s="4464">
        <v>12</v>
      </c>
      <c r="D87" s="4740" t="s">
        <v>4951</v>
      </c>
      <c r="E87" s="789"/>
      <c r="F87" s="789"/>
      <c r="G87" s="789"/>
      <c r="H87" s="4888" t="s">
        <v>4987</v>
      </c>
      <c r="I87" s="1212"/>
      <c r="J87" s="1212"/>
      <c r="K87" s="1212"/>
      <c r="L87" s="4891" t="s">
        <v>1321</v>
      </c>
      <c r="M87" s="1212"/>
      <c r="N87" s="1212"/>
      <c r="O87" s="1212"/>
      <c r="P87" s="4897" t="s">
        <v>4988</v>
      </c>
      <c r="Q87" s="1212"/>
      <c r="R87" s="1212"/>
      <c r="S87" s="1212"/>
      <c r="T87" s="4903" t="s">
        <v>4989</v>
      </c>
      <c r="U87" s="1212"/>
      <c r="V87" s="1212"/>
      <c r="W87" s="1212"/>
      <c r="X87" s="4602"/>
      <c r="Y87" s="1212"/>
      <c r="Z87" s="1212"/>
      <c r="AA87" s="1212"/>
      <c r="AB87" s="4590" t="s">
        <v>4990</v>
      </c>
      <c r="AC87" s="1212"/>
      <c r="AD87" s="1212"/>
      <c r="AE87" s="1212"/>
      <c r="AF87" s="4734"/>
      <c r="AI87" s="789"/>
      <c r="AJ87" s="685">
        <v>0</v>
      </c>
      <c r="AK87" s="685">
        <v>0</v>
      </c>
      <c r="AL87" s="685">
        <v>0</v>
      </c>
      <c r="AM87" s="685">
        <v>0</v>
      </c>
      <c r="AN87" s="685">
        <v>0</v>
      </c>
      <c r="AO87" s="685">
        <v>0</v>
      </c>
      <c r="AP87" s="685">
        <v>0</v>
      </c>
      <c r="AQ87" s="685">
        <v>0</v>
      </c>
      <c r="AR87" s="685">
        <v>0</v>
      </c>
      <c r="AS87" s="685">
        <v>0</v>
      </c>
      <c r="AT87" s="685">
        <v>0</v>
      </c>
      <c r="AU87" s="685">
        <v>0</v>
      </c>
      <c r="AV87" s="685">
        <v>0</v>
      </c>
      <c r="AW87" s="685">
        <v>0</v>
      </c>
      <c r="AX87" s="685">
        <v>0</v>
      </c>
      <c r="AY87" s="685">
        <v>0</v>
      </c>
      <c r="AZ87" s="685">
        <v>0</v>
      </c>
      <c r="BA87" s="685">
        <v>0</v>
      </c>
      <c r="BB87" s="685">
        <v>0</v>
      </c>
      <c r="BC87" s="685">
        <v>0</v>
      </c>
      <c r="BD87" s="685">
        <v>0</v>
      </c>
      <c r="BE87" s="685">
        <v>0</v>
      </c>
      <c r="BF87" s="685">
        <v>0</v>
      </c>
      <c r="BG87" s="685">
        <v>0</v>
      </c>
      <c r="BH87" s="685">
        <v>0</v>
      </c>
      <c r="BI87" s="687"/>
    </row>
    <row r="88" spans="2:61" ht="5.0999999999999996" customHeight="1">
      <c r="B88" s="4465"/>
      <c r="D88" s="4741"/>
      <c r="E88" s="730"/>
      <c r="F88" s="794"/>
      <c r="G88" s="730"/>
      <c r="H88" s="4889"/>
      <c r="I88" s="1213"/>
      <c r="J88" s="1214"/>
      <c r="K88" s="1213"/>
      <c r="L88" s="4892"/>
      <c r="M88" s="1213"/>
      <c r="N88" s="1214"/>
      <c r="O88" s="1213"/>
      <c r="P88" s="4898"/>
      <c r="Q88" s="1213"/>
      <c r="R88" s="1214"/>
      <c r="S88" s="1213"/>
      <c r="T88" s="4904"/>
      <c r="U88" s="1213"/>
      <c r="V88" s="1214"/>
      <c r="W88" s="1213"/>
      <c r="X88" s="4603"/>
      <c r="Y88" s="1213"/>
      <c r="Z88" s="1214"/>
      <c r="AA88" s="1213"/>
      <c r="AB88" s="4591"/>
      <c r="AC88" s="1213"/>
      <c r="AD88" s="1214"/>
      <c r="AE88" s="1213"/>
      <c r="AF88" s="4735"/>
      <c r="AI88" s="730"/>
      <c r="AJ88" s="685">
        <v>0</v>
      </c>
      <c r="AK88" s="685">
        <v>0</v>
      </c>
      <c r="AL88" s="685">
        <v>0</v>
      </c>
      <c r="AM88" s="685">
        <v>0</v>
      </c>
      <c r="AN88" s="685">
        <v>0</v>
      </c>
      <c r="AO88" s="685">
        <v>0</v>
      </c>
      <c r="AP88" s="685">
        <v>0</v>
      </c>
      <c r="AQ88" s="685">
        <v>0</v>
      </c>
      <c r="AR88" s="685">
        <v>0</v>
      </c>
      <c r="AS88" s="685">
        <v>0</v>
      </c>
      <c r="AT88" s="685">
        <v>0</v>
      </c>
      <c r="AU88" s="685">
        <v>0</v>
      </c>
      <c r="AV88" s="685">
        <v>0</v>
      </c>
      <c r="AW88" s="685">
        <v>0</v>
      </c>
      <c r="AX88" s="685">
        <v>0</v>
      </c>
      <c r="AY88" s="685">
        <v>0</v>
      </c>
      <c r="AZ88" s="685">
        <v>0</v>
      </c>
      <c r="BA88" s="685">
        <v>0</v>
      </c>
      <c r="BB88" s="685">
        <v>0</v>
      </c>
      <c r="BC88" s="685">
        <v>0</v>
      </c>
      <c r="BD88" s="685">
        <v>0</v>
      </c>
      <c r="BE88" s="685">
        <v>0</v>
      </c>
      <c r="BF88" s="685">
        <v>0</v>
      </c>
      <c r="BG88" s="685">
        <v>0</v>
      </c>
      <c r="BH88" s="685">
        <v>0</v>
      </c>
      <c r="BI88" s="687"/>
    </row>
    <row r="89" spans="2:61" ht="9.9499999999999993" customHeight="1">
      <c r="B89" s="4466"/>
      <c r="D89" s="4742"/>
      <c r="E89" s="789"/>
      <c r="F89" s="789"/>
      <c r="G89" s="789"/>
      <c r="H89" s="4890"/>
      <c r="I89" s="1212"/>
      <c r="J89" s="1212"/>
      <c r="K89" s="1212"/>
      <c r="L89" s="4893"/>
      <c r="M89" s="1212"/>
      <c r="N89" s="1212"/>
      <c r="O89" s="1212"/>
      <c r="P89" s="4899"/>
      <c r="Q89" s="1212"/>
      <c r="R89" s="1212"/>
      <c r="S89" s="1212"/>
      <c r="T89" s="4905"/>
      <c r="U89" s="1212"/>
      <c r="V89" s="1212"/>
      <c r="W89" s="1212"/>
      <c r="X89" s="4604"/>
      <c r="Y89" s="1212"/>
      <c r="Z89" s="1212"/>
      <c r="AA89" s="1212"/>
      <c r="AB89" s="4592"/>
      <c r="AC89" s="1212"/>
      <c r="AD89" s="1212"/>
      <c r="AE89" s="1212"/>
      <c r="AF89" s="4736"/>
      <c r="AI89" s="789"/>
      <c r="AJ89" s="685">
        <v>0</v>
      </c>
      <c r="AK89" s="685">
        <v>0</v>
      </c>
      <c r="AL89" s="685">
        <v>0</v>
      </c>
      <c r="AM89" s="685">
        <v>0</v>
      </c>
      <c r="AN89" s="685">
        <v>0</v>
      </c>
      <c r="AO89" s="685">
        <v>0</v>
      </c>
      <c r="AP89" s="685">
        <v>0</v>
      </c>
      <c r="AQ89" s="685">
        <v>0</v>
      </c>
      <c r="AR89" s="685">
        <v>0</v>
      </c>
      <c r="AS89" s="685">
        <v>0</v>
      </c>
      <c r="AT89" s="685">
        <v>0</v>
      </c>
      <c r="AU89" s="685">
        <v>0</v>
      </c>
      <c r="AV89" s="685">
        <v>0</v>
      </c>
      <c r="AW89" s="685">
        <v>0</v>
      </c>
      <c r="AX89" s="685">
        <v>0</v>
      </c>
      <c r="AY89" s="685">
        <v>0</v>
      </c>
      <c r="AZ89" s="685">
        <v>0</v>
      </c>
      <c r="BA89" s="685">
        <v>0</v>
      </c>
      <c r="BB89" s="685">
        <v>0</v>
      </c>
      <c r="BC89" s="685">
        <v>0</v>
      </c>
      <c r="BD89" s="685">
        <v>0</v>
      </c>
      <c r="BE89" s="685">
        <v>0</v>
      </c>
      <c r="BF89" s="685">
        <v>0</v>
      </c>
      <c r="BG89" s="685">
        <v>0</v>
      </c>
      <c r="BH89" s="685">
        <v>0</v>
      </c>
      <c r="BI89" s="687"/>
    </row>
    <row r="90" spans="2:61" ht="9.9499999999999993" customHeight="1">
      <c r="B90" s="706"/>
      <c r="D90" s="1220"/>
      <c r="E90" s="804"/>
      <c r="F90" s="804"/>
      <c r="H90" s="1216"/>
      <c r="I90" s="1221"/>
      <c r="J90" s="1221"/>
      <c r="K90" s="968"/>
      <c r="L90" s="1219"/>
      <c r="M90" s="1221"/>
      <c r="N90" s="1221"/>
      <c r="O90" s="968"/>
      <c r="P90" s="968"/>
      <c r="Q90" s="1221"/>
      <c r="R90" s="1221"/>
      <c r="S90" s="968"/>
      <c r="T90" s="968"/>
      <c r="U90" s="1221"/>
      <c r="V90" s="1221"/>
      <c r="W90" s="968"/>
      <c r="X90" s="968"/>
      <c r="Y90" s="1221"/>
      <c r="Z90" s="1221"/>
      <c r="AA90" s="968"/>
      <c r="AB90" s="968"/>
      <c r="AC90" s="1221"/>
      <c r="AD90" s="1221"/>
      <c r="AE90" s="968"/>
      <c r="AF90" s="968"/>
      <c r="AI90" s="804"/>
      <c r="AJ90" s="685">
        <v>0</v>
      </c>
      <c r="AK90" s="685">
        <v>0</v>
      </c>
      <c r="AL90" s="685">
        <v>0</v>
      </c>
      <c r="AM90" s="685">
        <v>0</v>
      </c>
      <c r="AN90" s="685">
        <v>0</v>
      </c>
      <c r="AO90" s="685">
        <v>0</v>
      </c>
      <c r="AP90" s="685">
        <v>0</v>
      </c>
      <c r="AQ90" s="685">
        <v>0</v>
      </c>
      <c r="AR90" s="685">
        <v>0</v>
      </c>
      <c r="AS90" s="685">
        <v>0</v>
      </c>
      <c r="AT90" s="685">
        <v>0</v>
      </c>
      <c r="AU90" s="685">
        <v>0</v>
      </c>
      <c r="AV90" s="685">
        <v>0</v>
      </c>
      <c r="AW90" s="685">
        <v>0</v>
      </c>
      <c r="AX90" s="685">
        <v>0</v>
      </c>
      <c r="AY90" s="685">
        <v>0</v>
      </c>
      <c r="AZ90" s="685">
        <v>0</v>
      </c>
      <c r="BA90" s="685">
        <v>0</v>
      </c>
      <c r="BB90" s="685">
        <v>0</v>
      </c>
      <c r="BC90" s="685">
        <v>0</v>
      </c>
      <c r="BD90" s="685">
        <v>0</v>
      </c>
      <c r="BE90" s="685">
        <v>0</v>
      </c>
      <c r="BF90" s="685">
        <v>0</v>
      </c>
      <c r="BG90" s="685">
        <v>0</v>
      </c>
      <c r="BH90" s="685">
        <v>0</v>
      </c>
      <c r="BI90" s="687"/>
    </row>
    <row r="91" spans="2:61" ht="9.9499999999999993" customHeight="1">
      <c r="B91" s="4464">
        <v>13</v>
      </c>
      <c r="D91" s="4900" t="s">
        <v>4991</v>
      </c>
      <c r="E91" s="1223"/>
      <c r="F91" s="789"/>
      <c r="H91" s="4888" t="s">
        <v>4992</v>
      </c>
      <c r="I91" s="1224"/>
      <c r="J91" s="1212"/>
      <c r="K91" s="968"/>
      <c r="L91" s="4891" t="s">
        <v>4993</v>
      </c>
      <c r="M91" s="1224"/>
      <c r="N91" s="1212"/>
      <c r="O91" s="968"/>
      <c r="P91" s="4897" t="s">
        <v>4994</v>
      </c>
      <c r="Q91" s="1224"/>
      <c r="R91" s="1212"/>
      <c r="S91" s="968"/>
      <c r="T91" s="4903"/>
      <c r="U91" s="1224"/>
      <c r="V91" s="1212"/>
      <c r="W91" s="968"/>
      <c r="X91" s="4602"/>
      <c r="Y91" s="1224"/>
      <c r="Z91" s="1212"/>
      <c r="AA91" s="968"/>
      <c r="AB91" s="4590"/>
      <c r="AC91" s="1224"/>
      <c r="AD91" s="1212"/>
      <c r="AE91" s="968"/>
      <c r="AF91" s="4734"/>
      <c r="AI91" s="789"/>
      <c r="AJ91" s="685">
        <v>0</v>
      </c>
      <c r="AK91" s="685">
        <v>0</v>
      </c>
      <c r="AL91" s="685">
        <v>0</v>
      </c>
      <c r="AM91" s="685">
        <v>0</v>
      </c>
      <c r="AN91" s="685">
        <v>0</v>
      </c>
      <c r="AO91" s="685">
        <v>0</v>
      </c>
      <c r="AP91" s="685">
        <v>0</v>
      </c>
      <c r="AQ91" s="685">
        <v>0</v>
      </c>
      <c r="AR91" s="685">
        <v>0</v>
      </c>
      <c r="AS91" s="685">
        <v>0</v>
      </c>
      <c r="AT91" s="685">
        <v>0</v>
      </c>
      <c r="AU91" s="685">
        <v>0</v>
      </c>
      <c r="AV91" s="685">
        <v>0</v>
      </c>
      <c r="AW91" s="685">
        <v>0</v>
      </c>
      <c r="AX91" s="685">
        <v>0</v>
      </c>
      <c r="AY91" s="685">
        <v>0</v>
      </c>
      <c r="AZ91" s="685">
        <v>0</v>
      </c>
      <c r="BA91" s="685">
        <v>0</v>
      </c>
      <c r="BB91" s="685">
        <v>0</v>
      </c>
      <c r="BC91" s="685">
        <v>0</v>
      </c>
      <c r="BD91" s="685">
        <v>0</v>
      </c>
      <c r="BE91" s="685">
        <v>0</v>
      </c>
      <c r="BF91" s="685">
        <v>0</v>
      </c>
      <c r="BG91" s="685">
        <v>0</v>
      </c>
      <c r="BH91" s="685">
        <v>0</v>
      </c>
      <c r="BI91" s="687"/>
    </row>
    <row r="92" spans="2:61" ht="5.0999999999999996" customHeight="1">
      <c r="B92" s="4465"/>
      <c r="D92" s="4901"/>
      <c r="E92" s="730"/>
      <c r="F92" s="794"/>
      <c r="H92" s="4889"/>
      <c r="I92" s="1213"/>
      <c r="J92" s="1214"/>
      <c r="K92" s="968"/>
      <c r="L92" s="4892"/>
      <c r="M92" s="1213"/>
      <c r="N92" s="1214"/>
      <c r="O92" s="968"/>
      <c r="P92" s="4898"/>
      <c r="Q92" s="1213"/>
      <c r="R92" s="1214"/>
      <c r="S92" s="968"/>
      <c r="T92" s="4904"/>
      <c r="U92" s="1213"/>
      <c r="V92" s="1214"/>
      <c r="W92" s="968"/>
      <c r="X92" s="4603"/>
      <c r="Y92" s="1213"/>
      <c r="Z92" s="1214"/>
      <c r="AA92" s="968"/>
      <c r="AB92" s="4591"/>
      <c r="AC92" s="1213"/>
      <c r="AD92" s="1214"/>
      <c r="AE92" s="968"/>
      <c r="AF92" s="4735"/>
      <c r="AI92" s="730"/>
      <c r="AJ92" s="685">
        <v>0</v>
      </c>
      <c r="AK92" s="685">
        <v>0</v>
      </c>
      <c r="AL92" s="685">
        <v>0</v>
      </c>
      <c r="AM92" s="685">
        <v>0</v>
      </c>
      <c r="AN92" s="685">
        <v>0</v>
      </c>
      <c r="AO92" s="685">
        <v>0</v>
      </c>
      <c r="AP92" s="685">
        <v>0</v>
      </c>
      <c r="AQ92" s="685">
        <v>0</v>
      </c>
      <c r="AR92" s="685">
        <v>0</v>
      </c>
      <c r="AS92" s="685">
        <v>0</v>
      </c>
      <c r="AT92" s="685">
        <v>0</v>
      </c>
      <c r="AU92" s="685">
        <v>0</v>
      </c>
      <c r="AV92" s="685">
        <v>0</v>
      </c>
      <c r="AW92" s="685">
        <v>0</v>
      </c>
      <c r="AX92" s="685">
        <v>0</v>
      </c>
      <c r="AY92" s="685">
        <v>0</v>
      </c>
      <c r="AZ92" s="685">
        <v>0</v>
      </c>
      <c r="BA92" s="685">
        <v>0</v>
      </c>
      <c r="BB92" s="685">
        <v>0</v>
      </c>
      <c r="BC92" s="685">
        <v>0</v>
      </c>
      <c r="BD92" s="685">
        <v>0</v>
      </c>
      <c r="BE92" s="685">
        <v>0</v>
      </c>
      <c r="BF92" s="685">
        <v>0</v>
      </c>
      <c r="BG92" s="685">
        <v>0</v>
      </c>
      <c r="BH92" s="685">
        <v>0</v>
      </c>
      <c r="BI92" s="687"/>
    </row>
    <row r="93" spans="2:61" ht="9.9499999999999993" customHeight="1">
      <c r="B93" s="4466"/>
      <c r="D93" s="4902"/>
      <c r="E93" s="789"/>
      <c r="F93" s="789"/>
      <c r="H93" s="4890"/>
      <c r="I93" s="1212"/>
      <c r="J93" s="1212"/>
      <c r="K93" s="968"/>
      <c r="L93" s="4893"/>
      <c r="M93" s="1212"/>
      <c r="N93" s="1212"/>
      <c r="O93" s="968"/>
      <c r="P93" s="4899"/>
      <c r="Q93" s="1212"/>
      <c r="R93" s="1212"/>
      <c r="S93" s="968"/>
      <c r="T93" s="4905"/>
      <c r="U93" s="1212"/>
      <c r="V93" s="1212"/>
      <c r="W93" s="968"/>
      <c r="X93" s="4604"/>
      <c r="Y93" s="1212"/>
      <c r="Z93" s="1212"/>
      <c r="AA93" s="968"/>
      <c r="AB93" s="4592"/>
      <c r="AC93" s="1212"/>
      <c r="AD93" s="1212"/>
      <c r="AE93" s="968"/>
      <c r="AF93" s="4736"/>
      <c r="AI93" s="789"/>
      <c r="AJ93" s="685">
        <v>0</v>
      </c>
      <c r="AK93" s="685">
        <v>0</v>
      </c>
      <c r="AL93" s="685">
        <v>0</v>
      </c>
      <c r="AM93" s="685">
        <v>0</v>
      </c>
      <c r="AN93" s="685">
        <v>0</v>
      </c>
      <c r="AO93" s="685">
        <v>0</v>
      </c>
      <c r="AP93" s="685">
        <v>0</v>
      </c>
      <c r="AQ93" s="685">
        <v>0</v>
      </c>
      <c r="AR93" s="685">
        <v>0</v>
      </c>
      <c r="AS93" s="685">
        <v>0</v>
      </c>
      <c r="AT93" s="685">
        <v>0</v>
      </c>
      <c r="AU93" s="685">
        <v>0</v>
      </c>
      <c r="AV93" s="685">
        <v>0</v>
      </c>
      <c r="AW93" s="685">
        <v>0</v>
      </c>
      <c r="AX93" s="685">
        <v>0</v>
      </c>
      <c r="AY93" s="685">
        <v>0</v>
      </c>
      <c r="AZ93" s="685">
        <v>0</v>
      </c>
      <c r="BA93" s="685">
        <v>0</v>
      </c>
      <c r="BB93" s="685">
        <v>0</v>
      </c>
      <c r="BC93" s="685">
        <v>0</v>
      </c>
      <c r="BD93" s="685">
        <v>0</v>
      </c>
      <c r="BE93" s="685">
        <v>0</v>
      </c>
      <c r="BF93" s="685">
        <v>0</v>
      </c>
      <c r="BG93" s="685">
        <v>0</v>
      </c>
      <c r="BH93" s="685">
        <v>0</v>
      </c>
      <c r="BI93" s="687"/>
    </row>
    <row r="94" spans="2:61" ht="9.9499999999999993" customHeight="1">
      <c r="B94" s="706"/>
      <c r="D94" s="1215"/>
      <c r="E94" s="804"/>
      <c r="F94" s="804"/>
      <c r="H94" s="1216"/>
      <c r="I94" s="1221"/>
      <c r="J94" s="1221"/>
      <c r="K94" s="968"/>
      <c r="L94" s="1219"/>
      <c r="M94" s="1221"/>
      <c r="N94" s="1221"/>
      <c r="O94" s="968"/>
      <c r="P94" s="968"/>
      <c r="Q94" s="1221"/>
      <c r="R94" s="1221"/>
      <c r="S94" s="968"/>
      <c r="T94" s="968"/>
      <c r="U94" s="1221"/>
      <c r="V94" s="1221"/>
      <c r="W94" s="968"/>
      <c r="X94" s="968"/>
      <c r="Y94" s="1221"/>
      <c r="Z94" s="1221"/>
      <c r="AA94" s="968"/>
      <c r="AB94" s="968"/>
      <c r="AC94" s="1221"/>
      <c r="AD94" s="1221"/>
      <c r="AE94" s="968"/>
      <c r="AF94" s="968"/>
      <c r="AI94" s="804"/>
      <c r="AJ94" s="685">
        <v>0</v>
      </c>
      <c r="AK94" s="685">
        <v>0</v>
      </c>
      <c r="AL94" s="685">
        <v>0</v>
      </c>
      <c r="AM94" s="685">
        <v>0</v>
      </c>
      <c r="AN94" s="685">
        <v>0</v>
      </c>
      <c r="AO94" s="685">
        <v>0</v>
      </c>
      <c r="AP94" s="685">
        <v>0</v>
      </c>
      <c r="AQ94" s="685">
        <v>0</v>
      </c>
      <c r="AR94" s="685">
        <v>0</v>
      </c>
      <c r="AS94" s="685">
        <v>0</v>
      </c>
      <c r="AT94" s="685">
        <v>0</v>
      </c>
      <c r="AU94" s="685">
        <v>0</v>
      </c>
      <c r="AV94" s="685">
        <v>0</v>
      </c>
      <c r="AW94" s="685">
        <v>0</v>
      </c>
      <c r="AX94" s="685">
        <v>0</v>
      </c>
      <c r="AY94" s="685">
        <v>0</v>
      </c>
      <c r="AZ94" s="685">
        <v>0</v>
      </c>
      <c r="BA94" s="685">
        <v>0</v>
      </c>
      <c r="BB94" s="685">
        <v>0</v>
      </c>
      <c r="BC94" s="685">
        <v>0</v>
      </c>
      <c r="BD94" s="685">
        <v>0</v>
      </c>
      <c r="BE94" s="685">
        <v>0</v>
      </c>
      <c r="BF94" s="685">
        <v>0</v>
      </c>
      <c r="BG94" s="685">
        <v>0</v>
      </c>
      <c r="BH94" s="685">
        <v>0</v>
      </c>
      <c r="BI94" s="687"/>
    </row>
    <row r="95" spans="2:61" ht="9.9499999999999993" customHeight="1">
      <c r="B95" s="4464">
        <v>14</v>
      </c>
      <c r="D95" s="4740" t="s">
        <v>4995</v>
      </c>
      <c r="E95" s="789"/>
      <c r="F95" s="789"/>
      <c r="H95" s="4888" t="s">
        <v>4996</v>
      </c>
      <c r="I95" s="1212"/>
      <c r="J95" s="1212"/>
      <c r="K95" s="968"/>
      <c r="L95" s="4891" t="s">
        <v>1356</v>
      </c>
      <c r="M95" s="1212"/>
      <c r="N95" s="1212"/>
      <c r="O95" s="968"/>
      <c r="P95" s="4897" t="s">
        <v>4997</v>
      </c>
      <c r="Q95" s="1212"/>
      <c r="R95" s="1212"/>
      <c r="S95" s="968"/>
      <c r="T95" s="4602"/>
      <c r="U95" s="1212"/>
      <c r="V95" s="1212"/>
      <c r="W95" s="968"/>
      <c r="X95" s="4602"/>
      <c r="Y95" s="1212"/>
      <c r="Z95" s="1212"/>
      <c r="AA95" s="968"/>
      <c r="AB95" s="4602"/>
      <c r="AC95" s="1212"/>
      <c r="AD95" s="1212"/>
      <c r="AE95" s="968"/>
      <c r="AF95" s="4602"/>
      <c r="AI95" s="789"/>
      <c r="AJ95" s="685">
        <v>0</v>
      </c>
      <c r="AK95" s="685">
        <v>0</v>
      </c>
      <c r="AL95" s="685">
        <v>0</v>
      </c>
      <c r="AM95" s="685">
        <v>0</v>
      </c>
      <c r="AN95" s="685">
        <v>0</v>
      </c>
      <c r="AO95" s="685">
        <v>0</v>
      </c>
      <c r="AP95" s="685">
        <v>0</v>
      </c>
      <c r="AQ95" s="685">
        <v>0</v>
      </c>
      <c r="AR95" s="685">
        <v>0</v>
      </c>
      <c r="AS95" s="685">
        <v>0</v>
      </c>
      <c r="AT95" s="685">
        <v>0</v>
      </c>
      <c r="AU95" s="685">
        <v>0</v>
      </c>
      <c r="AV95" s="685">
        <v>0</v>
      </c>
      <c r="AW95" s="685">
        <v>0</v>
      </c>
      <c r="AX95" s="685">
        <v>0</v>
      </c>
      <c r="AY95" s="685">
        <v>0</v>
      </c>
      <c r="AZ95" s="685">
        <v>0</v>
      </c>
      <c r="BA95" s="685">
        <v>0</v>
      </c>
      <c r="BB95" s="685">
        <v>0</v>
      </c>
      <c r="BC95" s="685">
        <v>0</v>
      </c>
      <c r="BD95" s="685">
        <v>0</v>
      </c>
      <c r="BE95" s="685">
        <v>0</v>
      </c>
      <c r="BF95" s="685">
        <v>0</v>
      </c>
      <c r="BG95" s="685">
        <v>0</v>
      </c>
      <c r="BH95" s="685">
        <v>0</v>
      </c>
      <c r="BI95" s="687"/>
    </row>
    <row r="96" spans="2:61" ht="5.0999999999999996" customHeight="1">
      <c r="B96" s="4465"/>
      <c r="D96" s="4741"/>
      <c r="E96" s="730"/>
      <c r="F96" s="794"/>
      <c r="H96" s="4889"/>
      <c r="I96" s="1213"/>
      <c r="J96" s="1214"/>
      <c r="K96" s="968"/>
      <c r="L96" s="4892"/>
      <c r="M96" s="1213"/>
      <c r="N96" s="1214"/>
      <c r="O96" s="968"/>
      <c r="P96" s="4898"/>
      <c r="Q96" s="1213"/>
      <c r="R96" s="1214"/>
      <c r="S96" s="968"/>
      <c r="T96" s="4603"/>
      <c r="U96" s="1213"/>
      <c r="V96" s="1214"/>
      <c r="W96" s="968"/>
      <c r="X96" s="4603"/>
      <c r="Y96" s="1213"/>
      <c r="Z96" s="1214"/>
      <c r="AA96" s="968"/>
      <c r="AB96" s="4603"/>
      <c r="AC96" s="1213"/>
      <c r="AD96" s="1214"/>
      <c r="AE96" s="968"/>
      <c r="AF96" s="4603"/>
      <c r="AI96" s="730"/>
      <c r="AJ96" s="685">
        <v>0</v>
      </c>
      <c r="AK96" s="685">
        <v>0</v>
      </c>
      <c r="AL96" s="685">
        <v>0</v>
      </c>
      <c r="AM96" s="685">
        <v>0</v>
      </c>
      <c r="AN96" s="685">
        <v>0</v>
      </c>
      <c r="AO96" s="685">
        <v>0</v>
      </c>
      <c r="AP96" s="685">
        <v>0</v>
      </c>
      <c r="AQ96" s="685">
        <v>0</v>
      </c>
      <c r="AR96" s="685">
        <v>0</v>
      </c>
      <c r="AS96" s="685">
        <v>0</v>
      </c>
      <c r="AT96" s="685">
        <v>0</v>
      </c>
      <c r="AU96" s="685">
        <v>0</v>
      </c>
      <c r="AV96" s="685">
        <v>0</v>
      </c>
      <c r="AW96" s="685">
        <v>0</v>
      </c>
      <c r="AX96" s="685">
        <v>0</v>
      </c>
      <c r="AY96" s="685">
        <v>0</v>
      </c>
      <c r="AZ96" s="685">
        <v>0</v>
      </c>
      <c r="BA96" s="685">
        <v>0</v>
      </c>
      <c r="BB96" s="685">
        <v>0</v>
      </c>
      <c r="BC96" s="685">
        <v>0</v>
      </c>
      <c r="BD96" s="685">
        <v>0</v>
      </c>
      <c r="BE96" s="685">
        <v>0</v>
      </c>
      <c r="BF96" s="685">
        <v>0</v>
      </c>
      <c r="BG96" s="685">
        <v>0</v>
      </c>
      <c r="BH96" s="685">
        <v>0</v>
      </c>
      <c r="BI96" s="687"/>
    </row>
    <row r="97" spans="2:61" ht="9.9499999999999993" customHeight="1">
      <c r="B97" s="4466"/>
      <c r="D97" s="4742"/>
      <c r="E97" s="789"/>
      <c r="F97" s="789"/>
      <c r="H97" s="4890"/>
      <c r="I97" s="1212"/>
      <c r="J97" s="1212"/>
      <c r="K97" s="968"/>
      <c r="L97" s="4893"/>
      <c r="M97" s="1212"/>
      <c r="N97" s="1212"/>
      <c r="O97" s="968"/>
      <c r="P97" s="4899"/>
      <c r="Q97" s="1212"/>
      <c r="R97" s="1212"/>
      <c r="S97" s="968"/>
      <c r="T97" s="4604"/>
      <c r="U97" s="1212"/>
      <c r="V97" s="1212"/>
      <c r="W97" s="968"/>
      <c r="X97" s="4604"/>
      <c r="Y97" s="1212"/>
      <c r="Z97" s="1212"/>
      <c r="AA97" s="968"/>
      <c r="AB97" s="4604"/>
      <c r="AC97" s="1212"/>
      <c r="AD97" s="1212"/>
      <c r="AE97" s="968"/>
      <c r="AF97" s="4604"/>
      <c r="AI97" s="789"/>
      <c r="AJ97" s="685">
        <v>0</v>
      </c>
      <c r="AK97" s="685">
        <v>0</v>
      </c>
      <c r="AL97" s="685">
        <v>0</v>
      </c>
      <c r="AM97" s="685">
        <v>0</v>
      </c>
      <c r="AN97" s="685">
        <v>0</v>
      </c>
      <c r="AO97" s="685">
        <v>0</v>
      </c>
      <c r="AP97" s="685">
        <v>0</v>
      </c>
      <c r="AQ97" s="685">
        <v>0</v>
      </c>
      <c r="AR97" s="685">
        <v>0</v>
      </c>
      <c r="AS97" s="685">
        <v>0</v>
      </c>
      <c r="AT97" s="685">
        <v>0</v>
      </c>
      <c r="AU97" s="685">
        <v>0</v>
      </c>
      <c r="AV97" s="685">
        <v>0</v>
      </c>
      <c r="AW97" s="685">
        <v>0</v>
      </c>
      <c r="AX97" s="685">
        <v>0</v>
      </c>
      <c r="AY97" s="685">
        <v>0</v>
      </c>
      <c r="AZ97" s="685">
        <v>0</v>
      </c>
      <c r="BA97" s="685">
        <v>0</v>
      </c>
      <c r="BB97" s="685">
        <v>0</v>
      </c>
      <c r="BC97" s="685">
        <v>0</v>
      </c>
      <c r="BD97" s="685">
        <v>0</v>
      </c>
      <c r="BE97" s="685">
        <v>0</v>
      </c>
      <c r="BF97" s="685">
        <v>0</v>
      </c>
      <c r="BG97" s="685">
        <v>0</v>
      </c>
      <c r="BH97" s="685">
        <v>0</v>
      </c>
      <c r="BI97" s="687"/>
    </row>
    <row r="98" spans="2:61" ht="9.9499999999999993" customHeight="1">
      <c r="B98" s="706"/>
      <c r="D98" s="1215"/>
      <c r="H98" s="1216"/>
      <c r="I98" s="968"/>
      <c r="J98" s="968"/>
      <c r="K98" s="968"/>
      <c r="L98" s="1219"/>
      <c r="M98" s="968"/>
      <c r="N98" s="968"/>
      <c r="O98" s="968"/>
      <c r="P98" s="968"/>
      <c r="Q98" s="968"/>
      <c r="R98" s="968"/>
      <c r="S98" s="968"/>
      <c r="T98" s="968"/>
      <c r="U98" s="968"/>
      <c r="V98" s="968"/>
      <c r="W98" s="968"/>
      <c r="X98" s="968"/>
      <c r="Y98" s="968"/>
      <c r="Z98" s="968"/>
      <c r="AA98" s="968"/>
      <c r="AB98" s="968"/>
      <c r="AC98" s="968"/>
      <c r="AD98" s="968"/>
      <c r="AE98" s="968"/>
      <c r="AF98" s="968"/>
      <c r="AI98" s="804"/>
      <c r="AJ98" s="685">
        <v>0</v>
      </c>
      <c r="AK98" s="685">
        <v>0</v>
      </c>
      <c r="AL98" s="685">
        <v>0</v>
      </c>
      <c r="AM98" s="685">
        <v>0</v>
      </c>
      <c r="AN98" s="685">
        <v>0</v>
      </c>
      <c r="AO98" s="685">
        <v>0</v>
      </c>
      <c r="AP98" s="685">
        <v>0</v>
      </c>
      <c r="AQ98" s="685">
        <v>0</v>
      </c>
      <c r="AR98" s="685">
        <v>0</v>
      </c>
      <c r="AS98" s="685">
        <v>0</v>
      </c>
      <c r="AT98" s="685">
        <v>0</v>
      </c>
      <c r="AU98" s="685">
        <v>0</v>
      </c>
      <c r="AV98" s="685">
        <v>0</v>
      </c>
      <c r="AW98" s="685">
        <v>0</v>
      </c>
      <c r="AX98" s="685">
        <v>0</v>
      </c>
      <c r="AY98" s="685">
        <v>0</v>
      </c>
      <c r="AZ98" s="685">
        <v>0</v>
      </c>
      <c r="BA98" s="685">
        <v>0</v>
      </c>
      <c r="BB98" s="685">
        <v>0</v>
      </c>
      <c r="BC98" s="685">
        <v>0</v>
      </c>
      <c r="BD98" s="685">
        <v>0</v>
      </c>
      <c r="BE98" s="685">
        <v>0</v>
      </c>
      <c r="BF98" s="685">
        <v>0</v>
      </c>
      <c r="BG98" s="685">
        <v>0</v>
      </c>
      <c r="BH98" s="685">
        <v>0</v>
      </c>
      <c r="BI98" s="687"/>
    </row>
    <row r="99" spans="2:61" ht="9.9499999999999993" customHeight="1">
      <c r="B99" s="4464">
        <v>15</v>
      </c>
      <c r="D99" s="4740" t="s">
        <v>4998</v>
      </c>
      <c r="E99" s="804"/>
      <c r="F99" s="789"/>
      <c r="H99" s="4888" t="s">
        <v>4999</v>
      </c>
      <c r="I99" s="1221"/>
      <c r="J99" s="1212"/>
      <c r="K99" s="968"/>
      <c r="L99" s="4891" t="s">
        <v>5000</v>
      </c>
      <c r="M99" s="1221"/>
      <c r="N99" s="1212"/>
      <c r="O99" s="968"/>
      <c r="P99" s="4897" t="s">
        <v>5001</v>
      </c>
      <c r="Q99" s="1221"/>
      <c r="R99" s="1212"/>
      <c r="S99" s="968"/>
      <c r="T99" s="4602"/>
      <c r="U99" s="1225"/>
      <c r="V99" s="1212"/>
      <c r="W99" s="968"/>
      <c r="X99" s="4602"/>
      <c r="Y99" s="1212"/>
      <c r="Z99" s="1212"/>
      <c r="AA99" s="968"/>
      <c r="AB99" s="4602"/>
      <c r="AC99" s="1212"/>
      <c r="AD99" s="1212"/>
      <c r="AE99" s="968"/>
      <c r="AF99" s="4602"/>
      <c r="AI99" s="789"/>
      <c r="AJ99" s="685">
        <v>0</v>
      </c>
      <c r="AK99" s="685">
        <v>0</v>
      </c>
      <c r="AL99" s="685">
        <v>0</v>
      </c>
      <c r="AM99" s="685">
        <v>0</v>
      </c>
      <c r="AN99" s="685">
        <v>0</v>
      </c>
      <c r="AO99" s="685">
        <v>0</v>
      </c>
      <c r="AP99" s="685">
        <v>0</v>
      </c>
      <c r="AQ99" s="685">
        <v>0</v>
      </c>
      <c r="AR99" s="685">
        <v>0</v>
      </c>
      <c r="AS99" s="685">
        <v>0</v>
      </c>
      <c r="AT99" s="685">
        <v>0</v>
      </c>
      <c r="AU99" s="685">
        <v>0</v>
      </c>
      <c r="AV99" s="685">
        <v>0</v>
      </c>
      <c r="AW99" s="685">
        <v>0</v>
      </c>
      <c r="AX99" s="685">
        <v>0</v>
      </c>
      <c r="AY99" s="685">
        <v>0</v>
      </c>
      <c r="AZ99" s="685">
        <v>0</v>
      </c>
      <c r="BA99" s="685">
        <v>0</v>
      </c>
      <c r="BB99" s="685">
        <v>0</v>
      </c>
      <c r="BC99" s="685">
        <v>0</v>
      </c>
      <c r="BD99" s="685">
        <v>0</v>
      </c>
      <c r="BE99" s="685">
        <v>0</v>
      </c>
      <c r="BF99" s="685">
        <v>0</v>
      </c>
      <c r="BG99" s="685">
        <v>0</v>
      </c>
      <c r="BH99" s="685">
        <v>0</v>
      </c>
      <c r="BI99" s="687"/>
    </row>
    <row r="100" spans="2:61" ht="5.0999999999999996" customHeight="1">
      <c r="B100" s="4465"/>
      <c r="D100" s="4741"/>
      <c r="E100" s="789"/>
      <c r="F100" s="794"/>
      <c r="H100" s="4889"/>
      <c r="I100" s="1212"/>
      <c r="J100" s="1214"/>
      <c r="K100" s="968"/>
      <c r="L100" s="4892"/>
      <c r="M100" s="1212"/>
      <c r="N100" s="1214"/>
      <c r="O100" s="968"/>
      <c r="P100" s="4898"/>
      <c r="Q100" s="1212"/>
      <c r="R100" s="1214"/>
      <c r="S100" s="968"/>
      <c r="T100" s="4603"/>
      <c r="U100" s="1226"/>
      <c r="V100" s="1214"/>
      <c r="W100" s="968"/>
      <c r="X100" s="4603"/>
      <c r="Y100" s="1213"/>
      <c r="Z100" s="1214"/>
      <c r="AA100" s="968"/>
      <c r="AB100" s="4603"/>
      <c r="AC100" s="1213"/>
      <c r="AD100" s="1214"/>
      <c r="AE100" s="968"/>
      <c r="AF100" s="4603"/>
      <c r="AI100" s="730"/>
      <c r="AJ100" s="685">
        <v>0</v>
      </c>
      <c r="AK100" s="685">
        <v>0</v>
      </c>
      <c r="AL100" s="685">
        <v>0</v>
      </c>
      <c r="AM100" s="685">
        <v>0</v>
      </c>
      <c r="AN100" s="685">
        <v>0</v>
      </c>
      <c r="AO100" s="685">
        <v>0</v>
      </c>
      <c r="AP100" s="685">
        <v>0</v>
      </c>
      <c r="AQ100" s="685">
        <v>0</v>
      </c>
      <c r="AR100" s="685">
        <v>0</v>
      </c>
      <c r="AS100" s="685">
        <v>0</v>
      </c>
      <c r="AT100" s="685">
        <v>0</v>
      </c>
      <c r="AU100" s="685">
        <v>0</v>
      </c>
      <c r="AV100" s="685">
        <v>0</v>
      </c>
      <c r="AW100" s="685">
        <v>0</v>
      </c>
      <c r="AX100" s="685">
        <v>0</v>
      </c>
      <c r="AY100" s="685">
        <v>0</v>
      </c>
      <c r="AZ100" s="685">
        <v>0</v>
      </c>
      <c r="BA100" s="685">
        <v>0</v>
      </c>
      <c r="BB100" s="685">
        <v>0</v>
      </c>
      <c r="BC100" s="685">
        <v>0</v>
      </c>
      <c r="BD100" s="685">
        <v>0</v>
      </c>
      <c r="BE100" s="685">
        <v>0</v>
      </c>
      <c r="BF100" s="685">
        <v>0</v>
      </c>
      <c r="BG100" s="685">
        <v>0</v>
      </c>
      <c r="BH100" s="685">
        <v>0</v>
      </c>
      <c r="BI100" s="687"/>
    </row>
    <row r="101" spans="2:61" ht="9.9499999999999993" customHeight="1">
      <c r="B101" s="4466"/>
      <c r="D101" s="4742"/>
      <c r="E101" s="730"/>
      <c r="F101" s="789"/>
      <c r="H101" s="4890"/>
      <c r="I101" s="1213"/>
      <c r="J101" s="1212"/>
      <c r="K101" s="968"/>
      <c r="L101" s="4893"/>
      <c r="M101" s="1213"/>
      <c r="N101" s="1212"/>
      <c r="O101" s="968"/>
      <c r="P101" s="4899"/>
      <c r="Q101" s="1213"/>
      <c r="R101" s="1212"/>
      <c r="S101" s="968"/>
      <c r="T101" s="4604"/>
      <c r="U101" s="1227"/>
      <c r="V101" s="1212"/>
      <c r="W101" s="968"/>
      <c r="X101" s="4604"/>
      <c r="Y101" s="1212"/>
      <c r="Z101" s="1212"/>
      <c r="AA101" s="968"/>
      <c r="AB101" s="4604"/>
      <c r="AC101" s="1212"/>
      <c r="AD101" s="1212"/>
      <c r="AE101" s="968"/>
      <c r="AF101" s="4604"/>
      <c r="AI101" s="789"/>
      <c r="AJ101" s="685">
        <v>0</v>
      </c>
      <c r="AK101" s="685">
        <v>0</v>
      </c>
      <c r="AL101" s="685">
        <v>0</v>
      </c>
      <c r="AM101" s="685">
        <v>0</v>
      </c>
      <c r="AN101" s="685">
        <v>0</v>
      </c>
      <c r="AO101" s="685">
        <v>0</v>
      </c>
      <c r="AP101" s="685">
        <v>0</v>
      </c>
      <c r="AQ101" s="685">
        <v>0</v>
      </c>
      <c r="AR101" s="685">
        <v>0</v>
      </c>
      <c r="AS101" s="685">
        <v>0</v>
      </c>
      <c r="AT101" s="685">
        <v>0</v>
      </c>
      <c r="AU101" s="685">
        <v>0</v>
      </c>
      <c r="AV101" s="685">
        <v>0</v>
      </c>
      <c r="AW101" s="685">
        <v>0</v>
      </c>
      <c r="AX101" s="685">
        <v>0</v>
      </c>
      <c r="AY101" s="685">
        <v>0</v>
      </c>
      <c r="AZ101" s="685">
        <v>0</v>
      </c>
      <c r="BA101" s="685">
        <v>0</v>
      </c>
      <c r="BB101" s="685">
        <v>0</v>
      </c>
      <c r="BC101" s="685">
        <v>0</v>
      </c>
      <c r="BD101" s="685">
        <v>0</v>
      </c>
      <c r="BE101" s="685">
        <v>0</v>
      </c>
      <c r="BF101" s="685">
        <v>0</v>
      </c>
      <c r="BG101" s="685">
        <v>0</v>
      </c>
      <c r="BH101" s="685">
        <v>0</v>
      </c>
      <c r="BI101" s="687"/>
    </row>
    <row r="102" spans="2:61" ht="9.9499999999999993" customHeight="1">
      <c r="B102" s="706"/>
      <c r="D102" s="1220"/>
      <c r="H102" s="1216"/>
      <c r="I102" s="968"/>
      <c r="J102" s="968"/>
      <c r="K102" s="968"/>
      <c r="L102" s="1219"/>
      <c r="M102" s="968"/>
      <c r="N102" s="968"/>
      <c r="O102" s="968"/>
      <c r="P102" s="968"/>
      <c r="Q102" s="968"/>
      <c r="R102" s="968"/>
      <c r="S102" s="968"/>
      <c r="T102" s="968"/>
      <c r="U102" s="968"/>
      <c r="V102" s="968"/>
      <c r="W102" s="968"/>
      <c r="X102" s="968"/>
      <c r="Y102" s="968"/>
      <c r="Z102" s="968"/>
      <c r="AA102" s="968"/>
      <c r="AB102" s="968"/>
      <c r="AC102" s="968"/>
      <c r="AD102" s="968"/>
      <c r="AE102" s="968"/>
      <c r="AF102" s="968"/>
      <c r="AI102" s="804"/>
      <c r="AJ102" s="685">
        <v>0</v>
      </c>
      <c r="AK102" s="685">
        <v>0</v>
      </c>
      <c r="AL102" s="685">
        <v>0</v>
      </c>
      <c r="AM102" s="685">
        <v>0</v>
      </c>
      <c r="AN102" s="685">
        <v>0</v>
      </c>
      <c r="AO102" s="685">
        <v>0</v>
      </c>
      <c r="AP102" s="685">
        <v>0</v>
      </c>
      <c r="AQ102" s="685">
        <v>0</v>
      </c>
      <c r="AR102" s="685">
        <v>0</v>
      </c>
      <c r="AS102" s="685">
        <v>0</v>
      </c>
      <c r="AT102" s="685">
        <v>0</v>
      </c>
      <c r="AU102" s="685">
        <v>0</v>
      </c>
      <c r="AV102" s="685">
        <v>0</v>
      </c>
      <c r="AW102" s="685">
        <v>0</v>
      </c>
      <c r="AX102" s="685">
        <v>0</v>
      </c>
      <c r="AY102" s="685">
        <v>0</v>
      </c>
      <c r="AZ102" s="685">
        <v>0</v>
      </c>
      <c r="BA102" s="685">
        <v>0</v>
      </c>
      <c r="BB102" s="685">
        <v>0</v>
      </c>
      <c r="BC102" s="685">
        <v>0</v>
      </c>
      <c r="BD102" s="685">
        <v>0</v>
      </c>
      <c r="BE102" s="685">
        <v>0</v>
      </c>
      <c r="BF102" s="685">
        <v>0</v>
      </c>
      <c r="BG102" s="685">
        <v>0</v>
      </c>
      <c r="BH102" s="685">
        <v>0</v>
      </c>
      <c r="BI102" s="687"/>
    </row>
    <row r="103" spans="2:61" ht="9.9499999999999993" customHeight="1">
      <c r="B103" s="4464">
        <v>16</v>
      </c>
      <c r="D103" s="4740" t="s">
        <v>5002</v>
      </c>
      <c r="F103" s="789"/>
      <c r="H103" s="4888" t="s">
        <v>5003</v>
      </c>
      <c r="I103" s="968"/>
      <c r="J103" s="1212"/>
      <c r="K103" s="968"/>
      <c r="L103" s="4891" t="s">
        <v>5004</v>
      </c>
      <c r="M103" s="968"/>
      <c r="N103" s="1212"/>
      <c r="O103" s="968"/>
      <c r="P103" s="4897" t="s">
        <v>5005</v>
      </c>
      <c r="Q103" s="968"/>
      <c r="R103" s="1212"/>
      <c r="S103" s="968"/>
      <c r="T103" s="4602"/>
      <c r="U103" s="968"/>
      <c r="V103" s="1212"/>
      <c r="W103" s="968"/>
      <c r="X103" s="4602"/>
      <c r="Y103" s="1212"/>
      <c r="Z103" s="1212"/>
      <c r="AA103" s="968"/>
      <c r="AB103" s="4602"/>
      <c r="AC103" s="1212"/>
      <c r="AD103" s="1212"/>
      <c r="AE103" s="968"/>
      <c r="AF103" s="4602"/>
      <c r="AI103" s="789"/>
      <c r="AJ103" s="685">
        <v>0</v>
      </c>
      <c r="AK103" s="685">
        <v>0</v>
      </c>
      <c r="AL103" s="685">
        <v>0</v>
      </c>
      <c r="AM103" s="685">
        <v>0</v>
      </c>
      <c r="AN103" s="685">
        <v>0</v>
      </c>
      <c r="AO103" s="685">
        <v>0</v>
      </c>
      <c r="AP103" s="685">
        <v>0</v>
      </c>
      <c r="AQ103" s="685">
        <v>0</v>
      </c>
      <c r="AR103" s="685">
        <v>0</v>
      </c>
      <c r="AS103" s="685">
        <v>0</v>
      </c>
      <c r="AT103" s="685">
        <v>0</v>
      </c>
      <c r="AU103" s="685">
        <v>0</v>
      </c>
      <c r="AV103" s="685">
        <v>0</v>
      </c>
      <c r="AW103" s="685">
        <v>0</v>
      </c>
      <c r="AX103" s="685">
        <v>0</v>
      </c>
      <c r="AY103" s="685">
        <v>0</v>
      </c>
      <c r="AZ103" s="685">
        <v>0</v>
      </c>
      <c r="BA103" s="685">
        <v>0</v>
      </c>
      <c r="BB103" s="685">
        <v>0</v>
      </c>
      <c r="BC103" s="685">
        <v>0</v>
      </c>
      <c r="BD103" s="685">
        <v>0</v>
      </c>
      <c r="BE103" s="685">
        <v>0</v>
      </c>
      <c r="BF103" s="685">
        <v>0</v>
      </c>
      <c r="BG103" s="685">
        <v>0</v>
      </c>
      <c r="BH103" s="685">
        <v>0</v>
      </c>
      <c r="BI103" s="687"/>
    </row>
    <row r="104" spans="2:61" ht="5.0999999999999996" customHeight="1">
      <c r="B104" s="4465"/>
      <c r="D104" s="4741"/>
      <c r="F104" s="794"/>
      <c r="H104" s="4889"/>
      <c r="I104" s="968"/>
      <c r="J104" s="1214"/>
      <c r="K104" s="968"/>
      <c r="L104" s="4892"/>
      <c r="M104" s="968"/>
      <c r="N104" s="1214"/>
      <c r="O104" s="968"/>
      <c r="P104" s="4898"/>
      <c r="Q104" s="968"/>
      <c r="R104" s="1214"/>
      <c r="S104" s="968"/>
      <c r="T104" s="4603"/>
      <c r="U104" s="968"/>
      <c r="V104" s="1214"/>
      <c r="W104" s="968"/>
      <c r="X104" s="4603"/>
      <c r="Y104" s="1213"/>
      <c r="Z104" s="1214"/>
      <c r="AA104" s="968"/>
      <c r="AB104" s="4603"/>
      <c r="AC104" s="1213"/>
      <c r="AD104" s="1214"/>
      <c r="AE104" s="968"/>
      <c r="AF104" s="4603"/>
      <c r="AI104" s="730"/>
      <c r="AJ104" s="685">
        <v>0</v>
      </c>
      <c r="AK104" s="685">
        <v>0</v>
      </c>
      <c r="AL104" s="685">
        <v>0</v>
      </c>
      <c r="AM104" s="685">
        <v>0</v>
      </c>
      <c r="AN104" s="685">
        <v>0</v>
      </c>
      <c r="AO104" s="685">
        <v>0</v>
      </c>
      <c r="AP104" s="685">
        <v>0</v>
      </c>
      <c r="AQ104" s="685">
        <v>0</v>
      </c>
      <c r="AR104" s="685">
        <v>0</v>
      </c>
      <c r="AS104" s="685">
        <v>0</v>
      </c>
      <c r="AT104" s="685">
        <v>0</v>
      </c>
      <c r="AU104" s="685">
        <v>0</v>
      </c>
      <c r="AV104" s="685">
        <v>0</v>
      </c>
      <c r="AW104" s="685">
        <v>0</v>
      </c>
      <c r="AX104" s="685">
        <v>0</v>
      </c>
      <c r="AY104" s="685">
        <v>0</v>
      </c>
      <c r="AZ104" s="685">
        <v>0</v>
      </c>
      <c r="BA104" s="685">
        <v>0</v>
      </c>
      <c r="BB104" s="685">
        <v>0</v>
      </c>
      <c r="BC104" s="685">
        <v>0</v>
      </c>
      <c r="BD104" s="685">
        <v>0</v>
      </c>
      <c r="BE104" s="685">
        <v>0</v>
      </c>
      <c r="BF104" s="685">
        <v>0</v>
      </c>
      <c r="BG104" s="685">
        <v>0</v>
      </c>
      <c r="BH104" s="685">
        <v>0</v>
      </c>
      <c r="BI104" s="687"/>
    </row>
    <row r="105" spans="2:61" ht="9.9499999999999993" customHeight="1">
      <c r="B105" s="4466"/>
      <c r="D105" s="4742"/>
      <c r="F105" s="789"/>
      <c r="H105" s="4890"/>
      <c r="I105" s="968"/>
      <c r="J105" s="1212"/>
      <c r="K105" s="968"/>
      <c r="L105" s="4893"/>
      <c r="M105" s="968"/>
      <c r="N105" s="1212"/>
      <c r="O105" s="968"/>
      <c r="P105" s="4899"/>
      <c r="Q105" s="968"/>
      <c r="R105" s="1212"/>
      <c r="S105" s="968"/>
      <c r="T105" s="4604"/>
      <c r="U105" s="968"/>
      <c r="V105" s="1212"/>
      <c r="W105" s="968"/>
      <c r="X105" s="4604"/>
      <c r="Y105" s="1212"/>
      <c r="Z105" s="1212"/>
      <c r="AA105" s="968"/>
      <c r="AB105" s="4604"/>
      <c r="AC105" s="1212"/>
      <c r="AD105" s="1212"/>
      <c r="AE105" s="968"/>
      <c r="AF105" s="4604"/>
      <c r="AI105" s="789"/>
      <c r="AJ105" s="685">
        <v>0</v>
      </c>
      <c r="AK105" s="685">
        <v>0</v>
      </c>
      <c r="AL105" s="685">
        <v>0</v>
      </c>
      <c r="AM105" s="685">
        <v>0</v>
      </c>
      <c r="AN105" s="685">
        <v>0</v>
      </c>
      <c r="AO105" s="685">
        <v>0</v>
      </c>
      <c r="AP105" s="685">
        <v>0</v>
      </c>
      <c r="AQ105" s="685">
        <v>0</v>
      </c>
      <c r="AR105" s="685">
        <v>0</v>
      </c>
      <c r="AS105" s="685">
        <v>0</v>
      </c>
      <c r="AT105" s="685">
        <v>0</v>
      </c>
      <c r="AU105" s="685">
        <v>0</v>
      </c>
      <c r="AV105" s="685">
        <v>0</v>
      </c>
      <c r="AW105" s="685">
        <v>0</v>
      </c>
      <c r="AX105" s="685">
        <v>0</v>
      </c>
      <c r="AY105" s="685">
        <v>0</v>
      </c>
      <c r="AZ105" s="685">
        <v>0</v>
      </c>
      <c r="BA105" s="685">
        <v>0</v>
      </c>
      <c r="BB105" s="685">
        <v>0</v>
      </c>
      <c r="BC105" s="685">
        <v>0</v>
      </c>
      <c r="BD105" s="685">
        <v>0</v>
      </c>
      <c r="BE105" s="685">
        <v>0</v>
      </c>
      <c r="BF105" s="685">
        <v>0</v>
      </c>
      <c r="BG105" s="685">
        <v>0</v>
      </c>
      <c r="BH105" s="685">
        <v>0</v>
      </c>
      <c r="BI105" s="687"/>
    </row>
    <row r="106" spans="2:61" ht="9.9499999999999993" customHeight="1">
      <c r="B106" s="706"/>
      <c r="D106" s="1220"/>
      <c r="H106" s="1216"/>
      <c r="I106" s="968"/>
      <c r="J106" s="968"/>
      <c r="K106" s="968"/>
      <c r="L106" s="1219"/>
      <c r="M106" s="968"/>
      <c r="N106" s="968"/>
      <c r="O106" s="968"/>
      <c r="P106" s="968"/>
      <c r="Q106" s="968"/>
      <c r="R106" s="968"/>
      <c r="S106" s="968"/>
      <c r="T106" s="968"/>
      <c r="U106" s="968"/>
      <c r="V106" s="968"/>
      <c r="W106" s="968"/>
      <c r="X106" s="968"/>
      <c r="Y106" s="968"/>
      <c r="Z106" s="968"/>
      <c r="AA106" s="968"/>
      <c r="AB106" s="968"/>
      <c r="AC106" s="968"/>
      <c r="AD106" s="968"/>
      <c r="AE106" s="968"/>
      <c r="AF106" s="968"/>
      <c r="AI106" s="804"/>
      <c r="AJ106" s="685">
        <v>0</v>
      </c>
      <c r="AK106" s="685">
        <v>0</v>
      </c>
      <c r="AL106" s="685">
        <v>0</v>
      </c>
      <c r="AM106" s="685">
        <v>0</v>
      </c>
      <c r="AN106" s="685">
        <v>0</v>
      </c>
      <c r="AO106" s="685">
        <v>0</v>
      </c>
      <c r="AP106" s="685">
        <v>0</v>
      </c>
      <c r="AQ106" s="685">
        <v>0</v>
      </c>
      <c r="AR106" s="685">
        <v>0</v>
      </c>
      <c r="AS106" s="685">
        <v>0</v>
      </c>
      <c r="AT106" s="685">
        <v>0</v>
      </c>
      <c r="AU106" s="685">
        <v>0</v>
      </c>
      <c r="AV106" s="685">
        <v>0</v>
      </c>
      <c r="AW106" s="685">
        <v>0</v>
      </c>
      <c r="AX106" s="685">
        <v>0</v>
      </c>
      <c r="AY106" s="685">
        <v>0</v>
      </c>
      <c r="AZ106" s="685">
        <v>0</v>
      </c>
      <c r="BA106" s="685">
        <v>0</v>
      </c>
      <c r="BB106" s="685">
        <v>0</v>
      </c>
      <c r="BC106" s="685">
        <v>0</v>
      </c>
      <c r="BD106" s="685">
        <v>0</v>
      </c>
      <c r="BE106" s="685">
        <v>0</v>
      </c>
      <c r="BF106" s="685">
        <v>0</v>
      </c>
      <c r="BG106" s="685">
        <v>0</v>
      </c>
      <c r="BH106" s="685">
        <v>0</v>
      </c>
      <c r="BI106" s="687"/>
    </row>
    <row r="107" spans="2:61" ht="9.9499999999999993" customHeight="1">
      <c r="B107" s="4464">
        <v>17</v>
      </c>
      <c r="D107" s="4740" t="s">
        <v>5006</v>
      </c>
      <c r="F107" s="789"/>
      <c r="H107" s="4888" t="s">
        <v>5007</v>
      </c>
      <c r="I107" s="968"/>
      <c r="J107" s="1212"/>
      <c r="K107" s="968"/>
      <c r="L107" s="4891" t="s">
        <v>2321</v>
      </c>
      <c r="M107" s="968"/>
      <c r="N107" s="1212"/>
      <c r="O107" s="968"/>
      <c r="P107" s="4743"/>
      <c r="Q107" s="968"/>
      <c r="R107" s="1212"/>
      <c r="S107" s="968"/>
      <c r="T107" s="4602"/>
      <c r="U107" s="968"/>
      <c r="V107" s="1212"/>
      <c r="W107" s="968"/>
      <c r="X107" s="4602"/>
      <c r="Y107" s="1212"/>
      <c r="Z107" s="1212"/>
      <c r="AA107" s="968"/>
      <c r="AB107" s="4602"/>
      <c r="AC107" s="1212"/>
      <c r="AD107" s="1212"/>
      <c r="AE107" s="968"/>
      <c r="AF107" s="4602"/>
      <c r="AI107" s="789"/>
      <c r="AJ107" s="685">
        <v>0</v>
      </c>
      <c r="AK107" s="685">
        <v>0</v>
      </c>
      <c r="AL107" s="685">
        <v>0</v>
      </c>
      <c r="AM107" s="685">
        <v>0</v>
      </c>
      <c r="AN107" s="685">
        <v>0</v>
      </c>
      <c r="AO107" s="685">
        <v>0</v>
      </c>
      <c r="AP107" s="685">
        <v>0</v>
      </c>
      <c r="AQ107" s="685">
        <v>0</v>
      </c>
      <c r="AR107" s="685">
        <v>0</v>
      </c>
      <c r="AS107" s="685">
        <v>0</v>
      </c>
      <c r="AT107" s="685">
        <v>0</v>
      </c>
      <c r="AU107" s="685">
        <v>0</v>
      </c>
      <c r="AV107" s="685">
        <v>0</v>
      </c>
      <c r="AW107" s="685">
        <v>0</v>
      </c>
      <c r="AX107" s="685">
        <v>0</v>
      </c>
      <c r="AY107" s="685">
        <v>0</v>
      </c>
      <c r="AZ107" s="685">
        <v>0</v>
      </c>
      <c r="BA107" s="685">
        <v>0</v>
      </c>
      <c r="BB107" s="685">
        <v>0</v>
      </c>
      <c r="BC107" s="685">
        <v>0</v>
      </c>
      <c r="BD107" s="685">
        <v>0</v>
      </c>
      <c r="BE107" s="685">
        <v>0</v>
      </c>
      <c r="BF107" s="685">
        <v>0</v>
      </c>
      <c r="BG107" s="685">
        <v>0</v>
      </c>
      <c r="BH107" s="685">
        <v>0</v>
      </c>
      <c r="BI107" s="687"/>
    </row>
    <row r="108" spans="2:61" ht="5.0999999999999996" customHeight="1">
      <c r="B108" s="4465"/>
      <c r="D108" s="4741"/>
      <c r="F108" s="794"/>
      <c r="H108" s="4889"/>
      <c r="I108" s="968"/>
      <c r="J108" s="1214"/>
      <c r="K108" s="968"/>
      <c r="L108" s="4892"/>
      <c r="M108" s="968"/>
      <c r="N108" s="1214"/>
      <c r="O108" s="968"/>
      <c r="P108" s="4744"/>
      <c r="Q108" s="968"/>
      <c r="R108" s="1214"/>
      <c r="S108" s="968"/>
      <c r="T108" s="4603"/>
      <c r="U108" s="968"/>
      <c r="V108" s="1214"/>
      <c r="W108" s="968"/>
      <c r="X108" s="4603"/>
      <c r="Y108" s="1213"/>
      <c r="Z108" s="1214"/>
      <c r="AA108" s="968"/>
      <c r="AB108" s="4603"/>
      <c r="AC108" s="1213"/>
      <c r="AD108" s="1214"/>
      <c r="AE108" s="968"/>
      <c r="AF108" s="4603"/>
      <c r="AI108" s="730"/>
      <c r="AJ108" s="685">
        <v>0</v>
      </c>
      <c r="AK108" s="685">
        <v>0</v>
      </c>
      <c r="AL108" s="685">
        <v>0</v>
      </c>
      <c r="AM108" s="685">
        <v>0</v>
      </c>
      <c r="AN108" s="685">
        <v>0</v>
      </c>
      <c r="AO108" s="685">
        <v>0</v>
      </c>
      <c r="AP108" s="685">
        <v>0</v>
      </c>
      <c r="AQ108" s="685">
        <v>0</v>
      </c>
      <c r="AR108" s="685">
        <v>0</v>
      </c>
      <c r="AS108" s="685">
        <v>0</v>
      </c>
      <c r="AT108" s="685">
        <v>0</v>
      </c>
      <c r="AU108" s="685">
        <v>0</v>
      </c>
      <c r="AV108" s="685">
        <v>0</v>
      </c>
      <c r="AW108" s="685">
        <v>0</v>
      </c>
      <c r="AX108" s="685">
        <v>0</v>
      </c>
      <c r="AY108" s="685">
        <v>0</v>
      </c>
      <c r="AZ108" s="685">
        <v>0</v>
      </c>
      <c r="BA108" s="685">
        <v>0</v>
      </c>
      <c r="BB108" s="685">
        <v>0</v>
      </c>
      <c r="BC108" s="685">
        <v>0</v>
      </c>
      <c r="BD108" s="685">
        <v>0</v>
      </c>
      <c r="BE108" s="685">
        <v>0</v>
      </c>
      <c r="BF108" s="685">
        <v>0</v>
      </c>
      <c r="BG108" s="685">
        <v>0</v>
      </c>
      <c r="BH108" s="685">
        <v>0</v>
      </c>
      <c r="BI108" s="687"/>
    </row>
    <row r="109" spans="2:61" ht="9.9499999999999993" customHeight="1">
      <c r="B109" s="4466"/>
      <c r="D109" s="4742"/>
      <c r="F109" s="789"/>
      <c r="H109" s="4890"/>
      <c r="I109" s="968"/>
      <c r="J109" s="1212"/>
      <c r="K109" s="968"/>
      <c r="L109" s="4893"/>
      <c r="M109" s="968"/>
      <c r="N109" s="1212"/>
      <c r="O109" s="968"/>
      <c r="P109" s="4745"/>
      <c r="Q109" s="968"/>
      <c r="R109" s="1212"/>
      <c r="S109" s="968"/>
      <c r="T109" s="4604"/>
      <c r="U109" s="968"/>
      <c r="V109" s="1212"/>
      <c r="W109" s="968"/>
      <c r="X109" s="4604"/>
      <c r="Y109" s="1212"/>
      <c r="Z109" s="1212"/>
      <c r="AA109" s="968"/>
      <c r="AB109" s="4604"/>
      <c r="AC109" s="1212"/>
      <c r="AD109" s="1212"/>
      <c r="AE109" s="968"/>
      <c r="AF109" s="4604"/>
      <c r="AI109" s="789"/>
      <c r="AJ109" s="685">
        <v>0</v>
      </c>
      <c r="AK109" s="685">
        <v>0</v>
      </c>
      <c r="AL109" s="685">
        <v>0</v>
      </c>
      <c r="AM109" s="685">
        <v>0</v>
      </c>
      <c r="AN109" s="685">
        <v>0</v>
      </c>
      <c r="AO109" s="685">
        <v>0</v>
      </c>
      <c r="AP109" s="685">
        <v>0</v>
      </c>
      <c r="AQ109" s="685">
        <v>0</v>
      </c>
      <c r="AR109" s="685">
        <v>0</v>
      </c>
      <c r="AS109" s="685">
        <v>0</v>
      </c>
      <c r="AT109" s="685">
        <v>0</v>
      </c>
      <c r="AU109" s="685">
        <v>0</v>
      </c>
      <c r="AV109" s="685">
        <v>0</v>
      </c>
      <c r="AW109" s="685">
        <v>0</v>
      </c>
      <c r="AX109" s="685">
        <v>0</v>
      </c>
      <c r="AY109" s="685">
        <v>0</v>
      </c>
      <c r="AZ109" s="685">
        <v>0</v>
      </c>
      <c r="BA109" s="685">
        <v>0</v>
      </c>
      <c r="BB109" s="685">
        <v>0</v>
      </c>
      <c r="BC109" s="685">
        <v>0</v>
      </c>
      <c r="BD109" s="685">
        <v>0</v>
      </c>
      <c r="BE109" s="685">
        <v>0</v>
      </c>
      <c r="BF109" s="685">
        <v>0</v>
      </c>
      <c r="BG109" s="685">
        <v>0</v>
      </c>
      <c r="BH109" s="685">
        <v>0</v>
      </c>
      <c r="BI109" s="687"/>
    </row>
    <row r="110" spans="2:61" ht="9.9499999999999993" customHeight="1">
      <c r="B110" s="706"/>
      <c r="D110" s="1215"/>
      <c r="H110" s="1228"/>
      <c r="I110" s="968"/>
      <c r="J110" s="968"/>
      <c r="K110" s="968"/>
      <c r="L110" s="1219"/>
      <c r="M110" s="968"/>
      <c r="N110" s="968"/>
      <c r="O110" s="968"/>
      <c r="P110" s="968"/>
      <c r="Q110" s="968"/>
      <c r="R110" s="968"/>
      <c r="S110" s="968"/>
      <c r="T110" s="968"/>
      <c r="U110" s="968"/>
      <c r="V110" s="968"/>
      <c r="W110" s="968"/>
      <c r="X110" s="968"/>
      <c r="Y110" s="968"/>
      <c r="Z110" s="968"/>
      <c r="AA110" s="968"/>
      <c r="AB110" s="968"/>
      <c r="AC110" s="968"/>
      <c r="AD110" s="968"/>
      <c r="AE110" s="968"/>
      <c r="AF110" s="968"/>
      <c r="AI110" s="804"/>
      <c r="AJ110" s="685">
        <v>0</v>
      </c>
      <c r="AK110" s="685">
        <v>0</v>
      </c>
      <c r="AL110" s="685">
        <v>0</v>
      </c>
      <c r="AM110" s="685">
        <v>0</v>
      </c>
      <c r="AN110" s="685">
        <v>0</v>
      </c>
      <c r="AO110" s="685">
        <v>0</v>
      </c>
      <c r="AP110" s="685">
        <v>0</v>
      </c>
      <c r="AQ110" s="685">
        <v>0</v>
      </c>
      <c r="AR110" s="685">
        <v>0</v>
      </c>
      <c r="AS110" s="685">
        <v>0</v>
      </c>
      <c r="AT110" s="685">
        <v>0</v>
      </c>
      <c r="AU110" s="685">
        <v>0</v>
      </c>
      <c r="AV110" s="685">
        <v>0</v>
      </c>
      <c r="AW110" s="685">
        <v>0</v>
      </c>
      <c r="AX110" s="685">
        <v>0</v>
      </c>
      <c r="AY110" s="685">
        <v>0</v>
      </c>
      <c r="AZ110" s="685">
        <v>0</v>
      </c>
      <c r="BA110" s="685">
        <v>0</v>
      </c>
      <c r="BB110" s="685">
        <v>0</v>
      </c>
      <c r="BC110" s="685">
        <v>0</v>
      </c>
      <c r="BD110" s="685">
        <v>0</v>
      </c>
      <c r="BE110" s="685">
        <v>0</v>
      </c>
      <c r="BF110" s="685">
        <v>0</v>
      </c>
      <c r="BG110" s="685">
        <v>0</v>
      </c>
      <c r="BH110" s="685">
        <v>0</v>
      </c>
      <c r="BI110" s="687"/>
    </row>
    <row r="111" spans="2:61" ht="9.9499999999999993" customHeight="1">
      <c r="B111" s="4464">
        <v>18</v>
      </c>
      <c r="D111" s="4740" t="s">
        <v>5008</v>
      </c>
      <c r="F111" s="789"/>
      <c r="H111" s="4888"/>
      <c r="I111" s="968"/>
      <c r="J111" s="1212"/>
      <c r="K111" s="968"/>
      <c r="L111" s="4891" t="s">
        <v>5009</v>
      </c>
      <c r="M111" s="968"/>
      <c r="N111" s="1212"/>
      <c r="O111" s="968"/>
      <c r="P111" s="4602"/>
      <c r="Q111" s="968"/>
      <c r="R111" s="1212"/>
      <c r="S111" s="968"/>
      <c r="T111" s="4602"/>
      <c r="U111" s="968"/>
      <c r="V111" s="1212"/>
      <c r="W111" s="968"/>
      <c r="X111" s="4602"/>
      <c r="Y111" s="1212"/>
      <c r="Z111" s="1212"/>
      <c r="AA111" s="968"/>
      <c r="AB111" s="4602"/>
      <c r="AC111" s="1212"/>
      <c r="AD111" s="1212"/>
      <c r="AE111" s="968"/>
      <c r="AF111" s="4602"/>
      <c r="AI111" s="789"/>
      <c r="AJ111" s="685">
        <v>0</v>
      </c>
      <c r="AK111" s="685">
        <v>0</v>
      </c>
      <c r="AL111" s="685">
        <v>0</v>
      </c>
      <c r="AM111" s="685">
        <v>0</v>
      </c>
      <c r="AN111" s="685">
        <v>0</v>
      </c>
      <c r="AO111" s="685">
        <v>0</v>
      </c>
      <c r="AP111" s="685">
        <v>0</v>
      </c>
      <c r="AQ111" s="685">
        <v>0</v>
      </c>
      <c r="AR111" s="685">
        <v>0</v>
      </c>
      <c r="AS111" s="685">
        <v>0</v>
      </c>
      <c r="AT111" s="685">
        <v>0</v>
      </c>
      <c r="AU111" s="685">
        <v>0</v>
      </c>
      <c r="AV111" s="685">
        <v>0</v>
      </c>
      <c r="AW111" s="685">
        <v>0</v>
      </c>
      <c r="AX111" s="685">
        <v>0</v>
      </c>
      <c r="AY111" s="685">
        <v>0</v>
      </c>
      <c r="AZ111" s="685">
        <v>0</v>
      </c>
      <c r="BA111" s="685">
        <v>0</v>
      </c>
      <c r="BB111" s="685">
        <v>0</v>
      </c>
      <c r="BC111" s="685">
        <v>0</v>
      </c>
      <c r="BD111" s="685">
        <v>0</v>
      </c>
      <c r="BE111" s="685">
        <v>0</v>
      </c>
      <c r="BF111" s="685">
        <v>0</v>
      </c>
      <c r="BG111" s="685">
        <v>0</v>
      </c>
      <c r="BH111" s="685">
        <v>0</v>
      </c>
      <c r="BI111" s="687"/>
    </row>
    <row r="112" spans="2:61" ht="5.0999999999999996" customHeight="1">
      <c r="B112" s="4465"/>
      <c r="D112" s="4741"/>
      <c r="F112" s="794"/>
      <c r="H112" s="4889"/>
      <c r="I112" s="968"/>
      <c r="J112" s="1214"/>
      <c r="K112" s="968"/>
      <c r="L112" s="4892"/>
      <c r="M112" s="968"/>
      <c r="N112" s="1214"/>
      <c r="O112" s="968"/>
      <c r="P112" s="4603"/>
      <c r="Q112" s="968"/>
      <c r="R112" s="1214"/>
      <c r="S112" s="968"/>
      <c r="T112" s="4603"/>
      <c r="U112" s="968"/>
      <c r="V112" s="1214"/>
      <c r="W112" s="968"/>
      <c r="X112" s="4603"/>
      <c r="Y112" s="1213"/>
      <c r="Z112" s="1214"/>
      <c r="AA112" s="968"/>
      <c r="AB112" s="4603"/>
      <c r="AC112" s="1213"/>
      <c r="AD112" s="1214"/>
      <c r="AE112" s="968"/>
      <c r="AF112" s="4603"/>
      <c r="AI112" s="730"/>
      <c r="AJ112" s="685">
        <v>0</v>
      </c>
      <c r="AK112" s="685">
        <v>0</v>
      </c>
      <c r="AL112" s="685">
        <v>0</v>
      </c>
      <c r="AM112" s="685">
        <v>0</v>
      </c>
      <c r="AN112" s="685">
        <v>0</v>
      </c>
      <c r="AO112" s="685">
        <v>0</v>
      </c>
      <c r="AP112" s="685">
        <v>0</v>
      </c>
      <c r="AQ112" s="685">
        <v>0</v>
      </c>
      <c r="AR112" s="685">
        <v>0</v>
      </c>
      <c r="AS112" s="685">
        <v>0</v>
      </c>
      <c r="AT112" s="685">
        <v>0</v>
      </c>
      <c r="AU112" s="685">
        <v>0</v>
      </c>
      <c r="AV112" s="685">
        <v>0</v>
      </c>
      <c r="AW112" s="685">
        <v>0</v>
      </c>
      <c r="AX112" s="685">
        <v>0</v>
      </c>
      <c r="AY112" s="685">
        <v>0</v>
      </c>
      <c r="AZ112" s="685">
        <v>0</v>
      </c>
      <c r="BA112" s="685">
        <v>0</v>
      </c>
      <c r="BB112" s="685">
        <v>0</v>
      </c>
      <c r="BC112" s="685">
        <v>0</v>
      </c>
      <c r="BD112" s="685">
        <v>0</v>
      </c>
      <c r="BE112" s="685">
        <v>0</v>
      </c>
      <c r="BF112" s="685">
        <v>0</v>
      </c>
      <c r="BG112" s="685">
        <v>0</v>
      </c>
      <c r="BH112" s="685">
        <v>0</v>
      </c>
      <c r="BI112" s="687"/>
    </row>
    <row r="113" spans="2:61" ht="9.9499999999999993" customHeight="1">
      <c r="B113" s="4466"/>
      <c r="D113" s="4742"/>
      <c r="F113" s="789"/>
      <c r="H113" s="4890"/>
      <c r="I113" s="968"/>
      <c r="J113" s="1212"/>
      <c r="K113" s="968"/>
      <c r="L113" s="4893"/>
      <c r="M113" s="968"/>
      <c r="N113" s="1212"/>
      <c r="O113" s="968"/>
      <c r="P113" s="4604"/>
      <c r="Q113" s="968"/>
      <c r="R113" s="1212"/>
      <c r="S113" s="968"/>
      <c r="T113" s="4604"/>
      <c r="U113" s="968"/>
      <c r="V113" s="1212"/>
      <c r="W113" s="968"/>
      <c r="X113" s="4604"/>
      <c r="Y113" s="1212"/>
      <c r="Z113" s="1212"/>
      <c r="AA113" s="968"/>
      <c r="AB113" s="4604"/>
      <c r="AC113" s="1212"/>
      <c r="AD113" s="1212"/>
      <c r="AE113" s="968"/>
      <c r="AF113" s="4604"/>
      <c r="AI113" s="789"/>
      <c r="AJ113" s="685">
        <v>0</v>
      </c>
      <c r="AK113" s="685">
        <v>0</v>
      </c>
      <c r="AL113" s="685">
        <v>0</v>
      </c>
      <c r="AM113" s="685">
        <v>0</v>
      </c>
      <c r="AN113" s="685">
        <v>0</v>
      </c>
      <c r="AO113" s="685">
        <v>0</v>
      </c>
      <c r="AP113" s="685">
        <v>0</v>
      </c>
      <c r="AQ113" s="685">
        <v>0</v>
      </c>
      <c r="AR113" s="685">
        <v>0</v>
      </c>
      <c r="AS113" s="685">
        <v>0</v>
      </c>
      <c r="AT113" s="685">
        <v>0</v>
      </c>
      <c r="AU113" s="685">
        <v>0</v>
      </c>
      <c r="AV113" s="685">
        <v>0</v>
      </c>
      <c r="AW113" s="685">
        <v>0</v>
      </c>
      <c r="AX113" s="685">
        <v>0</v>
      </c>
      <c r="AY113" s="685">
        <v>0</v>
      </c>
      <c r="AZ113" s="685">
        <v>0</v>
      </c>
      <c r="BA113" s="685">
        <v>0</v>
      </c>
      <c r="BB113" s="685">
        <v>0</v>
      </c>
      <c r="BC113" s="685">
        <v>0</v>
      </c>
      <c r="BD113" s="685">
        <v>0</v>
      </c>
      <c r="BE113" s="685">
        <v>0</v>
      </c>
      <c r="BF113" s="685">
        <v>0</v>
      </c>
      <c r="BG113" s="685">
        <v>0</v>
      </c>
      <c r="BH113" s="685">
        <v>0</v>
      </c>
      <c r="BI113" s="687"/>
    </row>
    <row r="114" spans="2:61" ht="9.9499999999999993" customHeight="1">
      <c r="B114" s="706"/>
      <c r="D114" s="1215"/>
      <c r="H114" s="968"/>
      <c r="I114" s="968"/>
      <c r="J114" s="968"/>
      <c r="K114" s="968"/>
      <c r="L114" s="1219"/>
      <c r="M114" s="968"/>
      <c r="N114" s="968"/>
      <c r="O114" s="968"/>
      <c r="P114" s="968"/>
      <c r="Q114" s="968"/>
      <c r="R114" s="968"/>
      <c r="S114" s="968"/>
      <c r="T114" s="968"/>
      <c r="U114" s="968"/>
      <c r="V114" s="968"/>
      <c r="W114" s="968"/>
      <c r="X114" s="968"/>
      <c r="Y114" s="968"/>
      <c r="Z114" s="968"/>
      <c r="AA114" s="968"/>
      <c r="AB114" s="968"/>
      <c r="AC114" s="968"/>
      <c r="AD114" s="968"/>
      <c r="AE114" s="968"/>
      <c r="AF114" s="968"/>
      <c r="AI114" s="804"/>
      <c r="AJ114" s="685">
        <v>0</v>
      </c>
      <c r="AK114" s="685">
        <v>0</v>
      </c>
      <c r="AL114" s="685">
        <v>0</v>
      </c>
      <c r="AM114" s="685">
        <v>0</v>
      </c>
      <c r="AN114" s="685">
        <v>0</v>
      </c>
      <c r="AO114" s="685">
        <v>0</v>
      </c>
      <c r="AP114" s="685">
        <v>0</v>
      </c>
      <c r="AQ114" s="685">
        <v>0</v>
      </c>
      <c r="AR114" s="685">
        <v>0</v>
      </c>
      <c r="AS114" s="685">
        <v>0</v>
      </c>
      <c r="AT114" s="685">
        <v>0</v>
      </c>
      <c r="AU114" s="685">
        <v>0</v>
      </c>
      <c r="AV114" s="685">
        <v>0</v>
      </c>
      <c r="AW114" s="685">
        <v>0</v>
      </c>
      <c r="AX114" s="685">
        <v>0</v>
      </c>
      <c r="AY114" s="685">
        <v>0</v>
      </c>
      <c r="AZ114" s="685">
        <v>0</v>
      </c>
      <c r="BA114" s="685">
        <v>0</v>
      </c>
      <c r="BB114" s="685">
        <v>0</v>
      </c>
      <c r="BC114" s="685">
        <v>0</v>
      </c>
      <c r="BD114" s="685">
        <v>0</v>
      </c>
      <c r="BE114" s="685">
        <v>0</v>
      </c>
      <c r="BF114" s="685">
        <v>0</v>
      </c>
      <c r="BG114" s="685">
        <v>0</v>
      </c>
      <c r="BH114" s="685">
        <v>0</v>
      </c>
      <c r="BI114" s="687"/>
    </row>
    <row r="115" spans="2:61" ht="9.9499999999999993" customHeight="1">
      <c r="B115" s="4464">
        <v>19</v>
      </c>
      <c r="D115" s="4740" t="s">
        <v>5010</v>
      </c>
      <c r="F115" s="789"/>
      <c r="H115" s="4602"/>
      <c r="I115" s="968"/>
      <c r="J115" s="1212"/>
      <c r="K115" s="968"/>
      <c r="L115" s="4891"/>
      <c r="M115" s="968"/>
      <c r="N115" s="1212"/>
      <c r="O115" s="968"/>
      <c r="P115" s="4602"/>
      <c r="Q115" s="968"/>
      <c r="R115" s="1212"/>
      <c r="S115" s="968"/>
      <c r="T115" s="4602"/>
      <c r="U115" s="968"/>
      <c r="V115" s="1212"/>
      <c r="W115" s="968"/>
      <c r="X115" s="4602"/>
      <c r="Y115" s="1212"/>
      <c r="Z115" s="1212"/>
      <c r="AA115" s="968"/>
      <c r="AB115" s="4602"/>
      <c r="AC115" s="1212"/>
      <c r="AD115" s="1212"/>
      <c r="AE115" s="968"/>
      <c r="AF115" s="4602"/>
      <c r="AI115" s="789"/>
      <c r="AJ115" s="685">
        <v>0</v>
      </c>
      <c r="AK115" s="685">
        <v>0</v>
      </c>
      <c r="AL115" s="685">
        <v>0</v>
      </c>
      <c r="AM115" s="685">
        <v>0</v>
      </c>
      <c r="AN115" s="685">
        <v>0</v>
      </c>
      <c r="AO115" s="685">
        <v>0</v>
      </c>
      <c r="AP115" s="685">
        <v>0</v>
      </c>
      <c r="AQ115" s="685">
        <v>0</v>
      </c>
      <c r="AR115" s="685">
        <v>0</v>
      </c>
      <c r="AS115" s="685">
        <v>0</v>
      </c>
      <c r="AT115" s="685">
        <v>0</v>
      </c>
      <c r="AU115" s="685">
        <v>0</v>
      </c>
      <c r="AV115" s="685">
        <v>0</v>
      </c>
      <c r="AW115" s="685">
        <v>0</v>
      </c>
      <c r="AX115" s="685">
        <v>0</v>
      </c>
      <c r="AY115" s="685">
        <v>0</v>
      </c>
      <c r="AZ115" s="685">
        <v>0</v>
      </c>
      <c r="BA115" s="685">
        <v>0</v>
      </c>
      <c r="BB115" s="685">
        <v>0</v>
      </c>
      <c r="BC115" s="685">
        <v>0</v>
      </c>
      <c r="BD115" s="685">
        <v>0</v>
      </c>
      <c r="BE115" s="685">
        <v>0</v>
      </c>
      <c r="BF115" s="685">
        <v>0</v>
      </c>
      <c r="BG115" s="685">
        <v>0</v>
      </c>
      <c r="BH115" s="685">
        <v>0</v>
      </c>
      <c r="BI115" s="687"/>
    </row>
    <row r="116" spans="2:61" ht="5.0999999999999996" customHeight="1">
      <c r="B116" s="4465"/>
      <c r="D116" s="4741"/>
      <c r="F116" s="794"/>
      <c r="H116" s="4603"/>
      <c r="I116" s="968"/>
      <c r="J116" s="1214"/>
      <c r="K116" s="968"/>
      <c r="L116" s="4892"/>
      <c r="M116" s="968"/>
      <c r="N116" s="1214"/>
      <c r="O116" s="968"/>
      <c r="P116" s="4603"/>
      <c r="Q116" s="968"/>
      <c r="R116" s="1214"/>
      <c r="S116" s="968"/>
      <c r="T116" s="4603"/>
      <c r="U116" s="968"/>
      <c r="V116" s="1214"/>
      <c r="W116" s="968"/>
      <c r="X116" s="4603"/>
      <c r="Y116" s="1213"/>
      <c r="Z116" s="1214"/>
      <c r="AA116" s="968"/>
      <c r="AB116" s="4603"/>
      <c r="AC116" s="1213"/>
      <c r="AD116" s="1214"/>
      <c r="AE116" s="968"/>
      <c r="AF116" s="4603"/>
      <c r="AI116" s="730"/>
      <c r="AJ116" s="685">
        <v>0</v>
      </c>
      <c r="AK116" s="685">
        <v>0</v>
      </c>
      <c r="AL116" s="685">
        <v>0</v>
      </c>
      <c r="AM116" s="685">
        <v>0</v>
      </c>
      <c r="AN116" s="685">
        <v>0</v>
      </c>
      <c r="AO116" s="685">
        <v>0</v>
      </c>
      <c r="AP116" s="685">
        <v>0</v>
      </c>
      <c r="AQ116" s="685">
        <v>0</v>
      </c>
      <c r="AR116" s="685">
        <v>0</v>
      </c>
      <c r="AS116" s="685">
        <v>0</v>
      </c>
      <c r="AT116" s="685">
        <v>0</v>
      </c>
      <c r="AU116" s="685">
        <v>0</v>
      </c>
      <c r="AV116" s="685">
        <v>0</v>
      </c>
      <c r="AW116" s="685">
        <v>0</v>
      </c>
      <c r="AX116" s="685">
        <v>0</v>
      </c>
      <c r="AY116" s="685">
        <v>0</v>
      </c>
      <c r="AZ116" s="685">
        <v>0</v>
      </c>
      <c r="BA116" s="685">
        <v>0</v>
      </c>
      <c r="BB116" s="685">
        <v>0</v>
      </c>
      <c r="BC116" s="685">
        <v>0</v>
      </c>
      <c r="BD116" s="685">
        <v>0</v>
      </c>
      <c r="BE116" s="685">
        <v>0</v>
      </c>
      <c r="BF116" s="685">
        <v>0</v>
      </c>
      <c r="BG116" s="685">
        <v>0</v>
      </c>
      <c r="BH116" s="685">
        <v>0</v>
      </c>
      <c r="BI116" s="687"/>
    </row>
    <row r="117" spans="2:61" ht="9.9499999999999993" customHeight="1">
      <c r="B117" s="4466"/>
      <c r="D117" s="4742"/>
      <c r="F117" s="789"/>
      <c r="H117" s="4604"/>
      <c r="I117" s="968"/>
      <c r="J117" s="1212"/>
      <c r="K117" s="968"/>
      <c r="L117" s="4893"/>
      <c r="M117" s="968"/>
      <c r="N117" s="1212"/>
      <c r="O117" s="968"/>
      <c r="P117" s="4604"/>
      <c r="Q117" s="968"/>
      <c r="R117" s="1212"/>
      <c r="S117" s="968"/>
      <c r="T117" s="4604"/>
      <c r="U117" s="968"/>
      <c r="V117" s="1212"/>
      <c r="W117" s="968"/>
      <c r="X117" s="4604"/>
      <c r="Y117" s="1212"/>
      <c r="Z117" s="1212"/>
      <c r="AA117" s="968"/>
      <c r="AB117" s="4604"/>
      <c r="AC117" s="1212"/>
      <c r="AD117" s="1212"/>
      <c r="AE117" s="968"/>
      <c r="AF117" s="4604"/>
      <c r="AI117" s="789"/>
      <c r="AJ117" s="685">
        <v>0</v>
      </c>
      <c r="AK117" s="685">
        <v>0</v>
      </c>
      <c r="AL117" s="685">
        <v>0</v>
      </c>
      <c r="AM117" s="685">
        <v>0</v>
      </c>
      <c r="AN117" s="685">
        <v>0</v>
      </c>
      <c r="AO117" s="685">
        <v>0</v>
      </c>
      <c r="AP117" s="685">
        <v>0</v>
      </c>
      <c r="AQ117" s="685">
        <v>0</v>
      </c>
      <c r="AR117" s="685">
        <v>0</v>
      </c>
      <c r="AS117" s="685">
        <v>0</v>
      </c>
      <c r="AT117" s="685">
        <v>0</v>
      </c>
      <c r="AU117" s="685">
        <v>0</v>
      </c>
      <c r="AV117" s="685">
        <v>0</v>
      </c>
      <c r="AW117" s="685">
        <v>0</v>
      </c>
      <c r="AX117" s="685">
        <v>0</v>
      </c>
      <c r="AY117" s="685">
        <v>0</v>
      </c>
      <c r="AZ117" s="685">
        <v>0</v>
      </c>
      <c r="BA117" s="685">
        <v>0</v>
      </c>
      <c r="BB117" s="685">
        <v>0</v>
      </c>
      <c r="BC117" s="685">
        <v>0</v>
      </c>
      <c r="BD117" s="685">
        <v>0</v>
      </c>
      <c r="BE117" s="685">
        <v>0</v>
      </c>
      <c r="BF117" s="685">
        <v>0</v>
      </c>
      <c r="BG117" s="685">
        <v>0</v>
      </c>
      <c r="BH117" s="685">
        <v>0</v>
      </c>
      <c r="BI117" s="687"/>
    </row>
    <row r="118" spans="2:61" ht="9.9499999999999993" customHeight="1">
      <c r="B118" s="706"/>
      <c r="D118" s="1215"/>
      <c r="H118" s="968"/>
      <c r="I118" s="968"/>
      <c r="J118" s="968"/>
      <c r="K118" s="968"/>
      <c r="L118" s="1219"/>
      <c r="M118" s="968"/>
      <c r="N118" s="968"/>
      <c r="O118" s="968"/>
      <c r="P118" s="968"/>
      <c r="Q118" s="968"/>
      <c r="R118" s="968"/>
      <c r="S118" s="968"/>
      <c r="T118" s="968"/>
      <c r="U118" s="968"/>
      <c r="V118" s="968"/>
      <c r="W118" s="968"/>
      <c r="X118" s="968"/>
      <c r="Y118" s="968"/>
      <c r="Z118" s="968"/>
      <c r="AA118" s="968"/>
      <c r="AB118" s="968"/>
      <c r="AC118" s="968"/>
      <c r="AD118" s="968"/>
      <c r="AE118" s="968"/>
      <c r="AF118" s="968"/>
      <c r="AI118" s="804"/>
      <c r="AJ118" s="685">
        <v>0</v>
      </c>
      <c r="AK118" s="685">
        <v>0</v>
      </c>
      <c r="AL118" s="685">
        <v>0</v>
      </c>
      <c r="AM118" s="685">
        <v>0</v>
      </c>
      <c r="AN118" s="685">
        <v>0</v>
      </c>
      <c r="AO118" s="685">
        <v>0</v>
      </c>
      <c r="AP118" s="685">
        <v>0</v>
      </c>
      <c r="AQ118" s="685">
        <v>0</v>
      </c>
      <c r="AR118" s="685">
        <v>0</v>
      </c>
      <c r="AS118" s="685">
        <v>0</v>
      </c>
      <c r="AT118" s="685">
        <v>0</v>
      </c>
      <c r="AU118" s="685">
        <v>0</v>
      </c>
      <c r="AV118" s="685">
        <v>0</v>
      </c>
      <c r="AW118" s="685">
        <v>0</v>
      </c>
      <c r="AX118" s="685">
        <v>0</v>
      </c>
      <c r="AY118" s="685">
        <v>0</v>
      </c>
      <c r="AZ118" s="685">
        <v>0</v>
      </c>
      <c r="BA118" s="685">
        <v>0</v>
      </c>
      <c r="BB118" s="685">
        <v>0</v>
      </c>
      <c r="BC118" s="685">
        <v>0</v>
      </c>
      <c r="BD118" s="685">
        <v>0</v>
      </c>
      <c r="BE118" s="685">
        <v>0</v>
      </c>
      <c r="BF118" s="685">
        <v>0</v>
      </c>
      <c r="BG118" s="685">
        <v>0</v>
      </c>
      <c r="BH118" s="685">
        <v>0</v>
      </c>
      <c r="BI118" s="687"/>
    </row>
    <row r="119" spans="2:61" ht="9.9499999999999993" customHeight="1">
      <c r="B119" s="4464">
        <v>20</v>
      </c>
      <c r="D119" s="4740" t="s">
        <v>5011</v>
      </c>
      <c r="F119" s="789"/>
      <c r="H119" s="4602"/>
      <c r="I119" s="968"/>
      <c r="J119" s="1212"/>
      <c r="K119" s="968"/>
      <c r="L119" s="4602"/>
      <c r="M119" s="968"/>
      <c r="N119" s="1212"/>
      <c r="O119" s="968"/>
      <c r="P119" s="4602"/>
      <c r="Q119" s="968"/>
      <c r="R119" s="1212"/>
      <c r="S119" s="968"/>
      <c r="T119" s="4602"/>
      <c r="U119" s="968"/>
      <c r="V119" s="1212"/>
      <c r="W119" s="968"/>
      <c r="X119" s="4602"/>
      <c r="Y119" s="1224"/>
      <c r="Z119" s="1212"/>
      <c r="AA119" s="968"/>
      <c r="AB119" s="4602"/>
      <c r="AC119" s="1224"/>
      <c r="AD119" s="1212"/>
      <c r="AE119" s="968"/>
      <c r="AF119" s="4602"/>
      <c r="AI119" s="789"/>
      <c r="AJ119" s="685">
        <v>0</v>
      </c>
      <c r="AK119" s="685">
        <v>0</v>
      </c>
      <c r="AL119" s="685">
        <v>0</v>
      </c>
      <c r="AM119" s="685">
        <v>0</v>
      </c>
      <c r="AN119" s="685">
        <v>0</v>
      </c>
      <c r="AO119" s="685">
        <v>0</v>
      </c>
      <c r="AP119" s="685">
        <v>0</v>
      </c>
      <c r="AQ119" s="685">
        <v>0</v>
      </c>
      <c r="AR119" s="685">
        <v>0</v>
      </c>
      <c r="AS119" s="685">
        <v>0</v>
      </c>
      <c r="AT119" s="685">
        <v>0</v>
      </c>
      <c r="AU119" s="685">
        <v>0</v>
      </c>
      <c r="AV119" s="685">
        <v>0</v>
      </c>
      <c r="AW119" s="685">
        <v>0</v>
      </c>
      <c r="AX119" s="685">
        <v>0</v>
      </c>
      <c r="AY119" s="685">
        <v>0</v>
      </c>
      <c r="AZ119" s="685">
        <v>0</v>
      </c>
      <c r="BA119" s="685">
        <v>0</v>
      </c>
      <c r="BB119" s="685">
        <v>0</v>
      </c>
      <c r="BC119" s="685">
        <v>0</v>
      </c>
      <c r="BD119" s="685">
        <v>0</v>
      </c>
      <c r="BE119" s="685">
        <v>0</v>
      </c>
      <c r="BF119" s="685">
        <v>0</v>
      </c>
      <c r="BG119" s="685">
        <v>0</v>
      </c>
      <c r="BH119" s="685">
        <v>0</v>
      </c>
      <c r="BI119" s="687"/>
    </row>
    <row r="120" spans="2:61" ht="5.0999999999999996" customHeight="1">
      <c r="B120" s="4465"/>
      <c r="D120" s="4741"/>
      <c r="F120" s="794"/>
      <c r="H120" s="4603"/>
      <c r="I120" s="968"/>
      <c r="J120" s="1214"/>
      <c r="K120" s="968"/>
      <c r="L120" s="4603"/>
      <c r="M120" s="968"/>
      <c r="N120" s="1214"/>
      <c r="O120" s="968"/>
      <c r="P120" s="4603"/>
      <c r="Q120" s="968"/>
      <c r="R120" s="1214"/>
      <c r="S120" s="968"/>
      <c r="T120" s="4603"/>
      <c r="U120" s="968"/>
      <c r="V120" s="1214"/>
      <c r="W120" s="968"/>
      <c r="X120" s="4603"/>
      <c r="Y120" s="1213"/>
      <c r="Z120" s="1214"/>
      <c r="AA120" s="968"/>
      <c r="AB120" s="4603"/>
      <c r="AC120" s="1213"/>
      <c r="AD120" s="1214"/>
      <c r="AE120" s="968"/>
      <c r="AF120" s="4603"/>
      <c r="AI120" s="730"/>
      <c r="AJ120" s="685">
        <v>0</v>
      </c>
      <c r="AK120" s="685">
        <v>0</v>
      </c>
      <c r="AL120" s="685">
        <v>0</v>
      </c>
      <c r="AM120" s="685">
        <v>0</v>
      </c>
      <c r="AN120" s="685">
        <v>0</v>
      </c>
      <c r="AO120" s="685">
        <v>0</v>
      </c>
      <c r="AP120" s="685">
        <v>0</v>
      </c>
      <c r="AQ120" s="685">
        <v>0</v>
      </c>
      <c r="AR120" s="685">
        <v>0</v>
      </c>
      <c r="AS120" s="685">
        <v>0</v>
      </c>
      <c r="AT120" s="685">
        <v>0</v>
      </c>
      <c r="AU120" s="685">
        <v>0</v>
      </c>
      <c r="AV120" s="685">
        <v>0</v>
      </c>
      <c r="AW120" s="685">
        <v>0</v>
      </c>
      <c r="AX120" s="685">
        <v>0</v>
      </c>
      <c r="AY120" s="685">
        <v>0</v>
      </c>
      <c r="AZ120" s="685">
        <v>0</v>
      </c>
      <c r="BA120" s="685">
        <v>0</v>
      </c>
      <c r="BB120" s="685">
        <v>0</v>
      </c>
      <c r="BC120" s="685">
        <v>0</v>
      </c>
      <c r="BD120" s="685">
        <v>0</v>
      </c>
      <c r="BE120" s="685">
        <v>0</v>
      </c>
      <c r="BF120" s="685">
        <v>0</v>
      </c>
      <c r="BG120" s="685">
        <v>0</v>
      </c>
      <c r="BH120" s="685">
        <v>0</v>
      </c>
      <c r="BI120" s="687"/>
    </row>
    <row r="121" spans="2:61" ht="9.9499999999999993" customHeight="1">
      <c r="B121" s="4466"/>
      <c r="D121" s="4742"/>
      <c r="F121" s="789"/>
      <c r="H121" s="4604"/>
      <c r="I121" s="968"/>
      <c r="J121" s="1212"/>
      <c r="K121" s="968"/>
      <c r="L121" s="4604"/>
      <c r="M121" s="968"/>
      <c r="N121" s="1212"/>
      <c r="O121" s="968"/>
      <c r="P121" s="4604"/>
      <c r="Q121" s="968"/>
      <c r="R121" s="1212"/>
      <c r="S121" s="968"/>
      <c r="T121" s="4604"/>
      <c r="U121" s="968"/>
      <c r="V121" s="1212"/>
      <c r="W121" s="968"/>
      <c r="X121" s="4604"/>
      <c r="Y121" s="1212"/>
      <c r="Z121" s="1212"/>
      <c r="AA121" s="968"/>
      <c r="AB121" s="4604"/>
      <c r="AC121" s="1212"/>
      <c r="AD121" s="1212"/>
      <c r="AE121" s="968"/>
      <c r="AF121" s="4604"/>
      <c r="AI121" s="789"/>
      <c r="AJ121" s="685">
        <v>0</v>
      </c>
      <c r="AK121" s="685">
        <v>0</v>
      </c>
      <c r="AL121" s="685">
        <v>0</v>
      </c>
      <c r="AM121" s="685">
        <v>0</v>
      </c>
      <c r="AN121" s="685">
        <v>0</v>
      </c>
      <c r="AO121" s="685">
        <v>0</v>
      </c>
      <c r="AP121" s="685">
        <v>0</v>
      </c>
      <c r="AQ121" s="685">
        <v>0</v>
      </c>
      <c r="AR121" s="685">
        <v>0</v>
      </c>
      <c r="AS121" s="685">
        <v>0</v>
      </c>
      <c r="AT121" s="685">
        <v>0</v>
      </c>
      <c r="AU121" s="685">
        <v>0</v>
      </c>
      <c r="AV121" s="685">
        <v>0</v>
      </c>
      <c r="AW121" s="685">
        <v>0</v>
      </c>
      <c r="AX121" s="685">
        <v>0</v>
      </c>
      <c r="AY121" s="685">
        <v>0</v>
      </c>
      <c r="AZ121" s="685">
        <v>0</v>
      </c>
      <c r="BA121" s="685">
        <v>0</v>
      </c>
      <c r="BB121" s="685">
        <v>0</v>
      </c>
      <c r="BC121" s="685">
        <v>0</v>
      </c>
      <c r="BD121" s="685">
        <v>0</v>
      </c>
      <c r="BE121" s="685">
        <v>0</v>
      </c>
      <c r="BF121" s="685">
        <v>0</v>
      </c>
      <c r="BG121" s="685">
        <v>0</v>
      </c>
      <c r="BH121" s="685">
        <v>0</v>
      </c>
      <c r="BI121" s="687"/>
    </row>
    <row r="122" spans="2:61" ht="9.9499999999999993" customHeight="1">
      <c r="B122" s="706"/>
      <c r="D122" s="1215"/>
      <c r="H122" s="968"/>
      <c r="I122" s="968"/>
      <c r="J122" s="968"/>
      <c r="K122" s="968"/>
      <c r="L122" s="1219"/>
      <c r="M122" s="968"/>
      <c r="N122" s="968"/>
      <c r="O122" s="968"/>
      <c r="P122" s="968"/>
      <c r="Q122" s="968"/>
      <c r="R122" s="968"/>
      <c r="S122" s="968"/>
      <c r="T122" s="968"/>
      <c r="U122" s="968"/>
      <c r="V122" s="968"/>
      <c r="W122" s="968"/>
      <c r="X122" s="968"/>
      <c r="Y122" s="968"/>
      <c r="Z122" s="968"/>
      <c r="AA122" s="968"/>
      <c r="AB122" s="968"/>
      <c r="AC122" s="968"/>
      <c r="AD122" s="968"/>
      <c r="AE122" s="968"/>
      <c r="AF122" s="968"/>
      <c r="AI122" s="804"/>
      <c r="AJ122" s="685">
        <v>0</v>
      </c>
      <c r="AK122" s="685">
        <v>0</v>
      </c>
      <c r="AL122" s="685">
        <v>0</v>
      </c>
      <c r="AM122" s="685">
        <v>0</v>
      </c>
      <c r="AN122" s="685">
        <v>0</v>
      </c>
      <c r="AO122" s="685">
        <v>0</v>
      </c>
      <c r="AP122" s="685">
        <v>0</v>
      </c>
      <c r="AQ122" s="685">
        <v>0</v>
      </c>
      <c r="AR122" s="685">
        <v>0</v>
      </c>
      <c r="AS122" s="685">
        <v>0</v>
      </c>
      <c r="AT122" s="685">
        <v>0</v>
      </c>
      <c r="AU122" s="685">
        <v>0</v>
      </c>
      <c r="AV122" s="685">
        <v>0</v>
      </c>
      <c r="AW122" s="685">
        <v>0</v>
      </c>
      <c r="AX122" s="685">
        <v>0</v>
      </c>
      <c r="AY122" s="685">
        <v>0</v>
      </c>
      <c r="AZ122" s="685">
        <v>0</v>
      </c>
      <c r="BA122" s="685">
        <v>0</v>
      </c>
      <c r="BB122" s="685">
        <v>0</v>
      </c>
      <c r="BC122" s="685">
        <v>0</v>
      </c>
      <c r="BD122" s="685">
        <v>0</v>
      </c>
      <c r="BE122" s="685">
        <v>0</v>
      </c>
      <c r="BF122" s="685">
        <v>0</v>
      </c>
      <c r="BG122" s="685">
        <v>0</v>
      </c>
      <c r="BH122" s="685">
        <v>0</v>
      </c>
      <c r="BI122" s="687"/>
    </row>
    <row r="123" spans="2:61" ht="9.9499999999999993" customHeight="1">
      <c r="B123" s="4464">
        <v>21</v>
      </c>
      <c r="D123" s="4740" t="s">
        <v>5012</v>
      </c>
      <c r="F123" s="789"/>
      <c r="H123" s="4602"/>
      <c r="I123" s="968"/>
      <c r="J123" s="1212"/>
      <c r="K123" s="968"/>
      <c r="L123" s="4602"/>
      <c r="M123" s="968"/>
      <c r="N123" s="1212"/>
      <c r="O123" s="968"/>
      <c r="P123" s="4602"/>
      <c r="Q123" s="968"/>
      <c r="R123" s="1212"/>
      <c r="S123" s="968"/>
      <c r="T123" s="4602"/>
      <c r="U123" s="968"/>
      <c r="V123" s="1212"/>
      <c r="W123" s="968"/>
      <c r="X123" s="4602"/>
      <c r="Y123" s="1224"/>
      <c r="Z123" s="1212"/>
      <c r="AA123" s="968"/>
      <c r="AB123" s="4602"/>
      <c r="AC123" s="1224"/>
      <c r="AD123" s="1212"/>
      <c r="AE123" s="968"/>
      <c r="AF123" s="4602"/>
      <c r="AI123" s="789"/>
      <c r="AJ123" s="685">
        <v>0</v>
      </c>
      <c r="AK123" s="685">
        <v>0</v>
      </c>
      <c r="AL123" s="685">
        <v>0</v>
      </c>
      <c r="AM123" s="685">
        <v>0</v>
      </c>
      <c r="AN123" s="685">
        <v>0</v>
      </c>
      <c r="AO123" s="685">
        <v>0</v>
      </c>
      <c r="AP123" s="685">
        <v>0</v>
      </c>
      <c r="AQ123" s="685">
        <v>0</v>
      </c>
      <c r="AR123" s="685">
        <v>0</v>
      </c>
      <c r="AS123" s="685">
        <v>0</v>
      </c>
      <c r="AT123" s="685">
        <v>0</v>
      </c>
      <c r="AU123" s="685">
        <v>0</v>
      </c>
      <c r="AV123" s="685">
        <v>0</v>
      </c>
      <c r="AW123" s="685">
        <v>0</v>
      </c>
      <c r="AX123" s="685">
        <v>0</v>
      </c>
      <c r="AY123" s="685">
        <v>0</v>
      </c>
      <c r="AZ123" s="685">
        <v>0</v>
      </c>
      <c r="BA123" s="685">
        <v>0</v>
      </c>
      <c r="BB123" s="685">
        <v>0</v>
      </c>
      <c r="BC123" s="685">
        <v>0</v>
      </c>
      <c r="BD123" s="685">
        <v>0</v>
      </c>
      <c r="BE123" s="685">
        <v>0</v>
      </c>
      <c r="BF123" s="685">
        <v>0</v>
      </c>
      <c r="BG123" s="685">
        <v>0</v>
      </c>
      <c r="BH123" s="685">
        <v>0</v>
      </c>
      <c r="BI123" s="687"/>
    </row>
    <row r="124" spans="2:61" ht="5.0999999999999996" customHeight="1">
      <c r="B124" s="4465"/>
      <c r="D124" s="4741"/>
      <c r="F124" s="794"/>
      <c r="H124" s="4603"/>
      <c r="I124" s="968"/>
      <c r="J124" s="1214"/>
      <c r="K124" s="968"/>
      <c r="L124" s="4603"/>
      <c r="M124" s="968"/>
      <c r="N124" s="1214"/>
      <c r="O124" s="968"/>
      <c r="P124" s="4603"/>
      <c r="Q124" s="968"/>
      <c r="R124" s="1214"/>
      <c r="S124" s="968"/>
      <c r="T124" s="4603"/>
      <c r="U124" s="968"/>
      <c r="V124" s="1214"/>
      <c r="W124" s="968"/>
      <c r="X124" s="4603"/>
      <c r="Y124" s="1213"/>
      <c r="Z124" s="1214"/>
      <c r="AA124" s="968"/>
      <c r="AB124" s="4603"/>
      <c r="AC124" s="1213"/>
      <c r="AD124" s="1214"/>
      <c r="AE124" s="968"/>
      <c r="AF124" s="4603"/>
      <c r="AI124" s="730"/>
      <c r="AJ124" s="685">
        <v>0</v>
      </c>
      <c r="AK124" s="685">
        <v>0</v>
      </c>
      <c r="AL124" s="685">
        <v>0</v>
      </c>
      <c r="AM124" s="685">
        <v>0</v>
      </c>
      <c r="AN124" s="685">
        <v>0</v>
      </c>
      <c r="AO124" s="685">
        <v>0</v>
      </c>
      <c r="AP124" s="685">
        <v>0</v>
      </c>
      <c r="AQ124" s="685">
        <v>0</v>
      </c>
      <c r="AR124" s="685">
        <v>0</v>
      </c>
      <c r="AS124" s="685">
        <v>0</v>
      </c>
      <c r="AT124" s="685">
        <v>0</v>
      </c>
      <c r="AU124" s="685">
        <v>0</v>
      </c>
      <c r="AV124" s="685">
        <v>0</v>
      </c>
      <c r="AW124" s="685">
        <v>0</v>
      </c>
      <c r="AX124" s="685">
        <v>0</v>
      </c>
      <c r="AY124" s="685">
        <v>0</v>
      </c>
      <c r="AZ124" s="685">
        <v>0</v>
      </c>
      <c r="BA124" s="685">
        <v>0</v>
      </c>
      <c r="BB124" s="685">
        <v>0</v>
      </c>
      <c r="BC124" s="685">
        <v>0</v>
      </c>
      <c r="BD124" s="685">
        <v>0</v>
      </c>
      <c r="BE124" s="685">
        <v>0</v>
      </c>
      <c r="BF124" s="685">
        <v>0</v>
      </c>
      <c r="BG124" s="685">
        <v>0</v>
      </c>
      <c r="BH124" s="685">
        <v>0</v>
      </c>
      <c r="BI124" s="687"/>
    </row>
    <row r="125" spans="2:61" ht="9.9499999999999993" customHeight="1">
      <c r="B125" s="4466"/>
      <c r="D125" s="4742"/>
      <c r="F125" s="789"/>
      <c r="H125" s="4604"/>
      <c r="I125" s="968"/>
      <c r="J125" s="1212"/>
      <c r="K125" s="968"/>
      <c r="L125" s="4604"/>
      <c r="M125" s="968"/>
      <c r="N125" s="1212"/>
      <c r="O125" s="968"/>
      <c r="P125" s="4604"/>
      <c r="Q125" s="968"/>
      <c r="R125" s="1212"/>
      <c r="S125" s="968"/>
      <c r="T125" s="4604"/>
      <c r="U125" s="968"/>
      <c r="V125" s="1212"/>
      <c r="W125" s="968"/>
      <c r="X125" s="4604"/>
      <c r="Y125" s="1212"/>
      <c r="Z125" s="1212"/>
      <c r="AA125" s="968"/>
      <c r="AB125" s="4604"/>
      <c r="AC125" s="1212"/>
      <c r="AD125" s="1212"/>
      <c r="AE125" s="968"/>
      <c r="AF125" s="4604"/>
      <c r="AI125" s="789"/>
      <c r="AJ125" s="685">
        <v>0</v>
      </c>
      <c r="AK125" s="685">
        <v>0</v>
      </c>
      <c r="AL125" s="685">
        <v>0</v>
      </c>
      <c r="AM125" s="685">
        <v>0</v>
      </c>
      <c r="AN125" s="685">
        <v>0</v>
      </c>
      <c r="AO125" s="685">
        <v>0</v>
      </c>
      <c r="AP125" s="685">
        <v>0</v>
      </c>
      <c r="AQ125" s="685">
        <v>0</v>
      </c>
      <c r="AR125" s="685">
        <v>0</v>
      </c>
      <c r="AS125" s="685">
        <v>0</v>
      </c>
      <c r="AT125" s="685">
        <v>0</v>
      </c>
      <c r="AU125" s="685">
        <v>0</v>
      </c>
      <c r="AV125" s="685">
        <v>0</v>
      </c>
      <c r="AW125" s="685">
        <v>0</v>
      </c>
      <c r="AX125" s="685">
        <v>0</v>
      </c>
      <c r="AY125" s="685">
        <v>0</v>
      </c>
      <c r="AZ125" s="685">
        <v>0</v>
      </c>
      <c r="BA125" s="685">
        <v>0</v>
      </c>
      <c r="BB125" s="685">
        <v>0</v>
      </c>
      <c r="BC125" s="685">
        <v>0</v>
      </c>
      <c r="BD125" s="685">
        <v>0</v>
      </c>
      <c r="BE125" s="685">
        <v>0</v>
      </c>
      <c r="BF125" s="685">
        <v>0</v>
      </c>
      <c r="BG125" s="685">
        <v>0</v>
      </c>
      <c r="BH125" s="685">
        <v>0</v>
      </c>
      <c r="BI125" s="687"/>
    </row>
    <row r="126" spans="2:61" ht="9.9499999999999993" customHeight="1">
      <c r="B126" s="706"/>
      <c r="D126" s="1215"/>
      <c r="H126" s="968"/>
      <c r="I126" s="968"/>
      <c r="J126" s="968"/>
      <c r="K126" s="968"/>
      <c r="L126" s="1219"/>
      <c r="M126" s="968"/>
      <c r="N126" s="968"/>
      <c r="O126" s="968"/>
      <c r="P126" s="968"/>
      <c r="Q126" s="968"/>
      <c r="R126" s="968"/>
      <c r="S126" s="968"/>
      <c r="T126" s="968"/>
      <c r="U126" s="968"/>
      <c r="V126" s="968"/>
      <c r="W126" s="968"/>
      <c r="X126" s="968"/>
      <c r="Y126" s="968"/>
      <c r="Z126" s="968"/>
      <c r="AA126" s="968"/>
      <c r="AB126" s="968"/>
      <c r="AC126" s="968"/>
      <c r="AD126" s="968"/>
      <c r="AE126" s="968"/>
      <c r="AF126" s="968"/>
      <c r="AI126" s="810"/>
      <c r="AJ126" s="685">
        <v>0</v>
      </c>
      <c r="AK126" s="685">
        <v>0</v>
      </c>
      <c r="AL126" s="685">
        <v>0</v>
      </c>
      <c r="AM126" s="685">
        <v>0</v>
      </c>
      <c r="AN126" s="685">
        <v>0</v>
      </c>
      <c r="AO126" s="685">
        <v>0</v>
      </c>
      <c r="AP126" s="685">
        <v>0</v>
      </c>
      <c r="AQ126" s="685">
        <v>0</v>
      </c>
      <c r="AR126" s="685">
        <v>0</v>
      </c>
      <c r="AS126" s="685">
        <v>0</v>
      </c>
      <c r="AT126" s="685">
        <v>0</v>
      </c>
      <c r="AU126" s="685">
        <v>0</v>
      </c>
      <c r="AV126" s="685">
        <v>0</v>
      </c>
      <c r="AW126" s="685">
        <v>0</v>
      </c>
      <c r="AX126" s="685">
        <v>0</v>
      </c>
      <c r="AY126" s="685">
        <v>0</v>
      </c>
      <c r="AZ126" s="685">
        <v>0</v>
      </c>
      <c r="BA126" s="685">
        <v>0</v>
      </c>
      <c r="BB126" s="685">
        <v>0</v>
      </c>
      <c r="BC126" s="685">
        <v>0</v>
      </c>
      <c r="BD126" s="685">
        <v>0</v>
      </c>
      <c r="BE126" s="685">
        <v>0</v>
      </c>
      <c r="BF126" s="685">
        <v>0</v>
      </c>
      <c r="BG126" s="685">
        <v>0</v>
      </c>
      <c r="BH126" s="685">
        <v>0</v>
      </c>
      <c r="BI126" s="687"/>
    </row>
    <row r="127" spans="2:61" ht="9.9499999999999993" customHeight="1">
      <c r="B127" s="4464">
        <v>22</v>
      </c>
      <c r="D127" s="4740" t="s">
        <v>5013</v>
      </c>
      <c r="F127" s="789"/>
      <c r="H127" s="4602"/>
      <c r="I127" s="968"/>
      <c r="J127" s="1212"/>
      <c r="K127" s="968"/>
      <c r="L127" s="4602"/>
      <c r="M127" s="968"/>
      <c r="N127" s="1212"/>
      <c r="O127" s="968"/>
      <c r="P127" s="4602"/>
      <c r="Q127" s="968"/>
      <c r="R127" s="1212"/>
      <c r="S127" s="968"/>
      <c r="T127" s="4602"/>
      <c r="U127" s="968"/>
      <c r="V127" s="1212"/>
      <c r="W127" s="968"/>
      <c r="X127" s="4602"/>
      <c r="Y127" s="1224"/>
      <c r="Z127" s="1212"/>
      <c r="AA127" s="968"/>
      <c r="AB127" s="4602"/>
      <c r="AC127" s="1224"/>
      <c r="AD127" s="1212"/>
      <c r="AE127" s="968"/>
      <c r="AF127" s="4602"/>
      <c r="AI127" s="789"/>
      <c r="AJ127" s="685">
        <v>0</v>
      </c>
      <c r="AK127" s="685">
        <v>0</v>
      </c>
      <c r="AL127" s="685">
        <v>0</v>
      </c>
      <c r="AM127" s="685">
        <v>0</v>
      </c>
      <c r="AN127" s="685">
        <v>0</v>
      </c>
      <c r="AO127" s="685">
        <v>0</v>
      </c>
      <c r="AP127" s="685">
        <v>0</v>
      </c>
      <c r="AQ127" s="685">
        <v>0</v>
      </c>
      <c r="AR127" s="685">
        <v>0</v>
      </c>
      <c r="AS127" s="685">
        <v>0</v>
      </c>
      <c r="AT127" s="685">
        <v>0</v>
      </c>
      <c r="AU127" s="685">
        <v>0</v>
      </c>
      <c r="AV127" s="685">
        <v>0</v>
      </c>
      <c r="AW127" s="685">
        <v>0</v>
      </c>
      <c r="AX127" s="685">
        <v>0</v>
      </c>
      <c r="AY127" s="685">
        <v>0</v>
      </c>
      <c r="AZ127" s="685">
        <v>0</v>
      </c>
      <c r="BA127" s="685">
        <v>0</v>
      </c>
      <c r="BB127" s="685">
        <v>0</v>
      </c>
      <c r="BC127" s="685">
        <v>0</v>
      </c>
      <c r="BD127" s="685">
        <v>0</v>
      </c>
      <c r="BE127" s="685">
        <v>0</v>
      </c>
      <c r="BF127" s="685">
        <v>0</v>
      </c>
      <c r="BG127" s="685">
        <v>0</v>
      </c>
      <c r="BH127" s="685">
        <v>0</v>
      </c>
      <c r="BI127" s="687"/>
    </row>
    <row r="128" spans="2:61" ht="5.0999999999999996" customHeight="1">
      <c r="B128" s="4465"/>
      <c r="D128" s="4741"/>
      <c r="F128" s="794"/>
      <c r="H128" s="4603"/>
      <c r="I128" s="968"/>
      <c r="J128" s="1214"/>
      <c r="K128" s="968"/>
      <c r="L128" s="4603"/>
      <c r="M128" s="968"/>
      <c r="N128" s="1214"/>
      <c r="O128" s="968"/>
      <c r="P128" s="4603"/>
      <c r="Q128" s="968"/>
      <c r="R128" s="1214"/>
      <c r="S128" s="968"/>
      <c r="T128" s="4603"/>
      <c r="U128" s="968"/>
      <c r="V128" s="1214"/>
      <c r="W128" s="968"/>
      <c r="X128" s="4603"/>
      <c r="Y128" s="1213"/>
      <c r="Z128" s="1214"/>
      <c r="AA128" s="968"/>
      <c r="AB128" s="4603"/>
      <c r="AC128" s="1213"/>
      <c r="AD128" s="1214"/>
      <c r="AE128" s="968"/>
      <c r="AF128" s="4603"/>
      <c r="AI128" s="730"/>
      <c r="AJ128" s="685">
        <v>0</v>
      </c>
      <c r="AK128" s="685">
        <v>0</v>
      </c>
      <c r="AL128" s="685">
        <v>0</v>
      </c>
      <c r="AM128" s="685">
        <v>0</v>
      </c>
      <c r="AN128" s="685">
        <v>0</v>
      </c>
      <c r="AO128" s="685">
        <v>0</v>
      </c>
      <c r="AP128" s="685">
        <v>0</v>
      </c>
      <c r="AQ128" s="685">
        <v>0</v>
      </c>
      <c r="AR128" s="685">
        <v>0</v>
      </c>
      <c r="AS128" s="685">
        <v>0</v>
      </c>
      <c r="AT128" s="685">
        <v>0</v>
      </c>
      <c r="AU128" s="685">
        <v>0</v>
      </c>
      <c r="AV128" s="685">
        <v>0</v>
      </c>
      <c r="AW128" s="685">
        <v>0</v>
      </c>
      <c r="AX128" s="685">
        <v>0</v>
      </c>
      <c r="AY128" s="685">
        <v>0</v>
      </c>
      <c r="AZ128" s="685">
        <v>0</v>
      </c>
      <c r="BA128" s="685">
        <v>0</v>
      </c>
      <c r="BB128" s="685">
        <v>0</v>
      </c>
      <c r="BC128" s="685">
        <v>0</v>
      </c>
      <c r="BD128" s="685">
        <v>0</v>
      </c>
      <c r="BE128" s="685">
        <v>0</v>
      </c>
      <c r="BF128" s="685">
        <v>0</v>
      </c>
      <c r="BG128" s="685">
        <v>0</v>
      </c>
      <c r="BH128" s="685">
        <v>0</v>
      </c>
      <c r="BI128" s="687"/>
    </row>
    <row r="129" spans="2:61" ht="9.9499999999999993" customHeight="1">
      <c r="B129" s="4466"/>
      <c r="D129" s="4742"/>
      <c r="F129" s="789"/>
      <c r="H129" s="4604"/>
      <c r="I129" s="968"/>
      <c r="J129" s="1212"/>
      <c r="K129" s="968"/>
      <c r="L129" s="4604"/>
      <c r="M129" s="968"/>
      <c r="N129" s="1212"/>
      <c r="O129" s="968"/>
      <c r="P129" s="4604"/>
      <c r="Q129" s="968"/>
      <c r="R129" s="1212"/>
      <c r="S129" s="968"/>
      <c r="T129" s="4604"/>
      <c r="U129" s="968"/>
      <c r="V129" s="1212"/>
      <c r="W129" s="968"/>
      <c r="X129" s="4604"/>
      <c r="Y129" s="1212"/>
      <c r="Z129" s="1212"/>
      <c r="AA129" s="968"/>
      <c r="AB129" s="4604"/>
      <c r="AC129" s="1212"/>
      <c r="AD129" s="1212"/>
      <c r="AE129" s="968"/>
      <c r="AF129" s="4604"/>
      <c r="AI129" s="789"/>
      <c r="AJ129" s="685">
        <v>0</v>
      </c>
      <c r="AK129" s="685">
        <v>0</v>
      </c>
      <c r="AL129" s="685">
        <v>0</v>
      </c>
      <c r="AM129" s="685">
        <v>0</v>
      </c>
      <c r="AN129" s="685">
        <v>0</v>
      </c>
      <c r="AO129" s="685">
        <v>0</v>
      </c>
      <c r="AP129" s="685">
        <v>0</v>
      </c>
      <c r="AQ129" s="685">
        <v>0</v>
      </c>
      <c r="AR129" s="685">
        <v>0</v>
      </c>
      <c r="AS129" s="685">
        <v>0</v>
      </c>
      <c r="AT129" s="685">
        <v>0</v>
      </c>
      <c r="AU129" s="685">
        <v>0</v>
      </c>
      <c r="AV129" s="685">
        <v>0</v>
      </c>
      <c r="AW129" s="685">
        <v>0</v>
      </c>
      <c r="AX129" s="685">
        <v>0</v>
      </c>
      <c r="AY129" s="685">
        <v>0</v>
      </c>
      <c r="AZ129" s="685">
        <v>0</v>
      </c>
      <c r="BA129" s="685">
        <v>0</v>
      </c>
      <c r="BB129" s="685">
        <v>0</v>
      </c>
      <c r="BC129" s="685">
        <v>0</v>
      </c>
      <c r="BD129" s="685">
        <v>0</v>
      </c>
      <c r="BE129" s="685">
        <v>0</v>
      </c>
      <c r="BF129" s="685">
        <v>0</v>
      </c>
      <c r="BG129" s="685">
        <v>0</v>
      </c>
      <c r="BH129" s="685">
        <v>0</v>
      </c>
      <c r="BI129" s="687"/>
    </row>
    <row r="130" spans="2:61" ht="9.9499999999999993" customHeight="1">
      <c r="B130" s="706"/>
      <c r="D130" s="1215"/>
      <c r="H130" s="968"/>
      <c r="I130" s="968"/>
      <c r="J130" s="968"/>
      <c r="K130" s="968"/>
      <c r="L130" s="1219"/>
      <c r="M130" s="968"/>
      <c r="N130" s="968"/>
      <c r="O130" s="968"/>
      <c r="P130" s="968"/>
      <c r="Q130" s="968"/>
      <c r="R130" s="968"/>
      <c r="S130" s="968"/>
      <c r="T130" s="968"/>
      <c r="U130" s="968"/>
      <c r="V130" s="968"/>
      <c r="W130" s="968"/>
      <c r="X130" s="968"/>
      <c r="Y130" s="968"/>
      <c r="Z130" s="968"/>
      <c r="AA130" s="968"/>
      <c r="AB130" s="968"/>
      <c r="AC130" s="968"/>
      <c r="AD130" s="968"/>
      <c r="AE130" s="968"/>
      <c r="AF130" s="968"/>
      <c r="AJ130" s="685">
        <v>0</v>
      </c>
      <c r="AK130" s="685">
        <v>0</v>
      </c>
      <c r="AL130" s="685">
        <v>0</v>
      </c>
      <c r="AM130" s="685">
        <v>0</v>
      </c>
      <c r="AN130" s="685">
        <v>0</v>
      </c>
      <c r="AO130" s="685">
        <v>0</v>
      </c>
      <c r="AP130" s="685">
        <v>0</v>
      </c>
      <c r="AQ130" s="685">
        <v>0</v>
      </c>
      <c r="AR130" s="685">
        <v>0</v>
      </c>
      <c r="AS130" s="685">
        <v>0</v>
      </c>
      <c r="AT130" s="685">
        <v>0</v>
      </c>
      <c r="AU130" s="685">
        <v>0</v>
      </c>
      <c r="AV130" s="685">
        <v>0</v>
      </c>
      <c r="AW130" s="685">
        <v>0</v>
      </c>
      <c r="AX130" s="685">
        <v>0</v>
      </c>
      <c r="AY130" s="685">
        <v>0</v>
      </c>
      <c r="AZ130" s="685">
        <v>0</v>
      </c>
      <c r="BA130" s="685">
        <v>0</v>
      </c>
      <c r="BB130" s="685">
        <v>0</v>
      </c>
      <c r="BC130" s="685">
        <v>0</v>
      </c>
      <c r="BD130" s="685">
        <v>0</v>
      </c>
      <c r="BE130" s="685">
        <v>0</v>
      </c>
      <c r="BF130" s="685">
        <v>0</v>
      </c>
      <c r="BG130" s="685">
        <v>0</v>
      </c>
      <c r="BH130" s="685">
        <v>0</v>
      </c>
      <c r="BI130" s="687"/>
    </row>
    <row r="131" spans="2:61" ht="9.9499999999999993" customHeight="1">
      <c r="B131" s="4464">
        <v>23</v>
      </c>
      <c r="D131" s="4740" t="s">
        <v>5014</v>
      </c>
      <c r="F131" s="789"/>
      <c r="H131" s="4602"/>
      <c r="I131" s="968"/>
      <c r="J131" s="1212"/>
      <c r="K131" s="968"/>
      <c r="L131" s="4602"/>
      <c r="M131" s="968"/>
      <c r="N131" s="1212"/>
      <c r="O131" s="968"/>
      <c r="P131" s="4602"/>
      <c r="Q131" s="968"/>
      <c r="R131" s="1212"/>
      <c r="S131" s="968"/>
      <c r="T131" s="4602"/>
      <c r="U131" s="968"/>
      <c r="V131" s="1212"/>
      <c r="W131" s="968"/>
      <c r="X131" s="4602"/>
      <c r="Y131" s="1224"/>
      <c r="Z131" s="1212"/>
      <c r="AA131" s="968"/>
      <c r="AB131" s="4602"/>
      <c r="AC131" s="1224"/>
      <c r="AD131" s="1212"/>
      <c r="AE131" s="968"/>
      <c r="AF131" s="4602"/>
      <c r="AI131" s="811"/>
      <c r="AJ131" s="685">
        <v>0</v>
      </c>
      <c r="AK131" s="685">
        <v>0</v>
      </c>
      <c r="AL131" s="685">
        <v>0</v>
      </c>
      <c r="AM131" s="685">
        <v>0</v>
      </c>
      <c r="AN131" s="685">
        <v>0</v>
      </c>
      <c r="AO131" s="685">
        <v>0</v>
      </c>
      <c r="AP131" s="685">
        <v>0</v>
      </c>
      <c r="AQ131" s="685">
        <v>0</v>
      </c>
      <c r="AR131" s="685">
        <v>0</v>
      </c>
      <c r="AS131" s="685">
        <v>0</v>
      </c>
      <c r="AT131" s="685">
        <v>0</v>
      </c>
      <c r="AU131" s="685">
        <v>0</v>
      </c>
      <c r="AV131" s="685">
        <v>0</v>
      </c>
      <c r="AW131" s="685">
        <v>0</v>
      </c>
      <c r="AX131" s="685">
        <v>0</v>
      </c>
      <c r="AY131" s="685">
        <v>0</v>
      </c>
      <c r="AZ131" s="685">
        <v>0</v>
      </c>
      <c r="BA131" s="685">
        <v>0</v>
      </c>
      <c r="BB131" s="685">
        <v>0</v>
      </c>
      <c r="BC131" s="685">
        <v>0</v>
      </c>
      <c r="BD131" s="685">
        <v>0</v>
      </c>
      <c r="BE131" s="685">
        <v>0</v>
      </c>
      <c r="BF131" s="685">
        <v>0</v>
      </c>
      <c r="BG131" s="685">
        <v>0</v>
      </c>
      <c r="BH131" s="685">
        <v>0</v>
      </c>
      <c r="BI131" s="687"/>
    </row>
    <row r="132" spans="2:61" ht="5.0999999999999996" customHeight="1">
      <c r="B132" s="4465"/>
      <c r="D132" s="4741"/>
      <c r="F132" s="794"/>
      <c r="H132" s="4603"/>
      <c r="I132" s="968"/>
      <c r="J132" s="1214"/>
      <c r="K132" s="968"/>
      <c r="L132" s="4603"/>
      <c r="M132" s="968"/>
      <c r="N132" s="1214"/>
      <c r="O132" s="968"/>
      <c r="P132" s="4603"/>
      <c r="Q132" s="968"/>
      <c r="R132" s="1214"/>
      <c r="S132" s="968"/>
      <c r="T132" s="4603"/>
      <c r="U132" s="968"/>
      <c r="V132" s="1214"/>
      <c r="W132" s="968"/>
      <c r="X132" s="4603"/>
      <c r="Y132" s="1213"/>
      <c r="Z132" s="1214"/>
      <c r="AA132" s="968"/>
      <c r="AB132" s="4603"/>
      <c r="AC132" s="1213"/>
      <c r="AD132" s="1214"/>
      <c r="AE132" s="968"/>
      <c r="AF132" s="4603"/>
      <c r="AI132" s="812"/>
      <c r="AJ132" s="685">
        <v>0</v>
      </c>
      <c r="AK132" s="685">
        <v>0</v>
      </c>
      <c r="AL132" s="685">
        <v>0</v>
      </c>
      <c r="AM132" s="685">
        <v>0</v>
      </c>
      <c r="AN132" s="685">
        <v>0</v>
      </c>
      <c r="AO132" s="685">
        <v>0</v>
      </c>
      <c r="AP132" s="685">
        <v>0</v>
      </c>
      <c r="AQ132" s="685">
        <v>0</v>
      </c>
      <c r="AR132" s="685">
        <v>0</v>
      </c>
      <c r="AS132" s="685">
        <v>0</v>
      </c>
      <c r="AT132" s="685">
        <v>0</v>
      </c>
      <c r="AU132" s="685">
        <v>0</v>
      </c>
      <c r="AV132" s="685">
        <v>0</v>
      </c>
      <c r="AW132" s="685">
        <v>0</v>
      </c>
      <c r="AX132" s="685">
        <v>0</v>
      </c>
      <c r="AY132" s="685">
        <v>0</v>
      </c>
      <c r="AZ132" s="685">
        <v>0</v>
      </c>
      <c r="BA132" s="685">
        <v>0</v>
      </c>
      <c r="BB132" s="685">
        <v>0</v>
      </c>
      <c r="BC132" s="685">
        <v>0</v>
      </c>
      <c r="BD132" s="685">
        <v>0</v>
      </c>
      <c r="BE132" s="685">
        <v>0</v>
      </c>
      <c r="BF132" s="685">
        <v>0</v>
      </c>
      <c r="BG132" s="685">
        <v>0</v>
      </c>
      <c r="BH132" s="685">
        <v>0</v>
      </c>
      <c r="BI132" s="687"/>
    </row>
    <row r="133" spans="2:61" ht="9.9499999999999993" customHeight="1">
      <c r="B133" s="4466"/>
      <c r="D133" s="4742"/>
      <c r="F133" s="789"/>
      <c r="H133" s="4604"/>
      <c r="I133" s="968"/>
      <c r="J133" s="1212"/>
      <c r="K133" s="968"/>
      <c r="L133" s="4604"/>
      <c r="M133" s="968"/>
      <c r="N133" s="1212"/>
      <c r="O133" s="968"/>
      <c r="P133" s="4604"/>
      <c r="Q133" s="968"/>
      <c r="R133" s="1212"/>
      <c r="S133" s="968"/>
      <c r="T133" s="4604"/>
      <c r="U133" s="968"/>
      <c r="V133" s="1212"/>
      <c r="W133" s="968"/>
      <c r="X133" s="4604"/>
      <c r="Y133" s="1212"/>
      <c r="Z133" s="1212"/>
      <c r="AA133" s="968"/>
      <c r="AB133" s="4604"/>
      <c r="AC133" s="1212"/>
      <c r="AD133" s="1212"/>
      <c r="AE133" s="968"/>
      <c r="AF133" s="4604"/>
      <c r="AI133" s="812"/>
      <c r="AJ133" s="685">
        <v>0</v>
      </c>
      <c r="AK133" s="685">
        <v>0</v>
      </c>
      <c r="AL133" s="685">
        <v>0</v>
      </c>
      <c r="AM133" s="685">
        <v>0</v>
      </c>
      <c r="AN133" s="685">
        <v>0</v>
      </c>
      <c r="AO133" s="685">
        <v>0</v>
      </c>
      <c r="AP133" s="685">
        <v>0</v>
      </c>
      <c r="AQ133" s="685">
        <v>0</v>
      </c>
      <c r="AR133" s="685">
        <v>0</v>
      </c>
      <c r="AS133" s="685">
        <v>0</v>
      </c>
      <c r="AT133" s="685">
        <v>0</v>
      </c>
      <c r="AU133" s="685">
        <v>0</v>
      </c>
      <c r="AV133" s="685">
        <v>0</v>
      </c>
      <c r="AW133" s="685">
        <v>0</v>
      </c>
      <c r="AX133" s="685">
        <v>0</v>
      </c>
      <c r="AY133" s="685">
        <v>0</v>
      </c>
      <c r="AZ133" s="685">
        <v>0</v>
      </c>
      <c r="BA133" s="685">
        <v>0</v>
      </c>
      <c r="BB133" s="685">
        <v>0</v>
      </c>
      <c r="BC133" s="685">
        <v>0</v>
      </c>
      <c r="BD133" s="685">
        <v>0</v>
      </c>
      <c r="BE133" s="685">
        <v>0</v>
      </c>
      <c r="BF133" s="685">
        <v>0</v>
      </c>
      <c r="BG133" s="685">
        <v>0</v>
      </c>
      <c r="BH133" s="685">
        <v>0</v>
      </c>
      <c r="BI133" s="687"/>
    </row>
    <row r="134" spans="2:61" ht="9.9499999999999993" customHeight="1">
      <c r="B134" s="706"/>
      <c r="D134" s="1220"/>
      <c r="H134" s="968"/>
      <c r="I134" s="968"/>
      <c r="J134" s="968"/>
      <c r="K134" s="968"/>
      <c r="L134" s="1219"/>
      <c r="M134" s="968"/>
      <c r="N134" s="968"/>
      <c r="O134" s="968"/>
      <c r="P134" s="968"/>
      <c r="Q134" s="968"/>
      <c r="R134" s="968"/>
      <c r="S134" s="968"/>
      <c r="T134" s="968"/>
      <c r="U134" s="968"/>
      <c r="V134" s="968"/>
      <c r="W134" s="968"/>
      <c r="X134" s="968"/>
      <c r="Y134" s="968"/>
      <c r="Z134" s="968"/>
      <c r="AA134" s="968"/>
      <c r="AB134" s="968"/>
      <c r="AC134" s="968"/>
      <c r="AD134" s="968"/>
      <c r="AE134" s="968"/>
      <c r="AF134" s="968"/>
      <c r="AI134" s="813"/>
      <c r="AJ134" s="685">
        <v>0</v>
      </c>
      <c r="AK134" s="685">
        <v>0</v>
      </c>
      <c r="AL134" s="685">
        <v>0</v>
      </c>
      <c r="AM134" s="685">
        <v>0</v>
      </c>
      <c r="AN134" s="685">
        <v>0</v>
      </c>
      <c r="AO134" s="685">
        <v>0</v>
      </c>
      <c r="AP134" s="685">
        <v>0</v>
      </c>
      <c r="AQ134" s="685">
        <v>0</v>
      </c>
      <c r="AR134" s="685">
        <v>0</v>
      </c>
      <c r="AS134" s="685">
        <v>0</v>
      </c>
      <c r="AT134" s="685">
        <v>0</v>
      </c>
      <c r="AU134" s="685">
        <v>0</v>
      </c>
      <c r="AV134" s="685">
        <v>0</v>
      </c>
      <c r="AW134" s="685">
        <v>0</v>
      </c>
      <c r="AX134" s="685">
        <v>0</v>
      </c>
      <c r="AY134" s="685">
        <v>0</v>
      </c>
      <c r="AZ134" s="685">
        <v>0</v>
      </c>
      <c r="BA134" s="685">
        <v>0</v>
      </c>
      <c r="BB134" s="685">
        <v>0</v>
      </c>
      <c r="BC134" s="685">
        <v>0</v>
      </c>
      <c r="BD134" s="685">
        <v>0</v>
      </c>
      <c r="BE134" s="685">
        <v>0</v>
      </c>
      <c r="BF134" s="685">
        <v>0</v>
      </c>
      <c r="BG134" s="685">
        <v>0</v>
      </c>
      <c r="BH134" s="685">
        <v>0</v>
      </c>
      <c r="BI134" s="687"/>
    </row>
    <row r="135" spans="2:61" ht="9.9499999999999993" customHeight="1">
      <c r="B135" s="4464">
        <v>24</v>
      </c>
      <c r="D135" s="4740" t="s">
        <v>5015</v>
      </c>
      <c r="F135" s="789"/>
      <c r="H135" s="4602"/>
      <c r="I135" s="968"/>
      <c r="J135" s="1212"/>
      <c r="K135" s="968"/>
      <c r="L135" s="4602"/>
      <c r="M135" s="968"/>
      <c r="N135" s="1212"/>
      <c r="O135" s="968"/>
      <c r="P135" s="4602"/>
      <c r="Q135" s="968"/>
      <c r="R135" s="1212"/>
      <c r="S135" s="968"/>
      <c r="T135" s="4602"/>
      <c r="U135" s="968"/>
      <c r="V135" s="1212"/>
      <c r="W135" s="968"/>
      <c r="X135" s="4602"/>
      <c r="Y135" s="1224"/>
      <c r="Z135" s="1212"/>
      <c r="AA135" s="968"/>
      <c r="AB135" s="4602"/>
      <c r="AC135" s="1224"/>
      <c r="AD135" s="1212"/>
      <c r="AE135" s="968"/>
      <c r="AF135" s="4602"/>
      <c r="AI135" s="812"/>
      <c r="AJ135" s="685">
        <v>0</v>
      </c>
      <c r="AK135" s="685">
        <v>0</v>
      </c>
      <c r="AL135" s="685">
        <v>0</v>
      </c>
      <c r="AM135" s="685">
        <v>0</v>
      </c>
      <c r="AN135" s="685">
        <v>0</v>
      </c>
      <c r="AO135" s="685">
        <v>0</v>
      </c>
      <c r="AP135" s="685">
        <v>0</v>
      </c>
      <c r="AQ135" s="685">
        <v>0</v>
      </c>
      <c r="AR135" s="685">
        <v>0</v>
      </c>
      <c r="AS135" s="685">
        <v>0</v>
      </c>
      <c r="AT135" s="685">
        <v>0</v>
      </c>
      <c r="AU135" s="685">
        <v>0</v>
      </c>
      <c r="AV135" s="685">
        <v>0</v>
      </c>
      <c r="AW135" s="685">
        <v>0</v>
      </c>
      <c r="AX135" s="685">
        <v>0</v>
      </c>
      <c r="AY135" s="685">
        <v>0</v>
      </c>
      <c r="AZ135" s="685">
        <v>0</v>
      </c>
      <c r="BA135" s="685">
        <v>0</v>
      </c>
      <c r="BB135" s="685">
        <v>0</v>
      </c>
      <c r="BC135" s="685">
        <v>0</v>
      </c>
      <c r="BD135" s="685">
        <v>0</v>
      </c>
      <c r="BE135" s="685">
        <v>0</v>
      </c>
      <c r="BF135" s="685">
        <v>0</v>
      </c>
      <c r="BG135" s="685">
        <v>0</v>
      </c>
      <c r="BH135" s="685">
        <v>0</v>
      </c>
      <c r="BI135" s="687"/>
    </row>
    <row r="136" spans="2:61" ht="5.0999999999999996" customHeight="1">
      <c r="B136" s="4465"/>
      <c r="D136" s="4741"/>
      <c r="F136" s="794"/>
      <c r="H136" s="4603"/>
      <c r="I136" s="968"/>
      <c r="J136" s="1214"/>
      <c r="K136" s="968"/>
      <c r="L136" s="4603"/>
      <c r="M136" s="968"/>
      <c r="N136" s="1214"/>
      <c r="O136" s="968"/>
      <c r="P136" s="4603"/>
      <c r="Q136" s="968"/>
      <c r="R136" s="1214"/>
      <c r="S136" s="968"/>
      <c r="T136" s="4603"/>
      <c r="U136" s="968"/>
      <c r="V136" s="1214"/>
      <c r="W136" s="968"/>
      <c r="X136" s="4603"/>
      <c r="Y136" s="1213"/>
      <c r="Z136" s="1214"/>
      <c r="AA136" s="968"/>
      <c r="AB136" s="4603"/>
      <c r="AC136" s="1213"/>
      <c r="AD136" s="1214"/>
      <c r="AE136" s="968"/>
      <c r="AF136" s="4603"/>
      <c r="AI136" s="812"/>
      <c r="AJ136" s="685">
        <v>0</v>
      </c>
      <c r="AK136" s="685">
        <v>0</v>
      </c>
      <c r="AL136" s="685">
        <v>0</v>
      </c>
      <c r="AM136" s="685">
        <v>0</v>
      </c>
      <c r="AN136" s="685">
        <v>0</v>
      </c>
      <c r="AO136" s="685">
        <v>0</v>
      </c>
      <c r="AP136" s="685">
        <v>0</v>
      </c>
      <c r="AQ136" s="685">
        <v>0</v>
      </c>
      <c r="AR136" s="685">
        <v>0</v>
      </c>
      <c r="AS136" s="685">
        <v>0</v>
      </c>
      <c r="AT136" s="685">
        <v>0</v>
      </c>
      <c r="AU136" s="685">
        <v>0</v>
      </c>
      <c r="AV136" s="685">
        <v>0</v>
      </c>
      <c r="AW136" s="685">
        <v>0</v>
      </c>
      <c r="AX136" s="685">
        <v>0</v>
      </c>
      <c r="AY136" s="685">
        <v>0</v>
      </c>
      <c r="AZ136" s="685">
        <v>0</v>
      </c>
      <c r="BA136" s="685">
        <v>0</v>
      </c>
      <c r="BB136" s="685">
        <v>0</v>
      </c>
      <c r="BC136" s="685">
        <v>0</v>
      </c>
      <c r="BD136" s="685">
        <v>0</v>
      </c>
      <c r="BE136" s="685">
        <v>0</v>
      </c>
      <c r="BF136" s="685">
        <v>0</v>
      </c>
      <c r="BG136" s="685">
        <v>0</v>
      </c>
      <c r="BH136" s="685">
        <v>0</v>
      </c>
      <c r="BI136" s="687"/>
    </row>
    <row r="137" spans="2:61" ht="9.9499999999999993" customHeight="1">
      <c r="B137" s="4466"/>
      <c r="D137" s="4742"/>
      <c r="F137" s="789"/>
      <c r="H137" s="4604"/>
      <c r="I137" s="968"/>
      <c r="J137" s="1212"/>
      <c r="K137" s="968"/>
      <c r="L137" s="4604"/>
      <c r="M137" s="968"/>
      <c r="N137" s="1212"/>
      <c r="O137" s="968"/>
      <c r="P137" s="4604"/>
      <c r="Q137" s="968"/>
      <c r="R137" s="1212"/>
      <c r="S137" s="968"/>
      <c r="T137" s="4604"/>
      <c r="U137" s="968"/>
      <c r="V137" s="1212"/>
      <c r="W137" s="968"/>
      <c r="X137" s="4604"/>
      <c r="Y137" s="1212"/>
      <c r="Z137" s="1212"/>
      <c r="AA137" s="968"/>
      <c r="AB137" s="4604"/>
      <c r="AC137" s="1212"/>
      <c r="AD137" s="1212"/>
      <c r="AE137" s="968"/>
      <c r="AF137" s="4604"/>
      <c r="AI137" s="812"/>
      <c r="AJ137" s="685">
        <v>0</v>
      </c>
      <c r="AK137" s="685">
        <v>0</v>
      </c>
      <c r="AL137" s="685">
        <v>0</v>
      </c>
      <c r="AM137" s="685">
        <v>0</v>
      </c>
      <c r="AN137" s="685">
        <v>0</v>
      </c>
      <c r="AO137" s="685">
        <v>0</v>
      </c>
      <c r="AP137" s="685">
        <v>0</v>
      </c>
      <c r="AQ137" s="685">
        <v>0</v>
      </c>
      <c r="AR137" s="685">
        <v>0</v>
      </c>
      <c r="AS137" s="685">
        <v>0</v>
      </c>
      <c r="AT137" s="685">
        <v>0</v>
      </c>
      <c r="AU137" s="685">
        <v>0</v>
      </c>
      <c r="AV137" s="685">
        <v>0</v>
      </c>
      <c r="AW137" s="685">
        <v>0</v>
      </c>
      <c r="AX137" s="685">
        <v>0</v>
      </c>
      <c r="AY137" s="685">
        <v>0</v>
      </c>
      <c r="AZ137" s="685">
        <v>0</v>
      </c>
      <c r="BA137" s="685">
        <v>0</v>
      </c>
      <c r="BB137" s="685">
        <v>0</v>
      </c>
      <c r="BC137" s="685">
        <v>0</v>
      </c>
      <c r="BD137" s="685">
        <v>0</v>
      </c>
      <c r="BE137" s="685">
        <v>0</v>
      </c>
      <c r="BF137" s="685">
        <v>0</v>
      </c>
      <c r="BG137" s="685">
        <v>0</v>
      </c>
      <c r="BH137" s="685">
        <v>0</v>
      </c>
      <c r="BI137" s="687"/>
    </row>
    <row r="138" spans="2:61" ht="9.9499999999999993" customHeight="1">
      <c r="B138" s="706"/>
      <c r="D138" s="1220"/>
      <c r="H138" s="968"/>
      <c r="I138" s="968"/>
      <c r="J138" s="968"/>
      <c r="K138" s="968"/>
      <c r="L138" s="1229"/>
      <c r="M138" s="968"/>
      <c r="N138" s="968"/>
      <c r="O138" s="968"/>
      <c r="P138" s="968"/>
      <c r="Q138" s="968"/>
      <c r="R138" s="968"/>
      <c r="S138" s="968"/>
      <c r="T138" s="968"/>
      <c r="U138" s="968"/>
      <c r="V138" s="968"/>
      <c r="W138" s="968"/>
      <c r="X138" s="968"/>
      <c r="Y138" s="968"/>
      <c r="Z138" s="968"/>
      <c r="AA138" s="968"/>
      <c r="AB138" s="968"/>
      <c r="AC138" s="968"/>
      <c r="AD138" s="968"/>
      <c r="AE138" s="968"/>
      <c r="AF138" s="968"/>
      <c r="AI138" s="813"/>
      <c r="AJ138" s="685">
        <v>0</v>
      </c>
      <c r="AK138" s="685">
        <v>0</v>
      </c>
      <c r="AL138" s="685">
        <v>0</v>
      </c>
      <c r="AM138" s="685">
        <v>0</v>
      </c>
      <c r="AN138" s="685">
        <v>0</v>
      </c>
      <c r="AO138" s="685">
        <v>0</v>
      </c>
      <c r="AP138" s="685">
        <v>0</v>
      </c>
      <c r="AQ138" s="685">
        <v>0</v>
      </c>
      <c r="AR138" s="685">
        <v>0</v>
      </c>
      <c r="AS138" s="685">
        <v>0</v>
      </c>
      <c r="AT138" s="685">
        <v>0</v>
      </c>
      <c r="AU138" s="685">
        <v>0</v>
      </c>
      <c r="AV138" s="685">
        <v>0</v>
      </c>
      <c r="AW138" s="685">
        <v>0</v>
      </c>
      <c r="AX138" s="685">
        <v>0</v>
      </c>
      <c r="AY138" s="685">
        <v>0</v>
      </c>
      <c r="AZ138" s="685">
        <v>0</v>
      </c>
      <c r="BA138" s="685">
        <v>0</v>
      </c>
      <c r="BB138" s="685">
        <v>0</v>
      </c>
      <c r="BC138" s="685">
        <v>0</v>
      </c>
      <c r="BD138" s="685">
        <v>0</v>
      </c>
      <c r="BE138" s="685">
        <v>0</v>
      </c>
      <c r="BF138" s="685">
        <v>0</v>
      </c>
      <c r="BG138" s="685">
        <v>0</v>
      </c>
      <c r="BH138" s="685">
        <v>0</v>
      </c>
      <c r="BI138" s="687"/>
    </row>
    <row r="139" spans="2:61" ht="9.9499999999999993" customHeight="1">
      <c r="B139" s="4464">
        <v>25</v>
      </c>
      <c r="D139" s="4740" t="s">
        <v>5016</v>
      </c>
      <c r="F139" s="789"/>
      <c r="H139" s="4602"/>
      <c r="I139" s="968"/>
      <c r="J139" s="1212"/>
      <c r="K139" s="968"/>
      <c r="L139" s="4602"/>
      <c r="M139" s="968"/>
      <c r="N139" s="1212"/>
      <c r="O139" s="968"/>
      <c r="P139" s="4602"/>
      <c r="Q139" s="968"/>
      <c r="R139" s="1212"/>
      <c r="S139" s="968"/>
      <c r="T139" s="4602"/>
      <c r="U139" s="968"/>
      <c r="V139" s="1212"/>
      <c r="W139" s="968"/>
      <c r="X139" s="4602"/>
      <c r="Y139" s="1224"/>
      <c r="Z139" s="1212"/>
      <c r="AA139" s="968"/>
      <c r="AB139" s="4602"/>
      <c r="AC139" s="1224"/>
      <c r="AD139" s="1212"/>
      <c r="AE139" s="968"/>
      <c r="AF139" s="4602"/>
      <c r="AI139" s="812"/>
      <c r="AJ139" s="685">
        <v>0</v>
      </c>
      <c r="AK139" s="685">
        <v>0</v>
      </c>
      <c r="AL139" s="685">
        <v>0</v>
      </c>
      <c r="AM139" s="685">
        <v>0</v>
      </c>
      <c r="AN139" s="685">
        <v>0</v>
      </c>
      <c r="AO139" s="685">
        <v>0</v>
      </c>
      <c r="AP139" s="685">
        <v>0</v>
      </c>
      <c r="AQ139" s="685">
        <v>0</v>
      </c>
      <c r="AR139" s="685">
        <v>0</v>
      </c>
      <c r="AS139" s="685">
        <v>0</v>
      </c>
      <c r="AT139" s="685">
        <v>0</v>
      </c>
      <c r="AU139" s="685">
        <v>0</v>
      </c>
      <c r="AV139" s="685">
        <v>0</v>
      </c>
      <c r="AW139" s="685">
        <v>0</v>
      </c>
      <c r="AX139" s="685">
        <v>0</v>
      </c>
      <c r="AY139" s="685">
        <v>0</v>
      </c>
      <c r="AZ139" s="685">
        <v>0</v>
      </c>
      <c r="BA139" s="685">
        <v>0</v>
      </c>
      <c r="BB139" s="685">
        <v>0</v>
      </c>
      <c r="BC139" s="685">
        <v>0</v>
      </c>
      <c r="BD139" s="685">
        <v>0</v>
      </c>
      <c r="BE139" s="685">
        <v>0</v>
      </c>
      <c r="BF139" s="685">
        <v>0</v>
      </c>
      <c r="BG139" s="685">
        <v>0</v>
      </c>
      <c r="BH139" s="685">
        <v>0</v>
      </c>
      <c r="BI139" s="687"/>
    </row>
    <row r="140" spans="2:61" ht="5.0999999999999996" customHeight="1">
      <c r="B140" s="4465"/>
      <c r="D140" s="4741"/>
      <c r="F140" s="794"/>
      <c r="H140" s="4603"/>
      <c r="I140" s="968"/>
      <c r="J140" s="1214"/>
      <c r="K140" s="968"/>
      <c r="L140" s="4603"/>
      <c r="M140" s="968"/>
      <c r="N140" s="1214"/>
      <c r="O140" s="968"/>
      <c r="P140" s="4603"/>
      <c r="Q140" s="968"/>
      <c r="R140" s="1214"/>
      <c r="S140" s="968"/>
      <c r="T140" s="4603"/>
      <c r="U140" s="968"/>
      <c r="V140" s="1214"/>
      <c r="W140" s="968"/>
      <c r="X140" s="4603"/>
      <c r="Y140" s="1213"/>
      <c r="Z140" s="1214"/>
      <c r="AA140" s="968"/>
      <c r="AB140" s="4603"/>
      <c r="AC140" s="1213"/>
      <c r="AD140" s="1214"/>
      <c r="AE140" s="968"/>
      <c r="AF140" s="4603"/>
      <c r="AI140" s="812"/>
      <c r="AJ140" s="685">
        <v>0</v>
      </c>
      <c r="AK140" s="685">
        <v>0</v>
      </c>
      <c r="AL140" s="685">
        <v>0</v>
      </c>
      <c r="AM140" s="685">
        <v>0</v>
      </c>
      <c r="AN140" s="685">
        <v>0</v>
      </c>
      <c r="AO140" s="685">
        <v>0</v>
      </c>
      <c r="AP140" s="685">
        <v>0</v>
      </c>
      <c r="AQ140" s="685">
        <v>0</v>
      </c>
      <c r="AR140" s="685">
        <v>0</v>
      </c>
      <c r="AS140" s="685">
        <v>0</v>
      </c>
      <c r="AT140" s="685">
        <v>0</v>
      </c>
      <c r="AU140" s="685">
        <v>0</v>
      </c>
      <c r="AV140" s="685">
        <v>0</v>
      </c>
      <c r="AW140" s="685">
        <v>0</v>
      </c>
      <c r="AX140" s="685">
        <v>0</v>
      </c>
      <c r="AY140" s="685">
        <v>0</v>
      </c>
      <c r="AZ140" s="685">
        <v>0</v>
      </c>
      <c r="BA140" s="685">
        <v>0</v>
      </c>
      <c r="BB140" s="685">
        <v>0</v>
      </c>
      <c r="BC140" s="685">
        <v>0</v>
      </c>
      <c r="BD140" s="685">
        <v>0</v>
      </c>
      <c r="BE140" s="685">
        <v>0</v>
      </c>
      <c r="BF140" s="685">
        <v>0</v>
      </c>
      <c r="BG140" s="685">
        <v>0</v>
      </c>
      <c r="BH140" s="685">
        <v>0</v>
      </c>
      <c r="BI140" s="687"/>
    </row>
    <row r="141" spans="2:61" ht="9.9499999999999993" customHeight="1">
      <c r="B141" s="4466"/>
      <c r="D141" s="4742"/>
      <c r="F141" s="789"/>
      <c r="H141" s="4604"/>
      <c r="I141" s="968"/>
      <c r="J141" s="1212"/>
      <c r="K141" s="968"/>
      <c r="L141" s="4604"/>
      <c r="M141" s="968"/>
      <c r="N141" s="1212"/>
      <c r="O141" s="968"/>
      <c r="P141" s="4604"/>
      <c r="Q141" s="968"/>
      <c r="R141" s="1212"/>
      <c r="S141" s="968"/>
      <c r="T141" s="4604"/>
      <c r="U141" s="968"/>
      <c r="V141" s="1212"/>
      <c r="W141" s="968"/>
      <c r="X141" s="4604"/>
      <c r="Y141" s="1212"/>
      <c r="Z141" s="1212"/>
      <c r="AA141" s="968"/>
      <c r="AB141" s="4604"/>
      <c r="AC141" s="1212"/>
      <c r="AD141" s="1212"/>
      <c r="AE141" s="968"/>
      <c r="AF141" s="4604"/>
      <c r="AI141" s="812"/>
      <c r="AJ141" s="685">
        <v>0</v>
      </c>
      <c r="AK141" s="685">
        <v>0</v>
      </c>
      <c r="AL141" s="685">
        <v>0</v>
      </c>
      <c r="AM141" s="685">
        <v>0</v>
      </c>
      <c r="AN141" s="685">
        <v>0</v>
      </c>
      <c r="AO141" s="685">
        <v>0</v>
      </c>
      <c r="AP141" s="685">
        <v>0</v>
      </c>
      <c r="AQ141" s="685">
        <v>0</v>
      </c>
      <c r="AR141" s="685">
        <v>0</v>
      </c>
      <c r="AS141" s="685">
        <v>0</v>
      </c>
      <c r="AT141" s="685">
        <v>0</v>
      </c>
      <c r="AU141" s="685">
        <v>0</v>
      </c>
      <c r="AV141" s="685">
        <v>0</v>
      </c>
      <c r="AW141" s="685">
        <v>0</v>
      </c>
      <c r="AX141" s="685">
        <v>0</v>
      </c>
      <c r="AY141" s="685">
        <v>0</v>
      </c>
      <c r="AZ141" s="685">
        <v>0</v>
      </c>
      <c r="BA141" s="685">
        <v>0</v>
      </c>
      <c r="BB141" s="685">
        <v>0</v>
      </c>
      <c r="BC141" s="685">
        <v>0</v>
      </c>
      <c r="BD141" s="685">
        <v>0</v>
      </c>
      <c r="BE141" s="685">
        <v>0</v>
      </c>
      <c r="BF141" s="685">
        <v>0</v>
      </c>
      <c r="BG141" s="685">
        <v>0</v>
      </c>
      <c r="BH141" s="685">
        <v>0</v>
      </c>
      <c r="BI141" s="687"/>
    </row>
    <row r="142" spans="2:61" ht="9.9499999999999993" customHeight="1">
      <c r="B142" s="706"/>
      <c r="D142" s="1220"/>
      <c r="H142" s="968"/>
      <c r="I142" s="968"/>
      <c r="J142" s="968"/>
      <c r="K142" s="968"/>
      <c r="L142" s="1229"/>
      <c r="M142" s="968"/>
      <c r="N142" s="968"/>
      <c r="O142" s="968"/>
      <c r="P142" s="968"/>
      <c r="Q142" s="968"/>
      <c r="R142" s="968"/>
      <c r="S142" s="968"/>
      <c r="T142" s="968"/>
      <c r="U142" s="968"/>
      <c r="V142" s="968"/>
      <c r="W142" s="968"/>
      <c r="X142" s="968"/>
      <c r="Y142" s="968"/>
      <c r="Z142" s="968"/>
      <c r="AA142" s="968"/>
      <c r="AB142" s="968"/>
      <c r="AC142" s="968"/>
      <c r="AD142" s="968"/>
      <c r="AE142" s="968"/>
      <c r="AF142" s="968"/>
      <c r="AI142" s="813"/>
      <c r="AJ142" s="685">
        <v>0</v>
      </c>
      <c r="AK142" s="685">
        <v>0</v>
      </c>
      <c r="AL142" s="685">
        <v>0</v>
      </c>
      <c r="AM142" s="685">
        <v>0</v>
      </c>
      <c r="AN142" s="685">
        <v>0</v>
      </c>
      <c r="AO142" s="685">
        <v>0</v>
      </c>
      <c r="AP142" s="685">
        <v>0</v>
      </c>
      <c r="AQ142" s="685">
        <v>0</v>
      </c>
      <c r="AR142" s="685">
        <v>0</v>
      </c>
      <c r="AS142" s="685">
        <v>0</v>
      </c>
      <c r="AT142" s="685">
        <v>0</v>
      </c>
      <c r="AU142" s="685">
        <v>0</v>
      </c>
      <c r="AV142" s="685">
        <v>0</v>
      </c>
      <c r="AW142" s="685">
        <v>0</v>
      </c>
      <c r="AX142" s="685">
        <v>0</v>
      </c>
      <c r="AY142" s="685">
        <v>0</v>
      </c>
      <c r="AZ142" s="685">
        <v>0</v>
      </c>
      <c r="BA142" s="685">
        <v>0</v>
      </c>
      <c r="BB142" s="685">
        <v>0</v>
      </c>
      <c r="BC142" s="685">
        <v>0</v>
      </c>
      <c r="BD142" s="685">
        <v>0</v>
      </c>
      <c r="BE142" s="685">
        <v>0</v>
      </c>
      <c r="BF142" s="685">
        <v>0</v>
      </c>
      <c r="BG142" s="685">
        <v>0</v>
      </c>
      <c r="BH142" s="685">
        <v>0</v>
      </c>
      <c r="BI142" s="687"/>
    </row>
    <row r="143" spans="2:61" ht="9.9499999999999993" customHeight="1">
      <c r="B143" s="4464">
        <v>26</v>
      </c>
      <c r="D143" s="4740" t="s">
        <v>5017</v>
      </c>
      <c r="F143" s="789"/>
      <c r="H143" s="4602"/>
      <c r="I143" s="968"/>
      <c r="J143" s="1212"/>
      <c r="K143" s="968"/>
      <c r="L143" s="4602"/>
      <c r="M143" s="968"/>
      <c r="N143" s="1212"/>
      <c r="O143" s="968"/>
      <c r="P143" s="4602"/>
      <c r="Q143" s="968"/>
      <c r="R143" s="1212"/>
      <c r="S143" s="968"/>
      <c r="T143" s="4602"/>
      <c r="U143" s="968"/>
      <c r="V143" s="1212"/>
      <c r="W143" s="968"/>
      <c r="X143" s="4602"/>
      <c r="Y143" s="1224"/>
      <c r="Z143" s="1212"/>
      <c r="AA143" s="968"/>
      <c r="AB143" s="4602"/>
      <c r="AC143" s="1224"/>
      <c r="AD143" s="1212"/>
      <c r="AE143" s="968"/>
      <c r="AF143" s="4602"/>
      <c r="AI143" s="812"/>
      <c r="AJ143" s="685">
        <v>0</v>
      </c>
      <c r="AK143" s="685">
        <v>0</v>
      </c>
      <c r="AL143" s="685">
        <v>0</v>
      </c>
      <c r="AM143" s="685">
        <v>0</v>
      </c>
      <c r="AN143" s="685">
        <v>0</v>
      </c>
      <c r="AO143" s="685">
        <v>0</v>
      </c>
      <c r="AP143" s="685">
        <v>0</v>
      </c>
      <c r="AQ143" s="685">
        <v>0</v>
      </c>
      <c r="AR143" s="685">
        <v>0</v>
      </c>
      <c r="AS143" s="685">
        <v>0</v>
      </c>
      <c r="AT143" s="685">
        <v>0</v>
      </c>
      <c r="AU143" s="685">
        <v>0</v>
      </c>
      <c r="AV143" s="685">
        <v>0</v>
      </c>
      <c r="AW143" s="685">
        <v>0</v>
      </c>
      <c r="AX143" s="685">
        <v>0</v>
      </c>
      <c r="AY143" s="685">
        <v>0</v>
      </c>
      <c r="AZ143" s="685">
        <v>0</v>
      </c>
      <c r="BA143" s="685">
        <v>0</v>
      </c>
      <c r="BB143" s="685">
        <v>0</v>
      </c>
      <c r="BC143" s="685">
        <v>0</v>
      </c>
      <c r="BD143" s="685">
        <v>0</v>
      </c>
      <c r="BE143" s="685">
        <v>0</v>
      </c>
      <c r="BF143" s="685">
        <v>0</v>
      </c>
      <c r="BG143" s="685">
        <v>0</v>
      </c>
      <c r="BH143" s="685">
        <v>0</v>
      </c>
      <c r="BI143" s="687"/>
    </row>
    <row r="144" spans="2:61" ht="5.0999999999999996" customHeight="1">
      <c r="B144" s="4465"/>
      <c r="D144" s="4741"/>
      <c r="F144" s="794"/>
      <c r="H144" s="4603"/>
      <c r="I144" s="968"/>
      <c r="J144" s="1214"/>
      <c r="K144" s="968"/>
      <c r="L144" s="4603"/>
      <c r="M144" s="968"/>
      <c r="N144" s="1214"/>
      <c r="O144" s="968"/>
      <c r="P144" s="4603"/>
      <c r="Q144" s="968"/>
      <c r="R144" s="1214"/>
      <c r="S144" s="968"/>
      <c r="T144" s="4603"/>
      <c r="U144" s="968"/>
      <c r="V144" s="1214"/>
      <c r="W144" s="968"/>
      <c r="X144" s="4603"/>
      <c r="Y144" s="1213"/>
      <c r="Z144" s="1214"/>
      <c r="AA144" s="968"/>
      <c r="AB144" s="4603"/>
      <c r="AC144" s="1213"/>
      <c r="AD144" s="1214"/>
      <c r="AE144" s="968"/>
      <c r="AF144" s="4603"/>
      <c r="AI144" s="812"/>
      <c r="AJ144" s="685">
        <v>0</v>
      </c>
      <c r="AK144" s="685">
        <v>0</v>
      </c>
      <c r="AL144" s="685">
        <v>0</v>
      </c>
      <c r="AM144" s="685">
        <v>0</v>
      </c>
      <c r="AN144" s="685">
        <v>0</v>
      </c>
      <c r="AO144" s="685">
        <v>0</v>
      </c>
      <c r="AP144" s="685">
        <v>0</v>
      </c>
      <c r="AQ144" s="685">
        <v>0</v>
      </c>
      <c r="AR144" s="685">
        <v>0</v>
      </c>
      <c r="AS144" s="685">
        <v>0</v>
      </c>
      <c r="AT144" s="685">
        <v>0</v>
      </c>
      <c r="AU144" s="685">
        <v>0</v>
      </c>
      <c r="AV144" s="685">
        <v>0</v>
      </c>
      <c r="AW144" s="685">
        <v>0</v>
      </c>
      <c r="AX144" s="685">
        <v>0</v>
      </c>
      <c r="AY144" s="685">
        <v>0</v>
      </c>
      <c r="AZ144" s="685">
        <v>0</v>
      </c>
      <c r="BA144" s="685">
        <v>0</v>
      </c>
      <c r="BB144" s="685">
        <v>0</v>
      </c>
      <c r="BC144" s="685">
        <v>0</v>
      </c>
      <c r="BD144" s="685">
        <v>0</v>
      </c>
      <c r="BE144" s="685">
        <v>0</v>
      </c>
      <c r="BF144" s="685">
        <v>0</v>
      </c>
      <c r="BG144" s="685">
        <v>0</v>
      </c>
      <c r="BH144" s="685">
        <v>0</v>
      </c>
      <c r="BI144" s="687"/>
    </row>
    <row r="145" spans="2:61" ht="9.9499999999999993" customHeight="1">
      <c r="B145" s="4466"/>
      <c r="D145" s="4742"/>
      <c r="F145" s="789"/>
      <c r="H145" s="4604"/>
      <c r="I145" s="968"/>
      <c r="J145" s="1212"/>
      <c r="K145" s="968"/>
      <c r="L145" s="4604"/>
      <c r="M145" s="968"/>
      <c r="N145" s="1212"/>
      <c r="O145" s="968"/>
      <c r="P145" s="4604"/>
      <c r="Q145" s="968"/>
      <c r="R145" s="1212"/>
      <c r="S145" s="968"/>
      <c r="T145" s="4604"/>
      <c r="U145" s="968"/>
      <c r="V145" s="1212"/>
      <c r="W145" s="968"/>
      <c r="X145" s="4604"/>
      <c r="Y145" s="1212"/>
      <c r="Z145" s="1212"/>
      <c r="AA145" s="968"/>
      <c r="AB145" s="4604"/>
      <c r="AC145" s="1212"/>
      <c r="AD145" s="1212"/>
      <c r="AE145" s="968"/>
      <c r="AF145" s="4604"/>
      <c r="AI145" s="812"/>
      <c r="AJ145" s="685">
        <v>0</v>
      </c>
      <c r="AK145" s="685">
        <v>0</v>
      </c>
      <c r="AL145" s="685">
        <v>0</v>
      </c>
      <c r="AM145" s="685">
        <v>0</v>
      </c>
      <c r="AN145" s="685">
        <v>0</v>
      </c>
      <c r="AO145" s="685">
        <v>0</v>
      </c>
      <c r="AP145" s="685">
        <v>0</v>
      </c>
      <c r="AQ145" s="685">
        <v>0</v>
      </c>
      <c r="AR145" s="685">
        <v>0</v>
      </c>
      <c r="AS145" s="685">
        <v>0</v>
      </c>
      <c r="AT145" s="685">
        <v>0</v>
      </c>
      <c r="AU145" s="685">
        <v>0</v>
      </c>
      <c r="AV145" s="685">
        <v>0</v>
      </c>
      <c r="AW145" s="685">
        <v>0</v>
      </c>
      <c r="AX145" s="685">
        <v>0</v>
      </c>
      <c r="AY145" s="685">
        <v>0</v>
      </c>
      <c r="AZ145" s="685">
        <v>0</v>
      </c>
      <c r="BA145" s="685">
        <v>0</v>
      </c>
      <c r="BB145" s="685">
        <v>0</v>
      </c>
      <c r="BC145" s="685">
        <v>0</v>
      </c>
      <c r="BD145" s="685">
        <v>0</v>
      </c>
      <c r="BE145" s="685">
        <v>0</v>
      </c>
      <c r="BF145" s="685">
        <v>0</v>
      </c>
      <c r="BG145" s="685">
        <v>0</v>
      </c>
      <c r="BH145" s="685">
        <v>0</v>
      </c>
      <c r="BI145" s="687"/>
    </row>
    <row r="146" spans="2:61" ht="9.9499999999999993" customHeight="1">
      <c r="B146" s="706"/>
      <c r="D146" s="1220"/>
      <c r="H146" s="968"/>
      <c r="I146" s="968"/>
      <c r="J146" s="968"/>
      <c r="K146" s="968"/>
      <c r="L146" s="1229"/>
      <c r="M146" s="968"/>
      <c r="N146" s="968"/>
      <c r="O146" s="968"/>
      <c r="P146" s="968"/>
      <c r="Q146" s="968"/>
      <c r="R146" s="968"/>
      <c r="S146" s="968"/>
      <c r="T146" s="968"/>
      <c r="U146" s="968"/>
      <c r="V146" s="968"/>
      <c r="W146" s="968"/>
      <c r="X146" s="968"/>
      <c r="Y146" s="968"/>
      <c r="Z146" s="968"/>
      <c r="AA146" s="968"/>
      <c r="AB146" s="968"/>
      <c r="AC146" s="968"/>
      <c r="AD146" s="968"/>
      <c r="AE146" s="968"/>
      <c r="AF146" s="968"/>
      <c r="AI146" s="813"/>
      <c r="AJ146" s="685">
        <v>0</v>
      </c>
      <c r="AK146" s="685">
        <v>0</v>
      </c>
      <c r="AL146" s="685">
        <v>0</v>
      </c>
      <c r="AM146" s="685">
        <v>0</v>
      </c>
      <c r="AN146" s="685">
        <v>0</v>
      </c>
      <c r="AO146" s="685">
        <v>0</v>
      </c>
      <c r="AP146" s="685">
        <v>0</v>
      </c>
      <c r="AQ146" s="685">
        <v>0</v>
      </c>
      <c r="AR146" s="685">
        <v>0</v>
      </c>
      <c r="AS146" s="685">
        <v>0</v>
      </c>
      <c r="AT146" s="685">
        <v>0</v>
      </c>
      <c r="AU146" s="685">
        <v>0</v>
      </c>
      <c r="AV146" s="685">
        <v>0</v>
      </c>
      <c r="AW146" s="685">
        <v>0</v>
      </c>
      <c r="AX146" s="685">
        <v>0</v>
      </c>
      <c r="AY146" s="685">
        <v>0</v>
      </c>
      <c r="AZ146" s="685">
        <v>0</v>
      </c>
      <c r="BA146" s="685">
        <v>0</v>
      </c>
      <c r="BB146" s="685">
        <v>0</v>
      </c>
      <c r="BC146" s="685">
        <v>0</v>
      </c>
      <c r="BD146" s="685">
        <v>0</v>
      </c>
      <c r="BE146" s="685">
        <v>0</v>
      </c>
      <c r="BF146" s="685">
        <v>0</v>
      </c>
      <c r="BG146" s="685">
        <v>0</v>
      </c>
      <c r="BH146" s="685">
        <v>0</v>
      </c>
      <c r="BI146" s="687"/>
    </row>
    <row r="147" spans="2:61" ht="9.9499999999999993" customHeight="1">
      <c r="B147" s="4464">
        <v>27</v>
      </c>
      <c r="D147" s="4740" t="s">
        <v>5018</v>
      </c>
      <c r="F147" s="789"/>
      <c r="H147" s="4602"/>
      <c r="I147" s="968"/>
      <c r="J147" s="1212"/>
      <c r="K147" s="968"/>
      <c r="L147" s="4602"/>
      <c r="M147" s="968"/>
      <c r="N147" s="1212"/>
      <c r="O147" s="968"/>
      <c r="P147" s="4602"/>
      <c r="Q147" s="968"/>
      <c r="R147" s="1212"/>
      <c r="S147" s="968"/>
      <c r="T147" s="4602"/>
      <c r="U147" s="968"/>
      <c r="V147" s="1212"/>
      <c r="W147" s="968"/>
      <c r="X147" s="4602"/>
      <c r="Y147" s="1224"/>
      <c r="Z147" s="1212"/>
      <c r="AA147" s="968"/>
      <c r="AB147" s="4602"/>
      <c r="AC147" s="1224"/>
      <c r="AD147" s="1212"/>
      <c r="AE147" s="968"/>
      <c r="AF147" s="4602"/>
      <c r="AI147" s="812"/>
      <c r="AJ147" s="685">
        <v>0</v>
      </c>
      <c r="AK147" s="685">
        <v>0</v>
      </c>
      <c r="AL147" s="685">
        <v>0</v>
      </c>
      <c r="AM147" s="685">
        <v>0</v>
      </c>
      <c r="AN147" s="685">
        <v>0</v>
      </c>
      <c r="AO147" s="685">
        <v>0</v>
      </c>
      <c r="AP147" s="685">
        <v>0</v>
      </c>
      <c r="AQ147" s="685">
        <v>0</v>
      </c>
      <c r="AR147" s="685">
        <v>0</v>
      </c>
      <c r="AS147" s="685">
        <v>0</v>
      </c>
      <c r="AT147" s="685">
        <v>0</v>
      </c>
      <c r="AU147" s="685">
        <v>0</v>
      </c>
      <c r="AV147" s="685">
        <v>0</v>
      </c>
      <c r="AW147" s="685">
        <v>0</v>
      </c>
      <c r="AX147" s="685">
        <v>0</v>
      </c>
      <c r="AY147" s="685">
        <v>0</v>
      </c>
      <c r="AZ147" s="685">
        <v>0</v>
      </c>
      <c r="BA147" s="685">
        <v>0</v>
      </c>
      <c r="BB147" s="685">
        <v>0</v>
      </c>
      <c r="BC147" s="685">
        <v>0</v>
      </c>
      <c r="BD147" s="685">
        <v>0</v>
      </c>
      <c r="BE147" s="685">
        <v>0</v>
      </c>
      <c r="BF147" s="685">
        <v>0</v>
      </c>
      <c r="BG147" s="685">
        <v>0</v>
      </c>
      <c r="BH147" s="685">
        <v>0</v>
      </c>
      <c r="BI147" s="687"/>
    </row>
    <row r="148" spans="2:61" ht="5.0999999999999996" customHeight="1">
      <c r="B148" s="4465"/>
      <c r="D148" s="4741"/>
      <c r="F148" s="794"/>
      <c r="H148" s="4603"/>
      <c r="I148" s="968"/>
      <c r="J148" s="1214"/>
      <c r="K148" s="968"/>
      <c r="L148" s="4603"/>
      <c r="M148" s="968"/>
      <c r="N148" s="1214"/>
      <c r="O148" s="968"/>
      <c r="P148" s="4603"/>
      <c r="Q148" s="968"/>
      <c r="R148" s="1214"/>
      <c r="S148" s="968"/>
      <c r="T148" s="4603"/>
      <c r="U148" s="968"/>
      <c r="V148" s="1214"/>
      <c r="W148" s="968"/>
      <c r="X148" s="4603"/>
      <c r="Y148" s="1213"/>
      <c r="Z148" s="1214"/>
      <c r="AA148" s="968"/>
      <c r="AB148" s="4603"/>
      <c r="AC148" s="1213"/>
      <c r="AD148" s="1214"/>
      <c r="AE148" s="968"/>
      <c r="AF148" s="4603"/>
      <c r="AI148" s="812"/>
      <c r="AJ148" s="685">
        <v>0</v>
      </c>
      <c r="AK148" s="685">
        <v>0</v>
      </c>
      <c r="AL148" s="685">
        <v>0</v>
      </c>
      <c r="AM148" s="685">
        <v>0</v>
      </c>
      <c r="AN148" s="685">
        <v>0</v>
      </c>
      <c r="AO148" s="685">
        <v>0</v>
      </c>
      <c r="AP148" s="685">
        <v>0</v>
      </c>
      <c r="AQ148" s="685">
        <v>0</v>
      </c>
      <c r="AR148" s="685">
        <v>0</v>
      </c>
      <c r="AS148" s="685">
        <v>0</v>
      </c>
      <c r="AT148" s="685">
        <v>0</v>
      </c>
      <c r="AU148" s="685">
        <v>0</v>
      </c>
      <c r="AV148" s="685">
        <v>0</v>
      </c>
      <c r="AW148" s="685">
        <v>0</v>
      </c>
      <c r="AX148" s="685">
        <v>0</v>
      </c>
      <c r="AY148" s="685">
        <v>0</v>
      </c>
      <c r="AZ148" s="685">
        <v>0</v>
      </c>
      <c r="BA148" s="685">
        <v>0</v>
      </c>
      <c r="BB148" s="685">
        <v>0</v>
      </c>
      <c r="BC148" s="685">
        <v>0</v>
      </c>
      <c r="BD148" s="685">
        <v>0</v>
      </c>
      <c r="BE148" s="685">
        <v>0</v>
      </c>
      <c r="BF148" s="685">
        <v>0</v>
      </c>
      <c r="BG148" s="685">
        <v>0</v>
      </c>
      <c r="BH148" s="685">
        <v>0</v>
      </c>
      <c r="BI148" s="687"/>
    </row>
    <row r="149" spans="2:61" ht="9.9499999999999993" customHeight="1">
      <c r="B149" s="4466"/>
      <c r="D149" s="4742"/>
      <c r="F149" s="789"/>
      <c r="H149" s="4604"/>
      <c r="I149" s="968"/>
      <c r="J149" s="1212"/>
      <c r="K149" s="968"/>
      <c r="L149" s="4604"/>
      <c r="M149" s="968"/>
      <c r="N149" s="1212"/>
      <c r="O149" s="968"/>
      <c r="P149" s="4604"/>
      <c r="Q149" s="968"/>
      <c r="R149" s="1212"/>
      <c r="S149" s="968"/>
      <c r="T149" s="4604"/>
      <c r="U149" s="968"/>
      <c r="V149" s="1212"/>
      <c r="W149" s="968"/>
      <c r="X149" s="4604"/>
      <c r="Y149" s="1212"/>
      <c r="Z149" s="1212"/>
      <c r="AA149" s="968"/>
      <c r="AB149" s="4604"/>
      <c r="AC149" s="1212"/>
      <c r="AD149" s="1212"/>
      <c r="AE149" s="968"/>
      <c r="AF149" s="4604"/>
      <c r="AI149" s="812"/>
      <c r="AJ149" s="685">
        <v>0</v>
      </c>
      <c r="AK149" s="685">
        <v>0</v>
      </c>
      <c r="AL149" s="685">
        <v>0</v>
      </c>
      <c r="AM149" s="685">
        <v>0</v>
      </c>
      <c r="AN149" s="685">
        <v>0</v>
      </c>
      <c r="AO149" s="685">
        <v>0</v>
      </c>
      <c r="AP149" s="685">
        <v>0</v>
      </c>
      <c r="AQ149" s="685">
        <v>0</v>
      </c>
      <c r="AR149" s="685">
        <v>0</v>
      </c>
      <c r="AS149" s="685">
        <v>0</v>
      </c>
      <c r="AT149" s="685">
        <v>0</v>
      </c>
      <c r="AU149" s="685">
        <v>0</v>
      </c>
      <c r="AV149" s="685">
        <v>0</v>
      </c>
      <c r="AW149" s="685">
        <v>0</v>
      </c>
      <c r="AX149" s="685">
        <v>0</v>
      </c>
      <c r="AY149" s="685">
        <v>0</v>
      </c>
      <c r="AZ149" s="685">
        <v>0</v>
      </c>
      <c r="BA149" s="685">
        <v>0</v>
      </c>
      <c r="BB149" s="685">
        <v>0</v>
      </c>
      <c r="BC149" s="685">
        <v>0</v>
      </c>
      <c r="BD149" s="685">
        <v>0</v>
      </c>
      <c r="BE149" s="685">
        <v>0</v>
      </c>
      <c r="BF149" s="685">
        <v>0</v>
      </c>
      <c r="BG149" s="685">
        <v>0</v>
      </c>
      <c r="BH149" s="685">
        <v>0</v>
      </c>
      <c r="BI149" s="687"/>
    </row>
    <row r="150" spans="2:61" ht="9.9499999999999993" customHeight="1">
      <c r="B150" s="706"/>
      <c r="D150" s="1220"/>
      <c r="H150" s="968"/>
      <c r="I150" s="968"/>
      <c r="J150" s="968"/>
      <c r="K150" s="968"/>
      <c r="L150" s="1229"/>
      <c r="M150" s="968"/>
      <c r="N150" s="968"/>
      <c r="O150" s="968"/>
      <c r="P150" s="968"/>
      <c r="Q150" s="968"/>
      <c r="R150" s="968"/>
      <c r="S150" s="968"/>
      <c r="T150" s="968"/>
      <c r="U150" s="968"/>
      <c r="V150" s="968"/>
      <c r="W150" s="968"/>
      <c r="X150" s="968"/>
      <c r="Y150" s="968"/>
      <c r="Z150" s="968"/>
      <c r="AA150" s="968"/>
      <c r="AB150" s="968"/>
      <c r="AC150" s="968"/>
      <c r="AD150" s="968"/>
      <c r="AE150" s="968"/>
      <c r="AF150" s="968"/>
      <c r="AI150" s="813"/>
      <c r="AJ150" s="685">
        <v>0</v>
      </c>
      <c r="AK150" s="685">
        <v>0</v>
      </c>
      <c r="AL150" s="685">
        <v>0</v>
      </c>
      <c r="AM150" s="685">
        <v>0</v>
      </c>
      <c r="AN150" s="685">
        <v>0</v>
      </c>
      <c r="AO150" s="685">
        <v>0</v>
      </c>
      <c r="AP150" s="685">
        <v>0</v>
      </c>
      <c r="AQ150" s="685">
        <v>0</v>
      </c>
      <c r="AR150" s="685">
        <v>0</v>
      </c>
      <c r="AS150" s="685">
        <v>0</v>
      </c>
      <c r="AT150" s="685">
        <v>0</v>
      </c>
      <c r="AU150" s="685">
        <v>0</v>
      </c>
      <c r="AV150" s="685">
        <v>0</v>
      </c>
      <c r="AW150" s="685">
        <v>0</v>
      </c>
      <c r="AX150" s="685">
        <v>0</v>
      </c>
      <c r="AY150" s="685">
        <v>0</v>
      </c>
      <c r="AZ150" s="685">
        <v>0</v>
      </c>
      <c r="BA150" s="685">
        <v>0</v>
      </c>
      <c r="BB150" s="685">
        <v>0</v>
      </c>
      <c r="BC150" s="685">
        <v>0</v>
      </c>
      <c r="BD150" s="685">
        <v>0</v>
      </c>
      <c r="BE150" s="685">
        <v>0</v>
      </c>
      <c r="BF150" s="685">
        <v>0</v>
      </c>
      <c r="BG150" s="685">
        <v>0</v>
      </c>
      <c r="BH150" s="685">
        <v>0</v>
      </c>
      <c r="BI150" s="687"/>
    </row>
    <row r="151" spans="2:61" ht="9.9499999999999993" customHeight="1">
      <c r="B151" s="4464">
        <v>28</v>
      </c>
      <c r="D151" s="4740" t="s">
        <v>5019</v>
      </c>
      <c r="F151" s="789"/>
      <c r="H151" s="4602"/>
      <c r="I151" s="968"/>
      <c r="J151" s="1212"/>
      <c r="K151" s="968"/>
      <c r="L151" s="4602"/>
      <c r="M151" s="968"/>
      <c r="N151" s="1212"/>
      <c r="O151" s="968"/>
      <c r="P151" s="4602"/>
      <c r="Q151" s="968"/>
      <c r="R151" s="1212"/>
      <c r="S151" s="968"/>
      <c r="T151" s="4602"/>
      <c r="U151" s="968"/>
      <c r="V151" s="1212"/>
      <c r="W151" s="968"/>
      <c r="X151" s="4602"/>
      <c r="Y151" s="1224"/>
      <c r="Z151" s="1212"/>
      <c r="AA151" s="968"/>
      <c r="AB151" s="4602"/>
      <c r="AC151" s="1224"/>
      <c r="AD151" s="1212"/>
      <c r="AE151" s="968"/>
      <c r="AF151" s="4602"/>
      <c r="AI151" s="812"/>
      <c r="AJ151" s="685">
        <v>0</v>
      </c>
      <c r="AK151" s="685">
        <v>0</v>
      </c>
      <c r="AL151" s="685">
        <v>0</v>
      </c>
      <c r="AM151" s="685">
        <v>0</v>
      </c>
      <c r="AN151" s="685">
        <v>0</v>
      </c>
      <c r="AO151" s="685">
        <v>0</v>
      </c>
      <c r="AP151" s="685">
        <v>0</v>
      </c>
      <c r="AQ151" s="685">
        <v>0</v>
      </c>
      <c r="AR151" s="685">
        <v>0</v>
      </c>
      <c r="AS151" s="685">
        <v>0</v>
      </c>
      <c r="AT151" s="685">
        <v>0</v>
      </c>
      <c r="AU151" s="685">
        <v>0</v>
      </c>
      <c r="AV151" s="685">
        <v>0</v>
      </c>
      <c r="AW151" s="685">
        <v>0</v>
      </c>
      <c r="AX151" s="685">
        <v>0</v>
      </c>
      <c r="AY151" s="685">
        <v>0</v>
      </c>
      <c r="AZ151" s="685">
        <v>0</v>
      </c>
      <c r="BA151" s="685">
        <v>0</v>
      </c>
      <c r="BB151" s="685">
        <v>0</v>
      </c>
      <c r="BC151" s="685">
        <v>0</v>
      </c>
      <c r="BD151" s="685">
        <v>0</v>
      </c>
      <c r="BE151" s="685">
        <v>0</v>
      </c>
      <c r="BF151" s="685">
        <v>0</v>
      </c>
      <c r="BG151" s="685">
        <v>0</v>
      </c>
      <c r="BH151" s="685">
        <v>0</v>
      </c>
      <c r="BI151" s="687"/>
    </row>
    <row r="152" spans="2:61" ht="5.0999999999999996" customHeight="1">
      <c r="B152" s="4465"/>
      <c r="D152" s="4741"/>
      <c r="F152" s="794"/>
      <c r="H152" s="4603"/>
      <c r="I152" s="968"/>
      <c r="J152" s="1214"/>
      <c r="K152" s="968"/>
      <c r="L152" s="4603"/>
      <c r="M152" s="968"/>
      <c r="N152" s="1214"/>
      <c r="O152" s="968"/>
      <c r="P152" s="4603"/>
      <c r="Q152" s="968"/>
      <c r="R152" s="1214"/>
      <c r="S152" s="968"/>
      <c r="T152" s="4603"/>
      <c r="U152" s="968"/>
      <c r="V152" s="1214"/>
      <c r="W152" s="968"/>
      <c r="X152" s="4603"/>
      <c r="Y152" s="1213"/>
      <c r="Z152" s="1214"/>
      <c r="AA152" s="968"/>
      <c r="AB152" s="4603"/>
      <c r="AC152" s="1213"/>
      <c r="AD152" s="1214"/>
      <c r="AE152" s="968"/>
      <c r="AF152" s="4603"/>
      <c r="AI152" s="812"/>
      <c r="AJ152" s="685">
        <v>0</v>
      </c>
      <c r="AK152" s="685">
        <v>0</v>
      </c>
      <c r="AL152" s="685">
        <v>0</v>
      </c>
      <c r="AM152" s="685">
        <v>0</v>
      </c>
      <c r="AN152" s="685">
        <v>0</v>
      </c>
      <c r="AO152" s="685">
        <v>0</v>
      </c>
      <c r="AP152" s="685">
        <v>0</v>
      </c>
      <c r="AQ152" s="685">
        <v>0</v>
      </c>
      <c r="AR152" s="685">
        <v>0</v>
      </c>
      <c r="AS152" s="685">
        <v>0</v>
      </c>
      <c r="AT152" s="685">
        <v>0</v>
      </c>
      <c r="AU152" s="685">
        <v>0</v>
      </c>
      <c r="AV152" s="685">
        <v>0</v>
      </c>
      <c r="AW152" s="685">
        <v>0</v>
      </c>
      <c r="AX152" s="685">
        <v>0</v>
      </c>
      <c r="AY152" s="685">
        <v>0</v>
      </c>
      <c r="AZ152" s="685">
        <v>0</v>
      </c>
      <c r="BA152" s="685">
        <v>0</v>
      </c>
      <c r="BB152" s="685">
        <v>0</v>
      </c>
      <c r="BC152" s="685">
        <v>0</v>
      </c>
      <c r="BD152" s="685">
        <v>0</v>
      </c>
      <c r="BE152" s="685">
        <v>0</v>
      </c>
      <c r="BF152" s="685">
        <v>0</v>
      </c>
      <c r="BG152" s="685">
        <v>0</v>
      </c>
      <c r="BH152" s="685">
        <v>0</v>
      </c>
      <c r="BI152" s="687"/>
    </row>
    <row r="153" spans="2:61" ht="9.9499999999999993" customHeight="1">
      <c r="B153" s="4466"/>
      <c r="D153" s="4742"/>
      <c r="F153" s="789"/>
      <c r="H153" s="4604"/>
      <c r="I153" s="968"/>
      <c r="J153" s="1212"/>
      <c r="K153" s="968"/>
      <c r="L153" s="4604"/>
      <c r="M153" s="968"/>
      <c r="N153" s="1212"/>
      <c r="O153" s="968"/>
      <c r="P153" s="4604"/>
      <c r="Q153" s="968"/>
      <c r="R153" s="1212"/>
      <c r="S153" s="968"/>
      <c r="T153" s="4604"/>
      <c r="U153" s="968"/>
      <c r="V153" s="1212"/>
      <c r="W153" s="968"/>
      <c r="X153" s="4604"/>
      <c r="Y153" s="1212"/>
      <c r="Z153" s="1212"/>
      <c r="AA153" s="968"/>
      <c r="AB153" s="4604"/>
      <c r="AC153" s="1212"/>
      <c r="AD153" s="1212"/>
      <c r="AE153" s="968"/>
      <c r="AF153" s="4604"/>
      <c r="AI153" s="812"/>
      <c r="AJ153" s="685">
        <v>0</v>
      </c>
      <c r="AK153" s="685">
        <v>0</v>
      </c>
      <c r="AL153" s="685">
        <v>0</v>
      </c>
      <c r="AM153" s="685">
        <v>0</v>
      </c>
      <c r="AN153" s="685">
        <v>0</v>
      </c>
      <c r="AO153" s="685">
        <v>0</v>
      </c>
      <c r="AP153" s="685">
        <v>0</v>
      </c>
      <c r="AQ153" s="685">
        <v>0</v>
      </c>
      <c r="AR153" s="685">
        <v>0</v>
      </c>
      <c r="AS153" s="685">
        <v>0</v>
      </c>
      <c r="AT153" s="685">
        <v>0</v>
      </c>
      <c r="AU153" s="685">
        <v>0</v>
      </c>
      <c r="AV153" s="685">
        <v>0</v>
      </c>
      <c r="AW153" s="685">
        <v>0</v>
      </c>
      <c r="AX153" s="685">
        <v>0</v>
      </c>
      <c r="AY153" s="685">
        <v>0</v>
      </c>
      <c r="AZ153" s="685">
        <v>0</v>
      </c>
      <c r="BA153" s="685">
        <v>0</v>
      </c>
      <c r="BB153" s="685">
        <v>0</v>
      </c>
      <c r="BC153" s="685">
        <v>0</v>
      </c>
      <c r="BD153" s="685">
        <v>0</v>
      </c>
      <c r="BE153" s="685">
        <v>0</v>
      </c>
      <c r="BF153" s="685">
        <v>0</v>
      </c>
      <c r="BG153" s="685">
        <v>0</v>
      </c>
      <c r="BH153" s="685">
        <v>0</v>
      </c>
      <c r="BI153" s="687"/>
    </row>
    <row r="154" spans="2:61" ht="9.9499999999999993" customHeight="1">
      <c r="B154" s="706"/>
      <c r="D154" s="1220"/>
      <c r="H154" s="968"/>
      <c r="I154" s="968"/>
      <c r="J154" s="968"/>
      <c r="K154" s="968"/>
      <c r="L154" s="1229"/>
      <c r="M154" s="968"/>
      <c r="N154" s="968"/>
      <c r="O154" s="968"/>
      <c r="P154" s="968"/>
      <c r="Q154" s="968"/>
      <c r="R154" s="968"/>
      <c r="S154" s="968"/>
      <c r="T154" s="968"/>
      <c r="U154" s="968"/>
      <c r="V154" s="968"/>
      <c r="W154" s="968"/>
      <c r="X154" s="968"/>
      <c r="Y154" s="968"/>
      <c r="Z154" s="968"/>
      <c r="AA154" s="968"/>
      <c r="AB154" s="968"/>
      <c r="AC154" s="968"/>
      <c r="AD154" s="968"/>
      <c r="AE154" s="968"/>
      <c r="AF154" s="968"/>
      <c r="AI154" s="813"/>
      <c r="AJ154" s="685">
        <v>0</v>
      </c>
      <c r="AK154" s="685">
        <v>0</v>
      </c>
      <c r="AL154" s="685">
        <v>0</v>
      </c>
      <c r="AM154" s="685">
        <v>0</v>
      </c>
      <c r="AN154" s="685">
        <v>0</v>
      </c>
      <c r="AO154" s="685">
        <v>0</v>
      </c>
      <c r="AP154" s="685">
        <v>0</v>
      </c>
      <c r="AQ154" s="685">
        <v>0</v>
      </c>
      <c r="AR154" s="685">
        <v>0</v>
      </c>
      <c r="AS154" s="685">
        <v>0</v>
      </c>
      <c r="AT154" s="685">
        <v>0</v>
      </c>
      <c r="AU154" s="685">
        <v>0</v>
      </c>
      <c r="AV154" s="685">
        <v>0</v>
      </c>
      <c r="AW154" s="685">
        <v>0</v>
      </c>
      <c r="AX154" s="685">
        <v>0</v>
      </c>
      <c r="AY154" s="685">
        <v>0</v>
      </c>
      <c r="AZ154" s="685">
        <v>0</v>
      </c>
      <c r="BA154" s="685">
        <v>0</v>
      </c>
      <c r="BB154" s="685">
        <v>0</v>
      </c>
      <c r="BC154" s="685">
        <v>0</v>
      </c>
      <c r="BD154" s="685">
        <v>0</v>
      </c>
      <c r="BE154" s="685">
        <v>0</v>
      </c>
      <c r="BF154" s="685">
        <v>0</v>
      </c>
      <c r="BG154" s="685">
        <v>0</v>
      </c>
      <c r="BH154" s="685">
        <v>0</v>
      </c>
      <c r="BI154" s="687"/>
    </row>
    <row r="155" spans="2:61" ht="9.9499999999999993" customHeight="1">
      <c r="B155" s="4464">
        <v>29</v>
      </c>
      <c r="D155" s="4740" t="s">
        <v>5020</v>
      </c>
      <c r="F155" s="789"/>
      <c r="H155" s="4602"/>
      <c r="I155" s="968"/>
      <c r="J155" s="1212"/>
      <c r="K155" s="968"/>
      <c r="L155" s="4602"/>
      <c r="M155" s="968"/>
      <c r="N155" s="1212"/>
      <c r="O155" s="968"/>
      <c r="P155" s="4602"/>
      <c r="Q155" s="968"/>
      <c r="R155" s="1212"/>
      <c r="S155" s="968"/>
      <c r="T155" s="4602"/>
      <c r="U155" s="968"/>
      <c r="V155" s="1212"/>
      <c r="W155" s="968"/>
      <c r="X155" s="4602"/>
      <c r="Y155" s="1224"/>
      <c r="Z155" s="1212"/>
      <c r="AA155" s="968"/>
      <c r="AB155" s="4602"/>
      <c r="AC155" s="1224"/>
      <c r="AD155" s="1212"/>
      <c r="AE155" s="968"/>
      <c r="AF155" s="4602"/>
      <c r="AI155" s="812"/>
      <c r="AJ155" s="685">
        <v>0</v>
      </c>
      <c r="AK155" s="685">
        <v>0</v>
      </c>
      <c r="AL155" s="685">
        <v>0</v>
      </c>
      <c r="AM155" s="685">
        <v>0</v>
      </c>
      <c r="AN155" s="685">
        <v>0</v>
      </c>
      <c r="AO155" s="685">
        <v>0</v>
      </c>
      <c r="AP155" s="685">
        <v>0</v>
      </c>
      <c r="AQ155" s="685">
        <v>0</v>
      </c>
      <c r="AR155" s="685">
        <v>0</v>
      </c>
      <c r="AS155" s="685">
        <v>0</v>
      </c>
      <c r="AT155" s="685">
        <v>0</v>
      </c>
      <c r="AU155" s="685">
        <v>0</v>
      </c>
      <c r="AV155" s="685">
        <v>0</v>
      </c>
      <c r="AW155" s="685">
        <v>0</v>
      </c>
      <c r="AX155" s="685">
        <v>0</v>
      </c>
      <c r="AY155" s="685">
        <v>0</v>
      </c>
      <c r="AZ155" s="685">
        <v>0</v>
      </c>
      <c r="BA155" s="685">
        <v>0</v>
      </c>
      <c r="BB155" s="685">
        <v>0</v>
      </c>
      <c r="BC155" s="685">
        <v>0</v>
      </c>
      <c r="BD155" s="685">
        <v>0</v>
      </c>
      <c r="BE155" s="685">
        <v>0</v>
      </c>
      <c r="BF155" s="685">
        <v>0</v>
      </c>
      <c r="BG155" s="685">
        <v>0</v>
      </c>
      <c r="BH155" s="685">
        <v>0</v>
      </c>
      <c r="BI155" s="687"/>
    </row>
    <row r="156" spans="2:61" ht="5.0999999999999996" customHeight="1">
      <c r="B156" s="4465"/>
      <c r="D156" s="4741"/>
      <c r="F156" s="794"/>
      <c r="H156" s="4603"/>
      <c r="I156" s="968"/>
      <c r="J156" s="1214"/>
      <c r="K156" s="968"/>
      <c r="L156" s="4603"/>
      <c r="M156" s="968"/>
      <c r="N156" s="1214"/>
      <c r="O156" s="968"/>
      <c r="P156" s="4603"/>
      <c r="Q156" s="968"/>
      <c r="R156" s="1214"/>
      <c r="S156" s="968"/>
      <c r="T156" s="4603"/>
      <c r="U156" s="968"/>
      <c r="V156" s="1214"/>
      <c r="W156" s="968"/>
      <c r="X156" s="4603"/>
      <c r="Y156" s="1213"/>
      <c r="Z156" s="1214"/>
      <c r="AA156" s="968"/>
      <c r="AB156" s="4603"/>
      <c r="AC156" s="1213"/>
      <c r="AD156" s="1214"/>
      <c r="AE156" s="968"/>
      <c r="AF156" s="4603"/>
      <c r="AI156" s="812"/>
      <c r="AJ156" s="685">
        <v>0</v>
      </c>
      <c r="AK156" s="685">
        <v>0</v>
      </c>
      <c r="AL156" s="685">
        <v>0</v>
      </c>
      <c r="AM156" s="685">
        <v>0</v>
      </c>
      <c r="AN156" s="685">
        <v>0</v>
      </c>
      <c r="AO156" s="685">
        <v>0</v>
      </c>
      <c r="AP156" s="685">
        <v>0</v>
      </c>
      <c r="AQ156" s="685">
        <v>0</v>
      </c>
      <c r="AR156" s="685">
        <v>0</v>
      </c>
      <c r="AS156" s="685">
        <v>0</v>
      </c>
      <c r="AT156" s="685">
        <v>0</v>
      </c>
      <c r="AU156" s="685">
        <v>0</v>
      </c>
      <c r="AV156" s="685">
        <v>0</v>
      </c>
      <c r="AW156" s="685">
        <v>0</v>
      </c>
      <c r="AX156" s="685">
        <v>0</v>
      </c>
      <c r="AY156" s="685">
        <v>0</v>
      </c>
      <c r="AZ156" s="685">
        <v>0</v>
      </c>
      <c r="BA156" s="685">
        <v>0</v>
      </c>
      <c r="BB156" s="685">
        <v>0</v>
      </c>
      <c r="BC156" s="685">
        <v>0</v>
      </c>
      <c r="BD156" s="685">
        <v>0</v>
      </c>
      <c r="BE156" s="685">
        <v>0</v>
      </c>
      <c r="BF156" s="685">
        <v>0</v>
      </c>
      <c r="BG156" s="685">
        <v>0</v>
      </c>
      <c r="BH156" s="685">
        <v>0</v>
      </c>
      <c r="BI156" s="687"/>
    </row>
    <row r="157" spans="2:61" ht="9.9499999999999993" customHeight="1">
      <c r="B157" s="4466"/>
      <c r="D157" s="4742"/>
      <c r="F157" s="789"/>
      <c r="H157" s="4604"/>
      <c r="I157" s="968"/>
      <c r="J157" s="1212"/>
      <c r="K157" s="968"/>
      <c r="L157" s="4604"/>
      <c r="M157" s="968"/>
      <c r="N157" s="1212"/>
      <c r="O157" s="968"/>
      <c r="P157" s="4604"/>
      <c r="Q157" s="968"/>
      <c r="R157" s="1212"/>
      <c r="S157" s="968"/>
      <c r="T157" s="4604"/>
      <c r="U157" s="968"/>
      <c r="V157" s="1212"/>
      <c r="W157" s="968"/>
      <c r="X157" s="4604"/>
      <c r="Y157" s="1212"/>
      <c r="Z157" s="1212"/>
      <c r="AA157" s="968"/>
      <c r="AB157" s="4604"/>
      <c r="AC157" s="1212"/>
      <c r="AD157" s="1212"/>
      <c r="AE157" s="968"/>
      <c r="AF157" s="4604"/>
      <c r="AI157" s="812"/>
      <c r="AJ157" s="685">
        <v>0</v>
      </c>
      <c r="AK157" s="685">
        <v>0</v>
      </c>
      <c r="AL157" s="685">
        <v>0</v>
      </c>
      <c r="AM157" s="685">
        <v>0</v>
      </c>
      <c r="AN157" s="685">
        <v>0</v>
      </c>
      <c r="AO157" s="685">
        <v>0</v>
      </c>
      <c r="AP157" s="685">
        <v>0</v>
      </c>
      <c r="AQ157" s="685">
        <v>0</v>
      </c>
      <c r="AR157" s="685">
        <v>0</v>
      </c>
      <c r="AS157" s="685">
        <v>0</v>
      </c>
      <c r="AT157" s="685">
        <v>0</v>
      </c>
      <c r="AU157" s="685">
        <v>0</v>
      </c>
      <c r="AV157" s="685">
        <v>0</v>
      </c>
      <c r="AW157" s="685">
        <v>0</v>
      </c>
      <c r="AX157" s="685">
        <v>0</v>
      </c>
      <c r="AY157" s="685">
        <v>0</v>
      </c>
      <c r="AZ157" s="685">
        <v>0</v>
      </c>
      <c r="BA157" s="685">
        <v>0</v>
      </c>
      <c r="BB157" s="685">
        <v>0</v>
      </c>
      <c r="BC157" s="685">
        <v>0</v>
      </c>
      <c r="BD157" s="685">
        <v>0</v>
      </c>
      <c r="BE157" s="685">
        <v>0</v>
      </c>
      <c r="BF157" s="685">
        <v>0</v>
      </c>
      <c r="BG157" s="685">
        <v>0</v>
      </c>
      <c r="BH157" s="685">
        <v>0</v>
      </c>
      <c r="BI157" s="687"/>
    </row>
    <row r="158" spans="2:61" ht="9.9499999999999993" customHeight="1">
      <c r="B158" s="706"/>
      <c r="D158" s="1220"/>
      <c r="H158" s="968"/>
      <c r="I158" s="968"/>
      <c r="J158" s="968"/>
      <c r="K158" s="968"/>
      <c r="L158" s="1230"/>
      <c r="M158" s="968"/>
      <c r="N158" s="968"/>
      <c r="O158" s="968"/>
      <c r="P158" s="968"/>
      <c r="Q158" s="968"/>
      <c r="R158" s="968"/>
      <c r="S158" s="968"/>
      <c r="T158" s="968"/>
      <c r="U158" s="968"/>
      <c r="V158" s="968"/>
      <c r="W158" s="968"/>
      <c r="X158" s="968"/>
      <c r="Y158" s="968"/>
      <c r="Z158" s="968"/>
      <c r="AA158" s="968"/>
      <c r="AB158" s="968"/>
      <c r="AC158" s="968"/>
      <c r="AD158" s="968"/>
      <c r="AE158" s="968"/>
      <c r="AF158" s="968"/>
      <c r="AI158" s="814"/>
      <c r="AJ158" s="685">
        <v>0</v>
      </c>
      <c r="AK158" s="685">
        <v>0</v>
      </c>
      <c r="AL158" s="685">
        <v>0</v>
      </c>
      <c r="AM158" s="685">
        <v>0</v>
      </c>
      <c r="AN158" s="685">
        <v>0</v>
      </c>
      <c r="AO158" s="685">
        <v>0</v>
      </c>
      <c r="AP158" s="685">
        <v>0</v>
      </c>
      <c r="AQ158" s="685">
        <v>0</v>
      </c>
      <c r="AR158" s="685">
        <v>0</v>
      </c>
      <c r="AS158" s="685">
        <v>0</v>
      </c>
      <c r="AT158" s="685">
        <v>0</v>
      </c>
      <c r="AU158" s="685">
        <v>0</v>
      </c>
      <c r="AV158" s="685">
        <v>0</v>
      </c>
      <c r="AW158" s="685">
        <v>0</v>
      </c>
      <c r="AX158" s="685">
        <v>0</v>
      </c>
      <c r="AY158" s="685">
        <v>0</v>
      </c>
      <c r="AZ158" s="685">
        <v>0</v>
      </c>
      <c r="BA158" s="685">
        <v>0</v>
      </c>
      <c r="BB158" s="685">
        <v>0</v>
      </c>
      <c r="BC158" s="685">
        <v>0</v>
      </c>
      <c r="BD158" s="685">
        <v>0</v>
      </c>
      <c r="BE158" s="685">
        <v>0</v>
      </c>
      <c r="BF158" s="685">
        <v>0</v>
      </c>
      <c r="BG158" s="685">
        <v>0</v>
      </c>
      <c r="BH158" s="685">
        <v>0</v>
      </c>
      <c r="BI158" s="687"/>
    </row>
    <row r="159" spans="2:61" ht="9.9499999999999993" customHeight="1">
      <c r="B159" s="4464">
        <v>30</v>
      </c>
      <c r="D159" s="4740" t="s">
        <v>5021</v>
      </c>
      <c r="F159" s="789"/>
      <c r="H159" s="4602"/>
      <c r="I159" s="968"/>
      <c r="J159" s="1212"/>
      <c r="K159" s="968"/>
      <c r="L159" s="4602"/>
      <c r="M159" s="968"/>
      <c r="N159" s="1212"/>
      <c r="O159" s="968"/>
      <c r="P159" s="4602"/>
      <c r="Q159" s="968"/>
      <c r="R159" s="1212"/>
      <c r="S159" s="968"/>
      <c r="T159" s="4602"/>
      <c r="U159" s="968"/>
      <c r="V159" s="1212"/>
      <c r="W159" s="968"/>
      <c r="X159" s="4602"/>
      <c r="Y159" s="1224"/>
      <c r="Z159" s="1212"/>
      <c r="AA159" s="968"/>
      <c r="AB159" s="4602"/>
      <c r="AC159" s="1224"/>
      <c r="AD159" s="1212"/>
      <c r="AE159" s="968"/>
      <c r="AF159" s="4602"/>
      <c r="AI159" s="812"/>
      <c r="AJ159" s="685">
        <v>0</v>
      </c>
      <c r="AK159" s="685">
        <v>0</v>
      </c>
      <c r="AL159" s="685">
        <v>0</v>
      </c>
      <c r="AM159" s="685">
        <v>0</v>
      </c>
      <c r="AN159" s="685">
        <v>0</v>
      </c>
      <c r="AO159" s="685">
        <v>0</v>
      </c>
      <c r="AP159" s="685">
        <v>0</v>
      </c>
      <c r="AQ159" s="685">
        <v>0</v>
      </c>
      <c r="AR159" s="685">
        <v>0</v>
      </c>
      <c r="AS159" s="685">
        <v>0</v>
      </c>
      <c r="AT159" s="685">
        <v>0</v>
      </c>
      <c r="AU159" s="685">
        <v>0</v>
      </c>
      <c r="AV159" s="685">
        <v>0</v>
      </c>
      <c r="AW159" s="685">
        <v>0</v>
      </c>
      <c r="AX159" s="685">
        <v>0</v>
      </c>
      <c r="AY159" s="685">
        <v>0</v>
      </c>
      <c r="AZ159" s="685">
        <v>0</v>
      </c>
      <c r="BA159" s="685">
        <v>0</v>
      </c>
      <c r="BB159" s="685">
        <v>0</v>
      </c>
      <c r="BC159" s="685">
        <v>0</v>
      </c>
      <c r="BD159" s="685">
        <v>0</v>
      </c>
      <c r="BE159" s="685">
        <v>0</v>
      </c>
      <c r="BF159" s="685">
        <v>0</v>
      </c>
      <c r="BG159" s="685">
        <v>0</v>
      </c>
      <c r="BH159" s="685">
        <v>0</v>
      </c>
      <c r="BI159" s="687"/>
    </row>
    <row r="160" spans="2:61" ht="5.0999999999999996" customHeight="1">
      <c r="B160" s="4465"/>
      <c r="D160" s="4741"/>
      <c r="F160" s="794"/>
      <c r="H160" s="4603"/>
      <c r="I160" s="968"/>
      <c r="J160" s="1214"/>
      <c r="K160" s="968"/>
      <c r="L160" s="4603"/>
      <c r="M160" s="968"/>
      <c r="N160" s="1214"/>
      <c r="O160" s="968"/>
      <c r="P160" s="4603"/>
      <c r="Q160" s="968"/>
      <c r="R160" s="1214"/>
      <c r="S160" s="968"/>
      <c r="T160" s="4603"/>
      <c r="U160" s="968"/>
      <c r="V160" s="1214"/>
      <c r="W160" s="968"/>
      <c r="X160" s="4603"/>
      <c r="Y160" s="1213"/>
      <c r="Z160" s="1214"/>
      <c r="AA160" s="968"/>
      <c r="AB160" s="4603"/>
      <c r="AC160" s="1213"/>
      <c r="AD160" s="1214"/>
      <c r="AE160" s="968"/>
      <c r="AF160" s="4603"/>
      <c r="AI160" s="812"/>
      <c r="AJ160" s="685">
        <v>0</v>
      </c>
      <c r="AK160" s="685">
        <v>0</v>
      </c>
      <c r="AL160" s="685">
        <v>0</v>
      </c>
      <c r="AM160" s="685">
        <v>0</v>
      </c>
      <c r="AN160" s="685">
        <v>0</v>
      </c>
      <c r="AO160" s="685">
        <v>0</v>
      </c>
      <c r="AP160" s="685">
        <v>0</v>
      </c>
      <c r="AQ160" s="685">
        <v>0</v>
      </c>
      <c r="AR160" s="685">
        <v>0</v>
      </c>
      <c r="AS160" s="685">
        <v>0</v>
      </c>
      <c r="AT160" s="685">
        <v>0</v>
      </c>
      <c r="AU160" s="685">
        <v>0</v>
      </c>
      <c r="AV160" s="685">
        <v>0</v>
      </c>
      <c r="AW160" s="685">
        <v>0</v>
      </c>
      <c r="AX160" s="685">
        <v>0</v>
      </c>
      <c r="AY160" s="685">
        <v>0</v>
      </c>
      <c r="AZ160" s="685">
        <v>0</v>
      </c>
      <c r="BA160" s="685">
        <v>0</v>
      </c>
      <c r="BB160" s="685">
        <v>0</v>
      </c>
      <c r="BC160" s="685">
        <v>0</v>
      </c>
      <c r="BD160" s="685">
        <v>0</v>
      </c>
      <c r="BE160" s="685">
        <v>0</v>
      </c>
      <c r="BF160" s="685">
        <v>0</v>
      </c>
      <c r="BG160" s="685">
        <v>0</v>
      </c>
      <c r="BH160" s="685">
        <v>0</v>
      </c>
      <c r="BI160" s="687"/>
    </row>
    <row r="161" spans="2:61" ht="9.9499999999999993" customHeight="1">
      <c r="B161" s="4466"/>
      <c r="D161" s="4742"/>
      <c r="F161" s="789"/>
      <c r="H161" s="4604"/>
      <c r="I161" s="968"/>
      <c r="J161" s="1212"/>
      <c r="K161" s="968"/>
      <c r="L161" s="4604"/>
      <c r="M161" s="968"/>
      <c r="N161" s="1212"/>
      <c r="O161" s="968"/>
      <c r="P161" s="4604"/>
      <c r="Q161" s="968"/>
      <c r="R161" s="1212"/>
      <c r="S161" s="968"/>
      <c r="T161" s="4604"/>
      <c r="U161" s="968"/>
      <c r="V161" s="1212"/>
      <c r="W161" s="968"/>
      <c r="X161" s="4604"/>
      <c r="Y161" s="1212"/>
      <c r="Z161" s="1212"/>
      <c r="AA161" s="968"/>
      <c r="AB161" s="4604"/>
      <c r="AC161" s="1212"/>
      <c r="AD161" s="1212"/>
      <c r="AE161" s="968"/>
      <c r="AF161" s="4604"/>
      <c r="AI161" s="812"/>
      <c r="AJ161" s="685">
        <v>0</v>
      </c>
      <c r="AK161" s="685">
        <v>0</v>
      </c>
      <c r="AL161" s="685">
        <v>0</v>
      </c>
      <c r="AM161" s="685">
        <v>0</v>
      </c>
      <c r="AN161" s="685">
        <v>0</v>
      </c>
      <c r="AO161" s="685">
        <v>0</v>
      </c>
      <c r="AP161" s="685">
        <v>0</v>
      </c>
      <c r="AQ161" s="685">
        <v>0</v>
      </c>
      <c r="AR161" s="685">
        <v>0</v>
      </c>
      <c r="AS161" s="685">
        <v>0</v>
      </c>
      <c r="AT161" s="685">
        <v>0</v>
      </c>
      <c r="AU161" s="685">
        <v>0</v>
      </c>
      <c r="AV161" s="685">
        <v>0</v>
      </c>
      <c r="AW161" s="685">
        <v>0</v>
      </c>
      <c r="AX161" s="685">
        <v>0</v>
      </c>
      <c r="AY161" s="685">
        <v>0</v>
      </c>
      <c r="AZ161" s="685">
        <v>0</v>
      </c>
      <c r="BA161" s="685">
        <v>0</v>
      </c>
      <c r="BB161" s="685">
        <v>0</v>
      </c>
      <c r="BC161" s="685">
        <v>0</v>
      </c>
      <c r="BD161" s="685">
        <v>0</v>
      </c>
      <c r="BE161" s="685">
        <v>0</v>
      </c>
      <c r="BF161" s="685">
        <v>0</v>
      </c>
      <c r="BG161" s="685">
        <v>0</v>
      </c>
      <c r="BH161" s="685">
        <v>0</v>
      </c>
      <c r="BI161" s="687"/>
    </row>
    <row r="162" spans="2:61" ht="9.9499999999999993" customHeight="1">
      <c r="B162" s="706"/>
      <c r="D162" s="1220"/>
      <c r="H162" s="968"/>
      <c r="I162" s="968"/>
      <c r="J162" s="968"/>
      <c r="K162" s="968"/>
      <c r="L162" s="1230"/>
      <c r="M162" s="968"/>
      <c r="N162" s="968"/>
      <c r="O162" s="968"/>
      <c r="P162" s="968"/>
      <c r="Q162" s="968"/>
      <c r="R162" s="968"/>
      <c r="S162" s="968"/>
      <c r="T162" s="968"/>
      <c r="U162" s="968"/>
      <c r="V162" s="968"/>
      <c r="W162" s="968"/>
      <c r="X162" s="968"/>
      <c r="Y162" s="968"/>
      <c r="Z162" s="968"/>
      <c r="AA162" s="968"/>
      <c r="AB162" s="968"/>
      <c r="AC162" s="968"/>
      <c r="AD162" s="968"/>
      <c r="AE162" s="968"/>
      <c r="AF162" s="968"/>
      <c r="AI162" s="815"/>
      <c r="AJ162" s="685">
        <v>0</v>
      </c>
      <c r="AK162" s="685">
        <v>0</v>
      </c>
      <c r="AL162" s="685">
        <v>0</v>
      </c>
      <c r="AM162" s="685">
        <v>0</v>
      </c>
      <c r="AN162" s="685">
        <v>0</v>
      </c>
      <c r="AO162" s="685">
        <v>0</v>
      </c>
      <c r="AP162" s="685">
        <v>0</v>
      </c>
      <c r="AQ162" s="685">
        <v>0</v>
      </c>
      <c r="AR162" s="685">
        <v>0</v>
      </c>
      <c r="AS162" s="685">
        <v>0</v>
      </c>
      <c r="AT162" s="685">
        <v>0</v>
      </c>
      <c r="AU162" s="685">
        <v>0</v>
      </c>
      <c r="AV162" s="685">
        <v>0</v>
      </c>
      <c r="AW162" s="685">
        <v>0</v>
      </c>
      <c r="AX162" s="685">
        <v>0</v>
      </c>
      <c r="AY162" s="685">
        <v>0</v>
      </c>
      <c r="AZ162" s="685">
        <v>0</v>
      </c>
      <c r="BA162" s="685">
        <v>0</v>
      </c>
      <c r="BB162" s="685">
        <v>0</v>
      </c>
      <c r="BC162" s="685">
        <v>0</v>
      </c>
      <c r="BD162" s="685">
        <v>0</v>
      </c>
      <c r="BE162" s="685">
        <v>0</v>
      </c>
      <c r="BF162" s="685">
        <v>0</v>
      </c>
      <c r="BG162" s="685">
        <v>0</v>
      </c>
      <c r="BH162" s="685">
        <v>0</v>
      </c>
      <c r="BI162" s="687"/>
    </row>
    <row r="163" spans="2:61" ht="9.9499999999999993" customHeight="1">
      <c r="B163" s="4464">
        <v>31</v>
      </c>
      <c r="D163" s="4740" t="s">
        <v>5022</v>
      </c>
      <c r="F163" s="789"/>
      <c r="H163" s="4602"/>
      <c r="I163" s="968"/>
      <c r="J163" s="1212"/>
      <c r="K163" s="968"/>
      <c r="L163" s="4602"/>
      <c r="M163" s="968"/>
      <c r="N163" s="1212"/>
      <c r="O163" s="968"/>
      <c r="P163" s="4602"/>
      <c r="Q163" s="968"/>
      <c r="R163" s="1212"/>
      <c r="S163" s="968"/>
      <c r="T163" s="4602"/>
      <c r="U163" s="968"/>
      <c r="V163" s="1212"/>
      <c r="W163" s="968"/>
      <c r="X163" s="4602"/>
      <c r="Y163" s="1224"/>
      <c r="Z163" s="1212"/>
      <c r="AA163" s="968"/>
      <c r="AB163" s="4602"/>
      <c r="AC163" s="1224"/>
      <c r="AD163" s="1212"/>
      <c r="AE163" s="968"/>
      <c r="AF163" s="4602"/>
      <c r="AI163" s="812"/>
      <c r="AJ163" s="685">
        <v>0</v>
      </c>
      <c r="AK163" s="685">
        <v>0</v>
      </c>
      <c r="AL163" s="685">
        <v>0</v>
      </c>
      <c r="AM163" s="685">
        <v>0</v>
      </c>
      <c r="AN163" s="685">
        <v>0</v>
      </c>
      <c r="AO163" s="685">
        <v>0</v>
      </c>
      <c r="AP163" s="685">
        <v>0</v>
      </c>
      <c r="AQ163" s="685">
        <v>0</v>
      </c>
      <c r="AR163" s="685">
        <v>0</v>
      </c>
      <c r="AS163" s="685">
        <v>0</v>
      </c>
      <c r="AT163" s="685">
        <v>0</v>
      </c>
      <c r="AU163" s="685">
        <v>0</v>
      </c>
      <c r="AV163" s="685">
        <v>0</v>
      </c>
      <c r="AW163" s="685">
        <v>0</v>
      </c>
      <c r="AX163" s="685">
        <v>0</v>
      </c>
      <c r="AY163" s="685">
        <v>0</v>
      </c>
      <c r="AZ163" s="685">
        <v>0</v>
      </c>
      <c r="BA163" s="685">
        <v>0</v>
      </c>
      <c r="BB163" s="685">
        <v>0</v>
      </c>
      <c r="BC163" s="685">
        <v>0</v>
      </c>
      <c r="BD163" s="685">
        <v>0</v>
      </c>
      <c r="BE163" s="685">
        <v>0</v>
      </c>
      <c r="BF163" s="685">
        <v>0</v>
      </c>
      <c r="BG163" s="685">
        <v>0</v>
      </c>
      <c r="BH163" s="685">
        <v>0</v>
      </c>
      <c r="BI163" s="687"/>
    </row>
    <row r="164" spans="2:61" ht="5.0999999999999996" customHeight="1">
      <c r="B164" s="4465"/>
      <c r="D164" s="4741"/>
      <c r="F164" s="794"/>
      <c r="H164" s="4603"/>
      <c r="I164" s="968"/>
      <c r="J164" s="1214"/>
      <c r="K164" s="968"/>
      <c r="L164" s="4603"/>
      <c r="M164" s="968"/>
      <c r="N164" s="1214"/>
      <c r="O164" s="968"/>
      <c r="P164" s="4603"/>
      <c r="Q164" s="968"/>
      <c r="R164" s="1214"/>
      <c r="S164" s="968"/>
      <c r="T164" s="4603"/>
      <c r="U164" s="968"/>
      <c r="V164" s="1214"/>
      <c r="W164" s="968"/>
      <c r="X164" s="4603"/>
      <c r="Y164" s="1213"/>
      <c r="Z164" s="1214"/>
      <c r="AA164" s="968"/>
      <c r="AB164" s="4603"/>
      <c r="AC164" s="1213"/>
      <c r="AD164" s="1214"/>
      <c r="AE164" s="968"/>
      <c r="AF164" s="4603"/>
      <c r="AI164" s="812"/>
      <c r="AJ164" s="685">
        <v>0</v>
      </c>
      <c r="AK164" s="685">
        <v>0</v>
      </c>
      <c r="AL164" s="685">
        <v>0</v>
      </c>
      <c r="AM164" s="685">
        <v>0</v>
      </c>
      <c r="AN164" s="685">
        <v>0</v>
      </c>
      <c r="AO164" s="685">
        <v>0</v>
      </c>
      <c r="AP164" s="685">
        <v>0</v>
      </c>
      <c r="AQ164" s="685">
        <v>0</v>
      </c>
      <c r="AR164" s="685">
        <v>0</v>
      </c>
      <c r="AS164" s="685">
        <v>0</v>
      </c>
      <c r="AT164" s="685">
        <v>0</v>
      </c>
      <c r="AU164" s="685">
        <v>0</v>
      </c>
      <c r="AV164" s="685">
        <v>0</v>
      </c>
      <c r="AW164" s="685">
        <v>0</v>
      </c>
      <c r="AX164" s="685">
        <v>0</v>
      </c>
      <c r="AY164" s="685">
        <v>0</v>
      </c>
      <c r="AZ164" s="685">
        <v>0</v>
      </c>
      <c r="BA164" s="685">
        <v>0</v>
      </c>
      <c r="BB164" s="685">
        <v>0</v>
      </c>
      <c r="BC164" s="685">
        <v>0</v>
      </c>
      <c r="BD164" s="685">
        <v>0</v>
      </c>
      <c r="BE164" s="685">
        <v>0</v>
      </c>
      <c r="BF164" s="685">
        <v>0</v>
      </c>
      <c r="BG164" s="685">
        <v>0</v>
      </c>
      <c r="BH164" s="685">
        <v>0</v>
      </c>
      <c r="BI164" s="687"/>
    </row>
    <row r="165" spans="2:61" ht="9.9499999999999993" customHeight="1">
      <c r="B165" s="4466"/>
      <c r="D165" s="4742"/>
      <c r="F165" s="789"/>
      <c r="H165" s="4604"/>
      <c r="I165" s="968"/>
      <c r="J165" s="1212"/>
      <c r="K165" s="968"/>
      <c r="L165" s="4604"/>
      <c r="M165" s="968"/>
      <c r="N165" s="1212"/>
      <c r="O165" s="968"/>
      <c r="P165" s="4604"/>
      <c r="Q165" s="968"/>
      <c r="R165" s="1212"/>
      <c r="S165" s="968"/>
      <c r="T165" s="4604"/>
      <c r="U165" s="968"/>
      <c r="V165" s="1212"/>
      <c r="W165" s="968"/>
      <c r="X165" s="4604"/>
      <c r="Y165" s="1212"/>
      <c r="Z165" s="1212"/>
      <c r="AA165" s="968"/>
      <c r="AB165" s="4604"/>
      <c r="AC165" s="1212"/>
      <c r="AD165" s="1212"/>
      <c r="AE165" s="968"/>
      <c r="AF165" s="4604"/>
      <c r="AI165" s="812"/>
      <c r="AJ165" s="685">
        <v>0</v>
      </c>
      <c r="AK165" s="685">
        <v>0</v>
      </c>
      <c r="AL165" s="685">
        <v>0</v>
      </c>
      <c r="AM165" s="685">
        <v>0</v>
      </c>
      <c r="AN165" s="685">
        <v>0</v>
      </c>
      <c r="AO165" s="685">
        <v>0</v>
      </c>
      <c r="AP165" s="685">
        <v>0</v>
      </c>
      <c r="AQ165" s="685">
        <v>0</v>
      </c>
      <c r="AR165" s="685">
        <v>0</v>
      </c>
      <c r="AS165" s="685">
        <v>0</v>
      </c>
      <c r="AT165" s="685">
        <v>0</v>
      </c>
      <c r="AU165" s="685">
        <v>0</v>
      </c>
      <c r="AV165" s="685">
        <v>0</v>
      </c>
      <c r="AW165" s="685">
        <v>0</v>
      </c>
      <c r="AX165" s="685">
        <v>0</v>
      </c>
      <c r="AY165" s="685">
        <v>0</v>
      </c>
      <c r="AZ165" s="685">
        <v>0</v>
      </c>
      <c r="BA165" s="685">
        <v>0</v>
      </c>
      <c r="BB165" s="685">
        <v>0</v>
      </c>
      <c r="BC165" s="685">
        <v>0</v>
      </c>
      <c r="BD165" s="685">
        <v>0</v>
      </c>
      <c r="BE165" s="685">
        <v>0</v>
      </c>
      <c r="BF165" s="685">
        <v>0</v>
      </c>
      <c r="BG165" s="685">
        <v>0</v>
      </c>
      <c r="BH165" s="685">
        <v>0</v>
      </c>
      <c r="BI165" s="687"/>
    </row>
    <row r="166" spans="2:61" ht="9.9499999999999993" customHeight="1">
      <c r="B166" s="706"/>
      <c r="D166" s="1220"/>
      <c r="H166" s="968"/>
      <c r="I166" s="968"/>
      <c r="J166" s="968"/>
      <c r="K166" s="968"/>
      <c r="L166" s="1230"/>
      <c r="M166" s="968"/>
      <c r="N166" s="968"/>
      <c r="O166" s="968"/>
      <c r="P166" s="968"/>
      <c r="Q166" s="968"/>
      <c r="R166" s="968"/>
      <c r="S166" s="968"/>
      <c r="T166" s="968"/>
      <c r="U166" s="968"/>
      <c r="V166" s="968"/>
      <c r="W166" s="968"/>
      <c r="X166" s="968"/>
      <c r="Y166" s="968"/>
      <c r="Z166" s="968"/>
      <c r="AA166" s="968"/>
      <c r="AB166" s="968"/>
      <c r="AC166" s="968"/>
      <c r="AD166" s="968"/>
      <c r="AE166" s="968"/>
      <c r="AF166" s="968"/>
      <c r="AI166" s="815"/>
      <c r="AJ166" s="685">
        <v>0</v>
      </c>
      <c r="AK166" s="685">
        <v>0</v>
      </c>
      <c r="AL166" s="685">
        <v>0</v>
      </c>
      <c r="AM166" s="685">
        <v>0</v>
      </c>
      <c r="AN166" s="685">
        <v>0</v>
      </c>
      <c r="AO166" s="685">
        <v>0</v>
      </c>
      <c r="AP166" s="685">
        <v>0</v>
      </c>
      <c r="AQ166" s="685">
        <v>0</v>
      </c>
      <c r="AR166" s="685">
        <v>0</v>
      </c>
      <c r="AS166" s="685">
        <v>0</v>
      </c>
      <c r="AT166" s="685">
        <v>0</v>
      </c>
      <c r="AU166" s="685">
        <v>0</v>
      </c>
      <c r="AV166" s="685">
        <v>0</v>
      </c>
      <c r="AW166" s="685">
        <v>0</v>
      </c>
      <c r="AX166" s="685">
        <v>0</v>
      </c>
      <c r="AY166" s="685">
        <v>0</v>
      </c>
      <c r="AZ166" s="685">
        <v>0</v>
      </c>
      <c r="BA166" s="685">
        <v>0</v>
      </c>
      <c r="BB166" s="685">
        <v>0</v>
      </c>
      <c r="BC166" s="685">
        <v>0</v>
      </c>
      <c r="BD166" s="685">
        <v>0</v>
      </c>
      <c r="BE166" s="685">
        <v>0</v>
      </c>
      <c r="BF166" s="685">
        <v>0</v>
      </c>
      <c r="BG166" s="685">
        <v>0</v>
      </c>
      <c r="BH166" s="685">
        <v>0</v>
      </c>
      <c r="BI166" s="687"/>
    </row>
    <row r="167" spans="2:61" ht="9.9499999999999993" customHeight="1">
      <c r="B167" s="4464">
        <v>32</v>
      </c>
      <c r="D167" s="4740" t="s">
        <v>5023</v>
      </c>
      <c r="F167" s="789"/>
      <c r="H167" s="4602"/>
      <c r="I167" s="968"/>
      <c r="J167" s="1212"/>
      <c r="K167" s="968"/>
      <c r="L167" s="4602"/>
      <c r="M167" s="968"/>
      <c r="N167" s="1212"/>
      <c r="O167" s="968"/>
      <c r="P167" s="4602"/>
      <c r="Q167" s="968"/>
      <c r="R167" s="1212"/>
      <c r="S167" s="968"/>
      <c r="T167" s="4602"/>
      <c r="U167" s="968"/>
      <c r="V167" s="1212"/>
      <c r="W167" s="968"/>
      <c r="X167" s="4602"/>
      <c r="Y167" s="1224"/>
      <c r="Z167" s="1212"/>
      <c r="AA167" s="968"/>
      <c r="AB167" s="4602"/>
      <c r="AC167" s="1224"/>
      <c r="AD167" s="1212"/>
      <c r="AE167" s="968"/>
      <c r="AF167" s="4602"/>
      <c r="AI167" s="812"/>
      <c r="AJ167" s="685">
        <v>0</v>
      </c>
      <c r="AK167" s="685">
        <v>0</v>
      </c>
      <c r="AL167" s="685">
        <v>0</v>
      </c>
      <c r="AM167" s="685">
        <v>0</v>
      </c>
      <c r="AN167" s="685">
        <v>0</v>
      </c>
      <c r="AO167" s="685">
        <v>0</v>
      </c>
      <c r="AP167" s="685">
        <v>0</v>
      </c>
      <c r="AQ167" s="685">
        <v>0</v>
      </c>
      <c r="AR167" s="685">
        <v>0</v>
      </c>
      <c r="AS167" s="685">
        <v>0</v>
      </c>
      <c r="AT167" s="685">
        <v>0</v>
      </c>
      <c r="AU167" s="685">
        <v>0</v>
      </c>
      <c r="AV167" s="685">
        <v>0</v>
      </c>
      <c r="AW167" s="685">
        <v>0</v>
      </c>
      <c r="AX167" s="685">
        <v>0</v>
      </c>
      <c r="AY167" s="685">
        <v>0</v>
      </c>
      <c r="AZ167" s="685">
        <v>0</v>
      </c>
      <c r="BA167" s="685">
        <v>0</v>
      </c>
      <c r="BB167" s="685">
        <v>0</v>
      </c>
      <c r="BC167" s="685">
        <v>0</v>
      </c>
      <c r="BD167" s="685">
        <v>0</v>
      </c>
      <c r="BE167" s="685">
        <v>0</v>
      </c>
      <c r="BF167" s="685">
        <v>0</v>
      </c>
      <c r="BG167" s="685">
        <v>0</v>
      </c>
      <c r="BH167" s="685">
        <v>0</v>
      </c>
      <c r="BI167" s="687"/>
    </row>
    <row r="168" spans="2:61" ht="5.0999999999999996" customHeight="1">
      <c r="B168" s="4465"/>
      <c r="D168" s="4741"/>
      <c r="F168" s="794"/>
      <c r="H168" s="4603"/>
      <c r="I168" s="968"/>
      <c r="J168" s="1214"/>
      <c r="K168" s="968"/>
      <c r="L168" s="4603"/>
      <c r="M168" s="968"/>
      <c r="N168" s="1214"/>
      <c r="O168" s="968"/>
      <c r="P168" s="4603"/>
      <c r="Q168" s="968"/>
      <c r="R168" s="1214"/>
      <c r="S168" s="968"/>
      <c r="T168" s="4603"/>
      <c r="U168" s="968"/>
      <c r="V168" s="1214"/>
      <c r="W168" s="968"/>
      <c r="X168" s="4603"/>
      <c r="Y168" s="1213"/>
      <c r="Z168" s="1214"/>
      <c r="AA168" s="968"/>
      <c r="AB168" s="4603"/>
      <c r="AC168" s="1213"/>
      <c r="AD168" s="1214"/>
      <c r="AE168" s="968"/>
      <c r="AF168" s="4603"/>
      <c r="AI168" s="812"/>
      <c r="AJ168" s="685">
        <v>0</v>
      </c>
      <c r="AK168" s="685">
        <v>0</v>
      </c>
      <c r="AL168" s="685">
        <v>0</v>
      </c>
      <c r="AM168" s="685">
        <v>0</v>
      </c>
      <c r="AN168" s="685">
        <v>0</v>
      </c>
      <c r="AO168" s="685">
        <v>0</v>
      </c>
      <c r="AP168" s="685">
        <v>0</v>
      </c>
      <c r="AQ168" s="685">
        <v>0</v>
      </c>
      <c r="AR168" s="685">
        <v>0</v>
      </c>
      <c r="AS168" s="685">
        <v>0</v>
      </c>
      <c r="AT168" s="685">
        <v>0</v>
      </c>
      <c r="AU168" s="685">
        <v>0</v>
      </c>
      <c r="AV168" s="685">
        <v>0</v>
      </c>
      <c r="AW168" s="685">
        <v>0</v>
      </c>
      <c r="AX168" s="685">
        <v>0</v>
      </c>
      <c r="AY168" s="685">
        <v>0</v>
      </c>
      <c r="AZ168" s="685">
        <v>0</v>
      </c>
      <c r="BA168" s="685">
        <v>0</v>
      </c>
      <c r="BB168" s="685">
        <v>0</v>
      </c>
      <c r="BC168" s="685">
        <v>0</v>
      </c>
      <c r="BD168" s="685">
        <v>0</v>
      </c>
      <c r="BE168" s="685">
        <v>0</v>
      </c>
      <c r="BF168" s="685">
        <v>0</v>
      </c>
      <c r="BG168" s="685">
        <v>0</v>
      </c>
      <c r="BH168" s="685">
        <v>0</v>
      </c>
      <c r="BI168" s="687"/>
    </row>
    <row r="169" spans="2:61" ht="9.9499999999999993" customHeight="1">
      <c r="B169" s="4466"/>
      <c r="D169" s="4742"/>
      <c r="F169" s="789"/>
      <c r="H169" s="4604"/>
      <c r="I169" s="968"/>
      <c r="J169" s="1212"/>
      <c r="K169" s="968"/>
      <c r="L169" s="4604"/>
      <c r="M169" s="968"/>
      <c r="N169" s="1212"/>
      <c r="O169" s="968"/>
      <c r="P169" s="4604"/>
      <c r="Q169" s="968"/>
      <c r="R169" s="1212"/>
      <c r="S169" s="968"/>
      <c r="T169" s="4604"/>
      <c r="U169" s="968"/>
      <c r="V169" s="1212"/>
      <c r="W169" s="968"/>
      <c r="X169" s="4604"/>
      <c r="Y169" s="1212"/>
      <c r="Z169" s="1212"/>
      <c r="AA169" s="968"/>
      <c r="AB169" s="4604"/>
      <c r="AC169" s="1212"/>
      <c r="AD169" s="1212"/>
      <c r="AE169" s="968"/>
      <c r="AF169" s="4604"/>
      <c r="AI169" s="812"/>
      <c r="AJ169" s="685">
        <v>0</v>
      </c>
      <c r="AK169" s="685">
        <v>0</v>
      </c>
      <c r="AL169" s="685">
        <v>0</v>
      </c>
      <c r="AM169" s="685">
        <v>0</v>
      </c>
      <c r="AN169" s="685">
        <v>0</v>
      </c>
      <c r="AO169" s="685">
        <v>0</v>
      </c>
      <c r="AP169" s="685">
        <v>0</v>
      </c>
      <c r="AQ169" s="685">
        <v>0</v>
      </c>
      <c r="AR169" s="685">
        <v>0</v>
      </c>
      <c r="AS169" s="685">
        <v>0</v>
      </c>
      <c r="AT169" s="685">
        <v>0</v>
      </c>
      <c r="AU169" s="685">
        <v>0</v>
      </c>
      <c r="AV169" s="685">
        <v>0</v>
      </c>
      <c r="AW169" s="685">
        <v>0</v>
      </c>
      <c r="AX169" s="685">
        <v>0</v>
      </c>
      <c r="AY169" s="685">
        <v>0</v>
      </c>
      <c r="AZ169" s="685">
        <v>0</v>
      </c>
      <c r="BA169" s="685">
        <v>0</v>
      </c>
      <c r="BB169" s="685">
        <v>0</v>
      </c>
      <c r="BC169" s="685">
        <v>0</v>
      </c>
      <c r="BD169" s="685">
        <v>0</v>
      </c>
      <c r="BE169" s="685">
        <v>0</v>
      </c>
      <c r="BF169" s="685">
        <v>0</v>
      </c>
      <c r="BG169" s="685">
        <v>0</v>
      </c>
      <c r="BH169" s="685">
        <v>0</v>
      </c>
      <c r="BI169" s="687"/>
    </row>
    <row r="170" spans="2:61" ht="9.9499999999999993" customHeight="1">
      <c r="B170" s="706"/>
      <c r="D170" s="1215"/>
      <c r="H170" s="968"/>
      <c r="I170" s="968"/>
      <c r="J170" s="968"/>
      <c r="K170" s="968"/>
      <c r="L170" s="1230"/>
      <c r="M170" s="968"/>
      <c r="N170" s="968"/>
      <c r="O170" s="968"/>
      <c r="P170" s="968"/>
      <c r="Q170" s="968"/>
      <c r="R170" s="968"/>
      <c r="S170" s="968"/>
      <c r="T170" s="968"/>
      <c r="U170" s="968"/>
      <c r="V170" s="968"/>
      <c r="W170" s="968"/>
      <c r="X170" s="968"/>
      <c r="Y170" s="968"/>
      <c r="Z170" s="968"/>
      <c r="AA170" s="968"/>
      <c r="AB170" s="968"/>
      <c r="AC170" s="968"/>
      <c r="AD170" s="968"/>
      <c r="AE170" s="968"/>
      <c r="AF170" s="968"/>
      <c r="AI170" s="815"/>
      <c r="AJ170" s="685">
        <v>0</v>
      </c>
      <c r="AK170" s="685">
        <v>0</v>
      </c>
      <c r="AL170" s="685">
        <v>0</v>
      </c>
      <c r="AM170" s="685">
        <v>0</v>
      </c>
      <c r="AN170" s="685">
        <v>0</v>
      </c>
      <c r="AO170" s="685">
        <v>0</v>
      </c>
      <c r="AP170" s="685">
        <v>0</v>
      </c>
      <c r="AQ170" s="685">
        <v>0</v>
      </c>
      <c r="AR170" s="685">
        <v>0</v>
      </c>
      <c r="AS170" s="685">
        <v>0</v>
      </c>
      <c r="AT170" s="685">
        <v>0</v>
      </c>
      <c r="AU170" s="685">
        <v>0</v>
      </c>
      <c r="AV170" s="685">
        <v>0</v>
      </c>
      <c r="AW170" s="685">
        <v>0</v>
      </c>
      <c r="AX170" s="685">
        <v>0</v>
      </c>
      <c r="AY170" s="685">
        <v>0</v>
      </c>
      <c r="AZ170" s="685">
        <v>0</v>
      </c>
      <c r="BA170" s="685">
        <v>0</v>
      </c>
      <c r="BB170" s="685">
        <v>0</v>
      </c>
      <c r="BC170" s="685">
        <v>0</v>
      </c>
      <c r="BD170" s="685">
        <v>0</v>
      </c>
      <c r="BE170" s="685">
        <v>0</v>
      </c>
      <c r="BF170" s="685">
        <v>0</v>
      </c>
      <c r="BG170" s="685">
        <v>0</v>
      </c>
      <c r="BH170" s="685">
        <v>0</v>
      </c>
      <c r="BI170" s="687"/>
    </row>
    <row r="171" spans="2:61" ht="9.9499999999999993" customHeight="1">
      <c r="B171" s="4464">
        <v>33</v>
      </c>
      <c r="D171" s="4740" t="s">
        <v>5024</v>
      </c>
      <c r="F171" s="789"/>
      <c r="H171" s="4602"/>
      <c r="I171" s="968"/>
      <c r="J171" s="1212"/>
      <c r="K171" s="968"/>
      <c r="L171" s="4602"/>
      <c r="M171" s="968"/>
      <c r="N171" s="1212"/>
      <c r="O171" s="968"/>
      <c r="P171" s="4602"/>
      <c r="Q171" s="968"/>
      <c r="R171" s="1212"/>
      <c r="S171" s="968"/>
      <c r="T171" s="4602"/>
      <c r="U171" s="968"/>
      <c r="V171" s="1212"/>
      <c r="W171" s="968"/>
      <c r="X171" s="4602"/>
      <c r="Y171" s="1224"/>
      <c r="Z171" s="1212"/>
      <c r="AA171" s="968"/>
      <c r="AB171" s="4602"/>
      <c r="AC171" s="1224"/>
      <c r="AD171" s="1212"/>
      <c r="AE171" s="968"/>
      <c r="AF171" s="4602"/>
      <c r="AI171" s="812"/>
      <c r="AJ171" s="685">
        <v>0</v>
      </c>
      <c r="AK171" s="685">
        <v>0</v>
      </c>
      <c r="AL171" s="685">
        <v>0</v>
      </c>
      <c r="AM171" s="685">
        <v>0</v>
      </c>
      <c r="AN171" s="685">
        <v>0</v>
      </c>
      <c r="AO171" s="685">
        <v>0</v>
      </c>
      <c r="AP171" s="685">
        <v>0</v>
      </c>
      <c r="AQ171" s="685">
        <v>0</v>
      </c>
      <c r="AR171" s="685">
        <v>0</v>
      </c>
      <c r="AS171" s="685">
        <v>0</v>
      </c>
      <c r="AT171" s="685">
        <v>0</v>
      </c>
      <c r="AU171" s="685">
        <v>0</v>
      </c>
      <c r="AV171" s="685">
        <v>0</v>
      </c>
      <c r="AW171" s="685">
        <v>0</v>
      </c>
      <c r="AX171" s="685">
        <v>0</v>
      </c>
      <c r="AY171" s="685">
        <v>0</v>
      </c>
      <c r="AZ171" s="685">
        <v>0</v>
      </c>
      <c r="BA171" s="685">
        <v>0</v>
      </c>
      <c r="BB171" s="685">
        <v>0</v>
      </c>
      <c r="BC171" s="685">
        <v>0</v>
      </c>
      <c r="BD171" s="685">
        <v>0</v>
      </c>
      <c r="BE171" s="685">
        <v>0</v>
      </c>
      <c r="BF171" s="685">
        <v>0</v>
      </c>
      <c r="BG171" s="685">
        <v>0</v>
      </c>
      <c r="BH171" s="685">
        <v>0</v>
      </c>
      <c r="BI171" s="687"/>
    </row>
    <row r="172" spans="2:61" ht="5.0999999999999996" customHeight="1">
      <c r="B172" s="4465"/>
      <c r="D172" s="4741"/>
      <c r="F172" s="794"/>
      <c r="H172" s="4603"/>
      <c r="I172" s="968"/>
      <c r="J172" s="1214"/>
      <c r="K172" s="968"/>
      <c r="L172" s="4603"/>
      <c r="M172" s="968"/>
      <c r="N172" s="1214"/>
      <c r="O172" s="968"/>
      <c r="P172" s="4603"/>
      <c r="Q172" s="968"/>
      <c r="R172" s="1214"/>
      <c r="S172" s="968"/>
      <c r="T172" s="4603"/>
      <c r="U172" s="968"/>
      <c r="V172" s="1214"/>
      <c r="W172" s="968"/>
      <c r="X172" s="4603"/>
      <c r="Y172" s="1213"/>
      <c r="Z172" s="1214"/>
      <c r="AA172" s="968"/>
      <c r="AB172" s="4603"/>
      <c r="AC172" s="1213"/>
      <c r="AD172" s="1214"/>
      <c r="AE172" s="968"/>
      <c r="AF172" s="4603"/>
      <c r="AI172" s="812"/>
      <c r="AJ172" s="685">
        <v>0</v>
      </c>
      <c r="AK172" s="685">
        <v>0</v>
      </c>
      <c r="AL172" s="685">
        <v>0</v>
      </c>
      <c r="AM172" s="685">
        <v>0</v>
      </c>
      <c r="AN172" s="685">
        <v>0</v>
      </c>
      <c r="AO172" s="685">
        <v>0</v>
      </c>
      <c r="AP172" s="685">
        <v>0</v>
      </c>
      <c r="AQ172" s="685">
        <v>0</v>
      </c>
      <c r="AR172" s="685">
        <v>0</v>
      </c>
      <c r="AS172" s="685">
        <v>0</v>
      </c>
      <c r="AT172" s="685">
        <v>0</v>
      </c>
      <c r="AU172" s="685">
        <v>0</v>
      </c>
      <c r="AV172" s="685">
        <v>0</v>
      </c>
      <c r="AW172" s="685">
        <v>0</v>
      </c>
      <c r="AX172" s="685">
        <v>0</v>
      </c>
      <c r="AY172" s="685">
        <v>0</v>
      </c>
      <c r="AZ172" s="685">
        <v>0</v>
      </c>
      <c r="BA172" s="685">
        <v>0</v>
      </c>
      <c r="BB172" s="685">
        <v>0</v>
      </c>
      <c r="BC172" s="685">
        <v>0</v>
      </c>
      <c r="BD172" s="685">
        <v>0</v>
      </c>
      <c r="BE172" s="685">
        <v>0</v>
      </c>
      <c r="BF172" s="685">
        <v>0</v>
      </c>
      <c r="BG172" s="685">
        <v>0</v>
      </c>
      <c r="BH172" s="685">
        <v>0</v>
      </c>
      <c r="BI172" s="687"/>
    </row>
    <row r="173" spans="2:61" ht="9.9499999999999993" customHeight="1">
      <c r="B173" s="4466"/>
      <c r="D173" s="4742"/>
      <c r="F173" s="789"/>
      <c r="H173" s="4604"/>
      <c r="I173" s="968"/>
      <c r="J173" s="1212"/>
      <c r="K173" s="968"/>
      <c r="L173" s="4604"/>
      <c r="M173" s="968"/>
      <c r="N173" s="1212"/>
      <c r="O173" s="968"/>
      <c r="P173" s="4604"/>
      <c r="Q173" s="968"/>
      <c r="R173" s="1212"/>
      <c r="S173" s="968"/>
      <c r="T173" s="4604"/>
      <c r="U173" s="968"/>
      <c r="V173" s="1212"/>
      <c r="W173" s="968"/>
      <c r="X173" s="4604"/>
      <c r="Y173" s="1212"/>
      <c r="Z173" s="1212"/>
      <c r="AA173" s="968"/>
      <c r="AB173" s="4604"/>
      <c r="AC173" s="1212"/>
      <c r="AD173" s="1212"/>
      <c r="AE173" s="968"/>
      <c r="AF173" s="4604"/>
      <c r="AI173" s="812"/>
      <c r="AJ173" s="685">
        <v>0</v>
      </c>
      <c r="AK173" s="685">
        <v>0</v>
      </c>
      <c r="AL173" s="685">
        <v>0</v>
      </c>
      <c r="AM173" s="685">
        <v>0</v>
      </c>
      <c r="AN173" s="685">
        <v>0</v>
      </c>
      <c r="AO173" s="685">
        <v>0</v>
      </c>
      <c r="AP173" s="685">
        <v>0</v>
      </c>
      <c r="AQ173" s="685">
        <v>0</v>
      </c>
      <c r="AR173" s="685">
        <v>0</v>
      </c>
      <c r="AS173" s="685">
        <v>0</v>
      </c>
      <c r="AT173" s="685">
        <v>0</v>
      </c>
      <c r="AU173" s="685">
        <v>0</v>
      </c>
      <c r="AV173" s="685">
        <v>0</v>
      </c>
      <c r="AW173" s="685">
        <v>0</v>
      </c>
      <c r="AX173" s="685">
        <v>0</v>
      </c>
      <c r="AY173" s="685">
        <v>0</v>
      </c>
      <c r="AZ173" s="685">
        <v>0</v>
      </c>
      <c r="BA173" s="685">
        <v>0</v>
      </c>
      <c r="BB173" s="685">
        <v>0</v>
      </c>
      <c r="BC173" s="685">
        <v>0</v>
      </c>
      <c r="BD173" s="685">
        <v>0</v>
      </c>
      <c r="BE173" s="685">
        <v>0</v>
      </c>
      <c r="BF173" s="685">
        <v>0</v>
      </c>
      <c r="BG173" s="685">
        <v>0</v>
      </c>
      <c r="BH173" s="685">
        <v>0</v>
      </c>
      <c r="BI173" s="687"/>
    </row>
    <row r="174" spans="2:61" ht="9.9499999999999993" customHeight="1">
      <c r="B174" s="706"/>
      <c r="D174" s="968"/>
      <c r="H174" s="968"/>
      <c r="I174" s="968"/>
      <c r="J174" s="968"/>
      <c r="K174" s="968"/>
      <c r="L174" s="1229"/>
      <c r="M174" s="968"/>
      <c r="N174" s="968"/>
      <c r="O174" s="968"/>
      <c r="P174" s="968"/>
      <c r="Q174" s="968"/>
      <c r="R174" s="968"/>
      <c r="S174" s="968"/>
      <c r="T174" s="968"/>
      <c r="U174" s="968"/>
      <c r="V174" s="968"/>
      <c r="W174" s="968"/>
      <c r="X174" s="968"/>
      <c r="Y174" s="968"/>
      <c r="Z174" s="968"/>
      <c r="AA174" s="968"/>
      <c r="AB174" s="968"/>
      <c r="AC174" s="968"/>
      <c r="AD174" s="968"/>
      <c r="AE174" s="968"/>
      <c r="AF174" s="968"/>
      <c r="AI174" s="813"/>
      <c r="AJ174" s="685">
        <v>0</v>
      </c>
      <c r="AK174" s="685">
        <v>0</v>
      </c>
      <c r="AL174" s="685">
        <v>0</v>
      </c>
      <c r="AM174" s="685">
        <v>0</v>
      </c>
      <c r="AN174" s="685">
        <v>0</v>
      </c>
      <c r="AO174" s="685">
        <v>0</v>
      </c>
      <c r="AP174" s="685">
        <v>0</v>
      </c>
      <c r="AQ174" s="685">
        <v>0</v>
      </c>
      <c r="AR174" s="685">
        <v>0</v>
      </c>
      <c r="AS174" s="685">
        <v>0</v>
      </c>
      <c r="AT174" s="685">
        <v>0</v>
      </c>
      <c r="AU174" s="685">
        <v>0</v>
      </c>
      <c r="AV174" s="685">
        <v>0</v>
      </c>
      <c r="AW174" s="685">
        <v>0</v>
      </c>
      <c r="AX174" s="685">
        <v>0</v>
      </c>
      <c r="AY174" s="685">
        <v>0</v>
      </c>
      <c r="AZ174" s="685">
        <v>0</v>
      </c>
      <c r="BA174" s="685">
        <v>0</v>
      </c>
      <c r="BB174" s="685">
        <v>0</v>
      </c>
      <c r="BC174" s="685">
        <v>0</v>
      </c>
      <c r="BD174" s="685">
        <v>0</v>
      </c>
      <c r="BE174" s="685">
        <v>0</v>
      </c>
      <c r="BF174" s="685">
        <v>0</v>
      </c>
      <c r="BG174" s="685">
        <v>0</v>
      </c>
      <c r="BH174" s="685">
        <v>0</v>
      </c>
      <c r="BI174" s="687"/>
    </row>
    <row r="175" spans="2:61" ht="9.9499999999999993" customHeight="1">
      <c r="B175" s="4464">
        <v>34</v>
      </c>
      <c r="D175" s="4740"/>
      <c r="F175" s="789"/>
      <c r="H175" s="4602"/>
      <c r="I175" s="968"/>
      <c r="J175" s="1212"/>
      <c r="K175" s="968"/>
      <c r="L175" s="4602"/>
      <c r="M175" s="968"/>
      <c r="N175" s="1212"/>
      <c r="O175" s="968"/>
      <c r="P175" s="4602"/>
      <c r="Q175" s="968"/>
      <c r="R175" s="1212"/>
      <c r="S175" s="968"/>
      <c r="T175" s="4602"/>
      <c r="U175" s="968"/>
      <c r="V175" s="1212"/>
      <c r="W175" s="968"/>
      <c r="X175" s="4602"/>
      <c r="Y175" s="1224"/>
      <c r="Z175" s="1212"/>
      <c r="AA175" s="968"/>
      <c r="AB175" s="4602"/>
      <c r="AC175" s="1224"/>
      <c r="AD175" s="1212"/>
      <c r="AE175" s="968"/>
      <c r="AF175" s="4602"/>
      <c r="AI175" s="812"/>
      <c r="AJ175" s="685">
        <v>0</v>
      </c>
      <c r="AK175" s="685">
        <v>0</v>
      </c>
      <c r="AL175" s="685">
        <v>0</v>
      </c>
      <c r="AM175" s="685">
        <v>0</v>
      </c>
      <c r="AN175" s="685">
        <v>0</v>
      </c>
      <c r="AO175" s="685">
        <v>0</v>
      </c>
      <c r="AP175" s="685">
        <v>0</v>
      </c>
      <c r="AQ175" s="685">
        <v>0</v>
      </c>
      <c r="AR175" s="685">
        <v>0</v>
      </c>
      <c r="AS175" s="685">
        <v>0</v>
      </c>
      <c r="AT175" s="685">
        <v>0</v>
      </c>
      <c r="AU175" s="685">
        <v>0</v>
      </c>
      <c r="AV175" s="685">
        <v>0</v>
      </c>
      <c r="AW175" s="685">
        <v>0</v>
      </c>
      <c r="AX175" s="685">
        <v>0</v>
      </c>
      <c r="AY175" s="685">
        <v>0</v>
      </c>
      <c r="AZ175" s="685">
        <v>0</v>
      </c>
      <c r="BA175" s="685">
        <v>0</v>
      </c>
      <c r="BB175" s="685">
        <v>0</v>
      </c>
      <c r="BC175" s="685">
        <v>0</v>
      </c>
      <c r="BD175" s="685">
        <v>0</v>
      </c>
      <c r="BE175" s="685">
        <v>0</v>
      </c>
      <c r="BF175" s="685">
        <v>0</v>
      </c>
      <c r="BG175" s="685">
        <v>0</v>
      </c>
      <c r="BH175" s="685">
        <v>0</v>
      </c>
      <c r="BI175" s="687"/>
    </row>
    <row r="176" spans="2:61" ht="5.0999999999999996" customHeight="1">
      <c r="B176" s="4465"/>
      <c r="D176" s="4741"/>
      <c r="F176" s="794"/>
      <c r="H176" s="4603"/>
      <c r="I176" s="968"/>
      <c r="J176" s="1214"/>
      <c r="K176" s="968"/>
      <c r="L176" s="4603"/>
      <c r="M176" s="968"/>
      <c r="N176" s="1214"/>
      <c r="O176" s="968"/>
      <c r="P176" s="4603"/>
      <c r="Q176" s="968"/>
      <c r="R176" s="1214"/>
      <c r="S176" s="968"/>
      <c r="T176" s="4603"/>
      <c r="U176" s="968"/>
      <c r="V176" s="1214"/>
      <c r="W176" s="968"/>
      <c r="X176" s="4603"/>
      <c r="Y176" s="1213"/>
      <c r="Z176" s="1214"/>
      <c r="AA176" s="968"/>
      <c r="AB176" s="4603"/>
      <c r="AC176" s="1213"/>
      <c r="AD176" s="1214"/>
      <c r="AE176" s="968"/>
      <c r="AF176" s="4603"/>
      <c r="AG176" s="812"/>
      <c r="AH176" s="812"/>
      <c r="AI176" s="812"/>
      <c r="AJ176" s="685">
        <v>0</v>
      </c>
      <c r="AK176" s="685">
        <v>0</v>
      </c>
      <c r="AL176" s="685">
        <v>0</v>
      </c>
      <c r="AM176" s="685">
        <v>0</v>
      </c>
      <c r="AN176" s="685">
        <v>0</v>
      </c>
      <c r="AO176" s="685">
        <v>0</v>
      </c>
      <c r="AP176" s="685">
        <v>0</v>
      </c>
      <c r="AQ176" s="685">
        <v>0</v>
      </c>
      <c r="AR176" s="685">
        <v>0</v>
      </c>
      <c r="AS176" s="685">
        <v>0</v>
      </c>
      <c r="AT176" s="685">
        <v>0</v>
      </c>
      <c r="AU176" s="685">
        <v>0</v>
      </c>
      <c r="AV176" s="685">
        <v>0</v>
      </c>
      <c r="AW176" s="685">
        <v>0</v>
      </c>
      <c r="AX176" s="685">
        <v>0</v>
      </c>
      <c r="AY176" s="685">
        <v>0</v>
      </c>
      <c r="AZ176" s="685">
        <v>0</v>
      </c>
      <c r="BA176" s="685">
        <v>0</v>
      </c>
      <c r="BB176" s="685">
        <v>0</v>
      </c>
      <c r="BC176" s="685">
        <v>0</v>
      </c>
      <c r="BD176" s="685">
        <v>0</v>
      </c>
      <c r="BE176" s="685">
        <v>0</v>
      </c>
      <c r="BF176" s="685">
        <v>0</v>
      </c>
      <c r="BG176" s="685">
        <v>0</v>
      </c>
      <c r="BH176" s="685">
        <v>0</v>
      </c>
      <c r="BI176" s="687"/>
    </row>
    <row r="177" spans="2:61" ht="9.9499999999999993" customHeight="1">
      <c r="B177" s="4466"/>
      <c r="D177" s="4742"/>
      <c r="F177" s="789"/>
      <c r="H177" s="4604"/>
      <c r="I177" s="968"/>
      <c r="J177" s="1212"/>
      <c r="K177" s="968"/>
      <c r="L177" s="4604"/>
      <c r="M177" s="968"/>
      <c r="N177" s="1212"/>
      <c r="O177" s="968"/>
      <c r="P177" s="4604"/>
      <c r="Q177" s="968"/>
      <c r="R177" s="1212"/>
      <c r="S177" s="968"/>
      <c r="T177" s="4604"/>
      <c r="U177" s="968"/>
      <c r="V177" s="1212"/>
      <c r="W177" s="968"/>
      <c r="X177" s="4604"/>
      <c r="Y177" s="1212"/>
      <c r="Z177" s="1212"/>
      <c r="AA177" s="968"/>
      <c r="AB177" s="4604"/>
      <c r="AC177" s="1212"/>
      <c r="AD177" s="1212"/>
      <c r="AE177" s="968"/>
      <c r="AF177" s="4604"/>
      <c r="AG177" s="812"/>
      <c r="AH177" s="812"/>
      <c r="AI177" s="812"/>
      <c r="AJ177" s="685">
        <v>0</v>
      </c>
      <c r="AK177" s="685">
        <v>0</v>
      </c>
      <c r="AL177" s="685">
        <v>0</v>
      </c>
      <c r="AM177" s="685">
        <v>0</v>
      </c>
      <c r="AN177" s="685">
        <v>0</v>
      </c>
      <c r="AO177" s="685">
        <v>0</v>
      </c>
      <c r="AP177" s="685">
        <v>0</v>
      </c>
      <c r="AQ177" s="685">
        <v>0</v>
      </c>
      <c r="AR177" s="685">
        <v>0</v>
      </c>
      <c r="AS177" s="685">
        <v>0</v>
      </c>
      <c r="AT177" s="685">
        <v>0</v>
      </c>
      <c r="AU177" s="685">
        <v>0</v>
      </c>
      <c r="AV177" s="685">
        <v>0</v>
      </c>
      <c r="AW177" s="685">
        <v>0</v>
      </c>
      <c r="AX177" s="685">
        <v>0</v>
      </c>
      <c r="AY177" s="685">
        <v>0</v>
      </c>
      <c r="AZ177" s="685">
        <v>0</v>
      </c>
      <c r="BA177" s="685">
        <v>0</v>
      </c>
      <c r="BB177" s="685">
        <v>0</v>
      </c>
      <c r="BC177" s="685">
        <v>0</v>
      </c>
      <c r="BD177" s="685">
        <v>0</v>
      </c>
      <c r="BE177" s="685">
        <v>0</v>
      </c>
      <c r="BF177" s="685">
        <v>0</v>
      </c>
      <c r="BG177" s="685">
        <v>0</v>
      </c>
      <c r="BH177" s="685">
        <v>0</v>
      </c>
      <c r="BI177" s="687"/>
    </row>
    <row r="178" spans="2:61" ht="9.9499999999999993" customHeight="1">
      <c r="B178" s="706"/>
      <c r="D178" s="1216"/>
      <c r="AA178" s="804"/>
      <c r="AC178" s="804"/>
      <c r="AD178" s="730"/>
      <c r="AE178" s="730"/>
      <c r="AJ178" s="685">
        <v>0</v>
      </c>
      <c r="AK178" s="685">
        <v>0</v>
      </c>
      <c r="AL178" s="685">
        <v>0</v>
      </c>
      <c r="AM178" s="685">
        <v>0</v>
      </c>
      <c r="AN178" s="685">
        <v>0</v>
      </c>
      <c r="AO178" s="685">
        <v>0</v>
      </c>
      <c r="AP178" s="685">
        <v>0</v>
      </c>
      <c r="AQ178" s="685">
        <v>0</v>
      </c>
      <c r="AR178" s="685">
        <v>0</v>
      </c>
      <c r="AS178" s="685">
        <v>0</v>
      </c>
      <c r="AT178" s="685">
        <v>0</v>
      </c>
      <c r="AU178" s="685">
        <v>0</v>
      </c>
      <c r="AV178" s="685">
        <v>0</v>
      </c>
      <c r="AW178" s="685">
        <v>0</v>
      </c>
      <c r="AX178" s="685">
        <v>0</v>
      </c>
      <c r="AY178" s="685">
        <v>0</v>
      </c>
      <c r="AZ178" s="685">
        <v>0</v>
      </c>
      <c r="BA178" s="685">
        <v>0</v>
      </c>
      <c r="BB178" s="685">
        <v>0</v>
      </c>
      <c r="BC178" s="685">
        <v>0</v>
      </c>
      <c r="BD178" s="685">
        <v>0</v>
      </c>
      <c r="BE178" s="685">
        <v>0</v>
      </c>
      <c r="BF178" s="685">
        <v>0</v>
      </c>
      <c r="BG178" s="685">
        <v>0</v>
      </c>
      <c r="BH178" s="685">
        <v>0</v>
      </c>
      <c r="BI178" s="687"/>
    </row>
    <row r="179" spans="2:61" ht="9.9499999999999993" customHeight="1">
      <c r="B179" s="706"/>
      <c r="D179" s="707"/>
      <c r="AA179" s="804"/>
      <c r="AC179" s="804"/>
      <c r="AD179" s="730"/>
      <c r="AE179" s="730"/>
      <c r="AJ179" s="685">
        <v>0</v>
      </c>
      <c r="AK179" s="685">
        <v>0</v>
      </c>
      <c r="AL179" s="685">
        <v>0</v>
      </c>
      <c r="AM179" s="685">
        <v>0</v>
      </c>
      <c r="AN179" s="685">
        <v>0</v>
      </c>
      <c r="AO179" s="685">
        <v>0</v>
      </c>
      <c r="AP179" s="685">
        <v>0</v>
      </c>
      <c r="AQ179" s="685">
        <v>0</v>
      </c>
      <c r="AR179" s="685">
        <v>0</v>
      </c>
      <c r="AS179" s="685">
        <v>0</v>
      </c>
      <c r="AT179" s="685">
        <v>0</v>
      </c>
      <c r="AU179" s="685">
        <v>0</v>
      </c>
      <c r="AV179" s="685">
        <v>0</v>
      </c>
      <c r="AW179" s="685">
        <v>0</v>
      </c>
      <c r="AX179" s="685">
        <v>0</v>
      </c>
      <c r="AY179" s="685">
        <v>0</v>
      </c>
      <c r="AZ179" s="685">
        <v>0</v>
      </c>
      <c r="BA179" s="685">
        <v>0</v>
      </c>
      <c r="BB179" s="685">
        <v>0</v>
      </c>
      <c r="BC179" s="685">
        <v>0</v>
      </c>
      <c r="BD179" s="685">
        <v>0</v>
      </c>
      <c r="BE179" s="685">
        <v>0</v>
      </c>
      <c r="BF179" s="685">
        <v>0</v>
      </c>
      <c r="BG179" s="685">
        <v>0</v>
      </c>
      <c r="BH179" s="685">
        <v>0</v>
      </c>
      <c r="BI179" s="687"/>
    </row>
    <row r="180" spans="2:61" ht="9.9499999999999993" customHeight="1">
      <c r="B180" s="706"/>
      <c r="D180" s="707"/>
      <c r="AA180" s="804"/>
      <c r="AC180" s="804"/>
      <c r="AD180" s="730"/>
      <c r="AE180" s="730"/>
      <c r="AJ180" s="685">
        <v>0</v>
      </c>
      <c r="AK180" s="685">
        <v>0</v>
      </c>
      <c r="AL180" s="685">
        <v>0</v>
      </c>
      <c r="AM180" s="685">
        <v>0</v>
      </c>
      <c r="AN180" s="685">
        <v>0</v>
      </c>
      <c r="AO180" s="685">
        <v>0</v>
      </c>
      <c r="AP180" s="685">
        <v>0</v>
      </c>
      <c r="AQ180" s="685">
        <v>0</v>
      </c>
      <c r="AR180" s="685">
        <v>0</v>
      </c>
      <c r="AS180" s="685">
        <v>0</v>
      </c>
      <c r="AT180" s="685">
        <v>0</v>
      </c>
      <c r="AU180" s="685">
        <v>0</v>
      </c>
      <c r="AV180" s="685">
        <v>0</v>
      </c>
      <c r="AW180" s="685">
        <v>0</v>
      </c>
      <c r="AX180" s="685">
        <v>0</v>
      </c>
      <c r="AY180" s="685">
        <v>0</v>
      </c>
      <c r="AZ180" s="685">
        <v>0</v>
      </c>
      <c r="BA180" s="685">
        <v>0</v>
      </c>
      <c r="BB180" s="685">
        <v>0</v>
      </c>
      <c r="BC180" s="685">
        <v>0</v>
      </c>
      <c r="BD180" s="685">
        <v>0</v>
      </c>
      <c r="BE180" s="685">
        <v>0</v>
      </c>
      <c r="BF180" s="685">
        <v>0</v>
      </c>
      <c r="BG180" s="685">
        <v>0</v>
      </c>
      <c r="BH180" s="685">
        <v>0</v>
      </c>
      <c r="BI180" s="687"/>
    </row>
    <row r="181" spans="2:61" ht="23.25">
      <c r="B181" s="706"/>
      <c r="D181" s="4618" t="s">
        <v>5025</v>
      </c>
      <c r="E181" s="4619"/>
      <c r="F181" s="4619"/>
      <c r="G181" s="4619"/>
      <c r="H181" s="4619"/>
      <c r="I181" s="4619"/>
      <c r="J181" s="4619"/>
      <c r="K181" s="4619"/>
      <c r="L181" s="4619"/>
      <c r="M181" s="4619"/>
      <c r="N181" s="4619"/>
      <c r="O181" s="4619"/>
      <c r="P181" s="4619"/>
      <c r="Q181" s="4619"/>
      <c r="R181" s="4619"/>
      <c r="S181" s="4619"/>
      <c r="T181" s="4619"/>
      <c r="U181" s="4619"/>
      <c r="V181" s="4619"/>
      <c r="W181" s="4619"/>
      <c r="X181" s="4619"/>
      <c r="Y181" s="4619"/>
      <c r="Z181" s="4619"/>
      <c r="AA181" s="4619"/>
      <c r="AB181" s="4619"/>
      <c r="AC181" s="4619"/>
      <c r="AD181" s="4619"/>
      <c r="AE181" s="4619"/>
      <c r="AF181" s="4619"/>
      <c r="AG181" s="4619"/>
      <c r="AH181" s="4619"/>
      <c r="AI181" s="4619"/>
      <c r="AJ181" s="4619"/>
      <c r="AK181" s="4619"/>
      <c r="AL181" s="4619"/>
      <c r="AM181" s="4619"/>
      <c r="AN181" s="4619"/>
      <c r="AO181" s="4619"/>
      <c r="AP181" s="4619"/>
      <c r="AQ181" s="4619"/>
      <c r="AR181" s="4620"/>
      <c r="AS181" s="707"/>
      <c r="AT181" s="707"/>
      <c r="AU181" s="707"/>
      <c r="AV181" s="707"/>
      <c r="AW181" s="707"/>
      <c r="BA181" s="685">
        <v>0</v>
      </c>
      <c r="BB181" s="685">
        <v>0</v>
      </c>
      <c r="BC181" s="685">
        <v>0</v>
      </c>
      <c r="BD181" s="685">
        <v>0</v>
      </c>
      <c r="BE181" s="685">
        <v>0</v>
      </c>
      <c r="BF181" s="685">
        <v>0</v>
      </c>
      <c r="BG181" s="685">
        <v>0</v>
      </c>
      <c r="BH181" s="685">
        <v>0</v>
      </c>
      <c r="BI181" s="687"/>
    </row>
    <row r="182" spans="2:61">
      <c r="BA182" s="685">
        <v>0</v>
      </c>
      <c r="BB182" s="685">
        <v>0</v>
      </c>
      <c r="BC182" s="685">
        <v>0</v>
      </c>
      <c r="BD182" s="685">
        <v>0</v>
      </c>
      <c r="BE182" s="685">
        <v>0</v>
      </c>
      <c r="BF182" s="685">
        <v>0</v>
      </c>
      <c r="BG182" s="685">
        <v>0</v>
      </c>
      <c r="BH182" s="685">
        <v>0</v>
      </c>
      <c r="BI182" s="687"/>
    </row>
    <row r="183" spans="2:61" ht="15.75">
      <c r="D183" s="816"/>
      <c r="E183" s="816"/>
      <c r="F183" s="816"/>
      <c r="G183" s="816"/>
      <c r="H183" s="816"/>
      <c r="I183" s="816"/>
      <c r="J183" s="816"/>
      <c r="K183" s="816"/>
      <c r="L183" s="816"/>
      <c r="M183" s="816"/>
      <c r="N183" s="816"/>
      <c r="O183" s="816"/>
      <c r="P183" s="816"/>
      <c r="Q183" s="816"/>
      <c r="R183" s="816"/>
      <c r="S183" s="816"/>
      <c r="T183" s="816"/>
      <c r="U183" s="816"/>
      <c r="V183" s="816"/>
      <c r="W183" s="816"/>
      <c r="X183" s="816"/>
      <c r="Y183" s="816"/>
      <c r="Z183" s="816"/>
      <c r="AA183" s="816"/>
      <c r="AB183" s="816"/>
      <c r="AC183" s="816"/>
      <c r="AD183" s="816"/>
      <c r="AE183" s="816"/>
      <c r="AF183" s="816"/>
      <c r="AG183" s="816"/>
      <c r="AH183" s="816"/>
      <c r="AI183" s="816"/>
      <c r="AJ183" s="816"/>
      <c r="AK183" s="816"/>
      <c r="AL183" s="816"/>
      <c r="AM183" s="816"/>
      <c r="AN183" s="817" t="s">
        <v>5026</v>
      </c>
      <c r="BA183" s="685">
        <v>0</v>
      </c>
      <c r="BB183" s="685">
        <v>0</v>
      </c>
      <c r="BC183" s="685">
        <v>0</v>
      </c>
      <c r="BD183" s="685">
        <v>0</v>
      </c>
      <c r="BE183" s="685">
        <v>0</v>
      </c>
      <c r="BF183" s="685">
        <v>0</v>
      </c>
      <c r="BG183" s="685">
        <v>0</v>
      </c>
      <c r="BH183" s="685">
        <v>0</v>
      </c>
      <c r="BI183" s="687"/>
    </row>
    <row r="184" spans="2:61" ht="15.75">
      <c r="D184" s="816"/>
      <c r="E184" s="816"/>
      <c r="F184" s="816"/>
      <c r="G184" s="816"/>
      <c r="H184" s="816"/>
      <c r="I184" s="816"/>
      <c r="J184" s="816"/>
      <c r="K184" s="816"/>
      <c r="L184" s="816"/>
      <c r="M184" s="816"/>
      <c r="N184" s="816"/>
      <c r="O184" s="816"/>
      <c r="P184" s="816"/>
      <c r="Q184" s="816"/>
      <c r="R184" s="816"/>
      <c r="S184" s="816"/>
      <c r="T184" s="816"/>
      <c r="U184" s="816"/>
      <c r="V184" s="816"/>
      <c r="W184" s="816"/>
      <c r="X184" s="816"/>
      <c r="Y184" s="816"/>
      <c r="Z184" s="816"/>
      <c r="AA184" s="816"/>
      <c r="AB184" s="816"/>
      <c r="AC184" s="816"/>
      <c r="AD184" s="816"/>
      <c r="AE184" s="816"/>
      <c r="AF184" s="816"/>
      <c r="AG184" s="816"/>
      <c r="AH184" s="816"/>
      <c r="AI184" s="816"/>
      <c r="AJ184" s="816"/>
      <c r="AK184" s="816"/>
      <c r="AL184" s="816"/>
      <c r="AM184" s="816"/>
      <c r="AN184" s="817" t="s">
        <v>5027</v>
      </c>
      <c r="BA184" s="685">
        <v>0</v>
      </c>
      <c r="BB184" s="685">
        <v>0</v>
      </c>
      <c r="BC184" s="685">
        <v>0</v>
      </c>
      <c r="BD184" s="685">
        <v>0</v>
      </c>
      <c r="BE184" s="685">
        <v>0</v>
      </c>
      <c r="BF184" s="685">
        <v>0</v>
      </c>
      <c r="BG184" s="685">
        <v>0</v>
      </c>
      <c r="BH184" s="685">
        <v>0</v>
      </c>
      <c r="BI184" s="687"/>
    </row>
    <row r="185" spans="2:61" ht="15.75">
      <c r="D185" s="816"/>
      <c r="E185" s="816"/>
      <c r="F185" s="816"/>
      <c r="G185" s="816"/>
      <c r="H185" s="816"/>
      <c r="I185" s="816"/>
      <c r="J185" s="816"/>
      <c r="K185" s="816"/>
      <c r="L185" s="816"/>
      <c r="M185" s="816"/>
      <c r="N185" s="816"/>
      <c r="O185" s="816"/>
      <c r="P185" s="816"/>
      <c r="Q185" s="816"/>
      <c r="R185" s="816"/>
      <c r="S185" s="816"/>
      <c r="T185" s="816"/>
      <c r="U185" s="816"/>
      <c r="V185" s="816"/>
      <c r="W185" s="816"/>
      <c r="X185" s="816"/>
      <c r="Y185" s="816"/>
      <c r="Z185" s="816"/>
      <c r="AA185" s="816"/>
      <c r="AB185" s="816"/>
      <c r="AC185" s="816"/>
      <c r="AD185" s="816"/>
      <c r="AE185" s="816"/>
      <c r="AF185" s="816"/>
      <c r="AG185" s="816"/>
      <c r="AH185" s="816"/>
      <c r="AI185" s="816"/>
      <c r="AJ185" s="816"/>
      <c r="AK185" s="816"/>
      <c r="AL185" s="816"/>
      <c r="AM185" s="816"/>
      <c r="AN185" s="818" t="s">
        <v>5028</v>
      </c>
      <c r="BA185" s="685">
        <v>0</v>
      </c>
      <c r="BB185" s="685">
        <v>0</v>
      </c>
      <c r="BC185" s="685">
        <v>0</v>
      </c>
      <c r="BD185" s="685">
        <v>0</v>
      </c>
      <c r="BE185" s="685">
        <v>0</v>
      </c>
      <c r="BF185" s="685">
        <v>0</v>
      </c>
      <c r="BG185" s="685">
        <v>0</v>
      </c>
      <c r="BH185" s="685">
        <v>0</v>
      </c>
      <c r="BI185" s="687"/>
    </row>
    <row r="186" spans="2:61" ht="15.75">
      <c r="B186" s="4773" t="s">
        <v>4871</v>
      </c>
      <c r="C186" s="4773"/>
      <c r="D186" s="4774" t="s">
        <v>5029</v>
      </c>
      <c r="E186" s="816"/>
      <c r="F186" s="816"/>
      <c r="G186" s="816"/>
      <c r="H186" s="4775" t="s">
        <v>4261</v>
      </c>
      <c r="I186" s="4776"/>
      <c r="J186" s="4776"/>
      <c r="K186" s="4776"/>
      <c r="L186" s="4776"/>
      <c r="M186" s="4776"/>
      <c r="N186" s="4776"/>
      <c r="O186" s="4776"/>
      <c r="P186" s="4776"/>
      <c r="Q186" s="4776"/>
      <c r="R186" s="4776"/>
      <c r="S186" s="4776"/>
      <c r="T186" s="4776"/>
      <c r="U186" s="4776"/>
      <c r="V186" s="4776"/>
      <c r="W186" s="4776"/>
      <c r="X186" s="4777"/>
      <c r="Y186" s="816"/>
      <c r="Z186" s="816"/>
      <c r="AA186" s="816"/>
      <c r="AB186" s="816"/>
      <c r="AC186" s="816"/>
      <c r="AD186" s="816"/>
      <c r="AE186" s="816"/>
      <c r="AF186" s="816"/>
      <c r="AG186" s="816"/>
      <c r="AH186" s="816"/>
      <c r="AI186" s="816"/>
      <c r="AJ186" s="816"/>
      <c r="AK186" s="816"/>
      <c r="AL186" s="816"/>
      <c r="AM186" s="816"/>
      <c r="AN186" s="818"/>
      <c r="BA186" s="685">
        <v>0</v>
      </c>
      <c r="BB186" s="685">
        <v>0</v>
      </c>
      <c r="BC186" s="685">
        <v>0</v>
      </c>
      <c r="BD186" s="685">
        <v>0</v>
      </c>
      <c r="BE186" s="685">
        <v>0</v>
      </c>
      <c r="BF186" s="685">
        <v>0</v>
      </c>
      <c r="BG186" s="685">
        <v>0</v>
      </c>
      <c r="BH186" s="685">
        <v>0</v>
      </c>
      <c r="BI186" s="687"/>
    </row>
    <row r="187" spans="2:61" ht="15.75">
      <c r="B187" s="4773"/>
      <c r="C187" s="4773"/>
      <c r="D187" s="4774"/>
      <c r="H187" s="756" t="s">
        <v>4097</v>
      </c>
      <c r="I187" s="757"/>
      <c r="J187" s="757"/>
      <c r="K187" s="757"/>
      <c r="L187" s="758" t="s">
        <v>4096</v>
      </c>
      <c r="M187" s="759"/>
      <c r="N187" s="759"/>
      <c r="O187" s="759"/>
      <c r="P187" s="758" t="s">
        <v>4095</v>
      </c>
      <c r="Q187" s="757"/>
      <c r="R187" s="757"/>
      <c r="S187" s="757"/>
      <c r="T187" s="758" t="s">
        <v>4094</v>
      </c>
      <c r="U187" s="757"/>
      <c r="V187" s="757"/>
      <c r="W187" s="760"/>
      <c r="X187" s="761" t="s">
        <v>4093</v>
      </c>
      <c r="AB187" s="819"/>
      <c r="AC187" s="819"/>
      <c r="AD187" s="819"/>
      <c r="AE187" s="819"/>
      <c r="AF187" s="819"/>
      <c r="AG187" s="752"/>
      <c r="AH187" s="752"/>
      <c r="AI187" s="752"/>
      <c r="AJ187" s="4778" t="s">
        <v>4872</v>
      </c>
      <c r="AK187" s="4778"/>
      <c r="AL187" s="4778"/>
      <c r="AM187" s="4778"/>
      <c r="AN187" s="4778"/>
      <c r="AO187" s="4778"/>
      <c r="AP187" s="4778"/>
      <c r="AQ187" s="4778"/>
      <c r="AR187" s="4778"/>
      <c r="AS187" s="4778"/>
      <c r="AT187" s="4778"/>
      <c r="AU187" s="4778"/>
      <c r="AV187" s="4778"/>
      <c r="AW187" s="4778"/>
      <c r="AX187" s="4778"/>
      <c r="AY187" s="4778"/>
      <c r="AZ187" s="4778"/>
      <c r="BI187" s="687"/>
    </row>
    <row r="188" spans="2:61" ht="27" customHeight="1">
      <c r="B188" s="4773"/>
      <c r="C188" s="4773"/>
      <c r="D188" s="820" t="s">
        <v>4899</v>
      </c>
      <c r="H188" s="821" t="s">
        <v>4900</v>
      </c>
      <c r="I188" s="687"/>
      <c r="J188" s="687"/>
      <c r="K188" s="687"/>
      <c r="L188" s="821" t="s">
        <v>4878</v>
      </c>
      <c r="M188" s="687"/>
      <c r="N188" s="687"/>
      <c r="O188" s="687"/>
      <c r="P188" s="821" t="s">
        <v>4881</v>
      </c>
      <c r="Q188" s="687"/>
      <c r="R188" s="687"/>
      <c r="S188" s="687"/>
      <c r="T188" s="821" t="s">
        <v>4900</v>
      </c>
      <c r="U188" s="687"/>
      <c r="V188" s="687"/>
      <c r="W188" s="687"/>
      <c r="X188" s="821" t="s">
        <v>4881</v>
      </c>
      <c r="AB188" s="822" t="s">
        <v>4901</v>
      </c>
      <c r="AC188" s="819"/>
      <c r="AD188" s="819"/>
      <c r="AE188" s="819"/>
      <c r="AF188" s="819"/>
      <c r="AG188" s="687"/>
      <c r="AH188" s="687"/>
      <c r="AI188" s="687"/>
      <c r="AJ188" s="823" t="s">
        <v>5030</v>
      </c>
      <c r="AK188" s="824"/>
      <c r="AL188" s="763"/>
      <c r="AM188" s="763"/>
      <c r="AN188" s="825"/>
      <c r="AO188" s="824"/>
      <c r="AP188" s="824"/>
      <c r="AQ188" s="824"/>
      <c r="AR188" s="763"/>
      <c r="AS188" s="824"/>
      <c r="AT188" s="824"/>
      <c r="AU188" s="824"/>
      <c r="AV188" s="763"/>
      <c r="AW188" s="824"/>
      <c r="AX188" s="824"/>
      <c r="AY188" s="824"/>
      <c r="AZ188" s="763"/>
      <c r="BI188" s="687"/>
    </row>
    <row r="189" spans="2:61" ht="15.75" customHeight="1">
      <c r="B189" s="771"/>
      <c r="D189" s="4838" t="s">
        <v>5031</v>
      </c>
      <c r="H189" s="4796" t="s">
        <v>4881</v>
      </c>
      <c r="I189" s="826"/>
      <c r="J189" s="826"/>
      <c r="K189" s="826"/>
      <c r="L189" s="4796" t="s">
        <v>4878</v>
      </c>
      <c r="M189" s="826"/>
      <c r="N189" s="826"/>
      <c r="O189" s="826"/>
      <c r="P189" s="4796" t="s">
        <v>4878</v>
      </c>
      <c r="Q189" s="826"/>
      <c r="R189" s="826"/>
      <c r="S189" s="826"/>
      <c r="T189" s="4796" t="s">
        <v>4881</v>
      </c>
      <c r="U189" s="826"/>
      <c r="V189" s="826"/>
      <c r="W189" s="826"/>
      <c r="X189" s="4796" t="s">
        <v>4900</v>
      </c>
      <c r="AB189" s="822" t="s">
        <v>5032</v>
      </c>
      <c r="AC189" s="819"/>
      <c r="AD189" s="819"/>
      <c r="AE189" s="819"/>
      <c r="AF189" s="819"/>
      <c r="AG189" s="826"/>
      <c r="AH189" s="826"/>
      <c r="AI189" s="826"/>
      <c r="AJ189" s="827" t="s">
        <v>5033</v>
      </c>
      <c r="AK189" s="824"/>
      <c r="AL189" s="763"/>
      <c r="AM189" s="763"/>
      <c r="AN189" s="825"/>
      <c r="AO189" s="824"/>
      <c r="AP189" s="824"/>
      <c r="AQ189" s="824"/>
      <c r="AR189" s="828"/>
      <c r="AS189" s="824"/>
      <c r="AT189" s="824"/>
      <c r="AU189" s="824"/>
      <c r="AV189" s="763"/>
      <c r="AW189" s="824"/>
      <c r="AX189" s="824"/>
      <c r="AY189" s="824"/>
      <c r="AZ189" s="828"/>
      <c r="BI189" s="687"/>
    </row>
    <row r="190" spans="2:61" ht="15.75" customHeight="1">
      <c r="B190" s="771"/>
      <c r="D190" s="4838"/>
      <c r="H190" s="4767"/>
      <c r="I190" s="826"/>
      <c r="J190" s="826"/>
      <c r="K190" s="826"/>
      <c r="L190" s="4767"/>
      <c r="M190" s="826"/>
      <c r="N190" s="826"/>
      <c r="O190" s="826"/>
      <c r="P190" s="4767"/>
      <c r="Q190" s="826"/>
      <c r="R190" s="826"/>
      <c r="S190" s="826"/>
      <c r="T190" s="4767"/>
      <c r="U190" s="826"/>
      <c r="V190" s="826"/>
      <c r="W190" s="826"/>
      <c r="X190" s="4767"/>
      <c r="Y190" s="818"/>
      <c r="Z190" s="818"/>
      <c r="AA190" s="818"/>
      <c r="AB190" s="818"/>
      <c r="AC190" s="818"/>
      <c r="AD190" s="818"/>
      <c r="AE190" s="818"/>
      <c r="AF190" s="819"/>
      <c r="AG190" s="826"/>
      <c r="AH190" s="826"/>
      <c r="AI190" s="826"/>
      <c r="AJ190" s="829" t="s">
        <v>5034</v>
      </c>
      <c r="AK190" s="825"/>
      <c r="AL190" s="825"/>
      <c r="AM190" s="825"/>
      <c r="AN190" s="825"/>
      <c r="AO190" s="824"/>
      <c r="AP190" s="824"/>
      <c r="AQ190" s="824"/>
      <c r="AR190" s="828"/>
      <c r="AS190" s="824"/>
      <c r="AT190" s="824"/>
      <c r="AU190" s="824"/>
      <c r="AV190" s="763"/>
      <c r="AW190" s="824"/>
      <c r="AX190" s="824"/>
      <c r="AY190" s="824"/>
      <c r="AZ190" s="828"/>
      <c r="BI190" s="687"/>
    </row>
    <row r="191" spans="2:61" ht="15.75" customHeight="1">
      <c r="B191" s="771">
        <f>LEN(D191)</f>
        <v>20</v>
      </c>
      <c r="D191" s="830" t="s">
        <v>5035</v>
      </c>
      <c r="H191" s="4768"/>
      <c r="I191" s="826"/>
      <c r="J191" s="826"/>
      <c r="K191" s="826"/>
      <c r="L191" s="4768"/>
      <c r="M191" s="826"/>
      <c r="N191" s="826"/>
      <c r="O191" s="826"/>
      <c r="P191" s="4768"/>
      <c r="Q191" s="826"/>
      <c r="R191" s="826"/>
      <c r="S191" s="826"/>
      <c r="T191" s="4768"/>
      <c r="U191" s="826"/>
      <c r="V191" s="826"/>
      <c r="W191" s="826"/>
      <c r="X191" s="4768"/>
      <c r="AB191" s="822" t="s">
        <v>4115</v>
      </c>
      <c r="AC191" s="819"/>
      <c r="AD191" s="819"/>
      <c r="AE191" s="819"/>
      <c r="AF191" s="819"/>
      <c r="AG191" s="826"/>
      <c r="AH191" s="826"/>
      <c r="AI191" s="826"/>
      <c r="AJ191" s="831" t="s">
        <v>5036</v>
      </c>
      <c r="AK191" s="824"/>
      <c r="AL191" s="763"/>
      <c r="AM191" s="763"/>
      <c r="AN191" s="825"/>
      <c r="AO191" s="824"/>
      <c r="AP191" s="824"/>
      <c r="AQ191" s="824"/>
      <c r="AR191" s="828"/>
      <c r="AS191" s="824"/>
      <c r="AT191" s="824"/>
      <c r="AU191" s="824"/>
      <c r="AV191" s="763"/>
      <c r="AW191" s="824"/>
      <c r="AX191" s="824"/>
      <c r="AY191" s="824"/>
      <c r="AZ191" s="828"/>
      <c r="BI191" s="687"/>
    </row>
    <row r="192" spans="2:61" ht="15.75" customHeight="1">
      <c r="D192" s="832" t="s">
        <v>4112</v>
      </c>
      <c r="H192" s="4836"/>
      <c r="I192" s="833"/>
      <c r="J192" s="833"/>
      <c r="K192" s="833"/>
      <c r="L192" s="4836"/>
      <c r="M192" s="833"/>
      <c r="N192" s="833"/>
      <c r="O192" s="833"/>
      <c r="P192" s="4836"/>
      <c r="Q192" s="833"/>
      <c r="R192" s="833"/>
      <c r="S192" s="833"/>
      <c r="T192" s="4836"/>
      <c r="U192" s="833"/>
      <c r="V192" s="833"/>
      <c r="W192" s="833"/>
      <c r="X192" s="4836"/>
      <c r="AB192" s="822" t="s">
        <v>5037</v>
      </c>
      <c r="AC192" s="819"/>
      <c r="AD192" s="819"/>
      <c r="AE192" s="819"/>
      <c r="AF192" s="819"/>
      <c r="AG192" s="833"/>
      <c r="AH192" s="833"/>
      <c r="AI192" s="833"/>
      <c r="AJ192" s="834">
        <f>LEN(AJ190)</f>
        <v>392</v>
      </c>
      <c r="AK192" s="751"/>
      <c r="AL192" s="751"/>
      <c r="AM192" s="751" t="s">
        <v>5038</v>
      </c>
      <c r="AN192" s="751"/>
      <c r="AO192" s="835"/>
      <c r="AP192" s="835"/>
      <c r="AQ192" s="835"/>
      <c r="AR192" s="836"/>
      <c r="AS192" s="835"/>
      <c r="AT192" s="835"/>
      <c r="AU192" s="835"/>
      <c r="AV192" s="751"/>
      <c r="AW192" s="835"/>
      <c r="AX192" s="835"/>
      <c r="AY192" s="835"/>
      <c r="AZ192" s="836"/>
      <c r="BI192" s="687"/>
    </row>
    <row r="193" spans="2:61" ht="15.75" customHeight="1">
      <c r="D193" s="837" t="s">
        <v>4112</v>
      </c>
      <c r="H193" s="4837"/>
      <c r="I193" s="833"/>
      <c r="J193" s="833"/>
      <c r="K193" s="833"/>
      <c r="L193" s="4837"/>
      <c r="M193" s="833"/>
      <c r="N193" s="833"/>
      <c r="O193" s="833"/>
      <c r="P193" s="4837"/>
      <c r="Q193" s="833"/>
      <c r="R193" s="833"/>
      <c r="S193" s="833"/>
      <c r="T193" s="4837"/>
      <c r="U193" s="833"/>
      <c r="V193" s="833"/>
      <c r="W193" s="833"/>
      <c r="X193" s="4837"/>
      <c r="AB193" s="837" t="s">
        <v>5039</v>
      </c>
      <c r="AC193" s="819"/>
      <c r="AD193" s="819"/>
      <c r="AE193" s="819"/>
      <c r="AF193" s="819"/>
      <c r="AG193" s="833"/>
      <c r="AH193" s="833"/>
      <c r="AI193" s="833"/>
      <c r="AJ193" s="824"/>
      <c r="AK193" s="824"/>
      <c r="AL193" s="763"/>
      <c r="AM193" s="763"/>
      <c r="AN193" s="825"/>
      <c r="AO193" s="824"/>
      <c r="AP193" s="824"/>
      <c r="AQ193" s="824"/>
      <c r="AR193" s="828"/>
      <c r="AS193" s="824"/>
      <c r="AT193" s="824"/>
      <c r="AU193" s="824"/>
      <c r="AV193" s="763"/>
      <c r="AW193" s="824"/>
      <c r="AX193" s="824"/>
      <c r="AY193" s="824"/>
      <c r="AZ193" s="828"/>
      <c r="BI193" s="687"/>
    </row>
    <row r="194" spans="2:61" ht="27.75" customHeight="1">
      <c r="B194" s="771">
        <f>LEN(D194)</f>
        <v>41</v>
      </c>
      <c r="D194" s="838" t="s">
        <v>5040</v>
      </c>
      <c r="H194" s="4796" t="s">
        <v>5041</v>
      </c>
      <c r="I194" s="839"/>
      <c r="J194" s="839"/>
      <c r="K194" s="839"/>
      <c r="L194" s="4796" t="s">
        <v>5041</v>
      </c>
      <c r="M194" s="839"/>
      <c r="N194" s="839"/>
      <c r="O194" s="839"/>
      <c r="P194" s="4796" t="s">
        <v>5041</v>
      </c>
      <c r="Q194" s="839"/>
      <c r="R194" s="839"/>
      <c r="S194" s="839"/>
      <c r="T194" s="4796" t="s">
        <v>5041</v>
      </c>
      <c r="U194" s="839"/>
      <c r="V194" s="839"/>
      <c r="W194" s="839"/>
      <c r="X194" s="4796" t="s">
        <v>5042</v>
      </c>
      <c r="AB194" s="822" t="s">
        <v>5043</v>
      </c>
      <c r="AC194" s="819"/>
      <c r="AD194" s="819"/>
      <c r="AE194" s="819"/>
      <c r="AF194" s="819"/>
      <c r="AG194" s="839"/>
      <c r="AH194" s="839"/>
      <c r="AI194" s="839"/>
      <c r="AJ194" s="840" t="s">
        <v>5044</v>
      </c>
      <c r="AK194" s="824"/>
      <c r="AL194" s="763"/>
      <c r="AM194" s="763"/>
      <c r="AN194" s="825"/>
      <c r="AO194" s="824"/>
      <c r="AP194" s="824"/>
      <c r="AQ194" s="824"/>
      <c r="AR194" s="828"/>
      <c r="AS194" s="824"/>
      <c r="AT194" s="824"/>
      <c r="AU194" s="824"/>
      <c r="AV194" s="763"/>
      <c r="AW194" s="824"/>
      <c r="AX194" s="824"/>
      <c r="AY194" s="824"/>
      <c r="AZ194" s="828"/>
      <c r="BI194" s="687"/>
    </row>
    <row r="195" spans="2:61" ht="29.25" customHeight="1">
      <c r="B195" s="771">
        <f>LEN(D195)</f>
        <v>41</v>
      </c>
      <c r="D195" s="841" t="s">
        <v>5040</v>
      </c>
      <c r="H195" s="4768"/>
      <c r="I195" s="751"/>
      <c r="J195" s="751"/>
      <c r="K195" s="751"/>
      <c r="L195" s="4768"/>
      <c r="M195" s="751"/>
      <c r="N195" s="751"/>
      <c r="O195" s="751"/>
      <c r="P195" s="4768"/>
      <c r="Q195" s="751"/>
      <c r="R195" s="751"/>
      <c r="S195" s="751"/>
      <c r="T195" s="4768"/>
      <c r="U195" s="751"/>
      <c r="V195" s="751"/>
      <c r="W195" s="751"/>
      <c r="X195" s="4768"/>
      <c r="AB195" s="842" t="s">
        <v>5045</v>
      </c>
      <c r="AC195" s="819"/>
      <c r="AD195" s="819"/>
      <c r="AE195" s="819"/>
      <c r="AF195" s="819"/>
      <c r="AG195" s="751"/>
      <c r="AH195" s="751"/>
      <c r="AI195" s="751"/>
      <c r="AJ195" s="835"/>
      <c r="AK195" s="835"/>
      <c r="AL195" s="751"/>
      <c r="AM195" s="751"/>
      <c r="AN195" s="843"/>
      <c r="AO195" s="835"/>
      <c r="AP195" s="835"/>
      <c r="AQ195" s="835"/>
      <c r="AR195" s="836"/>
      <c r="AS195" s="835"/>
      <c r="AT195" s="835"/>
      <c r="AU195" s="835"/>
      <c r="AV195" s="751"/>
      <c r="AW195" s="835"/>
      <c r="AX195" s="835"/>
      <c r="AY195" s="835"/>
      <c r="AZ195" s="836"/>
      <c r="BI195" s="687"/>
    </row>
    <row r="196" spans="2:61" ht="15.75" customHeight="1">
      <c r="D196" s="844" t="s">
        <v>5046</v>
      </c>
      <c r="H196" s="4796" t="s">
        <v>5041</v>
      </c>
      <c r="I196" s="839"/>
      <c r="J196" s="839"/>
      <c r="K196" s="839"/>
      <c r="L196" s="4796" t="s">
        <v>5041</v>
      </c>
      <c r="M196" s="839"/>
      <c r="N196" s="839"/>
      <c r="O196" s="839"/>
      <c r="P196" s="4796" t="s">
        <v>5041</v>
      </c>
      <c r="Q196" s="839"/>
      <c r="R196" s="839"/>
      <c r="S196" s="839"/>
      <c r="T196" s="4796" t="s">
        <v>5041</v>
      </c>
      <c r="U196" s="839"/>
      <c r="V196" s="839"/>
      <c r="W196" s="839"/>
      <c r="X196" s="4796" t="s">
        <v>5042</v>
      </c>
      <c r="AB196" s="822" t="s">
        <v>5047</v>
      </c>
      <c r="AC196" s="819"/>
      <c r="AD196" s="819"/>
      <c r="AE196" s="819"/>
      <c r="AF196" s="819"/>
      <c r="AG196" s="839"/>
      <c r="AH196" s="839"/>
      <c r="AI196" s="839"/>
      <c r="AJ196" s="845" t="s">
        <v>5048</v>
      </c>
      <c r="AK196" s="824"/>
      <c r="AL196" s="763"/>
      <c r="AM196" s="763"/>
      <c r="AN196" s="825"/>
      <c r="AO196" s="824"/>
      <c r="AP196" s="824"/>
      <c r="AQ196" s="824"/>
      <c r="AR196" s="828"/>
      <c r="AS196" s="824"/>
      <c r="AT196" s="824"/>
      <c r="AU196" s="824"/>
      <c r="AV196" s="763"/>
      <c r="AW196" s="824"/>
      <c r="AX196" s="824"/>
      <c r="AY196" s="824"/>
      <c r="AZ196" s="828"/>
      <c r="BI196" s="687"/>
    </row>
    <row r="197" spans="2:61" ht="15.75" customHeight="1">
      <c r="D197" s="846" t="s">
        <v>5046</v>
      </c>
      <c r="H197" s="4767"/>
      <c r="I197" s="751"/>
      <c r="J197" s="751"/>
      <c r="K197" s="751"/>
      <c r="L197" s="4767"/>
      <c r="M197" s="751"/>
      <c r="N197" s="751"/>
      <c r="O197" s="751"/>
      <c r="P197" s="4767"/>
      <c r="Q197" s="751"/>
      <c r="R197" s="751"/>
      <c r="S197" s="751"/>
      <c r="T197" s="4767"/>
      <c r="U197" s="751"/>
      <c r="V197" s="751"/>
      <c r="W197" s="751"/>
      <c r="X197" s="4767"/>
      <c r="AB197" s="847" t="s">
        <v>5049</v>
      </c>
      <c r="AC197" s="819"/>
      <c r="AD197" s="819"/>
      <c r="AE197" s="819"/>
      <c r="AF197" s="819"/>
      <c r="AG197" s="751"/>
      <c r="AH197" s="751"/>
      <c r="AI197" s="751"/>
      <c r="AJ197" s="835"/>
      <c r="AK197" s="835"/>
      <c r="AL197" s="751"/>
      <c r="AM197" s="751"/>
      <c r="AN197" s="843"/>
      <c r="AO197" s="835"/>
      <c r="AP197" s="835"/>
      <c r="AQ197" s="835"/>
      <c r="AR197" s="836"/>
      <c r="AS197" s="835"/>
      <c r="AT197" s="835"/>
      <c r="AU197" s="835"/>
      <c r="AV197" s="751"/>
      <c r="AW197" s="835"/>
      <c r="AX197" s="835"/>
      <c r="AY197" s="835"/>
      <c r="AZ197" s="836"/>
      <c r="BI197" s="687"/>
    </row>
    <row r="198" spans="2:61" ht="27" customHeight="1">
      <c r="B198" s="771">
        <f>LEN(D198)</f>
        <v>31</v>
      </c>
      <c r="D198" s="848" t="s">
        <v>4114</v>
      </c>
      <c r="H198" s="4796" t="s">
        <v>4900</v>
      </c>
      <c r="I198" s="826"/>
      <c r="J198" s="826"/>
      <c r="K198" s="826"/>
      <c r="L198" s="4796" t="s">
        <v>5050</v>
      </c>
      <c r="M198" s="826"/>
      <c r="N198" s="826"/>
      <c r="O198" s="826"/>
      <c r="P198" s="4796" t="s">
        <v>5050</v>
      </c>
      <c r="Q198" s="826"/>
      <c r="R198" s="826"/>
      <c r="S198" s="826"/>
      <c r="T198" s="4796" t="s">
        <v>5042</v>
      </c>
      <c r="U198" s="826"/>
      <c r="V198" s="826"/>
      <c r="W198" s="826"/>
      <c r="X198" s="4796" t="s">
        <v>5051</v>
      </c>
      <c r="AB198" s="822" t="s">
        <v>5052</v>
      </c>
      <c r="AC198" s="819"/>
      <c r="AD198" s="819"/>
      <c r="AE198" s="819"/>
      <c r="AF198" s="819"/>
      <c r="AG198" s="826"/>
      <c r="AH198" s="826"/>
      <c r="AI198" s="826"/>
      <c r="AJ198" s="834">
        <f>LEN(AJ199)</f>
        <v>258</v>
      </c>
      <c r="AK198" s="751"/>
      <c r="AL198" s="751"/>
      <c r="AM198" s="751" t="s">
        <v>5053</v>
      </c>
      <c r="AN198" s="751"/>
      <c r="AO198" s="835"/>
      <c r="AP198" s="835"/>
      <c r="AQ198" s="835"/>
      <c r="AR198" s="836"/>
      <c r="AS198" s="835"/>
      <c r="AT198" s="835"/>
      <c r="AU198" s="835"/>
      <c r="AV198" s="751"/>
      <c r="AW198" s="835"/>
      <c r="AX198" s="835"/>
      <c r="AY198" s="835"/>
      <c r="AZ198" s="836"/>
      <c r="BI198" s="687"/>
    </row>
    <row r="199" spans="2:61" ht="30" customHeight="1">
      <c r="B199" s="771">
        <f>LEN(D199)</f>
        <v>30</v>
      </c>
      <c r="D199" s="849" t="s">
        <v>5054</v>
      </c>
      <c r="H199" s="4767"/>
      <c r="I199" s="850"/>
      <c r="J199" s="850"/>
      <c r="K199" s="850"/>
      <c r="L199" s="4767"/>
      <c r="M199" s="850"/>
      <c r="N199" s="850"/>
      <c r="O199" s="850"/>
      <c r="P199" s="4767"/>
      <c r="Q199" s="850"/>
      <c r="R199" s="850"/>
      <c r="S199" s="850"/>
      <c r="T199" s="4767"/>
      <c r="U199" s="850"/>
      <c r="V199" s="850"/>
      <c r="W199" s="850"/>
      <c r="X199" s="4767"/>
      <c r="AB199" s="822" t="s">
        <v>5055</v>
      </c>
      <c r="AC199" s="819"/>
      <c r="AD199" s="819"/>
      <c r="AE199" s="819"/>
      <c r="AF199" s="819"/>
      <c r="AG199" s="850"/>
      <c r="AH199" s="850"/>
      <c r="AI199" s="850"/>
      <c r="AJ199" s="851" t="s">
        <v>5056</v>
      </c>
      <c r="AK199" s="824"/>
      <c r="AL199" s="763"/>
      <c r="AM199" s="763"/>
      <c r="AN199" s="825"/>
      <c r="AO199" s="824"/>
      <c r="AP199" s="824"/>
      <c r="AQ199" s="824"/>
      <c r="AR199" s="828"/>
      <c r="AS199" s="824"/>
      <c r="AT199" s="824"/>
      <c r="AU199" s="824"/>
      <c r="AV199" s="763"/>
      <c r="AW199" s="824"/>
      <c r="AX199" s="824"/>
      <c r="AY199" s="824"/>
      <c r="AZ199" s="828"/>
      <c r="BI199" s="687"/>
    </row>
    <row r="200" spans="2:61" ht="28.5" customHeight="1">
      <c r="B200" s="771">
        <f>LEN(D200)</f>
        <v>30</v>
      </c>
      <c r="D200" s="852" t="s">
        <v>5054</v>
      </c>
      <c r="H200" s="4797"/>
      <c r="I200" s="751"/>
      <c r="J200" s="751"/>
      <c r="K200" s="751"/>
      <c r="L200" s="4797"/>
      <c r="M200" s="751"/>
      <c r="N200" s="751"/>
      <c r="O200" s="751"/>
      <c r="P200" s="4797"/>
      <c r="Q200" s="751"/>
      <c r="R200" s="751"/>
      <c r="S200" s="751"/>
      <c r="T200" s="4797"/>
      <c r="U200" s="751"/>
      <c r="V200" s="751"/>
      <c r="W200" s="751"/>
      <c r="X200" s="4797"/>
      <c r="AB200" s="853" t="s">
        <v>5057</v>
      </c>
      <c r="AC200" s="819"/>
      <c r="AD200" s="819"/>
      <c r="AE200" s="819"/>
      <c r="AF200" s="819"/>
      <c r="AG200" s="751"/>
      <c r="AH200" s="751"/>
      <c r="AI200" s="751"/>
      <c r="AJ200" s="851" t="s">
        <v>5058</v>
      </c>
      <c r="AK200" s="824"/>
      <c r="AL200" s="763"/>
      <c r="AM200" s="763"/>
      <c r="AN200" s="825"/>
      <c r="AO200" s="824"/>
      <c r="AP200" s="824"/>
      <c r="AQ200" s="824"/>
      <c r="AR200" s="828"/>
      <c r="AS200" s="824"/>
      <c r="AT200" s="824"/>
      <c r="AU200" s="824"/>
      <c r="AV200" s="763"/>
      <c r="AW200" s="824"/>
      <c r="AX200" s="824"/>
      <c r="AY200" s="824"/>
      <c r="AZ200" s="828"/>
      <c r="BI200" s="687"/>
    </row>
    <row r="201" spans="2:61" ht="15.75" customHeight="1">
      <c r="B201" s="771">
        <f>LEN(D201)</f>
        <v>162</v>
      </c>
      <c r="D201" s="854" t="s">
        <v>5059</v>
      </c>
      <c r="I201" s="855"/>
      <c r="J201" s="855"/>
      <c r="K201" s="855"/>
      <c r="AB201" s="853"/>
      <c r="AC201" s="819"/>
      <c r="AD201" s="819"/>
      <c r="AE201" s="819"/>
      <c r="AF201" s="819"/>
      <c r="AG201" s="835"/>
      <c r="AH201" s="835"/>
      <c r="AI201" s="835"/>
      <c r="AJ201" s="856">
        <f>LEN(AJ200)</f>
        <v>152</v>
      </c>
      <c r="AK201" s="751"/>
      <c r="AL201" s="751"/>
      <c r="AM201" s="857" t="s">
        <v>5060</v>
      </c>
      <c r="AN201" s="751"/>
      <c r="AO201" s="835"/>
      <c r="AP201" s="835"/>
      <c r="AQ201" s="835"/>
      <c r="AR201" s="836"/>
      <c r="AS201" s="835"/>
      <c r="AT201" s="835"/>
      <c r="AU201" s="835"/>
      <c r="AV201" s="751"/>
      <c r="AW201" s="835"/>
      <c r="AX201" s="835"/>
      <c r="AY201" s="835"/>
      <c r="AZ201" s="836"/>
      <c r="BA201" s="685">
        <v>0</v>
      </c>
      <c r="BB201" s="685">
        <v>0</v>
      </c>
      <c r="BC201" s="685">
        <v>0</v>
      </c>
      <c r="BD201" s="685">
        <v>0</v>
      </c>
      <c r="BE201" s="685">
        <v>0</v>
      </c>
      <c r="BF201" s="685">
        <v>0</v>
      </c>
      <c r="BG201" s="685">
        <v>0</v>
      </c>
      <c r="BH201" s="685">
        <v>0</v>
      </c>
      <c r="BI201" s="687"/>
    </row>
    <row r="202" spans="2:61" ht="15.75" customHeight="1">
      <c r="I202" s="855"/>
      <c r="J202" s="855"/>
      <c r="K202" s="855"/>
      <c r="AB202" s="853"/>
      <c r="AC202" s="819"/>
      <c r="AD202" s="819"/>
      <c r="AE202" s="819"/>
      <c r="AF202" s="819"/>
      <c r="AG202" s="819"/>
      <c r="AH202" s="819"/>
      <c r="AI202" s="819"/>
      <c r="AJ202" s="819"/>
      <c r="AK202" s="819"/>
      <c r="AN202" s="818"/>
      <c r="AO202" s="819"/>
      <c r="AP202" s="819"/>
      <c r="AQ202" s="819"/>
      <c r="AR202" s="858"/>
      <c r="AS202" s="819"/>
      <c r="AT202" s="819"/>
      <c r="AU202" s="819"/>
      <c r="AW202" s="819"/>
      <c r="AX202" s="819"/>
      <c r="AY202" s="819"/>
      <c r="AZ202" s="858"/>
      <c r="BA202" s="685">
        <v>0</v>
      </c>
      <c r="BB202" s="685">
        <v>0</v>
      </c>
      <c r="BC202" s="685">
        <v>0</v>
      </c>
      <c r="BD202" s="685">
        <v>0</v>
      </c>
      <c r="BE202" s="685">
        <v>0</v>
      </c>
      <c r="BF202" s="685">
        <v>0</v>
      </c>
      <c r="BG202" s="685">
        <v>0</v>
      </c>
      <c r="BH202" s="685">
        <v>0</v>
      </c>
      <c r="BI202" s="687"/>
    </row>
    <row r="203" spans="2:61" ht="15.75">
      <c r="B203" s="706"/>
      <c r="D203" s="749" t="s">
        <v>4902</v>
      </c>
      <c r="E203" s="707"/>
      <c r="F203" s="707"/>
      <c r="G203" s="707"/>
      <c r="H203" s="749"/>
      <c r="I203" s="707"/>
      <c r="J203" s="707"/>
      <c r="K203" s="707"/>
      <c r="L203" s="749"/>
      <c r="P203" s="749"/>
      <c r="Q203" s="749"/>
      <c r="R203" s="749"/>
      <c r="S203" s="749"/>
      <c r="T203" s="749"/>
      <c r="U203" s="749"/>
      <c r="V203" s="749"/>
      <c r="W203" s="707"/>
      <c r="X203" s="749"/>
      <c r="Y203" s="749"/>
      <c r="Z203" s="749"/>
      <c r="AA203" s="749"/>
      <c r="AB203" s="749"/>
      <c r="AC203" s="749"/>
      <c r="AD203" s="749"/>
      <c r="AE203" s="749"/>
      <c r="AF203" s="749"/>
      <c r="AI203" s="707"/>
      <c r="AJ203" s="787"/>
      <c r="AK203" s="707"/>
      <c r="AL203" s="707"/>
      <c r="AM203" s="707"/>
      <c r="AN203" s="787"/>
      <c r="AO203" s="707"/>
      <c r="AP203" s="707"/>
      <c r="AQ203" s="707"/>
      <c r="AR203" s="787"/>
      <c r="AS203" s="707"/>
      <c r="AT203" s="707"/>
      <c r="AU203" s="707"/>
      <c r="AV203" s="707"/>
      <c r="AW203" s="707"/>
      <c r="AX203" s="707"/>
      <c r="AY203" s="707"/>
      <c r="AZ203" s="787"/>
      <c r="BA203" s="685">
        <v>0</v>
      </c>
      <c r="BB203" s="685">
        <v>0</v>
      </c>
      <c r="BC203" s="685">
        <v>0</v>
      </c>
      <c r="BD203" s="685">
        <v>0</v>
      </c>
      <c r="BE203" s="685">
        <v>0</v>
      </c>
      <c r="BF203" s="685">
        <v>0</v>
      </c>
      <c r="BG203" s="685">
        <v>0</v>
      </c>
      <c r="BH203" s="685">
        <v>0</v>
      </c>
      <c r="BI203" s="687"/>
    </row>
    <row r="204" spans="2:61" ht="15.75">
      <c r="B204" s="706"/>
      <c r="D204" s="749"/>
      <c r="E204" s="707"/>
      <c r="F204" s="707"/>
      <c r="G204" s="707"/>
      <c r="H204" s="749"/>
      <c r="I204" s="707"/>
      <c r="J204" s="707"/>
      <c r="K204" s="707"/>
      <c r="L204" s="749"/>
      <c r="P204" s="749"/>
      <c r="Q204" s="749"/>
      <c r="R204" s="749"/>
      <c r="S204" s="749"/>
      <c r="T204" s="749"/>
      <c r="U204" s="749"/>
      <c r="V204" s="749"/>
      <c r="W204" s="707"/>
      <c r="X204" s="749"/>
      <c r="Y204" s="749"/>
      <c r="Z204" s="749"/>
      <c r="AA204" s="749"/>
      <c r="AB204" s="749"/>
      <c r="AC204" s="749"/>
      <c r="AD204" s="749"/>
      <c r="AE204" s="749"/>
      <c r="AF204" s="749"/>
      <c r="AI204" s="707"/>
      <c r="AJ204" s="787"/>
      <c r="AK204" s="707"/>
      <c r="AL204" s="707"/>
      <c r="AM204" s="707"/>
      <c r="AN204" s="787"/>
      <c r="AO204" s="707"/>
      <c r="AP204" s="707"/>
      <c r="AQ204" s="707"/>
      <c r="AR204" s="787"/>
      <c r="AS204" s="707"/>
      <c r="AT204" s="707"/>
      <c r="AU204" s="707"/>
      <c r="AV204" s="707"/>
      <c r="AW204" s="707"/>
      <c r="AX204" s="707"/>
      <c r="AY204" s="707"/>
      <c r="AZ204" s="787"/>
      <c r="BA204" s="685">
        <v>0</v>
      </c>
      <c r="BB204" s="685">
        <v>0</v>
      </c>
      <c r="BC204" s="685">
        <v>0</v>
      </c>
      <c r="BD204" s="685">
        <v>0</v>
      </c>
      <c r="BE204" s="685">
        <v>0</v>
      </c>
      <c r="BF204" s="685">
        <v>0</v>
      </c>
      <c r="BG204" s="685">
        <v>0</v>
      </c>
      <c r="BH204" s="685">
        <v>0</v>
      </c>
      <c r="BI204" s="687"/>
    </row>
    <row r="205" spans="2:61" ht="20.100000000000001" customHeight="1">
      <c r="B205" s="4761" t="s">
        <v>4903</v>
      </c>
      <c r="D205" s="793" t="s">
        <v>4907</v>
      </c>
      <c r="E205" s="789"/>
      <c r="F205" s="789"/>
      <c r="G205" s="789"/>
      <c r="H205" s="793" t="s">
        <v>4907</v>
      </c>
      <c r="I205" s="789"/>
      <c r="J205" s="789"/>
      <c r="K205" s="789"/>
      <c r="L205" s="793" t="s">
        <v>4907</v>
      </c>
      <c r="M205" s="707"/>
      <c r="N205" s="707"/>
      <c r="O205" s="707"/>
      <c r="P205" s="793" t="s">
        <v>4907</v>
      </c>
      <c r="Q205" s="789"/>
      <c r="R205" s="789"/>
      <c r="S205" s="789"/>
      <c r="T205" s="793" t="s">
        <v>4907</v>
      </c>
      <c r="U205" s="789"/>
      <c r="V205" s="789"/>
      <c r="X205" s="793" t="s">
        <v>4907</v>
      </c>
      <c r="Y205" s="789"/>
      <c r="Z205" s="789"/>
      <c r="AA205" s="789"/>
      <c r="AB205" s="793" t="s">
        <v>4907</v>
      </c>
      <c r="AC205" s="789"/>
      <c r="AD205" s="789"/>
      <c r="AE205" s="789"/>
      <c r="AF205" s="859" t="s">
        <v>4907</v>
      </c>
      <c r="AI205" s="789"/>
      <c r="AJ205" s="860" t="s">
        <v>4907</v>
      </c>
      <c r="AK205" s="707"/>
      <c r="AL205" s="707"/>
      <c r="AM205" s="707"/>
      <c r="AN205" s="861" t="s">
        <v>4907</v>
      </c>
      <c r="AO205" s="707"/>
      <c r="AP205" s="707"/>
      <c r="AQ205" s="707"/>
      <c r="AR205" s="861" t="s">
        <v>4907</v>
      </c>
      <c r="AS205" s="707"/>
      <c r="AT205" s="707"/>
      <c r="AU205" s="707"/>
      <c r="AV205" s="861" t="s">
        <v>4907</v>
      </c>
      <c r="AW205" s="707"/>
      <c r="AX205" s="707"/>
      <c r="AY205" s="707"/>
      <c r="AZ205" s="862" t="s">
        <v>4907</v>
      </c>
      <c r="BA205" s="685">
        <v>0</v>
      </c>
      <c r="BB205" s="685">
        <v>0</v>
      </c>
      <c r="BC205" s="685">
        <v>0</v>
      </c>
      <c r="BD205" s="685">
        <v>0</v>
      </c>
      <c r="BE205" s="685">
        <v>0</v>
      </c>
      <c r="BF205" s="685">
        <v>0</v>
      </c>
      <c r="BG205" s="685">
        <v>0</v>
      </c>
      <c r="BH205" s="685">
        <v>0</v>
      </c>
      <c r="BI205" s="687"/>
    </row>
    <row r="206" spans="2:61" ht="13.5" customHeight="1">
      <c r="B206" s="4762"/>
      <c r="D206" s="4469" t="s">
        <v>5061</v>
      </c>
      <c r="E206" s="730"/>
      <c r="F206" s="794"/>
      <c r="G206" s="730"/>
      <c r="H206" s="4469" t="s">
        <v>5062</v>
      </c>
      <c r="I206" s="730"/>
      <c r="J206" s="794"/>
      <c r="K206" s="730"/>
      <c r="L206" s="4469" t="s">
        <v>5063</v>
      </c>
      <c r="M206" s="707"/>
      <c r="N206" s="789"/>
      <c r="O206" s="789"/>
      <c r="P206" s="4469" t="s">
        <v>5064</v>
      </c>
      <c r="Q206" s="730"/>
      <c r="R206" s="794"/>
      <c r="S206" s="730"/>
      <c r="T206" s="4469" t="s">
        <v>5065</v>
      </c>
      <c r="U206" s="730"/>
      <c r="V206" s="794"/>
      <c r="X206" s="4469" t="s">
        <v>5066</v>
      </c>
      <c r="Y206" s="730"/>
      <c r="Z206" s="794"/>
      <c r="AA206" s="730"/>
      <c r="AB206" s="4469" t="s">
        <v>5067</v>
      </c>
      <c r="AC206" s="730"/>
      <c r="AD206" s="794"/>
      <c r="AE206" s="730"/>
      <c r="AF206" s="4473" t="s">
        <v>5068</v>
      </c>
      <c r="AI206" s="730"/>
      <c r="AJ206" s="4473" t="s">
        <v>5068</v>
      </c>
      <c r="AK206" s="707"/>
      <c r="AL206" s="707"/>
      <c r="AM206" s="707"/>
      <c r="AN206" s="4469" t="s">
        <v>4909</v>
      </c>
      <c r="AR206" s="4495" t="s">
        <v>5069</v>
      </c>
      <c r="AV206" s="4495" t="s">
        <v>5070</v>
      </c>
      <c r="AZ206" s="4473" t="s">
        <v>5071</v>
      </c>
      <c r="BA206" s="685">
        <v>0</v>
      </c>
      <c r="BB206" s="685">
        <v>0</v>
      </c>
      <c r="BC206" s="685">
        <v>0</v>
      </c>
      <c r="BD206" s="685">
        <v>0</v>
      </c>
      <c r="BE206" s="685">
        <v>0</v>
      </c>
      <c r="BF206" s="685">
        <v>0</v>
      </c>
      <c r="BG206" s="685">
        <v>0</v>
      </c>
      <c r="BH206" s="685">
        <v>0</v>
      </c>
      <c r="BI206" s="687"/>
    </row>
    <row r="207" spans="2:61" ht="11.25" customHeight="1" thickBot="1">
      <c r="B207" s="4763"/>
      <c r="D207" s="4756"/>
      <c r="E207" s="789"/>
      <c r="F207" s="789"/>
      <c r="G207" s="789"/>
      <c r="H207" s="4756"/>
      <c r="I207" s="789"/>
      <c r="J207" s="789"/>
      <c r="K207" s="789"/>
      <c r="L207" s="4756"/>
      <c r="M207" s="707"/>
      <c r="N207" s="794"/>
      <c r="O207" s="730"/>
      <c r="P207" s="4756"/>
      <c r="Q207" s="789"/>
      <c r="R207" s="789"/>
      <c r="S207" s="789"/>
      <c r="T207" s="4756"/>
      <c r="U207" s="789"/>
      <c r="V207" s="789"/>
      <c r="X207" s="4756"/>
      <c r="Y207" s="789"/>
      <c r="Z207" s="789"/>
      <c r="AA207" s="789"/>
      <c r="AB207" s="4756"/>
      <c r="AC207" s="789"/>
      <c r="AD207" s="789"/>
      <c r="AE207" s="789"/>
      <c r="AF207" s="4764"/>
      <c r="AI207" s="789"/>
      <c r="AJ207" s="4764"/>
      <c r="AK207" s="707"/>
      <c r="AL207" s="707"/>
      <c r="AM207" s="707"/>
      <c r="AN207" s="4756"/>
      <c r="AR207" s="4834"/>
      <c r="AV207" s="4834"/>
      <c r="AZ207" s="4764"/>
      <c r="BA207" s="685">
        <v>0</v>
      </c>
      <c r="BB207" s="685">
        <v>0</v>
      </c>
      <c r="BC207" s="685">
        <v>0</v>
      </c>
      <c r="BD207" s="685">
        <v>0</v>
      </c>
      <c r="BE207" s="685">
        <v>0</v>
      </c>
      <c r="BF207" s="685">
        <v>0</v>
      </c>
      <c r="BG207" s="685">
        <v>0</v>
      </c>
      <c r="BH207" s="685">
        <v>0</v>
      </c>
      <c r="BI207" s="687"/>
    </row>
    <row r="208" spans="2:61" ht="12" thickTop="1">
      <c r="BA208" s="685">
        <v>0</v>
      </c>
      <c r="BB208" s="685">
        <v>0</v>
      </c>
      <c r="BC208" s="685">
        <v>0</v>
      </c>
      <c r="BD208" s="685">
        <v>0</v>
      </c>
      <c r="BE208" s="685">
        <v>0</v>
      </c>
      <c r="BF208" s="685">
        <v>0</v>
      </c>
      <c r="BG208" s="685">
        <v>0</v>
      </c>
      <c r="BH208" s="685">
        <v>0</v>
      </c>
      <c r="BI208" s="687"/>
    </row>
    <row r="209" spans="2:61" ht="9.9499999999999993" customHeight="1">
      <c r="B209" s="4464">
        <v>1</v>
      </c>
      <c r="D209" s="4590" t="s">
        <v>5061</v>
      </c>
      <c r="E209" s="968"/>
      <c r="F209" s="1212"/>
      <c r="G209" s="968"/>
      <c r="H209" s="4590" t="s">
        <v>5062</v>
      </c>
      <c r="I209" s="968"/>
      <c r="J209" s="1212"/>
      <c r="K209" s="968"/>
      <c r="L209" s="4590" t="s">
        <v>5063</v>
      </c>
      <c r="M209" s="968"/>
      <c r="N209" s="1212"/>
      <c r="O209" s="968"/>
      <c r="P209" s="4590" t="s">
        <v>5064</v>
      </c>
      <c r="Q209" s="968"/>
      <c r="R209" s="1212"/>
      <c r="S209" s="968"/>
      <c r="T209" s="4590" t="s">
        <v>5065</v>
      </c>
      <c r="U209" s="968"/>
      <c r="V209" s="1212"/>
      <c r="W209" s="968"/>
      <c r="X209" s="4590" t="s">
        <v>5066</v>
      </c>
      <c r="Y209" s="968"/>
      <c r="Z209" s="1212"/>
      <c r="AA209" s="968"/>
      <c r="AB209" s="4590" t="s">
        <v>5067</v>
      </c>
      <c r="AC209" s="968"/>
      <c r="AD209" s="1212"/>
      <c r="AE209" s="968"/>
      <c r="AF209" s="4825" t="s">
        <v>4112</v>
      </c>
      <c r="AG209" s="968"/>
      <c r="AH209" s="1212"/>
      <c r="AI209" s="968"/>
      <c r="AJ209" s="4828" t="s">
        <v>5072</v>
      </c>
      <c r="AK209" s="968"/>
      <c r="AL209" s="1212"/>
      <c r="AM209" s="968"/>
      <c r="AN209" s="4746" t="s">
        <v>5073</v>
      </c>
      <c r="AO209" s="1231"/>
      <c r="AP209" s="1232"/>
      <c r="AQ209" s="1231"/>
      <c r="AR209" s="4831" t="s">
        <v>5069</v>
      </c>
      <c r="AS209" s="1231"/>
      <c r="AT209" s="1232"/>
      <c r="AU209" s="1231"/>
      <c r="AV209" s="4831" t="s">
        <v>5070</v>
      </c>
      <c r="AW209" s="1231"/>
      <c r="AX209" s="1232"/>
      <c r="AY209" s="1231"/>
      <c r="AZ209" s="4822" t="s">
        <v>5071</v>
      </c>
      <c r="BA209" s="685">
        <v>0</v>
      </c>
      <c r="BB209" s="685">
        <v>0</v>
      </c>
      <c r="BC209" s="685">
        <v>0</v>
      </c>
      <c r="BD209" s="685">
        <v>0</v>
      </c>
      <c r="BE209" s="685">
        <v>0</v>
      </c>
      <c r="BF209" s="685">
        <v>0</v>
      </c>
      <c r="BG209" s="685">
        <v>0</v>
      </c>
      <c r="BH209" s="685">
        <v>0</v>
      </c>
      <c r="BI209" s="687"/>
    </row>
    <row r="210" spans="2:61" ht="5.0999999999999996" customHeight="1">
      <c r="B210" s="4465"/>
      <c r="D210" s="4591"/>
      <c r="E210" s="968"/>
      <c r="F210" s="1214"/>
      <c r="G210" s="968"/>
      <c r="H210" s="4591"/>
      <c r="I210" s="968"/>
      <c r="J210" s="1214"/>
      <c r="K210" s="968"/>
      <c r="L210" s="4591"/>
      <c r="M210" s="968"/>
      <c r="N210" s="1214"/>
      <c r="O210" s="968"/>
      <c r="P210" s="4591"/>
      <c r="Q210" s="968"/>
      <c r="R210" s="1214"/>
      <c r="S210" s="968"/>
      <c r="T210" s="4591"/>
      <c r="U210" s="968"/>
      <c r="V210" s="1214"/>
      <c r="W210" s="968"/>
      <c r="X210" s="4591"/>
      <c r="Y210" s="968"/>
      <c r="Z210" s="1214"/>
      <c r="AA210" s="968"/>
      <c r="AB210" s="4591"/>
      <c r="AC210" s="968"/>
      <c r="AD210" s="1214"/>
      <c r="AE210" s="968"/>
      <c r="AF210" s="4826"/>
      <c r="AG210" s="968"/>
      <c r="AH210" s="1214"/>
      <c r="AI210" s="968"/>
      <c r="AJ210" s="4829"/>
      <c r="AK210" s="968"/>
      <c r="AL210" s="1214"/>
      <c r="AM210" s="968"/>
      <c r="AN210" s="4747"/>
      <c r="AO210" s="1231"/>
      <c r="AP210" s="1233"/>
      <c r="AQ210" s="1231"/>
      <c r="AR210" s="4832"/>
      <c r="AS210" s="1231"/>
      <c r="AT210" s="1233"/>
      <c r="AU210" s="1231"/>
      <c r="AV210" s="4832"/>
      <c r="AW210" s="1231"/>
      <c r="AX210" s="1233"/>
      <c r="AY210" s="1231"/>
      <c r="AZ210" s="4823"/>
      <c r="BA210" s="685">
        <v>0</v>
      </c>
      <c r="BB210" s="685">
        <v>0</v>
      </c>
      <c r="BC210" s="685">
        <v>0</v>
      </c>
      <c r="BD210" s="685">
        <v>0</v>
      </c>
      <c r="BE210" s="685">
        <v>0</v>
      </c>
      <c r="BF210" s="685">
        <v>0</v>
      </c>
      <c r="BG210" s="685">
        <v>0</v>
      </c>
      <c r="BH210" s="685">
        <v>0</v>
      </c>
      <c r="BI210" s="687"/>
    </row>
    <row r="211" spans="2:61" ht="9.9499999999999993" customHeight="1">
      <c r="B211" s="4466"/>
      <c r="D211" s="4592"/>
      <c r="E211" s="968"/>
      <c r="F211" s="1212"/>
      <c r="G211" s="968"/>
      <c r="H211" s="4592"/>
      <c r="I211" s="968"/>
      <c r="J211" s="1212"/>
      <c r="K211" s="968"/>
      <c r="L211" s="4592"/>
      <c r="M211" s="968"/>
      <c r="N211" s="1212"/>
      <c r="O211" s="968"/>
      <c r="P211" s="4592"/>
      <c r="Q211" s="968"/>
      <c r="R211" s="1212"/>
      <c r="S211" s="968"/>
      <c r="T211" s="4592"/>
      <c r="U211" s="968"/>
      <c r="V211" s="1212"/>
      <c r="W211" s="968"/>
      <c r="X211" s="4592"/>
      <c r="Y211" s="968"/>
      <c r="Z211" s="1212"/>
      <c r="AA211" s="968"/>
      <c r="AB211" s="4592"/>
      <c r="AC211" s="968"/>
      <c r="AD211" s="1212"/>
      <c r="AE211" s="968"/>
      <c r="AF211" s="4827"/>
      <c r="AG211" s="968"/>
      <c r="AH211" s="1212"/>
      <c r="AI211" s="968"/>
      <c r="AJ211" s="4830"/>
      <c r="AK211" s="968"/>
      <c r="AL211" s="1212"/>
      <c r="AM211" s="968"/>
      <c r="AN211" s="4748"/>
      <c r="AO211" s="1231"/>
      <c r="AP211" s="1232"/>
      <c r="AQ211" s="1231"/>
      <c r="AR211" s="4833"/>
      <c r="AS211" s="1231"/>
      <c r="AT211" s="1232"/>
      <c r="AU211" s="1231"/>
      <c r="AV211" s="4833"/>
      <c r="AW211" s="1231"/>
      <c r="AX211" s="1232"/>
      <c r="AY211" s="1231"/>
      <c r="AZ211" s="4824"/>
      <c r="BA211" s="685">
        <v>0</v>
      </c>
      <c r="BB211" s="685">
        <v>0</v>
      </c>
      <c r="BC211" s="685">
        <v>0</v>
      </c>
      <c r="BD211" s="685">
        <v>0</v>
      </c>
      <c r="BE211" s="685">
        <v>0</v>
      </c>
      <c r="BF211" s="685">
        <v>0</v>
      </c>
      <c r="BG211" s="685">
        <v>0</v>
      </c>
      <c r="BH211" s="685">
        <v>0</v>
      </c>
      <c r="BI211" s="687"/>
    </row>
    <row r="212" spans="2:61" ht="9.9499999999999993" customHeight="1">
      <c r="B212" s="801"/>
      <c r="D212" s="968"/>
      <c r="E212" s="968"/>
      <c r="F212" s="968"/>
      <c r="G212" s="968"/>
      <c r="H212" s="968"/>
      <c r="I212" s="968"/>
      <c r="J212" s="968"/>
      <c r="K212" s="968"/>
      <c r="L212" s="1229"/>
      <c r="M212" s="968"/>
      <c r="N212" s="968"/>
      <c r="O212" s="968"/>
      <c r="P212" s="968"/>
      <c r="Q212" s="968"/>
      <c r="R212" s="968"/>
      <c r="S212" s="968"/>
      <c r="T212" s="968"/>
      <c r="U212" s="968"/>
      <c r="V212" s="968"/>
      <c r="W212" s="968"/>
      <c r="X212" s="968"/>
      <c r="Y212" s="968"/>
      <c r="Z212" s="968"/>
      <c r="AA212" s="968"/>
      <c r="AB212" s="968"/>
      <c r="AC212" s="968"/>
      <c r="AD212" s="968"/>
      <c r="AE212" s="968"/>
      <c r="AF212" s="968"/>
      <c r="AG212" s="968"/>
      <c r="AH212" s="968"/>
      <c r="AI212" s="1234"/>
      <c r="AJ212" s="968"/>
      <c r="AK212" s="1216"/>
      <c r="AL212" s="1216"/>
      <c r="AM212" s="1216"/>
      <c r="AN212" s="1216"/>
      <c r="AO212" s="968"/>
      <c r="AP212" s="968"/>
      <c r="AQ212" s="968"/>
      <c r="AR212" s="968"/>
      <c r="AS212" s="968"/>
      <c r="AT212" s="968"/>
      <c r="AU212" s="968"/>
      <c r="AV212" s="968"/>
      <c r="AW212" s="968"/>
      <c r="AX212" s="968"/>
      <c r="AY212" s="968"/>
      <c r="AZ212" s="968"/>
      <c r="BA212" s="685">
        <v>0</v>
      </c>
      <c r="BB212" s="685">
        <v>0</v>
      </c>
      <c r="BC212" s="685">
        <v>0</v>
      </c>
      <c r="BD212" s="685">
        <v>0</v>
      </c>
      <c r="BE212" s="685">
        <v>0</v>
      </c>
      <c r="BF212" s="685">
        <v>0</v>
      </c>
      <c r="BG212" s="685">
        <v>0</v>
      </c>
      <c r="BH212" s="685">
        <v>0</v>
      </c>
      <c r="BI212" s="687"/>
    </row>
    <row r="213" spans="2:61" ht="9.9499999999999993" customHeight="1">
      <c r="B213" s="4464">
        <v>2</v>
      </c>
      <c r="D213" s="4590" t="s">
        <v>5074</v>
      </c>
      <c r="E213" s="968"/>
      <c r="F213" s="1212"/>
      <c r="G213" s="968"/>
      <c r="H213" s="4590" t="s">
        <v>5075</v>
      </c>
      <c r="I213" s="968"/>
      <c r="J213" s="1212"/>
      <c r="K213" s="968"/>
      <c r="L213" s="4590" t="s">
        <v>5076</v>
      </c>
      <c r="M213" s="968"/>
      <c r="N213" s="1212"/>
      <c r="O213" s="968"/>
      <c r="P213" s="4590" t="s">
        <v>5077</v>
      </c>
      <c r="Q213" s="968"/>
      <c r="R213" s="1212"/>
      <c r="S213" s="968"/>
      <c r="T213" s="4590" t="s">
        <v>5078</v>
      </c>
      <c r="U213" s="968"/>
      <c r="V213" s="1212"/>
      <c r="W213" s="968"/>
      <c r="X213" s="4590" t="s">
        <v>5079</v>
      </c>
      <c r="Y213" s="968"/>
      <c r="Z213" s="1212"/>
      <c r="AA213" s="968"/>
      <c r="AB213" s="4590" t="s">
        <v>4934</v>
      </c>
      <c r="AC213" s="968"/>
      <c r="AD213" s="1212"/>
      <c r="AE213" s="968"/>
      <c r="AF213" s="4825" t="s">
        <v>5080</v>
      </c>
      <c r="AG213" s="968"/>
      <c r="AH213" s="1212"/>
      <c r="AI213" s="968"/>
      <c r="AJ213" s="4828" t="s">
        <v>5081</v>
      </c>
      <c r="AK213" s="968"/>
      <c r="AL213" s="1212"/>
      <c r="AM213" s="968"/>
      <c r="AN213" s="4746" t="s">
        <v>5082</v>
      </c>
      <c r="AO213" s="968"/>
      <c r="AP213" s="1212"/>
      <c r="AQ213" s="968"/>
      <c r="AR213" s="4894" t="s">
        <v>5083</v>
      </c>
      <c r="AS213" s="968"/>
      <c r="AT213" s="1212"/>
      <c r="AU213" s="968"/>
      <c r="AV213" s="4831" t="s">
        <v>5084</v>
      </c>
      <c r="AW213" s="968"/>
      <c r="AX213" s="1212"/>
      <c r="AY213" s="968"/>
      <c r="AZ213" s="4822" t="s">
        <v>5085</v>
      </c>
      <c r="BA213" s="685">
        <v>0</v>
      </c>
      <c r="BB213" s="685">
        <v>0</v>
      </c>
      <c r="BC213" s="685">
        <v>0</v>
      </c>
      <c r="BD213" s="685">
        <v>0</v>
      </c>
      <c r="BE213" s="685">
        <v>0</v>
      </c>
      <c r="BF213" s="685">
        <v>0</v>
      </c>
      <c r="BG213" s="685">
        <v>0</v>
      </c>
      <c r="BH213" s="685">
        <v>0</v>
      </c>
      <c r="BI213" s="687"/>
    </row>
    <row r="214" spans="2:61" ht="5.0999999999999996" customHeight="1">
      <c r="B214" s="4465"/>
      <c r="D214" s="4591"/>
      <c r="E214" s="968"/>
      <c r="F214" s="1214"/>
      <c r="G214" s="968"/>
      <c r="H214" s="4591"/>
      <c r="I214" s="968"/>
      <c r="J214" s="1214"/>
      <c r="K214" s="968"/>
      <c r="L214" s="4591"/>
      <c r="M214" s="968"/>
      <c r="N214" s="1214"/>
      <c r="O214" s="968"/>
      <c r="P214" s="4591"/>
      <c r="Q214" s="968"/>
      <c r="R214" s="1214"/>
      <c r="S214" s="968"/>
      <c r="T214" s="4591"/>
      <c r="U214" s="968"/>
      <c r="V214" s="1214"/>
      <c r="W214" s="968"/>
      <c r="X214" s="4591"/>
      <c r="Y214" s="968"/>
      <c r="Z214" s="1214"/>
      <c r="AA214" s="968"/>
      <c r="AB214" s="4591"/>
      <c r="AC214" s="968"/>
      <c r="AD214" s="1214"/>
      <c r="AE214" s="968"/>
      <c r="AF214" s="4826"/>
      <c r="AG214" s="968"/>
      <c r="AH214" s="1214"/>
      <c r="AI214" s="968"/>
      <c r="AJ214" s="4829"/>
      <c r="AK214" s="968"/>
      <c r="AL214" s="1214"/>
      <c r="AM214" s="968"/>
      <c r="AN214" s="4747"/>
      <c r="AO214" s="968"/>
      <c r="AP214" s="1214"/>
      <c r="AQ214" s="968"/>
      <c r="AR214" s="4895"/>
      <c r="AS214" s="968"/>
      <c r="AT214" s="1214"/>
      <c r="AU214" s="968"/>
      <c r="AV214" s="4832"/>
      <c r="AW214" s="968"/>
      <c r="AX214" s="1214"/>
      <c r="AY214" s="968"/>
      <c r="AZ214" s="4823"/>
      <c r="BA214" s="685">
        <v>0</v>
      </c>
      <c r="BB214" s="685">
        <v>0</v>
      </c>
      <c r="BC214" s="685">
        <v>0</v>
      </c>
      <c r="BD214" s="685">
        <v>0</v>
      </c>
      <c r="BE214" s="685">
        <v>0</v>
      </c>
      <c r="BF214" s="685">
        <v>0</v>
      </c>
      <c r="BG214" s="685">
        <v>0</v>
      </c>
      <c r="BH214" s="685">
        <v>0</v>
      </c>
      <c r="BI214" s="687"/>
    </row>
    <row r="215" spans="2:61" ht="9.9499999999999993" customHeight="1">
      <c r="B215" s="4466"/>
      <c r="D215" s="4592"/>
      <c r="E215" s="968"/>
      <c r="F215" s="1212"/>
      <c r="G215" s="968"/>
      <c r="H215" s="4592"/>
      <c r="I215" s="968"/>
      <c r="J215" s="1212"/>
      <c r="K215" s="968"/>
      <c r="L215" s="4592"/>
      <c r="M215" s="968"/>
      <c r="N215" s="1212"/>
      <c r="O215" s="968"/>
      <c r="P215" s="4592"/>
      <c r="Q215" s="968"/>
      <c r="R215" s="1212"/>
      <c r="S215" s="968"/>
      <c r="T215" s="4592"/>
      <c r="U215" s="968"/>
      <c r="V215" s="1212"/>
      <c r="W215" s="968"/>
      <c r="X215" s="4592"/>
      <c r="Y215" s="968"/>
      <c r="Z215" s="1212"/>
      <c r="AA215" s="968"/>
      <c r="AB215" s="4592"/>
      <c r="AC215" s="968"/>
      <c r="AD215" s="1212"/>
      <c r="AE215" s="968"/>
      <c r="AF215" s="4827"/>
      <c r="AG215" s="968"/>
      <c r="AH215" s="1212"/>
      <c r="AI215" s="968"/>
      <c r="AJ215" s="4830"/>
      <c r="AK215" s="968"/>
      <c r="AL215" s="1212"/>
      <c r="AM215" s="968"/>
      <c r="AN215" s="4748"/>
      <c r="AO215" s="968"/>
      <c r="AP215" s="1212"/>
      <c r="AQ215" s="968"/>
      <c r="AR215" s="4896"/>
      <c r="AS215" s="968"/>
      <c r="AT215" s="1212"/>
      <c r="AU215" s="968"/>
      <c r="AV215" s="4833"/>
      <c r="AW215" s="968"/>
      <c r="AX215" s="1212"/>
      <c r="AY215" s="968"/>
      <c r="AZ215" s="4824"/>
      <c r="BA215" s="685">
        <v>0</v>
      </c>
      <c r="BB215" s="685">
        <v>0</v>
      </c>
      <c r="BC215" s="685">
        <v>0</v>
      </c>
      <c r="BD215" s="685">
        <v>0</v>
      </c>
      <c r="BE215" s="685">
        <v>0</v>
      </c>
      <c r="BF215" s="685">
        <v>0</v>
      </c>
      <c r="BG215" s="685">
        <v>0</v>
      </c>
      <c r="BH215" s="685">
        <v>0</v>
      </c>
      <c r="BI215" s="687"/>
    </row>
    <row r="216" spans="2:61" ht="9.9499999999999993" customHeight="1">
      <c r="B216" s="706"/>
      <c r="D216" s="968"/>
      <c r="E216" s="968"/>
      <c r="F216" s="968"/>
      <c r="G216" s="968"/>
      <c r="H216" s="968"/>
      <c r="I216" s="968"/>
      <c r="J216" s="968"/>
      <c r="K216" s="968"/>
      <c r="L216" s="1229"/>
      <c r="M216" s="968"/>
      <c r="N216" s="968"/>
      <c r="O216" s="968"/>
      <c r="P216" s="968"/>
      <c r="Q216" s="968"/>
      <c r="R216" s="968"/>
      <c r="S216" s="968"/>
      <c r="T216" s="968"/>
      <c r="U216" s="968"/>
      <c r="V216" s="968"/>
      <c r="W216" s="968"/>
      <c r="X216" s="968"/>
      <c r="Y216" s="968"/>
      <c r="Z216" s="968"/>
      <c r="AA216" s="968"/>
      <c r="AB216" s="968"/>
      <c r="AC216" s="968"/>
      <c r="AD216" s="968"/>
      <c r="AE216" s="968"/>
      <c r="AF216" s="968"/>
      <c r="AG216" s="968"/>
      <c r="AH216" s="968"/>
      <c r="AI216" s="1234"/>
      <c r="AJ216" s="968"/>
      <c r="AK216" s="1216"/>
      <c r="AL216" s="1216"/>
      <c r="AM216" s="1216"/>
      <c r="AN216" s="1216"/>
      <c r="AO216" s="968"/>
      <c r="AP216" s="968"/>
      <c r="AQ216" s="968"/>
      <c r="AR216" s="1231"/>
      <c r="AS216" s="968"/>
      <c r="AT216" s="968"/>
      <c r="AU216" s="968"/>
      <c r="AV216" s="968"/>
      <c r="AW216" s="968"/>
      <c r="AX216" s="968"/>
      <c r="AY216" s="968"/>
      <c r="AZ216" s="1231"/>
      <c r="BA216" s="685">
        <v>0</v>
      </c>
      <c r="BB216" s="685">
        <v>0</v>
      </c>
      <c r="BC216" s="685">
        <v>0</v>
      </c>
      <c r="BD216" s="685">
        <v>0</v>
      </c>
      <c r="BE216" s="685">
        <v>0</v>
      </c>
      <c r="BF216" s="685">
        <v>0</v>
      </c>
      <c r="BG216" s="685">
        <v>0</v>
      </c>
      <c r="BH216" s="685">
        <v>0</v>
      </c>
      <c r="BI216" s="687"/>
    </row>
    <row r="217" spans="2:61" ht="9.9499999999999993" customHeight="1">
      <c r="B217" s="4464">
        <v>3</v>
      </c>
      <c r="D217" s="4590" t="s">
        <v>5086</v>
      </c>
      <c r="E217" s="968"/>
      <c r="F217" s="1212"/>
      <c r="G217" s="968"/>
      <c r="H217" s="4590" t="s">
        <v>5087</v>
      </c>
      <c r="I217" s="968"/>
      <c r="J217" s="1212"/>
      <c r="K217" s="968"/>
      <c r="L217" s="4590" t="s">
        <v>5088</v>
      </c>
      <c r="M217" s="968"/>
      <c r="N217" s="1212"/>
      <c r="O217" s="968"/>
      <c r="P217" s="4590" t="s">
        <v>5089</v>
      </c>
      <c r="Q217" s="968"/>
      <c r="R217" s="1212"/>
      <c r="S217" s="968"/>
      <c r="T217" s="4590" t="s">
        <v>5090</v>
      </c>
      <c r="U217" s="968"/>
      <c r="V217" s="1212"/>
      <c r="W217" s="968"/>
      <c r="X217" s="4590" t="s">
        <v>5091</v>
      </c>
      <c r="Y217" s="968"/>
      <c r="Z217" s="1212"/>
      <c r="AA217" s="968"/>
      <c r="AB217" s="4590" t="s">
        <v>5092</v>
      </c>
      <c r="AC217" s="968"/>
      <c r="AD217" s="1212"/>
      <c r="AE217" s="968"/>
      <c r="AF217" s="4825" t="s">
        <v>5093</v>
      </c>
      <c r="AG217" s="968"/>
      <c r="AH217" s="1212"/>
      <c r="AI217" s="968"/>
      <c r="AJ217" s="4828" t="s">
        <v>5094</v>
      </c>
      <c r="AK217" s="968"/>
      <c r="AL217" s="1212"/>
      <c r="AM217" s="968"/>
      <c r="AN217" s="4746" t="s">
        <v>5095</v>
      </c>
      <c r="AO217" s="968"/>
      <c r="AP217" s="1212"/>
      <c r="AQ217" s="968"/>
      <c r="AR217" s="4831" t="s">
        <v>3825</v>
      </c>
      <c r="AS217" s="968"/>
      <c r="AT217" s="1212"/>
      <c r="AU217" s="968"/>
      <c r="AV217" s="4681" t="s">
        <v>4947</v>
      </c>
      <c r="AW217" s="968"/>
      <c r="AX217" s="1212"/>
      <c r="AY217" s="968"/>
      <c r="AZ217" s="4822" t="s">
        <v>5096</v>
      </c>
      <c r="BA217" s="685">
        <v>0</v>
      </c>
      <c r="BB217" s="685">
        <v>0</v>
      </c>
      <c r="BC217" s="685">
        <v>0</v>
      </c>
      <c r="BD217" s="685">
        <v>0</v>
      </c>
      <c r="BE217" s="685">
        <v>0</v>
      </c>
      <c r="BF217" s="685">
        <v>0</v>
      </c>
      <c r="BG217" s="685">
        <v>0</v>
      </c>
      <c r="BH217" s="685">
        <v>0</v>
      </c>
      <c r="BI217" s="687"/>
    </row>
    <row r="218" spans="2:61" ht="5.0999999999999996" customHeight="1">
      <c r="B218" s="4465"/>
      <c r="D218" s="4591"/>
      <c r="E218" s="968"/>
      <c r="F218" s="1214"/>
      <c r="G218" s="968"/>
      <c r="H218" s="4591"/>
      <c r="I218" s="968"/>
      <c r="J218" s="1214"/>
      <c r="K218" s="968"/>
      <c r="L218" s="4591"/>
      <c r="M218" s="968"/>
      <c r="N218" s="1214"/>
      <c r="O218" s="968"/>
      <c r="P218" s="4591"/>
      <c r="Q218" s="968"/>
      <c r="R218" s="1214"/>
      <c r="S218" s="968"/>
      <c r="T218" s="4591"/>
      <c r="U218" s="968"/>
      <c r="V218" s="1214"/>
      <c r="W218" s="968"/>
      <c r="X218" s="4591"/>
      <c r="Y218" s="968"/>
      <c r="Z218" s="1214"/>
      <c r="AA218" s="968"/>
      <c r="AB218" s="4591"/>
      <c r="AC218" s="968"/>
      <c r="AD218" s="1214"/>
      <c r="AE218" s="968"/>
      <c r="AF218" s="4826"/>
      <c r="AG218" s="968"/>
      <c r="AH218" s="1214"/>
      <c r="AI218" s="968"/>
      <c r="AJ218" s="4829"/>
      <c r="AK218" s="968"/>
      <c r="AL218" s="1214"/>
      <c r="AM218" s="968"/>
      <c r="AN218" s="4747"/>
      <c r="AO218" s="968"/>
      <c r="AP218" s="1214"/>
      <c r="AQ218" s="968"/>
      <c r="AR218" s="4832"/>
      <c r="AS218" s="968"/>
      <c r="AT218" s="1214"/>
      <c r="AU218" s="968"/>
      <c r="AV218" s="4682"/>
      <c r="AW218" s="968"/>
      <c r="AX218" s="1214"/>
      <c r="AY218" s="968"/>
      <c r="AZ218" s="4823"/>
      <c r="BA218" s="685">
        <v>0</v>
      </c>
      <c r="BB218" s="685">
        <v>0</v>
      </c>
      <c r="BC218" s="685">
        <v>0</v>
      </c>
      <c r="BD218" s="685">
        <v>0</v>
      </c>
      <c r="BE218" s="685">
        <v>0</v>
      </c>
      <c r="BF218" s="685">
        <v>0</v>
      </c>
      <c r="BG218" s="685">
        <v>0</v>
      </c>
      <c r="BH218" s="685">
        <v>0</v>
      </c>
      <c r="BI218" s="687"/>
    </row>
    <row r="219" spans="2:61" ht="9.9499999999999993" customHeight="1">
      <c r="B219" s="4466"/>
      <c r="D219" s="4592"/>
      <c r="E219" s="968"/>
      <c r="F219" s="1212"/>
      <c r="G219" s="968"/>
      <c r="H219" s="4592"/>
      <c r="I219" s="968"/>
      <c r="J219" s="1212"/>
      <c r="K219" s="968"/>
      <c r="L219" s="4592"/>
      <c r="M219" s="968"/>
      <c r="N219" s="1212"/>
      <c r="O219" s="968"/>
      <c r="P219" s="4592"/>
      <c r="Q219" s="968"/>
      <c r="R219" s="1212"/>
      <c r="S219" s="968"/>
      <c r="T219" s="4592"/>
      <c r="U219" s="968"/>
      <c r="V219" s="1212"/>
      <c r="W219" s="968"/>
      <c r="X219" s="4592"/>
      <c r="Y219" s="968"/>
      <c r="Z219" s="1212"/>
      <c r="AA219" s="968"/>
      <c r="AB219" s="4592"/>
      <c r="AC219" s="968"/>
      <c r="AD219" s="1212"/>
      <c r="AE219" s="968"/>
      <c r="AF219" s="4827"/>
      <c r="AG219" s="968"/>
      <c r="AH219" s="1212"/>
      <c r="AI219" s="968"/>
      <c r="AJ219" s="4830"/>
      <c r="AK219" s="968"/>
      <c r="AL219" s="1212"/>
      <c r="AM219" s="968"/>
      <c r="AN219" s="4748"/>
      <c r="AO219" s="968"/>
      <c r="AP219" s="1212"/>
      <c r="AQ219" s="968"/>
      <c r="AR219" s="4833"/>
      <c r="AS219" s="968"/>
      <c r="AT219" s="1212"/>
      <c r="AU219" s="968"/>
      <c r="AV219" s="4683"/>
      <c r="AW219" s="968"/>
      <c r="AX219" s="1212"/>
      <c r="AY219" s="968"/>
      <c r="AZ219" s="4824"/>
      <c r="BA219" s="685">
        <v>0</v>
      </c>
      <c r="BB219" s="685">
        <v>0</v>
      </c>
      <c r="BC219" s="685">
        <v>0</v>
      </c>
      <c r="BD219" s="685">
        <v>0</v>
      </c>
      <c r="BE219" s="685">
        <v>0</v>
      </c>
      <c r="BF219" s="685">
        <v>0</v>
      </c>
      <c r="BG219" s="685">
        <v>0</v>
      </c>
      <c r="BH219" s="685">
        <v>0</v>
      </c>
      <c r="BI219" s="687"/>
    </row>
    <row r="220" spans="2:61" ht="9.9499999999999993" customHeight="1">
      <c r="B220" s="706"/>
      <c r="D220" s="968"/>
      <c r="E220" s="968"/>
      <c r="F220" s="968"/>
      <c r="G220" s="968"/>
      <c r="H220" s="968"/>
      <c r="I220" s="968"/>
      <c r="J220" s="968"/>
      <c r="K220" s="968"/>
      <c r="L220" s="1229"/>
      <c r="M220" s="968"/>
      <c r="N220" s="968"/>
      <c r="O220" s="968"/>
      <c r="P220" s="968"/>
      <c r="Q220" s="968"/>
      <c r="R220" s="968"/>
      <c r="S220" s="968"/>
      <c r="T220" s="968"/>
      <c r="U220" s="968"/>
      <c r="V220" s="968"/>
      <c r="W220" s="968"/>
      <c r="X220" s="968"/>
      <c r="Y220" s="968"/>
      <c r="Z220" s="968"/>
      <c r="AA220" s="968"/>
      <c r="AB220" s="968"/>
      <c r="AC220" s="968"/>
      <c r="AD220" s="968"/>
      <c r="AE220" s="968"/>
      <c r="AF220" s="968"/>
      <c r="AG220" s="968"/>
      <c r="AH220" s="968"/>
      <c r="AI220" s="1234"/>
      <c r="AJ220" s="968"/>
      <c r="AK220" s="1216"/>
      <c r="AL220" s="1216"/>
      <c r="AM220" s="1216"/>
      <c r="AN220" s="1216"/>
      <c r="AO220" s="968"/>
      <c r="AP220" s="968"/>
      <c r="AQ220" s="968"/>
      <c r="AR220" s="1231"/>
      <c r="AS220" s="968"/>
      <c r="AT220" s="968"/>
      <c r="AU220" s="968"/>
      <c r="AV220" s="968"/>
      <c r="AW220" s="968"/>
      <c r="AX220" s="968"/>
      <c r="AY220" s="968"/>
      <c r="AZ220" s="1231"/>
      <c r="BA220" s="685">
        <v>0</v>
      </c>
      <c r="BB220" s="685">
        <v>0</v>
      </c>
      <c r="BC220" s="685">
        <v>0</v>
      </c>
      <c r="BD220" s="685">
        <v>0</v>
      </c>
      <c r="BE220" s="685">
        <v>0</v>
      </c>
      <c r="BF220" s="685">
        <v>0</v>
      </c>
      <c r="BG220" s="685">
        <v>0</v>
      </c>
      <c r="BH220" s="685">
        <v>0</v>
      </c>
      <c r="BI220" s="687"/>
    </row>
    <row r="221" spans="2:61" ht="9.9499999999999993" customHeight="1">
      <c r="B221" s="4464">
        <v>4</v>
      </c>
      <c r="D221" s="4590" t="s">
        <v>5097</v>
      </c>
      <c r="E221" s="968"/>
      <c r="F221" s="1212"/>
      <c r="G221" s="968"/>
      <c r="H221" s="4590" t="s">
        <v>5098</v>
      </c>
      <c r="I221" s="968"/>
      <c r="J221" s="1212"/>
      <c r="K221" s="968"/>
      <c r="L221" s="4590" t="s">
        <v>5099</v>
      </c>
      <c r="M221" s="968"/>
      <c r="N221" s="1212"/>
      <c r="O221" s="968"/>
      <c r="P221" s="4590" t="s">
        <v>5100</v>
      </c>
      <c r="Q221" s="968"/>
      <c r="R221" s="1212"/>
      <c r="S221" s="968"/>
      <c r="T221" s="4590" t="s">
        <v>5101</v>
      </c>
      <c r="U221" s="968"/>
      <c r="V221" s="1212"/>
      <c r="W221" s="968"/>
      <c r="X221" s="4590" t="s">
        <v>5102</v>
      </c>
      <c r="Y221" s="968"/>
      <c r="Z221" s="1212"/>
      <c r="AA221" s="968"/>
      <c r="AB221" s="4590" t="s">
        <v>5103</v>
      </c>
      <c r="AC221" s="968"/>
      <c r="AD221" s="1212"/>
      <c r="AE221" s="968"/>
      <c r="AF221" s="4825" t="s">
        <v>5104</v>
      </c>
      <c r="AG221" s="968"/>
      <c r="AH221" s="1212"/>
      <c r="AI221" s="968"/>
      <c r="AJ221" s="4828" t="s">
        <v>5105</v>
      </c>
      <c r="AK221" s="968"/>
      <c r="AL221" s="1212"/>
      <c r="AM221" s="968"/>
      <c r="AN221" s="4746" t="s">
        <v>5106</v>
      </c>
      <c r="AO221" s="968"/>
      <c r="AP221" s="1212"/>
      <c r="AQ221" s="968"/>
      <c r="AR221" s="4831" t="s">
        <v>5107</v>
      </c>
      <c r="AS221" s="968"/>
      <c r="AT221" s="1212"/>
      <c r="AU221" s="968"/>
      <c r="AV221" s="4681" t="s">
        <v>5108</v>
      </c>
      <c r="AW221" s="968"/>
      <c r="AX221" s="1212"/>
      <c r="AY221" s="968"/>
      <c r="AZ221" s="4822" t="s">
        <v>5109</v>
      </c>
      <c r="BA221" s="685">
        <v>0</v>
      </c>
      <c r="BB221" s="685">
        <v>0</v>
      </c>
      <c r="BC221" s="685">
        <v>0</v>
      </c>
      <c r="BD221" s="685">
        <v>0</v>
      </c>
      <c r="BE221" s="685">
        <v>0</v>
      </c>
      <c r="BF221" s="685">
        <v>0</v>
      </c>
      <c r="BG221" s="685">
        <v>0</v>
      </c>
      <c r="BH221" s="685">
        <v>0</v>
      </c>
      <c r="BI221" s="687"/>
    </row>
    <row r="222" spans="2:61" ht="5.0999999999999996" customHeight="1">
      <c r="B222" s="4465"/>
      <c r="D222" s="4591"/>
      <c r="E222" s="968"/>
      <c r="F222" s="1214"/>
      <c r="G222" s="968"/>
      <c r="H222" s="4591"/>
      <c r="I222" s="968"/>
      <c r="J222" s="1214"/>
      <c r="K222" s="968"/>
      <c r="L222" s="4591"/>
      <c r="M222" s="968"/>
      <c r="N222" s="1214"/>
      <c r="O222" s="968"/>
      <c r="P222" s="4591"/>
      <c r="Q222" s="968"/>
      <c r="R222" s="1214"/>
      <c r="S222" s="968"/>
      <c r="T222" s="4591"/>
      <c r="U222" s="968"/>
      <c r="V222" s="1214"/>
      <c r="W222" s="968"/>
      <c r="X222" s="4591"/>
      <c r="Y222" s="968"/>
      <c r="Z222" s="1214"/>
      <c r="AA222" s="968"/>
      <c r="AB222" s="4591"/>
      <c r="AC222" s="968"/>
      <c r="AD222" s="1214"/>
      <c r="AE222" s="968"/>
      <c r="AF222" s="4826"/>
      <c r="AG222" s="968"/>
      <c r="AH222" s="1214"/>
      <c r="AI222" s="968"/>
      <c r="AJ222" s="4829"/>
      <c r="AK222" s="968"/>
      <c r="AL222" s="1214"/>
      <c r="AM222" s="968"/>
      <c r="AN222" s="4747"/>
      <c r="AO222" s="968"/>
      <c r="AP222" s="1214"/>
      <c r="AQ222" s="968"/>
      <c r="AR222" s="4832"/>
      <c r="AS222" s="968"/>
      <c r="AT222" s="1214"/>
      <c r="AU222" s="968"/>
      <c r="AV222" s="4682"/>
      <c r="AW222" s="968"/>
      <c r="AX222" s="1214"/>
      <c r="AY222" s="968"/>
      <c r="AZ222" s="4823"/>
      <c r="BA222" s="685">
        <v>0</v>
      </c>
      <c r="BB222" s="685">
        <v>0</v>
      </c>
      <c r="BC222" s="685">
        <v>0</v>
      </c>
      <c r="BD222" s="685">
        <v>0</v>
      </c>
      <c r="BE222" s="685">
        <v>0</v>
      </c>
      <c r="BF222" s="685">
        <v>0</v>
      </c>
      <c r="BG222" s="685">
        <v>0</v>
      </c>
      <c r="BH222" s="685">
        <v>0</v>
      </c>
      <c r="BI222" s="687"/>
    </row>
    <row r="223" spans="2:61" ht="9.9499999999999993" customHeight="1">
      <c r="B223" s="4466"/>
      <c r="D223" s="4592"/>
      <c r="E223" s="968"/>
      <c r="F223" s="1212"/>
      <c r="G223" s="968"/>
      <c r="H223" s="4592"/>
      <c r="I223" s="968"/>
      <c r="J223" s="1212"/>
      <c r="K223" s="968"/>
      <c r="L223" s="4592"/>
      <c r="M223" s="968"/>
      <c r="N223" s="1212"/>
      <c r="O223" s="968"/>
      <c r="P223" s="4592"/>
      <c r="Q223" s="968"/>
      <c r="R223" s="1212"/>
      <c r="S223" s="968"/>
      <c r="T223" s="4592"/>
      <c r="U223" s="968"/>
      <c r="V223" s="1212"/>
      <c r="W223" s="968"/>
      <c r="X223" s="4592"/>
      <c r="Y223" s="968"/>
      <c r="Z223" s="1212"/>
      <c r="AA223" s="968"/>
      <c r="AB223" s="4592"/>
      <c r="AC223" s="968"/>
      <c r="AD223" s="1212"/>
      <c r="AE223" s="968"/>
      <c r="AF223" s="4827"/>
      <c r="AG223" s="968"/>
      <c r="AH223" s="1212"/>
      <c r="AI223" s="968"/>
      <c r="AJ223" s="4830"/>
      <c r="AK223" s="968"/>
      <c r="AL223" s="1212"/>
      <c r="AM223" s="968"/>
      <c r="AN223" s="4748"/>
      <c r="AO223" s="968"/>
      <c r="AP223" s="1212"/>
      <c r="AQ223" s="968"/>
      <c r="AR223" s="4833"/>
      <c r="AS223" s="968"/>
      <c r="AT223" s="1212"/>
      <c r="AU223" s="968"/>
      <c r="AV223" s="4683"/>
      <c r="AW223" s="968"/>
      <c r="AX223" s="1212"/>
      <c r="AY223" s="968"/>
      <c r="AZ223" s="4824"/>
      <c r="BA223" s="685">
        <v>0</v>
      </c>
      <c r="BB223" s="685">
        <v>0</v>
      </c>
      <c r="BC223" s="685">
        <v>0</v>
      </c>
      <c r="BD223" s="685">
        <v>0</v>
      </c>
      <c r="BE223" s="685">
        <v>0</v>
      </c>
      <c r="BF223" s="685">
        <v>0</v>
      </c>
      <c r="BG223" s="685">
        <v>0</v>
      </c>
      <c r="BH223" s="685">
        <v>0</v>
      </c>
      <c r="BI223" s="687"/>
    </row>
    <row r="224" spans="2:61" ht="9.9499999999999993" customHeight="1">
      <c r="B224" s="706"/>
      <c r="D224" s="968"/>
      <c r="E224" s="968"/>
      <c r="F224" s="968"/>
      <c r="G224" s="968"/>
      <c r="H224" s="968"/>
      <c r="I224" s="968"/>
      <c r="J224" s="968"/>
      <c r="K224" s="968"/>
      <c r="L224" s="1229"/>
      <c r="M224" s="968"/>
      <c r="N224" s="968"/>
      <c r="O224" s="968"/>
      <c r="P224" s="968"/>
      <c r="Q224" s="968"/>
      <c r="R224" s="968"/>
      <c r="S224" s="968"/>
      <c r="T224" s="968"/>
      <c r="U224" s="968"/>
      <c r="V224" s="968"/>
      <c r="W224" s="968"/>
      <c r="X224" s="968"/>
      <c r="Y224" s="968"/>
      <c r="Z224" s="968"/>
      <c r="AA224" s="968"/>
      <c r="AB224" s="968"/>
      <c r="AC224" s="968"/>
      <c r="AD224" s="968"/>
      <c r="AE224" s="968"/>
      <c r="AF224" s="968"/>
      <c r="AG224" s="968"/>
      <c r="AH224" s="968"/>
      <c r="AI224" s="1234"/>
      <c r="AJ224" s="968"/>
      <c r="AK224" s="1216"/>
      <c r="AL224" s="1216"/>
      <c r="AM224" s="1216"/>
      <c r="AN224" s="1216"/>
      <c r="AO224" s="968"/>
      <c r="AP224" s="968"/>
      <c r="AQ224" s="968"/>
      <c r="AR224" s="1231"/>
      <c r="AS224" s="968"/>
      <c r="AT224" s="968"/>
      <c r="AU224" s="968"/>
      <c r="AV224" s="968"/>
      <c r="AW224" s="968"/>
      <c r="AX224" s="968"/>
      <c r="AY224" s="968"/>
      <c r="AZ224" s="1231"/>
      <c r="BA224" s="685">
        <v>0</v>
      </c>
      <c r="BB224" s="685">
        <v>0</v>
      </c>
      <c r="BC224" s="685">
        <v>0</v>
      </c>
      <c r="BD224" s="685">
        <v>0</v>
      </c>
      <c r="BE224" s="685">
        <v>0</v>
      </c>
      <c r="BF224" s="685">
        <v>0</v>
      </c>
      <c r="BG224" s="685">
        <v>0</v>
      </c>
      <c r="BH224" s="685">
        <v>0</v>
      </c>
      <c r="BI224" s="687"/>
    </row>
    <row r="225" spans="2:61" ht="9.9499999999999993" customHeight="1">
      <c r="B225" s="4464">
        <v>5</v>
      </c>
      <c r="D225" s="4590" t="s">
        <v>5110</v>
      </c>
      <c r="E225" s="968"/>
      <c r="F225" s="1212"/>
      <c r="G225" s="968"/>
      <c r="H225" s="4590" t="s">
        <v>5111</v>
      </c>
      <c r="I225" s="968"/>
      <c r="J225" s="1212"/>
      <c r="K225" s="968"/>
      <c r="L225" s="4590" t="s">
        <v>5112</v>
      </c>
      <c r="M225" s="968"/>
      <c r="N225" s="1212"/>
      <c r="O225" s="968"/>
      <c r="P225" s="4590" t="s">
        <v>5113</v>
      </c>
      <c r="Q225" s="968"/>
      <c r="R225" s="1212"/>
      <c r="S225" s="968"/>
      <c r="T225" s="4590" t="s">
        <v>5114</v>
      </c>
      <c r="U225" s="968"/>
      <c r="V225" s="1212"/>
      <c r="W225" s="968"/>
      <c r="X225" s="4590" t="s">
        <v>5115</v>
      </c>
      <c r="Y225" s="968"/>
      <c r="Z225" s="1212"/>
      <c r="AA225" s="968"/>
      <c r="AB225" s="4590"/>
      <c r="AC225" s="968"/>
      <c r="AD225" s="1212"/>
      <c r="AE225" s="968"/>
      <c r="AF225" s="4825" t="s">
        <v>5116</v>
      </c>
      <c r="AG225" s="968"/>
      <c r="AH225" s="1212"/>
      <c r="AI225" s="968"/>
      <c r="AJ225" s="4828" t="s">
        <v>5117</v>
      </c>
      <c r="AK225" s="968"/>
      <c r="AL225" s="1212"/>
      <c r="AM225" s="968"/>
      <c r="AN225" s="4746" t="s">
        <v>4938</v>
      </c>
      <c r="AO225" s="968"/>
      <c r="AP225" s="1212"/>
      <c r="AQ225" s="968"/>
      <c r="AR225" s="4831" t="s">
        <v>5118</v>
      </c>
      <c r="AS225" s="968"/>
      <c r="AT225" s="1212"/>
      <c r="AU225" s="968"/>
      <c r="AV225" s="4681" t="s">
        <v>5119</v>
      </c>
      <c r="AW225" s="968"/>
      <c r="AX225" s="1212"/>
      <c r="AY225" s="968"/>
      <c r="AZ225" s="4822" t="s">
        <v>319</v>
      </c>
      <c r="BA225" s="685">
        <v>0</v>
      </c>
      <c r="BB225" s="685">
        <v>0</v>
      </c>
      <c r="BC225" s="685">
        <v>0</v>
      </c>
      <c r="BD225" s="685">
        <v>0</v>
      </c>
      <c r="BE225" s="685">
        <v>0</v>
      </c>
      <c r="BF225" s="685">
        <v>0</v>
      </c>
      <c r="BG225" s="685">
        <v>0</v>
      </c>
      <c r="BH225" s="685">
        <v>0</v>
      </c>
      <c r="BI225" s="687"/>
    </row>
    <row r="226" spans="2:61" ht="5.0999999999999996" customHeight="1">
      <c r="B226" s="4465"/>
      <c r="D226" s="4591"/>
      <c r="E226" s="968"/>
      <c r="F226" s="1214"/>
      <c r="G226" s="968"/>
      <c r="H226" s="4591"/>
      <c r="I226" s="968"/>
      <c r="J226" s="1214"/>
      <c r="K226" s="968"/>
      <c r="L226" s="4591"/>
      <c r="M226" s="968"/>
      <c r="N226" s="1214"/>
      <c r="O226" s="968"/>
      <c r="P226" s="4591"/>
      <c r="Q226" s="968"/>
      <c r="R226" s="1214"/>
      <c r="S226" s="968"/>
      <c r="T226" s="4591"/>
      <c r="U226" s="968"/>
      <c r="V226" s="1214"/>
      <c r="W226" s="968"/>
      <c r="X226" s="4591"/>
      <c r="Y226" s="968"/>
      <c r="Z226" s="1214"/>
      <c r="AA226" s="968"/>
      <c r="AB226" s="4591"/>
      <c r="AC226" s="968"/>
      <c r="AD226" s="1214"/>
      <c r="AE226" s="968"/>
      <c r="AF226" s="4826"/>
      <c r="AG226" s="968"/>
      <c r="AH226" s="1214"/>
      <c r="AI226" s="968"/>
      <c r="AJ226" s="4829"/>
      <c r="AK226" s="968"/>
      <c r="AL226" s="1214"/>
      <c r="AM226" s="968"/>
      <c r="AN226" s="4747"/>
      <c r="AO226" s="968"/>
      <c r="AP226" s="1214"/>
      <c r="AQ226" s="968"/>
      <c r="AR226" s="4832"/>
      <c r="AS226" s="968"/>
      <c r="AT226" s="1214"/>
      <c r="AU226" s="968"/>
      <c r="AV226" s="4682"/>
      <c r="AW226" s="968"/>
      <c r="AX226" s="1214"/>
      <c r="AY226" s="968"/>
      <c r="AZ226" s="4823"/>
      <c r="BA226" s="685">
        <v>0</v>
      </c>
      <c r="BB226" s="685">
        <v>0</v>
      </c>
      <c r="BC226" s="685">
        <v>0</v>
      </c>
      <c r="BD226" s="685">
        <v>0</v>
      </c>
      <c r="BE226" s="685">
        <v>0</v>
      </c>
      <c r="BF226" s="685">
        <v>0</v>
      </c>
      <c r="BG226" s="685">
        <v>0</v>
      </c>
      <c r="BH226" s="685">
        <v>0</v>
      </c>
      <c r="BI226" s="687"/>
    </row>
    <row r="227" spans="2:61" ht="9.9499999999999993" customHeight="1">
      <c r="B227" s="4466"/>
      <c r="D227" s="4592"/>
      <c r="E227" s="968"/>
      <c r="F227" s="1212"/>
      <c r="G227" s="968"/>
      <c r="H227" s="4592"/>
      <c r="I227" s="968"/>
      <c r="J227" s="1212"/>
      <c r="K227" s="968"/>
      <c r="L227" s="4592"/>
      <c r="M227" s="968"/>
      <c r="N227" s="1212"/>
      <c r="O227" s="968"/>
      <c r="P227" s="4592"/>
      <c r="Q227" s="968"/>
      <c r="R227" s="1212"/>
      <c r="S227" s="968"/>
      <c r="T227" s="4592"/>
      <c r="U227" s="968"/>
      <c r="V227" s="1212"/>
      <c r="W227" s="968"/>
      <c r="X227" s="4592"/>
      <c r="Y227" s="968"/>
      <c r="Z227" s="1212"/>
      <c r="AA227" s="968"/>
      <c r="AB227" s="4592"/>
      <c r="AC227" s="968"/>
      <c r="AD227" s="1212"/>
      <c r="AE227" s="968"/>
      <c r="AF227" s="4827"/>
      <c r="AG227" s="968"/>
      <c r="AH227" s="1212"/>
      <c r="AI227" s="968"/>
      <c r="AJ227" s="4830"/>
      <c r="AK227" s="968"/>
      <c r="AL227" s="1212"/>
      <c r="AM227" s="968"/>
      <c r="AN227" s="4748"/>
      <c r="AO227" s="968"/>
      <c r="AP227" s="1212"/>
      <c r="AQ227" s="968"/>
      <c r="AR227" s="4833"/>
      <c r="AS227" s="968"/>
      <c r="AT227" s="1212"/>
      <c r="AU227" s="968"/>
      <c r="AV227" s="4683"/>
      <c r="AW227" s="968"/>
      <c r="AX227" s="1212"/>
      <c r="AY227" s="968"/>
      <c r="AZ227" s="4824"/>
      <c r="BA227" s="685">
        <v>0</v>
      </c>
      <c r="BB227" s="685">
        <v>0</v>
      </c>
      <c r="BC227" s="685">
        <v>0</v>
      </c>
      <c r="BD227" s="685">
        <v>0</v>
      </c>
      <c r="BE227" s="685">
        <v>0</v>
      </c>
      <c r="BF227" s="685">
        <v>0</v>
      </c>
      <c r="BG227" s="685">
        <v>0</v>
      </c>
      <c r="BH227" s="685">
        <v>0</v>
      </c>
      <c r="BI227" s="687"/>
    </row>
    <row r="228" spans="2:61" ht="9.9499999999999993" customHeight="1">
      <c r="B228" s="706"/>
      <c r="D228" s="968"/>
      <c r="E228" s="968"/>
      <c r="F228" s="968"/>
      <c r="G228" s="968"/>
      <c r="H228" s="968"/>
      <c r="I228" s="968"/>
      <c r="J228" s="968"/>
      <c r="K228" s="968"/>
      <c r="L228" s="1229"/>
      <c r="M228" s="968"/>
      <c r="N228" s="968"/>
      <c r="O228" s="968"/>
      <c r="P228" s="968"/>
      <c r="Q228" s="968"/>
      <c r="R228" s="968"/>
      <c r="S228" s="968"/>
      <c r="T228" s="968"/>
      <c r="U228" s="968"/>
      <c r="V228" s="968"/>
      <c r="W228" s="968"/>
      <c r="X228" s="968"/>
      <c r="Y228" s="968"/>
      <c r="Z228" s="968"/>
      <c r="AA228" s="968"/>
      <c r="AB228" s="968"/>
      <c r="AC228" s="968"/>
      <c r="AD228" s="968"/>
      <c r="AE228" s="968"/>
      <c r="AF228" s="968"/>
      <c r="AG228" s="968"/>
      <c r="AH228" s="968"/>
      <c r="AI228" s="1234"/>
      <c r="AJ228" s="968"/>
      <c r="AK228" s="1216"/>
      <c r="AL228" s="1216"/>
      <c r="AM228" s="1216"/>
      <c r="AN228" s="1216"/>
      <c r="AO228" s="968"/>
      <c r="AP228" s="968"/>
      <c r="AQ228" s="968"/>
      <c r="AR228" s="1231"/>
      <c r="AS228" s="968"/>
      <c r="AT228" s="968"/>
      <c r="AU228" s="968"/>
      <c r="AV228" s="968"/>
      <c r="AW228" s="968"/>
      <c r="AX228" s="968"/>
      <c r="AY228" s="968"/>
      <c r="AZ228" s="1231"/>
      <c r="BA228" s="685">
        <v>0</v>
      </c>
      <c r="BB228" s="685">
        <v>0</v>
      </c>
      <c r="BC228" s="685">
        <v>0</v>
      </c>
      <c r="BD228" s="685">
        <v>0</v>
      </c>
      <c r="BE228" s="685">
        <v>0</v>
      </c>
      <c r="BF228" s="685">
        <v>0</v>
      </c>
      <c r="BG228" s="685">
        <v>0</v>
      </c>
      <c r="BH228" s="685">
        <v>0</v>
      </c>
      <c r="BI228" s="687"/>
    </row>
    <row r="229" spans="2:61" ht="9.9499999999999993" customHeight="1">
      <c r="B229" s="4464">
        <v>6</v>
      </c>
      <c r="D229" s="4590" t="s">
        <v>5120</v>
      </c>
      <c r="E229" s="968"/>
      <c r="F229" s="1212"/>
      <c r="G229" s="968"/>
      <c r="H229" s="4590" t="s">
        <v>5121</v>
      </c>
      <c r="I229" s="968"/>
      <c r="J229" s="1212"/>
      <c r="K229" s="968"/>
      <c r="L229" s="4590" t="s">
        <v>5122</v>
      </c>
      <c r="M229" s="968"/>
      <c r="N229" s="1212"/>
      <c r="O229" s="968"/>
      <c r="P229" s="4590" t="s">
        <v>5123</v>
      </c>
      <c r="Q229" s="968"/>
      <c r="R229" s="1212"/>
      <c r="S229" s="968"/>
      <c r="T229" s="4590" t="s">
        <v>5124</v>
      </c>
      <c r="U229" s="968"/>
      <c r="V229" s="1212"/>
      <c r="W229" s="968"/>
      <c r="X229" s="4590" t="s">
        <v>5125</v>
      </c>
      <c r="Y229" s="968"/>
      <c r="Z229" s="1212"/>
      <c r="AA229" s="968"/>
      <c r="AB229" s="4602"/>
      <c r="AC229" s="968"/>
      <c r="AD229" s="1212"/>
      <c r="AE229" s="968"/>
      <c r="AF229" s="4825" t="s">
        <v>5126</v>
      </c>
      <c r="AG229" s="968"/>
      <c r="AH229" s="1212"/>
      <c r="AI229" s="968"/>
      <c r="AJ229" s="4828" t="s">
        <v>5127</v>
      </c>
      <c r="AK229" s="968"/>
      <c r="AL229" s="1212"/>
      <c r="AM229" s="968"/>
      <c r="AN229" s="4746" t="s">
        <v>5128</v>
      </c>
      <c r="AO229" s="968"/>
      <c r="AP229" s="1212"/>
      <c r="AQ229" s="968"/>
      <c r="AR229" s="4894" t="s">
        <v>5129</v>
      </c>
      <c r="AS229" s="968"/>
      <c r="AT229" s="1212"/>
      <c r="AU229" s="968"/>
      <c r="AV229" s="4681" t="s">
        <v>3550</v>
      </c>
      <c r="AW229" s="968"/>
      <c r="AX229" s="1212"/>
      <c r="AY229" s="968"/>
      <c r="AZ229" s="4822" t="s">
        <v>5130</v>
      </c>
      <c r="BA229" s="685">
        <v>0</v>
      </c>
      <c r="BB229" s="685">
        <v>0</v>
      </c>
      <c r="BC229" s="685">
        <v>0</v>
      </c>
      <c r="BD229" s="685">
        <v>0</v>
      </c>
      <c r="BE229" s="685">
        <v>0</v>
      </c>
      <c r="BF229" s="685">
        <v>0</v>
      </c>
      <c r="BG229" s="685">
        <v>0</v>
      </c>
      <c r="BH229" s="685">
        <v>0</v>
      </c>
      <c r="BI229" s="687"/>
    </row>
    <row r="230" spans="2:61" ht="5.0999999999999996" customHeight="1">
      <c r="B230" s="4465"/>
      <c r="D230" s="4591"/>
      <c r="E230" s="968"/>
      <c r="F230" s="1214"/>
      <c r="G230" s="968"/>
      <c r="H230" s="4591"/>
      <c r="I230" s="968"/>
      <c r="J230" s="1214"/>
      <c r="K230" s="968"/>
      <c r="L230" s="4591"/>
      <c r="M230" s="968"/>
      <c r="N230" s="1214"/>
      <c r="O230" s="968"/>
      <c r="P230" s="4591"/>
      <c r="Q230" s="968"/>
      <c r="R230" s="1214"/>
      <c r="S230" s="968"/>
      <c r="T230" s="4591"/>
      <c r="U230" s="968"/>
      <c r="V230" s="1214"/>
      <c r="W230" s="968"/>
      <c r="X230" s="4591"/>
      <c r="Y230" s="968"/>
      <c r="Z230" s="1214"/>
      <c r="AA230" s="968"/>
      <c r="AB230" s="4603"/>
      <c r="AC230" s="968"/>
      <c r="AD230" s="1214"/>
      <c r="AE230" s="968"/>
      <c r="AF230" s="4826"/>
      <c r="AG230" s="968"/>
      <c r="AH230" s="1214"/>
      <c r="AI230" s="968"/>
      <c r="AJ230" s="4829"/>
      <c r="AK230" s="968"/>
      <c r="AL230" s="1214"/>
      <c r="AM230" s="968"/>
      <c r="AN230" s="4747"/>
      <c r="AO230" s="968"/>
      <c r="AP230" s="1214"/>
      <c r="AQ230" s="968"/>
      <c r="AR230" s="4895"/>
      <c r="AS230" s="968"/>
      <c r="AT230" s="1214"/>
      <c r="AU230" s="968"/>
      <c r="AV230" s="4682"/>
      <c r="AW230" s="968"/>
      <c r="AX230" s="1214"/>
      <c r="AY230" s="968"/>
      <c r="AZ230" s="4823"/>
      <c r="BA230" s="685">
        <v>0</v>
      </c>
      <c r="BB230" s="685">
        <v>0</v>
      </c>
      <c r="BC230" s="685">
        <v>0</v>
      </c>
      <c r="BD230" s="685">
        <v>0</v>
      </c>
      <c r="BE230" s="685">
        <v>0</v>
      </c>
      <c r="BF230" s="685">
        <v>0</v>
      </c>
      <c r="BG230" s="685">
        <v>0</v>
      </c>
      <c r="BH230" s="685">
        <v>0</v>
      </c>
      <c r="BI230" s="687"/>
    </row>
    <row r="231" spans="2:61" ht="9.9499999999999993" customHeight="1">
      <c r="B231" s="4466"/>
      <c r="D231" s="4592"/>
      <c r="E231" s="968"/>
      <c r="F231" s="1212"/>
      <c r="G231" s="968"/>
      <c r="H231" s="4592"/>
      <c r="I231" s="968"/>
      <c r="J231" s="1212"/>
      <c r="K231" s="968"/>
      <c r="L231" s="4592"/>
      <c r="M231" s="968"/>
      <c r="N231" s="1212"/>
      <c r="O231" s="968"/>
      <c r="P231" s="4592"/>
      <c r="Q231" s="968"/>
      <c r="R231" s="1212"/>
      <c r="S231" s="968"/>
      <c r="T231" s="4592"/>
      <c r="U231" s="968"/>
      <c r="V231" s="1212"/>
      <c r="W231" s="968"/>
      <c r="X231" s="4592"/>
      <c r="Y231" s="968"/>
      <c r="Z231" s="1212"/>
      <c r="AA231" s="968"/>
      <c r="AB231" s="4604"/>
      <c r="AC231" s="968"/>
      <c r="AD231" s="1212"/>
      <c r="AE231" s="968"/>
      <c r="AF231" s="4827"/>
      <c r="AG231" s="968"/>
      <c r="AH231" s="1212"/>
      <c r="AI231" s="968"/>
      <c r="AJ231" s="4830"/>
      <c r="AK231" s="968"/>
      <c r="AL231" s="1212"/>
      <c r="AM231" s="968"/>
      <c r="AN231" s="4748"/>
      <c r="AO231" s="968"/>
      <c r="AP231" s="1212"/>
      <c r="AQ231" s="968"/>
      <c r="AR231" s="4896"/>
      <c r="AS231" s="968"/>
      <c r="AT231" s="1212"/>
      <c r="AU231" s="968"/>
      <c r="AV231" s="4683"/>
      <c r="AW231" s="968"/>
      <c r="AX231" s="1212"/>
      <c r="AY231" s="968"/>
      <c r="AZ231" s="4824"/>
      <c r="BA231" s="685">
        <v>0</v>
      </c>
      <c r="BB231" s="685">
        <v>0</v>
      </c>
      <c r="BC231" s="685">
        <v>0</v>
      </c>
      <c r="BD231" s="685">
        <v>0</v>
      </c>
      <c r="BE231" s="685">
        <v>0</v>
      </c>
      <c r="BF231" s="685">
        <v>0</v>
      </c>
      <c r="BG231" s="685">
        <v>0</v>
      </c>
      <c r="BH231" s="685">
        <v>0</v>
      </c>
      <c r="BI231" s="687"/>
    </row>
    <row r="232" spans="2:61" ht="9.9499999999999993" customHeight="1">
      <c r="B232" s="706"/>
      <c r="D232" s="968"/>
      <c r="E232" s="968"/>
      <c r="F232" s="968"/>
      <c r="G232" s="968"/>
      <c r="H232" s="968"/>
      <c r="I232" s="968"/>
      <c r="J232" s="968"/>
      <c r="K232" s="968"/>
      <c r="L232" s="1229"/>
      <c r="M232" s="968"/>
      <c r="N232" s="968"/>
      <c r="O232" s="968"/>
      <c r="P232" s="968"/>
      <c r="Q232" s="968"/>
      <c r="R232" s="968"/>
      <c r="S232" s="968"/>
      <c r="T232" s="968"/>
      <c r="U232" s="968"/>
      <c r="V232" s="968"/>
      <c r="W232" s="968"/>
      <c r="X232" s="968"/>
      <c r="Y232" s="968"/>
      <c r="Z232" s="968"/>
      <c r="AA232" s="968"/>
      <c r="AB232" s="968"/>
      <c r="AC232" s="968"/>
      <c r="AD232" s="968"/>
      <c r="AE232" s="968"/>
      <c r="AF232" s="968"/>
      <c r="AG232" s="968"/>
      <c r="AH232" s="968"/>
      <c r="AI232" s="1234"/>
      <c r="AJ232" s="968"/>
      <c r="AK232" s="1216"/>
      <c r="AL232" s="1216"/>
      <c r="AM232" s="1216"/>
      <c r="AN232" s="1216"/>
      <c r="AO232" s="968"/>
      <c r="AP232" s="968"/>
      <c r="AQ232" s="968"/>
      <c r="AR232" s="1231"/>
      <c r="AS232" s="968"/>
      <c r="AT232" s="968"/>
      <c r="AU232" s="968"/>
      <c r="AV232" s="968"/>
      <c r="AW232" s="968"/>
      <c r="AX232" s="968"/>
      <c r="AY232" s="968"/>
      <c r="AZ232" s="1231"/>
      <c r="BA232" s="685">
        <v>0</v>
      </c>
      <c r="BB232" s="685">
        <v>0</v>
      </c>
      <c r="BC232" s="685">
        <v>0</v>
      </c>
      <c r="BD232" s="685">
        <v>0</v>
      </c>
      <c r="BE232" s="685">
        <v>0</v>
      </c>
      <c r="BF232" s="685">
        <v>0</v>
      </c>
      <c r="BG232" s="685">
        <v>0</v>
      </c>
      <c r="BH232" s="685">
        <v>0</v>
      </c>
      <c r="BI232" s="687"/>
    </row>
    <row r="233" spans="2:61" ht="9.9499999999999993" customHeight="1">
      <c r="B233" s="4464">
        <v>7</v>
      </c>
      <c r="D233" s="4590" t="s">
        <v>5131</v>
      </c>
      <c r="E233" s="968"/>
      <c r="F233" s="1212"/>
      <c r="G233" s="968"/>
      <c r="H233" s="4590" t="s">
        <v>5132</v>
      </c>
      <c r="I233" s="968"/>
      <c r="J233" s="1212"/>
      <c r="K233" s="968"/>
      <c r="L233" s="4590" t="s">
        <v>5133</v>
      </c>
      <c r="M233" s="968"/>
      <c r="N233" s="1212"/>
      <c r="O233" s="968"/>
      <c r="P233" s="4590" t="s">
        <v>5134</v>
      </c>
      <c r="Q233" s="968"/>
      <c r="R233" s="1212"/>
      <c r="S233" s="968"/>
      <c r="T233" s="4590" t="s">
        <v>5135</v>
      </c>
      <c r="U233" s="968"/>
      <c r="V233" s="1212"/>
      <c r="W233" s="968"/>
      <c r="X233" s="4590" t="s">
        <v>5136</v>
      </c>
      <c r="Y233" s="968"/>
      <c r="Z233" s="1212"/>
      <c r="AA233" s="968"/>
      <c r="AB233" s="4602"/>
      <c r="AC233" s="968"/>
      <c r="AD233" s="1212"/>
      <c r="AE233" s="968"/>
      <c r="AF233" s="4825" t="s">
        <v>5137</v>
      </c>
      <c r="AG233" s="968"/>
      <c r="AH233" s="1212"/>
      <c r="AI233" s="968"/>
      <c r="AJ233" s="4828" t="s">
        <v>5138</v>
      </c>
      <c r="AK233" s="968"/>
      <c r="AL233" s="1212"/>
      <c r="AM233" s="968"/>
      <c r="AN233" s="4746" t="s">
        <v>5139</v>
      </c>
      <c r="AO233" s="968"/>
      <c r="AP233" s="1212"/>
      <c r="AQ233" s="968"/>
      <c r="AR233" s="4831" t="s">
        <v>5140</v>
      </c>
      <c r="AS233" s="968"/>
      <c r="AT233" s="1212"/>
      <c r="AU233" s="968"/>
      <c r="AV233" s="4681" t="s">
        <v>5141</v>
      </c>
      <c r="AW233" s="968"/>
      <c r="AX233" s="1212"/>
      <c r="AY233" s="968"/>
      <c r="AZ233" s="4822"/>
      <c r="BA233" s="685">
        <v>0</v>
      </c>
      <c r="BB233" s="685">
        <v>0</v>
      </c>
      <c r="BC233" s="685">
        <v>0</v>
      </c>
      <c r="BD233" s="685">
        <v>0</v>
      </c>
      <c r="BE233" s="685">
        <v>0</v>
      </c>
      <c r="BF233" s="685">
        <v>0</v>
      </c>
      <c r="BG233" s="685">
        <v>0</v>
      </c>
      <c r="BH233" s="685">
        <v>0</v>
      </c>
      <c r="BI233" s="687"/>
    </row>
    <row r="234" spans="2:61" ht="5.0999999999999996" customHeight="1">
      <c r="B234" s="4465"/>
      <c r="D234" s="4591"/>
      <c r="E234" s="968"/>
      <c r="F234" s="1214"/>
      <c r="G234" s="968"/>
      <c r="H234" s="4591"/>
      <c r="I234" s="968"/>
      <c r="J234" s="1214"/>
      <c r="K234" s="968"/>
      <c r="L234" s="4591"/>
      <c r="M234" s="968"/>
      <c r="N234" s="1214"/>
      <c r="O234" s="968"/>
      <c r="P234" s="4591"/>
      <c r="Q234" s="968"/>
      <c r="R234" s="1214"/>
      <c r="S234" s="968"/>
      <c r="T234" s="4591"/>
      <c r="U234" s="968"/>
      <c r="V234" s="1214"/>
      <c r="W234" s="968"/>
      <c r="X234" s="4591"/>
      <c r="Y234" s="968"/>
      <c r="Z234" s="1214"/>
      <c r="AA234" s="968"/>
      <c r="AB234" s="4603"/>
      <c r="AC234" s="968"/>
      <c r="AD234" s="1214"/>
      <c r="AE234" s="968"/>
      <c r="AF234" s="4826"/>
      <c r="AG234" s="968"/>
      <c r="AH234" s="1214"/>
      <c r="AI234" s="968"/>
      <c r="AJ234" s="4829"/>
      <c r="AK234" s="968"/>
      <c r="AL234" s="1214"/>
      <c r="AM234" s="968"/>
      <c r="AN234" s="4747"/>
      <c r="AO234" s="968"/>
      <c r="AP234" s="1214"/>
      <c r="AQ234" s="968"/>
      <c r="AR234" s="4832"/>
      <c r="AS234" s="968"/>
      <c r="AT234" s="1214"/>
      <c r="AU234" s="968"/>
      <c r="AV234" s="4682"/>
      <c r="AW234" s="968"/>
      <c r="AX234" s="1214"/>
      <c r="AY234" s="968"/>
      <c r="AZ234" s="4823"/>
      <c r="BA234" s="685">
        <v>0</v>
      </c>
      <c r="BB234" s="685">
        <v>0</v>
      </c>
      <c r="BC234" s="685">
        <v>0</v>
      </c>
      <c r="BD234" s="685">
        <v>0</v>
      </c>
      <c r="BE234" s="685">
        <v>0</v>
      </c>
      <c r="BF234" s="685">
        <v>0</v>
      </c>
      <c r="BG234" s="685">
        <v>0</v>
      </c>
      <c r="BH234" s="685">
        <v>0</v>
      </c>
      <c r="BI234" s="687"/>
    </row>
    <row r="235" spans="2:61" ht="9.9499999999999993" customHeight="1">
      <c r="B235" s="4466"/>
      <c r="D235" s="4592"/>
      <c r="E235" s="968"/>
      <c r="F235" s="1212"/>
      <c r="G235" s="968"/>
      <c r="H235" s="4592"/>
      <c r="I235" s="968"/>
      <c r="J235" s="1212"/>
      <c r="K235" s="968"/>
      <c r="L235" s="4592"/>
      <c r="M235" s="968"/>
      <c r="N235" s="1212"/>
      <c r="O235" s="968"/>
      <c r="P235" s="4592"/>
      <c r="Q235" s="968"/>
      <c r="R235" s="1212"/>
      <c r="S235" s="968"/>
      <c r="T235" s="4592"/>
      <c r="U235" s="968"/>
      <c r="V235" s="1212"/>
      <c r="W235" s="968"/>
      <c r="X235" s="4592"/>
      <c r="Y235" s="968"/>
      <c r="Z235" s="1212"/>
      <c r="AA235" s="968"/>
      <c r="AB235" s="4604"/>
      <c r="AC235" s="968"/>
      <c r="AD235" s="1212"/>
      <c r="AE235" s="968"/>
      <c r="AF235" s="4827"/>
      <c r="AG235" s="968"/>
      <c r="AH235" s="1212"/>
      <c r="AI235" s="968"/>
      <c r="AJ235" s="4830"/>
      <c r="AK235" s="968"/>
      <c r="AL235" s="1212"/>
      <c r="AM235" s="968"/>
      <c r="AN235" s="4748"/>
      <c r="AO235" s="968"/>
      <c r="AP235" s="1212"/>
      <c r="AQ235" s="968"/>
      <c r="AR235" s="4833"/>
      <c r="AS235" s="968"/>
      <c r="AT235" s="1212"/>
      <c r="AU235" s="968"/>
      <c r="AV235" s="4683"/>
      <c r="AW235" s="968"/>
      <c r="AX235" s="1212"/>
      <c r="AY235" s="968"/>
      <c r="AZ235" s="4824"/>
      <c r="BA235" s="685">
        <v>0</v>
      </c>
      <c r="BB235" s="685">
        <v>0</v>
      </c>
      <c r="BC235" s="685">
        <v>0</v>
      </c>
      <c r="BD235" s="685">
        <v>0</v>
      </c>
      <c r="BE235" s="685">
        <v>0</v>
      </c>
      <c r="BF235" s="685">
        <v>0</v>
      </c>
      <c r="BG235" s="685">
        <v>0</v>
      </c>
      <c r="BH235" s="685">
        <v>0</v>
      </c>
      <c r="BI235" s="687"/>
    </row>
    <row r="236" spans="2:61" ht="9.9499999999999993" customHeight="1">
      <c r="B236" s="706"/>
      <c r="D236" s="968"/>
      <c r="E236" s="968"/>
      <c r="F236" s="968"/>
      <c r="G236" s="968"/>
      <c r="H236" s="968"/>
      <c r="I236" s="968"/>
      <c r="J236" s="968"/>
      <c r="K236" s="968"/>
      <c r="L236" s="1229"/>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1234"/>
      <c r="AJ236" s="968"/>
      <c r="AK236" s="1216"/>
      <c r="AL236" s="1216"/>
      <c r="AM236" s="1216"/>
      <c r="AN236" s="1216"/>
      <c r="AO236" s="968"/>
      <c r="AP236" s="968"/>
      <c r="AQ236" s="968"/>
      <c r="AR236" s="1231"/>
      <c r="AS236" s="968"/>
      <c r="AT236" s="968"/>
      <c r="AU236" s="968"/>
      <c r="AV236" s="968"/>
      <c r="AW236" s="968"/>
      <c r="AX236" s="968"/>
      <c r="AY236" s="968"/>
      <c r="AZ236" s="1231"/>
      <c r="BA236" s="685">
        <v>0</v>
      </c>
      <c r="BB236" s="685">
        <v>0</v>
      </c>
      <c r="BC236" s="685">
        <v>0</v>
      </c>
      <c r="BD236" s="685">
        <v>0</v>
      </c>
      <c r="BE236" s="685">
        <v>0</v>
      </c>
      <c r="BF236" s="685">
        <v>0</v>
      </c>
      <c r="BG236" s="685">
        <v>0</v>
      </c>
      <c r="BH236" s="685">
        <v>0</v>
      </c>
      <c r="BI236" s="687"/>
    </row>
    <row r="237" spans="2:61" ht="9.9499999999999993" customHeight="1">
      <c r="B237" s="4464">
        <v>8</v>
      </c>
      <c r="D237" s="4590" t="s">
        <v>5142</v>
      </c>
      <c r="E237" s="968"/>
      <c r="F237" s="1212"/>
      <c r="G237" s="968"/>
      <c r="H237" s="4590" t="s">
        <v>5143</v>
      </c>
      <c r="I237" s="968"/>
      <c r="J237" s="1212"/>
      <c r="K237" s="968"/>
      <c r="L237" s="4590" t="s">
        <v>5144</v>
      </c>
      <c r="M237" s="968"/>
      <c r="N237" s="1212"/>
      <c r="O237" s="968"/>
      <c r="P237" s="4590" t="s">
        <v>5145</v>
      </c>
      <c r="Q237" s="968"/>
      <c r="R237" s="1212"/>
      <c r="S237" s="968"/>
      <c r="T237" s="4590" t="s">
        <v>5146</v>
      </c>
      <c r="U237" s="968"/>
      <c r="V237" s="1212"/>
      <c r="W237" s="968"/>
      <c r="X237" s="4590" t="s">
        <v>5147</v>
      </c>
      <c r="Y237" s="968"/>
      <c r="Z237" s="1212"/>
      <c r="AA237" s="968"/>
      <c r="AB237" s="4602"/>
      <c r="AC237" s="968"/>
      <c r="AD237" s="1212"/>
      <c r="AE237" s="968"/>
      <c r="AF237" s="4825" t="s">
        <v>5148</v>
      </c>
      <c r="AG237" s="968"/>
      <c r="AH237" s="1212"/>
      <c r="AI237" s="968"/>
      <c r="AJ237" s="4828" t="s">
        <v>5149</v>
      </c>
      <c r="AK237" s="968"/>
      <c r="AL237" s="1212"/>
      <c r="AM237" s="968"/>
      <c r="AN237" s="4746" t="s">
        <v>5150</v>
      </c>
      <c r="AO237" s="968"/>
      <c r="AP237" s="1212"/>
      <c r="AQ237" s="968"/>
      <c r="AR237" s="4894"/>
      <c r="AS237" s="968"/>
      <c r="AT237" s="1212"/>
      <c r="AU237" s="968"/>
      <c r="AV237" s="4681" t="s">
        <v>5151</v>
      </c>
      <c r="AW237" s="968"/>
      <c r="AX237" s="1212"/>
      <c r="AY237" s="968"/>
      <c r="AZ237" s="4602"/>
      <c r="BA237" s="685">
        <v>0</v>
      </c>
      <c r="BB237" s="685">
        <v>0</v>
      </c>
      <c r="BC237" s="685">
        <v>0</v>
      </c>
      <c r="BD237" s="685">
        <v>0</v>
      </c>
      <c r="BE237" s="685">
        <v>0</v>
      </c>
      <c r="BF237" s="685">
        <v>0</v>
      </c>
      <c r="BG237" s="685">
        <v>0</v>
      </c>
      <c r="BH237" s="685">
        <v>0</v>
      </c>
      <c r="BI237" s="687"/>
    </row>
    <row r="238" spans="2:61" ht="5.0999999999999996" customHeight="1">
      <c r="B238" s="4465"/>
      <c r="D238" s="4591"/>
      <c r="E238" s="968"/>
      <c r="F238" s="1214"/>
      <c r="G238" s="968"/>
      <c r="H238" s="4591"/>
      <c r="I238" s="968"/>
      <c r="J238" s="1214"/>
      <c r="K238" s="968"/>
      <c r="L238" s="4591"/>
      <c r="M238" s="968"/>
      <c r="N238" s="1214"/>
      <c r="O238" s="968"/>
      <c r="P238" s="4591"/>
      <c r="Q238" s="968"/>
      <c r="R238" s="1214"/>
      <c r="S238" s="968"/>
      <c r="T238" s="4591"/>
      <c r="U238" s="968"/>
      <c r="V238" s="1214"/>
      <c r="W238" s="968"/>
      <c r="X238" s="4591"/>
      <c r="Y238" s="968"/>
      <c r="Z238" s="1214"/>
      <c r="AA238" s="968"/>
      <c r="AB238" s="4603"/>
      <c r="AC238" s="968"/>
      <c r="AD238" s="1214"/>
      <c r="AE238" s="968"/>
      <c r="AF238" s="4826"/>
      <c r="AG238" s="968"/>
      <c r="AH238" s="1214"/>
      <c r="AI238" s="968"/>
      <c r="AJ238" s="4829"/>
      <c r="AK238" s="968"/>
      <c r="AL238" s="1214"/>
      <c r="AM238" s="968"/>
      <c r="AN238" s="4747"/>
      <c r="AO238" s="968"/>
      <c r="AP238" s="1214"/>
      <c r="AQ238" s="968"/>
      <c r="AR238" s="4895"/>
      <c r="AS238" s="968"/>
      <c r="AT238" s="1214"/>
      <c r="AU238" s="968"/>
      <c r="AV238" s="4682"/>
      <c r="AW238" s="968"/>
      <c r="AX238" s="1214"/>
      <c r="AY238" s="968"/>
      <c r="AZ238" s="4603"/>
      <c r="BA238" s="685">
        <v>0</v>
      </c>
      <c r="BB238" s="685">
        <v>0</v>
      </c>
      <c r="BC238" s="685">
        <v>0</v>
      </c>
      <c r="BD238" s="685">
        <v>0</v>
      </c>
      <c r="BE238" s="685">
        <v>0</v>
      </c>
      <c r="BF238" s="685">
        <v>0</v>
      </c>
      <c r="BG238" s="685">
        <v>0</v>
      </c>
      <c r="BH238" s="685">
        <v>0</v>
      </c>
      <c r="BI238" s="687"/>
    </row>
    <row r="239" spans="2:61" ht="9.9499999999999993" customHeight="1">
      <c r="B239" s="4466"/>
      <c r="D239" s="4592"/>
      <c r="E239" s="968"/>
      <c r="F239" s="1212"/>
      <c r="G239" s="968"/>
      <c r="H239" s="4592"/>
      <c r="I239" s="968"/>
      <c r="J239" s="1212"/>
      <c r="K239" s="968"/>
      <c r="L239" s="4592"/>
      <c r="M239" s="968"/>
      <c r="N239" s="1212"/>
      <c r="O239" s="968"/>
      <c r="P239" s="4592"/>
      <c r="Q239" s="968"/>
      <c r="R239" s="1212"/>
      <c r="S239" s="968"/>
      <c r="T239" s="4592"/>
      <c r="U239" s="968"/>
      <c r="V239" s="1212"/>
      <c r="W239" s="968"/>
      <c r="X239" s="4592"/>
      <c r="Y239" s="968"/>
      <c r="Z239" s="1212"/>
      <c r="AA239" s="968"/>
      <c r="AB239" s="4604"/>
      <c r="AC239" s="968"/>
      <c r="AD239" s="1212"/>
      <c r="AE239" s="968"/>
      <c r="AF239" s="4827"/>
      <c r="AG239" s="968"/>
      <c r="AH239" s="1212"/>
      <c r="AI239" s="968"/>
      <c r="AJ239" s="4830"/>
      <c r="AK239" s="968"/>
      <c r="AL239" s="1212"/>
      <c r="AM239" s="968"/>
      <c r="AN239" s="4748"/>
      <c r="AO239" s="968"/>
      <c r="AP239" s="1212"/>
      <c r="AQ239" s="968"/>
      <c r="AR239" s="4896"/>
      <c r="AS239" s="968"/>
      <c r="AT239" s="1212"/>
      <c r="AU239" s="968"/>
      <c r="AV239" s="4683"/>
      <c r="AW239" s="968"/>
      <c r="AX239" s="1212"/>
      <c r="AY239" s="968"/>
      <c r="AZ239" s="4604"/>
      <c r="BA239" s="685">
        <v>0</v>
      </c>
      <c r="BB239" s="685">
        <v>0</v>
      </c>
      <c r="BC239" s="685">
        <v>0</v>
      </c>
      <c r="BD239" s="685">
        <v>0</v>
      </c>
      <c r="BE239" s="685">
        <v>0</v>
      </c>
      <c r="BF239" s="685">
        <v>0</v>
      </c>
      <c r="BG239" s="685">
        <v>0</v>
      </c>
      <c r="BH239" s="685">
        <v>0</v>
      </c>
      <c r="BI239" s="687"/>
    </row>
    <row r="240" spans="2:61" ht="9.9499999999999993" customHeight="1">
      <c r="B240" s="706"/>
      <c r="D240" s="968"/>
      <c r="E240" s="968"/>
      <c r="F240" s="968"/>
      <c r="G240" s="968"/>
      <c r="H240" s="968"/>
      <c r="I240" s="968"/>
      <c r="J240" s="968"/>
      <c r="K240" s="968"/>
      <c r="L240" s="1229"/>
      <c r="M240" s="968"/>
      <c r="N240" s="968"/>
      <c r="O240" s="968"/>
      <c r="P240" s="968"/>
      <c r="Q240" s="968"/>
      <c r="R240" s="968"/>
      <c r="S240" s="968"/>
      <c r="T240" s="968"/>
      <c r="U240" s="968"/>
      <c r="V240" s="968"/>
      <c r="W240" s="968"/>
      <c r="X240" s="968"/>
      <c r="Y240" s="968"/>
      <c r="Z240" s="968"/>
      <c r="AA240" s="968"/>
      <c r="AB240" s="968"/>
      <c r="AC240" s="968"/>
      <c r="AD240" s="968"/>
      <c r="AE240" s="968"/>
      <c r="AF240" s="968"/>
      <c r="AG240" s="968"/>
      <c r="AH240" s="968"/>
      <c r="AI240" s="1234"/>
      <c r="AJ240" s="968"/>
      <c r="AK240" s="1216"/>
      <c r="AL240" s="1216"/>
      <c r="AM240" s="1216"/>
      <c r="AN240" s="1216"/>
      <c r="AO240" s="968"/>
      <c r="AP240" s="968"/>
      <c r="AQ240" s="968"/>
      <c r="AR240" s="1231"/>
      <c r="AS240" s="968"/>
      <c r="AT240" s="968"/>
      <c r="AU240" s="968"/>
      <c r="AV240" s="968"/>
      <c r="AW240" s="968"/>
      <c r="AX240" s="968"/>
      <c r="AY240" s="968"/>
      <c r="AZ240" s="1231"/>
      <c r="BA240" s="685">
        <v>0</v>
      </c>
      <c r="BB240" s="685">
        <v>0</v>
      </c>
      <c r="BC240" s="685">
        <v>0</v>
      </c>
      <c r="BD240" s="685">
        <v>0</v>
      </c>
      <c r="BE240" s="685">
        <v>0</v>
      </c>
      <c r="BF240" s="685">
        <v>0</v>
      </c>
      <c r="BG240" s="685">
        <v>0</v>
      </c>
      <c r="BH240" s="685">
        <v>0</v>
      </c>
      <c r="BI240" s="687"/>
    </row>
    <row r="241" spans="2:61" ht="9.9499999999999993" customHeight="1">
      <c r="B241" s="4464">
        <v>9</v>
      </c>
      <c r="D241" s="4590" t="s">
        <v>5152</v>
      </c>
      <c r="E241" s="968"/>
      <c r="F241" s="1212"/>
      <c r="G241" s="968"/>
      <c r="H241" s="4590" t="s">
        <v>5153</v>
      </c>
      <c r="I241" s="968"/>
      <c r="J241" s="1212"/>
      <c r="K241" s="968"/>
      <c r="L241" s="4590" t="s">
        <v>5154</v>
      </c>
      <c r="M241" s="968"/>
      <c r="N241" s="1212"/>
      <c r="O241" s="968"/>
      <c r="P241" s="4590" t="s">
        <v>5155</v>
      </c>
      <c r="Q241" s="968"/>
      <c r="R241" s="1212"/>
      <c r="S241" s="968"/>
      <c r="T241" s="4590" t="s">
        <v>5156</v>
      </c>
      <c r="U241" s="968"/>
      <c r="V241" s="1212"/>
      <c r="W241" s="968"/>
      <c r="X241" s="4590" t="s">
        <v>5157</v>
      </c>
      <c r="Y241" s="968"/>
      <c r="Z241" s="1212"/>
      <c r="AA241" s="968"/>
      <c r="AB241" s="4602"/>
      <c r="AC241" s="968"/>
      <c r="AD241" s="1212"/>
      <c r="AE241" s="968"/>
      <c r="AF241" s="4825" t="s">
        <v>5158</v>
      </c>
      <c r="AG241" s="968"/>
      <c r="AH241" s="1212"/>
      <c r="AI241" s="968"/>
      <c r="AJ241" s="4828" t="s">
        <v>5159</v>
      </c>
      <c r="AK241" s="968"/>
      <c r="AL241" s="1212"/>
      <c r="AM241" s="968"/>
      <c r="AN241" s="4746" t="s">
        <v>5160</v>
      </c>
      <c r="AO241" s="968"/>
      <c r="AP241" s="1212"/>
      <c r="AQ241" s="968"/>
      <c r="AR241" s="4602"/>
      <c r="AS241" s="968"/>
      <c r="AT241" s="1212"/>
      <c r="AU241" s="968"/>
      <c r="AV241" s="4681" t="s">
        <v>5161</v>
      </c>
      <c r="AW241" s="968"/>
      <c r="AX241" s="1212"/>
      <c r="AY241" s="968"/>
      <c r="AZ241" s="4602"/>
      <c r="BA241" s="685">
        <v>0</v>
      </c>
      <c r="BB241" s="685">
        <v>0</v>
      </c>
      <c r="BC241" s="685">
        <v>0</v>
      </c>
      <c r="BD241" s="685">
        <v>0</v>
      </c>
      <c r="BE241" s="685">
        <v>0</v>
      </c>
      <c r="BF241" s="685">
        <v>0</v>
      </c>
      <c r="BG241" s="685">
        <v>0</v>
      </c>
      <c r="BH241" s="685">
        <v>0</v>
      </c>
      <c r="BI241" s="687"/>
    </row>
    <row r="242" spans="2:61" ht="5.0999999999999996" customHeight="1">
      <c r="B242" s="4465"/>
      <c r="D242" s="4591"/>
      <c r="E242" s="968"/>
      <c r="F242" s="1214"/>
      <c r="G242" s="968"/>
      <c r="H242" s="4591"/>
      <c r="I242" s="968"/>
      <c r="J242" s="1214"/>
      <c r="K242" s="968"/>
      <c r="L242" s="4591"/>
      <c r="M242" s="968"/>
      <c r="N242" s="1214"/>
      <c r="O242" s="968"/>
      <c r="P242" s="4591"/>
      <c r="Q242" s="968"/>
      <c r="R242" s="1214"/>
      <c r="S242" s="968"/>
      <c r="T242" s="4591"/>
      <c r="U242" s="968"/>
      <c r="V242" s="1214"/>
      <c r="W242" s="968"/>
      <c r="X242" s="4591"/>
      <c r="Y242" s="968"/>
      <c r="Z242" s="1214"/>
      <c r="AA242" s="968"/>
      <c r="AB242" s="4603"/>
      <c r="AC242" s="968"/>
      <c r="AD242" s="1214"/>
      <c r="AE242" s="968"/>
      <c r="AF242" s="4826"/>
      <c r="AG242" s="968"/>
      <c r="AH242" s="1214"/>
      <c r="AI242" s="968"/>
      <c r="AJ242" s="4829"/>
      <c r="AK242" s="968"/>
      <c r="AL242" s="1214"/>
      <c r="AM242" s="968"/>
      <c r="AN242" s="4747"/>
      <c r="AO242" s="968"/>
      <c r="AP242" s="1214"/>
      <c r="AQ242" s="968"/>
      <c r="AR242" s="4603"/>
      <c r="AS242" s="968"/>
      <c r="AT242" s="1214"/>
      <c r="AU242" s="968"/>
      <c r="AV242" s="4682"/>
      <c r="AW242" s="968"/>
      <c r="AX242" s="1214"/>
      <c r="AY242" s="968"/>
      <c r="AZ242" s="4603"/>
      <c r="BA242" s="685">
        <v>0</v>
      </c>
      <c r="BB242" s="685">
        <v>0</v>
      </c>
      <c r="BC242" s="685">
        <v>0</v>
      </c>
      <c r="BD242" s="685">
        <v>0</v>
      </c>
      <c r="BE242" s="685">
        <v>0</v>
      </c>
      <c r="BF242" s="685">
        <v>0</v>
      </c>
      <c r="BG242" s="685">
        <v>0</v>
      </c>
      <c r="BH242" s="685">
        <v>0</v>
      </c>
      <c r="BI242" s="687"/>
    </row>
    <row r="243" spans="2:61" ht="9.9499999999999993" customHeight="1">
      <c r="B243" s="4466"/>
      <c r="D243" s="4592"/>
      <c r="E243" s="968"/>
      <c r="F243" s="1212"/>
      <c r="G243" s="968"/>
      <c r="H243" s="4592"/>
      <c r="I243" s="968"/>
      <c r="J243" s="1212"/>
      <c r="K243" s="968"/>
      <c r="L243" s="4592"/>
      <c r="M243" s="968"/>
      <c r="N243" s="1212"/>
      <c r="O243" s="968"/>
      <c r="P243" s="4592"/>
      <c r="Q243" s="968"/>
      <c r="R243" s="1212"/>
      <c r="S243" s="968"/>
      <c r="T243" s="4592"/>
      <c r="U243" s="968"/>
      <c r="V243" s="1212"/>
      <c r="W243" s="968"/>
      <c r="X243" s="4592"/>
      <c r="Y243" s="968"/>
      <c r="Z243" s="1212"/>
      <c r="AA243" s="968"/>
      <c r="AB243" s="4604"/>
      <c r="AC243" s="968"/>
      <c r="AD243" s="1212"/>
      <c r="AE243" s="968"/>
      <c r="AF243" s="4827"/>
      <c r="AG243" s="968"/>
      <c r="AH243" s="1212"/>
      <c r="AI243" s="968"/>
      <c r="AJ243" s="4830"/>
      <c r="AK243" s="968"/>
      <c r="AL243" s="1212"/>
      <c r="AM243" s="968"/>
      <c r="AN243" s="4748"/>
      <c r="AO243" s="968"/>
      <c r="AP243" s="1212"/>
      <c r="AQ243" s="968"/>
      <c r="AR243" s="4604"/>
      <c r="AS243" s="968"/>
      <c r="AT243" s="1212"/>
      <c r="AU243" s="968"/>
      <c r="AV243" s="4683"/>
      <c r="AW243" s="968"/>
      <c r="AX243" s="1212"/>
      <c r="AY243" s="968"/>
      <c r="AZ243" s="4604"/>
      <c r="BA243" s="685">
        <v>0</v>
      </c>
      <c r="BB243" s="685">
        <v>0</v>
      </c>
      <c r="BC243" s="685">
        <v>0</v>
      </c>
      <c r="BD243" s="685">
        <v>0</v>
      </c>
      <c r="BE243" s="685">
        <v>0</v>
      </c>
      <c r="BF243" s="685">
        <v>0</v>
      </c>
      <c r="BG243" s="685">
        <v>0</v>
      </c>
      <c r="BH243" s="685">
        <v>0</v>
      </c>
      <c r="BI243" s="687"/>
    </row>
    <row r="244" spans="2:61" ht="9.9499999999999993" customHeight="1">
      <c r="B244" s="706"/>
      <c r="D244" s="968"/>
      <c r="E244" s="968"/>
      <c r="F244" s="968"/>
      <c r="G244" s="968"/>
      <c r="H244" s="968"/>
      <c r="I244" s="968"/>
      <c r="J244" s="968"/>
      <c r="K244" s="968"/>
      <c r="L244" s="1229"/>
      <c r="M244" s="968"/>
      <c r="N244" s="968"/>
      <c r="O244" s="968"/>
      <c r="P244" s="968"/>
      <c r="Q244" s="968"/>
      <c r="R244" s="968"/>
      <c r="S244" s="968"/>
      <c r="T244" s="968"/>
      <c r="U244" s="968"/>
      <c r="V244" s="968"/>
      <c r="W244" s="968"/>
      <c r="X244" s="968"/>
      <c r="Y244" s="968"/>
      <c r="Z244" s="968"/>
      <c r="AA244" s="968"/>
      <c r="AB244" s="968"/>
      <c r="AC244" s="968"/>
      <c r="AD244" s="968"/>
      <c r="AE244" s="968"/>
      <c r="AF244" s="968"/>
      <c r="AG244" s="968"/>
      <c r="AH244" s="968"/>
      <c r="AI244" s="1234"/>
      <c r="AJ244" s="968"/>
      <c r="AK244" s="1216"/>
      <c r="AL244" s="1216"/>
      <c r="AM244" s="1216"/>
      <c r="AN244" s="1216"/>
      <c r="AO244" s="968"/>
      <c r="AP244" s="968"/>
      <c r="AQ244" s="968"/>
      <c r="AR244" s="1231"/>
      <c r="AS244" s="968"/>
      <c r="AT244" s="968"/>
      <c r="AU244" s="968"/>
      <c r="AV244" s="968"/>
      <c r="AW244" s="968"/>
      <c r="AX244" s="968"/>
      <c r="AY244" s="968"/>
      <c r="AZ244" s="1231"/>
      <c r="BA244" s="685">
        <v>0</v>
      </c>
      <c r="BB244" s="685">
        <v>0</v>
      </c>
      <c r="BC244" s="685">
        <v>0</v>
      </c>
      <c r="BD244" s="685">
        <v>0</v>
      </c>
      <c r="BE244" s="685">
        <v>0</v>
      </c>
      <c r="BF244" s="685">
        <v>0</v>
      </c>
      <c r="BG244" s="685">
        <v>0</v>
      </c>
      <c r="BH244" s="685">
        <v>0</v>
      </c>
      <c r="BI244" s="687"/>
    </row>
    <row r="245" spans="2:61" ht="9.9499999999999993" customHeight="1">
      <c r="B245" s="4464">
        <v>10</v>
      </c>
      <c r="D245" s="4590" t="s">
        <v>5162</v>
      </c>
      <c r="E245" s="968"/>
      <c r="F245" s="1212"/>
      <c r="G245" s="968"/>
      <c r="H245" s="4590" t="s">
        <v>5163</v>
      </c>
      <c r="I245" s="968"/>
      <c r="J245" s="1212"/>
      <c r="K245" s="968"/>
      <c r="L245" s="4590" t="s">
        <v>5164</v>
      </c>
      <c r="M245" s="968"/>
      <c r="N245" s="1212"/>
      <c r="O245" s="968"/>
      <c r="P245" s="4590" t="s">
        <v>5165</v>
      </c>
      <c r="Q245" s="968"/>
      <c r="R245" s="1212"/>
      <c r="S245" s="968"/>
      <c r="T245" s="4590" t="s">
        <v>5166</v>
      </c>
      <c r="U245" s="968"/>
      <c r="V245" s="1212"/>
      <c r="W245" s="968"/>
      <c r="X245" s="4590" t="s">
        <v>5167</v>
      </c>
      <c r="Y245" s="968"/>
      <c r="Z245" s="1212"/>
      <c r="AA245" s="968"/>
      <c r="AB245" s="4602"/>
      <c r="AC245" s="968"/>
      <c r="AD245" s="1212"/>
      <c r="AE245" s="968"/>
      <c r="AF245" s="4825" t="s">
        <v>5168</v>
      </c>
      <c r="AG245" s="968"/>
      <c r="AH245" s="1212"/>
      <c r="AI245" s="968"/>
      <c r="AJ245" s="4828" t="s">
        <v>5169</v>
      </c>
      <c r="AK245" s="968"/>
      <c r="AL245" s="1212"/>
      <c r="AM245" s="968"/>
      <c r="AN245" s="4746" t="s">
        <v>5170</v>
      </c>
      <c r="AO245" s="968"/>
      <c r="AP245" s="1212"/>
      <c r="AQ245" s="968"/>
      <c r="AR245" s="4602"/>
      <c r="AS245" s="968"/>
      <c r="AT245" s="1212"/>
      <c r="AU245" s="968"/>
      <c r="AV245" s="4681"/>
      <c r="AW245" s="968"/>
      <c r="AX245" s="1212"/>
      <c r="AY245" s="968"/>
      <c r="AZ245" s="4602"/>
      <c r="BA245" s="685">
        <v>0</v>
      </c>
      <c r="BB245" s="685">
        <v>0</v>
      </c>
      <c r="BC245" s="685">
        <v>0</v>
      </c>
      <c r="BD245" s="685">
        <v>0</v>
      </c>
      <c r="BE245" s="685">
        <v>0</v>
      </c>
      <c r="BF245" s="685">
        <v>0</v>
      </c>
      <c r="BG245" s="685">
        <v>0</v>
      </c>
      <c r="BH245" s="685">
        <v>0</v>
      </c>
      <c r="BI245" s="687"/>
    </row>
    <row r="246" spans="2:61" ht="5.0999999999999996" customHeight="1">
      <c r="B246" s="4465"/>
      <c r="D246" s="4591"/>
      <c r="E246" s="968"/>
      <c r="F246" s="1214"/>
      <c r="G246" s="968"/>
      <c r="H246" s="4591"/>
      <c r="I246" s="968"/>
      <c r="J246" s="1214"/>
      <c r="K246" s="968"/>
      <c r="L246" s="4591"/>
      <c r="M246" s="968"/>
      <c r="N246" s="1214"/>
      <c r="O246" s="968"/>
      <c r="P246" s="4591"/>
      <c r="Q246" s="968"/>
      <c r="R246" s="1214"/>
      <c r="S246" s="968"/>
      <c r="T246" s="4591"/>
      <c r="U246" s="968"/>
      <c r="V246" s="1214"/>
      <c r="W246" s="968"/>
      <c r="X246" s="4591"/>
      <c r="Y246" s="968"/>
      <c r="Z246" s="1214"/>
      <c r="AA246" s="968"/>
      <c r="AB246" s="4603"/>
      <c r="AC246" s="968"/>
      <c r="AD246" s="1214"/>
      <c r="AE246" s="968"/>
      <c r="AF246" s="4826"/>
      <c r="AG246" s="968"/>
      <c r="AH246" s="1214"/>
      <c r="AI246" s="968"/>
      <c r="AJ246" s="4829"/>
      <c r="AK246" s="968"/>
      <c r="AL246" s="1214"/>
      <c r="AM246" s="968"/>
      <c r="AN246" s="4747"/>
      <c r="AO246" s="968"/>
      <c r="AP246" s="1214"/>
      <c r="AQ246" s="968"/>
      <c r="AR246" s="4603"/>
      <c r="AS246" s="968"/>
      <c r="AT246" s="1214"/>
      <c r="AU246" s="968"/>
      <c r="AV246" s="4682"/>
      <c r="AW246" s="968"/>
      <c r="AX246" s="1214"/>
      <c r="AY246" s="968"/>
      <c r="AZ246" s="4603"/>
      <c r="BA246" s="685">
        <v>0</v>
      </c>
      <c r="BB246" s="685">
        <v>0</v>
      </c>
      <c r="BC246" s="685">
        <v>0</v>
      </c>
      <c r="BD246" s="685">
        <v>0</v>
      </c>
      <c r="BE246" s="685">
        <v>0</v>
      </c>
      <c r="BF246" s="685">
        <v>0</v>
      </c>
      <c r="BG246" s="685">
        <v>0</v>
      </c>
      <c r="BH246" s="685">
        <v>0</v>
      </c>
      <c r="BI246" s="687"/>
    </row>
    <row r="247" spans="2:61" ht="9.9499999999999993" customHeight="1">
      <c r="B247" s="4466"/>
      <c r="D247" s="4592"/>
      <c r="E247" s="968"/>
      <c r="F247" s="1212"/>
      <c r="G247" s="968"/>
      <c r="H247" s="4592"/>
      <c r="I247" s="968"/>
      <c r="J247" s="1212"/>
      <c r="K247" s="968"/>
      <c r="L247" s="4592"/>
      <c r="M247" s="968"/>
      <c r="N247" s="1212"/>
      <c r="O247" s="968"/>
      <c r="P247" s="4592"/>
      <c r="Q247" s="968"/>
      <c r="R247" s="1212"/>
      <c r="S247" s="968"/>
      <c r="T247" s="4592"/>
      <c r="U247" s="968"/>
      <c r="V247" s="1212"/>
      <c r="W247" s="968"/>
      <c r="X247" s="4592"/>
      <c r="Y247" s="968"/>
      <c r="Z247" s="1212"/>
      <c r="AA247" s="968"/>
      <c r="AB247" s="4604"/>
      <c r="AC247" s="968"/>
      <c r="AD247" s="1212"/>
      <c r="AE247" s="968"/>
      <c r="AF247" s="4827"/>
      <c r="AG247" s="968"/>
      <c r="AH247" s="1212"/>
      <c r="AI247" s="968"/>
      <c r="AJ247" s="4830"/>
      <c r="AK247" s="968"/>
      <c r="AL247" s="1212"/>
      <c r="AM247" s="968"/>
      <c r="AN247" s="4748"/>
      <c r="AO247" s="968"/>
      <c r="AP247" s="1212"/>
      <c r="AQ247" s="968"/>
      <c r="AR247" s="4604"/>
      <c r="AS247" s="968"/>
      <c r="AT247" s="1212"/>
      <c r="AU247" s="968"/>
      <c r="AV247" s="4683"/>
      <c r="AW247" s="968"/>
      <c r="AX247" s="1212"/>
      <c r="AY247" s="968"/>
      <c r="AZ247" s="4604"/>
      <c r="BA247" s="685">
        <v>0</v>
      </c>
      <c r="BB247" s="685">
        <v>0</v>
      </c>
      <c r="BC247" s="685">
        <v>0</v>
      </c>
      <c r="BD247" s="685">
        <v>0</v>
      </c>
      <c r="BE247" s="685">
        <v>0</v>
      </c>
      <c r="BF247" s="685">
        <v>0</v>
      </c>
      <c r="BG247" s="685">
        <v>0</v>
      </c>
      <c r="BH247" s="685">
        <v>0</v>
      </c>
      <c r="BI247" s="687"/>
    </row>
    <row r="248" spans="2:61" ht="9.9499999999999993" customHeight="1">
      <c r="B248" s="706"/>
      <c r="D248" s="968"/>
      <c r="E248" s="968"/>
      <c r="F248" s="968"/>
      <c r="G248" s="968"/>
      <c r="H248" s="968"/>
      <c r="I248" s="968"/>
      <c r="J248" s="968"/>
      <c r="K248" s="968"/>
      <c r="L248" s="1229"/>
      <c r="M248" s="968"/>
      <c r="N248" s="968"/>
      <c r="O248" s="968"/>
      <c r="P248" s="968"/>
      <c r="Q248" s="968"/>
      <c r="R248" s="968"/>
      <c r="S248" s="968"/>
      <c r="T248" s="968"/>
      <c r="U248" s="968"/>
      <c r="V248" s="968"/>
      <c r="W248" s="968"/>
      <c r="X248" s="968"/>
      <c r="Y248" s="968"/>
      <c r="Z248" s="968"/>
      <c r="AA248" s="968"/>
      <c r="AB248" s="968"/>
      <c r="AC248" s="968"/>
      <c r="AD248" s="968"/>
      <c r="AE248" s="968"/>
      <c r="AF248" s="968"/>
      <c r="AG248" s="968"/>
      <c r="AH248" s="968"/>
      <c r="AI248" s="1234"/>
      <c r="AJ248" s="968"/>
      <c r="AK248" s="1216"/>
      <c r="AL248" s="1216"/>
      <c r="AM248" s="1216"/>
      <c r="AN248" s="1216"/>
      <c r="AO248" s="968"/>
      <c r="AP248" s="968"/>
      <c r="AQ248" s="968"/>
      <c r="AR248" s="1231"/>
      <c r="AS248" s="968"/>
      <c r="AT248" s="968"/>
      <c r="AU248" s="968"/>
      <c r="AV248" s="968"/>
      <c r="AW248" s="968"/>
      <c r="AX248" s="968"/>
      <c r="AY248" s="968"/>
      <c r="AZ248" s="1231"/>
      <c r="BA248" s="685">
        <v>0</v>
      </c>
      <c r="BB248" s="685">
        <v>0</v>
      </c>
      <c r="BC248" s="685">
        <v>0</v>
      </c>
      <c r="BD248" s="685">
        <v>0</v>
      </c>
      <c r="BE248" s="685">
        <v>0</v>
      </c>
      <c r="BF248" s="685">
        <v>0</v>
      </c>
      <c r="BG248" s="685">
        <v>0</v>
      </c>
      <c r="BH248" s="685">
        <v>0</v>
      </c>
      <c r="BI248" s="687"/>
    </row>
    <row r="249" spans="2:61" ht="9.9499999999999993" customHeight="1">
      <c r="B249" s="4464">
        <v>11</v>
      </c>
      <c r="D249" s="4590"/>
      <c r="E249" s="968"/>
      <c r="F249" s="1212"/>
      <c r="G249" s="968"/>
      <c r="H249" s="4590" t="s">
        <v>5171</v>
      </c>
      <c r="I249" s="968"/>
      <c r="J249" s="1212"/>
      <c r="K249" s="968"/>
      <c r="L249" s="4590" t="s">
        <v>5172</v>
      </c>
      <c r="M249" s="968"/>
      <c r="N249" s="1212"/>
      <c r="O249" s="968"/>
      <c r="P249" s="4590"/>
      <c r="Q249" s="968"/>
      <c r="R249" s="1212"/>
      <c r="S249" s="968"/>
      <c r="T249" s="4590" t="s">
        <v>5173</v>
      </c>
      <c r="U249" s="968"/>
      <c r="V249" s="1212"/>
      <c r="W249" s="968"/>
      <c r="X249" s="4590" t="s">
        <v>5174</v>
      </c>
      <c r="Y249" s="968"/>
      <c r="Z249" s="1212"/>
      <c r="AA249" s="968"/>
      <c r="AB249" s="4602"/>
      <c r="AC249" s="968"/>
      <c r="AD249" s="1212"/>
      <c r="AE249" s="968"/>
      <c r="AF249" s="4825" t="s">
        <v>5175</v>
      </c>
      <c r="AG249" s="968"/>
      <c r="AH249" s="1212"/>
      <c r="AI249" s="968"/>
      <c r="AJ249" s="4828" t="s">
        <v>5176</v>
      </c>
      <c r="AK249" s="968"/>
      <c r="AL249" s="1212"/>
      <c r="AM249" s="968"/>
      <c r="AN249" s="4746" t="s">
        <v>5177</v>
      </c>
      <c r="AO249" s="968"/>
      <c r="AP249" s="1212"/>
      <c r="AQ249" s="968"/>
      <c r="AR249" s="4602"/>
      <c r="AS249" s="968"/>
      <c r="AT249" s="1212"/>
      <c r="AU249" s="968"/>
      <c r="AV249" s="4602"/>
      <c r="AW249" s="968"/>
      <c r="AX249" s="1212"/>
      <c r="AY249" s="968"/>
      <c r="AZ249" s="4602"/>
      <c r="BA249" s="685">
        <v>0</v>
      </c>
      <c r="BB249" s="685">
        <v>0</v>
      </c>
      <c r="BC249" s="685">
        <v>0</v>
      </c>
      <c r="BD249" s="685">
        <v>0</v>
      </c>
      <c r="BE249" s="685">
        <v>0</v>
      </c>
      <c r="BF249" s="685">
        <v>0</v>
      </c>
      <c r="BG249" s="685">
        <v>0</v>
      </c>
      <c r="BH249" s="685">
        <v>0</v>
      </c>
      <c r="BI249" s="687"/>
    </row>
    <row r="250" spans="2:61" ht="5.0999999999999996" customHeight="1">
      <c r="B250" s="4465"/>
      <c r="D250" s="4591"/>
      <c r="E250" s="968"/>
      <c r="F250" s="1214"/>
      <c r="G250" s="968"/>
      <c r="H250" s="4591"/>
      <c r="I250" s="968"/>
      <c r="J250" s="1214"/>
      <c r="K250" s="968"/>
      <c r="L250" s="4591"/>
      <c r="M250" s="968"/>
      <c r="N250" s="1214"/>
      <c r="O250" s="968"/>
      <c r="P250" s="4591"/>
      <c r="Q250" s="968"/>
      <c r="R250" s="1214"/>
      <c r="S250" s="968"/>
      <c r="T250" s="4591"/>
      <c r="U250" s="968"/>
      <c r="V250" s="1214"/>
      <c r="W250" s="968"/>
      <c r="X250" s="4591"/>
      <c r="Y250" s="968"/>
      <c r="Z250" s="1214"/>
      <c r="AA250" s="968"/>
      <c r="AB250" s="4603"/>
      <c r="AC250" s="968"/>
      <c r="AD250" s="1214"/>
      <c r="AE250" s="968"/>
      <c r="AF250" s="4826"/>
      <c r="AG250" s="968"/>
      <c r="AH250" s="1214"/>
      <c r="AI250" s="968"/>
      <c r="AJ250" s="4829"/>
      <c r="AK250" s="968"/>
      <c r="AL250" s="1214"/>
      <c r="AM250" s="968"/>
      <c r="AN250" s="4747"/>
      <c r="AO250" s="968"/>
      <c r="AP250" s="1214"/>
      <c r="AQ250" s="968"/>
      <c r="AR250" s="4603"/>
      <c r="AS250" s="968"/>
      <c r="AT250" s="1214"/>
      <c r="AU250" s="968"/>
      <c r="AV250" s="4603"/>
      <c r="AW250" s="968"/>
      <c r="AX250" s="1214"/>
      <c r="AY250" s="968"/>
      <c r="AZ250" s="4603"/>
      <c r="BA250" s="685">
        <v>0</v>
      </c>
      <c r="BB250" s="685">
        <v>0</v>
      </c>
      <c r="BC250" s="685">
        <v>0</v>
      </c>
      <c r="BD250" s="685">
        <v>0</v>
      </c>
      <c r="BE250" s="685">
        <v>0</v>
      </c>
      <c r="BF250" s="685">
        <v>0</v>
      </c>
      <c r="BG250" s="685">
        <v>0</v>
      </c>
      <c r="BH250" s="685">
        <v>0</v>
      </c>
      <c r="BI250" s="687"/>
    </row>
    <row r="251" spans="2:61" ht="9.9499999999999993" customHeight="1">
      <c r="B251" s="4466"/>
      <c r="D251" s="4592"/>
      <c r="E251" s="968"/>
      <c r="F251" s="1212"/>
      <c r="G251" s="968"/>
      <c r="H251" s="4592"/>
      <c r="I251" s="968"/>
      <c r="J251" s="1212"/>
      <c r="K251" s="968"/>
      <c r="L251" s="4592"/>
      <c r="M251" s="968"/>
      <c r="N251" s="1212"/>
      <c r="O251" s="968"/>
      <c r="P251" s="4592"/>
      <c r="Q251" s="968"/>
      <c r="R251" s="1212"/>
      <c r="S251" s="968"/>
      <c r="T251" s="4592"/>
      <c r="U251" s="968"/>
      <c r="V251" s="1212"/>
      <c r="W251" s="968"/>
      <c r="X251" s="4592"/>
      <c r="Y251" s="968"/>
      <c r="Z251" s="1212"/>
      <c r="AA251" s="968"/>
      <c r="AB251" s="4604"/>
      <c r="AC251" s="968"/>
      <c r="AD251" s="1212"/>
      <c r="AE251" s="968"/>
      <c r="AF251" s="4827"/>
      <c r="AG251" s="968"/>
      <c r="AH251" s="1212"/>
      <c r="AI251" s="968"/>
      <c r="AJ251" s="4830"/>
      <c r="AK251" s="968"/>
      <c r="AL251" s="1212"/>
      <c r="AM251" s="968"/>
      <c r="AN251" s="4748"/>
      <c r="AO251" s="968"/>
      <c r="AP251" s="1212"/>
      <c r="AQ251" s="968"/>
      <c r="AR251" s="4604"/>
      <c r="AS251" s="968"/>
      <c r="AT251" s="1212"/>
      <c r="AU251" s="968"/>
      <c r="AV251" s="4604"/>
      <c r="AW251" s="968"/>
      <c r="AX251" s="1212"/>
      <c r="AY251" s="968"/>
      <c r="AZ251" s="4604"/>
      <c r="BA251" s="685">
        <v>0</v>
      </c>
      <c r="BB251" s="685">
        <v>0</v>
      </c>
      <c r="BC251" s="685">
        <v>0</v>
      </c>
      <c r="BD251" s="685">
        <v>0</v>
      </c>
      <c r="BE251" s="685">
        <v>0</v>
      </c>
      <c r="BF251" s="685">
        <v>0</v>
      </c>
      <c r="BG251" s="685">
        <v>0</v>
      </c>
      <c r="BH251" s="685">
        <v>0</v>
      </c>
      <c r="BI251" s="687"/>
    </row>
    <row r="252" spans="2:61" ht="9.9499999999999993" customHeight="1">
      <c r="B252" s="706"/>
      <c r="D252" s="968"/>
      <c r="E252" s="968"/>
      <c r="F252" s="968"/>
      <c r="G252" s="968"/>
      <c r="H252" s="968"/>
      <c r="I252" s="968"/>
      <c r="J252" s="968"/>
      <c r="K252" s="968"/>
      <c r="L252" s="1229"/>
      <c r="M252" s="968"/>
      <c r="N252" s="968"/>
      <c r="O252" s="968"/>
      <c r="P252" s="968"/>
      <c r="Q252" s="968"/>
      <c r="R252" s="968"/>
      <c r="S252" s="968"/>
      <c r="T252" s="968"/>
      <c r="U252" s="968"/>
      <c r="V252" s="968"/>
      <c r="W252" s="968"/>
      <c r="X252" s="968"/>
      <c r="Y252" s="968"/>
      <c r="Z252" s="968"/>
      <c r="AA252" s="968"/>
      <c r="AB252" s="968"/>
      <c r="AC252" s="968"/>
      <c r="AD252" s="968"/>
      <c r="AE252" s="968"/>
      <c r="AF252" s="968"/>
      <c r="AG252" s="968"/>
      <c r="AH252" s="968"/>
      <c r="AI252" s="1234"/>
      <c r="AJ252" s="968"/>
      <c r="AK252" s="1216"/>
      <c r="AL252" s="1216"/>
      <c r="AM252" s="1216"/>
      <c r="AN252" s="1216"/>
      <c r="AO252" s="968"/>
      <c r="AP252" s="968"/>
      <c r="AQ252" s="968"/>
      <c r="AR252" s="968"/>
      <c r="AS252" s="968"/>
      <c r="AT252" s="968"/>
      <c r="AU252" s="968"/>
      <c r="AV252" s="968"/>
      <c r="AW252" s="968"/>
      <c r="AX252" s="968"/>
      <c r="AY252" s="968"/>
      <c r="AZ252" s="1231"/>
      <c r="BA252" s="685">
        <v>0</v>
      </c>
      <c r="BB252" s="685">
        <v>0</v>
      </c>
      <c r="BC252" s="685">
        <v>0</v>
      </c>
      <c r="BD252" s="685">
        <v>0</v>
      </c>
      <c r="BE252" s="685">
        <v>0</v>
      </c>
      <c r="BF252" s="685">
        <v>0</v>
      </c>
      <c r="BG252" s="685">
        <v>0</v>
      </c>
      <c r="BH252" s="685">
        <v>0</v>
      </c>
      <c r="BI252" s="687"/>
    </row>
    <row r="253" spans="2:61" ht="9.9499999999999993" customHeight="1">
      <c r="B253" s="4464">
        <v>12</v>
      </c>
      <c r="D253" s="4602"/>
      <c r="E253" s="968"/>
      <c r="F253" s="1212"/>
      <c r="G253" s="968"/>
      <c r="H253" s="4590" t="s">
        <v>5178</v>
      </c>
      <c r="I253" s="968"/>
      <c r="J253" s="1212"/>
      <c r="K253" s="968"/>
      <c r="L253" s="4590" t="s">
        <v>5179</v>
      </c>
      <c r="M253" s="968"/>
      <c r="N253" s="1212"/>
      <c r="O253" s="968"/>
      <c r="P253" s="4602"/>
      <c r="Q253" s="968"/>
      <c r="R253" s="1212"/>
      <c r="S253" s="968"/>
      <c r="T253" s="4590" t="s">
        <v>5180</v>
      </c>
      <c r="U253" s="968"/>
      <c r="V253" s="1212"/>
      <c r="W253" s="968"/>
      <c r="X253" s="4590" t="s">
        <v>5181</v>
      </c>
      <c r="Y253" s="968"/>
      <c r="Z253" s="1212"/>
      <c r="AA253" s="968"/>
      <c r="AB253" s="4602"/>
      <c r="AC253" s="968"/>
      <c r="AD253" s="1212"/>
      <c r="AE253" s="968"/>
      <c r="AF253" s="4825" t="s">
        <v>5182</v>
      </c>
      <c r="AG253" s="968"/>
      <c r="AH253" s="1212"/>
      <c r="AI253" s="968"/>
      <c r="AJ253" s="4828" t="s">
        <v>5183</v>
      </c>
      <c r="AK253" s="968"/>
      <c r="AL253" s="1212"/>
      <c r="AM253" s="968"/>
      <c r="AN253" s="4746" t="s">
        <v>5184</v>
      </c>
      <c r="AO253" s="968"/>
      <c r="AP253" s="1212"/>
      <c r="AQ253" s="968"/>
      <c r="AR253" s="4602"/>
      <c r="AS253" s="968"/>
      <c r="AT253" s="1212"/>
      <c r="AU253" s="968"/>
      <c r="AV253" s="4602"/>
      <c r="AW253" s="968"/>
      <c r="AX253" s="1212"/>
      <c r="AY253" s="968"/>
      <c r="AZ253" s="4602"/>
      <c r="BA253" s="685">
        <v>0</v>
      </c>
      <c r="BB253" s="685">
        <v>0</v>
      </c>
      <c r="BC253" s="685">
        <v>0</v>
      </c>
      <c r="BD253" s="685">
        <v>0</v>
      </c>
      <c r="BE253" s="685">
        <v>0</v>
      </c>
      <c r="BF253" s="685">
        <v>0</v>
      </c>
      <c r="BG253" s="685">
        <v>0</v>
      </c>
      <c r="BH253" s="685">
        <v>0</v>
      </c>
      <c r="BI253" s="687"/>
    </row>
    <row r="254" spans="2:61" ht="5.0999999999999996" customHeight="1">
      <c r="B254" s="4465"/>
      <c r="D254" s="4603"/>
      <c r="E254" s="968"/>
      <c r="F254" s="1214"/>
      <c r="G254" s="968"/>
      <c r="H254" s="4591"/>
      <c r="I254" s="968"/>
      <c r="J254" s="1214"/>
      <c r="K254" s="968"/>
      <c r="L254" s="4591"/>
      <c r="M254" s="968"/>
      <c r="N254" s="1214"/>
      <c r="O254" s="968"/>
      <c r="P254" s="4603"/>
      <c r="Q254" s="968"/>
      <c r="R254" s="1214"/>
      <c r="S254" s="968"/>
      <c r="T254" s="4591"/>
      <c r="U254" s="968"/>
      <c r="V254" s="1214"/>
      <c r="W254" s="968"/>
      <c r="X254" s="4591"/>
      <c r="Y254" s="968"/>
      <c r="Z254" s="1214"/>
      <c r="AA254" s="968"/>
      <c r="AB254" s="4603"/>
      <c r="AC254" s="968"/>
      <c r="AD254" s="1214"/>
      <c r="AE254" s="968"/>
      <c r="AF254" s="4826"/>
      <c r="AG254" s="968"/>
      <c r="AH254" s="1214"/>
      <c r="AI254" s="968"/>
      <c r="AJ254" s="4829"/>
      <c r="AK254" s="968"/>
      <c r="AL254" s="1214"/>
      <c r="AM254" s="968"/>
      <c r="AN254" s="4747"/>
      <c r="AO254" s="968"/>
      <c r="AP254" s="1214"/>
      <c r="AQ254" s="968"/>
      <c r="AR254" s="4603"/>
      <c r="AS254" s="968"/>
      <c r="AT254" s="1214"/>
      <c r="AU254" s="968"/>
      <c r="AV254" s="4603"/>
      <c r="AW254" s="968"/>
      <c r="AX254" s="1214"/>
      <c r="AY254" s="968"/>
      <c r="AZ254" s="4603"/>
      <c r="BA254" s="685">
        <v>0</v>
      </c>
      <c r="BB254" s="685">
        <v>0</v>
      </c>
      <c r="BC254" s="685">
        <v>0</v>
      </c>
      <c r="BD254" s="685">
        <v>0</v>
      </c>
      <c r="BE254" s="685">
        <v>0</v>
      </c>
      <c r="BF254" s="685">
        <v>0</v>
      </c>
      <c r="BG254" s="685">
        <v>0</v>
      </c>
      <c r="BH254" s="685">
        <v>0</v>
      </c>
      <c r="BI254" s="687"/>
    </row>
    <row r="255" spans="2:61" ht="9.9499999999999993" customHeight="1">
      <c r="B255" s="4466"/>
      <c r="D255" s="4604"/>
      <c r="E255" s="968"/>
      <c r="F255" s="1212"/>
      <c r="G255" s="968"/>
      <c r="H255" s="4592"/>
      <c r="I255" s="968"/>
      <c r="J255" s="1212"/>
      <c r="K255" s="968"/>
      <c r="L255" s="4592"/>
      <c r="M255" s="968"/>
      <c r="N255" s="1212"/>
      <c r="O255" s="968"/>
      <c r="P255" s="4604"/>
      <c r="Q255" s="968"/>
      <c r="R255" s="1212"/>
      <c r="S255" s="968"/>
      <c r="T255" s="4592"/>
      <c r="U255" s="968"/>
      <c r="V255" s="1212"/>
      <c r="W255" s="968"/>
      <c r="X255" s="4592"/>
      <c r="Y255" s="968"/>
      <c r="Z255" s="1212"/>
      <c r="AA255" s="968"/>
      <c r="AB255" s="4604"/>
      <c r="AC255" s="968"/>
      <c r="AD255" s="1212"/>
      <c r="AE255" s="968"/>
      <c r="AF255" s="4827"/>
      <c r="AG255" s="968"/>
      <c r="AH255" s="1212"/>
      <c r="AI255" s="968"/>
      <c r="AJ255" s="4830"/>
      <c r="AK255" s="968"/>
      <c r="AL255" s="1212"/>
      <c r="AM255" s="968"/>
      <c r="AN255" s="4748"/>
      <c r="AO255" s="968"/>
      <c r="AP255" s="1212"/>
      <c r="AQ255" s="968"/>
      <c r="AR255" s="4604"/>
      <c r="AS255" s="968"/>
      <c r="AT255" s="1212"/>
      <c r="AU255" s="968"/>
      <c r="AV255" s="4604"/>
      <c r="AW255" s="968"/>
      <c r="AX255" s="1212"/>
      <c r="AY255" s="968"/>
      <c r="AZ255" s="4604"/>
      <c r="BA255" s="685">
        <v>0</v>
      </c>
      <c r="BB255" s="685">
        <v>0</v>
      </c>
      <c r="BC255" s="685">
        <v>0</v>
      </c>
      <c r="BD255" s="685">
        <v>0</v>
      </c>
      <c r="BE255" s="685">
        <v>0</v>
      </c>
      <c r="BF255" s="685">
        <v>0</v>
      </c>
      <c r="BG255" s="685">
        <v>0</v>
      </c>
      <c r="BH255" s="685">
        <v>0</v>
      </c>
      <c r="BI255" s="687"/>
    </row>
    <row r="256" spans="2:61" ht="9.9499999999999993" customHeight="1">
      <c r="B256" s="706"/>
      <c r="D256" s="968"/>
      <c r="E256" s="968"/>
      <c r="F256" s="968"/>
      <c r="G256" s="968"/>
      <c r="H256" s="968"/>
      <c r="I256" s="968"/>
      <c r="J256" s="968"/>
      <c r="K256" s="968"/>
      <c r="L256" s="1229"/>
      <c r="M256" s="968"/>
      <c r="N256" s="968"/>
      <c r="O256" s="968"/>
      <c r="P256" s="968"/>
      <c r="Q256" s="968"/>
      <c r="R256" s="968"/>
      <c r="S256" s="968"/>
      <c r="T256" s="968"/>
      <c r="U256" s="968"/>
      <c r="V256" s="968"/>
      <c r="W256" s="968"/>
      <c r="X256" s="968"/>
      <c r="Y256" s="968"/>
      <c r="Z256" s="968"/>
      <c r="AA256" s="968"/>
      <c r="AB256" s="968"/>
      <c r="AC256" s="968"/>
      <c r="AD256" s="968"/>
      <c r="AE256" s="968"/>
      <c r="AF256" s="968"/>
      <c r="AG256" s="968"/>
      <c r="AH256" s="968"/>
      <c r="AI256" s="1234"/>
      <c r="AJ256" s="968"/>
      <c r="AK256" s="1216"/>
      <c r="AL256" s="1216"/>
      <c r="AM256" s="1216"/>
      <c r="AN256" s="1216"/>
      <c r="AO256" s="968"/>
      <c r="AP256" s="968"/>
      <c r="AQ256" s="968"/>
      <c r="AR256" s="968"/>
      <c r="AS256" s="968"/>
      <c r="AT256" s="968"/>
      <c r="AU256" s="968"/>
      <c r="AV256" s="968"/>
      <c r="AW256" s="968"/>
      <c r="AX256" s="968"/>
      <c r="AY256" s="968"/>
      <c r="AZ256" s="968"/>
      <c r="BA256" s="685">
        <v>0</v>
      </c>
      <c r="BB256" s="685">
        <v>0</v>
      </c>
      <c r="BC256" s="685">
        <v>0</v>
      </c>
      <c r="BD256" s="685">
        <v>0</v>
      </c>
      <c r="BE256" s="685">
        <v>0</v>
      </c>
      <c r="BF256" s="685">
        <v>0</v>
      </c>
      <c r="BG256" s="685">
        <v>0</v>
      </c>
      <c r="BH256" s="685">
        <v>0</v>
      </c>
      <c r="BI256" s="687"/>
    </row>
    <row r="257" spans="2:61" ht="9.9499999999999993" customHeight="1">
      <c r="B257" s="4464">
        <v>13</v>
      </c>
      <c r="D257" s="4602"/>
      <c r="E257" s="968"/>
      <c r="F257" s="1212"/>
      <c r="G257" s="968"/>
      <c r="H257" s="4590" t="s">
        <v>5185</v>
      </c>
      <c r="I257" s="968"/>
      <c r="J257" s="1212"/>
      <c r="K257" s="968"/>
      <c r="L257" s="4590" t="s">
        <v>5186</v>
      </c>
      <c r="M257" s="968"/>
      <c r="N257" s="1212"/>
      <c r="O257" s="968"/>
      <c r="P257" s="4602"/>
      <c r="Q257" s="968"/>
      <c r="R257" s="1212"/>
      <c r="S257" s="968"/>
      <c r="T257" s="4590"/>
      <c r="U257" s="968"/>
      <c r="V257" s="1212"/>
      <c r="W257" s="968"/>
      <c r="X257" s="4590" t="s">
        <v>5187</v>
      </c>
      <c r="Y257" s="968"/>
      <c r="Z257" s="1212"/>
      <c r="AA257" s="968"/>
      <c r="AB257" s="4602"/>
      <c r="AC257" s="968"/>
      <c r="AD257" s="1212"/>
      <c r="AE257" s="968"/>
      <c r="AF257" s="4825" t="s">
        <v>5188</v>
      </c>
      <c r="AG257" s="968"/>
      <c r="AH257" s="1212"/>
      <c r="AI257" s="968"/>
      <c r="AJ257" s="4828" t="s">
        <v>5189</v>
      </c>
      <c r="AK257" s="968"/>
      <c r="AL257" s="1212"/>
      <c r="AM257" s="968"/>
      <c r="AN257" s="4746" t="s">
        <v>5190</v>
      </c>
      <c r="AO257" s="968"/>
      <c r="AP257" s="1212"/>
      <c r="AQ257" s="968"/>
      <c r="AR257" s="4602"/>
      <c r="AS257" s="968"/>
      <c r="AT257" s="1212"/>
      <c r="AU257" s="968"/>
      <c r="AV257" s="4602"/>
      <c r="AW257" s="968"/>
      <c r="AX257" s="1212"/>
      <c r="AY257" s="968"/>
      <c r="AZ257" s="4602"/>
      <c r="BA257" s="685">
        <v>0</v>
      </c>
      <c r="BB257" s="685">
        <v>0</v>
      </c>
      <c r="BC257" s="685">
        <v>0</v>
      </c>
      <c r="BD257" s="685">
        <v>0</v>
      </c>
      <c r="BE257" s="685">
        <v>0</v>
      </c>
      <c r="BF257" s="685">
        <v>0</v>
      </c>
      <c r="BG257" s="685">
        <v>0</v>
      </c>
      <c r="BH257" s="685">
        <v>0</v>
      </c>
      <c r="BI257" s="687"/>
    </row>
    <row r="258" spans="2:61" ht="5.0999999999999996" customHeight="1">
      <c r="B258" s="4465"/>
      <c r="D258" s="4603"/>
      <c r="E258" s="968"/>
      <c r="F258" s="1214"/>
      <c r="G258" s="968"/>
      <c r="H258" s="4591"/>
      <c r="I258" s="968"/>
      <c r="J258" s="1214"/>
      <c r="K258" s="968"/>
      <c r="L258" s="4591"/>
      <c r="M258" s="968"/>
      <c r="N258" s="1214"/>
      <c r="O258" s="968"/>
      <c r="P258" s="4603"/>
      <c r="Q258" s="968"/>
      <c r="R258" s="1214"/>
      <c r="S258" s="968"/>
      <c r="T258" s="4591"/>
      <c r="U258" s="968"/>
      <c r="V258" s="1214"/>
      <c r="W258" s="968"/>
      <c r="X258" s="4591"/>
      <c r="Y258" s="968"/>
      <c r="Z258" s="1214"/>
      <c r="AA258" s="968"/>
      <c r="AB258" s="4603"/>
      <c r="AC258" s="968"/>
      <c r="AD258" s="1214"/>
      <c r="AE258" s="968"/>
      <c r="AF258" s="4826"/>
      <c r="AG258" s="968"/>
      <c r="AH258" s="1214"/>
      <c r="AI258" s="968"/>
      <c r="AJ258" s="4829"/>
      <c r="AK258" s="968"/>
      <c r="AL258" s="1214"/>
      <c r="AM258" s="968"/>
      <c r="AN258" s="4747"/>
      <c r="AO258" s="968"/>
      <c r="AP258" s="1214"/>
      <c r="AQ258" s="968"/>
      <c r="AR258" s="4603"/>
      <c r="AS258" s="968"/>
      <c r="AT258" s="1214"/>
      <c r="AU258" s="968"/>
      <c r="AV258" s="4603"/>
      <c r="AW258" s="968"/>
      <c r="AX258" s="1214"/>
      <c r="AY258" s="968"/>
      <c r="AZ258" s="4603"/>
      <c r="BA258" s="685">
        <v>0</v>
      </c>
      <c r="BB258" s="685">
        <v>0</v>
      </c>
      <c r="BC258" s="685">
        <v>0</v>
      </c>
      <c r="BD258" s="685">
        <v>0</v>
      </c>
      <c r="BE258" s="685">
        <v>0</v>
      </c>
      <c r="BF258" s="685">
        <v>0</v>
      </c>
      <c r="BG258" s="685">
        <v>0</v>
      </c>
      <c r="BH258" s="685">
        <v>0</v>
      </c>
      <c r="BI258" s="687"/>
    </row>
    <row r="259" spans="2:61" ht="9.9499999999999993" customHeight="1">
      <c r="B259" s="4466"/>
      <c r="D259" s="4604"/>
      <c r="E259" s="968"/>
      <c r="F259" s="1212"/>
      <c r="G259" s="968"/>
      <c r="H259" s="4592"/>
      <c r="I259" s="968"/>
      <c r="J259" s="1212"/>
      <c r="K259" s="968"/>
      <c r="L259" s="4592"/>
      <c r="M259" s="968"/>
      <c r="N259" s="1212"/>
      <c r="O259" s="968"/>
      <c r="P259" s="4604"/>
      <c r="Q259" s="968"/>
      <c r="R259" s="1212"/>
      <c r="S259" s="968"/>
      <c r="T259" s="4592"/>
      <c r="U259" s="968"/>
      <c r="V259" s="1212"/>
      <c r="W259" s="968"/>
      <c r="X259" s="4592"/>
      <c r="Y259" s="968"/>
      <c r="Z259" s="1212"/>
      <c r="AA259" s="968"/>
      <c r="AB259" s="4604"/>
      <c r="AC259" s="968"/>
      <c r="AD259" s="1212"/>
      <c r="AE259" s="968"/>
      <c r="AF259" s="4827"/>
      <c r="AG259" s="968"/>
      <c r="AH259" s="1212"/>
      <c r="AI259" s="968"/>
      <c r="AJ259" s="4830"/>
      <c r="AK259" s="968"/>
      <c r="AL259" s="1212"/>
      <c r="AM259" s="968"/>
      <c r="AN259" s="4748"/>
      <c r="AO259" s="968"/>
      <c r="AP259" s="1212"/>
      <c r="AQ259" s="968"/>
      <c r="AR259" s="4604"/>
      <c r="AS259" s="968"/>
      <c r="AT259" s="1212"/>
      <c r="AU259" s="968"/>
      <c r="AV259" s="4604"/>
      <c r="AW259" s="968"/>
      <c r="AX259" s="1212"/>
      <c r="AY259" s="968"/>
      <c r="AZ259" s="4604"/>
      <c r="BA259" s="685">
        <v>0</v>
      </c>
      <c r="BB259" s="685">
        <v>0</v>
      </c>
      <c r="BC259" s="685">
        <v>0</v>
      </c>
      <c r="BD259" s="685">
        <v>0</v>
      </c>
      <c r="BE259" s="685">
        <v>0</v>
      </c>
      <c r="BF259" s="685">
        <v>0</v>
      </c>
      <c r="BG259" s="685">
        <v>0</v>
      </c>
      <c r="BH259" s="685">
        <v>0</v>
      </c>
      <c r="BI259" s="687"/>
    </row>
    <row r="260" spans="2:61" ht="9.9499999999999993" customHeight="1">
      <c r="B260" s="706"/>
      <c r="D260" s="968"/>
      <c r="E260" s="968"/>
      <c r="F260" s="968"/>
      <c r="G260" s="968"/>
      <c r="H260" s="968"/>
      <c r="I260" s="968"/>
      <c r="J260" s="968"/>
      <c r="K260" s="968"/>
      <c r="L260" s="1229"/>
      <c r="M260" s="968"/>
      <c r="N260" s="968"/>
      <c r="O260" s="968"/>
      <c r="P260" s="968"/>
      <c r="Q260" s="968"/>
      <c r="R260" s="968"/>
      <c r="S260" s="968"/>
      <c r="T260" s="968"/>
      <c r="U260" s="968"/>
      <c r="V260" s="968"/>
      <c r="W260" s="968"/>
      <c r="X260" s="968"/>
      <c r="Y260" s="968"/>
      <c r="Z260" s="968"/>
      <c r="AA260" s="968"/>
      <c r="AB260" s="968"/>
      <c r="AC260" s="968"/>
      <c r="AD260" s="968"/>
      <c r="AE260" s="968"/>
      <c r="AF260" s="968"/>
      <c r="AG260" s="968"/>
      <c r="AH260" s="968"/>
      <c r="AI260" s="1234"/>
      <c r="AJ260" s="968"/>
      <c r="AK260" s="1216"/>
      <c r="AL260" s="1216"/>
      <c r="AM260" s="1216"/>
      <c r="AN260" s="1216"/>
      <c r="AO260" s="968"/>
      <c r="AP260" s="968"/>
      <c r="AQ260" s="968"/>
      <c r="AR260" s="968"/>
      <c r="AS260" s="968"/>
      <c r="AT260" s="968"/>
      <c r="AU260" s="968"/>
      <c r="AV260" s="968"/>
      <c r="AW260" s="968"/>
      <c r="AX260" s="968"/>
      <c r="AY260" s="968"/>
      <c r="AZ260" s="968"/>
      <c r="BA260" s="685">
        <v>0</v>
      </c>
      <c r="BB260" s="685">
        <v>0</v>
      </c>
      <c r="BC260" s="685">
        <v>0</v>
      </c>
      <c r="BD260" s="685">
        <v>0</v>
      </c>
      <c r="BE260" s="685">
        <v>0</v>
      </c>
      <c r="BF260" s="685">
        <v>0</v>
      </c>
      <c r="BG260" s="685">
        <v>0</v>
      </c>
      <c r="BH260" s="685">
        <v>0</v>
      </c>
      <c r="BI260" s="687"/>
    </row>
    <row r="261" spans="2:61" ht="9.9499999999999993" customHeight="1">
      <c r="B261" s="4464">
        <v>14</v>
      </c>
      <c r="D261" s="4602"/>
      <c r="E261" s="968"/>
      <c r="F261" s="1212"/>
      <c r="G261" s="968"/>
      <c r="H261" s="4590" t="s">
        <v>5191</v>
      </c>
      <c r="I261" s="968"/>
      <c r="J261" s="1212"/>
      <c r="K261" s="968"/>
      <c r="L261" s="4590" t="s">
        <v>5192</v>
      </c>
      <c r="M261" s="968"/>
      <c r="N261" s="1212"/>
      <c r="O261" s="968"/>
      <c r="P261" s="4602"/>
      <c r="Q261" s="968"/>
      <c r="R261" s="1212"/>
      <c r="S261" s="968"/>
      <c r="T261" s="4590"/>
      <c r="U261" s="968"/>
      <c r="V261" s="1212"/>
      <c r="W261" s="968"/>
      <c r="X261" s="4590" t="s">
        <v>5193</v>
      </c>
      <c r="Y261" s="968"/>
      <c r="Z261" s="1212"/>
      <c r="AA261" s="968"/>
      <c r="AB261" s="4602"/>
      <c r="AC261" s="968"/>
      <c r="AD261" s="1212"/>
      <c r="AE261" s="968"/>
      <c r="AF261" s="4825" t="s">
        <v>5194</v>
      </c>
      <c r="AG261" s="968"/>
      <c r="AH261" s="1212"/>
      <c r="AI261" s="968"/>
      <c r="AJ261" s="4828" t="s">
        <v>5195</v>
      </c>
      <c r="AK261" s="968"/>
      <c r="AL261" s="1212"/>
      <c r="AM261" s="968"/>
      <c r="AN261" s="4746"/>
      <c r="AO261" s="968"/>
      <c r="AP261" s="1212"/>
      <c r="AQ261" s="968"/>
      <c r="AR261" s="4602"/>
      <c r="AS261" s="968"/>
      <c r="AT261" s="1212"/>
      <c r="AU261" s="968"/>
      <c r="AV261" s="4602"/>
      <c r="AW261" s="968"/>
      <c r="AX261" s="1212"/>
      <c r="AY261" s="968"/>
      <c r="AZ261" s="4602"/>
      <c r="BA261" s="685">
        <v>0</v>
      </c>
      <c r="BB261" s="685">
        <v>0</v>
      </c>
      <c r="BC261" s="685">
        <v>0</v>
      </c>
      <c r="BD261" s="685">
        <v>0</v>
      </c>
      <c r="BE261" s="685">
        <v>0</v>
      </c>
      <c r="BF261" s="685">
        <v>0</v>
      </c>
      <c r="BG261" s="685">
        <v>0</v>
      </c>
      <c r="BH261" s="685">
        <v>0</v>
      </c>
      <c r="BI261" s="687"/>
    </row>
    <row r="262" spans="2:61" ht="5.0999999999999996" customHeight="1">
      <c r="B262" s="4465"/>
      <c r="D262" s="4603"/>
      <c r="E262" s="968"/>
      <c r="F262" s="1214"/>
      <c r="G262" s="968"/>
      <c r="H262" s="4591"/>
      <c r="I262" s="968"/>
      <c r="J262" s="1214"/>
      <c r="K262" s="968"/>
      <c r="L262" s="4591"/>
      <c r="M262" s="968"/>
      <c r="N262" s="1214"/>
      <c r="O262" s="968"/>
      <c r="P262" s="4603"/>
      <c r="Q262" s="968"/>
      <c r="R262" s="1214"/>
      <c r="S262" s="968"/>
      <c r="T262" s="4591"/>
      <c r="U262" s="968"/>
      <c r="V262" s="1214"/>
      <c r="W262" s="968"/>
      <c r="X262" s="4591"/>
      <c r="Y262" s="968"/>
      <c r="Z262" s="1214"/>
      <c r="AA262" s="968"/>
      <c r="AB262" s="4603"/>
      <c r="AC262" s="968"/>
      <c r="AD262" s="1214"/>
      <c r="AE262" s="968"/>
      <c r="AF262" s="4826"/>
      <c r="AG262" s="968"/>
      <c r="AH262" s="1214"/>
      <c r="AI262" s="968"/>
      <c r="AJ262" s="4829"/>
      <c r="AK262" s="968"/>
      <c r="AL262" s="1214"/>
      <c r="AM262" s="968"/>
      <c r="AN262" s="4747"/>
      <c r="AO262" s="968"/>
      <c r="AP262" s="1214"/>
      <c r="AQ262" s="968"/>
      <c r="AR262" s="4603"/>
      <c r="AS262" s="968"/>
      <c r="AT262" s="1214"/>
      <c r="AU262" s="968"/>
      <c r="AV262" s="4603"/>
      <c r="AW262" s="968"/>
      <c r="AX262" s="1214"/>
      <c r="AY262" s="968"/>
      <c r="AZ262" s="4603"/>
      <c r="BA262" s="685">
        <v>0</v>
      </c>
      <c r="BB262" s="685">
        <v>0</v>
      </c>
      <c r="BC262" s="685">
        <v>0</v>
      </c>
      <c r="BD262" s="685">
        <v>0</v>
      </c>
      <c r="BE262" s="685">
        <v>0</v>
      </c>
      <c r="BF262" s="685">
        <v>0</v>
      </c>
      <c r="BG262" s="685">
        <v>0</v>
      </c>
      <c r="BH262" s="685">
        <v>0</v>
      </c>
      <c r="BI262" s="687"/>
    </row>
    <row r="263" spans="2:61" ht="9.9499999999999993" customHeight="1">
      <c r="B263" s="4466"/>
      <c r="D263" s="4604"/>
      <c r="E263" s="968"/>
      <c r="F263" s="1212"/>
      <c r="G263" s="968"/>
      <c r="H263" s="4592"/>
      <c r="I263" s="968"/>
      <c r="J263" s="1212"/>
      <c r="K263" s="968"/>
      <c r="L263" s="4592"/>
      <c r="M263" s="968"/>
      <c r="N263" s="1212"/>
      <c r="O263" s="968"/>
      <c r="P263" s="4604"/>
      <c r="Q263" s="968"/>
      <c r="R263" s="1212"/>
      <c r="S263" s="968"/>
      <c r="T263" s="4592"/>
      <c r="U263" s="968"/>
      <c r="V263" s="1212"/>
      <c r="W263" s="968"/>
      <c r="X263" s="4592"/>
      <c r="Y263" s="968"/>
      <c r="Z263" s="1212"/>
      <c r="AA263" s="968"/>
      <c r="AB263" s="4604"/>
      <c r="AC263" s="968"/>
      <c r="AD263" s="1212"/>
      <c r="AE263" s="968"/>
      <c r="AF263" s="4827"/>
      <c r="AG263" s="968"/>
      <c r="AH263" s="1212"/>
      <c r="AI263" s="968"/>
      <c r="AJ263" s="4830"/>
      <c r="AK263" s="968"/>
      <c r="AL263" s="1212"/>
      <c r="AM263" s="968"/>
      <c r="AN263" s="4748"/>
      <c r="AO263" s="968"/>
      <c r="AP263" s="1212"/>
      <c r="AQ263" s="968"/>
      <c r="AR263" s="4604"/>
      <c r="AS263" s="968"/>
      <c r="AT263" s="1212"/>
      <c r="AU263" s="968"/>
      <c r="AV263" s="4604"/>
      <c r="AW263" s="968"/>
      <c r="AX263" s="1212"/>
      <c r="AY263" s="968"/>
      <c r="AZ263" s="4604"/>
      <c r="BA263" s="685">
        <v>0</v>
      </c>
      <c r="BB263" s="685">
        <v>0</v>
      </c>
      <c r="BC263" s="685">
        <v>0</v>
      </c>
      <c r="BD263" s="685">
        <v>0</v>
      </c>
      <c r="BE263" s="685">
        <v>0</v>
      </c>
      <c r="BF263" s="685">
        <v>0</v>
      </c>
      <c r="BG263" s="685">
        <v>0</v>
      </c>
      <c r="BH263" s="685">
        <v>0</v>
      </c>
      <c r="BI263" s="687"/>
    </row>
    <row r="264" spans="2:61" ht="9.9499999999999993" customHeight="1">
      <c r="B264" s="706"/>
      <c r="D264" s="968"/>
      <c r="E264" s="968"/>
      <c r="F264" s="968"/>
      <c r="G264" s="968"/>
      <c r="H264" s="968"/>
      <c r="I264" s="968"/>
      <c r="J264" s="968"/>
      <c r="K264" s="968"/>
      <c r="L264" s="1229"/>
      <c r="M264" s="968"/>
      <c r="N264" s="968"/>
      <c r="O264" s="968"/>
      <c r="P264" s="968"/>
      <c r="Q264" s="968"/>
      <c r="R264" s="968"/>
      <c r="S264" s="968"/>
      <c r="T264" s="968"/>
      <c r="U264" s="968"/>
      <c r="V264" s="968"/>
      <c r="W264" s="968"/>
      <c r="X264" s="968"/>
      <c r="Y264" s="968"/>
      <c r="Z264" s="968"/>
      <c r="AA264" s="968"/>
      <c r="AB264" s="968"/>
      <c r="AC264" s="968"/>
      <c r="AD264" s="968"/>
      <c r="AE264" s="968"/>
      <c r="AF264" s="968"/>
      <c r="AG264" s="968"/>
      <c r="AH264" s="968"/>
      <c r="AI264" s="1234"/>
      <c r="AJ264" s="968"/>
      <c r="AK264" s="1216"/>
      <c r="AL264" s="1216"/>
      <c r="AM264" s="1216"/>
      <c r="AN264" s="1216"/>
      <c r="AO264" s="968"/>
      <c r="AP264" s="968"/>
      <c r="AQ264" s="968"/>
      <c r="AR264" s="968"/>
      <c r="AS264" s="968"/>
      <c r="AT264" s="968"/>
      <c r="AU264" s="968"/>
      <c r="AV264" s="968"/>
      <c r="AW264" s="968"/>
      <c r="AX264" s="968"/>
      <c r="AY264" s="968"/>
      <c r="AZ264" s="968"/>
      <c r="BA264" s="685">
        <v>0</v>
      </c>
      <c r="BB264" s="685">
        <v>0</v>
      </c>
      <c r="BC264" s="685">
        <v>0</v>
      </c>
      <c r="BD264" s="685">
        <v>0</v>
      </c>
      <c r="BE264" s="685">
        <v>0</v>
      </c>
      <c r="BF264" s="685">
        <v>0</v>
      </c>
      <c r="BG264" s="685">
        <v>0</v>
      </c>
      <c r="BH264" s="685">
        <v>0</v>
      </c>
      <c r="BI264" s="687"/>
    </row>
    <row r="265" spans="2:61" ht="9.9499999999999993" customHeight="1">
      <c r="B265" s="4464">
        <v>15</v>
      </c>
      <c r="D265" s="4602"/>
      <c r="E265" s="968"/>
      <c r="F265" s="1212"/>
      <c r="G265" s="968"/>
      <c r="H265" s="4590"/>
      <c r="I265" s="968"/>
      <c r="J265" s="1212"/>
      <c r="K265" s="968"/>
      <c r="L265" s="4590"/>
      <c r="M265" s="968"/>
      <c r="N265" s="1212"/>
      <c r="O265" s="968"/>
      <c r="P265" s="4602"/>
      <c r="Q265" s="968"/>
      <c r="R265" s="1212"/>
      <c r="S265" s="968"/>
      <c r="T265" s="4602"/>
      <c r="U265" s="968"/>
      <c r="V265" s="1212"/>
      <c r="W265" s="968"/>
      <c r="X265" s="4590" t="s">
        <v>5196</v>
      </c>
      <c r="Y265" s="968"/>
      <c r="Z265" s="1212"/>
      <c r="AA265" s="968"/>
      <c r="AB265" s="4602"/>
      <c r="AC265" s="968"/>
      <c r="AD265" s="1212"/>
      <c r="AE265" s="968"/>
      <c r="AF265" s="4825" t="s">
        <v>5197</v>
      </c>
      <c r="AG265" s="968"/>
      <c r="AH265" s="1212"/>
      <c r="AI265" s="968"/>
      <c r="AJ265" s="4828"/>
      <c r="AK265" s="968"/>
      <c r="AL265" s="1212"/>
      <c r="AM265" s="968"/>
      <c r="AN265" s="4602"/>
      <c r="AO265" s="968"/>
      <c r="AP265" s="1212"/>
      <c r="AQ265" s="968"/>
      <c r="AR265" s="4602"/>
      <c r="AS265" s="968"/>
      <c r="AT265" s="1212"/>
      <c r="AU265" s="968"/>
      <c r="AV265" s="4602"/>
      <c r="AW265" s="968"/>
      <c r="AX265" s="1212"/>
      <c r="AY265" s="968"/>
      <c r="AZ265" s="4602"/>
      <c r="BA265" s="685">
        <v>0</v>
      </c>
      <c r="BB265" s="685">
        <v>0</v>
      </c>
      <c r="BC265" s="685">
        <v>0</v>
      </c>
      <c r="BD265" s="685">
        <v>0</v>
      </c>
      <c r="BE265" s="685">
        <v>0</v>
      </c>
      <c r="BF265" s="685">
        <v>0</v>
      </c>
      <c r="BG265" s="685">
        <v>0</v>
      </c>
      <c r="BH265" s="685">
        <v>0</v>
      </c>
      <c r="BI265" s="687"/>
    </row>
    <row r="266" spans="2:61" ht="5.0999999999999996" customHeight="1">
      <c r="B266" s="4465"/>
      <c r="D266" s="4603"/>
      <c r="E266" s="968"/>
      <c r="F266" s="1214"/>
      <c r="G266" s="968"/>
      <c r="H266" s="4591"/>
      <c r="I266" s="968"/>
      <c r="J266" s="1214"/>
      <c r="K266" s="968"/>
      <c r="L266" s="4591"/>
      <c r="M266" s="968"/>
      <c r="N266" s="1214"/>
      <c r="O266" s="968"/>
      <c r="P266" s="4603"/>
      <c r="Q266" s="968"/>
      <c r="R266" s="1214"/>
      <c r="S266" s="968"/>
      <c r="T266" s="4603"/>
      <c r="U266" s="968"/>
      <c r="V266" s="1214"/>
      <c r="W266" s="968"/>
      <c r="X266" s="4591"/>
      <c r="Y266" s="968"/>
      <c r="Z266" s="1214"/>
      <c r="AA266" s="968"/>
      <c r="AB266" s="4603"/>
      <c r="AC266" s="968"/>
      <c r="AD266" s="1214"/>
      <c r="AE266" s="968"/>
      <c r="AF266" s="4826"/>
      <c r="AG266" s="968"/>
      <c r="AH266" s="1214"/>
      <c r="AI266" s="968"/>
      <c r="AJ266" s="4829"/>
      <c r="AK266" s="968"/>
      <c r="AL266" s="1214"/>
      <c r="AM266" s="968"/>
      <c r="AN266" s="4603"/>
      <c r="AO266" s="968"/>
      <c r="AP266" s="1214"/>
      <c r="AQ266" s="968"/>
      <c r="AR266" s="4603"/>
      <c r="AS266" s="968"/>
      <c r="AT266" s="1214"/>
      <c r="AU266" s="968"/>
      <c r="AV266" s="4603"/>
      <c r="AW266" s="968"/>
      <c r="AX266" s="1214"/>
      <c r="AY266" s="968"/>
      <c r="AZ266" s="4603"/>
      <c r="BA266" s="685">
        <v>0</v>
      </c>
      <c r="BB266" s="685">
        <v>0</v>
      </c>
      <c r="BC266" s="685">
        <v>0</v>
      </c>
      <c r="BD266" s="685">
        <v>0</v>
      </c>
      <c r="BE266" s="685">
        <v>0</v>
      </c>
      <c r="BF266" s="685">
        <v>0</v>
      </c>
      <c r="BG266" s="685">
        <v>0</v>
      </c>
      <c r="BH266" s="685">
        <v>0</v>
      </c>
      <c r="BI266" s="687"/>
    </row>
    <row r="267" spans="2:61" ht="9.9499999999999993" customHeight="1">
      <c r="B267" s="4466"/>
      <c r="D267" s="4604"/>
      <c r="E267" s="968"/>
      <c r="F267" s="1212"/>
      <c r="G267" s="968"/>
      <c r="H267" s="4592"/>
      <c r="I267" s="968"/>
      <c r="J267" s="1212"/>
      <c r="K267" s="968"/>
      <c r="L267" s="4592"/>
      <c r="M267" s="968"/>
      <c r="N267" s="1212"/>
      <c r="O267" s="968"/>
      <c r="P267" s="4604"/>
      <c r="Q267" s="968"/>
      <c r="R267" s="1212"/>
      <c r="S267" s="968"/>
      <c r="T267" s="4604"/>
      <c r="U267" s="968"/>
      <c r="V267" s="1212"/>
      <c r="W267" s="968"/>
      <c r="X267" s="4592"/>
      <c r="Y267" s="968"/>
      <c r="Z267" s="1212"/>
      <c r="AA267" s="968"/>
      <c r="AB267" s="4604"/>
      <c r="AC267" s="968"/>
      <c r="AD267" s="1212"/>
      <c r="AE267" s="968"/>
      <c r="AF267" s="4827"/>
      <c r="AG267" s="968"/>
      <c r="AH267" s="1212"/>
      <c r="AI267" s="968"/>
      <c r="AJ267" s="4830"/>
      <c r="AK267" s="968"/>
      <c r="AL267" s="1212"/>
      <c r="AM267" s="968"/>
      <c r="AN267" s="4604"/>
      <c r="AO267" s="968"/>
      <c r="AP267" s="1212"/>
      <c r="AQ267" s="968"/>
      <c r="AR267" s="4604"/>
      <c r="AS267" s="968"/>
      <c r="AT267" s="1212"/>
      <c r="AU267" s="968"/>
      <c r="AV267" s="4604"/>
      <c r="AW267" s="968"/>
      <c r="AX267" s="1212"/>
      <c r="AY267" s="968"/>
      <c r="AZ267" s="4604"/>
      <c r="BA267" s="685">
        <v>0</v>
      </c>
      <c r="BB267" s="685">
        <v>0</v>
      </c>
      <c r="BC267" s="685">
        <v>0</v>
      </c>
      <c r="BD267" s="685">
        <v>0</v>
      </c>
      <c r="BE267" s="685">
        <v>0</v>
      </c>
      <c r="BF267" s="685">
        <v>0</v>
      </c>
      <c r="BG267" s="685">
        <v>0</v>
      </c>
      <c r="BH267" s="685">
        <v>0</v>
      </c>
      <c r="BI267" s="687"/>
    </row>
    <row r="268" spans="2:61" ht="9.9499999999999993" customHeight="1">
      <c r="B268" s="706"/>
      <c r="D268" s="968"/>
      <c r="E268" s="968"/>
      <c r="F268" s="968"/>
      <c r="G268" s="968"/>
      <c r="H268" s="968"/>
      <c r="I268" s="968"/>
      <c r="J268" s="968"/>
      <c r="K268" s="968"/>
      <c r="L268" s="1229"/>
      <c r="M268" s="968"/>
      <c r="N268" s="968"/>
      <c r="O268" s="968"/>
      <c r="P268" s="968"/>
      <c r="Q268" s="968"/>
      <c r="R268" s="968"/>
      <c r="S268" s="968"/>
      <c r="T268" s="968"/>
      <c r="U268" s="968"/>
      <c r="V268" s="968"/>
      <c r="W268" s="968"/>
      <c r="X268" s="968"/>
      <c r="Y268" s="968"/>
      <c r="Z268" s="968"/>
      <c r="AA268" s="968"/>
      <c r="AB268" s="968"/>
      <c r="AC268" s="968"/>
      <c r="AD268" s="968"/>
      <c r="AE268" s="968"/>
      <c r="AF268" s="968"/>
      <c r="AG268" s="968"/>
      <c r="AH268" s="968"/>
      <c r="AI268" s="1234"/>
      <c r="AJ268" s="968"/>
      <c r="AK268" s="1216"/>
      <c r="AL268" s="1216"/>
      <c r="AM268" s="1216"/>
      <c r="AN268" s="1216"/>
      <c r="AO268" s="968"/>
      <c r="AP268" s="968"/>
      <c r="AQ268" s="968"/>
      <c r="AR268" s="968"/>
      <c r="AS268" s="968"/>
      <c r="AT268" s="968"/>
      <c r="AU268" s="968"/>
      <c r="AV268" s="968"/>
      <c r="AW268" s="968"/>
      <c r="AX268" s="968"/>
      <c r="AY268" s="968"/>
      <c r="AZ268" s="968"/>
      <c r="BA268" s="685">
        <v>0</v>
      </c>
      <c r="BB268" s="685">
        <v>0</v>
      </c>
      <c r="BC268" s="685">
        <v>0</v>
      </c>
      <c r="BD268" s="685">
        <v>0</v>
      </c>
      <c r="BE268" s="685">
        <v>0</v>
      </c>
      <c r="BF268" s="685">
        <v>0</v>
      </c>
      <c r="BG268" s="685">
        <v>0</v>
      </c>
      <c r="BH268" s="685">
        <v>0</v>
      </c>
      <c r="BI268" s="687"/>
    </row>
    <row r="269" spans="2:61" ht="9.9499999999999993" customHeight="1">
      <c r="B269" s="4464">
        <v>16</v>
      </c>
      <c r="D269" s="4602"/>
      <c r="E269" s="968"/>
      <c r="F269" s="1212"/>
      <c r="G269" s="968"/>
      <c r="H269" s="4590"/>
      <c r="I269" s="968"/>
      <c r="J269" s="1212"/>
      <c r="K269" s="968"/>
      <c r="L269" s="4590"/>
      <c r="M269" s="968"/>
      <c r="N269" s="1212"/>
      <c r="O269" s="968"/>
      <c r="P269" s="4602"/>
      <c r="Q269" s="968"/>
      <c r="R269" s="1212"/>
      <c r="S269" s="968"/>
      <c r="T269" s="4602"/>
      <c r="U269" s="968"/>
      <c r="V269" s="1212"/>
      <c r="W269" s="968"/>
      <c r="X269" s="4590" t="s">
        <v>5198</v>
      </c>
      <c r="Y269" s="968"/>
      <c r="Z269" s="1212"/>
      <c r="AA269" s="968"/>
      <c r="AB269" s="4602"/>
      <c r="AC269" s="968"/>
      <c r="AD269" s="1212"/>
      <c r="AE269" s="968"/>
      <c r="AF269" s="4825" t="s">
        <v>5199</v>
      </c>
      <c r="AG269" s="968"/>
      <c r="AH269" s="1212"/>
      <c r="AI269" s="968"/>
      <c r="AJ269" s="4602"/>
      <c r="AK269" s="968"/>
      <c r="AL269" s="1212"/>
      <c r="AM269" s="968"/>
      <c r="AN269" s="4602"/>
      <c r="AO269" s="968"/>
      <c r="AP269" s="1212"/>
      <c r="AQ269" s="968"/>
      <c r="AR269" s="4602"/>
      <c r="AS269" s="968"/>
      <c r="AT269" s="1212"/>
      <c r="AU269" s="968"/>
      <c r="AV269" s="4602"/>
      <c r="AW269" s="968"/>
      <c r="AX269" s="1212"/>
      <c r="AY269" s="968"/>
      <c r="AZ269" s="4602"/>
      <c r="BA269" s="685">
        <v>0</v>
      </c>
      <c r="BB269" s="685">
        <v>0</v>
      </c>
      <c r="BC269" s="685">
        <v>0</v>
      </c>
      <c r="BD269" s="685">
        <v>0</v>
      </c>
      <c r="BE269" s="685">
        <v>0</v>
      </c>
      <c r="BF269" s="685">
        <v>0</v>
      </c>
      <c r="BG269" s="685">
        <v>0</v>
      </c>
      <c r="BH269" s="685">
        <v>0</v>
      </c>
      <c r="BI269" s="687"/>
    </row>
    <row r="270" spans="2:61" ht="5.0999999999999996" customHeight="1">
      <c r="B270" s="4465"/>
      <c r="D270" s="4603"/>
      <c r="E270" s="968"/>
      <c r="F270" s="1214"/>
      <c r="G270" s="968"/>
      <c r="H270" s="4591"/>
      <c r="I270" s="968"/>
      <c r="J270" s="1214"/>
      <c r="K270" s="968"/>
      <c r="L270" s="4591"/>
      <c r="M270" s="968"/>
      <c r="N270" s="1214"/>
      <c r="O270" s="968"/>
      <c r="P270" s="4603"/>
      <c r="Q270" s="968"/>
      <c r="R270" s="1214"/>
      <c r="S270" s="968"/>
      <c r="T270" s="4603"/>
      <c r="U270" s="968"/>
      <c r="V270" s="1214"/>
      <c r="W270" s="968"/>
      <c r="X270" s="4591"/>
      <c r="Y270" s="968"/>
      <c r="Z270" s="1214"/>
      <c r="AA270" s="968"/>
      <c r="AB270" s="4603"/>
      <c r="AC270" s="968"/>
      <c r="AD270" s="1214"/>
      <c r="AE270" s="968"/>
      <c r="AF270" s="4826"/>
      <c r="AG270" s="968"/>
      <c r="AH270" s="1214"/>
      <c r="AI270" s="968"/>
      <c r="AJ270" s="4603"/>
      <c r="AK270" s="968"/>
      <c r="AL270" s="1214"/>
      <c r="AM270" s="968"/>
      <c r="AN270" s="4603"/>
      <c r="AO270" s="968"/>
      <c r="AP270" s="1214"/>
      <c r="AQ270" s="968"/>
      <c r="AR270" s="4603"/>
      <c r="AS270" s="968"/>
      <c r="AT270" s="1214"/>
      <c r="AU270" s="968"/>
      <c r="AV270" s="4603"/>
      <c r="AW270" s="968"/>
      <c r="AX270" s="1214"/>
      <c r="AY270" s="968"/>
      <c r="AZ270" s="4603"/>
      <c r="BA270" s="685">
        <v>0</v>
      </c>
      <c r="BB270" s="685">
        <v>0</v>
      </c>
      <c r="BC270" s="685">
        <v>0</v>
      </c>
      <c r="BD270" s="685">
        <v>0</v>
      </c>
      <c r="BE270" s="685">
        <v>0</v>
      </c>
      <c r="BF270" s="685">
        <v>0</v>
      </c>
      <c r="BG270" s="685">
        <v>0</v>
      </c>
      <c r="BH270" s="685">
        <v>0</v>
      </c>
      <c r="BI270" s="687"/>
    </row>
    <row r="271" spans="2:61" ht="9.9499999999999993" customHeight="1">
      <c r="B271" s="4466"/>
      <c r="D271" s="4604"/>
      <c r="E271" s="968"/>
      <c r="F271" s="1212"/>
      <c r="G271" s="968"/>
      <c r="H271" s="4592"/>
      <c r="I271" s="968"/>
      <c r="J271" s="1212"/>
      <c r="K271" s="968"/>
      <c r="L271" s="4592"/>
      <c r="M271" s="968"/>
      <c r="N271" s="1212"/>
      <c r="O271" s="968"/>
      <c r="P271" s="4604"/>
      <c r="Q271" s="968"/>
      <c r="R271" s="1212"/>
      <c r="S271" s="968"/>
      <c r="T271" s="4604"/>
      <c r="U271" s="968"/>
      <c r="V271" s="1212"/>
      <c r="W271" s="968"/>
      <c r="X271" s="4592"/>
      <c r="Y271" s="968"/>
      <c r="Z271" s="1212"/>
      <c r="AA271" s="968"/>
      <c r="AB271" s="4604"/>
      <c r="AC271" s="968"/>
      <c r="AD271" s="1212"/>
      <c r="AE271" s="968"/>
      <c r="AF271" s="4827"/>
      <c r="AG271" s="968"/>
      <c r="AH271" s="1212"/>
      <c r="AI271" s="968"/>
      <c r="AJ271" s="4604"/>
      <c r="AK271" s="968"/>
      <c r="AL271" s="1212"/>
      <c r="AM271" s="968"/>
      <c r="AN271" s="4604"/>
      <c r="AO271" s="968"/>
      <c r="AP271" s="1212"/>
      <c r="AQ271" s="968"/>
      <c r="AR271" s="4604"/>
      <c r="AS271" s="968"/>
      <c r="AT271" s="1212"/>
      <c r="AU271" s="968"/>
      <c r="AV271" s="4604"/>
      <c r="AW271" s="968"/>
      <c r="AX271" s="1212"/>
      <c r="AY271" s="968"/>
      <c r="AZ271" s="4604"/>
      <c r="BA271" s="685">
        <v>0</v>
      </c>
      <c r="BB271" s="685">
        <v>0</v>
      </c>
      <c r="BC271" s="685">
        <v>0</v>
      </c>
      <c r="BD271" s="685">
        <v>0</v>
      </c>
      <c r="BE271" s="685">
        <v>0</v>
      </c>
      <c r="BF271" s="685">
        <v>0</v>
      </c>
      <c r="BG271" s="685">
        <v>0</v>
      </c>
      <c r="BH271" s="685">
        <v>0</v>
      </c>
      <c r="BI271" s="687"/>
    </row>
    <row r="272" spans="2:61" ht="9.9499999999999993" customHeight="1">
      <c r="B272" s="706"/>
      <c r="D272" s="968"/>
      <c r="E272" s="968"/>
      <c r="F272" s="968"/>
      <c r="G272" s="968"/>
      <c r="H272" s="968"/>
      <c r="I272" s="968"/>
      <c r="J272" s="968"/>
      <c r="K272" s="968"/>
      <c r="L272" s="1229"/>
      <c r="M272" s="968"/>
      <c r="N272" s="968"/>
      <c r="O272" s="968"/>
      <c r="P272" s="968"/>
      <c r="Q272" s="968"/>
      <c r="R272" s="968"/>
      <c r="S272" s="968"/>
      <c r="T272" s="968"/>
      <c r="U272" s="968"/>
      <c r="V272" s="968"/>
      <c r="W272" s="968"/>
      <c r="X272" s="968"/>
      <c r="Y272" s="968"/>
      <c r="Z272" s="968"/>
      <c r="AA272" s="968"/>
      <c r="AB272" s="968"/>
      <c r="AC272" s="968"/>
      <c r="AD272" s="968"/>
      <c r="AE272" s="968"/>
      <c r="AF272" s="968"/>
      <c r="AG272" s="968"/>
      <c r="AH272" s="968"/>
      <c r="AI272" s="1234"/>
      <c r="AJ272" s="1216"/>
      <c r="AK272" s="1216"/>
      <c r="AL272" s="1216"/>
      <c r="AM272" s="1216"/>
      <c r="AN272" s="1216"/>
      <c r="AO272" s="968"/>
      <c r="AP272" s="968"/>
      <c r="AQ272" s="968"/>
      <c r="AR272" s="968"/>
      <c r="AS272" s="968"/>
      <c r="AT272" s="968"/>
      <c r="AU272" s="968"/>
      <c r="AV272" s="968"/>
      <c r="AW272" s="968"/>
      <c r="AX272" s="968"/>
      <c r="AY272" s="968"/>
      <c r="AZ272" s="968"/>
      <c r="BA272" s="685">
        <v>0</v>
      </c>
      <c r="BB272" s="685">
        <v>0</v>
      </c>
      <c r="BC272" s="685">
        <v>0</v>
      </c>
      <c r="BD272" s="685">
        <v>0</v>
      </c>
      <c r="BE272" s="685">
        <v>0</v>
      </c>
      <c r="BF272" s="685">
        <v>0</v>
      </c>
      <c r="BG272" s="685">
        <v>0</v>
      </c>
      <c r="BH272" s="685">
        <v>0</v>
      </c>
      <c r="BI272" s="687"/>
    </row>
    <row r="273" spans="2:61" ht="9.9499999999999993" customHeight="1">
      <c r="B273" s="4464">
        <v>17</v>
      </c>
      <c r="D273" s="4602"/>
      <c r="E273" s="968"/>
      <c r="F273" s="1212"/>
      <c r="G273" s="968"/>
      <c r="H273" s="4602"/>
      <c r="I273" s="968"/>
      <c r="J273" s="1212"/>
      <c r="K273" s="968"/>
      <c r="L273" s="4602"/>
      <c r="M273" s="968"/>
      <c r="N273" s="1212"/>
      <c r="O273" s="968"/>
      <c r="P273" s="4602"/>
      <c r="Q273" s="968"/>
      <c r="R273" s="1212"/>
      <c r="S273" s="968"/>
      <c r="T273" s="4602"/>
      <c r="U273" s="968"/>
      <c r="V273" s="1212"/>
      <c r="W273" s="968"/>
      <c r="X273" s="4590" t="s">
        <v>5200</v>
      </c>
      <c r="Y273" s="968"/>
      <c r="Z273" s="1212"/>
      <c r="AA273" s="968"/>
      <c r="AB273" s="4602"/>
      <c r="AC273" s="968"/>
      <c r="AD273" s="1212"/>
      <c r="AE273" s="968"/>
      <c r="AF273" s="4825" t="s">
        <v>5201</v>
      </c>
      <c r="AG273" s="968"/>
      <c r="AH273" s="1212"/>
      <c r="AI273" s="968"/>
      <c r="AJ273" s="4602"/>
      <c r="AK273" s="968"/>
      <c r="AL273" s="1212"/>
      <c r="AM273" s="968"/>
      <c r="AN273" s="4602"/>
      <c r="AO273" s="968"/>
      <c r="AP273" s="1212"/>
      <c r="AQ273" s="968"/>
      <c r="AR273" s="4602"/>
      <c r="AS273" s="968"/>
      <c r="AT273" s="1212"/>
      <c r="AU273" s="968"/>
      <c r="AV273" s="4602"/>
      <c r="AW273" s="968"/>
      <c r="AX273" s="1212"/>
      <c r="AY273" s="968"/>
      <c r="AZ273" s="4602"/>
      <c r="BA273" s="685">
        <v>0</v>
      </c>
      <c r="BB273" s="685">
        <v>0</v>
      </c>
      <c r="BC273" s="685">
        <v>0</v>
      </c>
      <c r="BD273" s="685">
        <v>0</v>
      </c>
      <c r="BE273" s="685">
        <v>0</v>
      </c>
      <c r="BF273" s="685">
        <v>0</v>
      </c>
      <c r="BG273" s="685">
        <v>0</v>
      </c>
      <c r="BH273" s="685">
        <v>0</v>
      </c>
      <c r="BI273" s="687"/>
    </row>
    <row r="274" spans="2:61" ht="5.0999999999999996" customHeight="1">
      <c r="B274" s="4465"/>
      <c r="D274" s="4603"/>
      <c r="E274" s="968"/>
      <c r="F274" s="1214"/>
      <c r="G274" s="968"/>
      <c r="H274" s="4603"/>
      <c r="I274" s="968"/>
      <c r="J274" s="1214"/>
      <c r="K274" s="968"/>
      <c r="L274" s="4603"/>
      <c r="M274" s="968"/>
      <c r="N274" s="1214"/>
      <c r="O274" s="968"/>
      <c r="P274" s="4603"/>
      <c r="Q274" s="968"/>
      <c r="R274" s="1214"/>
      <c r="S274" s="968"/>
      <c r="T274" s="4603"/>
      <c r="U274" s="968"/>
      <c r="V274" s="1214"/>
      <c r="W274" s="968"/>
      <c r="X274" s="4591"/>
      <c r="Y274" s="968"/>
      <c r="Z274" s="1214"/>
      <c r="AA274" s="968"/>
      <c r="AB274" s="4603"/>
      <c r="AC274" s="968"/>
      <c r="AD274" s="1214"/>
      <c r="AE274" s="968"/>
      <c r="AF274" s="4826"/>
      <c r="AG274" s="968"/>
      <c r="AH274" s="1214"/>
      <c r="AI274" s="968"/>
      <c r="AJ274" s="4603"/>
      <c r="AK274" s="968"/>
      <c r="AL274" s="1214"/>
      <c r="AM274" s="968"/>
      <c r="AN274" s="4603"/>
      <c r="AO274" s="968"/>
      <c r="AP274" s="1214"/>
      <c r="AQ274" s="968"/>
      <c r="AR274" s="4603"/>
      <c r="AS274" s="968"/>
      <c r="AT274" s="1214"/>
      <c r="AU274" s="968"/>
      <c r="AV274" s="4603"/>
      <c r="AW274" s="968"/>
      <c r="AX274" s="1214"/>
      <c r="AY274" s="968"/>
      <c r="AZ274" s="4603"/>
      <c r="BA274" s="685">
        <v>0</v>
      </c>
      <c r="BB274" s="685">
        <v>0</v>
      </c>
      <c r="BC274" s="685">
        <v>0</v>
      </c>
      <c r="BD274" s="685">
        <v>0</v>
      </c>
      <c r="BE274" s="685">
        <v>0</v>
      </c>
      <c r="BF274" s="685">
        <v>0</v>
      </c>
      <c r="BG274" s="685">
        <v>0</v>
      </c>
      <c r="BH274" s="685">
        <v>0</v>
      </c>
      <c r="BI274" s="687"/>
    </row>
    <row r="275" spans="2:61" ht="9.9499999999999993" customHeight="1">
      <c r="B275" s="4466"/>
      <c r="D275" s="4604"/>
      <c r="E275" s="968"/>
      <c r="F275" s="1212"/>
      <c r="G275" s="968"/>
      <c r="H275" s="4604"/>
      <c r="I275" s="968"/>
      <c r="J275" s="1212"/>
      <c r="K275" s="968"/>
      <c r="L275" s="4604"/>
      <c r="M275" s="968"/>
      <c r="N275" s="1212"/>
      <c r="O275" s="968"/>
      <c r="P275" s="4604"/>
      <c r="Q275" s="968"/>
      <c r="R275" s="1212"/>
      <c r="S275" s="968"/>
      <c r="T275" s="4604"/>
      <c r="U275" s="968"/>
      <c r="V275" s="1212"/>
      <c r="W275" s="968"/>
      <c r="X275" s="4592"/>
      <c r="Y275" s="968"/>
      <c r="Z275" s="1212"/>
      <c r="AA275" s="968"/>
      <c r="AB275" s="4604"/>
      <c r="AC275" s="968"/>
      <c r="AD275" s="1212"/>
      <c r="AE275" s="968"/>
      <c r="AF275" s="4827"/>
      <c r="AG275" s="968"/>
      <c r="AH275" s="1212"/>
      <c r="AI275" s="968"/>
      <c r="AJ275" s="4604"/>
      <c r="AK275" s="968"/>
      <c r="AL275" s="1212"/>
      <c r="AM275" s="968"/>
      <c r="AN275" s="4604"/>
      <c r="AO275" s="968"/>
      <c r="AP275" s="1212"/>
      <c r="AQ275" s="968"/>
      <c r="AR275" s="4604"/>
      <c r="AS275" s="968"/>
      <c r="AT275" s="1212"/>
      <c r="AU275" s="968"/>
      <c r="AV275" s="4604"/>
      <c r="AW275" s="968"/>
      <c r="AX275" s="1212"/>
      <c r="AY275" s="968"/>
      <c r="AZ275" s="4604"/>
      <c r="BA275" s="685">
        <v>0</v>
      </c>
      <c r="BB275" s="685">
        <v>0</v>
      </c>
      <c r="BC275" s="685">
        <v>0</v>
      </c>
      <c r="BD275" s="685">
        <v>0</v>
      </c>
      <c r="BE275" s="685">
        <v>0</v>
      </c>
      <c r="BF275" s="685">
        <v>0</v>
      </c>
      <c r="BG275" s="685">
        <v>0</v>
      </c>
      <c r="BH275" s="685">
        <v>0</v>
      </c>
      <c r="BI275" s="687"/>
    </row>
    <row r="276" spans="2:61" ht="9.9499999999999993" customHeight="1">
      <c r="B276" s="706"/>
      <c r="D276" s="968"/>
      <c r="E276" s="968"/>
      <c r="F276" s="968"/>
      <c r="G276" s="968"/>
      <c r="H276" s="968"/>
      <c r="I276" s="968"/>
      <c r="J276" s="968"/>
      <c r="K276" s="968"/>
      <c r="L276" s="1229"/>
      <c r="M276" s="968"/>
      <c r="N276" s="968"/>
      <c r="O276" s="968"/>
      <c r="P276" s="968"/>
      <c r="Q276" s="968"/>
      <c r="R276" s="968"/>
      <c r="S276" s="968"/>
      <c r="T276" s="968"/>
      <c r="U276" s="968"/>
      <c r="V276" s="968"/>
      <c r="W276" s="968"/>
      <c r="X276" s="968"/>
      <c r="Y276" s="968"/>
      <c r="Z276" s="968"/>
      <c r="AA276" s="968"/>
      <c r="AB276" s="968"/>
      <c r="AC276" s="968"/>
      <c r="AD276" s="968"/>
      <c r="AE276" s="968"/>
      <c r="AF276" s="968"/>
      <c r="AG276" s="968"/>
      <c r="AH276" s="968"/>
      <c r="AI276" s="1234"/>
      <c r="AJ276" s="1216"/>
      <c r="AK276" s="1216"/>
      <c r="AL276" s="1216"/>
      <c r="AM276" s="1216"/>
      <c r="AN276" s="1216"/>
      <c r="AO276" s="968"/>
      <c r="AP276" s="968"/>
      <c r="AQ276" s="968"/>
      <c r="AR276" s="968"/>
      <c r="AS276" s="968"/>
      <c r="AT276" s="968"/>
      <c r="AU276" s="968"/>
      <c r="AV276" s="968"/>
      <c r="AW276" s="968"/>
      <c r="AX276" s="968"/>
      <c r="AY276" s="968"/>
      <c r="AZ276" s="968"/>
      <c r="BA276" s="685">
        <v>0</v>
      </c>
      <c r="BB276" s="685">
        <v>0</v>
      </c>
      <c r="BC276" s="685">
        <v>0</v>
      </c>
      <c r="BD276" s="685">
        <v>0</v>
      </c>
      <c r="BE276" s="685">
        <v>0</v>
      </c>
      <c r="BF276" s="685">
        <v>0</v>
      </c>
      <c r="BG276" s="685">
        <v>0</v>
      </c>
      <c r="BH276" s="685">
        <v>0</v>
      </c>
      <c r="BI276" s="687"/>
    </row>
    <row r="277" spans="2:61" ht="9.9499999999999993" customHeight="1">
      <c r="B277" s="4464">
        <v>18</v>
      </c>
      <c r="D277" s="4602"/>
      <c r="E277" s="968"/>
      <c r="F277" s="1212"/>
      <c r="G277" s="968"/>
      <c r="H277" s="4602"/>
      <c r="I277" s="968"/>
      <c r="J277" s="1212"/>
      <c r="K277" s="968"/>
      <c r="L277" s="4602"/>
      <c r="M277" s="968"/>
      <c r="N277" s="1212"/>
      <c r="O277" s="968"/>
      <c r="P277" s="4602"/>
      <c r="Q277" s="968"/>
      <c r="R277" s="1212"/>
      <c r="S277" s="968"/>
      <c r="T277" s="4602"/>
      <c r="U277" s="968"/>
      <c r="V277" s="1212"/>
      <c r="W277" s="968"/>
      <c r="X277" s="4590" t="s">
        <v>5202</v>
      </c>
      <c r="Y277" s="968"/>
      <c r="Z277" s="1212"/>
      <c r="AA277" s="968"/>
      <c r="AB277" s="4602"/>
      <c r="AC277" s="968"/>
      <c r="AD277" s="1212"/>
      <c r="AE277" s="968"/>
      <c r="AF277" s="4825" t="s">
        <v>5203</v>
      </c>
      <c r="AG277" s="968"/>
      <c r="AH277" s="1212"/>
      <c r="AI277" s="968"/>
      <c r="AJ277" s="4602"/>
      <c r="AK277" s="968"/>
      <c r="AL277" s="1212"/>
      <c r="AM277" s="968"/>
      <c r="AN277" s="4602"/>
      <c r="AO277" s="968"/>
      <c r="AP277" s="1212"/>
      <c r="AQ277" s="968"/>
      <c r="AR277" s="4602"/>
      <c r="AS277" s="968"/>
      <c r="AT277" s="1212"/>
      <c r="AU277" s="968"/>
      <c r="AV277" s="4602"/>
      <c r="AW277" s="968"/>
      <c r="AX277" s="1212"/>
      <c r="AY277" s="968"/>
      <c r="AZ277" s="4602"/>
      <c r="BA277" s="685">
        <v>0</v>
      </c>
      <c r="BB277" s="685">
        <v>0</v>
      </c>
      <c r="BC277" s="685">
        <v>0</v>
      </c>
      <c r="BD277" s="685">
        <v>0</v>
      </c>
      <c r="BE277" s="685">
        <v>0</v>
      </c>
      <c r="BF277" s="685">
        <v>0</v>
      </c>
      <c r="BG277" s="685">
        <v>0</v>
      </c>
      <c r="BH277" s="685">
        <v>0</v>
      </c>
      <c r="BI277" s="687"/>
    </row>
    <row r="278" spans="2:61" ht="5.0999999999999996" customHeight="1">
      <c r="B278" s="4465"/>
      <c r="D278" s="4603"/>
      <c r="E278" s="968"/>
      <c r="F278" s="1214"/>
      <c r="G278" s="968"/>
      <c r="H278" s="4603"/>
      <c r="I278" s="968"/>
      <c r="J278" s="1214"/>
      <c r="K278" s="968"/>
      <c r="L278" s="4603"/>
      <c r="M278" s="968"/>
      <c r="N278" s="1214"/>
      <c r="O278" s="968"/>
      <c r="P278" s="4603"/>
      <c r="Q278" s="968"/>
      <c r="R278" s="1214"/>
      <c r="S278" s="968"/>
      <c r="T278" s="4603"/>
      <c r="U278" s="968"/>
      <c r="V278" s="1214"/>
      <c r="W278" s="968"/>
      <c r="X278" s="4591"/>
      <c r="Y278" s="968"/>
      <c r="Z278" s="1214"/>
      <c r="AA278" s="968"/>
      <c r="AB278" s="4603"/>
      <c r="AC278" s="968"/>
      <c r="AD278" s="1214"/>
      <c r="AE278" s="968"/>
      <c r="AF278" s="4826"/>
      <c r="AG278" s="968"/>
      <c r="AH278" s="1214"/>
      <c r="AI278" s="968"/>
      <c r="AJ278" s="4603"/>
      <c r="AK278" s="968"/>
      <c r="AL278" s="1214"/>
      <c r="AM278" s="968"/>
      <c r="AN278" s="4603"/>
      <c r="AO278" s="968"/>
      <c r="AP278" s="1214"/>
      <c r="AQ278" s="968"/>
      <c r="AR278" s="4603"/>
      <c r="AS278" s="968"/>
      <c r="AT278" s="1214"/>
      <c r="AU278" s="968"/>
      <c r="AV278" s="4603"/>
      <c r="AW278" s="968"/>
      <c r="AX278" s="1214"/>
      <c r="AY278" s="968"/>
      <c r="AZ278" s="4603"/>
      <c r="BA278" s="685">
        <v>0</v>
      </c>
      <c r="BB278" s="685">
        <v>0</v>
      </c>
      <c r="BC278" s="685">
        <v>0</v>
      </c>
      <c r="BD278" s="685">
        <v>0</v>
      </c>
      <c r="BE278" s="685">
        <v>0</v>
      </c>
      <c r="BF278" s="685">
        <v>0</v>
      </c>
      <c r="BG278" s="685">
        <v>0</v>
      </c>
      <c r="BH278" s="685">
        <v>0</v>
      </c>
      <c r="BI278" s="687"/>
    </row>
    <row r="279" spans="2:61" ht="9.9499999999999993" customHeight="1">
      <c r="B279" s="4466"/>
      <c r="D279" s="4604"/>
      <c r="E279" s="968"/>
      <c r="F279" s="1212"/>
      <c r="G279" s="968"/>
      <c r="H279" s="4604"/>
      <c r="I279" s="968"/>
      <c r="J279" s="1212"/>
      <c r="K279" s="968"/>
      <c r="L279" s="4604"/>
      <c r="M279" s="968"/>
      <c r="N279" s="1212"/>
      <c r="O279" s="968"/>
      <c r="P279" s="4604"/>
      <c r="Q279" s="968"/>
      <c r="R279" s="1212"/>
      <c r="S279" s="968"/>
      <c r="T279" s="4604"/>
      <c r="U279" s="968"/>
      <c r="V279" s="1212"/>
      <c r="W279" s="968"/>
      <c r="X279" s="4592"/>
      <c r="Y279" s="968"/>
      <c r="Z279" s="1212"/>
      <c r="AA279" s="968"/>
      <c r="AB279" s="4604"/>
      <c r="AC279" s="968"/>
      <c r="AD279" s="1212"/>
      <c r="AE279" s="968"/>
      <c r="AF279" s="4827"/>
      <c r="AG279" s="968"/>
      <c r="AH279" s="1212"/>
      <c r="AI279" s="968"/>
      <c r="AJ279" s="4604"/>
      <c r="AK279" s="968"/>
      <c r="AL279" s="1212"/>
      <c r="AM279" s="968"/>
      <c r="AN279" s="4604"/>
      <c r="AO279" s="968"/>
      <c r="AP279" s="1212"/>
      <c r="AQ279" s="968"/>
      <c r="AR279" s="4604"/>
      <c r="AS279" s="968"/>
      <c r="AT279" s="1212"/>
      <c r="AU279" s="968"/>
      <c r="AV279" s="4604"/>
      <c r="AW279" s="968"/>
      <c r="AX279" s="1212"/>
      <c r="AY279" s="968"/>
      <c r="AZ279" s="4604"/>
      <c r="BA279" s="685">
        <v>0</v>
      </c>
      <c r="BB279" s="685">
        <v>0</v>
      </c>
      <c r="BC279" s="685">
        <v>0</v>
      </c>
      <c r="BD279" s="685">
        <v>0</v>
      </c>
      <c r="BE279" s="685">
        <v>0</v>
      </c>
      <c r="BF279" s="685">
        <v>0</v>
      </c>
      <c r="BG279" s="685">
        <v>0</v>
      </c>
      <c r="BH279" s="685">
        <v>0</v>
      </c>
      <c r="BI279" s="687"/>
    </row>
    <row r="280" spans="2:61" ht="9.9499999999999993" customHeight="1">
      <c r="B280" s="706"/>
      <c r="D280" s="968"/>
      <c r="E280" s="968"/>
      <c r="F280" s="968"/>
      <c r="G280" s="968"/>
      <c r="H280" s="968"/>
      <c r="I280" s="968"/>
      <c r="J280" s="968"/>
      <c r="K280" s="968"/>
      <c r="L280" s="1229"/>
      <c r="M280" s="968"/>
      <c r="N280" s="968"/>
      <c r="O280" s="968"/>
      <c r="P280" s="968"/>
      <c r="Q280" s="968"/>
      <c r="R280" s="968"/>
      <c r="S280" s="968"/>
      <c r="T280" s="968"/>
      <c r="U280" s="968"/>
      <c r="V280" s="968"/>
      <c r="W280" s="968"/>
      <c r="X280" s="968"/>
      <c r="Y280" s="968"/>
      <c r="Z280" s="968"/>
      <c r="AA280" s="968"/>
      <c r="AB280" s="968"/>
      <c r="AC280" s="968"/>
      <c r="AD280" s="968"/>
      <c r="AE280" s="968"/>
      <c r="AF280" s="968"/>
      <c r="AG280" s="968"/>
      <c r="AH280" s="968"/>
      <c r="AI280" s="1234"/>
      <c r="AJ280" s="1216"/>
      <c r="AK280" s="1216"/>
      <c r="AL280" s="1216"/>
      <c r="AM280" s="1216"/>
      <c r="AN280" s="1216"/>
      <c r="AO280" s="968"/>
      <c r="AP280" s="968"/>
      <c r="AQ280" s="968"/>
      <c r="AR280" s="968"/>
      <c r="AS280" s="968"/>
      <c r="AT280" s="968"/>
      <c r="AU280" s="968"/>
      <c r="AV280" s="968"/>
      <c r="AW280" s="968"/>
      <c r="AX280" s="968"/>
      <c r="AY280" s="968"/>
      <c r="AZ280" s="968"/>
      <c r="BA280" s="685">
        <v>0</v>
      </c>
      <c r="BB280" s="685">
        <v>0</v>
      </c>
      <c r="BC280" s="685">
        <v>0</v>
      </c>
      <c r="BD280" s="685">
        <v>0</v>
      </c>
      <c r="BE280" s="685">
        <v>0</v>
      </c>
      <c r="BF280" s="685">
        <v>0</v>
      </c>
      <c r="BG280" s="685">
        <v>0</v>
      </c>
      <c r="BH280" s="685">
        <v>0</v>
      </c>
      <c r="BI280" s="687"/>
    </row>
    <row r="281" spans="2:61" ht="9.9499999999999993" customHeight="1">
      <c r="B281" s="4464">
        <v>19</v>
      </c>
      <c r="D281" s="4602"/>
      <c r="E281" s="968"/>
      <c r="F281" s="1212"/>
      <c r="G281" s="968"/>
      <c r="H281" s="4602"/>
      <c r="I281" s="968"/>
      <c r="J281" s="1212"/>
      <c r="K281" s="968"/>
      <c r="L281" s="4602"/>
      <c r="M281" s="968"/>
      <c r="N281" s="1212"/>
      <c r="O281" s="968"/>
      <c r="P281" s="4602"/>
      <c r="Q281" s="968"/>
      <c r="R281" s="1212"/>
      <c r="S281" s="968"/>
      <c r="T281" s="4602"/>
      <c r="U281" s="968"/>
      <c r="V281" s="1212"/>
      <c r="W281" s="968"/>
      <c r="X281" s="4590" t="s">
        <v>5204</v>
      </c>
      <c r="Y281" s="968"/>
      <c r="Z281" s="1212"/>
      <c r="AA281" s="968"/>
      <c r="AB281" s="4602"/>
      <c r="AC281" s="968"/>
      <c r="AD281" s="1212"/>
      <c r="AE281" s="968"/>
      <c r="AF281" s="4825" t="s">
        <v>5205</v>
      </c>
      <c r="AG281" s="968"/>
      <c r="AH281" s="1212"/>
      <c r="AI281" s="968"/>
      <c r="AJ281" s="4602"/>
      <c r="AK281" s="968"/>
      <c r="AL281" s="1212"/>
      <c r="AM281" s="968"/>
      <c r="AN281" s="4602"/>
      <c r="AO281" s="968"/>
      <c r="AP281" s="1212"/>
      <c r="AQ281" s="968"/>
      <c r="AR281" s="4602"/>
      <c r="AS281" s="968"/>
      <c r="AT281" s="1212"/>
      <c r="AU281" s="968"/>
      <c r="AV281" s="4602"/>
      <c r="AW281" s="968"/>
      <c r="AX281" s="1212"/>
      <c r="AY281" s="968"/>
      <c r="AZ281" s="4602"/>
      <c r="BA281" s="685">
        <v>0</v>
      </c>
      <c r="BB281" s="685">
        <v>0</v>
      </c>
      <c r="BC281" s="685">
        <v>0</v>
      </c>
      <c r="BD281" s="685">
        <v>0</v>
      </c>
      <c r="BE281" s="685">
        <v>0</v>
      </c>
      <c r="BF281" s="685">
        <v>0</v>
      </c>
      <c r="BG281" s="685">
        <v>0</v>
      </c>
      <c r="BH281" s="685">
        <v>0</v>
      </c>
      <c r="BI281" s="687"/>
    </row>
    <row r="282" spans="2:61" ht="5.0999999999999996" customHeight="1">
      <c r="B282" s="4465"/>
      <c r="D282" s="4603"/>
      <c r="E282" s="968"/>
      <c r="F282" s="1214"/>
      <c r="G282" s="968"/>
      <c r="H282" s="4603"/>
      <c r="I282" s="968"/>
      <c r="J282" s="1214"/>
      <c r="K282" s="968"/>
      <c r="L282" s="4603"/>
      <c r="M282" s="968"/>
      <c r="N282" s="1214"/>
      <c r="O282" s="968"/>
      <c r="P282" s="4603"/>
      <c r="Q282" s="968"/>
      <c r="R282" s="1214"/>
      <c r="S282" s="968"/>
      <c r="T282" s="4603"/>
      <c r="U282" s="968"/>
      <c r="V282" s="1214"/>
      <c r="W282" s="968"/>
      <c r="X282" s="4591"/>
      <c r="Y282" s="968"/>
      <c r="Z282" s="1214"/>
      <c r="AA282" s="968"/>
      <c r="AB282" s="4603"/>
      <c r="AC282" s="968"/>
      <c r="AD282" s="1214"/>
      <c r="AE282" s="968"/>
      <c r="AF282" s="4826"/>
      <c r="AG282" s="968"/>
      <c r="AH282" s="1214"/>
      <c r="AI282" s="968"/>
      <c r="AJ282" s="4603"/>
      <c r="AK282" s="968"/>
      <c r="AL282" s="1214"/>
      <c r="AM282" s="968"/>
      <c r="AN282" s="4603"/>
      <c r="AO282" s="968"/>
      <c r="AP282" s="1214"/>
      <c r="AQ282" s="968"/>
      <c r="AR282" s="4603"/>
      <c r="AS282" s="968"/>
      <c r="AT282" s="1214"/>
      <c r="AU282" s="968"/>
      <c r="AV282" s="4603"/>
      <c r="AW282" s="968"/>
      <c r="AX282" s="1214"/>
      <c r="AY282" s="968"/>
      <c r="AZ282" s="4603"/>
      <c r="BA282" s="685">
        <v>0</v>
      </c>
      <c r="BB282" s="685">
        <v>0</v>
      </c>
      <c r="BC282" s="685">
        <v>0</v>
      </c>
      <c r="BD282" s="685">
        <v>0</v>
      </c>
      <c r="BE282" s="685">
        <v>0</v>
      </c>
      <c r="BF282" s="685">
        <v>0</v>
      </c>
      <c r="BG282" s="685">
        <v>0</v>
      </c>
      <c r="BH282" s="685">
        <v>0</v>
      </c>
      <c r="BI282" s="687"/>
    </row>
    <row r="283" spans="2:61" ht="9.9499999999999993" customHeight="1">
      <c r="B283" s="4466"/>
      <c r="D283" s="4604"/>
      <c r="E283" s="968"/>
      <c r="F283" s="1212"/>
      <c r="G283" s="968"/>
      <c r="H283" s="4604"/>
      <c r="I283" s="968"/>
      <c r="J283" s="1212"/>
      <c r="K283" s="968"/>
      <c r="L283" s="4604"/>
      <c r="M283" s="968"/>
      <c r="N283" s="1212"/>
      <c r="O283" s="968"/>
      <c r="P283" s="4604"/>
      <c r="Q283" s="968"/>
      <c r="R283" s="1212"/>
      <c r="S283" s="968"/>
      <c r="T283" s="4604"/>
      <c r="U283" s="968"/>
      <c r="V283" s="1212"/>
      <c r="W283" s="968"/>
      <c r="X283" s="4592"/>
      <c r="Y283" s="968"/>
      <c r="Z283" s="1212"/>
      <c r="AA283" s="968"/>
      <c r="AB283" s="4604"/>
      <c r="AC283" s="968"/>
      <c r="AD283" s="1212"/>
      <c r="AE283" s="968"/>
      <c r="AF283" s="4827"/>
      <c r="AG283" s="968"/>
      <c r="AH283" s="1212"/>
      <c r="AI283" s="968"/>
      <c r="AJ283" s="4604"/>
      <c r="AK283" s="968"/>
      <c r="AL283" s="1212"/>
      <c r="AM283" s="968"/>
      <c r="AN283" s="4604"/>
      <c r="AO283" s="968"/>
      <c r="AP283" s="1212"/>
      <c r="AQ283" s="968"/>
      <c r="AR283" s="4604"/>
      <c r="AS283" s="968"/>
      <c r="AT283" s="1212"/>
      <c r="AU283" s="968"/>
      <c r="AV283" s="4604"/>
      <c r="AW283" s="968"/>
      <c r="AX283" s="1212"/>
      <c r="AY283" s="968"/>
      <c r="AZ283" s="4604"/>
      <c r="BA283" s="685">
        <v>0</v>
      </c>
      <c r="BB283" s="685">
        <v>0</v>
      </c>
      <c r="BC283" s="685">
        <v>0</v>
      </c>
      <c r="BD283" s="685">
        <v>0</v>
      </c>
      <c r="BE283" s="685">
        <v>0</v>
      </c>
      <c r="BF283" s="685">
        <v>0</v>
      </c>
      <c r="BG283" s="685">
        <v>0</v>
      </c>
      <c r="BH283" s="685">
        <v>0</v>
      </c>
      <c r="BI283" s="687"/>
    </row>
    <row r="284" spans="2:61" ht="9.9499999999999993" customHeight="1">
      <c r="B284" s="706"/>
      <c r="D284" s="968"/>
      <c r="E284" s="968"/>
      <c r="F284" s="968"/>
      <c r="G284" s="968"/>
      <c r="H284" s="968"/>
      <c r="I284" s="968"/>
      <c r="J284" s="968"/>
      <c r="K284" s="968"/>
      <c r="L284" s="1229"/>
      <c r="M284" s="968"/>
      <c r="N284" s="968"/>
      <c r="O284" s="968"/>
      <c r="P284" s="968"/>
      <c r="Q284" s="968"/>
      <c r="R284" s="968"/>
      <c r="S284" s="968"/>
      <c r="T284" s="968"/>
      <c r="U284" s="968"/>
      <c r="V284" s="968"/>
      <c r="W284" s="968"/>
      <c r="X284" s="968"/>
      <c r="Y284" s="968"/>
      <c r="Z284" s="968"/>
      <c r="AA284" s="968"/>
      <c r="AB284" s="968"/>
      <c r="AC284" s="968"/>
      <c r="AD284" s="968"/>
      <c r="AE284" s="968"/>
      <c r="AF284" s="968"/>
      <c r="AG284" s="968"/>
      <c r="AH284" s="968"/>
      <c r="AI284" s="1234"/>
      <c r="AJ284" s="1216"/>
      <c r="AK284" s="1216"/>
      <c r="AL284" s="1216"/>
      <c r="AM284" s="1216"/>
      <c r="AN284" s="1216"/>
      <c r="AO284" s="968"/>
      <c r="AP284" s="968"/>
      <c r="AQ284" s="968"/>
      <c r="AR284" s="968"/>
      <c r="AS284" s="968"/>
      <c r="AT284" s="968"/>
      <c r="AU284" s="968"/>
      <c r="AV284" s="968"/>
      <c r="AW284" s="968"/>
      <c r="AX284" s="968"/>
      <c r="AY284" s="968"/>
      <c r="AZ284" s="968"/>
      <c r="BA284" s="685">
        <v>0</v>
      </c>
      <c r="BB284" s="685">
        <v>0</v>
      </c>
      <c r="BC284" s="685">
        <v>0</v>
      </c>
      <c r="BD284" s="685">
        <v>0</v>
      </c>
      <c r="BE284" s="685">
        <v>0</v>
      </c>
      <c r="BF284" s="685">
        <v>0</v>
      </c>
      <c r="BG284" s="685">
        <v>0</v>
      </c>
      <c r="BH284" s="685">
        <v>0</v>
      </c>
      <c r="BI284" s="687"/>
    </row>
    <row r="285" spans="2:61" ht="9.9499999999999993" customHeight="1">
      <c r="B285" s="4464">
        <v>20</v>
      </c>
      <c r="D285" s="4602"/>
      <c r="E285" s="968"/>
      <c r="F285" s="1212"/>
      <c r="G285" s="968"/>
      <c r="H285" s="4602"/>
      <c r="I285" s="968"/>
      <c r="J285" s="1212"/>
      <c r="K285" s="968"/>
      <c r="L285" s="4602"/>
      <c r="M285" s="968"/>
      <c r="N285" s="1212"/>
      <c r="O285" s="968"/>
      <c r="P285" s="4602"/>
      <c r="Q285" s="968"/>
      <c r="R285" s="1212"/>
      <c r="S285" s="968"/>
      <c r="T285" s="4602"/>
      <c r="U285" s="968"/>
      <c r="V285" s="1212"/>
      <c r="W285" s="968"/>
      <c r="X285" s="4590" t="s">
        <v>5206</v>
      </c>
      <c r="Y285" s="968"/>
      <c r="Z285" s="1212"/>
      <c r="AA285" s="968"/>
      <c r="AB285" s="4602"/>
      <c r="AC285" s="968"/>
      <c r="AD285" s="1212"/>
      <c r="AE285" s="968"/>
      <c r="AF285" s="4825" t="s">
        <v>5207</v>
      </c>
      <c r="AG285" s="968"/>
      <c r="AH285" s="1212"/>
      <c r="AI285" s="968"/>
      <c r="AJ285" s="4602"/>
      <c r="AK285" s="968"/>
      <c r="AL285" s="1212"/>
      <c r="AM285" s="968"/>
      <c r="AN285" s="4602"/>
      <c r="AO285" s="968"/>
      <c r="AP285" s="1212"/>
      <c r="AQ285" s="968"/>
      <c r="AR285" s="4602"/>
      <c r="AS285" s="968"/>
      <c r="AT285" s="1212"/>
      <c r="AU285" s="968"/>
      <c r="AV285" s="4602"/>
      <c r="AW285" s="968"/>
      <c r="AX285" s="1212"/>
      <c r="AY285" s="968"/>
      <c r="AZ285" s="4602"/>
      <c r="BA285" s="685">
        <v>0</v>
      </c>
      <c r="BB285" s="685">
        <v>0</v>
      </c>
      <c r="BC285" s="685">
        <v>0</v>
      </c>
      <c r="BD285" s="685">
        <v>0</v>
      </c>
      <c r="BE285" s="685">
        <v>0</v>
      </c>
      <c r="BF285" s="685">
        <v>0</v>
      </c>
      <c r="BG285" s="685">
        <v>0</v>
      </c>
      <c r="BH285" s="685">
        <v>0</v>
      </c>
      <c r="BI285" s="687"/>
    </row>
    <row r="286" spans="2:61" ht="5.0999999999999996" customHeight="1">
      <c r="B286" s="4465"/>
      <c r="D286" s="4603"/>
      <c r="E286" s="968"/>
      <c r="F286" s="1214"/>
      <c r="G286" s="968"/>
      <c r="H286" s="4603"/>
      <c r="I286" s="968"/>
      <c r="J286" s="1214"/>
      <c r="K286" s="968"/>
      <c r="L286" s="4603"/>
      <c r="M286" s="968"/>
      <c r="N286" s="1214"/>
      <c r="O286" s="968"/>
      <c r="P286" s="4603"/>
      <c r="Q286" s="968"/>
      <c r="R286" s="1214"/>
      <c r="S286" s="968"/>
      <c r="T286" s="4603"/>
      <c r="U286" s="968"/>
      <c r="V286" s="1214"/>
      <c r="W286" s="968"/>
      <c r="X286" s="4591"/>
      <c r="Y286" s="968"/>
      <c r="Z286" s="1214"/>
      <c r="AA286" s="968"/>
      <c r="AB286" s="4603"/>
      <c r="AC286" s="968"/>
      <c r="AD286" s="1214"/>
      <c r="AE286" s="968"/>
      <c r="AF286" s="4826"/>
      <c r="AG286" s="968"/>
      <c r="AH286" s="1214"/>
      <c r="AI286" s="968"/>
      <c r="AJ286" s="4603"/>
      <c r="AK286" s="968"/>
      <c r="AL286" s="1214"/>
      <c r="AM286" s="968"/>
      <c r="AN286" s="4603"/>
      <c r="AO286" s="968"/>
      <c r="AP286" s="1214"/>
      <c r="AQ286" s="968"/>
      <c r="AR286" s="4603"/>
      <c r="AS286" s="968"/>
      <c r="AT286" s="1214"/>
      <c r="AU286" s="968"/>
      <c r="AV286" s="4603"/>
      <c r="AW286" s="968"/>
      <c r="AX286" s="1214"/>
      <c r="AY286" s="968"/>
      <c r="AZ286" s="4603"/>
      <c r="BA286" s="685">
        <v>0</v>
      </c>
      <c r="BB286" s="685">
        <v>0</v>
      </c>
      <c r="BC286" s="685">
        <v>0</v>
      </c>
      <c r="BD286" s="685">
        <v>0</v>
      </c>
      <c r="BE286" s="685">
        <v>0</v>
      </c>
      <c r="BF286" s="685">
        <v>0</v>
      </c>
      <c r="BG286" s="685">
        <v>0</v>
      </c>
      <c r="BH286" s="685">
        <v>0</v>
      </c>
      <c r="BI286" s="687"/>
    </row>
    <row r="287" spans="2:61" ht="9.9499999999999993" customHeight="1">
      <c r="B287" s="4466"/>
      <c r="D287" s="4604"/>
      <c r="E287" s="968"/>
      <c r="F287" s="1212"/>
      <c r="G287" s="968"/>
      <c r="H287" s="4604"/>
      <c r="I287" s="968"/>
      <c r="J287" s="1212"/>
      <c r="K287" s="968"/>
      <c r="L287" s="4604"/>
      <c r="M287" s="968"/>
      <c r="N287" s="1212"/>
      <c r="O287" s="968"/>
      <c r="P287" s="4604"/>
      <c r="Q287" s="968"/>
      <c r="R287" s="1212"/>
      <c r="S287" s="968"/>
      <c r="T287" s="4604"/>
      <c r="U287" s="968"/>
      <c r="V287" s="1212"/>
      <c r="W287" s="968"/>
      <c r="X287" s="4592"/>
      <c r="Y287" s="968"/>
      <c r="Z287" s="1212"/>
      <c r="AA287" s="968"/>
      <c r="AB287" s="4604"/>
      <c r="AC287" s="968"/>
      <c r="AD287" s="1212"/>
      <c r="AE287" s="968"/>
      <c r="AF287" s="4827"/>
      <c r="AG287" s="968"/>
      <c r="AH287" s="1212"/>
      <c r="AI287" s="968"/>
      <c r="AJ287" s="4604"/>
      <c r="AK287" s="968"/>
      <c r="AL287" s="1212"/>
      <c r="AM287" s="968"/>
      <c r="AN287" s="4604"/>
      <c r="AO287" s="968"/>
      <c r="AP287" s="1212"/>
      <c r="AQ287" s="968"/>
      <c r="AR287" s="4604"/>
      <c r="AS287" s="968"/>
      <c r="AT287" s="1212"/>
      <c r="AU287" s="968"/>
      <c r="AV287" s="4604"/>
      <c r="AW287" s="968"/>
      <c r="AX287" s="1212"/>
      <c r="AY287" s="968"/>
      <c r="AZ287" s="4604"/>
      <c r="BA287" s="685">
        <v>0</v>
      </c>
      <c r="BB287" s="685">
        <v>0</v>
      </c>
      <c r="BC287" s="685">
        <v>0</v>
      </c>
      <c r="BD287" s="685">
        <v>0</v>
      </c>
      <c r="BE287" s="685">
        <v>0</v>
      </c>
      <c r="BF287" s="685">
        <v>0</v>
      </c>
      <c r="BG287" s="685">
        <v>0</v>
      </c>
      <c r="BH287" s="685">
        <v>0</v>
      </c>
      <c r="BI287" s="687"/>
    </row>
    <row r="288" spans="2:61" ht="9.9499999999999993" customHeight="1">
      <c r="B288" s="706"/>
      <c r="D288" s="968"/>
      <c r="E288" s="968"/>
      <c r="F288" s="968"/>
      <c r="G288" s="968"/>
      <c r="H288" s="968"/>
      <c r="I288" s="968"/>
      <c r="J288" s="968"/>
      <c r="K288" s="968"/>
      <c r="L288" s="1229"/>
      <c r="M288" s="968"/>
      <c r="N288" s="968"/>
      <c r="O288" s="968"/>
      <c r="P288" s="968"/>
      <c r="Q288" s="968"/>
      <c r="R288" s="968"/>
      <c r="S288" s="968"/>
      <c r="T288" s="968"/>
      <c r="U288" s="968"/>
      <c r="V288" s="968"/>
      <c r="W288" s="968"/>
      <c r="X288" s="968"/>
      <c r="Y288" s="968"/>
      <c r="Z288" s="968"/>
      <c r="AA288" s="968"/>
      <c r="AB288" s="968"/>
      <c r="AC288" s="968"/>
      <c r="AD288" s="968"/>
      <c r="AE288" s="968"/>
      <c r="AF288" s="968"/>
      <c r="AG288" s="968"/>
      <c r="AH288" s="968"/>
      <c r="AI288" s="1234"/>
      <c r="AJ288" s="1216"/>
      <c r="AK288" s="1216"/>
      <c r="AL288" s="1216"/>
      <c r="AM288" s="1216"/>
      <c r="AN288" s="1216"/>
      <c r="AO288" s="968"/>
      <c r="AP288" s="968"/>
      <c r="AQ288" s="968"/>
      <c r="AR288" s="968"/>
      <c r="AS288" s="968"/>
      <c r="AT288" s="968"/>
      <c r="AU288" s="968"/>
      <c r="AV288" s="968"/>
      <c r="AW288" s="968"/>
      <c r="AX288" s="968"/>
      <c r="AY288" s="968"/>
      <c r="AZ288" s="968"/>
      <c r="BA288" s="685">
        <v>0</v>
      </c>
      <c r="BB288" s="685">
        <v>0</v>
      </c>
      <c r="BC288" s="685">
        <v>0</v>
      </c>
      <c r="BD288" s="685">
        <v>0</v>
      </c>
      <c r="BE288" s="685">
        <v>0</v>
      </c>
      <c r="BF288" s="685">
        <v>0</v>
      </c>
      <c r="BG288" s="685">
        <v>0</v>
      </c>
      <c r="BH288" s="685">
        <v>0</v>
      </c>
      <c r="BI288" s="687"/>
    </row>
    <row r="289" spans="2:61" ht="9.9499999999999993" customHeight="1">
      <c r="B289" s="4464">
        <v>21</v>
      </c>
      <c r="D289" s="4602"/>
      <c r="E289" s="968"/>
      <c r="F289" s="1212"/>
      <c r="G289" s="968"/>
      <c r="H289" s="4602"/>
      <c r="I289" s="968"/>
      <c r="J289" s="1212"/>
      <c r="K289" s="968"/>
      <c r="L289" s="4602"/>
      <c r="M289" s="968"/>
      <c r="N289" s="1212"/>
      <c r="O289" s="968"/>
      <c r="P289" s="4602"/>
      <c r="Q289" s="968"/>
      <c r="R289" s="1212"/>
      <c r="S289" s="968"/>
      <c r="T289" s="4602"/>
      <c r="U289" s="968"/>
      <c r="V289" s="1212"/>
      <c r="W289" s="968"/>
      <c r="X289" s="4590" t="s">
        <v>5208</v>
      </c>
      <c r="Y289" s="968"/>
      <c r="Z289" s="1212"/>
      <c r="AA289" s="968"/>
      <c r="AB289" s="4602"/>
      <c r="AC289" s="968"/>
      <c r="AD289" s="1212"/>
      <c r="AE289" s="968"/>
      <c r="AF289" s="4825" t="s">
        <v>5209</v>
      </c>
      <c r="AG289" s="968"/>
      <c r="AH289" s="1212"/>
      <c r="AI289" s="968"/>
      <c r="AJ289" s="4602"/>
      <c r="AK289" s="968"/>
      <c r="AL289" s="1212"/>
      <c r="AM289" s="968"/>
      <c r="AN289" s="4602"/>
      <c r="AO289" s="968"/>
      <c r="AP289" s="1212"/>
      <c r="AQ289" s="968"/>
      <c r="AR289" s="4602"/>
      <c r="AS289" s="968"/>
      <c r="AT289" s="1212"/>
      <c r="AU289" s="968"/>
      <c r="AV289" s="4602"/>
      <c r="AW289" s="968"/>
      <c r="AX289" s="1212"/>
      <c r="AY289" s="968"/>
      <c r="AZ289" s="4602"/>
      <c r="BA289" s="685">
        <v>0</v>
      </c>
      <c r="BB289" s="685">
        <v>0</v>
      </c>
      <c r="BC289" s="685">
        <v>0</v>
      </c>
      <c r="BD289" s="685">
        <v>0</v>
      </c>
      <c r="BE289" s="685">
        <v>0</v>
      </c>
      <c r="BF289" s="685">
        <v>0</v>
      </c>
      <c r="BG289" s="685">
        <v>0</v>
      </c>
      <c r="BH289" s="685">
        <v>0</v>
      </c>
      <c r="BI289" s="687"/>
    </row>
    <row r="290" spans="2:61" ht="5.0999999999999996" customHeight="1">
      <c r="B290" s="4465"/>
      <c r="D290" s="4603"/>
      <c r="E290" s="968"/>
      <c r="F290" s="1214"/>
      <c r="G290" s="968"/>
      <c r="H290" s="4603"/>
      <c r="I290" s="968"/>
      <c r="J290" s="1214"/>
      <c r="K290" s="968"/>
      <c r="L290" s="4603"/>
      <c r="M290" s="968"/>
      <c r="N290" s="1214"/>
      <c r="O290" s="968"/>
      <c r="P290" s="4603"/>
      <c r="Q290" s="968"/>
      <c r="R290" s="1214"/>
      <c r="S290" s="968"/>
      <c r="T290" s="4603"/>
      <c r="U290" s="968"/>
      <c r="V290" s="1214"/>
      <c r="W290" s="968"/>
      <c r="X290" s="4591"/>
      <c r="Y290" s="968"/>
      <c r="Z290" s="1214"/>
      <c r="AA290" s="968"/>
      <c r="AB290" s="4603"/>
      <c r="AC290" s="968"/>
      <c r="AD290" s="1214"/>
      <c r="AE290" s="968"/>
      <c r="AF290" s="4826"/>
      <c r="AG290" s="968"/>
      <c r="AH290" s="1214"/>
      <c r="AI290" s="968"/>
      <c r="AJ290" s="4603"/>
      <c r="AK290" s="968"/>
      <c r="AL290" s="1214"/>
      <c r="AM290" s="968"/>
      <c r="AN290" s="4603"/>
      <c r="AO290" s="968"/>
      <c r="AP290" s="1214"/>
      <c r="AQ290" s="968"/>
      <c r="AR290" s="4603"/>
      <c r="AS290" s="968"/>
      <c r="AT290" s="1214"/>
      <c r="AU290" s="968"/>
      <c r="AV290" s="4603"/>
      <c r="AW290" s="968"/>
      <c r="AX290" s="1214"/>
      <c r="AY290" s="968"/>
      <c r="AZ290" s="4603"/>
      <c r="BA290" s="685">
        <v>0</v>
      </c>
      <c r="BB290" s="685">
        <v>0</v>
      </c>
      <c r="BC290" s="685">
        <v>0</v>
      </c>
      <c r="BD290" s="685">
        <v>0</v>
      </c>
      <c r="BE290" s="685">
        <v>0</v>
      </c>
      <c r="BF290" s="685">
        <v>0</v>
      </c>
      <c r="BG290" s="685">
        <v>0</v>
      </c>
      <c r="BH290" s="685">
        <v>0</v>
      </c>
      <c r="BI290" s="687"/>
    </row>
    <row r="291" spans="2:61" ht="9.9499999999999993" customHeight="1">
      <c r="B291" s="4466"/>
      <c r="D291" s="4604"/>
      <c r="E291" s="968"/>
      <c r="F291" s="1212"/>
      <c r="G291" s="968"/>
      <c r="H291" s="4604"/>
      <c r="I291" s="968"/>
      <c r="J291" s="1212"/>
      <c r="K291" s="968"/>
      <c r="L291" s="4604"/>
      <c r="M291" s="968"/>
      <c r="N291" s="1212"/>
      <c r="O291" s="968"/>
      <c r="P291" s="4604"/>
      <c r="Q291" s="968"/>
      <c r="R291" s="1212"/>
      <c r="S291" s="968"/>
      <c r="T291" s="4604"/>
      <c r="U291" s="968"/>
      <c r="V291" s="1212"/>
      <c r="W291" s="968"/>
      <c r="X291" s="4592"/>
      <c r="Y291" s="968"/>
      <c r="Z291" s="1212"/>
      <c r="AA291" s="968"/>
      <c r="AB291" s="4604"/>
      <c r="AC291" s="968"/>
      <c r="AD291" s="1212"/>
      <c r="AE291" s="968"/>
      <c r="AF291" s="4827"/>
      <c r="AG291" s="968"/>
      <c r="AH291" s="1212"/>
      <c r="AI291" s="968"/>
      <c r="AJ291" s="4604"/>
      <c r="AK291" s="968"/>
      <c r="AL291" s="1212"/>
      <c r="AM291" s="968"/>
      <c r="AN291" s="4604"/>
      <c r="AO291" s="968"/>
      <c r="AP291" s="1212"/>
      <c r="AQ291" s="968"/>
      <c r="AR291" s="4604"/>
      <c r="AS291" s="968"/>
      <c r="AT291" s="1212"/>
      <c r="AU291" s="968"/>
      <c r="AV291" s="4604"/>
      <c r="AW291" s="968"/>
      <c r="AX291" s="1212"/>
      <c r="AY291" s="968"/>
      <c r="AZ291" s="4604"/>
      <c r="BA291" s="685">
        <v>0</v>
      </c>
      <c r="BB291" s="685">
        <v>0</v>
      </c>
      <c r="BC291" s="685">
        <v>0</v>
      </c>
      <c r="BD291" s="685">
        <v>0</v>
      </c>
      <c r="BE291" s="685">
        <v>0</v>
      </c>
      <c r="BF291" s="685">
        <v>0</v>
      </c>
      <c r="BG291" s="685">
        <v>0</v>
      </c>
      <c r="BH291" s="685">
        <v>0</v>
      </c>
      <c r="BI291" s="687"/>
    </row>
    <row r="292" spans="2:61" ht="9.9499999999999993" customHeight="1">
      <c r="B292" s="706"/>
      <c r="D292" s="968"/>
      <c r="E292" s="968"/>
      <c r="F292" s="968"/>
      <c r="G292" s="968"/>
      <c r="H292" s="968"/>
      <c r="I292" s="968"/>
      <c r="J292" s="968"/>
      <c r="K292" s="968"/>
      <c r="L292" s="1229"/>
      <c r="M292" s="968"/>
      <c r="N292" s="968"/>
      <c r="O292" s="968"/>
      <c r="P292" s="968"/>
      <c r="Q292" s="968"/>
      <c r="R292" s="968"/>
      <c r="S292" s="968"/>
      <c r="T292" s="968"/>
      <c r="U292" s="968"/>
      <c r="V292" s="968"/>
      <c r="W292" s="968"/>
      <c r="X292" s="968"/>
      <c r="Y292" s="968"/>
      <c r="Z292" s="968"/>
      <c r="AA292" s="968"/>
      <c r="AB292" s="968"/>
      <c r="AC292" s="968"/>
      <c r="AD292" s="968"/>
      <c r="AE292" s="968"/>
      <c r="AF292" s="968"/>
      <c r="AG292" s="968"/>
      <c r="AH292" s="968"/>
      <c r="AI292" s="1234"/>
      <c r="AJ292" s="1216"/>
      <c r="AK292" s="1216"/>
      <c r="AL292" s="1216"/>
      <c r="AM292" s="1216"/>
      <c r="AN292" s="1216"/>
      <c r="AO292" s="968"/>
      <c r="AP292" s="968"/>
      <c r="AQ292" s="968"/>
      <c r="AR292" s="968"/>
      <c r="AS292" s="968"/>
      <c r="AT292" s="968"/>
      <c r="AU292" s="968"/>
      <c r="AV292" s="968"/>
      <c r="AW292" s="968"/>
      <c r="AX292" s="968"/>
      <c r="AY292" s="968"/>
      <c r="AZ292" s="968"/>
      <c r="BA292" s="685">
        <v>0</v>
      </c>
      <c r="BB292" s="685">
        <v>0</v>
      </c>
      <c r="BC292" s="685">
        <v>0</v>
      </c>
      <c r="BD292" s="685">
        <v>0</v>
      </c>
      <c r="BE292" s="685">
        <v>0</v>
      </c>
      <c r="BF292" s="685">
        <v>0</v>
      </c>
      <c r="BG292" s="685">
        <v>0</v>
      </c>
      <c r="BH292" s="685">
        <v>0</v>
      </c>
      <c r="BI292" s="687"/>
    </row>
    <row r="293" spans="2:61" ht="9.9499999999999993" customHeight="1">
      <c r="B293" s="4464">
        <v>22</v>
      </c>
      <c r="D293" s="4602"/>
      <c r="E293" s="968"/>
      <c r="F293" s="1212"/>
      <c r="G293" s="968"/>
      <c r="H293" s="4602"/>
      <c r="I293" s="968"/>
      <c r="J293" s="1212"/>
      <c r="K293" s="968"/>
      <c r="L293" s="4602"/>
      <c r="M293" s="968"/>
      <c r="N293" s="1212"/>
      <c r="O293" s="968"/>
      <c r="P293" s="4602"/>
      <c r="Q293" s="968"/>
      <c r="R293" s="1212"/>
      <c r="S293" s="968"/>
      <c r="T293" s="4602"/>
      <c r="U293" s="968"/>
      <c r="V293" s="1212"/>
      <c r="W293" s="968"/>
      <c r="X293" s="4590" t="s">
        <v>5210</v>
      </c>
      <c r="Y293" s="968"/>
      <c r="Z293" s="1212"/>
      <c r="AA293" s="968"/>
      <c r="AB293" s="4602"/>
      <c r="AC293" s="968"/>
      <c r="AD293" s="1212"/>
      <c r="AE293" s="968"/>
      <c r="AF293" s="4825" t="s">
        <v>5211</v>
      </c>
      <c r="AG293" s="968"/>
      <c r="AH293" s="1212"/>
      <c r="AI293" s="968"/>
      <c r="AJ293" s="4602"/>
      <c r="AK293" s="968"/>
      <c r="AL293" s="1212"/>
      <c r="AM293" s="968"/>
      <c r="AN293" s="4602"/>
      <c r="AO293" s="968"/>
      <c r="AP293" s="1212"/>
      <c r="AQ293" s="968"/>
      <c r="AR293" s="4602"/>
      <c r="AS293" s="968"/>
      <c r="AT293" s="1212"/>
      <c r="AU293" s="968"/>
      <c r="AV293" s="4602"/>
      <c r="AW293" s="968"/>
      <c r="AX293" s="1212"/>
      <c r="AY293" s="968"/>
      <c r="AZ293" s="4602"/>
      <c r="BA293" s="685">
        <v>0</v>
      </c>
      <c r="BB293" s="685">
        <v>0</v>
      </c>
      <c r="BC293" s="685">
        <v>0</v>
      </c>
      <c r="BD293" s="685">
        <v>0</v>
      </c>
      <c r="BE293" s="685">
        <v>0</v>
      </c>
      <c r="BF293" s="685">
        <v>0</v>
      </c>
      <c r="BG293" s="685">
        <v>0</v>
      </c>
      <c r="BH293" s="685">
        <v>0</v>
      </c>
      <c r="BI293" s="687"/>
    </row>
    <row r="294" spans="2:61" ht="5.0999999999999996" customHeight="1">
      <c r="B294" s="4465"/>
      <c r="D294" s="4603"/>
      <c r="E294" s="968"/>
      <c r="F294" s="1214"/>
      <c r="G294" s="968"/>
      <c r="H294" s="4603"/>
      <c r="I294" s="968"/>
      <c r="J294" s="1214"/>
      <c r="K294" s="968"/>
      <c r="L294" s="4603"/>
      <c r="M294" s="968"/>
      <c r="N294" s="1214"/>
      <c r="O294" s="968"/>
      <c r="P294" s="4603"/>
      <c r="Q294" s="968"/>
      <c r="R294" s="1214"/>
      <c r="S294" s="968"/>
      <c r="T294" s="4603"/>
      <c r="U294" s="968"/>
      <c r="V294" s="1214"/>
      <c r="W294" s="968"/>
      <c r="X294" s="4591"/>
      <c r="Y294" s="968"/>
      <c r="Z294" s="1214"/>
      <c r="AA294" s="968"/>
      <c r="AB294" s="4603"/>
      <c r="AC294" s="968"/>
      <c r="AD294" s="1214"/>
      <c r="AE294" s="968"/>
      <c r="AF294" s="4826"/>
      <c r="AG294" s="968"/>
      <c r="AH294" s="1214"/>
      <c r="AI294" s="968"/>
      <c r="AJ294" s="4603"/>
      <c r="AK294" s="968"/>
      <c r="AL294" s="1214"/>
      <c r="AM294" s="968"/>
      <c r="AN294" s="4603"/>
      <c r="AO294" s="968"/>
      <c r="AP294" s="1214"/>
      <c r="AQ294" s="968"/>
      <c r="AR294" s="4603"/>
      <c r="AS294" s="968"/>
      <c r="AT294" s="1214"/>
      <c r="AU294" s="968"/>
      <c r="AV294" s="4603"/>
      <c r="AW294" s="968"/>
      <c r="AX294" s="1214"/>
      <c r="AY294" s="968"/>
      <c r="AZ294" s="4603"/>
      <c r="BA294" s="685">
        <v>0</v>
      </c>
      <c r="BB294" s="685">
        <v>0</v>
      </c>
      <c r="BC294" s="685">
        <v>0</v>
      </c>
      <c r="BD294" s="685">
        <v>0</v>
      </c>
      <c r="BE294" s="685">
        <v>0</v>
      </c>
      <c r="BF294" s="685">
        <v>0</v>
      </c>
      <c r="BG294" s="685">
        <v>0</v>
      </c>
      <c r="BH294" s="685">
        <v>0</v>
      </c>
      <c r="BI294" s="687"/>
    </row>
    <row r="295" spans="2:61" ht="9.9499999999999993" customHeight="1">
      <c r="B295" s="4466"/>
      <c r="D295" s="4604"/>
      <c r="E295" s="968"/>
      <c r="F295" s="1212"/>
      <c r="G295" s="968"/>
      <c r="H295" s="4604"/>
      <c r="I295" s="968"/>
      <c r="J295" s="1212"/>
      <c r="K295" s="968"/>
      <c r="L295" s="4604"/>
      <c r="M295" s="968"/>
      <c r="N295" s="1212"/>
      <c r="O295" s="968"/>
      <c r="P295" s="4604"/>
      <c r="Q295" s="968"/>
      <c r="R295" s="1212"/>
      <c r="S295" s="968"/>
      <c r="T295" s="4604"/>
      <c r="U295" s="968"/>
      <c r="V295" s="1212"/>
      <c r="W295" s="968"/>
      <c r="X295" s="4592"/>
      <c r="Y295" s="968"/>
      <c r="Z295" s="1212"/>
      <c r="AA295" s="968"/>
      <c r="AB295" s="4604"/>
      <c r="AC295" s="968"/>
      <c r="AD295" s="1212"/>
      <c r="AE295" s="968"/>
      <c r="AF295" s="4827"/>
      <c r="AG295" s="968"/>
      <c r="AH295" s="1212"/>
      <c r="AI295" s="968"/>
      <c r="AJ295" s="4604"/>
      <c r="AK295" s="968"/>
      <c r="AL295" s="1212"/>
      <c r="AM295" s="968"/>
      <c r="AN295" s="4604"/>
      <c r="AO295" s="968"/>
      <c r="AP295" s="1212"/>
      <c r="AQ295" s="968"/>
      <c r="AR295" s="4604"/>
      <c r="AS295" s="968"/>
      <c r="AT295" s="1212"/>
      <c r="AU295" s="968"/>
      <c r="AV295" s="4604"/>
      <c r="AW295" s="968"/>
      <c r="AX295" s="1212"/>
      <c r="AY295" s="968"/>
      <c r="AZ295" s="4604"/>
      <c r="BA295" s="685">
        <v>0</v>
      </c>
      <c r="BB295" s="685">
        <v>0</v>
      </c>
      <c r="BC295" s="685">
        <v>0</v>
      </c>
      <c r="BD295" s="685">
        <v>0</v>
      </c>
      <c r="BE295" s="685">
        <v>0</v>
      </c>
      <c r="BF295" s="685">
        <v>0</v>
      </c>
      <c r="BG295" s="685">
        <v>0</v>
      </c>
      <c r="BH295" s="685">
        <v>0</v>
      </c>
      <c r="BI295" s="687"/>
    </row>
    <row r="296" spans="2:61" ht="9.9499999999999993" customHeight="1">
      <c r="B296" s="706"/>
      <c r="D296" s="968"/>
      <c r="E296" s="968"/>
      <c r="F296" s="968"/>
      <c r="G296" s="968"/>
      <c r="H296" s="968"/>
      <c r="I296" s="968"/>
      <c r="J296" s="968"/>
      <c r="K296" s="968"/>
      <c r="L296" s="1229"/>
      <c r="M296" s="968"/>
      <c r="N296" s="968"/>
      <c r="O296" s="968"/>
      <c r="P296" s="968"/>
      <c r="Q296" s="968"/>
      <c r="R296" s="968"/>
      <c r="S296" s="968"/>
      <c r="T296" s="968"/>
      <c r="U296" s="968"/>
      <c r="V296" s="968"/>
      <c r="W296" s="968"/>
      <c r="X296" s="968"/>
      <c r="Y296" s="968"/>
      <c r="Z296" s="968"/>
      <c r="AA296" s="968"/>
      <c r="AB296" s="968"/>
      <c r="AC296" s="968"/>
      <c r="AD296" s="968"/>
      <c r="AE296" s="968"/>
      <c r="AF296" s="968"/>
      <c r="AG296" s="968"/>
      <c r="AH296" s="968"/>
      <c r="AI296" s="1234"/>
      <c r="AJ296" s="1216"/>
      <c r="AK296" s="1216"/>
      <c r="AL296" s="1216"/>
      <c r="AM296" s="1216"/>
      <c r="AN296" s="1216"/>
      <c r="AO296" s="968"/>
      <c r="AP296" s="968"/>
      <c r="AQ296" s="968"/>
      <c r="AR296" s="968"/>
      <c r="AS296" s="968"/>
      <c r="AT296" s="968"/>
      <c r="AU296" s="968"/>
      <c r="AV296" s="968"/>
      <c r="AW296" s="968"/>
      <c r="AX296" s="968"/>
      <c r="AY296" s="968"/>
      <c r="AZ296" s="968"/>
      <c r="BA296" s="685">
        <v>0</v>
      </c>
      <c r="BB296" s="685">
        <v>0</v>
      </c>
      <c r="BC296" s="685">
        <v>0</v>
      </c>
      <c r="BD296" s="685">
        <v>0</v>
      </c>
      <c r="BE296" s="685">
        <v>0</v>
      </c>
      <c r="BF296" s="685">
        <v>0</v>
      </c>
      <c r="BG296" s="685">
        <v>0</v>
      </c>
      <c r="BH296" s="685">
        <v>0</v>
      </c>
      <c r="BI296" s="687"/>
    </row>
    <row r="297" spans="2:61" ht="9.9499999999999993" customHeight="1">
      <c r="B297" s="4464">
        <v>23</v>
      </c>
      <c r="D297" s="4602"/>
      <c r="E297" s="968"/>
      <c r="F297" s="1212"/>
      <c r="G297" s="968"/>
      <c r="H297" s="4602"/>
      <c r="I297" s="968"/>
      <c r="J297" s="1212"/>
      <c r="K297" s="968"/>
      <c r="L297" s="4602"/>
      <c r="M297" s="968"/>
      <c r="N297" s="1212"/>
      <c r="O297" s="968"/>
      <c r="P297" s="4602"/>
      <c r="Q297" s="968"/>
      <c r="R297" s="1212"/>
      <c r="S297" s="968"/>
      <c r="T297" s="4602"/>
      <c r="U297" s="968"/>
      <c r="V297" s="1212"/>
      <c r="W297" s="968"/>
      <c r="X297" s="4590" t="s">
        <v>5212</v>
      </c>
      <c r="Y297" s="968"/>
      <c r="Z297" s="1212"/>
      <c r="AA297" s="968"/>
      <c r="AB297" s="4602"/>
      <c r="AC297" s="968"/>
      <c r="AD297" s="1212"/>
      <c r="AE297" s="968"/>
      <c r="AF297" s="4825" t="s">
        <v>5213</v>
      </c>
      <c r="AG297" s="968"/>
      <c r="AH297" s="1212"/>
      <c r="AI297" s="968"/>
      <c r="AJ297" s="4602"/>
      <c r="AK297" s="968"/>
      <c r="AL297" s="1212"/>
      <c r="AM297" s="968"/>
      <c r="AN297" s="4602"/>
      <c r="AO297" s="968"/>
      <c r="AP297" s="1212"/>
      <c r="AQ297" s="968"/>
      <c r="AR297" s="4602"/>
      <c r="AS297" s="968"/>
      <c r="AT297" s="1212"/>
      <c r="AU297" s="968"/>
      <c r="AV297" s="4602"/>
      <c r="AW297" s="968"/>
      <c r="AX297" s="1212"/>
      <c r="AY297" s="968"/>
      <c r="AZ297" s="4602"/>
      <c r="BA297" s="685">
        <v>0</v>
      </c>
      <c r="BB297" s="685">
        <v>0</v>
      </c>
      <c r="BC297" s="685">
        <v>0</v>
      </c>
      <c r="BD297" s="685">
        <v>0</v>
      </c>
      <c r="BE297" s="685">
        <v>0</v>
      </c>
      <c r="BF297" s="685">
        <v>0</v>
      </c>
      <c r="BG297" s="685">
        <v>0</v>
      </c>
      <c r="BH297" s="685">
        <v>0</v>
      </c>
      <c r="BI297" s="687"/>
    </row>
    <row r="298" spans="2:61" ht="5.0999999999999996" customHeight="1">
      <c r="B298" s="4465"/>
      <c r="D298" s="4603"/>
      <c r="E298" s="968"/>
      <c r="F298" s="1214"/>
      <c r="G298" s="968"/>
      <c r="H298" s="4603"/>
      <c r="I298" s="968"/>
      <c r="J298" s="1214"/>
      <c r="K298" s="968"/>
      <c r="L298" s="4603"/>
      <c r="M298" s="968"/>
      <c r="N298" s="1214"/>
      <c r="O298" s="968"/>
      <c r="P298" s="4603"/>
      <c r="Q298" s="968"/>
      <c r="R298" s="1214"/>
      <c r="S298" s="968"/>
      <c r="T298" s="4603"/>
      <c r="U298" s="968"/>
      <c r="V298" s="1214"/>
      <c r="W298" s="968"/>
      <c r="X298" s="4591"/>
      <c r="Y298" s="968"/>
      <c r="Z298" s="1214"/>
      <c r="AA298" s="968"/>
      <c r="AB298" s="4603"/>
      <c r="AC298" s="968"/>
      <c r="AD298" s="1214"/>
      <c r="AE298" s="968"/>
      <c r="AF298" s="4826"/>
      <c r="AG298" s="968"/>
      <c r="AH298" s="1214"/>
      <c r="AI298" s="968"/>
      <c r="AJ298" s="4603"/>
      <c r="AK298" s="968"/>
      <c r="AL298" s="1214"/>
      <c r="AM298" s="968"/>
      <c r="AN298" s="4603"/>
      <c r="AO298" s="968"/>
      <c r="AP298" s="1214"/>
      <c r="AQ298" s="968"/>
      <c r="AR298" s="4603"/>
      <c r="AS298" s="968"/>
      <c r="AT298" s="1214"/>
      <c r="AU298" s="968"/>
      <c r="AV298" s="4603"/>
      <c r="AW298" s="968"/>
      <c r="AX298" s="1214"/>
      <c r="AY298" s="968"/>
      <c r="AZ298" s="4603"/>
      <c r="BA298" s="685">
        <v>0</v>
      </c>
      <c r="BB298" s="685">
        <v>0</v>
      </c>
      <c r="BC298" s="685">
        <v>0</v>
      </c>
      <c r="BD298" s="685">
        <v>0</v>
      </c>
      <c r="BE298" s="685">
        <v>0</v>
      </c>
      <c r="BF298" s="685">
        <v>0</v>
      </c>
      <c r="BG298" s="685">
        <v>0</v>
      </c>
      <c r="BH298" s="685">
        <v>0</v>
      </c>
      <c r="BI298" s="687"/>
    </row>
    <row r="299" spans="2:61" ht="9.9499999999999993" customHeight="1">
      <c r="B299" s="4466"/>
      <c r="D299" s="4604"/>
      <c r="E299" s="968"/>
      <c r="F299" s="1212"/>
      <c r="G299" s="968"/>
      <c r="H299" s="4604"/>
      <c r="I299" s="968"/>
      <c r="J299" s="1212"/>
      <c r="K299" s="968"/>
      <c r="L299" s="4604"/>
      <c r="M299" s="968"/>
      <c r="N299" s="1212"/>
      <c r="O299" s="968"/>
      <c r="P299" s="4604"/>
      <c r="Q299" s="968"/>
      <c r="R299" s="1212"/>
      <c r="S299" s="968"/>
      <c r="T299" s="4604"/>
      <c r="U299" s="968"/>
      <c r="V299" s="1212"/>
      <c r="W299" s="968"/>
      <c r="X299" s="4592"/>
      <c r="Y299" s="968"/>
      <c r="Z299" s="1212"/>
      <c r="AA299" s="968"/>
      <c r="AB299" s="4604"/>
      <c r="AC299" s="968"/>
      <c r="AD299" s="1212"/>
      <c r="AE299" s="968"/>
      <c r="AF299" s="4827"/>
      <c r="AG299" s="968"/>
      <c r="AH299" s="1212"/>
      <c r="AI299" s="968"/>
      <c r="AJ299" s="4604"/>
      <c r="AK299" s="968"/>
      <c r="AL299" s="1212"/>
      <c r="AM299" s="968"/>
      <c r="AN299" s="4604"/>
      <c r="AO299" s="968"/>
      <c r="AP299" s="1212"/>
      <c r="AQ299" s="968"/>
      <c r="AR299" s="4604"/>
      <c r="AS299" s="968"/>
      <c r="AT299" s="1212"/>
      <c r="AU299" s="968"/>
      <c r="AV299" s="4604"/>
      <c r="AW299" s="968"/>
      <c r="AX299" s="1212"/>
      <c r="AY299" s="968"/>
      <c r="AZ299" s="4604"/>
      <c r="BA299" s="685">
        <v>0</v>
      </c>
      <c r="BB299" s="685">
        <v>0</v>
      </c>
      <c r="BC299" s="685">
        <v>0</v>
      </c>
      <c r="BD299" s="685">
        <v>0</v>
      </c>
      <c r="BE299" s="685">
        <v>0</v>
      </c>
      <c r="BF299" s="685">
        <v>0</v>
      </c>
      <c r="BG299" s="685">
        <v>0</v>
      </c>
      <c r="BH299" s="685">
        <v>0</v>
      </c>
      <c r="BI299" s="687"/>
    </row>
    <row r="300" spans="2:61" ht="9.9499999999999993" customHeight="1">
      <c r="B300" s="706"/>
      <c r="D300" s="968"/>
      <c r="E300" s="968"/>
      <c r="F300" s="968"/>
      <c r="G300" s="968"/>
      <c r="H300" s="968"/>
      <c r="I300" s="968"/>
      <c r="J300" s="968"/>
      <c r="K300" s="968"/>
      <c r="L300" s="1229"/>
      <c r="M300" s="968"/>
      <c r="N300" s="968"/>
      <c r="O300" s="968"/>
      <c r="P300" s="968"/>
      <c r="Q300" s="968"/>
      <c r="R300" s="968"/>
      <c r="S300" s="968"/>
      <c r="T300" s="968"/>
      <c r="U300" s="968"/>
      <c r="V300" s="968"/>
      <c r="W300" s="968"/>
      <c r="X300" s="968"/>
      <c r="Y300" s="968"/>
      <c r="Z300" s="968"/>
      <c r="AA300" s="968"/>
      <c r="AB300" s="968"/>
      <c r="AC300" s="968"/>
      <c r="AD300" s="968"/>
      <c r="AE300" s="968"/>
      <c r="AF300" s="968"/>
      <c r="AG300" s="968"/>
      <c r="AH300" s="968"/>
      <c r="AI300" s="1234"/>
      <c r="AJ300" s="1216"/>
      <c r="AK300" s="1216"/>
      <c r="AL300" s="1216"/>
      <c r="AM300" s="1216"/>
      <c r="AN300" s="1216"/>
      <c r="AO300" s="968"/>
      <c r="AP300" s="968"/>
      <c r="AQ300" s="968"/>
      <c r="AR300" s="968"/>
      <c r="AS300" s="968"/>
      <c r="AT300" s="968"/>
      <c r="AU300" s="968"/>
      <c r="AV300" s="968"/>
      <c r="AW300" s="968"/>
      <c r="AX300" s="968"/>
      <c r="AY300" s="968"/>
      <c r="AZ300" s="968"/>
      <c r="BA300" s="685">
        <v>0</v>
      </c>
      <c r="BB300" s="685">
        <v>0</v>
      </c>
      <c r="BC300" s="685">
        <v>0</v>
      </c>
      <c r="BD300" s="685">
        <v>0</v>
      </c>
      <c r="BE300" s="685">
        <v>0</v>
      </c>
      <c r="BF300" s="685">
        <v>0</v>
      </c>
      <c r="BG300" s="685">
        <v>0</v>
      </c>
      <c r="BH300" s="685">
        <v>0</v>
      </c>
      <c r="BI300" s="687"/>
    </row>
    <row r="301" spans="2:61" ht="9.9499999999999993" customHeight="1">
      <c r="B301" s="4464">
        <v>24</v>
      </c>
      <c r="D301" s="4602"/>
      <c r="E301" s="968"/>
      <c r="F301" s="1212"/>
      <c r="G301" s="968"/>
      <c r="H301" s="4602"/>
      <c r="I301" s="968"/>
      <c r="J301" s="1212"/>
      <c r="K301" s="968"/>
      <c r="L301" s="4602"/>
      <c r="M301" s="968"/>
      <c r="N301" s="1212"/>
      <c r="O301" s="968"/>
      <c r="P301" s="4602"/>
      <c r="Q301" s="968"/>
      <c r="R301" s="1212"/>
      <c r="S301" s="968"/>
      <c r="T301" s="4602"/>
      <c r="U301" s="968"/>
      <c r="V301" s="1212"/>
      <c r="W301" s="968"/>
      <c r="X301" s="4590" t="s">
        <v>5214</v>
      </c>
      <c r="Y301" s="968"/>
      <c r="Z301" s="1212"/>
      <c r="AA301" s="968"/>
      <c r="AB301" s="4602"/>
      <c r="AC301" s="968"/>
      <c r="AD301" s="1212"/>
      <c r="AE301" s="968"/>
      <c r="AF301" s="4825" t="s">
        <v>5215</v>
      </c>
      <c r="AG301" s="968"/>
      <c r="AH301" s="1212"/>
      <c r="AI301" s="968"/>
      <c r="AJ301" s="4602"/>
      <c r="AK301" s="968"/>
      <c r="AL301" s="1212"/>
      <c r="AM301" s="968"/>
      <c r="AN301" s="4602"/>
      <c r="AO301" s="968"/>
      <c r="AP301" s="1212"/>
      <c r="AQ301" s="968"/>
      <c r="AR301" s="4602"/>
      <c r="AS301" s="968"/>
      <c r="AT301" s="1212"/>
      <c r="AU301" s="968"/>
      <c r="AV301" s="4602"/>
      <c r="AW301" s="968"/>
      <c r="AX301" s="1212"/>
      <c r="AY301" s="968"/>
      <c r="AZ301" s="4602"/>
      <c r="BA301" s="685">
        <v>0</v>
      </c>
      <c r="BB301" s="685">
        <v>0</v>
      </c>
      <c r="BC301" s="685">
        <v>0</v>
      </c>
      <c r="BD301" s="685">
        <v>0</v>
      </c>
      <c r="BE301" s="685">
        <v>0</v>
      </c>
      <c r="BF301" s="685">
        <v>0</v>
      </c>
      <c r="BG301" s="685">
        <v>0</v>
      </c>
      <c r="BH301" s="685">
        <v>0</v>
      </c>
      <c r="BI301" s="687"/>
    </row>
    <row r="302" spans="2:61" ht="5.0999999999999996" customHeight="1">
      <c r="B302" s="4465"/>
      <c r="D302" s="4603"/>
      <c r="E302" s="968"/>
      <c r="F302" s="1214"/>
      <c r="G302" s="968"/>
      <c r="H302" s="4603"/>
      <c r="I302" s="968"/>
      <c r="J302" s="1214"/>
      <c r="K302" s="968"/>
      <c r="L302" s="4603"/>
      <c r="M302" s="968"/>
      <c r="N302" s="1214"/>
      <c r="O302" s="968"/>
      <c r="P302" s="4603"/>
      <c r="Q302" s="968"/>
      <c r="R302" s="1214"/>
      <c r="S302" s="968"/>
      <c r="T302" s="4603"/>
      <c r="U302" s="968"/>
      <c r="V302" s="1214"/>
      <c r="W302" s="968"/>
      <c r="X302" s="4591"/>
      <c r="Y302" s="968"/>
      <c r="Z302" s="1214"/>
      <c r="AA302" s="968"/>
      <c r="AB302" s="4603"/>
      <c r="AC302" s="968"/>
      <c r="AD302" s="1214"/>
      <c r="AE302" s="968"/>
      <c r="AF302" s="4826"/>
      <c r="AG302" s="968"/>
      <c r="AH302" s="1214"/>
      <c r="AI302" s="968"/>
      <c r="AJ302" s="4603"/>
      <c r="AK302" s="968"/>
      <c r="AL302" s="1214"/>
      <c r="AM302" s="968"/>
      <c r="AN302" s="4603"/>
      <c r="AO302" s="968"/>
      <c r="AP302" s="1214"/>
      <c r="AQ302" s="968"/>
      <c r="AR302" s="4603"/>
      <c r="AS302" s="968"/>
      <c r="AT302" s="1214"/>
      <c r="AU302" s="968"/>
      <c r="AV302" s="4603"/>
      <c r="AW302" s="968"/>
      <c r="AX302" s="1214"/>
      <c r="AY302" s="968"/>
      <c r="AZ302" s="4603"/>
      <c r="BA302" s="685">
        <v>0</v>
      </c>
      <c r="BB302" s="685">
        <v>0</v>
      </c>
      <c r="BC302" s="685">
        <v>0</v>
      </c>
      <c r="BD302" s="685">
        <v>0</v>
      </c>
      <c r="BE302" s="685">
        <v>0</v>
      </c>
      <c r="BF302" s="685">
        <v>0</v>
      </c>
      <c r="BG302" s="685">
        <v>0</v>
      </c>
      <c r="BH302" s="685">
        <v>0</v>
      </c>
      <c r="BI302" s="687"/>
    </row>
    <row r="303" spans="2:61" ht="9.9499999999999993" customHeight="1">
      <c r="B303" s="4466"/>
      <c r="D303" s="4604"/>
      <c r="E303" s="968"/>
      <c r="F303" s="1212"/>
      <c r="G303" s="968"/>
      <c r="H303" s="4604"/>
      <c r="I303" s="968"/>
      <c r="J303" s="1212"/>
      <c r="K303" s="968"/>
      <c r="L303" s="4604"/>
      <c r="M303" s="968"/>
      <c r="N303" s="1212"/>
      <c r="O303" s="968"/>
      <c r="P303" s="4604"/>
      <c r="Q303" s="968"/>
      <c r="R303" s="1212"/>
      <c r="S303" s="968"/>
      <c r="T303" s="4604"/>
      <c r="U303" s="968"/>
      <c r="V303" s="1212"/>
      <c r="W303" s="968"/>
      <c r="X303" s="4592"/>
      <c r="Y303" s="968"/>
      <c r="Z303" s="1212"/>
      <c r="AA303" s="968"/>
      <c r="AB303" s="4604"/>
      <c r="AC303" s="968"/>
      <c r="AD303" s="1212"/>
      <c r="AE303" s="968"/>
      <c r="AF303" s="4827"/>
      <c r="AG303" s="968"/>
      <c r="AH303" s="1212"/>
      <c r="AI303" s="968"/>
      <c r="AJ303" s="4604"/>
      <c r="AK303" s="968"/>
      <c r="AL303" s="1212"/>
      <c r="AM303" s="968"/>
      <c r="AN303" s="4604"/>
      <c r="AO303" s="968"/>
      <c r="AP303" s="1212"/>
      <c r="AQ303" s="968"/>
      <c r="AR303" s="4604"/>
      <c r="AS303" s="968"/>
      <c r="AT303" s="1212"/>
      <c r="AU303" s="968"/>
      <c r="AV303" s="4604"/>
      <c r="AW303" s="968"/>
      <c r="AX303" s="1212"/>
      <c r="AY303" s="968"/>
      <c r="AZ303" s="4604"/>
      <c r="BA303" s="685">
        <v>0</v>
      </c>
      <c r="BB303" s="685">
        <v>0</v>
      </c>
      <c r="BC303" s="685">
        <v>0</v>
      </c>
      <c r="BD303" s="685">
        <v>0</v>
      </c>
      <c r="BE303" s="685">
        <v>0</v>
      </c>
      <c r="BF303" s="685">
        <v>0</v>
      </c>
      <c r="BG303" s="685">
        <v>0</v>
      </c>
      <c r="BH303" s="685">
        <v>0</v>
      </c>
      <c r="BI303" s="687"/>
    </row>
    <row r="304" spans="2:61" ht="9.9499999999999993" customHeight="1">
      <c r="B304" s="706"/>
      <c r="D304" s="968"/>
      <c r="E304" s="968"/>
      <c r="F304" s="968"/>
      <c r="G304" s="968"/>
      <c r="H304" s="968"/>
      <c r="I304" s="968"/>
      <c r="J304" s="968"/>
      <c r="K304" s="968"/>
      <c r="L304" s="1229"/>
      <c r="M304" s="968"/>
      <c r="N304" s="968"/>
      <c r="O304" s="968"/>
      <c r="P304" s="968"/>
      <c r="Q304" s="968"/>
      <c r="R304" s="968"/>
      <c r="S304" s="968"/>
      <c r="T304" s="968"/>
      <c r="U304" s="968"/>
      <c r="V304" s="968"/>
      <c r="W304" s="968"/>
      <c r="X304" s="968"/>
      <c r="Y304" s="968"/>
      <c r="Z304" s="968"/>
      <c r="AA304" s="968"/>
      <c r="AB304" s="968"/>
      <c r="AC304" s="968"/>
      <c r="AD304" s="968"/>
      <c r="AE304" s="968"/>
      <c r="AF304" s="968"/>
      <c r="AG304" s="968"/>
      <c r="AH304" s="968"/>
      <c r="AI304" s="1234"/>
      <c r="AJ304" s="1216"/>
      <c r="AK304" s="1216"/>
      <c r="AL304" s="1216"/>
      <c r="AM304" s="1216"/>
      <c r="AN304" s="1216"/>
      <c r="AO304" s="968"/>
      <c r="AP304" s="968"/>
      <c r="AQ304" s="968"/>
      <c r="AR304" s="968"/>
      <c r="AS304" s="968"/>
      <c r="AT304" s="968"/>
      <c r="AU304" s="968"/>
      <c r="AV304" s="968"/>
      <c r="AW304" s="968"/>
      <c r="AX304" s="968"/>
      <c r="AY304" s="968"/>
      <c r="AZ304" s="968"/>
      <c r="BA304" s="685">
        <v>0</v>
      </c>
      <c r="BB304" s="685">
        <v>0</v>
      </c>
      <c r="BC304" s="685">
        <v>0</v>
      </c>
      <c r="BD304" s="685">
        <v>0</v>
      </c>
      <c r="BE304" s="685">
        <v>0</v>
      </c>
      <c r="BF304" s="685">
        <v>0</v>
      </c>
      <c r="BG304" s="685">
        <v>0</v>
      </c>
      <c r="BH304" s="685">
        <v>0</v>
      </c>
      <c r="BI304" s="687"/>
    </row>
    <row r="305" spans="2:61" ht="9.9499999999999993" customHeight="1">
      <c r="B305" s="4464">
        <v>25</v>
      </c>
      <c r="D305" s="4602"/>
      <c r="E305" s="968"/>
      <c r="F305" s="1212"/>
      <c r="G305" s="968"/>
      <c r="H305" s="4602"/>
      <c r="I305" s="968"/>
      <c r="J305" s="1212"/>
      <c r="K305" s="968"/>
      <c r="L305" s="4602"/>
      <c r="M305" s="968"/>
      <c r="N305" s="1212"/>
      <c r="O305" s="968"/>
      <c r="P305" s="4602"/>
      <c r="Q305" s="968"/>
      <c r="R305" s="1212"/>
      <c r="S305" s="968"/>
      <c r="T305" s="4602"/>
      <c r="U305" s="968"/>
      <c r="V305" s="1212"/>
      <c r="W305" s="968"/>
      <c r="X305" s="4590"/>
      <c r="Y305" s="968"/>
      <c r="Z305" s="1212"/>
      <c r="AA305" s="968"/>
      <c r="AB305" s="4602"/>
      <c r="AC305" s="968"/>
      <c r="AD305" s="1212"/>
      <c r="AE305" s="968"/>
      <c r="AF305" s="4825" t="s">
        <v>5216</v>
      </c>
      <c r="AG305" s="968"/>
      <c r="AH305" s="1212"/>
      <c r="AI305" s="968"/>
      <c r="AJ305" s="4602"/>
      <c r="AK305" s="968"/>
      <c r="AL305" s="1212"/>
      <c r="AM305" s="968"/>
      <c r="AN305" s="4602"/>
      <c r="AO305" s="968"/>
      <c r="AP305" s="1212"/>
      <c r="AQ305" s="968"/>
      <c r="AR305" s="4602"/>
      <c r="AS305" s="968"/>
      <c r="AT305" s="1212"/>
      <c r="AU305" s="968"/>
      <c r="AV305" s="4602"/>
      <c r="AW305" s="968"/>
      <c r="AX305" s="1212"/>
      <c r="AY305" s="968"/>
      <c r="AZ305" s="4602"/>
      <c r="BA305" s="685">
        <v>0</v>
      </c>
      <c r="BB305" s="685">
        <v>0</v>
      </c>
      <c r="BC305" s="685">
        <v>0</v>
      </c>
      <c r="BD305" s="685">
        <v>0</v>
      </c>
      <c r="BE305" s="685">
        <v>0</v>
      </c>
      <c r="BF305" s="685">
        <v>0</v>
      </c>
      <c r="BG305" s="685">
        <v>0</v>
      </c>
      <c r="BH305" s="685">
        <v>0</v>
      </c>
      <c r="BI305" s="687"/>
    </row>
    <row r="306" spans="2:61" ht="5.0999999999999996" customHeight="1">
      <c r="B306" s="4465"/>
      <c r="D306" s="4603"/>
      <c r="E306" s="968"/>
      <c r="F306" s="1214"/>
      <c r="G306" s="968"/>
      <c r="H306" s="4603"/>
      <c r="I306" s="968"/>
      <c r="J306" s="1214"/>
      <c r="K306" s="968"/>
      <c r="L306" s="4603"/>
      <c r="M306" s="968"/>
      <c r="N306" s="1214"/>
      <c r="O306" s="968"/>
      <c r="P306" s="4603"/>
      <c r="Q306" s="968"/>
      <c r="R306" s="1214"/>
      <c r="S306" s="968"/>
      <c r="T306" s="4603"/>
      <c r="U306" s="968"/>
      <c r="V306" s="1214"/>
      <c r="W306" s="968"/>
      <c r="X306" s="4591"/>
      <c r="Y306" s="968"/>
      <c r="Z306" s="1214"/>
      <c r="AA306" s="968"/>
      <c r="AB306" s="4603"/>
      <c r="AC306" s="968"/>
      <c r="AD306" s="1214"/>
      <c r="AE306" s="968"/>
      <c r="AF306" s="4826"/>
      <c r="AG306" s="968"/>
      <c r="AH306" s="1214"/>
      <c r="AI306" s="968"/>
      <c r="AJ306" s="4603"/>
      <c r="AK306" s="968"/>
      <c r="AL306" s="1214"/>
      <c r="AM306" s="968"/>
      <c r="AN306" s="4603"/>
      <c r="AO306" s="968"/>
      <c r="AP306" s="1214"/>
      <c r="AQ306" s="968"/>
      <c r="AR306" s="4603"/>
      <c r="AS306" s="968"/>
      <c r="AT306" s="1214"/>
      <c r="AU306" s="968"/>
      <c r="AV306" s="4603"/>
      <c r="AW306" s="968"/>
      <c r="AX306" s="1214"/>
      <c r="AY306" s="968"/>
      <c r="AZ306" s="4603"/>
      <c r="BA306" s="685">
        <v>0</v>
      </c>
      <c r="BB306" s="685">
        <v>0</v>
      </c>
      <c r="BC306" s="685">
        <v>0</v>
      </c>
      <c r="BD306" s="685">
        <v>0</v>
      </c>
      <c r="BE306" s="685">
        <v>0</v>
      </c>
      <c r="BF306" s="685">
        <v>0</v>
      </c>
      <c r="BG306" s="685">
        <v>0</v>
      </c>
      <c r="BH306" s="685">
        <v>0</v>
      </c>
      <c r="BI306" s="687"/>
    </row>
    <row r="307" spans="2:61" ht="9.9499999999999993" customHeight="1">
      <c r="B307" s="4466"/>
      <c r="D307" s="4604"/>
      <c r="E307" s="968"/>
      <c r="F307" s="1212"/>
      <c r="G307" s="968"/>
      <c r="H307" s="4604"/>
      <c r="I307" s="968"/>
      <c r="J307" s="1212"/>
      <c r="K307" s="968"/>
      <c r="L307" s="4604"/>
      <c r="M307" s="968"/>
      <c r="N307" s="1212"/>
      <c r="O307" s="968"/>
      <c r="P307" s="4604"/>
      <c r="Q307" s="968"/>
      <c r="R307" s="1212"/>
      <c r="S307" s="968"/>
      <c r="T307" s="4604"/>
      <c r="U307" s="968"/>
      <c r="V307" s="1212"/>
      <c r="W307" s="968"/>
      <c r="X307" s="4592"/>
      <c r="Y307" s="968"/>
      <c r="Z307" s="1212"/>
      <c r="AA307" s="968"/>
      <c r="AB307" s="4604"/>
      <c r="AC307" s="968"/>
      <c r="AD307" s="1212"/>
      <c r="AE307" s="968"/>
      <c r="AF307" s="4827"/>
      <c r="AG307" s="968"/>
      <c r="AH307" s="1212"/>
      <c r="AI307" s="968"/>
      <c r="AJ307" s="4604"/>
      <c r="AK307" s="968"/>
      <c r="AL307" s="1212"/>
      <c r="AM307" s="968"/>
      <c r="AN307" s="4604"/>
      <c r="AO307" s="968"/>
      <c r="AP307" s="1212"/>
      <c r="AQ307" s="968"/>
      <c r="AR307" s="4604"/>
      <c r="AS307" s="968"/>
      <c r="AT307" s="1212"/>
      <c r="AU307" s="968"/>
      <c r="AV307" s="4604"/>
      <c r="AW307" s="968"/>
      <c r="AX307" s="1212"/>
      <c r="AY307" s="968"/>
      <c r="AZ307" s="4604"/>
      <c r="BA307" s="685">
        <v>0</v>
      </c>
      <c r="BB307" s="685">
        <v>0</v>
      </c>
      <c r="BC307" s="685">
        <v>0</v>
      </c>
      <c r="BD307" s="685">
        <v>0</v>
      </c>
      <c r="BE307" s="685">
        <v>0</v>
      </c>
      <c r="BF307" s="685">
        <v>0</v>
      </c>
      <c r="BG307" s="685">
        <v>0</v>
      </c>
      <c r="BH307" s="685">
        <v>0</v>
      </c>
      <c r="BI307" s="687"/>
    </row>
    <row r="308" spans="2:61" ht="9.9499999999999993" customHeight="1">
      <c r="B308" s="706"/>
      <c r="D308" s="968"/>
      <c r="E308" s="968"/>
      <c r="F308" s="968"/>
      <c r="G308" s="968"/>
      <c r="H308" s="968"/>
      <c r="I308" s="968"/>
      <c r="J308" s="968"/>
      <c r="K308" s="968"/>
      <c r="L308" s="1229"/>
      <c r="M308" s="968"/>
      <c r="N308" s="968"/>
      <c r="O308" s="968"/>
      <c r="P308" s="968"/>
      <c r="Q308" s="968"/>
      <c r="R308" s="968"/>
      <c r="S308" s="968"/>
      <c r="T308" s="968"/>
      <c r="U308" s="968"/>
      <c r="V308" s="968"/>
      <c r="W308" s="968"/>
      <c r="X308" s="968"/>
      <c r="Y308" s="968"/>
      <c r="Z308" s="968"/>
      <c r="AA308" s="968"/>
      <c r="AB308" s="968"/>
      <c r="AC308" s="968"/>
      <c r="AD308" s="968"/>
      <c r="AE308" s="968"/>
      <c r="AF308" s="968"/>
      <c r="AG308" s="968"/>
      <c r="AH308" s="968"/>
      <c r="AI308" s="1234"/>
      <c r="AJ308" s="1216"/>
      <c r="AK308" s="1216"/>
      <c r="AL308" s="1216"/>
      <c r="AM308" s="1216"/>
      <c r="AN308" s="1216"/>
      <c r="AO308" s="968"/>
      <c r="AP308" s="968"/>
      <c r="AQ308" s="968"/>
      <c r="AR308" s="968"/>
      <c r="AS308" s="968"/>
      <c r="AT308" s="968"/>
      <c r="AU308" s="968"/>
      <c r="AV308" s="968"/>
      <c r="AW308" s="968"/>
      <c r="AX308" s="968"/>
      <c r="AY308" s="968"/>
      <c r="AZ308" s="968"/>
      <c r="BA308" s="685">
        <v>0</v>
      </c>
      <c r="BB308" s="685">
        <v>0</v>
      </c>
      <c r="BC308" s="685">
        <v>0</v>
      </c>
      <c r="BD308" s="685">
        <v>0</v>
      </c>
      <c r="BE308" s="685">
        <v>0</v>
      </c>
      <c r="BF308" s="685">
        <v>0</v>
      </c>
      <c r="BG308" s="685">
        <v>0</v>
      </c>
      <c r="BH308" s="685">
        <v>0</v>
      </c>
      <c r="BI308" s="687"/>
    </row>
    <row r="309" spans="2:61" ht="9.9499999999999993" customHeight="1">
      <c r="B309" s="4464">
        <v>26</v>
      </c>
      <c r="D309" s="4602"/>
      <c r="E309" s="968"/>
      <c r="F309" s="1212"/>
      <c r="G309" s="968"/>
      <c r="H309" s="4602"/>
      <c r="I309" s="968"/>
      <c r="J309" s="1212"/>
      <c r="K309" s="968"/>
      <c r="L309" s="4602"/>
      <c r="M309" s="968"/>
      <c r="N309" s="1212"/>
      <c r="O309" s="968"/>
      <c r="P309" s="4602"/>
      <c r="Q309" s="968"/>
      <c r="R309" s="1212"/>
      <c r="S309" s="968"/>
      <c r="T309" s="4602"/>
      <c r="U309" s="968"/>
      <c r="V309" s="1212"/>
      <c r="W309" s="968"/>
      <c r="X309" s="4602"/>
      <c r="Y309" s="968"/>
      <c r="Z309" s="1212"/>
      <c r="AA309" s="968"/>
      <c r="AB309" s="4602"/>
      <c r="AC309" s="968"/>
      <c r="AD309" s="1212"/>
      <c r="AE309" s="968"/>
      <c r="AF309" s="4825" t="s">
        <v>5217</v>
      </c>
      <c r="AG309" s="968"/>
      <c r="AH309" s="1212"/>
      <c r="AI309" s="968"/>
      <c r="AJ309" s="4602"/>
      <c r="AK309" s="968"/>
      <c r="AL309" s="1212"/>
      <c r="AM309" s="968"/>
      <c r="AN309" s="4602"/>
      <c r="AO309" s="968"/>
      <c r="AP309" s="1212"/>
      <c r="AQ309" s="968"/>
      <c r="AR309" s="4602"/>
      <c r="AS309" s="968"/>
      <c r="AT309" s="1212"/>
      <c r="AU309" s="968"/>
      <c r="AV309" s="4602"/>
      <c r="AW309" s="968"/>
      <c r="AX309" s="1212"/>
      <c r="AY309" s="968"/>
      <c r="AZ309" s="4602"/>
      <c r="BA309" s="685">
        <v>0</v>
      </c>
      <c r="BB309" s="685">
        <v>0</v>
      </c>
      <c r="BC309" s="685">
        <v>0</v>
      </c>
      <c r="BD309" s="685">
        <v>0</v>
      </c>
      <c r="BE309" s="685">
        <v>0</v>
      </c>
      <c r="BF309" s="685">
        <v>0</v>
      </c>
      <c r="BG309" s="685">
        <v>0</v>
      </c>
      <c r="BH309" s="685">
        <v>0</v>
      </c>
      <c r="BI309" s="687"/>
    </row>
    <row r="310" spans="2:61" ht="5.0999999999999996" customHeight="1">
      <c r="B310" s="4465"/>
      <c r="D310" s="4603"/>
      <c r="E310" s="968"/>
      <c r="F310" s="1214"/>
      <c r="G310" s="968"/>
      <c r="H310" s="4603"/>
      <c r="I310" s="968"/>
      <c r="J310" s="1214"/>
      <c r="K310" s="968"/>
      <c r="L310" s="4603"/>
      <c r="M310" s="968"/>
      <c r="N310" s="1214"/>
      <c r="O310" s="968"/>
      <c r="P310" s="4603"/>
      <c r="Q310" s="968"/>
      <c r="R310" s="1214"/>
      <c r="S310" s="968"/>
      <c r="T310" s="4603"/>
      <c r="U310" s="968"/>
      <c r="V310" s="1214"/>
      <c r="W310" s="968"/>
      <c r="X310" s="4603"/>
      <c r="Y310" s="968"/>
      <c r="Z310" s="1214"/>
      <c r="AA310" s="968"/>
      <c r="AB310" s="4603"/>
      <c r="AC310" s="968"/>
      <c r="AD310" s="1214"/>
      <c r="AE310" s="968"/>
      <c r="AF310" s="4826"/>
      <c r="AG310" s="968"/>
      <c r="AH310" s="1214"/>
      <c r="AI310" s="968"/>
      <c r="AJ310" s="4603"/>
      <c r="AK310" s="968"/>
      <c r="AL310" s="1214"/>
      <c r="AM310" s="968"/>
      <c r="AN310" s="4603"/>
      <c r="AO310" s="968"/>
      <c r="AP310" s="1214"/>
      <c r="AQ310" s="968"/>
      <c r="AR310" s="4603"/>
      <c r="AS310" s="968"/>
      <c r="AT310" s="1214"/>
      <c r="AU310" s="968"/>
      <c r="AV310" s="4603"/>
      <c r="AW310" s="968"/>
      <c r="AX310" s="1214"/>
      <c r="AY310" s="968"/>
      <c r="AZ310" s="4603"/>
      <c r="BA310" s="685">
        <v>0</v>
      </c>
      <c r="BB310" s="685">
        <v>0</v>
      </c>
      <c r="BC310" s="685">
        <v>0</v>
      </c>
      <c r="BD310" s="685">
        <v>0</v>
      </c>
      <c r="BE310" s="685">
        <v>0</v>
      </c>
      <c r="BF310" s="685">
        <v>0</v>
      </c>
      <c r="BG310" s="685">
        <v>0</v>
      </c>
      <c r="BH310" s="685">
        <v>0</v>
      </c>
      <c r="BI310" s="687"/>
    </row>
    <row r="311" spans="2:61" ht="9.9499999999999993" customHeight="1">
      <c r="B311" s="4466"/>
      <c r="D311" s="4604"/>
      <c r="E311" s="968"/>
      <c r="F311" s="1212"/>
      <c r="G311" s="968"/>
      <c r="H311" s="4604"/>
      <c r="I311" s="968"/>
      <c r="J311" s="1212"/>
      <c r="K311" s="968"/>
      <c r="L311" s="4604"/>
      <c r="M311" s="968"/>
      <c r="N311" s="1212"/>
      <c r="O311" s="968"/>
      <c r="P311" s="4604"/>
      <c r="Q311" s="968"/>
      <c r="R311" s="1212"/>
      <c r="S311" s="968"/>
      <c r="T311" s="4604"/>
      <c r="U311" s="968"/>
      <c r="V311" s="1212"/>
      <c r="W311" s="968"/>
      <c r="X311" s="4604"/>
      <c r="Y311" s="968"/>
      <c r="Z311" s="1212"/>
      <c r="AA311" s="968"/>
      <c r="AB311" s="4604"/>
      <c r="AC311" s="968"/>
      <c r="AD311" s="1212"/>
      <c r="AE311" s="968"/>
      <c r="AF311" s="4827"/>
      <c r="AG311" s="968"/>
      <c r="AH311" s="1212"/>
      <c r="AI311" s="968"/>
      <c r="AJ311" s="4604"/>
      <c r="AK311" s="968"/>
      <c r="AL311" s="1212"/>
      <c r="AM311" s="968"/>
      <c r="AN311" s="4604"/>
      <c r="AO311" s="968"/>
      <c r="AP311" s="1212"/>
      <c r="AQ311" s="968"/>
      <c r="AR311" s="4604"/>
      <c r="AS311" s="968"/>
      <c r="AT311" s="1212"/>
      <c r="AU311" s="968"/>
      <c r="AV311" s="4604"/>
      <c r="AW311" s="968"/>
      <c r="AX311" s="1212"/>
      <c r="AY311" s="968"/>
      <c r="AZ311" s="4604"/>
      <c r="BA311" s="685">
        <v>0</v>
      </c>
      <c r="BB311" s="685">
        <v>0</v>
      </c>
      <c r="BC311" s="685">
        <v>0</v>
      </c>
      <c r="BD311" s="685">
        <v>0</v>
      </c>
      <c r="BE311" s="685">
        <v>0</v>
      </c>
      <c r="BF311" s="685">
        <v>0</v>
      </c>
      <c r="BG311" s="685">
        <v>0</v>
      </c>
      <c r="BH311" s="685">
        <v>0</v>
      </c>
      <c r="BI311" s="687"/>
    </row>
    <row r="312" spans="2:61" ht="9.9499999999999993" customHeight="1">
      <c r="B312" s="706"/>
      <c r="D312" s="968"/>
      <c r="E312" s="968"/>
      <c r="F312" s="968"/>
      <c r="G312" s="968"/>
      <c r="H312" s="968"/>
      <c r="I312" s="968"/>
      <c r="J312" s="968"/>
      <c r="K312" s="968"/>
      <c r="L312" s="1229"/>
      <c r="M312" s="968"/>
      <c r="N312" s="968"/>
      <c r="O312" s="968"/>
      <c r="P312" s="968"/>
      <c r="Q312" s="968"/>
      <c r="R312" s="968"/>
      <c r="S312" s="968"/>
      <c r="T312" s="968"/>
      <c r="U312" s="968"/>
      <c r="V312" s="968"/>
      <c r="W312" s="968"/>
      <c r="X312" s="968"/>
      <c r="Y312" s="968"/>
      <c r="Z312" s="968"/>
      <c r="AA312" s="968"/>
      <c r="AB312" s="968"/>
      <c r="AC312" s="968"/>
      <c r="AD312" s="968"/>
      <c r="AE312" s="968"/>
      <c r="AF312" s="968"/>
      <c r="AG312" s="968"/>
      <c r="AH312" s="968"/>
      <c r="AI312" s="1234"/>
      <c r="AJ312" s="1216"/>
      <c r="AK312" s="1216"/>
      <c r="AL312" s="1216"/>
      <c r="AM312" s="1216"/>
      <c r="AN312" s="1216"/>
      <c r="AO312" s="968"/>
      <c r="AP312" s="968"/>
      <c r="AQ312" s="968"/>
      <c r="AR312" s="968"/>
      <c r="AS312" s="968"/>
      <c r="AT312" s="968"/>
      <c r="AU312" s="968"/>
      <c r="AV312" s="968"/>
      <c r="AW312" s="968"/>
      <c r="AX312" s="968"/>
      <c r="AY312" s="968"/>
      <c r="AZ312" s="968"/>
      <c r="BA312" s="685">
        <v>0</v>
      </c>
      <c r="BB312" s="685">
        <v>0</v>
      </c>
      <c r="BC312" s="685">
        <v>0</v>
      </c>
      <c r="BD312" s="685">
        <v>0</v>
      </c>
      <c r="BE312" s="685">
        <v>0</v>
      </c>
      <c r="BF312" s="685">
        <v>0</v>
      </c>
      <c r="BG312" s="685">
        <v>0</v>
      </c>
      <c r="BH312" s="685">
        <v>0</v>
      </c>
      <c r="BI312" s="687"/>
    </row>
    <row r="313" spans="2:61" ht="9.9499999999999993" customHeight="1">
      <c r="B313" s="4464">
        <v>27</v>
      </c>
      <c r="D313" s="4602"/>
      <c r="E313" s="968"/>
      <c r="F313" s="1212"/>
      <c r="G313" s="968"/>
      <c r="H313" s="4602"/>
      <c r="I313" s="968"/>
      <c r="J313" s="1212"/>
      <c r="K313" s="968"/>
      <c r="L313" s="4602"/>
      <c r="M313" s="968"/>
      <c r="N313" s="1212"/>
      <c r="O313" s="968"/>
      <c r="P313" s="4602"/>
      <c r="Q313" s="968"/>
      <c r="R313" s="1212"/>
      <c r="S313" s="968"/>
      <c r="T313" s="4602"/>
      <c r="U313" s="968"/>
      <c r="V313" s="1212"/>
      <c r="W313" s="968"/>
      <c r="X313" s="4602"/>
      <c r="Y313" s="968"/>
      <c r="Z313" s="1212"/>
      <c r="AA313" s="968"/>
      <c r="AB313" s="4602"/>
      <c r="AC313" s="968"/>
      <c r="AD313" s="1212"/>
      <c r="AE313" s="968"/>
      <c r="AF313" s="4825"/>
      <c r="AG313" s="968"/>
      <c r="AH313" s="1212"/>
      <c r="AI313" s="968"/>
      <c r="AJ313" s="4602"/>
      <c r="AK313" s="968"/>
      <c r="AL313" s="1212"/>
      <c r="AM313" s="968"/>
      <c r="AN313" s="4602"/>
      <c r="AO313" s="968"/>
      <c r="AP313" s="1212"/>
      <c r="AQ313" s="968"/>
      <c r="AR313" s="4602"/>
      <c r="AS313" s="968"/>
      <c r="AT313" s="1212"/>
      <c r="AU313" s="968"/>
      <c r="AV313" s="4602"/>
      <c r="AW313" s="968"/>
      <c r="AX313" s="1212"/>
      <c r="AY313" s="968"/>
      <c r="AZ313" s="4602"/>
      <c r="BA313" s="685">
        <v>0</v>
      </c>
      <c r="BB313" s="685">
        <v>0</v>
      </c>
      <c r="BC313" s="685">
        <v>0</v>
      </c>
      <c r="BD313" s="685">
        <v>0</v>
      </c>
      <c r="BE313" s="685">
        <v>0</v>
      </c>
      <c r="BF313" s="685">
        <v>0</v>
      </c>
      <c r="BG313" s="685">
        <v>0</v>
      </c>
      <c r="BH313" s="685">
        <v>0</v>
      </c>
      <c r="BI313" s="687"/>
    </row>
    <row r="314" spans="2:61" ht="5.0999999999999996" customHeight="1">
      <c r="B314" s="4465"/>
      <c r="D314" s="4603"/>
      <c r="E314" s="968"/>
      <c r="F314" s="1214"/>
      <c r="G314" s="968"/>
      <c r="H314" s="4603"/>
      <c r="I314" s="968"/>
      <c r="J314" s="1214"/>
      <c r="K314" s="968"/>
      <c r="L314" s="4603"/>
      <c r="M314" s="968"/>
      <c r="N314" s="1214"/>
      <c r="O314" s="968"/>
      <c r="P314" s="4603"/>
      <c r="Q314" s="968"/>
      <c r="R314" s="1214"/>
      <c r="S314" s="968"/>
      <c r="T314" s="4603"/>
      <c r="U314" s="968"/>
      <c r="V314" s="1214"/>
      <c r="W314" s="968"/>
      <c r="X314" s="4603"/>
      <c r="Y314" s="968"/>
      <c r="Z314" s="1214"/>
      <c r="AA314" s="968"/>
      <c r="AB314" s="4603"/>
      <c r="AC314" s="968"/>
      <c r="AD314" s="1214"/>
      <c r="AE314" s="968"/>
      <c r="AF314" s="4826"/>
      <c r="AG314" s="968"/>
      <c r="AH314" s="1214"/>
      <c r="AI314" s="968"/>
      <c r="AJ314" s="4603"/>
      <c r="AK314" s="968"/>
      <c r="AL314" s="1214"/>
      <c r="AM314" s="968"/>
      <c r="AN314" s="4603"/>
      <c r="AO314" s="968"/>
      <c r="AP314" s="1214"/>
      <c r="AQ314" s="968"/>
      <c r="AR314" s="4603"/>
      <c r="AS314" s="968"/>
      <c r="AT314" s="1214"/>
      <c r="AU314" s="968"/>
      <c r="AV314" s="4603"/>
      <c r="AW314" s="968"/>
      <c r="AX314" s="1214"/>
      <c r="AY314" s="968"/>
      <c r="AZ314" s="4603"/>
      <c r="BA314" s="685">
        <v>0</v>
      </c>
      <c r="BB314" s="685">
        <v>0</v>
      </c>
      <c r="BC314" s="685">
        <v>0</v>
      </c>
      <c r="BD314" s="685">
        <v>0</v>
      </c>
      <c r="BE314" s="685">
        <v>0</v>
      </c>
      <c r="BF314" s="685">
        <v>0</v>
      </c>
      <c r="BG314" s="685">
        <v>0</v>
      </c>
      <c r="BH314" s="685">
        <v>0</v>
      </c>
      <c r="BI314" s="687"/>
    </row>
    <row r="315" spans="2:61" ht="9.9499999999999993" customHeight="1">
      <c r="B315" s="4466"/>
      <c r="D315" s="4604"/>
      <c r="E315" s="968"/>
      <c r="F315" s="1212"/>
      <c r="G315" s="968"/>
      <c r="H315" s="4604"/>
      <c r="I315" s="968"/>
      <c r="J315" s="1212"/>
      <c r="K315" s="968"/>
      <c r="L315" s="4604"/>
      <c r="M315" s="968"/>
      <c r="N315" s="1212"/>
      <c r="O315" s="968"/>
      <c r="P315" s="4604"/>
      <c r="Q315" s="968"/>
      <c r="R315" s="1212"/>
      <c r="S315" s="968"/>
      <c r="T315" s="4604"/>
      <c r="U315" s="968"/>
      <c r="V315" s="1212"/>
      <c r="W315" s="968"/>
      <c r="X315" s="4604"/>
      <c r="Y315" s="968"/>
      <c r="Z315" s="1212"/>
      <c r="AA315" s="968"/>
      <c r="AB315" s="4604"/>
      <c r="AC315" s="968"/>
      <c r="AD315" s="1212"/>
      <c r="AE315" s="968"/>
      <c r="AF315" s="4827"/>
      <c r="AG315" s="968"/>
      <c r="AH315" s="1212"/>
      <c r="AI315" s="968"/>
      <c r="AJ315" s="4604"/>
      <c r="AK315" s="968"/>
      <c r="AL315" s="1212"/>
      <c r="AM315" s="968"/>
      <c r="AN315" s="4604"/>
      <c r="AO315" s="968"/>
      <c r="AP315" s="1212"/>
      <c r="AQ315" s="968"/>
      <c r="AR315" s="4604"/>
      <c r="AS315" s="968"/>
      <c r="AT315" s="1212"/>
      <c r="AU315" s="968"/>
      <c r="AV315" s="4604"/>
      <c r="AW315" s="968"/>
      <c r="AX315" s="1212"/>
      <c r="AY315" s="968"/>
      <c r="AZ315" s="4604"/>
      <c r="BA315" s="685">
        <v>0</v>
      </c>
      <c r="BB315" s="685">
        <v>0</v>
      </c>
      <c r="BC315" s="685">
        <v>0</v>
      </c>
      <c r="BD315" s="685">
        <v>0</v>
      </c>
      <c r="BE315" s="685">
        <v>0</v>
      </c>
      <c r="BF315" s="685">
        <v>0</v>
      </c>
      <c r="BG315" s="685">
        <v>0</v>
      </c>
      <c r="BH315" s="685">
        <v>0</v>
      </c>
      <c r="BI315" s="687"/>
    </row>
    <row r="316" spans="2:61" ht="9.9499999999999993" customHeight="1">
      <c r="B316" s="706"/>
      <c r="D316" s="968"/>
      <c r="E316" s="968"/>
      <c r="F316" s="968"/>
      <c r="G316" s="968"/>
      <c r="H316" s="968"/>
      <c r="I316" s="968"/>
      <c r="J316" s="968"/>
      <c r="K316" s="968"/>
      <c r="L316" s="1229"/>
      <c r="M316" s="968"/>
      <c r="N316" s="968"/>
      <c r="O316" s="968"/>
      <c r="P316" s="968"/>
      <c r="Q316" s="968"/>
      <c r="R316" s="968"/>
      <c r="S316" s="968"/>
      <c r="T316" s="968"/>
      <c r="U316" s="968"/>
      <c r="V316" s="968"/>
      <c r="W316" s="968"/>
      <c r="X316" s="968"/>
      <c r="Y316" s="968"/>
      <c r="Z316" s="968"/>
      <c r="AA316" s="968"/>
      <c r="AB316" s="968"/>
      <c r="AC316" s="968"/>
      <c r="AD316" s="968"/>
      <c r="AE316" s="968"/>
      <c r="AF316" s="968"/>
      <c r="AG316" s="968"/>
      <c r="AH316" s="968"/>
      <c r="AI316" s="1234"/>
      <c r="AJ316" s="1216"/>
      <c r="AK316" s="1216"/>
      <c r="AL316" s="1216"/>
      <c r="AM316" s="1216"/>
      <c r="AN316" s="1216"/>
      <c r="AO316" s="968"/>
      <c r="AP316" s="968"/>
      <c r="AQ316" s="968"/>
      <c r="AR316" s="968"/>
      <c r="AS316" s="968"/>
      <c r="AT316" s="968"/>
      <c r="AU316" s="968"/>
      <c r="AV316" s="968"/>
      <c r="AW316" s="968"/>
      <c r="AX316" s="968"/>
      <c r="AY316" s="968"/>
      <c r="AZ316" s="968"/>
      <c r="BA316" s="685">
        <v>0</v>
      </c>
      <c r="BB316" s="685">
        <v>0</v>
      </c>
      <c r="BC316" s="685">
        <v>0</v>
      </c>
      <c r="BD316" s="685">
        <v>0</v>
      </c>
      <c r="BE316" s="685">
        <v>0</v>
      </c>
      <c r="BF316" s="685">
        <v>0</v>
      </c>
      <c r="BG316" s="685">
        <v>0</v>
      </c>
      <c r="BH316" s="685">
        <v>0</v>
      </c>
      <c r="BI316" s="687"/>
    </row>
    <row r="317" spans="2:61" ht="9.9499999999999993" customHeight="1">
      <c r="B317" s="4464">
        <v>28</v>
      </c>
      <c r="D317" s="4602"/>
      <c r="E317" s="968"/>
      <c r="F317" s="1212"/>
      <c r="G317" s="968"/>
      <c r="H317" s="4602"/>
      <c r="I317" s="968"/>
      <c r="J317" s="1212"/>
      <c r="K317" s="968"/>
      <c r="L317" s="4602"/>
      <c r="M317" s="968"/>
      <c r="N317" s="1212"/>
      <c r="O317" s="968"/>
      <c r="P317" s="4602"/>
      <c r="Q317" s="968"/>
      <c r="R317" s="1212"/>
      <c r="S317" s="968"/>
      <c r="T317" s="4602"/>
      <c r="U317" s="968"/>
      <c r="V317" s="1212"/>
      <c r="W317" s="968"/>
      <c r="X317" s="4602"/>
      <c r="Y317" s="968"/>
      <c r="Z317" s="1212"/>
      <c r="AA317" s="968"/>
      <c r="AB317" s="4602"/>
      <c r="AC317" s="968"/>
      <c r="AD317" s="1212"/>
      <c r="AE317" s="968"/>
      <c r="AF317" s="4602"/>
      <c r="AG317" s="968"/>
      <c r="AH317" s="1212"/>
      <c r="AI317" s="968"/>
      <c r="AJ317" s="4602"/>
      <c r="AK317" s="968"/>
      <c r="AL317" s="1212"/>
      <c r="AM317" s="968"/>
      <c r="AN317" s="4602"/>
      <c r="AO317" s="968"/>
      <c r="AP317" s="1212"/>
      <c r="AQ317" s="968"/>
      <c r="AR317" s="4602"/>
      <c r="AS317" s="968"/>
      <c r="AT317" s="1212"/>
      <c r="AU317" s="968"/>
      <c r="AV317" s="4602"/>
      <c r="AW317" s="968"/>
      <c r="AX317" s="1212"/>
      <c r="AY317" s="968"/>
      <c r="AZ317" s="4602"/>
      <c r="BA317" s="685">
        <v>0</v>
      </c>
      <c r="BB317" s="685">
        <v>0</v>
      </c>
      <c r="BC317" s="685">
        <v>0</v>
      </c>
      <c r="BD317" s="685">
        <v>0</v>
      </c>
      <c r="BE317" s="685">
        <v>0</v>
      </c>
      <c r="BF317" s="685">
        <v>0</v>
      </c>
      <c r="BG317" s="685">
        <v>0</v>
      </c>
      <c r="BH317" s="685">
        <v>0</v>
      </c>
      <c r="BI317" s="687"/>
    </row>
    <row r="318" spans="2:61" ht="5.0999999999999996" customHeight="1">
      <c r="B318" s="4465"/>
      <c r="D318" s="4603"/>
      <c r="E318" s="968"/>
      <c r="F318" s="1214"/>
      <c r="G318" s="968"/>
      <c r="H318" s="4603"/>
      <c r="I318" s="968"/>
      <c r="J318" s="1214"/>
      <c r="K318" s="968"/>
      <c r="L318" s="4603"/>
      <c r="M318" s="968"/>
      <c r="N318" s="1214"/>
      <c r="O318" s="968"/>
      <c r="P318" s="4603"/>
      <c r="Q318" s="968"/>
      <c r="R318" s="1214"/>
      <c r="S318" s="968"/>
      <c r="T318" s="4603"/>
      <c r="U318" s="968"/>
      <c r="V318" s="1214"/>
      <c r="W318" s="968"/>
      <c r="X318" s="4603"/>
      <c r="Y318" s="968"/>
      <c r="Z318" s="1214"/>
      <c r="AA318" s="968"/>
      <c r="AB318" s="4603"/>
      <c r="AC318" s="968"/>
      <c r="AD318" s="1214"/>
      <c r="AE318" s="968"/>
      <c r="AF318" s="4603"/>
      <c r="AG318" s="968"/>
      <c r="AH318" s="1214"/>
      <c r="AI318" s="968"/>
      <c r="AJ318" s="4603"/>
      <c r="AK318" s="968"/>
      <c r="AL318" s="1214"/>
      <c r="AM318" s="968"/>
      <c r="AN318" s="4603"/>
      <c r="AO318" s="968"/>
      <c r="AP318" s="1214"/>
      <c r="AQ318" s="968"/>
      <c r="AR318" s="4603"/>
      <c r="AS318" s="968"/>
      <c r="AT318" s="1214"/>
      <c r="AU318" s="968"/>
      <c r="AV318" s="4603"/>
      <c r="AW318" s="968"/>
      <c r="AX318" s="1214"/>
      <c r="AY318" s="968"/>
      <c r="AZ318" s="4603"/>
      <c r="BA318" s="685">
        <v>0</v>
      </c>
      <c r="BB318" s="685">
        <v>0</v>
      </c>
      <c r="BC318" s="685">
        <v>0</v>
      </c>
      <c r="BD318" s="685">
        <v>0</v>
      </c>
      <c r="BE318" s="685">
        <v>0</v>
      </c>
      <c r="BF318" s="685">
        <v>0</v>
      </c>
      <c r="BG318" s="685">
        <v>0</v>
      </c>
      <c r="BH318" s="685">
        <v>0</v>
      </c>
      <c r="BI318" s="687"/>
    </row>
    <row r="319" spans="2:61" ht="9.9499999999999993" customHeight="1">
      <c r="B319" s="4466"/>
      <c r="D319" s="4604"/>
      <c r="E319" s="968"/>
      <c r="F319" s="1212"/>
      <c r="G319" s="968"/>
      <c r="H319" s="4604"/>
      <c r="I319" s="968"/>
      <c r="J319" s="1212"/>
      <c r="K319" s="968"/>
      <c r="L319" s="4604"/>
      <c r="M319" s="968"/>
      <c r="N319" s="1212"/>
      <c r="O319" s="968"/>
      <c r="P319" s="4604"/>
      <c r="Q319" s="968"/>
      <c r="R319" s="1212"/>
      <c r="S319" s="968"/>
      <c r="T319" s="4604"/>
      <c r="U319" s="968"/>
      <c r="V319" s="1212"/>
      <c r="W319" s="968"/>
      <c r="X319" s="4604"/>
      <c r="Y319" s="968"/>
      <c r="Z319" s="1212"/>
      <c r="AA319" s="968"/>
      <c r="AB319" s="4604"/>
      <c r="AC319" s="968"/>
      <c r="AD319" s="1212"/>
      <c r="AE319" s="968"/>
      <c r="AF319" s="4604"/>
      <c r="AG319" s="968"/>
      <c r="AH319" s="1212"/>
      <c r="AI319" s="968"/>
      <c r="AJ319" s="4604"/>
      <c r="AK319" s="968"/>
      <c r="AL319" s="1212"/>
      <c r="AM319" s="968"/>
      <c r="AN319" s="4604"/>
      <c r="AO319" s="968"/>
      <c r="AP319" s="1212"/>
      <c r="AQ319" s="968"/>
      <c r="AR319" s="4604"/>
      <c r="AS319" s="968"/>
      <c r="AT319" s="1212"/>
      <c r="AU319" s="968"/>
      <c r="AV319" s="4604"/>
      <c r="AW319" s="968"/>
      <c r="AX319" s="1212"/>
      <c r="AY319" s="968"/>
      <c r="AZ319" s="4604"/>
      <c r="BA319" s="685">
        <v>0</v>
      </c>
      <c r="BB319" s="685">
        <v>0</v>
      </c>
      <c r="BC319" s="685">
        <v>0</v>
      </c>
      <c r="BD319" s="685">
        <v>0</v>
      </c>
      <c r="BE319" s="685">
        <v>0</v>
      </c>
      <c r="BF319" s="685">
        <v>0</v>
      </c>
      <c r="BG319" s="685">
        <v>0</v>
      </c>
      <c r="BH319" s="685">
        <v>0</v>
      </c>
      <c r="BI319" s="687"/>
    </row>
    <row r="320" spans="2:61" ht="9.9499999999999993" customHeight="1">
      <c r="B320" s="706"/>
      <c r="D320" s="968"/>
      <c r="E320" s="968"/>
      <c r="F320" s="968"/>
      <c r="G320" s="968"/>
      <c r="H320" s="968"/>
      <c r="I320" s="968"/>
      <c r="J320" s="968"/>
      <c r="K320" s="968"/>
      <c r="L320" s="1229"/>
      <c r="M320" s="968"/>
      <c r="N320" s="968"/>
      <c r="O320" s="968"/>
      <c r="P320" s="968"/>
      <c r="Q320" s="968"/>
      <c r="R320" s="968"/>
      <c r="S320" s="968"/>
      <c r="T320" s="968"/>
      <c r="U320" s="968"/>
      <c r="V320" s="968"/>
      <c r="W320" s="968"/>
      <c r="X320" s="968"/>
      <c r="Y320" s="968"/>
      <c r="Z320" s="968"/>
      <c r="AA320" s="968"/>
      <c r="AB320" s="968"/>
      <c r="AC320" s="968"/>
      <c r="AD320" s="968"/>
      <c r="AE320" s="968"/>
      <c r="AF320" s="1216"/>
      <c r="AG320" s="968"/>
      <c r="AH320" s="968"/>
      <c r="AI320" s="1234"/>
      <c r="AJ320" s="1216"/>
      <c r="AK320" s="1216"/>
      <c r="AL320" s="1216"/>
      <c r="AM320" s="1216"/>
      <c r="AN320" s="1216"/>
      <c r="AO320" s="968"/>
      <c r="AP320" s="968"/>
      <c r="AQ320" s="968"/>
      <c r="AR320" s="968"/>
      <c r="AS320" s="968"/>
      <c r="AT320" s="968"/>
      <c r="AU320" s="968"/>
      <c r="AV320" s="968"/>
      <c r="AW320" s="968"/>
      <c r="AX320" s="968"/>
      <c r="AY320" s="968"/>
      <c r="AZ320" s="968"/>
      <c r="BA320" s="685">
        <v>0</v>
      </c>
      <c r="BB320" s="685">
        <v>0</v>
      </c>
      <c r="BC320" s="685">
        <v>0</v>
      </c>
      <c r="BD320" s="685">
        <v>0</v>
      </c>
      <c r="BE320" s="685">
        <v>0</v>
      </c>
      <c r="BF320" s="685">
        <v>0</v>
      </c>
      <c r="BG320" s="685">
        <v>0</v>
      </c>
      <c r="BH320" s="685">
        <v>0</v>
      </c>
      <c r="BI320" s="687"/>
    </row>
    <row r="321" spans="2:61" ht="9.9499999999999993" customHeight="1">
      <c r="B321" s="4464">
        <v>29</v>
      </c>
      <c r="D321" s="4602"/>
      <c r="E321" s="968"/>
      <c r="F321" s="1212"/>
      <c r="G321" s="968"/>
      <c r="H321" s="4602"/>
      <c r="I321" s="968"/>
      <c r="J321" s="1212"/>
      <c r="K321" s="968"/>
      <c r="L321" s="4602"/>
      <c r="M321" s="968"/>
      <c r="N321" s="1212"/>
      <c r="O321" s="968"/>
      <c r="P321" s="4602"/>
      <c r="Q321" s="968"/>
      <c r="R321" s="1212"/>
      <c r="S321" s="968"/>
      <c r="T321" s="4602"/>
      <c r="U321" s="968"/>
      <c r="V321" s="1212"/>
      <c r="W321" s="968"/>
      <c r="X321" s="4602"/>
      <c r="Y321" s="968"/>
      <c r="Z321" s="1212"/>
      <c r="AA321" s="968"/>
      <c r="AB321" s="4602"/>
      <c r="AC321" s="968"/>
      <c r="AD321" s="1212"/>
      <c r="AE321" s="968"/>
      <c r="AF321" s="4602"/>
      <c r="AG321" s="968"/>
      <c r="AH321" s="1212"/>
      <c r="AI321" s="968"/>
      <c r="AJ321" s="4602"/>
      <c r="AK321" s="968"/>
      <c r="AL321" s="1212"/>
      <c r="AM321" s="968"/>
      <c r="AN321" s="4602"/>
      <c r="AO321" s="968"/>
      <c r="AP321" s="1212"/>
      <c r="AQ321" s="968"/>
      <c r="AR321" s="4602"/>
      <c r="AS321" s="968"/>
      <c r="AT321" s="1212"/>
      <c r="AU321" s="968"/>
      <c r="AV321" s="4602"/>
      <c r="AW321" s="968"/>
      <c r="AX321" s="1212"/>
      <c r="AY321" s="968"/>
      <c r="AZ321" s="4602"/>
      <c r="BA321" s="685">
        <v>0</v>
      </c>
      <c r="BB321" s="685">
        <v>0</v>
      </c>
      <c r="BC321" s="685">
        <v>0</v>
      </c>
      <c r="BD321" s="685">
        <v>0</v>
      </c>
      <c r="BE321" s="685">
        <v>0</v>
      </c>
      <c r="BF321" s="685">
        <v>0</v>
      </c>
      <c r="BG321" s="685">
        <v>0</v>
      </c>
      <c r="BH321" s="685">
        <v>0</v>
      </c>
      <c r="BI321" s="687"/>
    </row>
    <row r="322" spans="2:61" ht="5.0999999999999996" customHeight="1">
      <c r="B322" s="4465"/>
      <c r="D322" s="4603"/>
      <c r="E322" s="968"/>
      <c r="F322" s="1214"/>
      <c r="G322" s="968"/>
      <c r="H322" s="4603"/>
      <c r="I322" s="968"/>
      <c r="J322" s="1214"/>
      <c r="K322" s="968"/>
      <c r="L322" s="4603"/>
      <c r="M322" s="968"/>
      <c r="N322" s="1214"/>
      <c r="O322" s="968"/>
      <c r="P322" s="4603"/>
      <c r="Q322" s="968"/>
      <c r="R322" s="1214"/>
      <c r="S322" s="968"/>
      <c r="T322" s="4603"/>
      <c r="U322" s="968"/>
      <c r="V322" s="1214"/>
      <c r="W322" s="968"/>
      <c r="X322" s="4603"/>
      <c r="Y322" s="968"/>
      <c r="Z322" s="1214"/>
      <c r="AA322" s="968"/>
      <c r="AB322" s="4603"/>
      <c r="AC322" s="968"/>
      <c r="AD322" s="1214"/>
      <c r="AE322" s="968"/>
      <c r="AF322" s="4603"/>
      <c r="AG322" s="968"/>
      <c r="AH322" s="1214"/>
      <c r="AI322" s="968"/>
      <c r="AJ322" s="4603"/>
      <c r="AK322" s="968"/>
      <c r="AL322" s="1214"/>
      <c r="AM322" s="968"/>
      <c r="AN322" s="4603"/>
      <c r="AO322" s="968"/>
      <c r="AP322" s="1214"/>
      <c r="AQ322" s="968"/>
      <c r="AR322" s="4603"/>
      <c r="AS322" s="968"/>
      <c r="AT322" s="1214"/>
      <c r="AU322" s="968"/>
      <c r="AV322" s="4603"/>
      <c r="AW322" s="968"/>
      <c r="AX322" s="1214"/>
      <c r="AY322" s="968"/>
      <c r="AZ322" s="4603"/>
      <c r="BA322" s="685">
        <v>0</v>
      </c>
      <c r="BB322" s="685">
        <v>0</v>
      </c>
      <c r="BC322" s="685">
        <v>0</v>
      </c>
      <c r="BD322" s="685">
        <v>0</v>
      </c>
      <c r="BE322" s="685">
        <v>0</v>
      </c>
      <c r="BF322" s="685">
        <v>0</v>
      </c>
      <c r="BG322" s="685">
        <v>0</v>
      </c>
      <c r="BH322" s="685">
        <v>0</v>
      </c>
      <c r="BI322" s="687"/>
    </row>
    <row r="323" spans="2:61" ht="9.9499999999999993" customHeight="1">
      <c r="B323" s="4466"/>
      <c r="D323" s="4604"/>
      <c r="E323" s="968"/>
      <c r="F323" s="1212"/>
      <c r="G323" s="968"/>
      <c r="H323" s="4604"/>
      <c r="I323" s="968"/>
      <c r="J323" s="1212"/>
      <c r="K323" s="968"/>
      <c r="L323" s="4604"/>
      <c r="M323" s="968"/>
      <c r="N323" s="1212"/>
      <c r="O323" s="968"/>
      <c r="P323" s="4604"/>
      <c r="Q323" s="968"/>
      <c r="R323" s="1212"/>
      <c r="S323" s="968"/>
      <c r="T323" s="4604"/>
      <c r="U323" s="968"/>
      <c r="V323" s="1212"/>
      <c r="W323" s="968"/>
      <c r="X323" s="4604"/>
      <c r="Y323" s="968"/>
      <c r="Z323" s="1212"/>
      <c r="AA323" s="968"/>
      <c r="AB323" s="4604"/>
      <c r="AC323" s="968"/>
      <c r="AD323" s="1212"/>
      <c r="AE323" s="968"/>
      <c r="AF323" s="4604"/>
      <c r="AG323" s="968"/>
      <c r="AH323" s="1212"/>
      <c r="AI323" s="968"/>
      <c r="AJ323" s="4604"/>
      <c r="AK323" s="968"/>
      <c r="AL323" s="1212"/>
      <c r="AM323" s="968"/>
      <c r="AN323" s="4604"/>
      <c r="AO323" s="968"/>
      <c r="AP323" s="1212"/>
      <c r="AQ323" s="968"/>
      <c r="AR323" s="4604"/>
      <c r="AS323" s="968"/>
      <c r="AT323" s="1212"/>
      <c r="AU323" s="968"/>
      <c r="AV323" s="4604"/>
      <c r="AW323" s="968"/>
      <c r="AX323" s="1212"/>
      <c r="AY323" s="968"/>
      <c r="AZ323" s="4604"/>
      <c r="BA323" s="685">
        <v>0</v>
      </c>
      <c r="BB323" s="685">
        <v>0</v>
      </c>
      <c r="BC323" s="685">
        <v>0</v>
      </c>
      <c r="BD323" s="685">
        <v>0</v>
      </c>
      <c r="BE323" s="685">
        <v>0</v>
      </c>
      <c r="BF323" s="685">
        <v>0</v>
      </c>
      <c r="BG323" s="685">
        <v>0</v>
      </c>
      <c r="BH323" s="685">
        <v>0</v>
      </c>
      <c r="BI323" s="687"/>
    </row>
    <row r="324" spans="2:61" ht="9.9499999999999993" customHeight="1">
      <c r="B324" s="706"/>
      <c r="D324" s="968"/>
      <c r="E324" s="968"/>
      <c r="F324" s="968"/>
      <c r="G324" s="968"/>
      <c r="H324" s="968"/>
      <c r="I324" s="968"/>
      <c r="J324" s="968"/>
      <c r="K324" s="968"/>
      <c r="L324" s="1229"/>
      <c r="M324" s="968"/>
      <c r="N324" s="968"/>
      <c r="O324" s="968"/>
      <c r="P324" s="968"/>
      <c r="Q324" s="968"/>
      <c r="R324" s="968"/>
      <c r="S324" s="968"/>
      <c r="T324" s="968"/>
      <c r="U324" s="968"/>
      <c r="V324" s="968"/>
      <c r="W324" s="968"/>
      <c r="X324" s="968"/>
      <c r="Y324" s="968"/>
      <c r="Z324" s="968"/>
      <c r="AA324" s="968"/>
      <c r="AB324" s="968"/>
      <c r="AC324" s="968"/>
      <c r="AD324" s="968"/>
      <c r="AE324" s="968"/>
      <c r="AF324" s="1216"/>
      <c r="AG324" s="968"/>
      <c r="AH324" s="968"/>
      <c r="AI324" s="1234"/>
      <c r="AJ324" s="1216"/>
      <c r="AK324" s="1216"/>
      <c r="AL324" s="1216"/>
      <c r="AM324" s="1216"/>
      <c r="AN324" s="1216"/>
      <c r="AO324" s="968"/>
      <c r="AP324" s="968"/>
      <c r="AQ324" s="968"/>
      <c r="AR324" s="968"/>
      <c r="AS324" s="968"/>
      <c r="AT324" s="968"/>
      <c r="AU324" s="968"/>
      <c r="AV324" s="968"/>
      <c r="AW324" s="968"/>
      <c r="AX324" s="968"/>
      <c r="AY324" s="968"/>
      <c r="AZ324" s="968"/>
      <c r="BA324" s="685">
        <v>0</v>
      </c>
      <c r="BB324" s="685">
        <v>0</v>
      </c>
      <c r="BC324" s="685">
        <v>0</v>
      </c>
      <c r="BD324" s="685">
        <v>0</v>
      </c>
      <c r="BE324" s="685">
        <v>0</v>
      </c>
      <c r="BF324" s="685">
        <v>0</v>
      </c>
      <c r="BG324" s="685">
        <v>0</v>
      </c>
      <c r="BH324" s="685">
        <v>0</v>
      </c>
      <c r="BI324" s="687"/>
    </row>
    <row r="325" spans="2:61" ht="9.9499999999999993" customHeight="1">
      <c r="B325" s="4464">
        <v>30</v>
      </c>
      <c r="D325" s="4602"/>
      <c r="E325" s="968"/>
      <c r="F325" s="1212"/>
      <c r="G325" s="968"/>
      <c r="H325" s="4602"/>
      <c r="I325" s="968"/>
      <c r="J325" s="1212"/>
      <c r="K325" s="968"/>
      <c r="L325" s="4602"/>
      <c r="M325" s="968"/>
      <c r="N325" s="1212"/>
      <c r="O325" s="968"/>
      <c r="P325" s="4602"/>
      <c r="Q325" s="968"/>
      <c r="R325" s="1212"/>
      <c r="S325" s="968"/>
      <c r="T325" s="4602"/>
      <c r="U325" s="968"/>
      <c r="V325" s="1212"/>
      <c r="W325" s="968"/>
      <c r="X325" s="4602"/>
      <c r="Y325" s="968"/>
      <c r="Z325" s="1212"/>
      <c r="AA325" s="968"/>
      <c r="AB325" s="4602"/>
      <c r="AC325" s="968"/>
      <c r="AD325" s="1212"/>
      <c r="AE325" s="968"/>
      <c r="AF325" s="4602"/>
      <c r="AG325" s="968"/>
      <c r="AH325" s="1212"/>
      <c r="AI325" s="968"/>
      <c r="AJ325" s="4602"/>
      <c r="AK325" s="968"/>
      <c r="AL325" s="1212"/>
      <c r="AM325" s="968"/>
      <c r="AN325" s="4602"/>
      <c r="AO325" s="968"/>
      <c r="AP325" s="1212"/>
      <c r="AQ325" s="968"/>
      <c r="AR325" s="4602"/>
      <c r="AS325" s="968"/>
      <c r="AT325" s="1212"/>
      <c r="AU325" s="968"/>
      <c r="AV325" s="4602"/>
      <c r="AW325" s="968"/>
      <c r="AX325" s="1212"/>
      <c r="AY325" s="968"/>
      <c r="AZ325" s="4602"/>
      <c r="BA325" s="685">
        <v>0</v>
      </c>
      <c r="BB325" s="685">
        <v>0</v>
      </c>
      <c r="BC325" s="685">
        <v>0</v>
      </c>
      <c r="BD325" s="685">
        <v>0</v>
      </c>
      <c r="BE325" s="685">
        <v>0</v>
      </c>
      <c r="BF325" s="685">
        <v>0</v>
      </c>
      <c r="BG325" s="685">
        <v>0</v>
      </c>
      <c r="BH325" s="685">
        <v>0</v>
      </c>
      <c r="BI325" s="687"/>
    </row>
    <row r="326" spans="2:61" ht="5.0999999999999996" customHeight="1">
      <c r="B326" s="4465"/>
      <c r="D326" s="4603"/>
      <c r="E326" s="968"/>
      <c r="F326" s="1214"/>
      <c r="G326" s="968"/>
      <c r="H326" s="4603"/>
      <c r="I326" s="968"/>
      <c r="J326" s="1214"/>
      <c r="K326" s="968"/>
      <c r="L326" s="4603"/>
      <c r="M326" s="968"/>
      <c r="N326" s="1214"/>
      <c r="O326" s="968"/>
      <c r="P326" s="4603"/>
      <c r="Q326" s="968"/>
      <c r="R326" s="1214"/>
      <c r="S326" s="968"/>
      <c r="T326" s="4603"/>
      <c r="U326" s="968"/>
      <c r="V326" s="1214"/>
      <c r="W326" s="968"/>
      <c r="X326" s="4603"/>
      <c r="Y326" s="968"/>
      <c r="Z326" s="1214"/>
      <c r="AA326" s="968"/>
      <c r="AB326" s="4603"/>
      <c r="AC326" s="968"/>
      <c r="AD326" s="1214"/>
      <c r="AE326" s="968"/>
      <c r="AF326" s="4603"/>
      <c r="AG326" s="968"/>
      <c r="AH326" s="1214"/>
      <c r="AI326" s="968"/>
      <c r="AJ326" s="4603"/>
      <c r="AK326" s="968"/>
      <c r="AL326" s="1214"/>
      <c r="AM326" s="968"/>
      <c r="AN326" s="4603"/>
      <c r="AO326" s="968"/>
      <c r="AP326" s="1214"/>
      <c r="AQ326" s="968"/>
      <c r="AR326" s="4603"/>
      <c r="AS326" s="968"/>
      <c r="AT326" s="1214"/>
      <c r="AU326" s="968"/>
      <c r="AV326" s="4603"/>
      <c r="AW326" s="968"/>
      <c r="AX326" s="1214"/>
      <c r="AY326" s="968"/>
      <c r="AZ326" s="4603"/>
      <c r="BA326" s="685">
        <v>0</v>
      </c>
      <c r="BB326" s="685">
        <v>0</v>
      </c>
      <c r="BC326" s="685">
        <v>0</v>
      </c>
      <c r="BD326" s="685">
        <v>0</v>
      </c>
      <c r="BE326" s="685">
        <v>0</v>
      </c>
      <c r="BF326" s="685">
        <v>0</v>
      </c>
      <c r="BG326" s="685">
        <v>0</v>
      </c>
      <c r="BH326" s="685">
        <v>0</v>
      </c>
      <c r="BI326" s="687"/>
    </row>
    <row r="327" spans="2:61" ht="9.9499999999999993" customHeight="1">
      <c r="B327" s="4466"/>
      <c r="D327" s="4604"/>
      <c r="E327" s="968"/>
      <c r="F327" s="1212"/>
      <c r="G327" s="968"/>
      <c r="H327" s="4604"/>
      <c r="I327" s="968"/>
      <c r="J327" s="1212"/>
      <c r="K327" s="968"/>
      <c r="L327" s="4604"/>
      <c r="M327" s="968"/>
      <c r="N327" s="1212"/>
      <c r="O327" s="968"/>
      <c r="P327" s="4604"/>
      <c r="Q327" s="968"/>
      <c r="R327" s="1212"/>
      <c r="S327" s="968"/>
      <c r="T327" s="4604"/>
      <c r="U327" s="968"/>
      <c r="V327" s="1212"/>
      <c r="W327" s="968"/>
      <c r="X327" s="4604"/>
      <c r="Y327" s="968"/>
      <c r="Z327" s="1212"/>
      <c r="AA327" s="968"/>
      <c r="AB327" s="4604"/>
      <c r="AC327" s="968"/>
      <c r="AD327" s="1212"/>
      <c r="AE327" s="968"/>
      <c r="AF327" s="4604"/>
      <c r="AG327" s="968"/>
      <c r="AH327" s="1212"/>
      <c r="AI327" s="968"/>
      <c r="AJ327" s="4604"/>
      <c r="AK327" s="968"/>
      <c r="AL327" s="1212"/>
      <c r="AM327" s="968"/>
      <c r="AN327" s="4604"/>
      <c r="AO327" s="968"/>
      <c r="AP327" s="1212"/>
      <c r="AQ327" s="968"/>
      <c r="AR327" s="4604"/>
      <c r="AS327" s="968"/>
      <c r="AT327" s="1212"/>
      <c r="AU327" s="968"/>
      <c r="AV327" s="4604"/>
      <c r="AW327" s="968"/>
      <c r="AX327" s="1212"/>
      <c r="AY327" s="968"/>
      <c r="AZ327" s="4604"/>
      <c r="BA327" s="685">
        <v>0</v>
      </c>
      <c r="BB327" s="685">
        <v>0</v>
      </c>
      <c r="BC327" s="685">
        <v>0</v>
      </c>
      <c r="BD327" s="685">
        <v>0</v>
      </c>
      <c r="BE327" s="685">
        <v>0</v>
      </c>
      <c r="BF327" s="685">
        <v>0</v>
      </c>
      <c r="BG327" s="685">
        <v>0</v>
      </c>
      <c r="BH327" s="685">
        <v>0</v>
      </c>
      <c r="BI327" s="687"/>
    </row>
    <row r="328" spans="2:61" ht="9.9499999999999993" customHeight="1">
      <c r="B328" s="706"/>
      <c r="D328" s="968"/>
      <c r="E328" s="968"/>
      <c r="F328" s="968"/>
      <c r="G328" s="968"/>
      <c r="H328" s="968"/>
      <c r="I328" s="968"/>
      <c r="J328" s="968"/>
      <c r="K328" s="968"/>
      <c r="L328" s="1229"/>
      <c r="M328" s="968"/>
      <c r="N328" s="968"/>
      <c r="O328" s="968"/>
      <c r="P328" s="968"/>
      <c r="Q328" s="968"/>
      <c r="R328" s="968"/>
      <c r="S328" s="968"/>
      <c r="T328" s="968"/>
      <c r="U328" s="968"/>
      <c r="V328" s="968"/>
      <c r="W328" s="968"/>
      <c r="X328" s="968"/>
      <c r="Y328" s="968"/>
      <c r="Z328" s="968"/>
      <c r="AA328" s="968"/>
      <c r="AB328" s="968"/>
      <c r="AC328" s="968"/>
      <c r="AD328" s="968"/>
      <c r="AE328" s="968"/>
      <c r="AF328" s="1216"/>
      <c r="AG328" s="968"/>
      <c r="AH328" s="968"/>
      <c r="AI328" s="1234"/>
      <c r="AJ328" s="1216"/>
      <c r="AK328" s="1216"/>
      <c r="AL328" s="1216"/>
      <c r="AM328" s="1216"/>
      <c r="AN328" s="1216"/>
      <c r="AO328" s="968"/>
      <c r="AP328" s="968"/>
      <c r="AQ328" s="968"/>
      <c r="AR328" s="968"/>
      <c r="AS328" s="968"/>
      <c r="AT328" s="968"/>
      <c r="AU328" s="968"/>
      <c r="AV328" s="968"/>
      <c r="AW328" s="968"/>
      <c r="AX328" s="968"/>
      <c r="AY328" s="968"/>
      <c r="AZ328" s="968"/>
      <c r="BA328" s="685">
        <v>0</v>
      </c>
      <c r="BB328" s="685">
        <v>0</v>
      </c>
      <c r="BC328" s="685">
        <v>0</v>
      </c>
      <c r="BD328" s="685">
        <v>0</v>
      </c>
      <c r="BE328" s="685">
        <v>0</v>
      </c>
      <c r="BF328" s="685">
        <v>0</v>
      </c>
      <c r="BG328" s="685">
        <v>0</v>
      </c>
      <c r="BH328" s="685">
        <v>0</v>
      </c>
      <c r="BI328" s="687"/>
    </row>
    <row r="329" spans="2:61" ht="9.9499999999999993" customHeight="1">
      <c r="B329" s="4464">
        <v>31</v>
      </c>
      <c r="D329" s="4602"/>
      <c r="E329" s="968"/>
      <c r="F329" s="1212"/>
      <c r="G329" s="968"/>
      <c r="H329" s="4602"/>
      <c r="I329" s="968"/>
      <c r="J329" s="1212"/>
      <c r="K329" s="968"/>
      <c r="L329" s="4602"/>
      <c r="M329" s="968"/>
      <c r="N329" s="1212"/>
      <c r="O329" s="968"/>
      <c r="P329" s="4602"/>
      <c r="Q329" s="968"/>
      <c r="R329" s="1212"/>
      <c r="S329" s="968"/>
      <c r="T329" s="4602"/>
      <c r="U329" s="968"/>
      <c r="V329" s="1212"/>
      <c r="W329" s="968"/>
      <c r="X329" s="4602"/>
      <c r="Y329" s="968"/>
      <c r="Z329" s="1212"/>
      <c r="AA329" s="968"/>
      <c r="AB329" s="4602"/>
      <c r="AC329" s="968"/>
      <c r="AD329" s="1212"/>
      <c r="AE329" s="968"/>
      <c r="AF329" s="4602"/>
      <c r="AG329" s="968"/>
      <c r="AH329" s="1212"/>
      <c r="AI329" s="968"/>
      <c r="AJ329" s="4602"/>
      <c r="AK329" s="968"/>
      <c r="AL329" s="1212"/>
      <c r="AM329" s="968"/>
      <c r="AN329" s="4602"/>
      <c r="AO329" s="968"/>
      <c r="AP329" s="1212"/>
      <c r="AQ329" s="968"/>
      <c r="AR329" s="4602"/>
      <c r="AS329" s="968"/>
      <c r="AT329" s="1212"/>
      <c r="AU329" s="968"/>
      <c r="AV329" s="4602"/>
      <c r="AW329" s="968"/>
      <c r="AX329" s="1212"/>
      <c r="AY329" s="968"/>
      <c r="AZ329" s="4602"/>
      <c r="BA329" s="685">
        <v>0</v>
      </c>
      <c r="BB329" s="685">
        <v>0</v>
      </c>
      <c r="BC329" s="685">
        <v>0</v>
      </c>
      <c r="BD329" s="685">
        <v>0</v>
      </c>
      <c r="BE329" s="685">
        <v>0</v>
      </c>
      <c r="BF329" s="685">
        <v>0</v>
      </c>
      <c r="BG329" s="685">
        <v>0</v>
      </c>
      <c r="BH329" s="685">
        <v>0</v>
      </c>
      <c r="BI329" s="687"/>
    </row>
    <row r="330" spans="2:61" ht="5.0999999999999996" customHeight="1">
      <c r="B330" s="4465"/>
      <c r="D330" s="4603"/>
      <c r="E330" s="968"/>
      <c r="F330" s="1214"/>
      <c r="G330" s="968"/>
      <c r="H330" s="4603"/>
      <c r="I330" s="968"/>
      <c r="J330" s="1214"/>
      <c r="K330" s="968"/>
      <c r="L330" s="4603"/>
      <c r="M330" s="968"/>
      <c r="N330" s="1214"/>
      <c r="O330" s="968"/>
      <c r="P330" s="4603"/>
      <c r="Q330" s="968"/>
      <c r="R330" s="1214"/>
      <c r="S330" s="968"/>
      <c r="T330" s="4603"/>
      <c r="U330" s="968"/>
      <c r="V330" s="1214"/>
      <c r="W330" s="968"/>
      <c r="X330" s="4603"/>
      <c r="Y330" s="968"/>
      <c r="Z330" s="1214"/>
      <c r="AA330" s="968"/>
      <c r="AB330" s="4603"/>
      <c r="AC330" s="968"/>
      <c r="AD330" s="1214"/>
      <c r="AE330" s="968"/>
      <c r="AF330" s="4603"/>
      <c r="AG330" s="968"/>
      <c r="AH330" s="1214"/>
      <c r="AI330" s="968"/>
      <c r="AJ330" s="4603"/>
      <c r="AK330" s="968"/>
      <c r="AL330" s="1214"/>
      <c r="AM330" s="968"/>
      <c r="AN330" s="4603"/>
      <c r="AO330" s="968"/>
      <c r="AP330" s="1214"/>
      <c r="AQ330" s="968"/>
      <c r="AR330" s="4603"/>
      <c r="AS330" s="968"/>
      <c r="AT330" s="1214"/>
      <c r="AU330" s="968"/>
      <c r="AV330" s="4603"/>
      <c r="AW330" s="968"/>
      <c r="AX330" s="1214"/>
      <c r="AY330" s="968"/>
      <c r="AZ330" s="4603"/>
      <c r="BA330" s="685">
        <v>0</v>
      </c>
      <c r="BB330" s="685">
        <v>0</v>
      </c>
      <c r="BC330" s="685">
        <v>0</v>
      </c>
      <c r="BD330" s="685">
        <v>0</v>
      </c>
      <c r="BE330" s="685">
        <v>0</v>
      </c>
      <c r="BF330" s="685">
        <v>0</v>
      </c>
      <c r="BG330" s="685">
        <v>0</v>
      </c>
      <c r="BH330" s="685">
        <v>0</v>
      </c>
      <c r="BI330" s="687"/>
    </row>
    <row r="331" spans="2:61" ht="9.9499999999999993" customHeight="1">
      <c r="B331" s="4466"/>
      <c r="D331" s="4604"/>
      <c r="E331" s="968"/>
      <c r="F331" s="1212"/>
      <c r="G331" s="968"/>
      <c r="H331" s="4604"/>
      <c r="I331" s="968"/>
      <c r="J331" s="1212"/>
      <c r="K331" s="968"/>
      <c r="L331" s="4604"/>
      <c r="M331" s="968"/>
      <c r="N331" s="1212"/>
      <c r="O331" s="968"/>
      <c r="P331" s="4604"/>
      <c r="Q331" s="968"/>
      <c r="R331" s="1212"/>
      <c r="S331" s="968"/>
      <c r="T331" s="4604"/>
      <c r="U331" s="968"/>
      <c r="V331" s="1212"/>
      <c r="W331" s="968"/>
      <c r="X331" s="4604"/>
      <c r="Y331" s="968"/>
      <c r="Z331" s="1212"/>
      <c r="AA331" s="968"/>
      <c r="AB331" s="4604"/>
      <c r="AC331" s="968"/>
      <c r="AD331" s="1212"/>
      <c r="AE331" s="968"/>
      <c r="AF331" s="4604"/>
      <c r="AG331" s="968"/>
      <c r="AH331" s="1212"/>
      <c r="AI331" s="968"/>
      <c r="AJ331" s="4604"/>
      <c r="AK331" s="968"/>
      <c r="AL331" s="1212"/>
      <c r="AM331" s="968"/>
      <c r="AN331" s="4604"/>
      <c r="AO331" s="968"/>
      <c r="AP331" s="1212"/>
      <c r="AQ331" s="968"/>
      <c r="AR331" s="4604"/>
      <c r="AS331" s="968"/>
      <c r="AT331" s="1212"/>
      <c r="AU331" s="968"/>
      <c r="AV331" s="4604"/>
      <c r="AW331" s="968"/>
      <c r="AX331" s="1212"/>
      <c r="AY331" s="968"/>
      <c r="AZ331" s="4604"/>
      <c r="BA331" s="685">
        <v>0</v>
      </c>
      <c r="BB331" s="685">
        <v>0</v>
      </c>
      <c r="BC331" s="685">
        <v>0</v>
      </c>
      <c r="BD331" s="685">
        <v>0</v>
      </c>
      <c r="BE331" s="685">
        <v>0</v>
      </c>
      <c r="BF331" s="685">
        <v>0</v>
      </c>
      <c r="BG331" s="685">
        <v>0</v>
      </c>
      <c r="BH331" s="685">
        <v>0</v>
      </c>
      <c r="BI331" s="687"/>
    </row>
    <row r="332" spans="2:61" ht="9.9499999999999993" customHeight="1">
      <c r="B332" s="706"/>
      <c r="D332" s="968"/>
      <c r="E332" s="968"/>
      <c r="F332" s="968"/>
      <c r="G332" s="968"/>
      <c r="H332" s="968"/>
      <c r="I332" s="968"/>
      <c r="J332" s="968"/>
      <c r="K332" s="968"/>
      <c r="L332" s="1229"/>
      <c r="M332" s="968"/>
      <c r="N332" s="968"/>
      <c r="O332" s="968"/>
      <c r="P332" s="968"/>
      <c r="Q332" s="968"/>
      <c r="R332" s="968"/>
      <c r="S332" s="968"/>
      <c r="T332" s="968"/>
      <c r="U332" s="968"/>
      <c r="V332" s="968"/>
      <c r="W332" s="968"/>
      <c r="X332" s="968"/>
      <c r="Y332" s="968"/>
      <c r="Z332" s="968"/>
      <c r="AA332" s="968"/>
      <c r="AB332" s="968"/>
      <c r="AC332" s="968"/>
      <c r="AD332" s="968"/>
      <c r="AE332" s="968"/>
      <c r="AF332" s="1216"/>
      <c r="AG332" s="968"/>
      <c r="AH332" s="968"/>
      <c r="AI332" s="1234"/>
      <c r="AJ332" s="1216"/>
      <c r="AK332" s="1216"/>
      <c r="AL332" s="1216"/>
      <c r="AM332" s="1216"/>
      <c r="AN332" s="1216"/>
      <c r="AO332" s="968"/>
      <c r="AP332" s="968"/>
      <c r="AQ332" s="968"/>
      <c r="AR332" s="968"/>
      <c r="AS332" s="968"/>
      <c r="AT332" s="968"/>
      <c r="AU332" s="968"/>
      <c r="AV332" s="968"/>
      <c r="AW332" s="968"/>
      <c r="AX332" s="968"/>
      <c r="AY332" s="968"/>
      <c r="AZ332" s="968"/>
      <c r="BA332" s="685">
        <v>0</v>
      </c>
      <c r="BB332" s="685">
        <v>0</v>
      </c>
      <c r="BC332" s="685">
        <v>0</v>
      </c>
      <c r="BD332" s="685">
        <v>0</v>
      </c>
      <c r="BE332" s="685">
        <v>0</v>
      </c>
      <c r="BF332" s="685">
        <v>0</v>
      </c>
      <c r="BG332" s="685">
        <v>0</v>
      </c>
      <c r="BH332" s="685">
        <v>0</v>
      </c>
      <c r="BI332" s="687"/>
    </row>
    <row r="333" spans="2:61" ht="9.9499999999999993" customHeight="1">
      <c r="B333" s="4464">
        <v>32</v>
      </c>
      <c r="D333" s="4602"/>
      <c r="E333" s="968"/>
      <c r="F333" s="1212"/>
      <c r="G333" s="968"/>
      <c r="H333" s="4602"/>
      <c r="I333" s="968"/>
      <c r="J333" s="1212"/>
      <c r="K333" s="968"/>
      <c r="L333" s="4602"/>
      <c r="M333" s="968"/>
      <c r="N333" s="1212"/>
      <c r="O333" s="968"/>
      <c r="P333" s="4602"/>
      <c r="Q333" s="968"/>
      <c r="R333" s="1212"/>
      <c r="S333" s="968"/>
      <c r="T333" s="4602"/>
      <c r="U333" s="968"/>
      <c r="V333" s="1212"/>
      <c r="W333" s="968"/>
      <c r="X333" s="4602"/>
      <c r="Y333" s="968"/>
      <c r="Z333" s="1212"/>
      <c r="AA333" s="968"/>
      <c r="AB333" s="4602"/>
      <c r="AC333" s="968"/>
      <c r="AD333" s="1212"/>
      <c r="AE333" s="968"/>
      <c r="AF333" s="4602"/>
      <c r="AG333" s="968"/>
      <c r="AH333" s="1212"/>
      <c r="AI333" s="968"/>
      <c r="AJ333" s="4602"/>
      <c r="AK333" s="968"/>
      <c r="AL333" s="1212"/>
      <c r="AM333" s="968"/>
      <c r="AN333" s="4602"/>
      <c r="AO333" s="968"/>
      <c r="AP333" s="1212"/>
      <c r="AQ333" s="968"/>
      <c r="AR333" s="4602"/>
      <c r="AS333" s="968"/>
      <c r="AT333" s="1212"/>
      <c r="AU333" s="968"/>
      <c r="AV333" s="4602"/>
      <c r="AW333" s="968"/>
      <c r="AX333" s="1212"/>
      <c r="AY333" s="968"/>
      <c r="AZ333" s="4602"/>
      <c r="BA333" s="685">
        <v>0</v>
      </c>
      <c r="BB333" s="685">
        <v>0</v>
      </c>
      <c r="BC333" s="685">
        <v>0</v>
      </c>
      <c r="BD333" s="685">
        <v>0</v>
      </c>
      <c r="BE333" s="685">
        <v>0</v>
      </c>
      <c r="BF333" s="685">
        <v>0</v>
      </c>
      <c r="BG333" s="685">
        <v>0</v>
      </c>
      <c r="BH333" s="685">
        <v>0</v>
      </c>
      <c r="BI333" s="687"/>
    </row>
    <row r="334" spans="2:61" ht="5.0999999999999996" customHeight="1">
      <c r="B334" s="4465"/>
      <c r="D334" s="4603"/>
      <c r="E334" s="968"/>
      <c r="F334" s="1214"/>
      <c r="G334" s="968"/>
      <c r="H334" s="4603"/>
      <c r="I334" s="968"/>
      <c r="J334" s="1214"/>
      <c r="K334" s="968"/>
      <c r="L334" s="4603"/>
      <c r="M334" s="968"/>
      <c r="N334" s="1214"/>
      <c r="O334" s="968"/>
      <c r="P334" s="4603"/>
      <c r="Q334" s="968"/>
      <c r="R334" s="1214"/>
      <c r="S334" s="968"/>
      <c r="T334" s="4603"/>
      <c r="U334" s="968"/>
      <c r="V334" s="1214"/>
      <c r="W334" s="968"/>
      <c r="X334" s="4603"/>
      <c r="Y334" s="968"/>
      <c r="Z334" s="1214"/>
      <c r="AA334" s="968"/>
      <c r="AB334" s="4603"/>
      <c r="AC334" s="968"/>
      <c r="AD334" s="1214"/>
      <c r="AE334" s="968"/>
      <c r="AF334" s="4603"/>
      <c r="AG334" s="968"/>
      <c r="AH334" s="1214"/>
      <c r="AI334" s="968"/>
      <c r="AJ334" s="4603"/>
      <c r="AK334" s="968"/>
      <c r="AL334" s="1214"/>
      <c r="AM334" s="968"/>
      <c r="AN334" s="4603"/>
      <c r="AO334" s="968"/>
      <c r="AP334" s="1214"/>
      <c r="AQ334" s="968"/>
      <c r="AR334" s="4603"/>
      <c r="AS334" s="968"/>
      <c r="AT334" s="1214"/>
      <c r="AU334" s="968"/>
      <c r="AV334" s="4603"/>
      <c r="AW334" s="968"/>
      <c r="AX334" s="1214"/>
      <c r="AY334" s="968"/>
      <c r="AZ334" s="4603"/>
      <c r="BA334" s="685">
        <v>0</v>
      </c>
      <c r="BB334" s="685">
        <v>0</v>
      </c>
      <c r="BC334" s="685">
        <v>0</v>
      </c>
      <c r="BD334" s="685">
        <v>0</v>
      </c>
      <c r="BE334" s="685">
        <v>0</v>
      </c>
      <c r="BF334" s="685">
        <v>0</v>
      </c>
      <c r="BG334" s="685">
        <v>0</v>
      </c>
      <c r="BH334" s="685">
        <v>0</v>
      </c>
      <c r="BI334" s="687"/>
    </row>
    <row r="335" spans="2:61" ht="9.9499999999999993" customHeight="1">
      <c r="B335" s="4466"/>
      <c r="D335" s="4604"/>
      <c r="E335" s="968"/>
      <c r="F335" s="1212"/>
      <c r="G335" s="968"/>
      <c r="H335" s="4604"/>
      <c r="I335" s="968"/>
      <c r="J335" s="1212"/>
      <c r="K335" s="968"/>
      <c r="L335" s="4604"/>
      <c r="M335" s="968"/>
      <c r="N335" s="1212"/>
      <c r="O335" s="968"/>
      <c r="P335" s="4604"/>
      <c r="Q335" s="968"/>
      <c r="R335" s="1212"/>
      <c r="S335" s="968"/>
      <c r="T335" s="4604"/>
      <c r="U335" s="968"/>
      <c r="V335" s="1212"/>
      <c r="W335" s="968"/>
      <c r="X335" s="4604"/>
      <c r="Y335" s="968"/>
      <c r="Z335" s="1212"/>
      <c r="AA335" s="968"/>
      <c r="AB335" s="4604"/>
      <c r="AC335" s="968"/>
      <c r="AD335" s="1212"/>
      <c r="AE335" s="968"/>
      <c r="AF335" s="4604"/>
      <c r="AG335" s="968"/>
      <c r="AH335" s="1212"/>
      <c r="AI335" s="968"/>
      <c r="AJ335" s="4604"/>
      <c r="AK335" s="968"/>
      <c r="AL335" s="1212"/>
      <c r="AM335" s="968"/>
      <c r="AN335" s="4604"/>
      <c r="AO335" s="968"/>
      <c r="AP335" s="1212"/>
      <c r="AQ335" s="968"/>
      <c r="AR335" s="4604"/>
      <c r="AS335" s="968"/>
      <c r="AT335" s="1212"/>
      <c r="AU335" s="968"/>
      <c r="AV335" s="4604"/>
      <c r="AW335" s="968"/>
      <c r="AX335" s="1212"/>
      <c r="AY335" s="968"/>
      <c r="AZ335" s="4604"/>
      <c r="BA335" s="685">
        <v>0</v>
      </c>
      <c r="BB335" s="685">
        <v>0</v>
      </c>
      <c r="BC335" s="685">
        <v>0</v>
      </c>
      <c r="BD335" s="685">
        <v>0</v>
      </c>
      <c r="BE335" s="685">
        <v>0</v>
      </c>
      <c r="BF335" s="685">
        <v>0</v>
      </c>
      <c r="BG335" s="685">
        <v>0</v>
      </c>
      <c r="BH335" s="685">
        <v>0</v>
      </c>
      <c r="BI335" s="687"/>
    </row>
    <row r="336" spans="2:61" ht="9.9499999999999993" customHeight="1">
      <c r="B336" s="706"/>
      <c r="D336" s="968"/>
      <c r="E336" s="968"/>
      <c r="F336" s="968"/>
      <c r="G336" s="968"/>
      <c r="H336" s="968"/>
      <c r="I336" s="968"/>
      <c r="J336" s="968"/>
      <c r="K336" s="968"/>
      <c r="L336" s="1229"/>
      <c r="M336" s="968"/>
      <c r="N336" s="968"/>
      <c r="O336" s="968"/>
      <c r="P336" s="968"/>
      <c r="Q336" s="968"/>
      <c r="R336" s="968"/>
      <c r="S336" s="968"/>
      <c r="T336" s="968"/>
      <c r="U336" s="968"/>
      <c r="V336" s="968"/>
      <c r="W336" s="968"/>
      <c r="X336" s="968"/>
      <c r="Y336" s="968"/>
      <c r="Z336" s="968"/>
      <c r="AA336" s="968"/>
      <c r="AB336" s="968"/>
      <c r="AC336" s="968"/>
      <c r="AD336" s="968"/>
      <c r="AE336" s="968"/>
      <c r="AF336" s="1216"/>
      <c r="AG336" s="968"/>
      <c r="AH336" s="968"/>
      <c r="AI336" s="1234"/>
      <c r="AJ336" s="1216"/>
      <c r="AK336" s="1216"/>
      <c r="AL336" s="1216"/>
      <c r="AM336" s="1216"/>
      <c r="AN336" s="1216"/>
      <c r="AO336" s="968"/>
      <c r="AP336" s="968"/>
      <c r="AQ336" s="968"/>
      <c r="AR336" s="968"/>
      <c r="AS336" s="968"/>
      <c r="AT336" s="968"/>
      <c r="AU336" s="968"/>
      <c r="AV336" s="968"/>
      <c r="AW336" s="968"/>
      <c r="AX336" s="968"/>
      <c r="AY336" s="968"/>
      <c r="AZ336" s="968"/>
      <c r="BA336" s="685">
        <v>0</v>
      </c>
      <c r="BB336" s="685">
        <v>0</v>
      </c>
      <c r="BC336" s="685">
        <v>0</v>
      </c>
      <c r="BD336" s="685">
        <v>0</v>
      </c>
      <c r="BE336" s="685">
        <v>0</v>
      </c>
      <c r="BF336" s="685">
        <v>0</v>
      </c>
      <c r="BG336" s="685">
        <v>0</v>
      </c>
      <c r="BH336" s="685">
        <v>0</v>
      </c>
      <c r="BI336" s="687"/>
    </row>
    <row r="337" spans="2:61" ht="9.9499999999999993" customHeight="1">
      <c r="B337" s="4464">
        <v>33</v>
      </c>
      <c r="D337" s="4602"/>
      <c r="E337" s="968"/>
      <c r="F337" s="1212"/>
      <c r="G337" s="968"/>
      <c r="H337" s="4602"/>
      <c r="I337" s="968"/>
      <c r="J337" s="1212"/>
      <c r="K337" s="968"/>
      <c r="L337" s="4602"/>
      <c r="M337" s="968"/>
      <c r="N337" s="1212"/>
      <c r="O337" s="968"/>
      <c r="P337" s="4602"/>
      <c r="Q337" s="968"/>
      <c r="R337" s="1212"/>
      <c r="S337" s="968"/>
      <c r="T337" s="4602"/>
      <c r="U337" s="968"/>
      <c r="V337" s="1212"/>
      <c r="W337" s="968"/>
      <c r="X337" s="4602"/>
      <c r="Y337" s="968"/>
      <c r="Z337" s="1212"/>
      <c r="AA337" s="968"/>
      <c r="AB337" s="4602"/>
      <c r="AC337" s="968"/>
      <c r="AD337" s="1212"/>
      <c r="AE337" s="968"/>
      <c r="AF337" s="4602"/>
      <c r="AG337" s="968"/>
      <c r="AH337" s="1212"/>
      <c r="AI337" s="968"/>
      <c r="AJ337" s="4602"/>
      <c r="AK337" s="968"/>
      <c r="AL337" s="1212"/>
      <c r="AM337" s="968"/>
      <c r="AN337" s="4602"/>
      <c r="AO337" s="968"/>
      <c r="AP337" s="1212"/>
      <c r="AQ337" s="968"/>
      <c r="AR337" s="4602"/>
      <c r="AS337" s="968"/>
      <c r="AT337" s="1212"/>
      <c r="AU337" s="968"/>
      <c r="AV337" s="4602"/>
      <c r="AW337" s="968"/>
      <c r="AX337" s="1212"/>
      <c r="AY337" s="968"/>
      <c r="AZ337" s="4602"/>
      <c r="BA337" s="685">
        <v>0</v>
      </c>
      <c r="BB337" s="685">
        <v>0</v>
      </c>
      <c r="BC337" s="685">
        <v>0</v>
      </c>
      <c r="BD337" s="685">
        <v>0</v>
      </c>
      <c r="BE337" s="685">
        <v>0</v>
      </c>
      <c r="BF337" s="685">
        <v>0</v>
      </c>
      <c r="BG337" s="685">
        <v>0</v>
      </c>
      <c r="BH337" s="685">
        <v>0</v>
      </c>
      <c r="BI337" s="687"/>
    </row>
    <row r="338" spans="2:61" ht="5.0999999999999996" customHeight="1">
      <c r="B338" s="4465"/>
      <c r="D338" s="4603"/>
      <c r="E338" s="968"/>
      <c r="F338" s="1214"/>
      <c r="G338" s="968"/>
      <c r="H338" s="4603"/>
      <c r="I338" s="968"/>
      <c r="J338" s="1214"/>
      <c r="K338" s="968"/>
      <c r="L338" s="4603"/>
      <c r="M338" s="968"/>
      <c r="N338" s="1214"/>
      <c r="O338" s="968"/>
      <c r="P338" s="4603"/>
      <c r="Q338" s="968"/>
      <c r="R338" s="1214"/>
      <c r="S338" s="968"/>
      <c r="T338" s="4603"/>
      <c r="U338" s="968"/>
      <c r="V338" s="1214"/>
      <c r="W338" s="968"/>
      <c r="X338" s="4603"/>
      <c r="Y338" s="968"/>
      <c r="Z338" s="1214"/>
      <c r="AA338" s="968"/>
      <c r="AB338" s="4603"/>
      <c r="AC338" s="968"/>
      <c r="AD338" s="1214"/>
      <c r="AE338" s="968"/>
      <c r="AF338" s="4603"/>
      <c r="AG338" s="968"/>
      <c r="AH338" s="1214"/>
      <c r="AI338" s="968"/>
      <c r="AJ338" s="4603"/>
      <c r="AK338" s="968"/>
      <c r="AL338" s="1214"/>
      <c r="AM338" s="968"/>
      <c r="AN338" s="4603"/>
      <c r="AO338" s="968"/>
      <c r="AP338" s="1214"/>
      <c r="AQ338" s="968"/>
      <c r="AR338" s="4603"/>
      <c r="AS338" s="968"/>
      <c r="AT338" s="1214"/>
      <c r="AU338" s="968"/>
      <c r="AV338" s="4603"/>
      <c r="AW338" s="968"/>
      <c r="AX338" s="1214"/>
      <c r="AY338" s="968"/>
      <c r="AZ338" s="4603"/>
      <c r="BA338" s="685">
        <v>0</v>
      </c>
      <c r="BB338" s="685">
        <v>0</v>
      </c>
      <c r="BC338" s="685">
        <v>0</v>
      </c>
      <c r="BD338" s="685">
        <v>0</v>
      </c>
      <c r="BE338" s="685">
        <v>0</v>
      </c>
      <c r="BF338" s="685">
        <v>0</v>
      </c>
      <c r="BG338" s="685">
        <v>0</v>
      </c>
      <c r="BH338" s="685">
        <v>0</v>
      </c>
      <c r="BI338" s="687"/>
    </row>
    <row r="339" spans="2:61" ht="9.9499999999999993" customHeight="1">
      <c r="B339" s="4466"/>
      <c r="D339" s="4604"/>
      <c r="E339" s="968"/>
      <c r="F339" s="1212"/>
      <c r="G339" s="968"/>
      <c r="H339" s="4604"/>
      <c r="I339" s="968"/>
      <c r="J339" s="1212"/>
      <c r="K339" s="968"/>
      <c r="L339" s="4604"/>
      <c r="M339" s="968"/>
      <c r="N339" s="1212"/>
      <c r="O339" s="968"/>
      <c r="P339" s="4604"/>
      <c r="Q339" s="968"/>
      <c r="R339" s="1212"/>
      <c r="S339" s="968"/>
      <c r="T339" s="4604"/>
      <c r="U339" s="968"/>
      <c r="V339" s="1212"/>
      <c r="W339" s="968"/>
      <c r="X339" s="4604"/>
      <c r="Y339" s="968"/>
      <c r="Z339" s="1212"/>
      <c r="AA339" s="968"/>
      <c r="AB339" s="4604"/>
      <c r="AC339" s="968"/>
      <c r="AD339" s="1212"/>
      <c r="AE339" s="968"/>
      <c r="AF339" s="4604"/>
      <c r="AG339" s="968"/>
      <c r="AH339" s="1212"/>
      <c r="AI339" s="968"/>
      <c r="AJ339" s="4604"/>
      <c r="AK339" s="968"/>
      <c r="AL339" s="1212"/>
      <c r="AM339" s="968"/>
      <c r="AN339" s="4604"/>
      <c r="AO339" s="968"/>
      <c r="AP339" s="1212"/>
      <c r="AQ339" s="968"/>
      <c r="AR339" s="4604"/>
      <c r="AS339" s="968"/>
      <c r="AT339" s="1212"/>
      <c r="AU339" s="968"/>
      <c r="AV339" s="4604"/>
      <c r="AW339" s="968"/>
      <c r="AX339" s="1212"/>
      <c r="AY339" s="968"/>
      <c r="AZ339" s="4604"/>
      <c r="BA339" s="685">
        <v>0</v>
      </c>
      <c r="BB339" s="685">
        <v>0</v>
      </c>
      <c r="BC339" s="685">
        <v>0</v>
      </c>
      <c r="BD339" s="685">
        <v>0</v>
      </c>
      <c r="BE339" s="685">
        <v>0</v>
      </c>
      <c r="BF339" s="685">
        <v>0</v>
      </c>
      <c r="BG339" s="685">
        <v>0</v>
      </c>
      <c r="BH339" s="685">
        <v>0</v>
      </c>
      <c r="BI339" s="687"/>
    </row>
    <row r="340" spans="2:61" ht="9.9499999999999993" customHeight="1">
      <c r="B340" s="706"/>
      <c r="D340" s="968"/>
      <c r="E340" s="968"/>
      <c r="F340" s="968"/>
      <c r="G340" s="968"/>
      <c r="H340" s="968"/>
      <c r="I340" s="968"/>
      <c r="J340" s="968"/>
      <c r="K340" s="968"/>
      <c r="L340" s="1229"/>
      <c r="M340" s="968"/>
      <c r="N340" s="968"/>
      <c r="O340" s="968"/>
      <c r="P340" s="968"/>
      <c r="Q340" s="968"/>
      <c r="R340" s="968"/>
      <c r="S340" s="968"/>
      <c r="T340" s="968"/>
      <c r="U340" s="968"/>
      <c r="V340" s="968"/>
      <c r="W340" s="968"/>
      <c r="X340" s="968"/>
      <c r="Y340" s="968"/>
      <c r="Z340" s="968"/>
      <c r="AA340" s="968"/>
      <c r="AB340" s="968"/>
      <c r="AC340" s="968"/>
      <c r="AD340" s="968"/>
      <c r="AE340" s="968"/>
      <c r="AF340" s="1216"/>
      <c r="AG340" s="968"/>
      <c r="AH340" s="968"/>
      <c r="AI340" s="1234"/>
      <c r="AJ340" s="1216"/>
      <c r="AK340" s="1216"/>
      <c r="AL340" s="1216"/>
      <c r="AM340" s="1216"/>
      <c r="AN340" s="1216"/>
      <c r="AO340" s="968"/>
      <c r="AP340" s="968"/>
      <c r="AQ340" s="968"/>
      <c r="AR340" s="968"/>
      <c r="AS340" s="968"/>
      <c r="AT340" s="968"/>
      <c r="AU340" s="968"/>
      <c r="AV340" s="968"/>
      <c r="AW340" s="968"/>
      <c r="AX340" s="968"/>
      <c r="AY340" s="968"/>
      <c r="AZ340" s="968"/>
      <c r="BA340" s="685">
        <v>0</v>
      </c>
      <c r="BB340" s="685">
        <v>0</v>
      </c>
      <c r="BC340" s="685">
        <v>0</v>
      </c>
      <c r="BD340" s="685">
        <v>0</v>
      </c>
      <c r="BE340" s="685">
        <v>0</v>
      </c>
      <c r="BF340" s="685">
        <v>0</v>
      </c>
      <c r="BG340" s="685">
        <v>0</v>
      </c>
      <c r="BH340" s="685">
        <v>0</v>
      </c>
      <c r="BI340" s="687"/>
    </row>
    <row r="341" spans="2:61" ht="9.9499999999999993" customHeight="1">
      <c r="B341" s="4464">
        <v>34</v>
      </c>
      <c r="D341" s="4602"/>
      <c r="E341" s="968"/>
      <c r="F341" s="1212"/>
      <c r="G341" s="968"/>
      <c r="H341" s="4602"/>
      <c r="I341" s="968"/>
      <c r="J341" s="1212"/>
      <c r="K341" s="968"/>
      <c r="L341" s="4602"/>
      <c r="M341" s="968"/>
      <c r="N341" s="1212"/>
      <c r="O341" s="968"/>
      <c r="P341" s="4602"/>
      <c r="Q341" s="968"/>
      <c r="R341" s="1212"/>
      <c r="S341" s="968"/>
      <c r="T341" s="4602"/>
      <c r="U341" s="968"/>
      <c r="V341" s="1212"/>
      <c r="W341" s="968"/>
      <c r="X341" s="4602"/>
      <c r="Y341" s="968"/>
      <c r="Z341" s="1212"/>
      <c r="AA341" s="968"/>
      <c r="AB341" s="4602"/>
      <c r="AC341" s="968"/>
      <c r="AD341" s="1212"/>
      <c r="AE341" s="968"/>
      <c r="AF341" s="4602"/>
      <c r="AG341" s="968"/>
      <c r="AH341" s="1212"/>
      <c r="AI341" s="968"/>
      <c r="AJ341" s="4602"/>
      <c r="AK341" s="968"/>
      <c r="AL341" s="1212"/>
      <c r="AM341" s="968"/>
      <c r="AN341" s="4602"/>
      <c r="AO341" s="968"/>
      <c r="AP341" s="1212"/>
      <c r="AQ341" s="968"/>
      <c r="AR341" s="4602"/>
      <c r="AS341" s="968"/>
      <c r="AT341" s="1212"/>
      <c r="AU341" s="968"/>
      <c r="AV341" s="4602"/>
      <c r="AW341" s="968"/>
      <c r="AX341" s="1212"/>
      <c r="AY341" s="968"/>
      <c r="AZ341" s="4602"/>
      <c r="BA341" s="685">
        <v>0</v>
      </c>
      <c r="BB341" s="685">
        <v>0</v>
      </c>
      <c r="BC341" s="685">
        <v>0</v>
      </c>
      <c r="BD341" s="685">
        <v>0</v>
      </c>
      <c r="BE341" s="685">
        <v>0</v>
      </c>
      <c r="BF341" s="685">
        <v>0</v>
      </c>
      <c r="BG341" s="685">
        <v>0</v>
      </c>
      <c r="BH341" s="685">
        <v>0</v>
      </c>
      <c r="BI341" s="687"/>
    </row>
    <row r="342" spans="2:61" ht="5.0999999999999996" customHeight="1">
      <c r="B342" s="4465"/>
      <c r="D342" s="4603"/>
      <c r="E342" s="968"/>
      <c r="F342" s="1214"/>
      <c r="G342" s="968"/>
      <c r="H342" s="4603"/>
      <c r="I342" s="968"/>
      <c r="J342" s="1214"/>
      <c r="K342" s="968"/>
      <c r="L342" s="4603"/>
      <c r="M342" s="968"/>
      <c r="N342" s="1214"/>
      <c r="O342" s="968"/>
      <c r="P342" s="4603"/>
      <c r="Q342" s="968"/>
      <c r="R342" s="1214"/>
      <c r="S342" s="968"/>
      <c r="T342" s="4603"/>
      <c r="U342" s="968"/>
      <c r="V342" s="1214"/>
      <c r="W342" s="968"/>
      <c r="X342" s="4603"/>
      <c r="Y342" s="968"/>
      <c r="Z342" s="1214"/>
      <c r="AA342" s="968"/>
      <c r="AB342" s="4603"/>
      <c r="AC342" s="968"/>
      <c r="AD342" s="1214"/>
      <c r="AE342" s="968"/>
      <c r="AF342" s="4603"/>
      <c r="AG342" s="968"/>
      <c r="AH342" s="1214"/>
      <c r="AI342" s="968"/>
      <c r="AJ342" s="4603"/>
      <c r="AK342" s="968"/>
      <c r="AL342" s="1214"/>
      <c r="AM342" s="968"/>
      <c r="AN342" s="4603"/>
      <c r="AO342" s="968"/>
      <c r="AP342" s="1214"/>
      <c r="AQ342" s="968"/>
      <c r="AR342" s="4603"/>
      <c r="AS342" s="968"/>
      <c r="AT342" s="1214"/>
      <c r="AU342" s="968"/>
      <c r="AV342" s="4603"/>
      <c r="AW342" s="968"/>
      <c r="AX342" s="1214"/>
      <c r="AY342" s="968"/>
      <c r="AZ342" s="4603"/>
      <c r="BA342" s="685">
        <v>0</v>
      </c>
      <c r="BB342" s="685">
        <v>0</v>
      </c>
      <c r="BC342" s="685">
        <v>0</v>
      </c>
      <c r="BD342" s="685">
        <v>0</v>
      </c>
      <c r="BE342" s="685">
        <v>0</v>
      </c>
      <c r="BF342" s="685">
        <v>0</v>
      </c>
      <c r="BG342" s="685">
        <v>0</v>
      </c>
      <c r="BH342" s="685">
        <v>0</v>
      </c>
      <c r="BI342" s="687"/>
    </row>
    <row r="343" spans="2:61" ht="9.9499999999999993" customHeight="1">
      <c r="B343" s="4466"/>
      <c r="D343" s="4604"/>
      <c r="E343" s="968"/>
      <c r="F343" s="1212"/>
      <c r="G343" s="968"/>
      <c r="H343" s="4604"/>
      <c r="I343" s="968"/>
      <c r="J343" s="1212"/>
      <c r="K343" s="968"/>
      <c r="L343" s="4604"/>
      <c r="M343" s="968"/>
      <c r="N343" s="1212"/>
      <c r="O343" s="968"/>
      <c r="P343" s="4604"/>
      <c r="Q343" s="968"/>
      <c r="R343" s="1212"/>
      <c r="S343" s="968"/>
      <c r="T343" s="4604"/>
      <c r="U343" s="968"/>
      <c r="V343" s="1212"/>
      <c r="W343" s="968"/>
      <c r="X343" s="4604"/>
      <c r="Y343" s="968"/>
      <c r="Z343" s="1212"/>
      <c r="AA343" s="968"/>
      <c r="AB343" s="4604"/>
      <c r="AC343" s="968"/>
      <c r="AD343" s="1212"/>
      <c r="AE343" s="968"/>
      <c r="AF343" s="4604"/>
      <c r="AG343" s="968"/>
      <c r="AH343" s="1212"/>
      <c r="AI343" s="968"/>
      <c r="AJ343" s="4604"/>
      <c r="AK343" s="968"/>
      <c r="AL343" s="1212"/>
      <c r="AM343" s="968"/>
      <c r="AN343" s="4604"/>
      <c r="AO343" s="968"/>
      <c r="AP343" s="1212"/>
      <c r="AQ343" s="968"/>
      <c r="AR343" s="4604"/>
      <c r="AS343" s="968"/>
      <c r="AT343" s="1212"/>
      <c r="AU343" s="968"/>
      <c r="AV343" s="4604"/>
      <c r="AW343" s="968"/>
      <c r="AX343" s="1212"/>
      <c r="AY343" s="968"/>
      <c r="AZ343" s="4604"/>
      <c r="BA343" s="685">
        <v>0</v>
      </c>
      <c r="BB343" s="685">
        <v>0</v>
      </c>
      <c r="BC343" s="685">
        <v>0</v>
      </c>
      <c r="BD343" s="685">
        <v>0</v>
      </c>
      <c r="BE343" s="685">
        <v>0</v>
      </c>
      <c r="BF343" s="685">
        <v>0</v>
      </c>
      <c r="BG343" s="685">
        <v>0</v>
      </c>
      <c r="BH343" s="685">
        <v>0</v>
      </c>
      <c r="BI343" s="687"/>
    </row>
    <row r="344" spans="2:61" ht="9.9499999999999993" customHeight="1">
      <c r="B344" s="706"/>
      <c r="D344" s="968"/>
      <c r="E344" s="968"/>
      <c r="F344" s="968"/>
      <c r="G344" s="968"/>
      <c r="H344" s="968"/>
      <c r="I344" s="968"/>
      <c r="J344" s="968"/>
      <c r="K344" s="968"/>
      <c r="L344" s="1229"/>
      <c r="M344" s="968"/>
      <c r="N344" s="968"/>
      <c r="O344" s="968"/>
      <c r="P344" s="968"/>
      <c r="Q344" s="968"/>
      <c r="R344" s="968"/>
      <c r="S344" s="968"/>
      <c r="T344" s="968"/>
      <c r="U344" s="968"/>
      <c r="V344" s="968"/>
      <c r="W344" s="968"/>
      <c r="X344" s="968"/>
      <c r="Y344" s="968"/>
      <c r="Z344" s="968"/>
      <c r="AA344" s="968"/>
      <c r="AB344" s="968"/>
      <c r="AC344" s="968"/>
      <c r="AD344" s="968"/>
      <c r="AE344" s="968"/>
      <c r="AF344" s="1216"/>
      <c r="AG344" s="968"/>
      <c r="AH344" s="968"/>
      <c r="AI344" s="1234"/>
      <c r="AJ344" s="1216"/>
      <c r="AK344" s="1216"/>
      <c r="AL344" s="1216"/>
      <c r="AM344" s="1216"/>
      <c r="AN344" s="1216"/>
      <c r="AO344" s="968"/>
      <c r="AP344" s="968"/>
      <c r="AQ344" s="968"/>
      <c r="AR344" s="968"/>
      <c r="AS344" s="968"/>
      <c r="AT344" s="968"/>
      <c r="AU344" s="968"/>
      <c r="AV344" s="968"/>
      <c r="AW344" s="968"/>
      <c r="AX344" s="968"/>
      <c r="AY344" s="968"/>
      <c r="AZ344" s="968"/>
      <c r="BA344" s="685">
        <v>0</v>
      </c>
      <c r="BB344" s="685">
        <v>0</v>
      </c>
      <c r="BC344" s="685">
        <v>0</v>
      </c>
      <c r="BD344" s="685">
        <v>0</v>
      </c>
      <c r="BE344" s="685">
        <v>0</v>
      </c>
      <c r="BF344" s="685">
        <v>0</v>
      </c>
      <c r="BG344" s="685">
        <v>0</v>
      </c>
      <c r="BH344" s="685">
        <v>0</v>
      </c>
      <c r="BI344" s="687"/>
    </row>
    <row r="345" spans="2:61" ht="9.9499999999999993" customHeight="1">
      <c r="B345" s="4464">
        <v>35</v>
      </c>
      <c r="D345" s="4602"/>
      <c r="E345" s="968"/>
      <c r="F345" s="1212"/>
      <c r="G345" s="968"/>
      <c r="H345" s="4602"/>
      <c r="I345" s="968"/>
      <c r="J345" s="1212"/>
      <c r="K345" s="968"/>
      <c r="L345" s="4602"/>
      <c r="M345" s="968"/>
      <c r="N345" s="1212"/>
      <c r="O345" s="968"/>
      <c r="P345" s="4602"/>
      <c r="Q345" s="968"/>
      <c r="R345" s="1212"/>
      <c r="S345" s="968"/>
      <c r="T345" s="4602"/>
      <c r="U345" s="968"/>
      <c r="V345" s="1212"/>
      <c r="W345" s="968"/>
      <c r="X345" s="4602"/>
      <c r="Y345" s="968"/>
      <c r="Z345" s="1212"/>
      <c r="AA345" s="968"/>
      <c r="AB345" s="4602"/>
      <c r="AC345" s="968"/>
      <c r="AD345" s="1212"/>
      <c r="AE345" s="968"/>
      <c r="AF345" s="4602"/>
      <c r="AG345" s="968"/>
      <c r="AH345" s="1212"/>
      <c r="AI345" s="968"/>
      <c r="AJ345" s="4602"/>
      <c r="AK345" s="968"/>
      <c r="AL345" s="1212"/>
      <c r="AM345" s="968"/>
      <c r="AN345" s="4602"/>
      <c r="AO345" s="968"/>
      <c r="AP345" s="1212"/>
      <c r="AQ345" s="968"/>
      <c r="AR345" s="4602"/>
      <c r="AS345" s="968"/>
      <c r="AT345" s="1212"/>
      <c r="AU345" s="968"/>
      <c r="AV345" s="4602"/>
      <c r="AW345" s="968"/>
      <c r="AX345" s="1212"/>
      <c r="AY345" s="968"/>
      <c r="AZ345" s="4602"/>
      <c r="BA345" s="685">
        <v>0</v>
      </c>
      <c r="BB345" s="685">
        <v>0</v>
      </c>
      <c r="BC345" s="685">
        <v>0</v>
      </c>
      <c r="BD345" s="685">
        <v>0</v>
      </c>
      <c r="BE345" s="685">
        <v>0</v>
      </c>
      <c r="BF345" s="685">
        <v>0</v>
      </c>
      <c r="BG345" s="685">
        <v>0</v>
      </c>
      <c r="BH345" s="685">
        <v>0</v>
      </c>
      <c r="BI345" s="687"/>
    </row>
    <row r="346" spans="2:61" ht="5.0999999999999996" customHeight="1">
      <c r="B346" s="4465"/>
      <c r="D346" s="4603"/>
      <c r="E346" s="968"/>
      <c r="F346" s="1214"/>
      <c r="G346" s="968"/>
      <c r="H346" s="4603"/>
      <c r="I346" s="968"/>
      <c r="J346" s="1214"/>
      <c r="K346" s="968"/>
      <c r="L346" s="4603"/>
      <c r="M346" s="968"/>
      <c r="N346" s="1214"/>
      <c r="O346" s="968"/>
      <c r="P346" s="4603"/>
      <c r="Q346" s="968"/>
      <c r="R346" s="1214"/>
      <c r="S346" s="968"/>
      <c r="T346" s="4603"/>
      <c r="U346" s="968"/>
      <c r="V346" s="1214"/>
      <c r="W346" s="968"/>
      <c r="X346" s="4603"/>
      <c r="Y346" s="968"/>
      <c r="Z346" s="1214"/>
      <c r="AA346" s="968"/>
      <c r="AB346" s="4603"/>
      <c r="AC346" s="968"/>
      <c r="AD346" s="1214"/>
      <c r="AE346" s="968"/>
      <c r="AF346" s="4603"/>
      <c r="AG346" s="968"/>
      <c r="AH346" s="1214"/>
      <c r="AI346" s="968"/>
      <c r="AJ346" s="4603"/>
      <c r="AK346" s="968"/>
      <c r="AL346" s="1214"/>
      <c r="AM346" s="968"/>
      <c r="AN346" s="4603"/>
      <c r="AO346" s="968"/>
      <c r="AP346" s="1214"/>
      <c r="AQ346" s="968"/>
      <c r="AR346" s="4603"/>
      <c r="AS346" s="968"/>
      <c r="AT346" s="1214"/>
      <c r="AU346" s="968"/>
      <c r="AV346" s="4603"/>
      <c r="AW346" s="968"/>
      <c r="AX346" s="1214"/>
      <c r="AY346" s="968"/>
      <c r="AZ346" s="4603"/>
      <c r="BA346" s="685">
        <v>0</v>
      </c>
      <c r="BB346" s="685">
        <v>0</v>
      </c>
      <c r="BC346" s="685">
        <v>0</v>
      </c>
      <c r="BD346" s="685">
        <v>0</v>
      </c>
      <c r="BE346" s="685">
        <v>0</v>
      </c>
      <c r="BF346" s="685">
        <v>0</v>
      </c>
      <c r="BG346" s="685">
        <v>0</v>
      </c>
      <c r="BH346" s="685">
        <v>0</v>
      </c>
      <c r="BI346" s="687"/>
    </row>
    <row r="347" spans="2:61" ht="9.9499999999999993" customHeight="1">
      <c r="B347" s="4466"/>
      <c r="D347" s="4604"/>
      <c r="E347" s="968"/>
      <c r="F347" s="1212"/>
      <c r="G347" s="968"/>
      <c r="H347" s="4604"/>
      <c r="I347" s="968"/>
      <c r="J347" s="1212"/>
      <c r="K347" s="968"/>
      <c r="L347" s="4604"/>
      <c r="M347" s="968"/>
      <c r="N347" s="1212"/>
      <c r="O347" s="968"/>
      <c r="P347" s="4604"/>
      <c r="Q347" s="968"/>
      <c r="R347" s="1212"/>
      <c r="S347" s="968"/>
      <c r="T347" s="4604"/>
      <c r="U347" s="968"/>
      <c r="V347" s="1212"/>
      <c r="W347" s="968"/>
      <c r="X347" s="4604"/>
      <c r="Y347" s="968"/>
      <c r="Z347" s="1212"/>
      <c r="AA347" s="968"/>
      <c r="AB347" s="4604"/>
      <c r="AC347" s="968"/>
      <c r="AD347" s="1212"/>
      <c r="AE347" s="968"/>
      <c r="AF347" s="4604"/>
      <c r="AG347" s="968"/>
      <c r="AH347" s="1212"/>
      <c r="AI347" s="968"/>
      <c r="AJ347" s="4604"/>
      <c r="AK347" s="968"/>
      <c r="AL347" s="1212"/>
      <c r="AM347" s="968"/>
      <c r="AN347" s="4604"/>
      <c r="AO347" s="968"/>
      <c r="AP347" s="1212"/>
      <c r="AQ347" s="968"/>
      <c r="AR347" s="4604"/>
      <c r="AS347" s="968"/>
      <c r="AT347" s="1212"/>
      <c r="AU347" s="968"/>
      <c r="AV347" s="4604"/>
      <c r="AW347" s="968"/>
      <c r="AX347" s="1212"/>
      <c r="AY347" s="968"/>
      <c r="AZ347" s="4604"/>
      <c r="BA347" s="685">
        <v>0</v>
      </c>
      <c r="BB347" s="685">
        <v>0</v>
      </c>
      <c r="BC347" s="685">
        <v>0</v>
      </c>
      <c r="BD347" s="685">
        <v>0</v>
      </c>
      <c r="BE347" s="685">
        <v>0</v>
      </c>
      <c r="BF347" s="685">
        <v>0</v>
      </c>
      <c r="BG347" s="685">
        <v>0</v>
      </c>
      <c r="BH347" s="685">
        <v>0</v>
      </c>
      <c r="BI347" s="687"/>
    </row>
    <row r="348" spans="2:61" ht="9.9499999999999993" customHeight="1">
      <c r="B348" s="706"/>
      <c r="D348" s="968"/>
      <c r="E348" s="968"/>
      <c r="F348" s="968"/>
      <c r="G348" s="968"/>
      <c r="H348" s="968"/>
      <c r="I348" s="968"/>
      <c r="J348" s="968"/>
      <c r="K348" s="968"/>
      <c r="L348" s="1229"/>
      <c r="M348" s="968"/>
      <c r="N348" s="968"/>
      <c r="O348" s="968"/>
      <c r="P348" s="968"/>
      <c r="Q348" s="968"/>
      <c r="R348" s="968"/>
      <c r="S348" s="968"/>
      <c r="T348" s="968"/>
      <c r="U348" s="968"/>
      <c r="V348" s="968"/>
      <c r="W348" s="968"/>
      <c r="X348" s="968"/>
      <c r="Y348" s="968"/>
      <c r="Z348" s="968"/>
      <c r="AA348" s="968"/>
      <c r="AB348" s="968"/>
      <c r="AC348" s="968"/>
      <c r="AD348" s="968"/>
      <c r="AE348" s="968"/>
      <c r="AF348" s="1216"/>
      <c r="AG348" s="968"/>
      <c r="AH348" s="968"/>
      <c r="AI348" s="1234"/>
      <c r="AJ348" s="1216"/>
      <c r="AK348" s="1216"/>
      <c r="AL348" s="1216"/>
      <c r="AM348" s="1216"/>
      <c r="AN348" s="1216"/>
      <c r="AO348" s="968"/>
      <c r="AP348" s="968"/>
      <c r="AQ348" s="968"/>
      <c r="AR348" s="968"/>
      <c r="AS348" s="968"/>
      <c r="AT348" s="968"/>
      <c r="AU348" s="968"/>
      <c r="AV348" s="968"/>
      <c r="AW348" s="968"/>
      <c r="AX348" s="968"/>
      <c r="AY348" s="968"/>
      <c r="AZ348" s="968"/>
      <c r="BA348" s="685">
        <v>0</v>
      </c>
      <c r="BB348" s="685">
        <v>0</v>
      </c>
      <c r="BC348" s="685">
        <v>0</v>
      </c>
      <c r="BD348" s="685">
        <v>0</v>
      </c>
      <c r="BE348" s="685">
        <v>0</v>
      </c>
      <c r="BF348" s="685">
        <v>0</v>
      </c>
      <c r="BG348" s="685">
        <v>0</v>
      </c>
      <c r="BH348" s="685">
        <v>0</v>
      </c>
      <c r="BI348" s="687"/>
    </row>
    <row r="349" spans="2:61" ht="9.9499999999999993" customHeight="1">
      <c r="B349" s="4464">
        <v>36</v>
      </c>
      <c r="D349" s="4602"/>
      <c r="E349" s="968"/>
      <c r="F349" s="1212"/>
      <c r="G349" s="968"/>
      <c r="H349" s="4602"/>
      <c r="I349" s="968"/>
      <c r="J349" s="1212"/>
      <c r="K349" s="968"/>
      <c r="L349" s="4602"/>
      <c r="M349" s="968"/>
      <c r="N349" s="1212"/>
      <c r="O349" s="968"/>
      <c r="P349" s="4602"/>
      <c r="Q349" s="968"/>
      <c r="R349" s="1212"/>
      <c r="S349" s="968"/>
      <c r="T349" s="4602"/>
      <c r="U349" s="968"/>
      <c r="V349" s="1212"/>
      <c r="W349" s="968"/>
      <c r="X349" s="4602"/>
      <c r="Y349" s="968"/>
      <c r="Z349" s="1212"/>
      <c r="AA349" s="968"/>
      <c r="AB349" s="4602"/>
      <c r="AC349" s="968"/>
      <c r="AD349" s="1212"/>
      <c r="AE349" s="968"/>
      <c r="AF349" s="4602"/>
      <c r="AG349" s="968"/>
      <c r="AH349" s="1212"/>
      <c r="AI349" s="968"/>
      <c r="AJ349" s="4602"/>
      <c r="AK349" s="968"/>
      <c r="AL349" s="1212"/>
      <c r="AM349" s="968"/>
      <c r="AN349" s="4602"/>
      <c r="AO349" s="968"/>
      <c r="AP349" s="1212"/>
      <c r="AQ349" s="968"/>
      <c r="AR349" s="4602"/>
      <c r="AS349" s="968"/>
      <c r="AT349" s="1212"/>
      <c r="AU349" s="968"/>
      <c r="AV349" s="4602"/>
      <c r="AW349" s="968"/>
      <c r="AX349" s="1212"/>
      <c r="AY349" s="968"/>
      <c r="AZ349" s="4602"/>
      <c r="BA349" s="685">
        <v>0</v>
      </c>
      <c r="BB349" s="685">
        <v>0</v>
      </c>
      <c r="BC349" s="685">
        <v>0</v>
      </c>
      <c r="BD349" s="685">
        <v>0</v>
      </c>
      <c r="BE349" s="685">
        <v>0</v>
      </c>
      <c r="BF349" s="685">
        <v>0</v>
      </c>
      <c r="BG349" s="685">
        <v>0</v>
      </c>
      <c r="BH349" s="685">
        <v>0</v>
      </c>
      <c r="BI349" s="687"/>
    </row>
    <row r="350" spans="2:61" ht="5.0999999999999996" customHeight="1">
      <c r="B350" s="4465"/>
      <c r="D350" s="4603"/>
      <c r="E350" s="968"/>
      <c r="F350" s="1214"/>
      <c r="G350" s="968"/>
      <c r="H350" s="4603"/>
      <c r="I350" s="968"/>
      <c r="J350" s="1214"/>
      <c r="K350" s="968"/>
      <c r="L350" s="4603"/>
      <c r="M350" s="968"/>
      <c r="N350" s="1214"/>
      <c r="O350" s="968"/>
      <c r="P350" s="4603"/>
      <c r="Q350" s="968"/>
      <c r="R350" s="1214"/>
      <c r="S350" s="968"/>
      <c r="T350" s="4603"/>
      <c r="U350" s="968"/>
      <c r="V350" s="1214"/>
      <c r="W350" s="968"/>
      <c r="X350" s="4603"/>
      <c r="Y350" s="968"/>
      <c r="Z350" s="1214"/>
      <c r="AA350" s="968"/>
      <c r="AB350" s="4603"/>
      <c r="AC350" s="968"/>
      <c r="AD350" s="1214"/>
      <c r="AE350" s="968"/>
      <c r="AF350" s="4603"/>
      <c r="AG350" s="968"/>
      <c r="AH350" s="1214"/>
      <c r="AI350" s="968"/>
      <c r="AJ350" s="4603"/>
      <c r="AK350" s="968"/>
      <c r="AL350" s="1214"/>
      <c r="AM350" s="968"/>
      <c r="AN350" s="4603"/>
      <c r="AO350" s="968"/>
      <c r="AP350" s="1214"/>
      <c r="AQ350" s="968"/>
      <c r="AR350" s="4603"/>
      <c r="AS350" s="968"/>
      <c r="AT350" s="1214"/>
      <c r="AU350" s="968"/>
      <c r="AV350" s="4603"/>
      <c r="AW350" s="968"/>
      <c r="AX350" s="1214"/>
      <c r="AY350" s="968"/>
      <c r="AZ350" s="4603"/>
      <c r="BA350" s="685">
        <v>0</v>
      </c>
      <c r="BB350" s="685">
        <v>0</v>
      </c>
      <c r="BC350" s="685">
        <v>0</v>
      </c>
      <c r="BD350" s="685">
        <v>0</v>
      </c>
      <c r="BE350" s="685">
        <v>0</v>
      </c>
      <c r="BF350" s="685">
        <v>0</v>
      </c>
      <c r="BG350" s="685">
        <v>0</v>
      </c>
      <c r="BH350" s="685">
        <v>0</v>
      </c>
      <c r="BI350" s="687"/>
    </row>
    <row r="351" spans="2:61" ht="9.9499999999999993" customHeight="1">
      <c r="B351" s="4466"/>
      <c r="D351" s="4604"/>
      <c r="E351" s="968"/>
      <c r="F351" s="1212"/>
      <c r="G351" s="968"/>
      <c r="H351" s="4604"/>
      <c r="I351" s="968"/>
      <c r="J351" s="1212"/>
      <c r="K351" s="968"/>
      <c r="L351" s="4604"/>
      <c r="M351" s="968"/>
      <c r="N351" s="1212"/>
      <c r="O351" s="968"/>
      <c r="P351" s="4604"/>
      <c r="Q351" s="968"/>
      <c r="R351" s="1212"/>
      <c r="S351" s="968"/>
      <c r="T351" s="4604"/>
      <c r="U351" s="968"/>
      <c r="V351" s="1212"/>
      <c r="W351" s="968"/>
      <c r="X351" s="4604"/>
      <c r="Y351" s="968"/>
      <c r="Z351" s="1212"/>
      <c r="AA351" s="968"/>
      <c r="AB351" s="4604"/>
      <c r="AC351" s="968"/>
      <c r="AD351" s="1212"/>
      <c r="AE351" s="968"/>
      <c r="AF351" s="4604"/>
      <c r="AG351" s="968"/>
      <c r="AH351" s="1212"/>
      <c r="AI351" s="968"/>
      <c r="AJ351" s="4604"/>
      <c r="AK351" s="968"/>
      <c r="AL351" s="1212"/>
      <c r="AM351" s="968"/>
      <c r="AN351" s="4604"/>
      <c r="AO351" s="968"/>
      <c r="AP351" s="1212"/>
      <c r="AQ351" s="968"/>
      <c r="AR351" s="4604"/>
      <c r="AS351" s="968"/>
      <c r="AT351" s="1212"/>
      <c r="AU351" s="968"/>
      <c r="AV351" s="4604"/>
      <c r="AW351" s="968"/>
      <c r="AX351" s="1212"/>
      <c r="AY351" s="968"/>
      <c r="AZ351" s="4604"/>
      <c r="BA351" s="685">
        <v>0</v>
      </c>
      <c r="BB351" s="685">
        <v>0</v>
      </c>
      <c r="BC351" s="685">
        <v>0</v>
      </c>
      <c r="BD351" s="685">
        <v>0</v>
      </c>
      <c r="BE351" s="685">
        <v>0</v>
      </c>
      <c r="BF351" s="685">
        <v>0</v>
      </c>
      <c r="BG351" s="685">
        <v>0</v>
      </c>
      <c r="BH351" s="685">
        <v>0</v>
      </c>
      <c r="BI351" s="687"/>
    </row>
    <row r="352" spans="2:61" ht="9.9499999999999993" customHeight="1">
      <c r="B352" s="706"/>
      <c r="D352" s="968"/>
      <c r="E352" s="968"/>
      <c r="F352" s="968"/>
      <c r="G352" s="968"/>
      <c r="H352" s="968"/>
      <c r="I352" s="968"/>
      <c r="J352" s="968"/>
      <c r="K352" s="968"/>
      <c r="L352" s="1229"/>
      <c r="M352" s="968"/>
      <c r="N352" s="968"/>
      <c r="O352" s="968"/>
      <c r="P352" s="968"/>
      <c r="Q352" s="968"/>
      <c r="R352" s="968"/>
      <c r="S352" s="968"/>
      <c r="T352" s="968"/>
      <c r="U352" s="968"/>
      <c r="V352" s="968"/>
      <c r="W352" s="968"/>
      <c r="X352" s="968"/>
      <c r="Y352" s="968"/>
      <c r="Z352" s="968"/>
      <c r="AA352" s="968"/>
      <c r="AB352" s="968"/>
      <c r="AC352" s="968"/>
      <c r="AD352" s="968"/>
      <c r="AE352" s="968"/>
      <c r="AF352" s="1216"/>
      <c r="AG352" s="968"/>
      <c r="AH352" s="968"/>
      <c r="AI352" s="1234"/>
      <c r="AJ352" s="1216"/>
      <c r="AK352" s="1216"/>
      <c r="AL352" s="1216"/>
      <c r="AM352" s="1216"/>
      <c r="AN352" s="1216"/>
      <c r="AO352" s="968"/>
      <c r="AP352" s="968"/>
      <c r="AQ352" s="968"/>
      <c r="AR352" s="968"/>
      <c r="AS352" s="968"/>
      <c r="AT352" s="968"/>
      <c r="AU352" s="968"/>
      <c r="AV352" s="968"/>
      <c r="AW352" s="968"/>
      <c r="AX352" s="968"/>
      <c r="AY352" s="968"/>
      <c r="AZ352" s="968"/>
      <c r="BA352" s="685">
        <v>0</v>
      </c>
      <c r="BB352" s="685">
        <v>0</v>
      </c>
      <c r="BC352" s="685">
        <v>0</v>
      </c>
      <c r="BD352" s="685">
        <v>0</v>
      </c>
      <c r="BE352" s="685">
        <v>0</v>
      </c>
      <c r="BF352" s="685">
        <v>0</v>
      </c>
      <c r="BG352" s="685">
        <v>0</v>
      </c>
      <c r="BH352" s="685">
        <v>0</v>
      </c>
      <c r="BI352" s="687"/>
    </row>
    <row r="353" spans="2:61" ht="9.9499999999999993" customHeight="1">
      <c r="B353" s="4464">
        <v>37</v>
      </c>
      <c r="D353" s="4602"/>
      <c r="E353" s="968"/>
      <c r="F353" s="1212"/>
      <c r="G353" s="968"/>
      <c r="H353" s="4602"/>
      <c r="I353" s="968"/>
      <c r="J353" s="1212"/>
      <c r="K353" s="968"/>
      <c r="L353" s="4602"/>
      <c r="M353" s="968"/>
      <c r="N353" s="1212"/>
      <c r="O353" s="968"/>
      <c r="P353" s="4602"/>
      <c r="Q353" s="968"/>
      <c r="R353" s="1212"/>
      <c r="S353" s="968"/>
      <c r="T353" s="4602"/>
      <c r="U353" s="968"/>
      <c r="V353" s="1212"/>
      <c r="W353" s="968"/>
      <c r="X353" s="4602"/>
      <c r="Y353" s="968"/>
      <c r="Z353" s="1212"/>
      <c r="AA353" s="968"/>
      <c r="AB353" s="4602"/>
      <c r="AC353" s="968"/>
      <c r="AD353" s="1212"/>
      <c r="AE353" s="968"/>
      <c r="AF353" s="4602"/>
      <c r="AG353" s="968"/>
      <c r="AH353" s="1212"/>
      <c r="AI353" s="968"/>
      <c r="AJ353" s="4602"/>
      <c r="AK353" s="968"/>
      <c r="AL353" s="1212"/>
      <c r="AM353" s="968"/>
      <c r="AN353" s="4602"/>
      <c r="AO353" s="968"/>
      <c r="AP353" s="1212"/>
      <c r="AQ353" s="968"/>
      <c r="AR353" s="4602"/>
      <c r="AS353" s="968"/>
      <c r="AT353" s="1212"/>
      <c r="AU353" s="968"/>
      <c r="AV353" s="4602"/>
      <c r="AW353" s="968"/>
      <c r="AX353" s="1212"/>
      <c r="AY353" s="968"/>
      <c r="AZ353" s="4602"/>
      <c r="BA353" s="685">
        <v>0</v>
      </c>
      <c r="BB353" s="685">
        <v>0</v>
      </c>
      <c r="BC353" s="685">
        <v>0</v>
      </c>
      <c r="BD353" s="685">
        <v>0</v>
      </c>
      <c r="BE353" s="685">
        <v>0</v>
      </c>
      <c r="BF353" s="685">
        <v>0</v>
      </c>
      <c r="BG353" s="685">
        <v>0</v>
      </c>
      <c r="BH353" s="685">
        <v>0</v>
      </c>
      <c r="BI353" s="687"/>
    </row>
    <row r="354" spans="2:61" ht="5.0999999999999996" customHeight="1">
      <c r="B354" s="4465"/>
      <c r="D354" s="4603"/>
      <c r="E354" s="968"/>
      <c r="F354" s="1214"/>
      <c r="G354" s="968"/>
      <c r="H354" s="4603"/>
      <c r="I354" s="968"/>
      <c r="J354" s="1214"/>
      <c r="K354" s="968"/>
      <c r="L354" s="4603"/>
      <c r="M354" s="968"/>
      <c r="N354" s="1214"/>
      <c r="O354" s="968"/>
      <c r="P354" s="4603"/>
      <c r="Q354" s="968"/>
      <c r="R354" s="1214"/>
      <c r="S354" s="968"/>
      <c r="T354" s="4603"/>
      <c r="U354" s="968"/>
      <c r="V354" s="1214"/>
      <c r="W354" s="968"/>
      <c r="X354" s="4603"/>
      <c r="Y354" s="968"/>
      <c r="Z354" s="1214"/>
      <c r="AA354" s="968"/>
      <c r="AB354" s="4603"/>
      <c r="AC354" s="968"/>
      <c r="AD354" s="1214"/>
      <c r="AE354" s="968"/>
      <c r="AF354" s="4603"/>
      <c r="AG354" s="968"/>
      <c r="AH354" s="1214"/>
      <c r="AI354" s="968"/>
      <c r="AJ354" s="4603"/>
      <c r="AK354" s="968"/>
      <c r="AL354" s="1214"/>
      <c r="AM354" s="968"/>
      <c r="AN354" s="4603"/>
      <c r="AO354" s="968"/>
      <c r="AP354" s="1214"/>
      <c r="AQ354" s="968"/>
      <c r="AR354" s="4603"/>
      <c r="AS354" s="968"/>
      <c r="AT354" s="1214"/>
      <c r="AU354" s="968"/>
      <c r="AV354" s="4603"/>
      <c r="AW354" s="968"/>
      <c r="AX354" s="1214"/>
      <c r="AY354" s="968"/>
      <c r="AZ354" s="4603"/>
      <c r="BA354" s="685">
        <v>0</v>
      </c>
      <c r="BB354" s="685">
        <v>0</v>
      </c>
      <c r="BC354" s="685">
        <v>0</v>
      </c>
      <c r="BD354" s="685">
        <v>0</v>
      </c>
      <c r="BE354" s="685">
        <v>0</v>
      </c>
      <c r="BF354" s="685">
        <v>0</v>
      </c>
      <c r="BG354" s="685">
        <v>0</v>
      </c>
      <c r="BH354" s="685">
        <v>0</v>
      </c>
      <c r="BI354" s="687"/>
    </row>
    <row r="355" spans="2:61" ht="9.9499999999999993" customHeight="1">
      <c r="B355" s="4466"/>
      <c r="D355" s="4604"/>
      <c r="E355" s="968"/>
      <c r="F355" s="1212"/>
      <c r="G355" s="968"/>
      <c r="H355" s="4604"/>
      <c r="I355" s="968"/>
      <c r="J355" s="1212"/>
      <c r="K355" s="968"/>
      <c r="L355" s="4604"/>
      <c r="M355" s="968"/>
      <c r="N355" s="1212"/>
      <c r="O355" s="968"/>
      <c r="P355" s="4604"/>
      <c r="Q355" s="968"/>
      <c r="R355" s="1212"/>
      <c r="S355" s="968"/>
      <c r="T355" s="4604"/>
      <c r="U355" s="968"/>
      <c r="V355" s="1212"/>
      <c r="W355" s="968"/>
      <c r="X355" s="4604"/>
      <c r="Y355" s="968"/>
      <c r="Z355" s="1212"/>
      <c r="AA355" s="968"/>
      <c r="AB355" s="4604"/>
      <c r="AC355" s="968"/>
      <c r="AD355" s="1212"/>
      <c r="AE355" s="968"/>
      <c r="AF355" s="4604"/>
      <c r="AG355" s="968"/>
      <c r="AH355" s="1212"/>
      <c r="AI355" s="968"/>
      <c r="AJ355" s="4604"/>
      <c r="AK355" s="968"/>
      <c r="AL355" s="1212"/>
      <c r="AM355" s="968"/>
      <c r="AN355" s="4604"/>
      <c r="AO355" s="968"/>
      <c r="AP355" s="1212"/>
      <c r="AQ355" s="968"/>
      <c r="AR355" s="4604"/>
      <c r="AS355" s="968"/>
      <c r="AT355" s="1212"/>
      <c r="AU355" s="968"/>
      <c r="AV355" s="4604"/>
      <c r="AW355" s="968"/>
      <c r="AX355" s="1212"/>
      <c r="AY355" s="968"/>
      <c r="AZ355" s="4604"/>
      <c r="BA355" s="685">
        <v>0</v>
      </c>
      <c r="BB355" s="685">
        <v>0</v>
      </c>
      <c r="BC355" s="685">
        <v>0</v>
      </c>
      <c r="BD355" s="685">
        <v>0</v>
      </c>
      <c r="BE355" s="685">
        <v>0</v>
      </c>
      <c r="BF355" s="685">
        <v>0</v>
      </c>
      <c r="BG355" s="685">
        <v>0</v>
      </c>
      <c r="BH355" s="685">
        <v>0</v>
      </c>
      <c r="BI355" s="687"/>
    </row>
    <row r="356" spans="2:61" ht="9.9499999999999993" customHeight="1">
      <c r="B356" s="706"/>
      <c r="D356" s="968"/>
      <c r="E356" s="968"/>
      <c r="F356" s="968"/>
      <c r="G356" s="968"/>
      <c r="H356" s="968"/>
      <c r="I356" s="968"/>
      <c r="J356" s="968"/>
      <c r="K356" s="968"/>
      <c r="L356" s="1229"/>
      <c r="M356" s="968"/>
      <c r="N356" s="968"/>
      <c r="O356" s="968"/>
      <c r="P356" s="968"/>
      <c r="Q356" s="968"/>
      <c r="R356" s="968"/>
      <c r="S356" s="968"/>
      <c r="T356" s="968"/>
      <c r="U356" s="968"/>
      <c r="V356" s="968"/>
      <c r="W356" s="968"/>
      <c r="X356" s="968"/>
      <c r="Y356" s="968"/>
      <c r="Z356" s="968"/>
      <c r="AA356" s="968"/>
      <c r="AB356" s="968"/>
      <c r="AC356" s="968"/>
      <c r="AD356" s="968"/>
      <c r="AE356" s="968"/>
      <c r="AF356" s="1216"/>
      <c r="AG356" s="968"/>
      <c r="AH356" s="968"/>
      <c r="AI356" s="1234"/>
      <c r="AJ356" s="1216"/>
      <c r="AK356" s="1216"/>
      <c r="AL356" s="1216"/>
      <c r="AM356" s="1216"/>
      <c r="AN356" s="1216"/>
      <c r="AO356" s="968"/>
      <c r="AP356" s="968"/>
      <c r="AQ356" s="968"/>
      <c r="AR356" s="968"/>
      <c r="AS356" s="968"/>
      <c r="AT356" s="968"/>
      <c r="AU356" s="968"/>
      <c r="AV356" s="968"/>
      <c r="AW356" s="968"/>
      <c r="AX356" s="968"/>
      <c r="AY356" s="968"/>
      <c r="AZ356" s="968"/>
      <c r="BA356" s="685">
        <v>0</v>
      </c>
      <c r="BB356" s="685">
        <v>0</v>
      </c>
      <c r="BC356" s="685">
        <v>0</v>
      </c>
      <c r="BD356" s="685">
        <v>0</v>
      </c>
      <c r="BE356" s="685">
        <v>0</v>
      </c>
      <c r="BF356" s="685">
        <v>0</v>
      </c>
      <c r="BG356" s="685">
        <v>0</v>
      </c>
      <c r="BH356" s="685">
        <v>0</v>
      </c>
      <c r="BI356" s="687"/>
    </row>
    <row r="357" spans="2:61" ht="9.9499999999999993" customHeight="1">
      <c r="B357" s="4464">
        <v>38</v>
      </c>
      <c r="D357" s="4602"/>
      <c r="E357" s="968"/>
      <c r="F357" s="1212"/>
      <c r="G357" s="968"/>
      <c r="H357" s="4602"/>
      <c r="I357" s="968"/>
      <c r="J357" s="1212"/>
      <c r="K357" s="968"/>
      <c r="L357" s="4602"/>
      <c r="M357" s="968"/>
      <c r="N357" s="1212"/>
      <c r="O357" s="968"/>
      <c r="P357" s="4602"/>
      <c r="Q357" s="968"/>
      <c r="R357" s="1212"/>
      <c r="S357" s="968"/>
      <c r="T357" s="4602"/>
      <c r="U357" s="968"/>
      <c r="V357" s="1212"/>
      <c r="W357" s="968"/>
      <c r="X357" s="4602"/>
      <c r="Y357" s="968"/>
      <c r="Z357" s="1212"/>
      <c r="AA357" s="968"/>
      <c r="AB357" s="4602"/>
      <c r="AC357" s="968"/>
      <c r="AD357" s="1212"/>
      <c r="AE357" s="968"/>
      <c r="AF357" s="4602"/>
      <c r="AG357" s="968"/>
      <c r="AH357" s="1212"/>
      <c r="AI357" s="968"/>
      <c r="AJ357" s="4602"/>
      <c r="AK357" s="968"/>
      <c r="AL357" s="1212"/>
      <c r="AM357" s="968"/>
      <c r="AN357" s="4602"/>
      <c r="AO357" s="968"/>
      <c r="AP357" s="1212"/>
      <c r="AQ357" s="968"/>
      <c r="AR357" s="4602"/>
      <c r="AS357" s="968"/>
      <c r="AT357" s="1212"/>
      <c r="AU357" s="968"/>
      <c r="AV357" s="4602"/>
      <c r="AW357" s="968"/>
      <c r="AX357" s="1212"/>
      <c r="AY357" s="968"/>
      <c r="AZ357" s="4602"/>
      <c r="BA357" s="685">
        <v>0</v>
      </c>
      <c r="BB357" s="685">
        <v>0</v>
      </c>
      <c r="BC357" s="685">
        <v>0</v>
      </c>
      <c r="BD357" s="685">
        <v>0</v>
      </c>
      <c r="BE357" s="685">
        <v>0</v>
      </c>
      <c r="BF357" s="685">
        <v>0</v>
      </c>
      <c r="BG357" s="685">
        <v>0</v>
      </c>
      <c r="BH357" s="685">
        <v>0</v>
      </c>
      <c r="BI357" s="687"/>
    </row>
    <row r="358" spans="2:61" ht="5.0999999999999996" customHeight="1">
      <c r="B358" s="4465"/>
      <c r="D358" s="4603"/>
      <c r="E358" s="968"/>
      <c r="F358" s="1214"/>
      <c r="G358" s="968"/>
      <c r="H358" s="4603"/>
      <c r="I358" s="968"/>
      <c r="J358" s="1214"/>
      <c r="K358" s="968"/>
      <c r="L358" s="4603"/>
      <c r="M358" s="968"/>
      <c r="N358" s="1214"/>
      <c r="O358" s="968"/>
      <c r="P358" s="4603"/>
      <c r="Q358" s="968"/>
      <c r="R358" s="1214"/>
      <c r="S358" s="968"/>
      <c r="T358" s="4603"/>
      <c r="U358" s="968"/>
      <c r="V358" s="1214"/>
      <c r="W358" s="968"/>
      <c r="X358" s="4603"/>
      <c r="Y358" s="968"/>
      <c r="Z358" s="1214"/>
      <c r="AA358" s="968"/>
      <c r="AB358" s="4603"/>
      <c r="AC358" s="968"/>
      <c r="AD358" s="1214"/>
      <c r="AE358" s="968"/>
      <c r="AF358" s="4603"/>
      <c r="AG358" s="968"/>
      <c r="AH358" s="1214"/>
      <c r="AI358" s="968"/>
      <c r="AJ358" s="4603"/>
      <c r="AK358" s="968"/>
      <c r="AL358" s="1214"/>
      <c r="AM358" s="968"/>
      <c r="AN358" s="4603"/>
      <c r="AO358" s="968"/>
      <c r="AP358" s="1214"/>
      <c r="AQ358" s="968"/>
      <c r="AR358" s="4603"/>
      <c r="AS358" s="968"/>
      <c r="AT358" s="1214"/>
      <c r="AU358" s="968"/>
      <c r="AV358" s="4603"/>
      <c r="AW358" s="968"/>
      <c r="AX358" s="1214"/>
      <c r="AY358" s="968"/>
      <c r="AZ358" s="4603"/>
      <c r="BA358" s="685">
        <v>0</v>
      </c>
      <c r="BB358" s="685">
        <v>0</v>
      </c>
      <c r="BC358" s="685">
        <v>0</v>
      </c>
      <c r="BD358" s="685">
        <v>0</v>
      </c>
      <c r="BE358" s="685">
        <v>0</v>
      </c>
      <c r="BF358" s="685">
        <v>0</v>
      </c>
      <c r="BG358" s="685">
        <v>0</v>
      </c>
      <c r="BH358" s="685">
        <v>0</v>
      </c>
      <c r="BI358" s="687"/>
    </row>
    <row r="359" spans="2:61" ht="9.9499999999999993" customHeight="1">
      <c r="B359" s="4466"/>
      <c r="D359" s="4604"/>
      <c r="E359" s="968"/>
      <c r="F359" s="1212"/>
      <c r="G359" s="968"/>
      <c r="H359" s="4604"/>
      <c r="I359" s="968"/>
      <c r="J359" s="1212"/>
      <c r="K359" s="968"/>
      <c r="L359" s="4604"/>
      <c r="M359" s="968"/>
      <c r="N359" s="1212"/>
      <c r="O359" s="968"/>
      <c r="P359" s="4604"/>
      <c r="Q359" s="968"/>
      <c r="R359" s="1212"/>
      <c r="S359" s="968"/>
      <c r="T359" s="4604"/>
      <c r="U359" s="968"/>
      <c r="V359" s="1212"/>
      <c r="W359" s="968"/>
      <c r="X359" s="4604"/>
      <c r="Y359" s="968"/>
      <c r="Z359" s="1212"/>
      <c r="AA359" s="968"/>
      <c r="AB359" s="4604"/>
      <c r="AC359" s="968"/>
      <c r="AD359" s="1212"/>
      <c r="AE359" s="968"/>
      <c r="AF359" s="4604"/>
      <c r="AG359" s="968"/>
      <c r="AH359" s="1212"/>
      <c r="AI359" s="968"/>
      <c r="AJ359" s="4604"/>
      <c r="AK359" s="968"/>
      <c r="AL359" s="1212"/>
      <c r="AM359" s="968"/>
      <c r="AN359" s="4604"/>
      <c r="AO359" s="968"/>
      <c r="AP359" s="1212"/>
      <c r="AQ359" s="968"/>
      <c r="AR359" s="4604"/>
      <c r="AS359" s="968"/>
      <c r="AT359" s="1212"/>
      <c r="AU359" s="968"/>
      <c r="AV359" s="4604"/>
      <c r="AW359" s="968"/>
      <c r="AX359" s="1212"/>
      <c r="AY359" s="968"/>
      <c r="AZ359" s="4604"/>
      <c r="BA359" s="685">
        <v>0</v>
      </c>
      <c r="BB359" s="685">
        <v>0</v>
      </c>
      <c r="BC359" s="685">
        <v>0</v>
      </c>
      <c r="BD359" s="685">
        <v>0</v>
      </c>
      <c r="BE359" s="685">
        <v>0</v>
      </c>
      <c r="BF359" s="685">
        <v>0</v>
      </c>
      <c r="BG359" s="685">
        <v>0</v>
      </c>
      <c r="BH359" s="685">
        <v>0</v>
      </c>
      <c r="BI359" s="687"/>
    </row>
    <row r="360" spans="2:61" ht="9.9499999999999993" customHeight="1">
      <c r="B360" s="706"/>
      <c r="D360" s="968"/>
      <c r="E360" s="968"/>
      <c r="F360" s="968"/>
      <c r="G360" s="968"/>
      <c r="H360" s="968"/>
      <c r="I360" s="968"/>
      <c r="J360" s="968"/>
      <c r="K360" s="968"/>
      <c r="L360" s="1229"/>
      <c r="M360" s="968"/>
      <c r="N360" s="968"/>
      <c r="O360" s="968"/>
      <c r="P360" s="968"/>
      <c r="Q360" s="968"/>
      <c r="R360" s="968"/>
      <c r="S360" s="968"/>
      <c r="T360" s="968"/>
      <c r="U360" s="968"/>
      <c r="V360" s="968"/>
      <c r="W360" s="968"/>
      <c r="X360" s="968"/>
      <c r="Y360" s="968"/>
      <c r="Z360" s="968"/>
      <c r="AA360" s="968"/>
      <c r="AB360" s="968"/>
      <c r="AC360" s="968"/>
      <c r="AD360" s="968"/>
      <c r="AE360" s="968"/>
      <c r="AF360" s="1216"/>
      <c r="AG360" s="968"/>
      <c r="AH360" s="968"/>
      <c r="AI360" s="1234"/>
      <c r="AJ360" s="1216"/>
      <c r="AK360" s="1216"/>
      <c r="AL360" s="1216"/>
      <c r="AM360" s="1216"/>
      <c r="AN360" s="1216"/>
      <c r="AO360" s="968"/>
      <c r="AP360" s="968"/>
      <c r="AQ360" s="968"/>
      <c r="AR360" s="968"/>
      <c r="AS360" s="968"/>
      <c r="AT360" s="968"/>
      <c r="AU360" s="968"/>
      <c r="AV360" s="968"/>
      <c r="AW360" s="968"/>
      <c r="AX360" s="968"/>
      <c r="AY360" s="968"/>
      <c r="AZ360" s="968"/>
      <c r="BA360" s="685">
        <v>0</v>
      </c>
      <c r="BB360" s="685">
        <v>0</v>
      </c>
      <c r="BC360" s="685">
        <v>0</v>
      </c>
      <c r="BD360" s="685">
        <v>0</v>
      </c>
      <c r="BE360" s="685">
        <v>0</v>
      </c>
      <c r="BF360" s="685">
        <v>0</v>
      </c>
      <c r="BG360" s="685">
        <v>0</v>
      </c>
      <c r="BH360" s="685">
        <v>0</v>
      </c>
      <c r="BI360" s="687"/>
    </row>
    <row r="361" spans="2:61" ht="9.9499999999999993" customHeight="1">
      <c r="B361" s="4464">
        <v>39</v>
      </c>
      <c r="D361" s="4602"/>
      <c r="E361" s="968"/>
      <c r="F361" s="1212"/>
      <c r="G361" s="968"/>
      <c r="H361" s="4602"/>
      <c r="I361" s="968"/>
      <c r="J361" s="1212"/>
      <c r="K361" s="968"/>
      <c r="L361" s="4602"/>
      <c r="M361" s="968"/>
      <c r="N361" s="1212"/>
      <c r="O361" s="968"/>
      <c r="P361" s="4602"/>
      <c r="Q361" s="968"/>
      <c r="R361" s="1212"/>
      <c r="S361" s="968"/>
      <c r="T361" s="4602"/>
      <c r="U361" s="968"/>
      <c r="V361" s="1212"/>
      <c r="W361" s="968"/>
      <c r="X361" s="4602"/>
      <c r="Y361" s="968"/>
      <c r="Z361" s="1212"/>
      <c r="AA361" s="968"/>
      <c r="AB361" s="4602"/>
      <c r="AC361" s="968"/>
      <c r="AD361" s="1212"/>
      <c r="AE361" s="968"/>
      <c r="AF361" s="4602"/>
      <c r="AG361" s="968"/>
      <c r="AH361" s="1212"/>
      <c r="AI361" s="968"/>
      <c r="AJ361" s="4602"/>
      <c r="AK361" s="968"/>
      <c r="AL361" s="1212"/>
      <c r="AM361" s="968"/>
      <c r="AN361" s="4602"/>
      <c r="AO361" s="968"/>
      <c r="AP361" s="1212"/>
      <c r="AQ361" s="968"/>
      <c r="AR361" s="4602"/>
      <c r="AS361" s="968"/>
      <c r="AT361" s="1212"/>
      <c r="AU361" s="968"/>
      <c r="AV361" s="4602"/>
      <c r="AW361" s="968"/>
      <c r="AX361" s="1212"/>
      <c r="AY361" s="968"/>
      <c r="AZ361" s="4602"/>
      <c r="BA361" s="685">
        <v>0</v>
      </c>
      <c r="BB361" s="685">
        <v>0</v>
      </c>
      <c r="BC361" s="685">
        <v>0</v>
      </c>
      <c r="BD361" s="685">
        <v>0</v>
      </c>
      <c r="BE361" s="685">
        <v>0</v>
      </c>
      <c r="BF361" s="685">
        <v>0</v>
      </c>
      <c r="BG361" s="685">
        <v>0</v>
      </c>
      <c r="BH361" s="685">
        <v>0</v>
      </c>
      <c r="BI361" s="687"/>
    </row>
    <row r="362" spans="2:61" ht="5.0999999999999996" customHeight="1">
      <c r="B362" s="4465"/>
      <c r="D362" s="4603"/>
      <c r="E362" s="968"/>
      <c r="F362" s="1214"/>
      <c r="G362" s="968"/>
      <c r="H362" s="4603"/>
      <c r="I362" s="968"/>
      <c r="J362" s="1214"/>
      <c r="K362" s="968"/>
      <c r="L362" s="4603"/>
      <c r="M362" s="968"/>
      <c r="N362" s="1214"/>
      <c r="O362" s="968"/>
      <c r="P362" s="4603"/>
      <c r="Q362" s="968"/>
      <c r="R362" s="1214"/>
      <c r="S362" s="968"/>
      <c r="T362" s="4603"/>
      <c r="U362" s="968"/>
      <c r="V362" s="1214"/>
      <c r="W362" s="968"/>
      <c r="X362" s="4603"/>
      <c r="Y362" s="968"/>
      <c r="Z362" s="1214"/>
      <c r="AA362" s="968"/>
      <c r="AB362" s="4603"/>
      <c r="AC362" s="968"/>
      <c r="AD362" s="1214"/>
      <c r="AE362" s="968"/>
      <c r="AF362" s="4603"/>
      <c r="AG362" s="968"/>
      <c r="AH362" s="1214"/>
      <c r="AI362" s="968"/>
      <c r="AJ362" s="4603"/>
      <c r="AK362" s="968"/>
      <c r="AL362" s="1214"/>
      <c r="AM362" s="968"/>
      <c r="AN362" s="4603"/>
      <c r="AO362" s="968"/>
      <c r="AP362" s="1214"/>
      <c r="AQ362" s="968"/>
      <c r="AR362" s="4603"/>
      <c r="AS362" s="968"/>
      <c r="AT362" s="1214"/>
      <c r="AU362" s="968"/>
      <c r="AV362" s="4603"/>
      <c r="AW362" s="968"/>
      <c r="AX362" s="1214"/>
      <c r="AY362" s="968"/>
      <c r="AZ362" s="4603"/>
      <c r="BA362" s="685">
        <v>0</v>
      </c>
      <c r="BB362" s="685">
        <v>0</v>
      </c>
      <c r="BC362" s="685">
        <v>0</v>
      </c>
      <c r="BD362" s="685">
        <v>0</v>
      </c>
      <c r="BE362" s="685">
        <v>0</v>
      </c>
      <c r="BF362" s="685">
        <v>0</v>
      </c>
      <c r="BG362" s="685">
        <v>0</v>
      </c>
      <c r="BH362" s="685">
        <v>0</v>
      </c>
      <c r="BI362" s="687"/>
    </row>
    <row r="363" spans="2:61" ht="9.9499999999999993" customHeight="1">
      <c r="B363" s="4466"/>
      <c r="D363" s="4604"/>
      <c r="E363" s="968"/>
      <c r="F363" s="1212"/>
      <c r="G363" s="968"/>
      <c r="H363" s="4604"/>
      <c r="I363" s="968"/>
      <c r="J363" s="1212"/>
      <c r="K363" s="968"/>
      <c r="L363" s="4604"/>
      <c r="M363" s="968"/>
      <c r="N363" s="1212"/>
      <c r="O363" s="968"/>
      <c r="P363" s="4604"/>
      <c r="Q363" s="968"/>
      <c r="R363" s="1212"/>
      <c r="S363" s="968"/>
      <c r="T363" s="4604"/>
      <c r="U363" s="968"/>
      <c r="V363" s="1212"/>
      <c r="W363" s="968"/>
      <c r="X363" s="4604"/>
      <c r="Y363" s="968"/>
      <c r="Z363" s="1212"/>
      <c r="AA363" s="968"/>
      <c r="AB363" s="4604"/>
      <c r="AC363" s="968"/>
      <c r="AD363" s="1212"/>
      <c r="AE363" s="968"/>
      <c r="AF363" s="4604"/>
      <c r="AG363" s="968"/>
      <c r="AH363" s="1212"/>
      <c r="AI363" s="968"/>
      <c r="AJ363" s="4604"/>
      <c r="AK363" s="968"/>
      <c r="AL363" s="1212"/>
      <c r="AM363" s="968"/>
      <c r="AN363" s="4604"/>
      <c r="AO363" s="968"/>
      <c r="AP363" s="1212"/>
      <c r="AQ363" s="968"/>
      <c r="AR363" s="4604"/>
      <c r="AS363" s="968"/>
      <c r="AT363" s="1212"/>
      <c r="AU363" s="968"/>
      <c r="AV363" s="4604"/>
      <c r="AW363" s="968"/>
      <c r="AX363" s="1212"/>
      <c r="AY363" s="968"/>
      <c r="AZ363" s="4604"/>
      <c r="BA363" s="685">
        <v>0</v>
      </c>
      <c r="BB363" s="685">
        <v>0</v>
      </c>
      <c r="BC363" s="685">
        <v>0</v>
      </c>
      <c r="BD363" s="685">
        <v>0</v>
      </c>
      <c r="BE363" s="685">
        <v>0</v>
      </c>
      <c r="BF363" s="685">
        <v>0</v>
      </c>
      <c r="BG363" s="685">
        <v>0</v>
      </c>
      <c r="BH363" s="685">
        <v>0</v>
      </c>
      <c r="BI363" s="687"/>
    </row>
    <row r="364" spans="2:61" ht="9.9499999999999993" customHeight="1">
      <c r="B364" s="706"/>
      <c r="D364" s="968"/>
      <c r="E364" s="968"/>
      <c r="F364" s="968"/>
      <c r="G364" s="968"/>
      <c r="H364" s="968"/>
      <c r="I364" s="968"/>
      <c r="J364" s="968"/>
      <c r="K364" s="968"/>
      <c r="L364" s="1229"/>
      <c r="M364" s="968"/>
      <c r="N364" s="968"/>
      <c r="O364" s="968"/>
      <c r="P364" s="968"/>
      <c r="Q364" s="968"/>
      <c r="R364" s="968"/>
      <c r="S364" s="968"/>
      <c r="T364" s="968"/>
      <c r="U364" s="968"/>
      <c r="V364" s="968"/>
      <c r="W364" s="968"/>
      <c r="X364" s="968"/>
      <c r="Y364" s="968"/>
      <c r="Z364" s="968"/>
      <c r="AA364" s="968"/>
      <c r="AB364" s="968"/>
      <c r="AC364" s="968"/>
      <c r="AD364" s="968"/>
      <c r="AE364" s="968"/>
      <c r="AF364" s="1216"/>
      <c r="AG364" s="968"/>
      <c r="AH364" s="968"/>
      <c r="AI364" s="1234"/>
      <c r="AJ364" s="1216"/>
      <c r="AK364" s="1216"/>
      <c r="AL364" s="1216"/>
      <c r="AM364" s="1216"/>
      <c r="AN364" s="1216"/>
      <c r="AO364" s="968"/>
      <c r="AP364" s="968"/>
      <c r="AQ364" s="968"/>
      <c r="AR364" s="968"/>
      <c r="AS364" s="968"/>
      <c r="AT364" s="968"/>
      <c r="AU364" s="968"/>
      <c r="AV364" s="968"/>
      <c r="AW364" s="968"/>
      <c r="AX364" s="968"/>
      <c r="AY364" s="968"/>
      <c r="AZ364" s="968"/>
      <c r="BA364" s="685">
        <v>0</v>
      </c>
      <c r="BB364" s="685">
        <v>0</v>
      </c>
      <c r="BC364" s="685">
        <v>0</v>
      </c>
      <c r="BD364" s="685">
        <v>0</v>
      </c>
      <c r="BE364" s="685">
        <v>0</v>
      </c>
      <c r="BF364" s="685">
        <v>0</v>
      </c>
      <c r="BG364" s="685">
        <v>0</v>
      </c>
      <c r="BH364" s="685">
        <v>0</v>
      </c>
      <c r="BI364" s="687"/>
    </row>
    <row r="365" spans="2:61" ht="9.9499999999999993" customHeight="1">
      <c r="B365" s="4464">
        <v>40</v>
      </c>
      <c r="D365" s="4602"/>
      <c r="E365" s="968"/>
      <c r="F365" s="1212"/>
      <c r="G365" s="968"/>
      <c r="H365" s="4602"/>
      <c r="I365" s="968"/>
      <c r="J365" s="1212"/>
      <c r="K365" s="968"/>
      <c r="L365" s="4602"/>
      <c r="M365" s="968"/>
      <c r="N365" s="1212"/>
      <c r="O365" s="968"/>
      <c r="P365" s="4602"/>
      <c r="Q365" s="968"/>
      <c r="R365" s="1212"/>
      <c r="S365" s="968"/>
      <c r="T365" s="4602"/>
      <c r="U365" s="968"/>
      <c r="V365" s="1212"/>
      <c r="W365" s="968"/>
      <c r="X365" s="4602"/>
      <c r="Y365" s="968"/>
      <c r="Z365" s="1212"/>
      <c r="AA365" s="968"/>
      <c r="AB365" s="4602"/>
      <c r="AC365" s="968"/>
      <c r="AD365" s="1212"/>
      <c r="AE365" s="968"/>
      <c r="AF365" s="4602"/>
      <c r="AG365" s="968"/>
      <c r="AH365" s="1212"/>
      <c r="AI365" s="968"/>
      <c r="AJ365" s="4602"/>
      <c r="AK365" s="968"/>
      <c r="AL365" s="1212"/>
      <c r="AM365" s="968"/>
      <c r="AN365" s="4602"/>
      <c r="AO365" s="968"/>
      <c r="AP365" s="1212"/>
      <c r="AQ365" s="968"/>
      <c r="AR365" s="4602"/>
      <c r="AS365" s="968"/>
      <c r="AT365" s="1212"/>
      <c r="AU365" s="968"/>
      <c r="AV365" s="4602"/>
      <c r="AW365" s="968"/>
      <c r="AX365" s="1212"/>
      <c r="AY365" s="968"/>
      <c r="AZ365" s="4602"/>
      <c r="BA365" s="685">
        <v>0</v>
      </c>
      <c r="BB365" s="685">
        <v>0</v>
      </c>
      <c r="BC365" s="685">
        <v>0</v>
      </c>
      <c r="BD365" s="685">
        <v>0</v>
      </c>
      <c r="BE365" s="685">
        <v>0</v>
      </c>
      <c r="BF365" s="685">
        <v>0</v>
      </c>
      <c r="BG365" s="685">
        <v>0</v>
      </c>
      <c r="BH365" s="685">
        <v>0</v>
      </c>
      <c r="BI365" s="687"/>
    </row>
    <row r="366" spans="2:61" ht="5.0999999999999996" customHeight="1">
      <c r="B366" s="4465"/>
      <c r="D366" s="4603"/>
      <c r="E366" s="968"/>
      <c r="F366" s="1214"/>
      <c r="G366" s="968"/>
      <c r="H366" s="4603"/>
      <c r="I366" s="968"/>
      <c r="J366" s="1214"/>
      <c r="K366" s="968"/>
      <c r="L366" s="4603"/>
      <c r="M366" s="968"/>
      <c r="N366" s="1214"/>
      <c r="O366" s="968"/>
      <c r="P366" s="4603"/>
      <c r="Q366" s="968"/>
      <c r="R366" s="1214"/>
      <c r="S366" s="968"/>
      <c r="T366" s="4603"/>
      <c r="U366" s="968"/>
      <c r="V366" s="1214"/>
      <c r="W366" s="968"/>
      <c r="X366" s="4603"/>
      <c r="Y366" s="968"/>
      <c r="Z366" s="1214"/>
      <c r="AA366" s="968"/>
      <c r="AB366" s="4603"/>
      <c r="AC366" s="968"/>
      <c r="AD366" s="1214"/>
      <c r="AE366" s="968"/>
      <c r="AF366" s="4603"/>
      <c r="AG366" s="968"/>
      <c r="AH366" s="1214"/>
      <c r="AI366" s="968"/>
      <c r="AJ366" s="4603"/>
      <c r="AK366" s="968"/>
      <c r="AL366" s="1214"/>
      <c r="AM366" s="968"/>
      <c r="AN366" s="4603"/>
      <c r="AO366" s="968"/>
      <c r="AP366" s="1214"/>
      <c r="AQ366" s="968"/>
      <c r="AR366" s="4603"/>
      <c r="AS366" s="968"/>
      <c r="AT366" s="1214"/>
      <c r="AU366" s="968"/>
      <c r="AV366" s="4603"/>
      <c r="AW366" s="968"/>
      <c r="AX366" s="1214"/>
      <c r="AY366" s="968"/>
      <c r="AZ366" s="4603"/>
      <c r="BA366" s="685">
        <v>0</v>
      </c>
      <c r="BB366" s="685">
        <v>0</v>
      </c>
      <c r="BC366" s="685">
        <v>0</v>
      </c>
      <c r="BD366" s="685">
        <v>0</v>
      </c>
      <c r="BE366" s="685">
        <v>0</v>
      </c>
      <c r="BF366" s="685">
        <v>0</v>
      </c>
      <c r="BG366" s="685">
        <v>0</v>
      </c>
      <c r="BH366" s="685">
        <v>0</v>
      </c>
      <c r="BI366" s="687"/>
    </row>
    <row r="367" spans="2:61" ht="9.9499999999999993" customHeight="1">
      <c r="B367" s="4466"/>
      <c r="D367" s="4604"/>
      <c r="E367" s="968"/>
      <c r="F367" s="1212"/>
      <c r="G367" s="968"/>
      <c r="H367" s="4604"/>
      <c r="I367" s="968"/>
      <c r="J367" s="1212"/>
      <c r="K367" s="968"/>
      <c r="L367" s="4604"/>
      <c r="M367" s="968"/>
      <c r="N367" s="1212"/>
      <c r="O367" s="968"/>
      <c r="P367" s="4604"/>
      <c r="Q367" s="968"/>
      <c r="R367" s="1212"/>
      <c r="S367" s="968"/>
      <c r="T367" s="4604"/>
      <c r="U367" s="968"/>
      <c r="V367" s="1212"/>
      <c r="W367" s="968"/>
      <c r="X367" s="4604"/>
      <c r="Y367" s="968"/>
      <c r="Z367" s="1212"/>
      <c r="AA367" s="968"/>
      <c r="AB367" s="4604"/>
      <c r="AC367" s="968"/>
      <c r="AD367" s="1212"/>
      <c r="AE367" s="968"/>
      <c r="AF367" s="4604"/>
      <c r="AG367" s="968"/>
      <c r="AH367" s="1212"/>
      <c r="AI367" s="968"/>
      <c r="AJ367" s="4604"/>
      <c r="AK367" s="968"/>
      <c r="AL367" s="1212"/>
      <c r="AM367" s="968"/>
      <c r="AN367" s="4604"/>
      <c r="AO367" s="968"/>
      <c r="AP367" s="1212"/>
      <c r="AQ367" s="968"/>
      <c r="AR367" s="4604"/>
      <c r="AS367" s="968"/>
      <c r="AT367" s="1212"/>
      <c r="AU367" s="968"/>
      <c r="AV367" s="4604"/>
      <c r="AW367" s="968"/>
      <c r="AX367" s="1212"/>
      <c r="AY367" s="968"/>
      <c r="AZ367" s="4604"/>
      <c r="BA367" s="685">
        <v>0</v>
      </c>
      <c r="BB367" s="685">
        <v>0</v>
      </c>
      <c r="BC367" s="685">
        <v>0</v>
      </c>
      <c r="BD367" s="685">
        <v>0</v>
      </c>
      <c r="BE367" s="685">
        <v>0</v>
      </c>
      <c r="BF367" s="685">
        <v>0</v>
      </c>
      <c r="BG367" s="685">
        <v>0</v>
      </c>
      <c r="BH367" s="685">
        <v>0</v>
      </c>
      <c r="BI367" s="687"/>
    </row>
    <row r="368" spans="2:61">
      <c r="BA368" s="685">
        <v>0</v>
      </c>
      <c r="BB368" s="685">
        <v>0</v>
      </c>
      <c r="BC368" s="685">
        <v>0</v>
      </c>
      <c r="BD368" s="685">
        <v>0</v>
      </c>
      <c r="BE368" s="685">
        <v>0</v>
      </c>
      <c r="BF368" s="685">
        <v>0</v>
      </c>
      <c r="BG368" s="685">
        <v>0</v>
      </c>
      <c r="BH368" s="685">
        <v>0</v>
      </c>
      <c r="BI368" s="687"/>
    </row>
    <row r="369" spans="2:61">
      <c r="AJ369" s="685">
        <v>0</v>
      </c>
      <c r="AK369" s="685">
        <v>0</v>
      </c>
      <c r="AL369" s="685">
        <v>0</v>
      </c>
      <c r="AM369" s="685">
        <v>0</v>
      </c>
      <c r="AN369" s="685">
        <v>0</v>
      </c>
      <c r="AO369" s="685">
        <v>0</v>
      </c>
      <c r="AP369" s="685">
        <v>0</v>
      </c>
      <c r="AQ369" s="685">
        <v>0</v>
      </c>
      <c r="AR369" s="685">
        <v>0</v>
      </c>
      <c r="AS369" s="685">
        <v>0</v>
      </c>
      <c r="AT369" s="685">
        <v>0</v>
      </c>
      <c r="AU369" s="685">
        <v>0</v>
      </c>
      <c r="AV369" s="685">
        <v>0</v>
      </c>
      <c r="AW369" s="685">
        <v>0</v>
      </c>
      <c r="AX369" s="685">
        <v>0</v>
      </c>
      <c r="AY369" s="685">
        <v>0</v>
      </c>
      <c r="AZ369" s="685">
        <v>0</v>
      </c>
      <c r="BA369" s="685">
        <v>0</v>
      </c>
      <c r="BB369" s="685">
        <v>0</v>
      </c>
      <c r="BC369" s="685">
        <v>0</v>
      </c>
      <c r="BD369" s="685">
        <v>0</v>
      </c>
      <c r="BE369" s="685">
        <v>0</v>
      </c>
      <c r="BF369" s="685">
        <v>0</v>
      </c>
      <c r="BG369" s="685">
        <v>0</v>
      </c>
      <c r="BH369" s="685">
        <v>0</v>
      </c>
      <c r="BI369" s="687"/>
    </row>
    <row r="370" spans="2:61" ht="23.25">
      <c r="B370" s="706"/>
      <c r="D370" s="4618" t="s">
        <v>5218</v>
      </c>
      <c r="E370" s="4619"/>
      <c r="F370" s="4619"/>
      <c r="G370" s="4619"/>
      <c r="H370" s="4619"/>
      <c r="I370" s="4619"/>
      <c r="J370" s="4619"/>
      <c r="K370" s="4619"/>
      <c r="L370" s="4619"/>
      <c r="M370" s="4619"/>
      <c r="N370" s="4619"/>
      <c r="O370" s="4619"/>
      <c r="P370" s="4619"/>
      <c r="Q370" s="4619"/>
      <c r="R370" s="4619"/>
      <c r="S370" s="4619"/>
      <c r="T370" s="4619"/>
      <c r="U370" s="4619"/>
      <c r="V370" s="4619"/>
      <c r="W370" s="4619"/>
      <c r="X370" s="4619"/>
      <c r="Y370" s="4619"/>
      <c r="Z370" s="4619"/>
      <c r="AA370" s="4619"/>
      <c r="AB370" s="4619"/>
      <c r="AC370" s="4619"/>
      <c r="AD370" s="4619"/>
      <c r="AE370" s="4619"/>
      <c r="AF370" s="4620"/>
      <c r="AG370" s="707"/>
      <c r="AH370" s="707"/>
      <c r="AI370" s="707"/>
      <c r="AJ370" s="685">
        <v>0</v>
      </c>
      <c r="AK370" s="685">
        <v>0</v>
      </c>
      <c r="AL370" s="685">
        <v>0</v>
      </c>
      <c r="AM370" s="685">
        <v>0</v>
      </c>
      <c r="AN370" s="685">
        <v>0</v>
      </c>
      <c r="AO370" s="685">
        <v>0</v>
      </c>
      <c r="AP370" s="685">
        <v>0</v>
      </c>
      <c r="AQ370" s="685">
        <v>0</v>
      </c>
      <c r="AR370" s="685">
        <v>0</v>
      </c>
      <c r="AS370" s="685">
        <v>0</v>
      </c>
      <c r="AT370" s="685">
        <v>0</v>
      </c>
      <c r="AU370" s="685">
        <v>0</v>
      </c>
      <c r="AV370" s="685">
        <v>0</v>
      </c>
      <c r="AW370" s="685">
        <v>0</v>
      </c>
      <c r="AX370" s="685">
        <v>0</v>
      </c>
      <c r="AY370" s="685">
        <v>0</v>
      </c>
      <c r="AZ370" s="685">
        <v>0</v>
      </c>
      <c r="BA370" s="685">
        <v>0</v>
      </c>
      <c r="BB370" s="685">
        <v>0</v>
      </c>
      <c r="BC370" s="685">
        <v>0</v>
      </c>
      <c r="BD370" s="685">
        <v>0</v>
      </c>
      <c r="BE370" s="685">
        <v>0</v>
      </c>
      <c r="BF370" s="685">
        <v>0</v>
      </c>
      <c r="BG370" s="685">
        <v>0</v>
      </c>
      <c r="BH370" s="685">
        <v>0</v>
      </c>
      <c r="BI370" s="687"/>
    </row>
    <row r="371" spans="2:61">
      <c r="AJ371" s="685">
        <v>0</v>
      </c>
      <c r="AK371" s="685">
        <v>0</v>
      </c>
      <c r="AL371" s="685">
        <v>0</v>
      </c>
      <c r="AM371" s="685">
        <v>0</v>
      </c>
      <c r="AN371" s="685">
        <v>0</v>
      </c>
      <c r="AO371" s="685">
        <v>0</v>
      </c>
      <c r="AP371" s="685">
        <v>0</v>
      </c>
      <c r="AQ371" s="685">
        <v>0</v>
      </c>
      <c r="AR371" s="685">
        <v>0</v>
      </c>
      <c r="AS371" s="685">
        <v>0</v>
      </c>
      <c r="AT371" s="685">
        <v>0</v>
      </c>
      <c r="AU371" s="685">
        <v>0</v>
      </c>
      <c r="AV371" s="685">
        <v>0</v>
      </c>
      <c r="AW371" s="685">
        <v>0</v>
      </c>
      <c r="AX371" s="685">
        <v>0</v>
      </c>
      <c r="AY371" s="685">
        <v>0</v>
      </c>
      <c r="AZ371" s="685">
        <v>0</v>
      </c>
      <c r="BA371" s="685">
        <v>0</v>
      </c>
      <c r="BB371" s="685">
        <v>0</v>
      </c>
      <c r="BC371" s="685">
        <v>0</v>
      </c>
      <c r="BD371" s="685">
        <v>0</v>
      </c>
      <c r="BE371" s="685">
        <v>0</v>
      </c>
      <c r="BF371" s="685">
        <v>0</v>
      </c>
      <c r="BG371" s="685">
        <v>0</v>
      </c>
      <c r="BH371" s="685">
        <v>0</v>
      </c>
      <c r="BI371" s="687"/>
    </row>
    <row r="372" spans="2:61">
      <c r="BA372" s="685">
        <v>0</v>
      </c>
      <c r="BB372" s="685">
        <v>0</v>
      </c>
      <c r="BC372" s="685">
        <v>0</v>
      </c>
      <c r="BD372" s="685">
        <v>0</v>
      </c>
      <c r="BE372" s="685">
        <v>0</v>
      </c>
      <c r="BF372" s="685">
        <v>0</v>
      </c>
      <c r="BG372" s="685">
        <v>0</v>
      </c>
      <c r="BH372" s="685">
        <v>0</v>
      </c>
      <c r="BI372" s="687"/>
    </row>
    <row r="373" spans="2:61" ht="15.75">
      <c r="B373" s="4773" t="s">
        <v>4871</v>
      </c>
      <c r="C373" s="4773"/>
      <c r="D373" s="4774" t="s">
        <v>5029</v>
      </c>
      <c r="E373" s="816"/>
      <c r="F373" s="816"/>
      <c r="G373" s="816"/>
      <c r="H373" s="4775" t="s">
        <v>4261</v>
      </c>
      <c r="I373" s="4776"/>
      <c r="J373" s="4776"/>
      <c r="K373" s="4776"/>
      <c r="L373" s="4776"/>
      <c r="M373" s="4776"/>
      <c r="N373" s="4776"/>
      <c r="O373" s="4776"/>
      <c r="P373" s="4776"/>
      <c r="Q373" s="4776"/>
      <c r="R373" s="4776"/>
      <c r="S373" s="4776"/>
      <c r="T373" s="4776"/>
      <c r="U373" s="4776"/>
      <c r="V373" s="4776"/>
      <c r="W373" s="4776"/>
      <c r="X373" s="4777"/>
      <c r="AG373" s="752"/>
      <c r="AH373" s="752"/>
      <c r="AI373" s="752"/>
      <c r="AJ373" s="4778" t="s">
        <v>4872</v>
      </c>
      <c r="AK373" s="4778"/>
      <c r="AL373" s="4778"/>
      <c r="AM373" s="4778"/>
      <c r="AN373" s="4778"/>
      <c r="AO373" s="4778"/>
      <c r="AP373" s="4778"/>
      <c r="AQ373" s="4778"/>
      <c r="AR373" s="4778"/>
      <c r="AS373" s="4778"/>
      <c r="AT373" s="4778"/>
      <c r="AU373" s="4778"/>
      <c r="AV373" s="4778"/>
      <c r="AW373" s="4778"/>
      <c r="AX373" s="4778"/>
      <c r="AY373" s="4778"/>
      <c r="AZ373" s="4778"/>
      <c r="BI373" s="687"/>
    </row>
    <row r="374" spans="2:61" ht="15.75">
      <c r="B374" s="4773"/>
      <c r="C374" s="4773"/>
      <c r="D374" s="4774"/>
      <c r="H374" s="756" t="s">
        <v>4097</v>
      </c>
      <c r="I374" s="757"/>
      <c r="J374" s="757"/>
      <c r="K374" s="757"/>
      <c r="L374" s="758" t="s">
        <v>4096</v>
      </c>
      <c r="M374" s="759"/>
      <c r="N374" s="759"/>
      <c r="O374" s="759"/>
      <c r="P374" s="758" t="s">
        <v>4095</v>
      </c>
      <c r="Q374" s="757"/>
      <c r="R374" s="757"/>
      <c r="S374" s="757"/>
      <c r="T374" s="758" t="s">
        <v>4094</v>
      </c>
      <c r="U374" s="757"/>
      <c r="V374" s="757"/>
      <c r="W374" s="760"/>
      <c r="X374" s="761" t="s">
        <v>4093</v>
      </c>
      <c r="AJ374" s="763"/>
      <c r="BI374" s="687"/>
    </row>
    <row r="375" spans="2:61" ht="15.75">
      <c r="B375" s="4773"/>
      <c r="C375" s="4773"/>
      <c r="D375" s="4813" t="s">
        <v>5219</v>
      </c>
      <c r="H375" s="4769" t="s">
        <v>4887</v>
      </c>
      <c r="I375" s="863"/>
      <c r="J375" s="863"/>
      <c r="K375" s="863"/>
      <c r="L375" s="4769" t="s">
        <v>4880</v>
      </c>
      <c r="M375" s="863"/>
      <c r="N375" s="863"/>
      <c r="O375" s="863"/>
      <c r="P375" s="4769" t="s">
        <v>4880</v>
      </c>
      <c r="Q375" s="863"/>
      <c r="R375" s="863"/>
      <c r="S375" s="863"/>
      <c r="T375" s="4769" t="s">
        <v>4888</v>
      </c>
      <c r="U375" s="863"/>
      <c r="V375" s="863"/>
      <c r="W375" s="863"/>
      <c r="X375" s="4769" t="s">
        <v>4889</v>
      </c>
      <c r="AB375" s="822" t="s">
        <v>5220</v>
      </c>
      <c r="AG375" s="864"/>
      <c r="AH375" s="864"/>
      <c r="AI375" s="864"/>
      <c r="AJ375" s="865" t="s">
        <v>5221</v>
      </c>
      <c r="BI375" s="687"/>
    </row>
    <row r="376" spans="2:61" ht="15.75" customHeight="1">
      <c r="B376" s="771"/>
      <c r="D376" s="4813"/>
      <c r="H376" s="4768"/>
      <c r="L376" s="4768"/>
      <c r="P376" s="4768"/>
      <c r="T376" s="4768"/>
      <c r="X376" s="4768"/>
      <c r="AB376" s="866" t="s">
        <v>5222</v>
      </c>
      <c r="AG376" s="864"/>
      <c r="AH376" s="864"/>
      <c r="AI376" s="864"/>
      <c r="AJ376" s="867" t="s">
        <v>5223</v>
      </c>
      <c r="BI376" s="687"/>
    </row>
    <row r="377" spans="2:61" ht="15.75" customHeight="1">
      <c r="B377" s="771">
        <f>LEN(D377)</f>
        <v>30</v>
      </c>
      <c r="D377" s="4812" t="s">
        <v>5224</v>
      </c>
      <c r="E377" s="754"/>
      <c r="F377" s="754"/>
      <c r="G377" s="754"/>
      <c r="H377" s="4765" t="s">
        <v>4123</v>
      </c>
      <c r="I377" s="868"/>
      <c r="J377" s="868"/>
      <c r="K377" s="868"/>
      <c r="L377" s="4765" t="s">
        <v>4124</v>
      </c>
      <c r="M377" s="868"/>
      <c r="N377" s="868"/>
      <c r="O377" s="868"/>
      <c r="P377" s="4765" t="s">
        <v>4888</v>
      </c>
      <c r="Q377" s="868"/>
      <c r="R377" s="868"/>
      <c r="S377" s="868"/>
      <c r="T377" s="4765" t="s">
        <v>4123</v>
      </c>
      <c r="U377" s="868"/>
      <c r="V377" s="868"/>
      <c r="W377" s="868"/>
      <c r="X377" s="4765" t="s">
        <v>4895</v>
      </c>
      <c r="Y377" s="754"/>
      <c r="Z377" s="754"/>
      <c r="AA377" s="754"/>
      <c r="AB377" s="869" t="s">
        <v>4896</v>
      </c>
      <c r="AG377" s="870"/>
      <c r="AH377" s="870"/>
      <c r="AI377" s="870"/>
      <c r="AJ377" s="871" t="s">
        <v>5225</v>
      </c>
      <c r="AV377" s="762">
        <f>LEN(AJ376)</f>
        <v>382</v>
      </c>
      <c r="BI377" s="687"/>
    </row>
    <row r="378" spans="2:61" ht="15.75" customHeight="1">
      <c r="D378" s="4812"/>
      <c r="E378" s="754"/>
      <c r="F378" s="754"/>
      <c r="G378" s="754"/>
      <c r="H378" s="4766"/>
      <c r="I378" s="872"/>
      <c r="J378" s="872"/>
      <c r="K378" s="872"/>
      <c r="L378" s="4766"/>
      <c r="M378" s="872"/>
      <c r="N378" s="872"/>
      <c r="O378" s="872"/>
      <c r="P378" s="4766"/>
      <c r="Q378" s="872"/>
      <c r="R378" s="872"/>
      <c r="S378" s="872"/>
      <c r="T378" s="4766"/>
      <c r="U378" s="872"/>
      <c r="V378" s="872"/>
      <c r="W378" s="872"/>
      <c r="X378" s="4766"/>
      <c r="Y378" s="754"/>
      <c r="Z378" s="754"/>
      <c r="AA378" s="754"/>
      <c r="AB378" s="873" t="s">
        <v>4898</v>
      </c>
      <c r="AG378" s="874"/>
      <c r="AH378" s="874"/>
      <c r="AI378" s="874"/>
      <c r="AJ378" s="763"/>
      <c r="BI378" s="687"/>
    </row>
    <row r="379" spans="2:61" ht="15.75" customHeight="1">
      <c r="D379" s="4809" t="s">
        <v>5226</v>
      </c>
      <c r="E379" s="754"/>
      <c r="F379" s="754"/>
      <c r="G379" s="754"/>
      <c r="H379" s="4810" t="s">
        <v>4123</v>
      </c>
      <c r="I379" s="876"/>
      <c r="J379" s="876"/>
      <c r="K379" s="876"/>
      <c r="L379" s="4810" t="s">
        <v>4124</v>
      </c>
      <c r="M379" s="876"/>
      <c r="N379" s="876"/>
      <c r="O379" s="876"/>
      <c r="P379" s="4810" t="s">
        <v>5227</v>
      </c>
      <c r="Q379" s="876"/>
      <c r="R379" s="876"/>
      <c r="S379" s="876"/>
      <c r="T379" s="4810" t="s">
        <v>4123</v>
      </c>
      <c r="U379" s="876"/>
      <c r="V379" s="876"/>
      <c r="W379" s="876"/>
      <c r="X379" s="4810" t="s">
        <v>4895</v>
      </c>
      <c r="Y379" s="754"/>
      <c r="Z379" s="754"/>
      <c r="AA379" s="754"/>
      <c r="AB379" s="869" t="s">
        <v>5228</v>
      </c>
      <c r="AG379" s="877"/>
      <c r="AH379" s="877"/>
      <c r="AI379" s="877"/>
      <c r="AJ379" s="878" t="s">
        <v>5229</v>
      </c>
      <c r="BI379" s="687"/>
    </row>
    <row r="380" spans="2:61" ht="15.75" customHeight="1">
      <c r="D380" s="4809"/>
      <c r="E380" s="754"/>
      <c r="F380" s="754"/>
      <c r="G380" s="754"/>
      <c r="H380" s="4811"/>
      <c r="I380" s="879"/>
      <c r="J380" s="879"/>
      <c r="K380" s="879"/>
      <c r="L380" s="4811"/>
      <c r="M380" s="879"/>
      <c r="N380" s="879"/>
      <c r="O380" s="879"/>
      <c r="P380" s="4811"/>
      <c r="Q380" s="879"/>
      <c r="R380" s="879"/>
      <c r="S380" s="879"/>
      <c r="T380" s="4811"/>
      <c r="U380" s="879"/>
      <c r="V380" s="879"/>
      <c r="W380" s="879"/>
      <c r="X380" s="4811"/>
      <c r="Y380" s="754"/>
      <c r="Z380" s="754"/>
      <c r="AA380" s="754"/>
      <c r="AB380" s="880" t="s">
        <v>5230</v>
      </c>
      <c r="AG380" s="877"/>
      <c r="AH380" s="877"/>
      <c r="AI380" s="877"/>
      <c r="AJ380" s="878" t="s">
        <v>5231</v>
      </c>
      <c r="BI380" s="687"/>
    </row>
    <row r="381" spans="2:61" ht="27.75" customHeight="1">
      <c r="B381" s="771">
        <f>LEN(D381)</f>
        <v>28</v>
      </c>
      <c r="D381" s="820" t="s">
        <v>4899</v>
      </c>
      <c r="E381" s="754"/>
      <c r="F381" s="754"/>
      <c r="G381" s="754"/>
      <c r="H381" s="881" t="s">
        <v>4900</v>
      </c>
      <c r="I381" s="882"/>
      <c r="J381" s="882"/>
      <c r="K381" s="882"/>
      <c r="L381" s="881" t="s">
        <v>4878</v>
      </c>
      <c r="M381" s="882"/>
      <c r="N381" s="882"/>
      <c r="O381" s="882"/>
      <c r="P381" s="881" t="s">
        <v>4881</v>
      </c>
      <c r="Q381" s="882"/>
      <c r="R381" s="882"/>
      <c r="S381" s="882"/>
      <c r="T381" s="881" t="s">
        <v>4900</v>
      </c>
      <c r="U381" s="882"/>
      <c r="V381" s="882"/>
      <c r="W381" s="882"/>
      <c r="X381" s="881" t="s">
        <v>4881</v>
      </c>
      <c r="AB381" s="822" t="s">
        <v>4901</v>
      </c>
      <c r="AG381" s="883"/>
      <c r="AH381" s="883"/>
      <c r="AI381" s="883"/>
      <c r="AJ381" s="823" t="s">
        <v>5232</v>
      </c>
      <c r="BI381" s="687"/>
    </row>
    <row r="382" spans="2:61" ht="15.75" customHeight="1">
      <c r="D382" s="884" t="s">
        <v>4129</v>
      </c>
      <c r="E382" s="754"/>
      <c r="F382" s="754"/>
      <c r="G382" s="754"/>
      <c r="H382" s="881"/>
      <c r="I382" s="885"/>
      <c r="J382" s="885"/>
      <c r="K382" s="885"/>
      <c r="L382" s="881"/>
      <c r="M382" s="885"/>
      <c r="N382" s="885"/>
      <c r="O382" s="885"/>
      <c r="P382" s="881"/>
      <c r="Q382" s="885"/>
      <c r="R382" s="885"/>
      <c r="S382" s="885"/>
      <c r="T382" s="881"/>
      <c r="U382" s="885"/>
      <c r="V382" s="885"/>
      <c r="W382" s="885"/>
      <c r="X382" s="881"/>
      <c r="Y382" s="754"/>
      <c r="Z382" s="754"/>
      <c r="AA382" s="754"/>
      <c r="AG382" s="885"/>
      <c r="AH382" s="885"/>
      <c r="AI382" s="885"/>
      <c r="AJ382" s="886"/>
      <c r="AK382" s="754"/>
      <c r="AL382" s="754"/>
      <c r="AM382" s="754"/>
      <c r="AN382" s="754"/>
      <c r="AO382" s="754"/>
      <c r="AP382" s="754"/>
      <c r="AQ382" s="754"/>
      <c r="AR382" s="754"/>
      <c r="AS382" s="754"/>
      <c r="AT382" s="754"/>
      <c r="AU382" s="754"/>
      <c r="AV382" s="762">
        <f>LEN(AJ380)</f>
        <v>170</v>
      </c>
      <c r="AW382" s="754"/>
      <c r="AX382" s="754"/>
      <c r="AY382" s="754"/>
      <c r="AZ382" s="754"/>
      <c r="BA382" s="685">
        <v>0</v>
      </c>
      <c r="BB382" s="685">
        <v>0</v>
      </c>
      <c r="BC382" s="685">
        <v>0</v>
      </c>
      <c r="BD382" s="685">
        <v>0</v>
      </c>
      <c r="BE382" s="685">
        <v>0</v>
      </c>
      <c r="BF382" s="685">
        <v>0</v>
      </c>
      <c r="BG382" s="685">
        <v>0</v>
      </c>
      <c r="BH382" s="685">
        <v>0</v>
      </c>
      <c r="BI382" s="687"/>
    </row>
    <row r="383" spans="2:61" ht="15.75" customHeight="1">
      <c r="D383" s="887" t="s">
        <v>4121</v>
      </c>
      <c r="E383" s="754"/>
      <c r="F383" s="754"/>
      <c r="G383" s="754"/>
      <c r="H383" s="786"/>
      <c r="I383" s="876"/>
      <c r="J383" s="876"/>
      <c r="K383" s="876"/>
      <c r="L383" s="786"/>
      <c r="M383" s="876"/>
      <c r="N383" s="876"/>
      <c r="O383" s="876"/>
      <c r="P383" s="786"/>
      <c r="Q383" s="876"/>
      <c r="R383" s="876"/>
      <c r="S383" s="876"/>
      <c r="T383" s="786"/>
      <c r="U383" s="876"/>
      <c r="V383" s="876"/>
      <c r="W383" s="876"/>
      <c r="X383" s="786"/>
      <c r="Y383" s="754"/>
      <c r="Z383" s="754"/>
      <c r="AA383" s="754"/>
      <c r="AB383" s="754"/>
      <c r="AC383" s="754"/>
      <c r="AD383" s="754"/>
      <c r="AE383" s="754"/>
      <c r="AF383" s="754"/>
      <c r="AG383" s="876"/>
      <c r="AH383" s="876"/>
      <c r="AI383" s="876"/>
      <c r="AJ383" s="685">
        <v>0</v>
      </c>
      <c r="AK383" s="685">
        <v>0</v>
      </c>
      <c r="AL383" s="685">
        <v>0</v>
      </c>
      <c r="AM383" s="685">
        <v>0</v>
      </c>
      <c r="AN383" s="685">
        <v>0</v>
      </c>
      <c r="AO383" s="685">
        <v>0</v>
      </c>
      <c r="AP383" s="685">
        <v>0</v>
      </c>
      <c r="AQ383" s="685">
        <v>0</v>
      </c>
      <c r="AR383" s="685">
        <v>0</v>
      </c>
      <c r="AS383" s="685">
        <v>0</v>
      </c>
      <c r="AT383" s="685">
        <v>0</v>
      </c>
      <c r="AU383" s="685">
        <v>0</v>
      </c>
      <c r="AV383" s="685">
        <v>0</v>
      </c>
      <c r="AW383" s="685">
        <v>0</v>
      </c>
      <c r="AX383" s="685">
        <v>0</v>
      </c>
      <c r="AY383" s="685">
        <v>0</v>
      </c>
      <c r="AZ383" s="685">
        <v>0</v>
      </c>
      <c r="BA383" s="685">
        <v>0</v>
      </c>
      <c r="BB383" s="685">
        <v>0</v>
      </c>
      <c r="BC383" s="685">
        <v>0</v>
      </c>
      <c r="BD383" s="685">
        <v>0</v>
      </c>
      <c r="BE383" s="685">
        <v>0</v>
      </c>
      <c r="BF383" s="685">
        <v>0</v>
      </c>
      <c r="BG383" s="685">
        <v>0</v>
      </c>
      <c r="BH383" s="685">
        <v>0</v>
      </c>
      <c r="BI383" s="687"/>
    </row>
    <row r="384" spans="2:61" ht="15.75" customHeight="1">
      <c r="E384" s="754"/>
      <c r="F384" s="754"/>
      <c r="G384" s="754"/>
      <c r="H384" s="754"/>
      <c r="I384" s="754"/>
      <c r="J384" s="754"/>
      <c r="K384" s="754"/>
      <c r="L384" s="754"/>
      <c r="M384" s="754"/>
      <c r="N384" s="754"/>
      <c r="O384" s="754"/>
      <c r="P384" s="754"/>
      <c r="Q384" s="754"/>
      <c r="R384" s="754"/>
      <c r="S384" s="754"/>
      <c r="T384" s="754"/>
      <c r="U384" s="754"/>
      <c r="V384" s="754"/>
      <c r="W384" s="754"/>
      <c r="X384" s="754"/>
      <c r="Y384" s="754"/>
      <c r="Z384" s="754"/>
      <c r="AA384" s="754"/>
      <c r="AB384" s="754"/>
      <c r="AC384" s="754"/>
      <c r="AD384" s="754"/>
      <c r="AE384" s="754"/>
      <c r="AF384" s="754"/>
      <c r="AG384" s="754"/>
      <c r="AH384" s="754"/>
      <c r="AI384" s="754"/>
      <c r="AJ384" s="685">
        <v>0</v>
      </c>
      <c r="AK384" s="685">
        <v>0</v>
      </c>
      <c r="AL384" s="685">
        <v>0</v>
      </c>
      <c r="AM384" s="685">
        <v>0</v>
      </c>
      <c r="AN384" s="685">
        <v>0</v>
      </c>
      <c r="AO384" s="685">
        <v>0</v>
      </c>
      <c r="AP384" s="685">
        <v>0</v>
      </c>
      <c r="AQ384" s="685">
        <v>0</v>
      </c>
      <c r="AR384" s="685">
        <v>0</v>
      </c>
      <c r="AS384" s="685">
        <v>0</v>
      </c>
      <c r="AT384" s="685">
        <v>0</v>
      </c>
      <c r="AU384" s="685">
        <v>0</v>
      </c>
      <c r="AV384" s="685">
        <v>0</v>
      </c>
      <c r="AW384" s="685">
        <v>0</v>
      </c>
      <c r="AX384" s="685">
        <v>0</v>
      </c>
      <c r="AY384" s="685">
        <v>0</v>
      </c>
      <c r="AZ384" s="685">
        <v>0</v>
      </c>
      <c r="BA384" s="685">
        <v>0</v>
      </c>
      <c r="BB384" s="685">
        <v>0</v>
      </c>
      <c r="BC384" s="685">
        <v>0</v>
      </c>
      <c r="BD384" s="685">
        <v>0</v>
      </c>
      <c r="BE384" s="685">
        <v>0</v>
      </c>
      <c r="BF384" s="685">
        <v>0</v>
      </c>
      <c r="BG384" s="685">
        <v>0</v>
      </c>
      <c r="BH384" s="685">
        <v>0</v>
      </c>
      <c r="BI384" s="687"/>
    </row>
    <row r="385" spans="2:61" ht="15.75">
      <c r="B385" s="706"/>
      <c r="D385" s="749" t="s">
        <v>4902</v>
      </c>
      <c r="E385" s="707"/>
      <c r="F385" s="707"/>
      <c r="G385" s="707"/>
      <c r="H385" s="749"/>
      <c r="I385" s="707"/>
      <c r="J385" s="707"/>
      <c r="K385" s="707"/>
      <c r="L385" s="749"/>
      <c r="P385" s="749"/>
      <c r="Q385" s="749"/>
      <c r="R385" s="749"/>
      <c r="S385" s="749"/>
      <c r="T385" s="749"/>
      <c r="U385" s="749"/>
      <c r="V385" s="749"/>
      <c r="W385" s="707"/>
      <c r="X385" s="749"/>
      <c r="Y385" s="749"/>
      <c r="Z385" s="749"/>
      <c r="AA385" s="749"/>
      <c r="AB385" s="749"/>
      <c r="AC385" s="749"/>
      <c r="AD385" s="749"/>
      <c r="AE385" s="749"/>
      <c r="AF385" s="749"/>
      <c r="AI385" s="707"/>
      <c r="AJ385" s="685">
        <v>0</v>
      </c>
      <c r="AK385" s="685">
        <v>0</v>
      </c>
      <c r="AL385" s="685">
        <v>0</v>
      </c>
      <c r="AM385" s="685">
        <v>0</v>
      </c>
      <c r="AN385" s="685">
        <v>0</v>
      </c>
      <c r="AO385" s="685">
        <v>0</v>
      </c>
      <c r="AP385" s="685">
        <v>0</v>
      </c>
      <c r="AQ385" s="685">
        <v>0</v>
      </c>
      <c r="AR385" s="685">
        <v>0</v>
      </c>
      <c r="AS385" s="685">
        <v>0</v>
      </c>
      <c r="AT385" s="685">
        <v>0</v>
      </c>
      <c r="AU385" s="685">
        <v>0</v>
      </c>
      <c r="AV385" s="685">
        <v>0</v>
      </c>
      <c r="AW385" s="685">
        <v>0</v>
      </c>
      <c r="AX385" s="685">
        <v>0</v>
      </c>
      <c r="AY385" s="685">
        <v>0</v>
      </c>
      <c r="AZ385" s="685">
        <v>0</v>
      </c>
      <c r="BA385" s="685">
        <v>0</v>
      </c>
      <c r="BB385" s="685">
        <v>0</v>
      </c>
      <c r="BC385" s="685">
        <v>0</v>
      </c>
      <c r="BD385" s="685">
        <v>0</v>
      </c>
      <c r="BE385" s="685">
        <v>0</v>
      </c>
      <c r="BF385" s="685">
        <v>0</v>
      </c>
      <c r="BG385" s="685">
        <v>0</v>
      </c>
      <c r="BH385" s="685">
        <v>0</v>
      </c>
      <c r="BI385" s="687"/>
    </row>
    <row r="386" spans="2:61" ht="15.75">
      <c r="B386" s="706"/>
      <c r="D386" s="749"/>
      <c r="E386" s="707"/>
      <c r="F386" s="707"/>
      <c r="G386" s="707"/>
      <c r="H386" s="749"/>
      <c r="I386" s="707"/>
      <c r="J386" s="707"/>
      <c r="K386" s="707"/>
      <c r="L386" s="749"/>
      <c r="P386" s="749"/>
      <c r="Q386" s="749"/>
      <c r="R386" s="749"/>
      <c r="S386" s="749"/>
      <c r="T386" s="749"/>
      <c r="U386" s="749"/>
      <c r="V386" s="749"/>
      <c r="W386" s="707"/>
      <c r="X386" s="749"/>
      <c r="Y386" s="749"/>
      <c r="Z386" s="749"/>
      <c r="AA386" s="749"/>
      <c r="AB386" s="749"/>
      <c r="AC386" s="749"/>
      <c r="AD386" s="749"/>
      <c r="AE386" s="749"/>
      <c r="AF386" s="749"/>
      <c r="AI386" s="707"/>
      <c r="AJ386" s="685">
        <v>0</v>
      </c>
      <c r="AK386" s="685">
        <v>0</v>
      </c>
      <c r="AL386" s="685">
        <v>0</v>
      </c>
      <c r="AM386" s="685">
        <v>0</v>
      </c>
      <c r="AN386" s="685">
        <v>0</v>
      </c>
      <c r="AO386" s="685">
        <v>0</v>
      </c>
      <c r="AP386" s="685">
        <v>0</v>
      </c>
      <c r="AQ386" s="685">
        <v>0</v>
      </c>
      <c r="AR386" s="685">
        <v>0</v>
      </c>
      <c r="AS386" s="685">
        <v>0</v>
      </c>
      <c r="AT386" s="685">
        <v>0</v>
      </c>
      <c r="AU386" s="685">
        <v>0</v>
      </c>
      <c r="AV386" s="685">
        <v>0</v>
      </c>
      <c r="AW386" s="685">
        <v>0</v>
      </c>
      <c r="AX386" s="685">
        <v>0</v>
      </c>
      <c r="AY386" s="685">
        <v>0</v>
      </c>
      <c r="AZ386" s="685">
        <v>0</v>
      </c>
      <c r="BA386" s="685">
        <v>0</v>
      </c>
      <c r="BB386" s="685">
        <v>0</v>
      </c>
      <c r="BC386" s="685">
        <v>0</v>
      </c>
      <c r="BD386" s="685">
        <v>0</v>
      </c>
      <c r="BE386" s="685">
        <v>0</v>
      </c>
      <c r="BF386" s="685">
        <v>0</v>
      </c>
      <c r="BG386" s="685">
        <v>0</v>
      </c>
      <c r="BH386" s="685">
        <v>0</v>
      </c>
      <c r="BI386" s="687"/>
    </row>
    <row r="387" spans="2:61" ht="20.100000000000001" customHeight="1">
      <c r="B387" s="4761" t="s">
        <v>4903</v>
      </c>
      <c r="D387" s="790" t="s">
        <v>4905</v>
      </c>
      <c r="E387" s="789"/>
      <c r="F387" s="789"/>
      <c r="G387" s="789"/>
      <c r="H387" s="790" t="s">
        <v>4905</v>
      </c>
      <c r="I387" s="789"/>
      <c r="J387" s="789"/>
      <c r="K387" s="789"/>
      <c r="L387" s="791" t="s">
        <v>4906</v>
      </c>
      <c r="M387" s="707"/>
      <c r="N387" s="707"/>
      <c r="O387" s="707"/>
      <c r="P387" s="791" t="s">
        <v>4906</v>
      </c>
      <c r="Q387" s="789"/>
      <c r="R387" s="789"/>
      <c r="S387" s="789"/>
      <c r="T387" s="791" t="s">
        <v>4906</v>
      </c>
      <c r="U387" s="789"/>
      <c r="V387" s="789"/>
      <c r="X387" s="862" t="s">
        <v>5233</v>
      </c>
      <c r="Y387" s="789"/>
      <c r="Z387" s="789"/>
      <c r="AA387" s="789"/>
      <c r="AB387" s="861" t="s">
        <v>4906</v>
      </c>
      <c r="AC387" s="889"/>
      <c r="AD387" s="889"/>
      <c r="AE387" s="889"/>
      <c r="AF387" s="888"/>
      <c r="AI387" s="789"/>
      <c r="AJ387" s="685">
        <v>0</v>
      </c>
      <c r="AK387" s="685">
        <v>0</v>
      </c>
      <c r="AL387" s="685">
        <v>0</v>
      </c>
      <c r="AM387" s="685">
        <v>0</v>
      </c>
      <c r="AN387" s="685">
        <v>0</v>
      </c>
      <c r="AO387" s="685">
        <v>0</v>
      </c>
      <c r="AP387" s="685">
        <v>0</v>
      </c>
      <c r="AQ387" s="685">
        <v>0</v>
      </c>
      <c r="AR387" s="685">
        <v>0</v>
      </c>
      <c r="AS387" s="685">
        <v>0</v>
      </c>
      <c r="AT387" s="685">
        <v>0</v>
      </c>
      <c r="AU387" s="685">
        <v>0</v>
      </c>
      <c r="AV387" s="685">
        <v>0</v>
      </c>
      <c r="AW387" s="685">
        <v>0</v>
      </c>
      <c r="AX387" s="685">
        <v>0</v>
      </c>
      <c r="AY387" s="685">
        <v>0</v>
      </c>
      <c r="AZ387" s="685">
        <v>0</v>
      </c>
      <c r="BA387" s="685">
        <v>0</v>
      </c>
      <c r="BB387" s="685">
        <v>0</v>
      </c>
      <c r="BC387" s="685">
        <v>0</v>
      </c>
      <c r="BD387" s="685">
        <v>0</v>
      </c>
      <c r="BE387" s="685">
        <v>0</v>
      </c>
      <c r="BF387" s="685">
        <v>0</v>
      </c>
      <c r="BG387" s="685">
        <v>0</v>
      </c>
      <c r="BH387" s="685">
        <v>0</v>
      </c>
      <c r="BI387" s="687"/>
    </row>
    <row r="388" spans="2:61" ht="13.5" customHeight="1">
      <c r="B388" s="4762"/>
      <c r="D388" s="4473" t="s">
        <v>5234</v>
      </c>
      <c r="E388" s="730"/>
      <c r="F388" s="794"/>
      <c r="G388" s="730"/>
      <c r="H388" s="4473" t="s">
        <v>5235</v>
      </c>
      <c r="I388" s="730"/>
      <c r="J388" s="794"/>
      <c r="K388" s="730"/>
      <c r="L388" s="4469" t="s">
        <v>5236</v>
      </c>
      <c r="M388" s="707"/>
      <c r="N388" s="789"/>
      <c r="O388" s="789"/>
      <c r="P388" s="4473" t="s">
        <v>5237</v>
      </c>
      <c r="Q388" s="730"/>
      <c r="R388" s="794"/>
      <c r="S388" s="730"/>
      <c r="T388" s="4469" t="s">
        <v>5238</v>
      </c>
      <c r="U388" s="730"/>
      <c r="V388" s="794"/>
      <c r="X388" s="4469" t="s">
        <v>5239</v>
      </c>
      <c r="Y388" s="730"/>
      <c r="Z388" s="794"/>
      <c r="AA388" s="730"/>
      <c r="AB388" s="4469"/>
      <c r="AC388" s="890"/>
      <c r="AD388" s="891"/>
      <c r="AE388" s="890"/>
      <c r="AF388" s="4469"/>
      <c r="AI388" s="730"/>
      <c r="AJ388" s="685">
        <v>0</v>
      </c>
      <c r="AK388" s="685">
        <v>0</v>
      </c>
      <c r="AL388" s="685">
        <v>0</v>
      </c>
      <c r="AM388" s="685">
        <v>0</v>
      </c>
      <c r="AN388" s="685">
        <v>0</v>
      </c>
      <c r="AO388" s="685">
        <v>0</v>
      </c>
      <c r="AP388" s="685">
        <v>0</v>
      </c>
      <c r="AQ388" s="685">
        <v>0</v>
      </c>
      <c r="AR388" s="685">
        <v>0</v>
      </c>
      <c r="AS388" s="685">
        <v>0</v>
      </c>
      <c r="AT388" s="685">
        <v>0</v>
      </c>
      <c r="AU388" s="685">
        <v>0</v>
      </c>
      <c r="AV388" s="685">
        <v>0</v>
      </c>
      <c r="AW388" s="685">
        <v>0</v>
      </c>
      <c r="AX388" s="685">
        <v>0</v>
      </c>
      <c r="AY388" s="685">
        <v>0</v>
      </c>
      <c r="AZ388" s="685">
        <v>0</v>
      </c>
      <c r="BA388" s="685">
        <v>0</v>
      </c>
      <c r="BB388" s="685">
        <v>0</v>
      </c>
      <c r="BC388" s="685">
        <v>0</v>
      </c>
      <c r="BD388" s="685">
        <v>0</v>
      </c>
      <c r="BE388" s="685">
        <v>0</v>
      </c>
      <c r="BF388" s="685">
        <v>0</v>
      </c>
      <c r="BG388" s="685">
        <v>0</v>
      </c>
      <c r="BH388" s="685">
        <v>0</v>
      </c>
      <c r="BI388" s="687"/>
    </row>
    <row r="389" spans="2:61" ht="11.25" customHeight="1" thickBot="1">
      <c r="B389" s="4763"/>
      <c r="D389" s="4764"/>
      <c r="E389" s="789"/>
      <c r="F389" s="789"/>
      <c r="G389" s="789"/>
      <c r="H389" s="4764"/>
      <c r="I389" s="789"/>
      <c r="J389" s="789"/>
      <c r="K389" s="789"/>
      <c r="L389" s="4756"/>
      <c r="M389" s="707"/>
      <c r="N389" s="794"/>
      <c r="O389" s="730"/>
      <c r="P389" s="4764"/>
      <c r="Q389" s="789"/>
      <c r="R389" s="789"/>
      <c r="S389" s="789"/>
      <c r="T389" s="4756"/>
      <c r="U389" s="789"/>
      <c r="V389" s="789"/>
      <c r="X389" s="4756"/>
      <c r="Y389" s="789"/>
      <c r="Z389" s="789"/>
      <c r="AA389" s="789"/>
      <c r="AB389" s="4756"/>
      <c r="AC389" s="889"/>
      <c r="AD389" s="889"/>
      <c r="AE389" s="889"/>
      <c r="AF389" s="4756"/>
      <c r="AI389" s="789"/>
      <c r="AJ389" s="685">
        <v>0</v>
      </c>
      <c r="AK389" s="685">
        <v>0</v>
      </c>
      <c r="AL389" s="685">
        <v>0</v>
      </c>
      <c r="AM389" s="685">
        <v>0</v>
      </c>
      <c r="AN389" s="685">
        <v>0</v>
      </c>
      <c r="AO389" s="685">
        <v>0</v>
      </c>
      <c r="AP389" s="685">
        <v>0</v>
      </c>
      <c r="AQ389" s="685">
        <v>0</v>
      </c>
      <c r="AR389" s="685">
        <v>0</v>
      </c>
      <c r="AS389" s="685">
        <v>0</v>
      </c>
      <c r="AT389" s="685">
        <v>0</v>
      </c>
      <c r="AU389" s="685">
        <v>0</v>
      </c>
      <c r="AV389" s="685">
        <v>0</v>
      </c>
      <c r="AW389" s="685">
        <v>0</v>
      </c>
      <c r="AX389" s="685">
        <v>0</v>
      </c>
      <c r="AY389" s="685">
        <v>0</v>
      </c>
      <c r="AZ389" s="685">
        <v>0</v>
      </c>
      <c r="BA389" s="685">
        <v>0</v>
      </c>
      <c r="BB389" s="685">
        <v>0</v>
      </c>
      <c r="BC389" s="685">
        <v>0</v>
      </c>
      <c r="BD389" s="685">
        <v>0</v>
      </c>
      <c r="BE389" s="685">
        <v>0</v>
      </c>
      <c r="BF389" s="685">
        <v>0</v>
      </c>
      <c r="BG389" s="685">
        <v>0</v>
      </c>
      <c r="BH389" s="685">
        <v>0</v>
      </c>
      <c r="BI389" s="687"/>
    </row>
    <row r="390" spans="2:61" ht="19.5" customHeight="1" thickTop="1">
      <c r="B390" s="706"/>
      <c r="D390" s="4757" t="s">
        <v>5240</v>
      </c>
      <c r="E390" s="795"/>
      <c r="F390" s="795"/>
      <c r="G390" s="795"/>
      <c r="H390" s="4757" t="s">
        <v>5241</v>
      </c>
      <c r="I390" s="796"/>
      <c r="J390" s="796"/>
      <c r="K390" s="796"/>
      <c r="L390" s="4757" t="s">
        <v>5242</v>
      </c>
      <c r="M390" s="707"/>
      <c r="N390" s="789"/>
      <c r="O390" s="789"/>
      <c r="P390" s="4757" t="s">
        <v>5243</v>
      </c>
      <c r="T390" s="4757" t="s">
        <v>5243</v>
      </c>
      <c r="X390" s="4757" t="s">
        <v>5244</v>
      </c>
      <c r="AI390" s="796"/>
      <c r="AJ390" s="685">
        <v>0</v>
      </c>
      <c r="AK390" s="685">
        <v>0</v>
      </c>
      <c r="AL390" s="685">
        <v>0</v>
      </c>
      <c r="AM390" s="685">
        <v>0</v>
      </c>
      <c r="AN390" s="685">
        <v>0</v>
      </c>
      <c r="AO390" s="685">
        <v>0</v>
      </c>
      <c r="AP390" s="685">
        <v>0</v>
      </c>
      <c r="AQ390" s="685">
        <v>0</v>
      </c>
      <c r="AR390" s="685">
        <v>0</v>
      </c>
      <c r="AS390" s="685">
        <v>0</v>
      </c>
      <c r="AT390" s="685">
        <v>0</v>
      </c>
      <c r="AU390" s="685">
        <v>0</v>
      </c>
      <c r="AV390" s="685">
        <v>0</v>
      </c>
      <c r="AW390" s="685">
        <v>0</v>
      </c>
      <c r="AX390" s="685">
        <v>0</v>
      </c>
      <c r="AY390" s="685">
        <v>0</v>
      </c>
      <c r="AZ390" s="685">
        <v>0</v>
      </c>
      <c r="BA390" s="685">
        <v>0</v>
      </c>
      <c r="BB390" s="685">
        <v>0</v>
      </c>
      <c r="BC390" s="685">
        <v>0</v>
      </c>
      <c r="BD390" s="685">
        <v>0</v>
      </c>
      <c r="BE390" s="685">
        <v>0</v>
      </c>
      <c r="BF390" s="685">
        <v>0</v>
      </c>
      <c r="BG390" s="685">
        <v>0</v>
      </c>
      <c r="BH390" s="685">
        <v>0</v>
      </c>
      <c r="BI390" s="687"/>
    </row>
    <row r="391" spans="2:61" ht="19.5" customHeight="1">
      <c r="B391" s="706"/>
      <c r="D391" s="4758"/>
      <c r="E391" s="795"/>
      <c r="F391" s="795"/>
      <c r="G391" s="795"/>
      <c r="H391" s="4758"/>
      <c r="I391" s="796"/>
      <c r="J391" s="796"/>
      <c r="K391" s="796"/>
      <c r="L391" s="4758"/>
      <c r="M391" s="707"/>
      <c r="P391" s="4758"/>
      <c r="T391" s="4758"/>
      <c r="X391" s="4758"/>
      <c r="AI391" s="796"/>
      <c r="AJ391" s="685">
        <v>0</v>
      </c>
      <c r="AK391" s="685">
        <v>0</v>
      </c>
      <c r="AL391" s="685">
        <v>0</v>
      </c>
      <c r="AM391" s="685">
        <v>0</v>
      </c>
      <c r="AN391" s="685">
        <v>0</v>
      </c>
      <c r="AO391" s="685">
        <v>0</v>
      </c>
      <c r="AP391" s="685">
        <v>0</v>
      </c>
      <c r="AQ391" s="685">
        <v>0</v>
      </c>
      <c r="AR391" s="685">
        <v>0</v>
      </c>
      <c r="AS391" s="685">
        <v>0</v>
      </c>
      <c r="AT391" s="685">
        <v>0</v>
      </c>
      <c r="AU391" s="685">
        <v>0</v>
      </c>
      <c r="AV391" s="685">
        <v>0</v>
      </c>
      <c r="AW391" s="685">
        <v>0</v>
      </c>
      <c r="AX391" s="685">
        <v>0</v>
      </c>
      <c r="AY391" s="685">
        <v>0</v>
      </c>
      <c r="AZ391" s="685">
        <v>0</v>
      </c>
      <c r="BA391" s="685">
        <v>0</v>
      </c>
      <c r="BB391" s="685">
        <v>0</v>
      </c>
      <c r="BC391" s="685">
        <v>0</v>
      </c>
      <c r="BD391" s="685">
        <v>0</v>
      </c>
      <c r="BE391" s="685">
        <v>0</v>
      </c>
      <c r="BF391" s="685">
        <v>0</v>
      </c>
      <c r="BG391" s="685">
        <v>0</v>
      </c>
      <c r="BH391" s="685">
        <v>0</v>
      </c>
      <c r="BI391" s="687"/>
    </row>
    <row r="392" spans="2:61" ht="19.5" customHeight="1">
      <c r="B392" s="706"/>
      <c r="D392" s="4758"/>
      <c r="E392" s="795"/>
      <c r="F392" s="795"/>
      <c r="G392" s="795"/>
      <c r="H392" s="4758"/>
      <c r="I392" s="796"/>
      <c r="J392" s="796"/>
      <c r="K392" s="796"/>
      <c r="L392" s="4758"/>
      <c r="M392" s="707"/>
      <c r="P392" s="4758"/>
      <c r="T392" s="4758"/>
      <c r="X392" s="4758"/>
      <c r="AI392" s="796"/>
      <c r="AJ392" s="685">
        <v>0</v>
      </c>
      <c r="AK392" s="685">
        <v>0</v>
      </c>
      <c r="AL392" s="685">
        <v>0</v>
      </c>
      <c r="AM392" s="685">
        <v>0</v>
      </c>
      <c r="AN392" s="685">
        <v>0</v>
      </c>
      <c r="AO392" s="685">
        <v>0</v>
      </c>
      <c r="AP392" s="685">
        <v>0</v>
      </c>
      <c r="AQ392" s="685">
        <v>0</v>
      </c>
      <c r="AR392" s="685">
        <v>0</v>
      </c>
      <c r="AS392" s="685">
        <v>0</v>
      </c>
      <c r="AT392" s="685">
        <v>0</v>
      </c>
      <c r="AU392" s="685">
        <v>0</v>
      </c>
      <c r="AV392" s="685">
        <v>0</v>
      </c>
      <c r="AW392" s="685">
        <v>0</v>
      </c>
      <c r="AX392" s="685">
        <v>0</v>
      </c>
      <c r="AY392" s="685">
        <v>0</v>
      </c>
      <c r="AZ392" s="685">
        <v>0</v>
      </c>
      <c r="BA392" s="685">
        <v>0</v>
      </c>
      <c r="BB392" s="685">
        <v>0</v>
      </c>
      <c r="BC392" s="685">
        <v>0</v>
      </c>
      <c r="BD392" s="685">
        <v>0</v>
      </c>
      <c r="BE392" s="685">
        <v>0</v>
      </c>
      <c r="BF392" s="685">
        <v>0</v>
      </c>
      <c r="BG392" s="685">
        <v>0</v>
      </c>
      <c r="BH392" s="685">
        <v>0</v>
      </c>
      <c r="BI392" s="687"/>
    </row>
    <row r="393" spans="2:61" ht="20.25" customHeight="1">
      <c r="B393" s="706"/>
      <c r="D393" s="797" t="s">
        <v>4916</v>
      </c>
      <c r="E393" s="798"/>
      <c r="F393" s="798"/>
      <c r="G393" s="798"/>
      <c r="H393" s="797"/>
      <c r="I393" s="796"/>
      <c r="J393" s="796"/>
      <c r="K393" s="796"/>
      <c r="L393" s="799"/>
      <c r="M393" s="707"/>
      <c r="P393" s="707"/>
      <c r="Q393" s="796"/>
      <c r="R393" s="796"/>
      <c r="S393" s="796"/>
      <c r="T393" s="707"/>
      <c r="U393" s="796"/>
      <c r="V393" s="796"/>
      <c r="X393" s="892" t="s">
        <v>5245</v>
      </c>
      <c r="Y393" s="796"/>
      <c r="Z393" s="796"/>
      <c r="AA393" s="796"/>
      <c r="AB393" s="707"/>
      <c r="AC393" s="796"/>
      <c r="AD393" s="796"/>
      <c r="AE393" s="796"/>
      <c r="AF393" s="707"/>
      <c r="AI393" s="796"/>
      <c r="AJ393" s="707"/>
      <c r="AK393" s="707"/>
      <c r="AL393" s="707"/>
      <c r="AM393" s="707"/>
      <c r="BA393" s="685">
        <v>0</v>
      </c>
      <c r="BB393" s="685">
        <v>0</v>
      </c>
      <c r="BC393" s="685">
        <v>0</v>
      </c>
      <c r="BD393" s="685">
        <v>0</v>
      </c>
      <c r="BE393" s="685">
        <v>0</v>
      </c>
      <c r="BF393" s="685">
        <v>0</v>
      </c>
      <c r="BG393" s="685">
        <v>0</v>
      </c>
      <c r="BH393" s="685">
        <v>0</v>
      </c>
      <c r="BI393" s="687"/>
    </row>
    <row r="394" spans="2:61" ht="9.9499999999999993" customHeight="1">
      <c r="B394" s="4464">
        <v>1</v>
      </c>
      <c r="D394" s="4888" t="s">
        <v>1381</v>
      </c>
      <c r="E394" s="1212"/>
      <c r="F394" s="1212"/>
      <c r="G394" s="1212"/>
      <c r="H394" s="4752" t="s">
        <v>5246</v>
      </c>
      <c r="I394" s="1212"/>
      <c r="J394" s="1212"/>
      <c r="K394" s="1212"/>
      <c r="L394" s="4891" t="s">
        <v>4952</v>
      </c>
      <c r="M394" s="1212"/>
      <c r="N394" s="1212"/>
      <c r="O394" s="1212"/>
      <c r="P394" s="4891" t="s">
        <v>5247</v>
      </c>
      <c r="Q394" s="1212"/>
      <c r="R394" s="1212"/>
      <c r="S394" s="1212"/>
      <c r="T394" s="4891" t="s">
        <v>5248</v>
      </c>
      <c r="U394" s="1212"/>
      <c r="V394" s="1212"/>
      <c r="W394" s="1212"/>
      <c r="X394" s="4822" t="s">
        <v>5249</v>
      </c>
      <c r="Y394" s="1212"/>
      <c r="Z394" s="1212"/>
      <c r="AA394" s="1212"/>
      <c r="AB394" s="4746" t="s">
        <v>5271</v>
      </c>
      <c r="AC394" s="1212"/>
      <c r="AD394" s="1212"/>
      <c r="AE394" s="1212"/>
      <c r="AF394" s="805"/>
      <c r="AI394" s="789"/>
      <c r="AJ394" s="707"/>
      <c r="AK394" s="707"/>
      <c r="AL394" s="707"/>
      <c r="AM394" s="707"/>
      <c r="BA394" s="685">
        <v>0</v>
      </c>
      <c r="BB394" s="685">
        <v>0</v>
      </c>
      <c r="BC394" s="685">
        <v>0</v>
      </c>
      <c r="BD394" s="685">
        <v>0</v>
      </c>
      <c r="BE394" s="685">
        <v>0</v>
      </c>
      <c r="BF394" s="685">
        <v>0</v>
      </c>
      <c r="BG394" s="685">
        <v>0</v>
      </c>
      <c r="BH394" s="685">
        <v>0</v>
      </c>
      <c r="BI394" s="687"/>
    </row>
    <row r="395" spans="2:61" ht="5.0999999999999996" customHeight="1">
      <c r="B395" s="4465"/>
      <c r="D395" s="4889"/>
      <c r="E395" s="1213"/>
      <c r="F395" s="1214"/>
      <c r="G395" s="1213"/>
      <c r="H395" s="4753"/>
      <c r="I395" s="1213"/>
      <c r="J395" s="1214"/>
      <c r="K395" s="1213"/>
      <c r="L395" s="4892"/>
      <c r="M395" s="1213"/>
      <c r="N395" s="1214"/>
      <c r="O395" s="1213"/>
      <c r="P395" s="4892"/>
      <c r="Q395" s="1213"/>
      <c r="R395" s="1214"/>
      <c r="S395" s="1213"/>
      <c r="T395" s="4892"/>
      <c r="U395" s="1213"/>
      <c r="V395" s="1214"/>
      <c r="W395" s="1213"/>
      <c r="X395" s="4823"/>
      <c r="Y395" s="1213"/>
      <c r="Z395" s="1214"/>
      <c r="AA395" s="1213"/>
      <c r="AB395" s="4747"/>
      <c r="AC395" s="1213"/>
      <c r="AD395" s="1214"/>
      <c r="AE395" s="1213"/>
      <c r="AF395" s="806"/>
      <c r="AI395" s="730"/>
      <c r="AJ395" s="685">
        <v>0</v>
      </c>
      <c r="AK395" s="685">
        <v>0</v>
      </c>
      <c r="AL395" s="685">
        <v>0</v>
      </c>
      <c r="AM395" s="685">
        <v>0</v>
      </c>
      <c r="AN395" s="685">
        <v>0</v>
      </c>
      <c r="AO395" s="685">
        <v>0</v>
      </c>
      <c r="AP395" s="685">
        <v>0</v>
      </c>
      <c r="AQ395" s="685">
        <v>0</v>
      </c>
      <c r="AR395" s="685">
        <v>0</v>
      </c>
      <c r="AS395" s="685">
        <v>0</v>
      </c>
      <c r="AT395" s="685">
        <v>0</v>
      </c>
      <c r="AU395" s="685">
        <v>0</v>
      </c>
      <c r="AV395" s="685">
        <v>0</v>
      </c>
      <c r="AW395" s="685">
        <v>0</v>
      </c>
      <c r="AX395" s="685">
        <v>0</v>
      </c>
      <c r="AY395" s="685">
        <v>0</v>
      </c>
      <c r="AZ395" s="685">
        <v>0</v>
      </c>
      <c r="BA395" s="685">
        <v>0</v>
      </c>
      <c r="BB395" s="685">
        <v>0</v>
      </c>
      <c r="BC395" s="685">
        <v>0</v>
      </c>
      <c r="BD395" s="685">
        <v>0</v>
      </c>
      <c r="BE395" s="685">
        <v>0</v>
      </c>
      <c r="BF395" s="685">
        <v>0</v>
      </c>
      <c r="BG395" s="685">
        <v>0</v>
      </c>
      <c r="BH395" s="685">
        <v>0</v>
      </c>
      <c r="BI395" s="687"/>
    </row>
    <row r="396" spans="2:61" ht="9.9499999999999993" customHeight="1">
      <c r="B396" s="4466"/>
      <c r="D396" s="4890"/>
      <c r="E396" s="1212"/>
      <c r="F396" s="1212"/>
      <c r="G396" s="1212"/>
      <c r="H396" s="4754"/>
      <c r="I396" s="1212"/>
      <c r="J396" s="1212"/>
      <c r="K396" s="1212"/>
      <c r="L396" s="4893"/>
      <c r="M396" s="1212"/>
      <c r="N396" s="1212"/>
      <c r="O396" s="1212"/>
      <c r="P396" s="4893"/>
      <c r="Q396" s="1212"/>
      <c r="R396" s="1212"/>
      <c r="S396" s="1212"/>
      <c r="T396" s="4893"/>
      <c r="U396" s="1212"/>
      <c r="V396" s="1212"/>
      <c r="W396" s="1212"/>
      <c r="X396" s="4824"/>
      <c r="Y396" s="1212"/>
      <c r="Z396" s="1212"/>
      <c r="AA396" s="1212"/>
      <c r="AB396" s="4748"/>
      <c r="AC396" s="1212"/>
      <c r="AD396" s="1212"/>
      <c r="AE396" s="1212"/>
      <c r="AF396" s="807"/>
      <c r="AI396" s="789"/>
      <c r="AJ396" s="685">
        <v>0</v>
      </c>
      <c r="AK396" s="685">
        <v>0</v>
      </c>
      <c r="AL396" s="685">
        <v>0</v>
      </c>
      <c r="AM396" s="685">
        <v>0</v>
      </c>
      <c r="AN396" s="685">
        <v>0</v>
      </c>
      <c r="AO396" s="685">
        <v>0</v>
      </c>
      <c r="AP396" s="685">
        <v>0</v>
      </c>
      <c r="AQ396" s="685">
        <v>0</v>
      </c>
      <c r="AR396" s="685">
        <v>0</v>
      </c>
      <c r="AS396" s="685">
        <v>0</v>
      </c>
      <c r="AT396" s="685">
        <v>0</v>
      </c>
      <c r="AU396" s="685">
        <v>0</v>
      </c>
      <c r="AV396" s="685">
        <v>0</v>
      </c>
      <c r="AW396" s="685">
        <v>0</v>
      </c>
      <c r="AX396" s="685">
        <v>0</v>
      </c>
      <c r="AY396" s="685">
        <v>0</v>
      </c>
      <c r="AZ396" s="685">
        <v>0</v>
      </c>
      <c r="BA396" s="685">
        <v>0</v>
      </c>
      <c r="BB396" s="685">
        <v>0</v>
      </c>
      <c r="BC396" s="685">
        <v>0</v>
      </c>
      <c r="BD396" s="685">
        <v>0</v>
      </c>
      <c r="BE396" s="685">
        <v>0</v>
      </c>
      <c r="BF396" s="685">
        <v>0</v>
      </c>
      <c r="BG396" s="685">
        <v>0</v>
      </c>
      <c r="BH396" s="685">
        <v>0</v>
      </c>
      <c r="BI396" s="687"/>
    </row>
    <row r="397" spans="2:61" ht="9.9499999999999993" customHeight="1">
      <c r="B397" s="706"/>
      <c r="D397" s="1216"/>
      <c r="E397" s="1217"/>
      <c r="F397" s="1217"/>
      <c r="G397" s="1217"/>
      <c r="H397" s="1216"/>
      <c r="I397" s="1217"/>
      <c r="J397" s="1217"/>
      <c r="K397" s="1217"/>
      <c r="L397" s="1216"/>
      <c r="M397" s="1217"/>
      <c r="N397" s="1217"/>
      <c r="O397" s="1217"/>
      <c r="P397" s="1216"/>
      <c r="Q397" s="1217"/>
      <c r="R397" s="1217"/>
      <c r="S397" s="1217"/>
      <c r="T397" s="1216"/>
      <c r="U397" s="1217"/>
      <c r="V397" s="1217"/>
      <c r="W397" s="1217"/>
      <c r="X397" s="1216"/>
      <c r="Y397" s="1217"/>
      <c r="Z397" s="1217"/>
      <c r="AA397" s="1217"/>
      <c r="AB397" s="1216"/>
      <c r="AC397" s="1217"/>
      <c r="AD397" s="1217"/>
      <c r="AE397" s="1217"/>
      <c r="AF397" s="1216"/>
      <c r="AI397" s="796"/>
      <c r="AJ397" s="685">
        <v>0</v>
      </c>
      <c r="AK397" s="685">
        <v>0</v>
      </c>
      <c r="AL397" s="685">
        <v>0</v>
      </c>
      <c r="AM397" s="685">
        <v>0</v>
      </c>
      <c r="AN397" s="685">
        <v>0</v>
      </c>
      <c r="AO397" s="685">
        <v>0</v>
      </c>
      <c r="AP397" s="685">
        <v>0</v>
      </c>
      <c r="AQ397" s="685">
        <v>0</v>
      </c>
      <c r="AR397" s="685">
        <v>0</v>
      </c>
      <c r="AS397" s="685">
        <v>0</v>
      </c>
      <c r="AT397" s="685">
        <v>0</v>
      </c>
      <c r="AU397" s="685">
        <v>0</v>
      </c>
      <c r="AV397" s="685">
        <v>0</v>
      </c>
      <c r="AW397" s="685">
        <v>0</v>
      </c>
      <c r="AX397" s="685">
        <v>0</v>
      </c>
      <c r="AY397" s="685">
        <v>0</v>
      </c>
      <c r="AZ397" s="685">
        <v>0</v>
      </c>
      <c r="BA397" s="685">
        <v>0</v>
      </c>
      <c r="BB397" s="685">
        <v>0</v>
      </c>
      <c r="BC397" s="685">
        <v>0</v>
      </c>
      <c r="BD397" s="685">
        <v>0</v>
      </c>
      <c r="BE397" s="685">
        <v>0</v>
      </c>
      <c r="BF397" s="685">
        <v>0</v>
      </c>
      <c r="BG397" s="685">
        <v>0</v>
      </c>
      <c r="BH397" s="685">
        <v>0</v>
      </c>
      <c r="BI397" s="687"/>
    </row>
    <row r="398" spans="2:61" ht="9.9499999999999993" customHeight="1">
      <c r="B398" s="4464">
        <v>2</v>
      </c>
      <c r="D398" s="4888" t="s">
        <v>5250</v>
      </c>
      <c r="E398" s="1212"/>
      <c r="F398" s="1212"/>
      <c r="G398" s="1212"/>
      <c r="H398" s="4752" t="s">
        <v>5251</v>
      </c>
      <c r="I398" s="1212"/>
      <c r="J398" s="1212"/>
      <c r="K398" s="1212"/>
      <c r="L398" s="4891" t="s">
        <v>4959</v>
      </c>
      <c r="M398" s="1212"/>
      <c r="N398" s="1212"/>
      <c r="O398" s="1212"/>
      <c r="P398" s="4891" t="s">
        <v>5252</v>
      </c>
      <c r="Q398" s="1212"/>
      <c r="R398" s="1212"/>
      <c r="S398" s="1212"/>
      <c r="T398" s="4891" t="s">
        <v>1372</v>
      </c>
      <c r="U398" s="1212"/>
      <c r="V398" s="1212"/>
      <c r="W398" s="1212"/>
      <c r="X398" s="4822" t="s">
        <v>5253</v>
      </c>
      <c r="Y398" s="1212"/>
      <c r="Z398" s="1212"/>
      <c r="AA398" s="1212"/>
      <c r="AB398" s="4746" t="s">
        <v>5273</v>
      </c>
      <c r="AC398" s="1212"/>
      <c r="AD398" s="1212"/>
      <c r="AE398" s="1212"/>
      <c r="AF398" s="805"/>
      <c r="AI398" s="789"/>
      <c r="AJ398" s="685">
        <v>0</v>
      </c>
      <c r="AK398" s="685">
        <v>0</v>
      </c>
      <c r="AL398" s="685">
        <v>0</v>
      </c>
      <c r="AM398" s="685">
        <v>0</v>
      </c>
      <c r="AN398" s="685">
        <v>0</v>
      </c>
      <c r="AO398" s="685">
        <v>0</v>
      </c>
      <c r="AP398" s="685">
        <v>0</v>
      </c>
      <c r="AQ398" s="685">
        <v>0</v>
      </c>
      <c r="AR398" s="685">
        <v>0</v>
      </c>
      <c r="AS398" s="685">
        <v>0</v>
      </c>
      <c r="AT398" s="685">
        <v>0</v>
      </c>
      <c r="AU398" s="685">
        <v>0</v>
      </c>
      <c r="AV398" s="685">
        <v>0</v>
      </c>
      <c r="AW398" s="685">
        <v>0</v>
      </c>
      <c r="AX398" s="685">
        <v>0</v>
      </c>
      <c r="AY398" s="685">
        <v>0</v>
      </c>
      <c r="AZ398" s="685">
        <v>0</v>
      </c>
      <c r="BA398" s="685">
        <v>0</v>
      </c>
      <c r="BB398" s="685">
        <v>0</v>
      </c>
      <c r="BC398" s="685">
        <v>0</v>
      </c>
      <c r="BD398" s="685">
        <v>0</v>
      </c>
      <c r="BE398" s="685">
        <v>0</v>
      </c>
      <c r="BF398" s="685">
        <v>0</v>
      </c>
      <c r="BG398" s="685">
        <v>0</v>
      </c>
      <c r="BH398" s="685">
        <v>0</v>
      </c>
      <c r="BI398" s="687"/>
    </row>
    <row r="399" spans="2:61" ht="5.0999999999999996" customHeight="1">
      <c r="B399" s="4465"/>
      <c r="D399" s="4889"/>
      <c r="E399" s="1213"/>
      <c r="F399" s="1214"/>
      <c r="G399" s="1213"/>
      <c r="H399" s="4753"/>
      <c r="I399" s="1213"/>
      <c r="J399" s="1214"/>
      <c r="K399" s="1213"/>
      <c r="L399" s="4892"/>
      <c r="M399" s="1213"/>
      <c r="N399" s="1214"/>
      <c r="O399" s="1213"/>
      <c r="P399" s="4892"/>
      <c r="Q399" s="1213"/>
      <c r="R399" s="1214"/>
      <c r="S399" s="1213"/>
      <c r="T399" s="4892"/>
      <c r="U399" s="1213"/>
      <c r="V399" s="1214"/>
      <c r="W399" s="1213"/>
      <c r="X399" s="4823"/>
      <c r="Y399" s="1213"/>
      <c r="Z399" s="1214"/>
      <c r="AA399" s="1213"/>
      <c r="AB399" s="4747"/>
      <c r="AC399" s="1213"/>
      <c r="AD399" s="1214"/>
      <c r="AE399" s="1213"/>
      <c r="AF399" s="806"/>
      <c r="AI399" s="730"/>
      <c r="AJ399" s="685">
        <v>0</v>
      </c>
      <c r="AK399" s="685">
        <v>0</v>
      </c>
      <c r="AL399" s="685">
        <v>0</v>
      </c>
      <c r="AM399" s="685">
        <v>0</v>
      </c>
      <c r="AN399" s="685">
        <v>0</v>
      </c>
      <c r="AO399" s="685">
        <v>0</v>
      </c>
      <c r="AP399" s="685">
        <v>0</v>
      </c>
      <c r="AQ399" s="685">
        <v>0</v>
      </c>
      <c r="AR399" s="685">
        <v>0</v>
      </c>
      <c r="AS399" s="685">
        <v>0</v>
      </c>
      <c r="AT399" s="685">
        <v>0</v>
      </c>
      <c r="AU399" s="685">
        <v>0</v>
      </c>
      <c r="AV399" s="685">
        <v>0</v>
      </c>
      <c r="AW399" s="685">
        <v>0</v>
      </c>
      <c r="AX399" s="685">
        <v>0</v>
      </c>
      <c r="AY399" s="685">
        <v>0</v>
      </c>
      <c r="AZ399" s="685">
        <v>0</v>
      </c>
      <c r="BA399" s="685">
        <v>0</v>
      </c>
      <c r="BB399" s="685">
        <v>0</v>
      </c>
      <c r="BC399" s="685">
        <v>0</v>
      </c>
      <c r="BD399" s="685">
        <v>0</v>
      </c>
      <c r="BE399" s="685">
        <v>0</v>
      </c>
      <c r="BF399" s="685">
        <v>0</v>
      </c>
      <c r="BG399" s="685">
        <v>0</v>
      </c>
      <c r="BH399" s="685">
        <v>0</v>
      </c>
      <c r="BI399" s="687"/>
    </row>
    <row r="400" spans="2:61" ht="9.9499999999999993" customHeight="1">
      <c r="B400" s="4466"/>
      <c r="D400" s="4890"/>
      <c r="E400" s="1212"/>
      <c r="F400" s="1212"/>
      <c r="G400" s="1212"/>
      <c r="H400" s="4754"/>
      <c r="I400" s="1212"/>
      <c r="J400" s="1212"/>
      <c r="K400" s="1212"/>
      <c r="L400" s="4893"/>
      <c r="M400" s="1212"/>
      <c r="N400" s="1212"/>
      <c r="O400" s="1212"/>
      <c r="P400" s="4893"/>
      <c r="Q400" s="1212"/>
      <c r="R400" s="1212"/>
      <c r="S400" s="1212"/>
      <c r="T400" s="4893"/>
      <c r="U400" s="1212"/>
      <c r="V400" s="1212"/>
      <c r="W400" s="1212"/>
      <c r="X400" s="4824"/>
      <c r="Y400" s="1212"/>
      <c r="Z400" s="1212"/>
      <c r="AA400" s="1212"/>
      <c r="AB400" s="4748"/>
      <c r="AC400" s="1212"/>
      <c r="AD400" s="1212"/>
      <c r="AE400" s="1212"/>
      <c r="AF400" s="807"/>
      <c r="AI400" s="789"/>
      <c r="AJ400" s="685">
        <v>0</v>
      </c>
      <c r="AK400" s="685">
        <v>0</v>
      </c>
      <c r="AL400" s="685">
        <v>0</v>
      </c>
      <c r="AM400" s="685">
        <v>0</v>
      </c>
      <c r="AN400" s="685">
        <v>0</v>
      </c>
      <c r="AO400" s="685">
        <v>0</v>
      </c>
      <c r="AP400" s="685">
        <v>0</v>
      </c>
      <c r="AQ400" s="685">
        <v>0</v>
      </c>
      <c r="AR400" s="685">
        <v>0</v>
      </c>
      <c r="AS400" s="685">
        <v>0</v>
      </c>
      <c r="AT400" s="685">
        <v>0</v>
      </c>
      <c r="AU400" s="685">
        <v>0</v>
      </c>
      <c r="AV400" s="685">
        <v>0</v>
      </c>
      <c r="AW400" s="685">
        <v>0</v>
      </c>
      <c r="AX400" s="685">
        <v>0</v>
      </c>
      <c r="AY400" s="685">
        <v>0</v>
      </c>
      <c r="AZ400" s="685">
        <v>0</v>
      </c>
      <c r="BA400" s="685">
        <v>0</v>
      </c>
      <c r="BB400" s="685">
        <v>0</v>
      </c>
      <c r="BC400" s="685">
        <v>0</v>
      </c>
      <c r="BD400" s="685">
        <v>0</v>
      </c>
      <c r="BE400" s="685">
        <v>0</v>
      </c>
      <c r="BF400" s="685">
        <v>0</v>
      </c>
      <c r="BG400" s="685">
        <v>0</v>
      </c>
      <c r="BH400" s="685">
        <v>0</v>
      </c>
      <c r="BI400" s="687"/>
    </row>
    <row r="401" spans="2:61" ht="9.9499999999999993" customHeight="1">
      <c r="B401" s="706"/>
      <c r="D401" s="1216"/>
      <c r="E401" s="1217"/>
      <c r="F401" s="1217"/>
      <c r="G401" s="1217"/>
      <c r="H401" s="1216"/>
      <c r="I401" s="1217"/>
      <c r="J401" s="1217"/>
      <c r="K401" s="1217"/>
      <c r="L401" s="1216"/>
      <c r="M401" s="1217"/>
      <c r="N401" s="1217"/>
      <c r="O401" s="1217"/>
      <c r="P401" s="1216"/>
      <c r="Q401" s="1217"/>
      <c r="R401" s="1217"/>
      <c r="S401" s="1217"/>
      <c r="T401" s="1216"/>
      <c r="U401" s="1217"/>
      <c r="V401" s="1217"/>
      <c r="W401" s="1217"/>
      <c r="X401" s="1216"/>
      <c r="Y401" s="1217"/>
      <c r="Z401" s="1217"/>
      <c r="AA401" s="1217"/>
      <c r="AB401" s="1216"/>
      <c r="AC401" s="1217"/>
      <c r="AD401" s="1217"/>
      <c r="AE401" s="1217"/>
      <c r="AF401" s="1216"/>
      <c r="AI401" s="796"/>
      <c r="AJ401" s="685">
        <v>0</v>
      </c>
      <c r="AK401" s="685">
        <v>0</v>
      </c>
      <c r="AL401" s="685">
        <v>0</v>
      </c>
      <c r="AM401" s="685">
        <v>0</v>
      </c>
      <c r="AN401" s="685">
        <v>0</v>
      </c>
      <c r="AO401" s="685">
        <v>0</v>
      </c>
      <c r="AP401" s="685">
        <v>0</v>
      </c>
      <c r="AQ401" s="685">
        <v>0</v>
      </c>
      <c r="AR401" s="685">
        <v>0</v>
      </c>
      <c r="AS401" s="685">
        <v>0</v>
      </c>
      <c r="AT401" s="685">
        <v>0</v>
      </c>
      <c r="AU401" s="685">
        <v>0</v>
      </c>
      <c r="AV401" s="685">
        <v>0</v>
      </c>
      <c r="AW401" s="685">
        <v>0</v>
      </c>
      <c r="AX401" s="685">
        <v>0</v>
      </c>
      <c r="AY401" s="685">
        <v>0</v>
      </c>
      <c r="AZ401" s="685">
        <v>0</v>
      </c>
      <c r="BA401" s="685">
        <v>0</v>
      </c>
      <c r="BB401" s="685">
        <v>0</v>
      </c>
      <c r="BC401" s="685">
        <v>0</v>
      </c>
      <c r="BD401" s="685">
        <v>0</v>
      </c>
      <c r="BE401" s="685">
        <v>0</v>
      </c>
      <c r="BF401" s="685">
        <v>0</v>
      </c>
      <c r="BG401" s="685">
        <v>0</v>
      </c>
      <c r="BH401" s="685">
        <v>0</v>
      </c>
      <c r="BI401" s="687"/>
    </row>
    <row r="402" spans="2:61" ht="9.9499999999999993" customHeight="1">
      <c r="B402" s="4464">
        <v>3</v>
      </c>
      <c r="D402" s="4888" t="s">
        <v>2302</v>
      </c>
      <c r="E402" s="1212"/>
      <c r="F402" s="1212"/>
      <c r="G402" s="1212"/>
      <c r="H402" s="4752" t="s">
        <v>5254</v>
      </c>
      <c r="I402" s="1212"/>
      <c r="J402" s="1212"/>
      <c r="K402" s="1212"/>
      <c r="L402" s="4891" t="s">
        <v>5255</v>
      </c>
      <c r="M402" s="1212"/>
      <c r="N402" s="1212"/>
      <c r="O402" s="1212"/>
      <c r="P402" s="4891" t="s">
        <v>5256</v>
      </c>
      <c r="Q402" s="1212"/>
      <c r="R402" s="1212"/>
      <c r="S402" s="1212"/>
      <c r="T402" s="4891" t="s">
        <v>5257</v>
      </c>
      <c r="U402" s="1212"/>
      <c r="V402" s="1212"/>
      <c r="W402" s="1212"/>
      <c r="X402" s="4822" t="s">
        <v>5258</v>
      </c>
      <c r="Y402" s="1212"/>
      <c r="Z402" s="1212"/>
      <c r="AA402" s="1212"/>
      <c r="AB402" s="4734"/>
      <c r="AC402" s="1212"/>
      <c r="AD402" s="1212"/>
      <c r="AE402" s="1212"/>
      <c r="AF402" s="805"/>
      <c r="AI402" s="789"/>
      <c r="AJ402" s="685">
        <v>0</v>
      </c>
      <c r="AK402" s="685">
        <v>0</v>
      </c>
      <c r="AL402" s="685">
        <v>0</v>
      </c>
      <c r="AM402" s="685">
        <v>0</v>
      </c>
      <c r="AN402" s="685">
        <v>0</v>
      </c>
      <c r="AO402" s="685">
        <v>0</v>
      </c>
      <c r="AP402" s="685">
        <v>0</v>
      </c>
      <c r="AQ402" s="685">
        <v>0</v>
      </c>
      <c r="AR402" s="685">
        <v>0</v>
      </c>
      <c r="AS402" s="685">
        <v>0</v>
      </c>
      <c r="AT402" s="685">
        <v>0</v>
      </c>
      <c r="AU402" s="685">
        <v>0</v>
      </c>
      <c r="AV402" s="685">
        <v>0</v>
      </c>
      <c r="AW402" s="685">
        <v>0</v>
      </c>
      <c r="AX402" s="685">
        <v>0</v>
      </c>
      <c r="AY402" s="685">
        <v>0</v>
      </c>
      <c r="AZ402" s="685">
        <v>0</v>
      </c>
      <c r="BA402" s="685">
        <v>0</v>
      </c>
      <c r="BB402" s="685">
        <v>0</v>
      </c>
      <c r="BC402" s="685">
        <v>0</v>
      </c>
      <c r="BD402" s="685">
        <v>0</v>
      </c>
      <c r="BE402" s="685">
        <v>0</v>
      </c>
      <c r="BF402" s="685">
        <v>0</v>
      </c>
      <c r="BG402" s="685">
        <v>0</v>
      </c>
      <c r="BH402" s="685">
        <v>0</v>
      </c>
      <c r="BI402" s="687"/>
    </row>
    <row r="403" spans="2:61" ht="5.0999999999999996" customHeight="1">
      <c r="B403" s="4465"/>
      <c r="D403" s="4889"/>
      <c r="E403" s="1213"/>
      <c r="F403" s="1214"/>
      <c r="G403" s="1213"/>
      <c r="H403" s="4753"/>
      <c r="I403" s="1213"/>
      <c r="J403" s="1214"/>
      <c r="K403" s="1213"/>
      <c r="L403" s="4892"/>
      <c r="M403" s="1213"/>
      <c r="N403" s="1214"/>
      <c r="O403" s="1213"/>
      <c r="P403" s="4892"/>
      <c r="Q403" s="1213"/>
      <c r="R403" s="1214"/>
      <c r="S403" s="1213"/>
      <c r="T403" s="4892"/>
      <c r="U403" s="1213"/>
      <c r="V403" s="1214"/>
      <c r="W403" s="1213"/>
      <c r="X403" s="4823"/>
      <c r="Y403" s="1213"/>
      <c r="Z403" s="1214"/>
      <c r="AA403" s="1213"/>
      <c r="AB403" s="4735"/>
      <c r="AC403" s="1213"/>
      <c r="AD403" s="1214"/>
      <c r="AE403" s="1213"/>
      <c r="AF403" s="806"/>
      <c r="AI403" s="730"/>
      <c r="AJ403" s="685">
        <v>0</v>
      </c>
      <c r="AK403" s="685">
        <v>0</v>
      </c>
      <c r="AL403" s="685">
        <v>0</v>
      </c>
      <c r="AM403" s="685">
        <v>0</v>
      </c>
      <c r="AN403" s="685">
        <v>0</v>
      </c>
      <c r="AO403" s="685">
        <v>0</v>
      </c>
      <c r="AP403" s="685">
        <v>0</v>
      </c>
      <c r="AQ403" s="685">
        <v>0</v>
      </c>
      <c r="AR403" s="685">
        <v>0</v>
      </c>
      <c r="AS403" s="685">
        <v>0</v>
      </c>
      <c r="AT403" s="685">
        <v>0</v>
      </c>
      <c r="AU403" s="685">
        <v>0</v>
      </c>
      <c r="AV403" s="685">
        <v>0</v>
      </c>
      <c r="AW403" s="685">
        <v>0</v>
      </c>
      <c r="AX403" s="685">
        <v>0</v>
      </c>
      <c r="AY403" s="685">
        <v>0</v>
      </c>
      <c r="AZ403" s="685">
        <v>0</v>
      </c>
      <c r="BA403" s="685">
        <v>0</v>
      </c>
      <c r="BB403" s="685">
        <v>0</v>
      </c>
      <c r="BC403" s="685">
        <v>0</v>
      </c>
      <c r="BD403" s="685">
        <v>0</v>
      </c>
      <c r="BE403" s="685">
        <v>0</v>
      </c>
      <c r="BF403" s="685">
        <v>0</v>
      </c>
      <c r="BG403" s="685">
        <v>0</v>
      </c>
      <c r="BH403" s="685">
        <v>0</v>
      </c>
      <c r="BI403" s="687"/>
    </row>
    <row r="404" spans="2:61" ht="9.9499999999999993" customHeight="1">
      <c r="B404" s="4466"/>
      <c r="D404" s="4890"/>
      <c r="E404" s="1212"/>
      <c r="F404" s="1212"/>
      <c r="G404" s="1212"/>
      <c r="H404" s="4754"/>
      <c r="I404" s="1212"/>
      <c r="J404" s="1212"/>
      <c r="K404" s="1212"/>
      <c r="L404" s="4893"/>
      <c r="M404" s="1212"/>
      <c r="N404" s="1212"/>
      <c r="O404" s="1212"/>
      <c r="P404" s="4893"/>
      <c r="Q404" s="1212"/>
      <c r="R404" s="1212"/>
      <c r="S404" s="1212"/>
      <c r="T404" s="4893"/>
      <c r="U404" s="1212"/>
      <c r="V404" s="1212"/>
      <c r="W404" s="1212"/>
      <c r="X404" s="4824"/>
      <c r="Y404" s="1212"/>
      <c r="Z404" s="1212"/>
      <c r="AA404" s="1212"/>
      <c r="AB404" s="4736"/>
      <c r="AC404" s="1212"/>
      <c r="AD404" s="1212"/>
      <c r="AE404" s="1212"/>
      <c r="AF404" s="807"/>
      <c r="AI404" s="789"/>
      <c r="AJ404" s="685">
        <v>0</v>
      </c>
      <c r="AK404" s="685">
        <v>0</v>
      </c>
      <c r="AL404" s="685">
        <v>0</v>
      </c>
      <c r="AM404" s="685">
        <v>0</v>
      </c>
      <c r="AN404" s="685">
        <v>0</v>
      </c>
      <c r="AO404" s="685">
        <v>0</v>
      </c>
      <c r="AP404" s="685">
        <v>0</v>
      </c>
      <c r="AQ404" s="685">
        <v>0</v>
      </c>
      <c r="AR404" s="685">
        <v>0</v>
      </c>
      <c r="AS404" s="685">
        <v>0</v>
      </c>
      <c r="AT404" s="685">
        <v>0</v>
      </c>
      <c r="AU404" s="685">
        <v>0</v>
      </c>
      <c r="AV404" s="685">
        <v>0</v>
      </c>
      <c r="AW404" s="685">
        <v>0</v>
      </c>
      <c r="AX404" s="685">
        <v>0</v>
      </c>
      <c r="AY404" s="685">
        <v>0</v>
      </c>
      <c r="AZ404" s="685">
        <v>0</v>
      </c>
      <c r="BA404" s="685">
        <v>0</v>
      </c>
      <c r="BB404" s="685">
        <v>0</v>
      </c>
      <c r="BC404" s="685">
        <v>0</v>
      </c>
      <c r="BD404" s="685">
        <v>0</v>
      </c>
      <c r="BE404" s="685">
        <v>0</v>
      </c>
      <c r="BF404" s="685">
        <v>0</v>
      </c>
      <c r="BG404" s="685">
        <v>0</v>
      </c>
      <c r="BH404" s="685">
        <v>0</v>
      </c>
      <c r="BI404" s="687"/>
    </row>
    <row r="405" spans="2:61" ht="9.9499999999999993" customHeight="1">
      <c r="B405" s="706"/>
      <c r="D405" s="1218"/>
      <c r="E405" s="1217"/>
      <c r="F405" s="1217"/>
      <c r="G405" s="1217"/>
      <c r="H405" s="1216"/>
      <c r="I405" s="1217"/>
      <c r="J405" s="1217"/>
      <c r="K405" s="1217"/>
      <c r="L405" s="1218"/>
      <c r="M405" s="1217"/>
      <c r="N405" s="1217"/>
      <c r="O405" s="1217"/>
      <c r="P405" s="1218"/>
      <c r="Q405" s="1217"/>
      <c r="R405" s="1217"/>
      <c r="S405" s="1217"/>
      <c r="T405" s="1218"/>
      <c r="U405" s="1217"/>
      <c r="V405" s="1217"/>
      <c r="W405" s="1217"/>
      <c r="X405" s="1216"/>
      <c r="Y405" s="1217"/>
      <c r="Z405" s="1217"/>
      <c r="AA405" s="1217"/>
      <c r="AB405" s="1216"/>
      <c r="AC405" s="1217"/>
      <c r="AD405" s="1217"/>
      <c r="AE405" s="1217"/>
      <c r="AF405" s="1216"/>
      <c r="AI405" s="796"/>
      <c r="AJ405" s="685">
        <v>0</v>
      </c>
      <c r="AK405" s="685">
        <v>0</v>
      </c>
      <c r="AL405" s="685">
        <v>0</v>
      </c>
      <c r="AM405" s="685">
        <v>0</v>
      </c>
      <c r="AN405" s="685">
        <v>0</v>
      </c>
      <c r="AO405" s="685">
        <v>0</v>
      </c>
      <c r="AP405" s="685">
        <v>0</v>
      </c>
      <c r="AQ405" s="685">
        <v>0</v>
      </c>
      <c r="AR405" s="685">
        <v>0</v>
      </c>
      <c r="AS405" s="685">
        <v>0</v>
      </c>
      <c r="AT405" s="685">
        <v>0</v>
      </c>
      <c r="AU405" s="685">
        <v>0</v>
      </c>
      <c r="AV405" s="685">
        <v>0</v>
      </c>
      <c r="AW405" s="685">
        <v>0</v>
      </c>
      <c r="AX405" s="685">
        <v>0</v>
      </c>
      <c r="AY405" s="685">
        <v>0</v>
      </c>
      <c r="AZ405" s="685">
        <v>0</v>
      </c>
      <c r="BA405" s="685">
        <v>0</v>
      </c>
      <c r="BB405" s="685">
        <v>0</v>
      </c>
      <c r="BC405" s="685">
        <v>0</v>
      </c>
      <c r="BD405" s="685">
        <v>0</v>
      </c>
      <c r="BE405" s="685">
        <v>0</v>
      </c>
      <c r="BF405" s="685">
        <v>0</v>
      </c>
      <c r="BG405" s="685">
        <v>0</v>
      </c>
      <c r="BH405" s="685">
        <v>0</v>
      </c>
      <c r="BI405" s="687"/>
    </row>
    <row r="406" spans="2:61" ht="9.9499999999999993" customHeight="1">
      <c r="B406" s="4464">
        <v>4</v>
      </c>
      <c r="D406" s="4888" t="s">
        <v>4957</v>
      </c>
      <c r="E406" s="1212"/>
      <c r="F406" s="1212"/>
      <c r="G406" s="1212"/>
      <c r="H406" s="4752" t="s">
        <v>5259</v>
      </c>
      <c r="I406" s="1212"/>
      <c r="J406" s="1212"/>
      <c r="K406" s="1212"/>
      <c r="L406" s="4891" t="s">
        <v>5260</v>
      </c>
      <c r="M406" s="1212"/>
      <c r="N406" s="1212"/>
      <c r="O406" s="1212"/>
      <c r="P406" s="4891" t="s">
        <v>5261</v>
      </c>
      <c r="Q406" s="1212"/>
      <c r="R406" s="1212"/>
      <c r="S406" s="1212"/>
      <c r="T406" s="4891" t="s">
        <v>1364</v>
      </c>
      <c r="U406" s="1212"/>
      <c r="V406" s="1212"/>
      <c r="W406" s="1212"/>
      <c r="X406" s="4822" t="s">
        <v>5262</v>
      </c>
      <c r="Y406" s="1212"/>
      <c r="Z406" s="1212"/>
      <c r="AA406" s="1212"/>
      <c r="AB406" s="4734"/>
      <c r="AC406" s="1212"/>
      <c r="AD406" s="1212"/>
      <c r="AE406" s="1212"/>
      <c r="AF406" s="805"/>
      <c r="AI406" s="789"/>
      <c r="AJ406" s="685">
        <v>0</v>
      </c>
      <c r="AK406" s="685">
        <v>0</v>
      </c>
      <c r="AL406" s="685">
        <v>0</v>
      </c>
      <c r="AM406" s="685">
        <v>0</v>
      </c>
      <c r="AN406" s="685">
        <v>0</v>
      </c>
      <c r="AO406" s="685">
        <v>0</v>
      </c>
      <c r="AP406" s="685">
        <v>0</v>
      </c>
      <c r="AQ406" s="685">
        <v>0</v>
      </c>
      <c r="AR406" s="685">
        <v>0</v>
      </c>
      <c r="AS406" s="685">
        <v>0</v>
      </c>
      <c r="AT406" s="685">
        <v>0</v>
      </c>
      <c r="AU406" s="685">
        <v>0</v>
      </c>
      <c r="AV406" s="685">
        <v>0</v>
      </c>
      <c r="AW406" s="685">
        <v>0</v>
      </c>
      <c r="AX406" s="685">
        <v>0</v>
      </c>
      <c r="AY406" s="685">
        <v>0</v>
      </c>
      <c r="AZ406" s="685">
        <v>0</v>
      </c>
      <c r="BA406" s="685">
        <v>0</v>
      </c>
      <c r="BB406" s="685">
        <v>0</v>
      </c>
      <c r="BC406" s="685">
        <v>0</v>
      </c>
      <c r="BD406" s="685">
        <v>0</v>
      </c>
      <c r="BE406" s="685">
        <v>0</v>
      </c>
      <c r="BF406" s="685">
        <v>0</v>
      </c>
      <c r="BG406" s="685">
        <v>0</v>
      </c>
      <c r="BH406" s="685">
        <v>0</v>
      </c>
      <c r="BI406" s="687"/>
    </row>
    <row r="407" spans="2:61" ht="5.0999999999999996" customHeight="1">
      <c r="B407" s="4465"/>
      <c r="D407" s="4889"/>
      <c r="E407" s="1213"/>
      <c r="F407" s="1214"/>
      <c r="G407" s="1213"/>
      <c r="H407" s="4753"/>
      <c r="I407" s="1213"/>
      <c r="J407" s="1214"/>
      <c r="K407" s="1213"/>
      <c r="L407" s="4892"/>
      <c r="M407" s="1213"/>
      <c r="N407" s="1214"/>
      <c r="O407" s="1213"/>
      <c r="P407" s="4892"/>
      <c r="Q407" s="1213"/>
      <c r="R407" s="1214"/>
      <c r="S407" s="1213"/>
      <c r="T407" s="4892"/>
      <c r="U407" s="1213"/>
      <c r="V407" s="1214"/>
      <c r="W407" s="1213"/>
      <c r="X407" s="4823"/>
      <c r="Y407" s="1213"/>
      <c r="Z407" s="1214"/>
      <c r="AA407" s="1213"/>
      <c r="AB407" s="4735"/>
      <c r="AC407" s="1213"/>
      <c r="AD407" s="1214"/>
      <c r="AE407" s="1213"/>
      <c r="AF407" s="806"/>
      <c r="AI407" s="730"/>
      <c r="AJ407" s="685">
        <v>0</v>
      </c>
      <c r="AK407" s="685">
        <v>0</v>
      </c>
      <c r="AL407" s="685">
        <v>0</v>
      </c>
      <c r="AM407" s="685">
        <v>0</v>
      </c>
      <c r="AN407" s="685">
        <v>0</v>
      </c>
      <c r="AO407" s="685">
        <v>0</v>
      </c>
      <c r="AP407" s="685">
        <v>0</v>
      </c>
      <c r="AQ407" s="685">
        <v>0</v>
      </c>
      <c r="AR407" s="685">
        <v>0</v>
      </c>
      <c r="AS407" s="685">
        <v>0</v>
      </c>
      <c r="AT407" s="685">
        <v>0</v>
      </c>
      <c r="AU407" s="685">
        <v>0</v>
      </c>
      <c r="AV407" s="685">
        <v>0</v>
      </c>
      <c r="AW407" s="685">
        <v>0</v>
      </c>
      <c r="AX407" s="685">
        <v>0</v>
      </c>
      <c r="AY407" s="685">
        <v>0</v>
      </c>
      <c r="AZ407" s="685">
        <v>0</v>
      </c>
      <c r="BA407" s="685">
        <v>0</v>
      </c>
      <c r="BB407" s="685">
        <v>0</v>
      </c>
      <c r="BC407" s="685">
        <v>0</v>
      </c>
      <c r="BD407" s="685">
        <v>0</v>
      </c>
      <c r="BE407" s="685">
        <v>0</v>
      </c>
      <c r="BF407" s="685">
        <v>0</v>
      </c>
      <c r="BG407" s="685">
        <v>0</v>
      </c>
      <c r="BH407" s="685">
        <v>0</v>
      </c>
      <c r="BI407" s="687"/>
    </row>
    <row r="408" spans="2:61" ht="9.9499999999999993" customHeight="1">
      <c r="B408" s="4466"/>
      <c r="D408" s="4890"/>
      <c r="E408" s="1212"/>
      <c r="F408" s="1212"/>
      <c r="G408" s="1212"/>
      <c r="H408" s="4754"/>
      <c r="I408" s="1212"/>
      <c r="J408" s="1212"/>
      <c r="K408" s="1212"/>
      <c r="L408" s="4893"/>
      <c r="M408" s="1212"/>
      <c r="N408" s="1212"/>
      <c r="O408" s="1212"/>
      <c r="P408" s="4893"/>
      <c r="Q408" s="1212"/>
      <c r="R408" s="1212"/>
      <c r="S408" s="1212"/>
      <c r="T408" s="4893"/>
      <c r="U408" s="1212"/>
      <c r="V408" s="1212"/>
      <c r="W408" s="1212"/>
      <c r="X408" s="4824"/>
      <c r="Y408" s="1212"/>
      <c r="Z408" s="1212"/>
      <c r="AA408" s="1212"/>
      <c r="AB408" s="4736"/>
      <c r="AC408" s="1212"/>
      <c r="AD408" s="1212"/>
      <c r="AE408" s="1212"/>
      <c r="AF408" s="807"/>
      <c r="AI408" s="789"/>
      <c r="AJ408" s="685">
        <v>0</v>
      </c>
      <c r="AK408" s="685">
        <v>0</v>
      </c>
      <c r="AL408" s="685">
        <v>0</v>
      </c>
      <c r="AM408" s="685">
        <v>0</v>
      </c>
      <c r="AN408" s="685">
        <v>0</v>
      </c>
      <c r="AO408" s="685">
        <v>0</v>
      </c>
      <c r="AP408" s="685">
        <v>0</v>
      </c>
      <c r="AQ408" s="685">
        <v>0</v>
      </c>
      <c r="AR408" s="685">
        <v>0</v>
      </c>
      <c r="AS408" s="685">
        <v>0</v>
      </c>
      <c r="AT408" s="685">
        <v>0</v>
      </c>
      <c r="AU408" s="685">
        <v>0</v>
      </c>
      <c r="AV408" s="685">
        <v>0</v>
      </c>
      <c r="AW408" s="685">
        <v>0</v>
      </c>
      <c r="AX408" s="685">
        <v>0</v>
      </c>
      <c r="AY408" s="685">
        <v>0</v>
      </c>
      <c r="AZ408" s="685">
        <v>0</v>
      </c>
      <c r="BA408" s="685">
        <v>0</v>
      </c>
      <c r="BB408" s="685">
        <v>0</v>
      </c>
      <c r="BC408" s="685">
        <v>0</v>
      </c>
      <c r="BD408" s="685">
        <v>0</v>
      </c>
      <c r="BE408" s="685">
        <v>0</v>
      </c>
      <c r="BF408" s="685">
        <v>0</v>
      </c>
      <c r="BG408" s="685">
        <v>0</v>
      </c>
      <c r="BH408" s="685">
        <v>0</v>
      </c>
      <c r="BI408" s="687"/>
    </row>
    <row r="409" spans="2:61" ht="9.9499999999999993" customHeight="1">
      <c r="B409" s="706"/>
      <c r="D409" s="1218"/>
      <c r="E409" s="1217"/>
      <c r="F409" s="1217"/>
      <c r="G409" s="1217"/>
      <c r="H409" s="1216"/>
      <c r="I409" s="1217"/>
      <c r="J409" s="1217"/>
      <c r="K409" s="1217"/>
      <c r="L409" s="1218"/>
      <c r="M409" s="1217"/>
      <c r="N409" s="1217"/>
      <c r="O409" s="1217"/>
      <c r="P409" s="1218"/>
      <c r="Q409" s="1217"/>
      <c r="R409" s="1217"/>
      <c r="S409" s="1217"/>
      <c r="T409" s="1218"/>
      <c r="U409" s="1217"/>
      <c r="V409" s="1217"/>
      <c r="W409" s="1217"/>
      <c r="X409" s="1216"/>
      <c r="Y409" s="1217"/>
      <c r="Z409" s="1217"/>
      <c r="AA409" s="1217"/>
      <c r="AB409" s="1216"/>
      <c r="AC409" s="1217"/>
      <c r="AD409" s="1217"/>
      <c r="AE409" s="1217"/>
      <c r="AF409" s="1216"/>
      <c r="AI409" s="796"/>
      <c r="AJ409" s="685">
        <v>0</v>
      </c>
      <c r="AK409" s="685">
        <v>0</v>
      </c>
      <c r="AL409" s="685">
        <v>0</v>
      </c>
      <c r="AM409" s="685">
        <v>0</v>
      </c>
      <c r="AN409" s="685">
        <v>0</v>
      </c>
      <c r="AO409" s="685">
        <v>0</v>
      </c>
      <c r="AP409" s="685">
        <v>0</v>
      </c>
      <c r="AQ409" s="685">
        <v>0</v>
      </c>
      <c r="AR409" s="685">
        <v>0</v>
      </c>
      <c r="AS409" s="685">
        <v>0</v>
      </c>
      <c r="AT409" s="685">
        <v>0</v>
      </c>
      <c r="AU409" s="685">
        <v>0</v>
      </c>
      <c r="AV409" s="685">
        <v>0</v>
      </c>
      <c r="AW409" s="685">
        <v>0</v>
      </c>
      <c r="AX409" s="685">
        <v>0</v>
      </c>
      <c r="AY409" s="685">
        <v>0</v>
      </c>
      <c r="AZ409" s="685">
        <v>0</v>
      </c>
      <c r="BA409" s="685">
        <v>0</v>
      </c>
      <c r="BB409" s="685">
        <v>0</v>
      </c>
      <c r="BC409" s="685">
        <v>0</v>
      </c>
      <c r="BD409" s="685">
        <v>0</v>
      </c>
      <c r="BE409" s="685">
        <v>0</v>
      </c>
      <c r="BF409" s="685">
        <v>0</v>
      </c>
      <c r="BG409" s="685">
        <v>0</v>
      </c>
      <c r="BH409" s="685">
        <v>0</v>
      </c>
      <c r="BI409" s="687"/>
    </row>
    <row r="410" spans="2:61" ht="9.9499999999999993" customHeight="1">
      <c r="B410" s="4464">
        <v>5</v>
      </c>
      <c r="D410" s="4888" t="s">
        <v>4964</v>
      </c>
      <c r="E410" s="1212"/>
      <c r="F410" s="1212"/>
      <c r="G410" s="1212"/>
      <c r="H410" s="4752" t="s">
        <v>5263</v>
      </c>
      <c r="I410" s="1212"/>
      <c r="J410" s="1212"/>
      <c r="K410" s="1212"/>
      <c r="L410" s="4891" t="s">
        <v>5264</v>
      </c>
      <c r="M410" s="1212"/>
      <c r="N410" s="1212"/>
      <c r="O410" s="1212"/>
      <c r="P410" s="4891" t="s">
        <v>5265</v>
      </c>
      <c r="Q410" s="1212"/>
      <c r="R410" s="1212"/>
      <c r="S410" s="1212"/>
      <c r="T410" s="4891" t="s">
        <v>4983</v>
      </c>
      <c r="U410" s="1212"/>
      <c r="V410" s="1212"/>
      <c r="W410" s="1212"/>
      <c r="X410" s="4822" t="s">
        <v>5266</v>
      </c>
      <c r="Y410" s="1212"/>
      <c r="Z410" s="1212"/>
      <c r="AA410" s="1212"/>
      <c r="AB410" s="4734"/>
      <c r="AC410" s="1212"/>
      <c r="AD410" s="1212"/>
      <c r="AE410" s="1212"/>
      <c r="AF410" s="805"/>
      <c r="AI410" s="789"/>
      <c r="AJ410" s="685">
        <v>0</v>
      </c>
      <c r="AK410" s="685">
        <v>0</v>
      </c>
      <c r="AL410" s="685">
        <v>0</v>
      </c>
      <c r="AM410" s="685">
        <v>0</v>
      </c>
      <c r="AN410" s="685">
        <v>0</v>
      </c>
      <c r="AO410" s="685">
        <v>0</v>
      </c>
      <c r="AP410" s="685">
        <v>0</v>
      </c>
      <c r="AQ410" s="685">
        <v>0</v>
      </c>
      <c r="AR410" s="685">
        <v>0</v>
      </c>
      <c r="AS410" s="685">
        <v>0</v>
      </c>
      <c r="AT410" s="685">
        <v>0</v>
      </c>
      <c r="AU410" s="685">
        <v>0</v>
      </c>
      <c r="AV410" s="685">
        <v>0</v>
      </c>
      <c r="AW410" s="685">
        <v>0</v>
      </c>
      <c r="AX410" s="685">
        <v>0</v>
      </c>
      <c r="AY410" s="685">
        <v>0</v>
      </c>
      <c r="AZ410" s="685">
        <v>0</v>
      </c>
      <c r="BA410" s="685">
        <v>0</v>
      </c>
      <c r="BB410" s="685">
        <v>0</v>
      </c>
      <c r="BC410" s="685">
        <v>0</v>
      </c>
      <c r="BD410" s="685">
        <v>0</v>
      </c>
      <c r="BE410" s="685">
        <v>0</v>
      </c>
      <c r="BF410" s="685">
        <v>0</v>
      </c>
      <c r="BG410" s="685">
        <v>0</v>
      </c>
      <c r="BH410" s="685">
        <v>0</v>
      </c>
      <c r="BI410" s="687"/>
    </row>
    <row r="411" spans="2:61" ht="5.0999999999999996" customHeight="1">
      <c r="B411" s="4465"/>
      <c r="D411" s="4889"/>
      <c r="E411" s="1213"/>
      <c r="F411" s="1214"/>
      <c r="G411" s="1213"/>
      <c r="H411" s="4753"/>
      <c r="I411" s="1213"/>
      <c r="J411" s="1214"/>
      <c r="K411" s="1213"/>
      <c r="L411" s="4892"/>
      <c r="M411" s="1213"/>
      <c r="N411" s="1214"/>
      <c r="O411" s="1213"/>
      <c r="P411" s="4892"/>
      <c r="Q411" s="1213"/>
      <c r="R411" s="1214"/>
      <c r="S411" s="1213"/>
      <c r="T411" s="4892"/>
      <c r="U411" s="1213"/>
      <c r="V411" s="1214"/>
      <c r="W411" s="1213"/>
      <c r="X411" s="4823"/>
      <c r="Y411" s="1213"/>
      <c r="Z411" s="1214"/>
      <c r="AA411" s="1213"/>
      <c r="AB411" s="4735"/>
      <c r="AC411" s="1213"/>
      <c r="AD411" s="1214"/>
      <c r="AE411" s="1213"/>
      <c r="AF411" s="806"/>
      <c r="AI411" s="730"/>
      <c r="AJ411" s="685">
        <v>0</v>
      </c>
      <c r="AK411" s="685">
        <v>0</v>
      </c>
      <c r="AL411" s="685">
        <v>0</v>
      </c>
      <c r="AM411" s="685">
        <v>0</v>
      </c>
      <c r="AN411" s="685">
        <v>0</v>
      </c>
      <c r="AO411" s="685">
        <v>0</v>
      </c>
      <c r="AP411" s="685">
        <v>0</v>
      </c>
      <c r="AQ411" s="685">
        <v>0</v>
      </c>
      <c r="AR411" s="685">
        <v>0</v>
      </c>
      <c r="AS411" s="685">
        <v>0</v>
      </c>
      <c r="AT411" s="685">
        <v>0</v>
      </c>
      <c r="AU411" s="685">
        <v>0</v>
      </c>
      <c r="AV411" s="685">
        <v>0</v>
      </c>
      <c r="AW411" s="685">
        <v>0</v>
      </c>
      <c r="AX411" s="685">
        <v>0</v>
      </c>
      <c r="AY411" s="685">
        <v>0</v>
      </c>
      <c r="AZ411" s="685">
        <v>0</v>
      </c>
      <c r="BA411" s="685">
        <v>0</v>
      </c>
      <c r="BB411" s="685">
        <v>0</v>
      </c>
      <c r="BC411" s="685">
        <v>0</v>
      </c>
      <c r="BD411" s="685">
        <v>0</v>
      </c>
      <c r="BE411" s="685">
        <v>0</v>
      </c>
      <c r="BF411" s="685">
        <v>0</v>
      </c>
      <c r="BG411" s="685">
        <v>0</v>
      </c>
      <c r="BH411" s="685">
        <v>0</v>
      </c>
      <c r="BI411" s="687"/>
    </row>
    <row r="412" spans="2:61" ht="9.9499999999999993" customHeight="1">
      <c r="B412" s="4466"/>
      <c r="D412" s="4890"/>
      <c r="E412" s="1212"/>
      <c r="F412" s="1212"/>
      <c r="G412" s="1212"/>
      <c r="H412" s="4754"/>
      <c r="I412" s="1212"/>
      <c r="J412" s="1212"/>
      <c r="K412" s="1212"/>
      <c r="L412" s="4893"/>
      <c r="M412" s="1212"/>
      <c r="N412" s="1212"/>
      <c r="O412" s="1212"/>
      <c r="P412" s="4893"/>
      <c r="Q412" s="1212"/>
      <c r="R412" s="1212"/>
      <c r="S412" s="1212"/>
      <c r="T412" s="4893"/>
      <c r="U412" s="1212"/>
      <c r="V412" s="1212"/>
      <c r="W412" s="1212"/>
      <c r="X412" s="4824"/>
      <c r="Y412" s="1212"/>
      <c r="Z412" s="1212"/>
      <c r="AA412" s="1212"/>
      <c r="AB412" s="4736"/>
      <c r="AC412" s="1212"/>
      <c r="AD412" s="1212"/>
      <c r="AE412" s="1212"/>
      <c r="AF412" s="807"/>
      <c r="AI412" s="789"/>
      <c r="AJ412" s="685">
        <v>0</v>
      </c>
      <c r="AK412" s="685">
        <v>0</v>
      </c>
      <c r="AL412" s="685">
        <v>0</v>
      </c>
      <c r="AM412" s="685">
        <v>0</v>
      </c>
      <c r="AN412" s="685">
        <v>0</v>
      </c>
      <c r="AO412" s="685">
        <v>0</v>
      </c>
      <c r="AP412" s="685">
        <v>0</v>
      </c>
      <c r="AQ412" s="685">
        <v>0</v>
      </c>
      <c r="AR412" s="685">
        <v>0</v>
      </c>
      <c r="AS412" s="685">
        <v>0</v>
      </c>
      <c r="AT412" s="685">
        <v>0</v>
      </c>
      <c r="AU412" s="685">
        <v>0</v>
      </c>
      <c r="AV412" s="685">
        <v>0</v>
      </c>
      <c r="AW412" s="685">
        <v>0</v>
      </c>
      <c r="AX412" s="685">
        <v>0</v>
      </c>
      <c r="AY412" s="685">
        <v>0</v>
      </c>
      <c r="AZ412" s="685">
        <v>0</v>
      </c>
      <c r="BA412" s="685">
        <v>0</v>
      </c>
      <c r="BB412" s="685">
        <v>0</v>
      </c>
      <c r="BC412" s="685">
        <v>0</v>
      </c>
      <c r="BD412" s="685">
        <v>0</v>
      </c>
      <c r="BE412" s="685">
        <v>0</v>
      </c>
      <c r="BF412" s="685">
        <v>0</v>
      </c>
      <c r="BG412" s="685">
        <v>0</v>
      </c>
      <c r="BH412" s="685">
        <v>0</v>
      </c>
      <c r="BI412" s="687"/>
    </row>
    <row r="413" spans="2:61" ht="9.9499999999999993" customHeight="1">
      <c r="B413" s="706"/>
      <c r="D413" s="1218"/>
      <c r="E413" s="1217"/>
      <c r="F413" s="1217"/>
      <c r="G413" s="1217"/>
      <c r="H413" s="1218"/>
      <c r="I413" s="1217"/>
      <c r="J413" s="1217"/>
      <c r="K413" s="1217"/>
      <c r="L413" s="1218"/>
      <c r="M413" s="1217"/>
      <c r="N413" s="1217"/>
      <c r="O413" s="1217"/>
      <c r="P413" s="1218"/>
      <c r="Q413" s="1217"/>
      <c r="R413" s="1217"/>
      <c r="S413" s="1217"/>
      <c r="T413" s="1218"/>
      <c r="U413" s="1217"/>
      <c r="V413" s="1217"/>
      <c r="W413" s="1217"/>
      <c r="X413" s="1216"/>
      <c r="Y413" s="1217"/>
      <c r="Z413" s="1217"/>
      <c r="AA413" s="1217"/>
      <c r="AB413" s="1218"/>
      <c r="AC413" s="1217"/>
      <c r="AD413" s="1217"/>
      <c r="AE413" s="1217"/>
      <c r="AF413" s="1218"/>
      <c r="AI413" s="796"/>
      <c r="AJ413" s="685">
        <v>0</v>
      </c>
      <c r="AK413" s="685">
        <v>0</v>
      </c>
      <c r="AL413" s="685">
        <v>0</v>
      </c>
      <c r="AM413" s="685">
        <v>0</v>
      </c>
      <c r="AN413" s="685">
        <v>0</v>
      </c>
      <c r="AO413" s="685">
        <v>0</v>
      </c>
      <c r="AP413" s="685">
        <v>0</v>
      </c>
      <c r="AQ413" s="685">
        <v>0</v>
      </c>
      <c r="AR413" s="685">
        <v>0</v>
      </c>
      <c r="AS413" s="685">
        <v>0</v>
      </c>
      <c r="AT413" s="685">
        <v>0</v>
      </c>
      <c r="AU413" s="685">
        <v>0</v>
      </c>
      <c r="AV413" s="685">
        <v>0</v>
      </c>
      <c r="AW413" s="685">
        <v>0</v>
      </c>
      <c r="AX413" s="685">
        <v>0</v>
      </c>
      <c r="AY413" s="685">
        <v>0</v>
      </c>
      <c r="AZ413" s="685">
        <v>0</v>
      </c>
      <c r="BA413" s="685">
        <v>0</v>
      </c>
      <c r="BB413" s="685">
        <v>0</v>
      </c>
      <c r="BC413" s="685">
        <v>0</v>
      </c>
      <c r="BD413" s="685">
        <v>0</v>
      </c>
      <c r="BE413" s="685">
        <v>0</v>
      </c>
      <c r="BF413" s="685">
        <v>0</v>
      </c>
      <c r="BG413" s="685">
        <v>0</v>
      </c>
      <c r="BH413" s="685">
        <v>0</v>
      </c>
      <c r="BI413" s="687"/>
    </row>
    <row r="414" spans="2:61" ht="9.9499999999999993" customHeight="1">
      <c r="B414" s="4464">
        <v>6</v>
      </c>
      <c r="D414" s="4888" t="s">
        <v>4971</v>
      </c>
      <c r="E414" s="1212"/>
      <c r="F414" s="1212"/>
      <c r="G414" s="1212"/>
      <c r="H414" s="4752"/>
      <c r="I414" s="1212"/>
      <c r="J414" s="1212"/>
      <c r="K414" s="1212"/>
      <c r="L414" s="4891" t="s">
        <v>1321</v>
      </c>
      <c r="M414" s="1212"/>
      <c r="N414" s="1212"/>
      <c r="O414" s="1212"/>
      <c r="P414" s="4891" t="s">
        <v>5267</v>
      </c>
      <c r="Q414" s="1212"/>
      <c r="R414" s="1212"/>
      <c r="S414" s="1212"/>
      <c r="T414" s="4891" t="s">
        <v>5268</v>
      </c>
      <c r="U414" s="1212"/>
      <c r="V414" s="1212"/>
      <c r="W414" s="1212"/>
      <c r="X414" s="4822" t="s">
        <v>5269</v>
      </c>
      <c r="Y414" s="1212"/>
      <c r="Z414" s="1212"/>
      <c r="AA414" s="1212"/>
      <c r="AB414" s="4734"/>
      <c r="AC414" s="1212"/>
      <c r="AD414" s="1212"/>
      <c r="AE414" s="1212"/>
      <c r="AF414" s="805"/>
      <c r="AI414" s="789"/>
      <c r="AJ414" s="685">
        <v>0</v>
      </c>
      <c r="AK414" s="685">
        <v>0</v>
      </c>
      <c r="AL414" s="685">
        <v>0</v>
      </c>
      <c r="AM414" s="685">
        <v>0</v>
      </c>
      <c r="AN414" s="685">
        <v>0</v>
      </c>
      <c r="AO414" s="685">
        <v>0</v>
      </c>
      <c r="AP414" s="685">
        <v>0</v>
      </c>
      <c r="AQ414" s="685">
        <v>0</v>
      </c>
      <c r="AR414" s="685">
        <v>0</v>
      </c>
      <c r="AS414" s="685">
        <v>0</v>
      </c>
      <c r="AT414" s="685">
        <v>0</v>
      </c>
      <c r="AU414" s="685">
        <v>0</v>
      </c>
      <c r="AV414" s="685">
        <v>0</v>
      </c>
      <c r="AW414" s="685">
        <v>0</v>
      </c>
      <c r="AX414" s="685">
        <v>0</v>
      </c>
      <c r="AY414" s="685">
        <v>0</v>
      </c>
      <c r="AZ414" s="685">
        <v>0</v>
      </c>
      <c r="BA414" s="685">
        <v>0</v>
      </c>
      <c r="BB414" s="685">
        <v>0</v>
      </c>
      <c r="BC414" s="685">
        <v>0</v>
      </c>
      <c r="BD414" s="685">
        <v>0</v>
      </c>
      <c r="BE414" s="685">
        <v>0</v>
      </c>
      <c r="BF414" s="685">
        <v>0</v>
      </c>
      <c r="BG414" s="685">
        <v>0</v>
      </c>
      <c r="BH414" s="685">
        <v>0</v>
      </c>
      <c r="BI414" s="687"/>
    </row>
    <row r="415" spans="2:61" ht="5.0999999999999996" customHeight="1">
      <c r="B415" s="4465"/>
      <c r="D415" s="4889"/>
      <c r="E415" s="1213"/>
      <c r="F415" s="1214"/>
      <c r="G415" s="1213"/>
      <c r="H415" s="4753"/>
      <c r="I415" s="1213"/>
      <c r="J415" s="1214"/>
      <c r="K415" s="1213"/>
      <c r="L415" s="4892"/>
      <c r="M415" s="1213"/>
      <c r="N415" s="1214"/>
      <c r="O415" s="1213"/>
      <c r="P415" s="4892"/>
      <c r="Q415" s="1213"/>
      <c r="R415" s="1214"/>
      <c r="S415" s="1213"/>
      <c r="T415" s="4892"/>
      <c r="U415" s="1213"/>
      <c r="V415" s="1214"/>
      <c r="W415" s="1213"/>
      <c r="X415" s="4823"/>
      <c r="Y415" s="1213"/>
      <c r="Z415" s="1214"/>
      <c r="AA415" s="1213"/>
      <c r="AB415" s="4735"/>
      <c r="AC415" s="1213"/>
      <c r="AD415" s="1214"/>
      <c r="AE415" s="1213"/>
      <c r="AF415" s="806"/>
      <c r="AI415" s="730"/>
      <c r="AJ415" s="685">
        <v>0</v>
      </c>
      <c r="AK415" s="685">
        <v>0</v>
      </c>
      <c r="AL415" s="685">
        <v>0</v>
      </c>
      <c r="AM415" s="685">
        <v>0</v>
      </c>
      <c r="AN415" s="685">
        <v>0</v>
      </c>
      <c r="AO415" s="685">
        <v>0</v>
      </c>
      <c r="AP415" s="685">
        <v>0</v>
      </c>
      <c r="AQ415" s="685">
        <v>0</v>
      </c>
      <c r="AR415" s="685">
        <v>0</v>
      </c>
      <c r="AS415" s="685">
        <v>0</v>
      </c>
      <c r="AT415" s="685">
        <v>0</v>
      </c>
      <c r="AU415" s="685">
        <v>0</v>
      </c>
      <c r="AV415" s="685">
        <v>0</v>
      </c>
      <c r="AW415" s="685">
        <v>0</v>
      </c>
      <c r="AX415" s="685">
        <v>0</v>
      </c>
      <c r="AY415" s="685">
        <v>0</v>
      </c>
      <c r="AZ415" s="685">
        <v>0</v>
      </c>
      <c r="BA415" s="685">
        <v>0</v>
      </c>
      <c r="BB415" s="685">
        <v>0</v>
      </c>
      <c r="BC415" s="685">
        <v>0</v>
      </c>
      <c r="BD415" s="685">
        <v>0</v>
      </c>
      <c r="BE415" s="685">
        <v>0</v>
      </c>
      <c r="BF415" s="685">
        <v>0</v>
      </c>
      <c r="BG415" s="685">
        <v>0</v>
      </c>
      <c r="BH415" s="685">
        <v>0</v>
      </c>
      <c r="BI415" s="687"/>
    </row>
    <row r="416" spans="2:61" ht="9.9499999999999993" customHeight="1">
      <c r="B416" s="4466"/>
      <c r="D416" s="4890"/>
      <c r="E416" s="1212"/>
      <c r="F416" s="1212"/>
      <c r="G416" s="1212"/>
      <c r="H416" s="4754"/>
      <c r="I416" s="1212"/>
      <c r="J416" s="1212"/>
      <c r="K416" s="1212"/>
      <c r="L416" s="4893"/>
      <c r="M416" s="1212"/>
      <c r="N416" s="1212"/>
      <c r="O416" s="1212"/>
      <c r="P416" s="4893"/>
      <c r="Q416" s="1212"/>
      <c r="R416" s="1212"/>
      <c r="S416" s="1212"/>
      <c r="T416" s="4893"/>
      <c r="U416" s="1212"/>
      <c r="V416" s="1212"/>
      <c r="W416" s="1212"/>
      <c r="X416" s="4824"/>
      <c r="Y416" s="1212"/>
      <c r="Z416" s="1212"/>
      <c r="AA416" s="1212"/>
      <c r="AB416" s="4736"/>
      <c r="AC416" s="1212"/>
      <c r="AD416" s="1212"/>
      <c r="AE416" s="1212"/>
      <c r="AF416" s="807"/>
      <c r="AI416" s="789"/>
      <c r="AJ416" s="685">
        <v>0</v>
      </c>
      <c r="AK416" s="685">
        <v>0</v>
      </c>
      <c r="AL416" s="685">
        <v>0</v>
      </c>
      <c r="AM416" s="685">
        <v>0</v>
      </c>
      <c r="AN416" s="685">
        <v>0</v>
      </c>
      <c r="AO416" s="685">
        <v>0</v>
      </c>
      <c r="AP416" s="685">
        <v>0</v>
      </c>
      <c r="AQ416" s="685">
        <v>0</v>
      </c>
      <c r="AR416" s="685">
        <v>0</v>
      </c>
      <c r="AS416" s="685">
        <v>0</v>
      </c>
      <c r="AT416" s="685">
        <v>0</v>
      </c>
      <c r="AU416" s="685">
        <v>0</v>
      </c>
      <c r="AV416" s="685">
        <v>0</v>
      </c>
      <c r="AW416" s="685">
        <v>0</v>
      </c>
      <c r="AX416" s="685">
        <v>0</v>
      </c>
      <c r="AY416" s="685">
        <v>0</v>
      </c>
      <c r="AZ416" s="685">
        <v>0</v>
      </c>
      <c r="BA416" s="685">
        <v>0</v>
      </c>
      <c r="BB416" s="685">
        <v>0</v>
      </c>
      <c r="BC416" s="685">
        <v>0</v>
      </c>
      <c r="BD416" s="685">
        <v>0</v>
      </c>
      <c r="BE416" s="685">
        <v>0</v>
      </c>
      <c r="BF416" s="685">
        <v>0</v>
      </c>
      <c r="BG416" s="685">
        <v>0</v>
      </c>
      <c r="BH416" s="685">
        <v>0</v>
      </c>
      <c r="BI416" s="687"/>
    </row>
    <row r="417" spans="2:61" ht="9.9499999999999993" customHeight="1">
      <c r="B417" s="706"/>
      <c r="D417" s="1218"/>
      <c r="E417" s="1221"/>
      <c r="F417" s="1221"/>
      <c r="G417" s="1221"/>
      <c r="H417" s="1218"/>
      <c r="I417" s="1221"/>
      <c r="J417" s="1221"/>
      <c r="K417" s="1221"/>
      <c r="L417" s="1218"/>
      <c r="M417" s="1221"/>
      <c r="N417" s="1221"/>
      <c r="O417" s="1221"/>
      <c r="P417" s="1218"/>
      <c r="Q417" s="1221"/>
      <c r="R417" s="1221"/>
      <c r="S417" s="1221"/>
      <c r="T417" s="1218"/>
      <c r="U417" s="1221"/>
      <c r="V417" s="1221"/>
      <c r="W417" s="1221"/>
      <c r="X417" s="1216"/>
      <c r="Y417" s="1221"/>
      <c r="Z417" s="1221"/>
      <c r="AA417" s="1221"/>
      <c r="AB417" s="1218"/>
      <c r="AC417" s="1221"/>
      <c r="AD417" s="1221"/>
      <c r="AE417" s="1221"/>
      <c r="AF417" s="1218"/>
      <c r="AI417" s="804"/>
      <c r="AJ417" s="685">
        <v>0</v>
      </c>
      <c r="AK417" s="685">
        <v>0</v>
      </c>
      <c r="AL417" s="685">
        <v>0</v>
      </c>
      <c r="AM417" s="685">
        <v>0</v>
      </c>
      <c r="AN417" s="685">
        <v>0</v>
      </c>
      <c r="AO417" s="685">
        <v>0</v>
      </c>
      <c r="AP417" s="685">
        <v>0</v>
      </c>
      <c r="AQ417" s="685">
        <v>0</v>
      </c>
      <c r="AR417" s="685">
        <v>0</v>
      </c>
      <c r="AS417" s="685">
        <v>0</v>
      </c>
      <c r="AT417" s="685">
        <v>0</v>
      </c>
      <c r="AU417" s="685">
        <v>0</v>
      </c>
      <c r="AV417" s="685">
        <v>0</v>
      </c>
      <c r="AW417" s="685">
        <v>0</v>
      </c>
      <c r="AX417" s="685">
        <v>0</v>
      </c>
      <c r="AY417" s="685">
        <v>0</v>
      </c>
      <c r="AZ417" s="685">
        <v>0</v>
      </c>
      <c r="BA417" s="685">
        <v>0</v>
      </c>
      <c r="BB417" s="685">
        <v>0</v>
      </c>
      <c r="BC417" s="685">
        <v>0</v>
      </c>
      <c r="BD417" s="685">
        <v>0</v>
      </c>
      <c r="BE417" s="685">
        <v>0</v>
      </c>
      <c r="BF417" s="685">
        <v>0</v>
      </c>
      <c r="BG417" s="685">
        <v>0</v>
      </c>
      <c r="BH417" s="685">
        <v>0</v>
      </c>
      <c r="BI417" s="687"/>
    </row>
    <row r="418" spans="2:61" ht="9.9499999999999993" customHeight="1">
      <c r="B418" s="4464">
        <v>7</v>
      </c>
      <c r="D418" s="4888" t="s">
        <v>4976</v>
      </c>
      <c r="E418" s="1212"/>
      <c r="F418" s="1212"/>
      <c r="G418" s="1212"/>
      <c r="H418" s="4752"/>
      <c r="I418" s="1212"/>
      <c r="J418" s="1212"/>
      <c r="K418" s="1212"/>
      <c r="L418" s="4891" t="s">
        <v>5270</v>
      </c>
      <c r="M418" s="1212"/>
      <c r="N418" s="1212"/>
      <c r="O418" s="1212"/>
      <c r="P418" s="4891"/>
      <c r="Q418" s="1212"/>
      <c r="R418" s="1212"/>
      <c r="S418" s="1212"/>
      <c r="T418" s="4891" t="s">
        <v>1356</v>
      </c>
      <c r="U418" s="1212"/>
      <c r="V418" s="1212"/>
      <c r="W418" s="1212"/>
      <c r="X418" s="4822"/>
      <c r="Y418" s="1212"/>
      <c r="Z418" s="1212"/>
      <c r="AA418" s="1212"/>
      <c r="AB418" s="4734"/>
      <c r="AC418" s="1212"/>
      <c r="AD418" s="1212"/>
      <c r="AE418" s="1212"/>
      <c r="AF418" s="805"/>
      <c r="AI418" s="789"/>
      <c r="AJ418" s="685">
        <v>0</v>
      </c>
      <c r="AK418" s="685">
        <v>0</v>
      </c>
      <c r="AL418" s="685">
        <v>0</v>
      </c>
      <c r="AM418" s="685">
        <v>0</v>
      </c>
      <c r="AN418" s="685">
        <v>0</v>
      </c>
      <c r="AO418" s="685">
        <v>0</v>
      </c>
      <c r="AP418" s="685">
        <v>0</v>
      </c>
      <c r="AQ418" s="685">
        <v>0</v>
      </c>
      <c r="AR418" s="685">
        <v>0</v>
      </c>
      <c r="AS418" s="685">
        <v>0</v>
      </c>
      <c r="AT418" s="685">
        <v>0</v>
      </c>
      <c r="AU418" s="685">
        <v>0</v>
      </c>
      <c r="AV418" s="685">
        <v>0</v>
      </c>
      <c r="AW418" s="685">
        <v>0</v>
      </c>
      <c r="AX418" s="685">
        <v>0</v>
      </c>
      <c r="AY418" s="685">
        <v>0</v>
      </c>
      <c r="AZ418" s="685">
        <v>0</v>
      </c>
      <c r="BA418" s="685">
        <v>0</v>
      </c>
      <c r="BB418" s="685">
        <v>0</v>
      </c>
      <c r="BC418" s="685">
        <v>0</v>
      </c>
      <c r="BD418" s="685">
        <v>0</v>
      </c>
      <c r="BE418" s="685">
        <v>0</v>
      </c>
      <c r="BF418" s="685">
        <v>0</v>
      </c>
      <c r="BG418" s="685">
        <v>0</v>
      </c>
      <c r="BH418" s="685">
        <v>0</v>
      </c>
      <c r="BI418" s="687"/>
    </row>
    <row r="419" spans="2:61" ht="5.0999999999999996" customHeight="1">
      <c r="B419" s="4465"/>
      <c r="D419" s="4889"/>
      <c r="E419" s="1213"/>
      <c r="F419" s="1214"/>
      <c r="G419" s="1213"/>
      <c r="H419" s="4753"/>
      <c r="I419" s="1213"/>
      <c r="J419" s="1214"/>
      <c r="K419" s="1213"/>
      <c r="L419" s="4892"/>
      <c r="M419" s="1213"/>
      <c r="N419" s="1214"/>
      <c r="O419" s="1213"/>
      <c r="P419" s="4892"/>
      <c r="Q419" s="1213"/>
      <c r="R419" s="1214"/>
      <c r="S419" s="1213"/>
      <c r="T419" s="4892"/>
      <c r="U419" s="1213"/>
      <c r="V419" s="1214"/>
      <c r="W419" s="1213"/>
      <c r="X419" s="4823"/>
      <c r="Y419" s="1213"/>
      <c r="Z419" s="1214"/>
      <c r="AA419" s="1213"/>
      <c r="AB419" s="4735"/>
      <c r="AC419" s="1213"/>
      <c r="AD419" s="1214"/>
      <c r="AE419" s="1213"/>
      <c r="AF419" s="806"/>
      <c r="AI419" s="730"/>
      <c r="AJ419" s="685">
        <v>0</v>
      </c>
      <c r="AK419" s="685">
        <v>0</v>
      </c>
      <c r="AL419" s="685">
        <v>0</v>
      </c>
      <c r="AM419" s="685">
        <v>0</v>
      </c>
      <c r="AN419" s="685">
        <v>0</v>
      </c>
      <c r="AO419" s="685">
        <v>0</v>
      </c>
      <c r="AP419" s="685">
        <v>0</v>
      </c>
      <c r="AQ419" s="685">
        <v>0</v>
      </c>
      <c r="AR419" s="685">
        <v>0</v>
      </c>
      <c r="AS419" s="685">
        <v>0</v>
      </c>
      <c r="AT419" s="685">
        <v>0</v>
      </c>
      <c r="AU419" s="685">
        <v>0</v>
      </c>
      <c r="AV419" s="685">
        <v>0</v>
      </c>
      <c r="AW419" s="685">
        <v>0</v>
      </c>
      <c r="AX419" s="685">
        <v>0</v>
      </c>
      <c r="AY419" s="685">
        <v>0</v>
      </c>
      <c r="AZ419" s="685">
        <v>0</v>
      </c>
      <c r="BA419" s="685">
        <v>0</v>
      </c>
      <c r="BB419" s="685">
        <v>0</v>
      </c>
      <c r="BC419" s="685">
        <v>0</v>
      </c>
      <c r="BD419" s="685">
        <v>0</v>
      </c>
      <c r="BE419" s="685">
        <v>0</v>
      </c>
      <c r="BF419" s="685">
        <v>0</v>
      </c>
      <c r="BG419" s="685">
        <v>0</v>
      </c>
      <c r="BH419" s="685">
        <v>0</v>
      </c>
      <c r="BI419" s="687"/>
    </row>
    <row r="420" spans="2:61" ht="9.9499999999999993" customHeight="1">
      <c r="B420" s="4466"/>
      <c r="D420" s="4890"/>
      <c r="E420" s="1212"/>
      <c r="F420" s="1212"/>
      <c r="G420" s="1212"/>
      <c r="H420" s="4754"/>
      <c r="I420" s="1212"/>
      <c r="J420" s="1212"/>
      <c r="K420" s="1212"/>
      <c r="L420" s="4893"/>
      <c r="M420" s="1212"/>
      <c r="N420" s="1212"/>
      <c r="O420" s="1212"/>
      <c r="P420" s="4893"/>
      <c r="Q420" s="1212"/>
      <c r="R420" s="1212"/>
      <c r="S420" s="1212"/>
      <c r="T420" s="4893"/>
      <c r="U420" s="1212"/>
      <c r="V420" s="1212"/>
      <c r="W420" s="1212"/>
      <c r="X420" s="4824"/>
      <c r="Y420" s="1212"/>
      <c r="Z420" s="1212"/>
      <c r="AA420" s="1212"/>
      <c r="AB420" s="4736"/>
      <c r="AC420" s="1212"/>
      <c r="AD420" s="1212"/>
      <c r="AE420" s="1212"/>
      <c r="AF420" s="807"/>
      <c r="AI420" s="789"/>
      <c r="AJ420" s="685">
        <v>0</v>
      </c>
      <c r="AK420" s="685">
        <v>0</v>
      </c>
      <c r="AL420" s="685">
        <v>0</v>
      </c>
      <c r="AM420" s="685">
        <v>0</v>
      </c>
      <c r="AN420" s="685">
        <v>0</v>
      </c>
      <c r="AO420" s="685">
        <v>0</v>
      </c>
      <c r="AP420" s="685">
        <v>0</v>
      </c>
      <c r="AQ420" s="685">
        <v>0</v>
      </c>
      <c r="AR420" s="685">
        <v>0</v>
      </c>
      <c r="AS420" s="685">
        <v>0</v>
      </c>
      <c r="AT420" s="685">
        <v>0</v>
      </c>
      <c r="AU420" s="685">
        <v>0</v>
      </c>
      <c r="AV420" s="685">
        <v>0</v>
      </c>
      <c r="AW420" s="685">
        <v>0</v>
      </c>
      <c r="AX420" s="685">
        <v>0</v>
      </c>
      <c r="AY420" s="685">
        <v>0</v>
      </c>
      <c r="AZ420" s="685">
        <v>0</v>
      </c>
      <c r="BA420" s="685">
        <v>0</v>
      </c>
      <c r="BB420" s="685">
        <v>0</v>
      </c>
      <c r="BC420" s="685">
        <v>0</v>
      </c>
      <c r="BD420" s="685">
        <v>0</v>
      </c>
      <c r="BE420" s="685">
        <v>0</v>
      </c>
      <c r="BF420" s="685">
        <v>0</v>
      </c>
      <c r="BG420" s="685">
        <v>0</v>
      </c>
      <c r="BH420" s="685">
        <v>0</v>
      </c>
      <c r="BI420" s="687"/>
    </row>
    <row r="421" spans="2:61" ht="9.9499999999999993" customHeight="1">
      <c r="B421" s="706"/>
      <c r="D421" s="1218"/>
      <c r="E421" s="1221"/>
      <c r="F421" s="1221"/>
      <c r="G421" s="1221"/>
      <c r="H421" s="1216"/>
      <c r="I421" s="1221"/>
      <c r="J421" s="1221"/>
      <c r="K421" s="1221"/>
      <c r="L421" s="1218"/>
      <c r="M421" s="1221"/>
      <c r="N421" s="1221"/>
      <c r="O421" s="1221"/>
      <c r="P421" s="1218"/>
      <c r="Q421" s="1221"/>
      <c r="R421" s="1221"/>
      <c r="S421" s="1221"/>
      <c r="T421" s="1218"/>
      <c r="U421" s="1221"/>
      <c r="V421" s="1221"/>
      <c r="W421" s="1221"/>
      <c r="X421" s="1216"/>
      <c r="Y421" s="1221"/>
      <c r="Z421" s="1221"/>
      <c r="AA421" s="1221"/>
      <c r="AB421" s="1218"/>
      <c r="AC421" s="1221"/>
      <c r="AD421" s="1221"/>
      <c r="AE421" s="1221"/>
      <c r="AF421" s="1218"/>
      <c r="AI421" s="804"/>
      <c r="AJ421" s="685">
        <v>0</v>
      </c>
      <c r="AK421" s="685">
        <v>0</v>
      </c>
      <c r="AL421" s="685">
        <v>0</v>
      </c>
      <c r="AM421" s="685">
        <v>0</v>
      </c>
      <c r="AN421" s="685">
        <v>0</v>
      </c>
      <c r="AO421" s="685">
        <v>0</v>
      </c>
      <c r="AP421" s="685">
        <v>0</v>
      </c>
      <c r="AQ421" s="685">
        <v>0</v>
      </c>
      <c r="AR421" s="685">
        <v>0</v>
      </c>
      <c r="AS421" s="685">
        <v>0</v>
      </c>
      <c r="AT421" s="685">
        <v>0</v>
      </c>
      <c r="AU421" s="685">
        <v>0</v>
      </c>
      <c r="AV421" s="685">
        <v>0</v>
      </c>
      <c r="AW421" s="685">
        <v>0</v>
      </c>
      <c r="AX421" s="685">
        <v>0</v>
      </c>
      <c r="AY421" s="685">
        <v>0</v>
      </c>
      <c r="AZ421" s="685">
        <v>0</v>
      </c>
      <c r="BA421" s="685">
        <v>0</v>
      </c>
      <c r="BB421" s="685">
        <v>0</v>
      </c>
      <c r="BC421" s="685">
        <v>0</v>
      </c>
      <c r="BD421" s="685">
        <v>0</v>
      </c>
      <c r="BE421" s="685">
        <v>0</v>
      </c>
      <c r="BF421" s="685">
        <v>0</v>
      </c>
      <c r="BG421" s="685">
        <v>0</v>
      </c>
      <c r="BH421" s="685">
        <v>0</v>
      </c>
      <c r="BI421" s="687"/>
    </row>
    <row r="422" spans="2:61" ht="9.9499999999999993" customHeight="1">
      <c r="B422" s="4464">
        <v>8</v>
      </c>
      <c r="D422" s="4888" t="s">
        <v>1550</v>
      </c>
      <c r="E422" s="1212"/>
      <c r="F422" s="1212"/>
      <c r="G422" s="1212"/>
      <c r="H422" s="4602"/>
      <c r="I422" s="1212"/>
      <c r="J422" s="1212"/>
      <c r="K422" s="1212"/>
      <c r="L422" s="4891" t="s">
        <v>5272</v>
      </c>
      <c r="M422" s="1212"/>
      <c r="N422" s="1212"/>
      <c r="O422" s="1212"/>
      <c r="P422" s="4602"/>
      <c r="Q422" s="1212"/>
      <c r="R422" s="1212"/>
      <c r="S422" s="1212"/>
      <c r="T422" s="4891"/>
      <c r="U422" s="1212"/>
      <c r="V422" s="1212"/>
      <c r="W422" s="1212"/>
      <c r="X422" s="4602"/>
      <c r="Y422" s="1212"/>
      <c r="Z422" s="1212"/>
      <c r="AA422" s="1212"/>
      <c r="AB422" s="4602"/>
      <c r="AC422" s="1212"/>
      <c r="AD422" s="1212"/>
      <c r="AE422" s="1212"/>
      <c r="AF422" s="4602"/>
      <c r="AI422" s="789"/>
      <c r="AJ422" s="685">
        <v>0</v>
      </c>
      <c r="AK422" s="685">
        <v>0</v>
      </c>
      <c r="AL422" s="685">
        <v>0</v>
      </c>
      <c r="AM422" s="685">
        <v>0</v>
      </c>
      <c r="AN422" s="685">
        <v>0</v>
      </c>
      <c r="AO422" s="685">
        <v>0</v>
      </c>
      <c r="AP422" s="685">
        <v>0</v>
      </c>
      <c r="AQ422" s="685">
        <v>0</v>
      </c>
      <c r="AR422" s="685">
        <v>0</v>
      </c>
      <c r="AS422" s="685">
        <v>0</v>
      </c>
      <c r="AT422" s="685">
        <v>0</v>
      </c>
      <c r="AU422" s="685">
        <v>0</v>
      </c>
      <c r="AV422" s="685">
        <v>0</v>
      </c>
      <c r="AW422" s="685">
        <v>0</v>
      </c>
      <c r="AX422" s="685">
        <v>0</v>
      </c>
      <c r="AY422" s="685">
        <v>0</v>
      </c>
      <c r="AZ422" s="685">
        <v>0</v>
      </c>
      <c r="BA422" s="685">
        <v>0</v>
      </c>
      <c r="BB422" s="685">
        <v>0</v>
      </c>
      <c r="BC422" s="685">
        <v>0</v>
      </c>
      <c r="BD422" s="685">
        <v>0</v>
      </c>
      <c r="BE422" s="685">
        <v>0</v>
      </c>
      <c r="BF422" s="685">
        <v>0</v>
      </c>
      <c r="BG422" s="685">
        <v>0</v>
      </c>
      <c r="BH422" s="685">
        <v>0</v>
      </c>
      <c r="BI422" s="687"/>
    </row>
    <row r="423" spans="2:61" ht="5.0999999999999996" customHeight="1">
      <c r="B423" s="4465"/>
      <c r="D423" s="4889"/>
      <c r="E423" s="1213"/>
      <c r="F423" s="1214"/>
      <c r="G423" s="1213"/>
      <c r="H423" s="4603"/>
      <c r="I423" s="1213"/>
      <c r="J423" s="1214"/>
      <c r="K423" s="1213"/>
      <c r="L423" s="4892"/>
      <c r="M423" s="1213"/>
      <c r="N423" s="1214"/>
      <c r="O423" s="1213"/>
      <c r="P423" s="4603"/>
      <c r="Q423" s="1213"/>
      <c r="R423" s="1214"/>
      <c r="S423" s="1213"/>
      <c r="T423" s="4892"/>
      <c r="U423" s="1213"/>
      <c r="V423" s="1214"/>
      <c r="W423" s="1213"/>
      <c r="X423" s="4603"/>
      <c r="Y423" s="1213"/>
      <c r="Z423" s="1214"/>
      <c r="AA423" s="1213"/>
      <c r="AB423" s="4603"/>
      <c r="AC423" s="1213"/>
      <c r="AD423" s="1214"/>
      <c r="AE423" s="1213"/>
      <c r="AF423" s="4603"/>
      <c r="AI423" s="730"/>
      <c r="AJ423" s="685">
        <v>0</v>
      </c>
      <c r="AK423" s="685">
        <v>0</v>
      </c>
      <c r="AL423" s="685">
        <v>0</v>
      </c>
      <c r="AM423" s="685">
        <v>0</v>
      </c>
      <c r="AN423" s="685">
        <v>0</v>
      </c>
      <c r="AO423" s="685">
        <v>0</v>
      </c>
      <c r="AP423" s="685">
        <v>0</v>
      </c>
      <c r="AQ423" s="685">
        <v>0</v>
      </c>
      <c r="AR423" s="685">
        <v>0</v>
      </c>
      <c r="AS423" s="685">
        <v>0</v>
      </c>
      <c r="AT423" s="685">
        <v>0</v>
      </c>
      <c r="AU423" s="685">
        <v>0</v>
      </c>
      <c r="AV423" s="685">
        <v>0</v>
      </c>
      <c r="AW423" s="685">
        <v>0</v>
      </c>
      <c r="AX423" s="685">
        <v>0</v>
      </c>
      <c r="AY423" s="685">
        <v>0</v>
      </c>
      <c r="AZ423" s="685">
        <v>0</v>
      </c>
      <c r="BA423" s="685">
        <v>0</v>
      </c>
      <c r="BB423" s="685">
        <v>0</v>
      </c>
      <c r="BC423" s="685">
        <v>0</v>
      </c>
      <c r="BD423" s="685">
        <v>0</v>
      </c>
      <c r="BE423" s="685">
        <v>0</v>
      </c>
      <c r="BF423" s="685">
        <v>0</v>
      </c>
      <c r="BG423" s="685">
        <v>0</v>
      </c>
      <c r="BH423" s="685">
        <v>0</v>
      </c>
      <c r="BI423" s="687"/>
    </row>
    <row r="424" spans="2:61" ht="9.9499999999999993" customHeight="1">
      <c r="B424" s="4466"/>
      <c r="D424" s="4890"/>
      <c r="E424" s="1212"/>
      <c r="F424" s="1212"/>
      <c r="G424" s="1212"/>
      <c r="H424" s="4604"/>
      <c r="I424" s="1212"/>
      <c r="J424" s="1212"/>
      <c r="K424" s="1212"/>
      <c r="L424" s="4893"/>
      <c r="M424" s="1212"/>
      <c r="N424" s="1212"/>
      <c r="O424" s="1212"/>
      <c r="P424" s="4604"/>
      <c r="Q424" s="1212"/>
      <c r="R424" s="1212"/>
      <c r="S424" s="1212"/>
      <c r="T424" s="4893"/>
      <c r="U424" s="1212"/>
      <c r="V424" s="1212"/>
      <c r="W424" s="1212"/>
      <c r="X424" s="4604"/>
      <c r="Y424" s="1212"/>
      <c r="Z424" s="1212"/>
      <c r="AA424" s="1212"/>
      <c r="AB424" s="4604"/>
      <c r="AC424" s="1212"/>
      <c r="AD424" s="1212"/>
      <c r="AE424" s="1212"/>
      <c r="AF424" s="4604"/>
      <c r="AI424" s="789"/>
      <c r="AJ424" s="685">
        <v>0</v>
      </c>
      <c r="AK424" s="685">
        <v>0</v>
      </c>
      <c r="AL424" s="685">
        <v>0</v>
      </c>
      <c r="AM424" s="685">
        <v>0</v>
      </c>
      <c r="AN424" s="685">
        <v>0</v>
      </c>
      <c r="AO424" s="685">
        <v>0</v>
      </c>
      <c r="AP424" s="685">
        <v>0</v>
      </c>
      <c r="AQ424" s="685">
        <v>0</v>
      </c>
      <c r="AR424" s="685">
        <v>0</v>
      </c>
      <c r="AS424" s="685">
        <v>0</v>
      </c>
      <c r="AT424" s="685">
        <v>0</v>
      </c>
      <c r="AU424" s="685">
        <v>0</v>
      </c>
      <c r="AV424" s="685">
        <v>0</v>
      </c>
      <c r="AW424" s="685">
        <v>0</v>
      </c>
      <c r="AX424" s="685">
        <v>0</v>
      </c>
      <c r="AY424" s="685">
        <v>0</v>
      </c>
      <c r="AZ424" s="685">
        <v>0</v>
      </c>
      <c r="BA424" s="685">
        <v>0</v>
      </c>
      <c r="BB424" s="685">
        <v>0</v>
      </c>
      <c r="BC424" s="685">
        <v>0</v>
      </c>
      <c r="BD424" s="685">
        <v>0</v>
      </c>
      <c r="BE424" s="685">
        <v>0</v>
      </c>
      <c r="BF424" s="685">
        <v>0</v>
      </c>
      <c r="BG424" s="685">
        <v>0</v>
      </c>
      <c r="BH424" s="685">
        <v>0</v>
      </c>
      <c r="BI424" s="687"/>
    </row>
    <row r="425" spans="2:61" ht="9.9499999999999993" customHeight="1">
      <c r="B425" s="706"/>
      <c r="D425" s="1218"/>
      <c r="E425" s="1221"/>
      <c r="F425" s="1221"/>
      <c r="G425" s="1221"/>
      <c r="H425" s="1216"/>
      <c r="I425" s="1221"/>
      <c r="J425" s="1221"/>
      <c r="K425" s="1221"/>
      <c r="L425" s="1218"/>
      <c r="M425" s="1221"/>
      <c r="N425" s="1221"/>
      <c r="O425" s="1221"/>
      <c r="P425" s="1218"/>
      <c r="Q425" s="1221"/>
      <c r="R425" s="1221"/>
      <c r="S425" s="1221"/>
      <c r="T425" s="1218"/>
      <c r="U425" s="1221"/>
      <c r="V425" s="1221"/>
      <c r="W425" s="1221"/>
      <c r="X425" s="1216"/>
      <c r="Y425" s="1221"/>
      <c r="Z425" s="1221"/>
      <c r="AA425" s="1221"/>
      <c r="AB425" s="1218"/>
      <c r="AC425" s="1221"/>
      <c r="AD425" s="1221"/>
      <c r="AE425" s="1221"/>
      <c r="AF425" s="1218"/>
      <c r="AI425" s="804"/>
      <c r="AJ425" s="685">
        <v>0</v>
      </c>
      <c r="AK425" s="685">
        <v>0</v>
      </c>
      <c r="AL425" s="685">
        <v>0</v>
      </c>
      <c r="AM425" s="685">
        <v>0</v>
      </c>
      <c r="AN425" s="685">
        <v>0</v>
      </c>
      <c r="AO425" s="685">
        <v>0</v>
      </c>
      <c r="AP425" s="685">
        <v>0</v>
      </c>
      <c r="AQ425" s="685">
        <v>0</v>
      </c>
      <c r="AR425" s="685">
        <v>0</v>
      </c>
      <c r="AS425" s="685">
        <v>0</v>
      </c>
      <c r="AT425" s="685">
        <v>0</v>
      </c>
      <c r="AU425" s="685">
        <v>0</v>
      </c>
      <c r="AV425" s="685">
        <v>0</v>
      </c>
      <c r="AW425" s="685">
        <v>0</v>
      </c>
      <c r="AX425" s="685">
        <v>0</v>
      </c>
      <c r="AY425" s="685">
        <v>0</v>
      </c>
      <c r="AZ425" s="685">
        <v>0</v>
      </c>
      <c r="BA425" s="685">
        <v>0</v>
      </c>
      <c r="BB425" s="685">
        <v>0</v>
      </c>
      <c r="BC425" s="685">
        <v>0</v>
      </c>
      <c r="BD425" s="685">
        <v>0</v>
      </c>
      <c r="BE425" s="685">
        <v>0</v>
      </c>
      <c r="BF425" s="685">
        <v>0</v>
      </c>
      <c r="BG425" s="685">
        <v>0</v>
      </c>
      <c r="BH425" s="685">
        <v>0</v>
      </c>
      <c r="BI425" s="687"/>
    </row>
    <row r="426" spans="2:61" ht="9.9499999999999993" customHeight="1">
      <c r="B426" s="4464">
        <v>9</v>
      </c>
      <c r="D426" s="4888" t="s">
        <v>4951</v>
      </c>
      <c r="E426" s="1212"/>
      <c r="F426" s="1212"/>
      <c r="G426" s="1212"/>
      <c r="H426" s="4602"/>
      <c r="I426" s="1212"/>
      <c r="J426" s="1212"/>
      <c r="K426" s="1212"/>
      <c r="L426" s="4891" t="s">
        <v>1313</v>
      </c>
      <c r="M426" s="1212"/>
      <c r="N426" s="1212"/>
      <c r="O426" s="1212"/>
      <c r="P426" s="4602"/>
      <c r="Q426" s="1212"/>
      <c r="R426" s="1212"/>
      <c r="S426" s="1212"/>
      <c r="T426" s="4602"/>
      <c r="U426" s="1212"/>
      <c r="V426" s="1212"/>
      <c r="W426" s="1212"/>
      <c r="X426" s="4602"/>
      <c r="Y426" s="1212"/>
      <c r="Z426" s="1212"/>
      <c r="AA426" s="1212"/>
      <c r="AB426" s="4602"/>
      <c r="AC426" s="1212"/>
      <c r="AD426" s="1212"/>
      <c r="AE426" s="1212"/>
      <c r="AF426" s="4602"/>
      <c r="AI426" s="789"/>
      <c r="AJ426" s="685">
        <v>0</v>
      </c>
      <c r="AK426" s="685">
        <v>0</v>
      </c>
      <c r="AL426" s="685">
        <v>0</v>
      </c>
      <c r="AM426" s="685">
        <v>0</v>
      </c>
      <c r="AN426" s="685">
        <v>0</v>
      </c>
      <c r="AO426" s="685">
        <v>0</v>
      </c>
      <c r="AP426" s="685">
        <v>0</v>
      </c>
      <c r="AQ426" s="685">
        <v>0</v>
      </c>
      <c r="AR426" s="685">
        <v>0</v>
      </c>
      <c r="AS426" s="685">
        <v>0</v>
      </c>
      <c r="AT426" s="685">
        <v>0</v>
      </c>
      <c r="AU426" s="685">
        <v>0</v>
      </c>
      <c r="AV426" s="685">
        <v>0</v>
      </c>
      <c r="AW426" s="685">
        <v>0</v>
      </c>
      <c r="AX426" s="685">
        <v>0</v>
      </c>
      <c r="AY426" s="685">
        <v>0</v>
      </c>
      <c r="AZ426" s="685">
        <v>0</v>
      </c>
      <c r="BA426" s="685">
        <v>0</v>
      </c>
      <c r="BB426" s="685">
        <v>0</v>
      </c>
      <c r="BC426" s="685">
        <v>0</v>
      </c>
      <c r="BD426" s="685">
        <v>0</v>
      </c>
      <c r="BE426" s="685">
        <v>0</v>
      </c>
      <c r="BF426" s="685">
        <v>0</v>
      </c>
      <c r="BG426" s="685">
        <v>0</v>
      </c>
      <c r="BH426" s="685">
        <v>0</v>
      </c>
      <c r="BI426" s="687"/>
    </row>
    <row r="427" spans="2:61" ht="5.0999999999999996" customHeight="1">
      <c r="B427" s="4465"/>
      <c r="D427" s="4889"/>
      <c r="E427" s="1213"/>
      <c r="F427" s="1214"/>
      <c r="G427" s="1213"/>
      <c r="H427" s="4603"/>
      <c r="I427" s="1213"/>
      <c r="J427" s="1214"/>
      <c r="K427" s="1213"/>
      <c r="L427" s="4892"/>
      <c r="M427" s="1213"/>
      <c r="N427" s="1214"/>
      <c r="O427" s="1213"/>
      <c r="P427" s="4603"/>
      <c r="Q427" s="1213"/>
      <c r="R427" s="1214"/>
      <c r="S427" s="1213"/>
      <c r="T427" s="4603"/>
      <c r="U427" s="1213"/>
      <c r="V427" s="1214"/>
      <c r="W427" s="1213"/>
      <c r="X427" s="4603"/>
      <c r="Y427" s="1213"/>
      <c r="Z427" s="1214"/>
      <c r="AA427" s="1213"/>
      <c r="AB427" s="4603"/>
      <c r="AC427" s="1213"/>
      <c r="AD427" s="1214"/>
      <c r="AE427" s="1213"/>
      <c r="AF427" s="4603"/>
      <c r="AI427" s="730"/>
      <c r="AJ427" s="685">
        <v>0</v>
      </c>
      <c r="AK427" s="685">
        <v>0</v>
      </c>
      <c r="AL427" s="685">
        <v>0</v>
      </c>
      <c r="AM427" s="685">
        <v>0</v>
      </c>
      <c r="AN427" s="685">
        <v>0</v>
      </c>
      <c r="AO427" s="685">
        <v>0</v>
      </c>
      <c r="AP427" s="685">
        <v>0</v>
      </c>
      <c r="AQ427" s="685">
        <v>0</v>
      </c>
      <c r="AR427" s="685">
        <v>0</v>
      </c>
      <c r="AS427" s="685">
        <v>0</v>
      </c>
      <c r="AT427" s="685">
        <v>0</v>
      </c>
      <c r="AU427" s="685">
        <v>0</v>
      </c>
      <c r="AV427" s="685">
        <v>0</v>
      </c>
      <c r="AW427" s="685">
        <v>0</v>
      </c>
      <c r="AX427" s="685">
        <v>0</v>
      </c>
      <c r="AY427" s="685">
        <v>0</v>
      </c>
      <c r="AZ427" s="685">
        <v>0</v>
      </c>
      <c r="BA427" s="685">
        <v>0</v>
      </c>
      <c r="BB427" s="685">
        <v>0</v>
      </c>
      <c r="BC427" s="685">
        <v>0</v>
      </c>
      <c r="BD427" s="685">
        <v>0</v>
      </c>
      <c r="BE427" s="685">
        <v>0</v>
      </c>
      <c r="BF427" s="685">
        <v>0</v>
      </c>
      <c r="BG427" s="685">
        <v>0</v>
      </c>
      <c r="BH427" s="685">
        <v>0</v>
      </c>
      <c r="BI427" s="687"/>
    </row>
    <row r="428" spans="2:61" ht="9.9499999999999993" customHeight="1">
      <c r="B428" s="4466"/>
      <c r="D428" s="4890"/>
      <c r="E428" s="1212"/>
      <c r="F428" s="1212"/>
      <c r="G428" s="1212"/>
      <c r="H428" s="4604"/>
      <c r="I428" s="1212"/>
      <c r="J428" s="1212"/>
      <c r="K428" s="1212"/>
      <c r="L428" s="4893"/>
      <c r="M428" s="1212"/>
      <c r="N428" s="1212"/>
      <c r="O428" s="1212"/>
      <c r="P428" s="4604"/>
      <c r="Q428" s="1212"/>
      <c r="R428" s="1212"/>
      <c r="S428" s="1212"/>
      <c r="T428" s="4604"/>
      <c r="U428" s="1212"/>
      <c r="V428" s="1212"/>
      <c r="W428" s="1212"/>
      <c r="X428" s="4604"/>
      <c r="Y428" s="1212"/>
      <c r="Z428" s="1212"/>
      <c r="AA428" s="1212"/>
      <c r="AB428" s="4604"/>
      <c r="AC428" s="1212"/>
      <c r="AD428" s="1212"/>
      <c r="AE428" s="1212"/>
      <c r="AF428" s="4604"/>
      <c r="AI428" s="789"/>
      <c r="AJ428" s="685">
        <v>0</v>
      </c>
      <c r="AK428" s="685">
        <v>0</v>
      </c>
      <c r="AL428" s="685">
        <v>0</v>
      </c>
      <c r="AM428" s="685">
        <v>0</v>
      </c>
      <c r="AN428" s="685">
        <v>0</v>
      </c>
      <c r="AO428" s="685">
        <v>0</v>
      </c>
      <c r="AP428" s="685">
        <v>0</v>
      </c>
      <c r="AQ428" s="685">
        <v>0</v>
      </c>
      <c r="AR428" s="685">
        <v>0</v>
      </c>
      <c r="AS428" s="685">
        <v>0</v>
      </c>
      <c r="AT428" s="685">
        <v>0</v>
      </c>
      <c r="AU428" s="685">
        <v>0</v>
      </c>
      <c r="AV428" s="685">
        <v>0</v>
      </c>
      <c r="AW428" s="685">
        <v>0</v>
      </c>
      <c r="AX428" s="685">
        <v>0</v>
      </c>
      <c r="AY428" s="685">
        <v>0</v>
      </c>
      <c r="AZ428" s="685">
        <v>0</v>
      </c>
      <c r="BA428" s="685">
        <v>0</v>
      </c>
      <c r="BB428" s="685">
        <v>0</v>
      </c>
      <c r="BC428" s="685">
        <v>0</v>
      </c>
      <c r="BD428" s="685">
        <v>0</v>
      </c>
      <c r="BE428" s="685">
        <v>0</v>
      </c>
      <c r="BF428" s="685">
        <v>0</v>
      </c>
      <c r="BG428" s="685">
        <v>0</v>
      </c>
      <c r="BH428" s="685">
        <v>0</v>
      </c>
      <c r="BI428" s="687"/>
    </row>
    <row r="429" spans="2:61" ht="9.9499999999999993" customHeight="1">
      <c r="B429" s="706"/>
      <c r="D429" s="1218"/>
      <c r="E429" s="1221"/>
      <c r="F429" s="1221"/>
      <c r="G429" s="1221"/>
      <c r="H429" s="1216"/>
      <c r="I429" s="1221"/>
      <c r="J429" s="1221"/>
      <c r="K429" s="1221"/>
      <c r="L429" s="1218"/>
      <c r="M429" s="1221"/>
      <c r="N429" s="1221"/>
      <c r="O429" s="1221"/>
      <c r="P429" s="1218"/>
      <c r="Q429" s="1221"/>
      <c r="R429" s="1221"/>
      <c r="S429" s="1221"/>
      <c r="T429" s="1218"/>
      <c r="U429" s="1221"/>
      <c r="V429" s="1221"/>
      <c r="W429" s="1221"/>
      <c r="X429" s="968"/>
      <c r="Y429" s="1221"/>
      <c r="Z429" s="1221"/>
      <c r="AA429" s="1221"/>
      <c r="AB429" s="1218"/>
      <c r="AC429" s="1221"/>
      <c r="AD429" s="1221"/>
      <c r="AE429" s="1221"/>
      <c r="AF429" s="1218"/>
      <c r="AI429" s="804"/>
      <c r="AJ429" s="685">
        <v>0</v>
      </c>
      <c r="AK429" s="685">
        <v>0</v>
      </c>
      <c r="AL429" s="685">
        <v>0</v>
      </c>
      <c r="AM429" s="685">
        <v>0</v>
      </c>
      <c r="AN429" s="685">
        <v>0</v>
      </c>
      <c r="AO429" s="685">
        <v>0</v>
      </c>
      <c r="AP429" s="685">
        <v>0</v>
      </c>
      <c r="AQ429" s="685">
        <v>0</v>
      </c>
      <c r="AR429" s="685">
        <v>0</v>
      </c>
      <c r="AS429" s="685">
        <v>0</v>
      </c>
      <c r="AT429" s="685">
        <v>0</v>
      </c>
      <c r="AU429" s="685">
        <v>0</v>
      </c>
      <c r="AV429" s="685">
        <v>0</v>
      </c>
      <c r="AW429" s="685">
        <v>0</v>
      </c>
      <c r="AX429" s="685">
        <v>0</v>
      </c>
      <c r="AY429" s="685">
        <v>0</v>
      </c>
      <c r="AZ429" s="685">
        <v>0</v>
      </c>
      <c r="BA429" s="685">
        <v>0</v>
      </c>
      <c r="BB429" s="685">
        <v>0</v>
      </c>
      <c r="BC429" s="685">
        <v>0</v>
      </c>
      <c r="BD429" s="685">
        <v>0</v>
      </c>
      <c r="BE429" s="685">
        <v>0</v>
      </c>
      <c r="BF429" s="685">
        <v>0</v>
      </c>
      <c r="BG429" s="685">
        <v>0</v>
      </c>
      <c r="BH429" s="685">
        <v>0</v>
      </c>
      <c r="BI429" s="687"/>
    </row>
    <row r="430" spans="2:61" ht="9.9499999999999993" customHeight="1">
      <c r="B430" s="4464">
        <v>10</v>
      </c>
      <c r="D430" s="4888" t="s">
        <v>5274</v>
      </c>
      <c r="E430" s="1212"/>
      <c r="F430" s="1212"/>
      <c r="G430" s="1212"/>
      <c r="H430" s="4602"/>
      <c r="I430" s="1212"/>
      <c r="J430" s="1212"/>
      <c r="K430" s="1212"/>
      <c r="L430" s="4891" t="s">
        <v>5275</v>
      </c>
      <c r="M430" s="1212"/>
      <c r="N430" s="1212"/>
      <c r="O430" s="1212"/>
      <c r="P430" s="4602"/>
      <c r="Q430" s="1212"/>
      <c r="R430" s="1212"/>
      <c r="S430" s="1212"/>
      <c r="T430" s="4602"/>
      <c r="U430" s="1212"/>
      <c r="V430" s="1212"/>
      <c r="W430" s="1212"/>
      <c r="X430" s="4602"/>
      <c r="Y430" s="1212"/>
      <c r="Z430" s="1212"/>
      <c r="AA430" s="1212"/>
      <c r="AB430" s="4602"/>
      <c r="AC430" s="1212"/>
      <c r="AD430" s="1212"/>
      <c r="AE430" s="1212"/>
      <c r="AF430" s="4602"/>
      <c r="AI430" s="789"/>
      <c r="AJ430" s="685">
        <v>0</v>
      </c>
      <c r="AK430" s="685">
        <v>0</v>
      </c>
      <c r="AL430" s="685">
        <v>0</v>
      </c>
      <c r="AM430" s="685">
        <v>0</v>
      </c>
      <c r="AN430" s="685">
        <v>0</v>
      </c>
      <c r="AO430" s="685">
        <v>0</v>
      </c>
      <c r="AP430" s="685">
        <v>0</v>
      </c>
      <c r="AQ430" s="685">
        <v>0</v>
      </c>
      <c r="AR430" s="685">
        <v>0</v>
      </c>
      <c r="AS430" s="685">
        <v>0</v>
      </c>
      <c r="AT430" s="685">
        <v>0</v>
      </c>
      <c r="AU430" s="685">
        <v>0</v>
      </c>
      <c r="AV430" s="685">
        <v>0</v>
      </c>
      <c r="AW430" s="685">
        <v>0</v>
      </c>
      <c r="AX430" s="685">
        <v>0</v>
      </c>
      <c r="AY430" s="685">
        <v>0</v>
      </c>
      <c r="AZ430" s="685">
        <v>0</v>
      </c>
      <c r="BA430" s="685">
        <v>0</v>
      </c>
      <c r="BB430" s="685">
        <v>0</v>
      </c>
      <c r="BC430" s="685">
        <v>0</v>
      </c>
      <c r="BD430" s="685">
        <v>0</v>
      </c>
      <c r="BE430" s="685">
        <v>0</v>
      </c>
      <c r="BF430" s="685">
        <v>0</v>
      </c>
      <c r="BG430" s="685">
        <v>0</v>
      </c>
      <c r="BH430" s="685">
        <v>0</v>
      </c>
      <c r="BI430" s="687"/>
    </row>
    <row r="431" spans="2:61" ht="5.0999999999999996" customHeight="1">
      <c r="B431" s="4465"/>
      <c r="D431" s="4889"/>
      <c r="E431" s="1213"/>
      <c r="F431" s="1214"/>
      <c r="G431" s="1213"/>
      <c r="H431" s="4603"/>
      <c r="I431" s="1213"/>
      <c r="J431" s="1214"/>
      <c r="K431" s="1213"/>
      <c r="L431" s="4892"/>
      <c r="M431" s="1213"/>
      <c r="N431" s="1214"/>
      <c r="O431" s="1213"/>
      <c r="P431" s="4603"/>
      <c r="Q431" s="1213"/>
      <c r="R431" s="1214"/>
      <c r="S431" s="1213"/>
      <c r="T431" s="4603"/>
      <c r="U431" s="1213"/>
      <c r="V431" s="1214"/>
      <c r="W431" s="1213"/>
      <c r="X431" s="4603"/>
      <c r="Y431" s="1213"/>
      <c r="Z431" s="1214"/>
      <c r="AA431" s="1213"/>
      <c r="AB431" s="4603"/>
      <c r="AC431" s="1213"/>
      <c r="AD431" s="1214"/>
      <c r="AE431" s="1213"/>
      <c r="AF431" s="4603"/>
      <c r="AI431" s="730"/>
      <c r="AJ431" s="685">
        <v>0</v>
      </c>
      <c r="AK431" s="685">
        <v>0</v>
      </c>
      <c r="AL431" s="685">
        <v>0</v>
      </c>
      <c r="AM431" s="685">
        <v>0</v>
      </c>
      <c r="AN431" s="685">
        <v>0</v>
      </c>
      <c r="AO431" s="685">
        <v>0</v>
      </c>
      <c r="AP431" s="685">
        <v>0</v>
      </c>
      <c r="AQ431" s="685">
        <v>0</v>
      </c>
      <c r="AR431" s="685">
        <v>0</v>
      </c>
      <c r="AS431" s="685">
        <v>0</v>
      </c>
      <c r="AT431" s="685">
        <v>0</v>
      </c>
      <c r="AU431" s="685">
        <v>0</v>
      </c>
      <c r="AV431" s="685">
        <v>0</v>
      </c>
      <c r="AW431" s="685">
        <v>0</v>
      </c>
      <c r="AX431" s="685">
        <v>0</v>
      </c>
      <c r="AY431" s="685">
        <v>0</v>
      </c>
      <c r="AZ431" s="685">
        <v>0</v>
      </c>
      <c r="BA431" s="685">
        <v>0</v>
      </c>
      <c r="BB431" s="685">
        <v>0</v>
      </c>
      <c r="BC431" s="685">
        <v>0</v>
      </c>
      <c r="BD431" s="685">
        <v>0</v>
      </c>
      <c r="BE431" s="685">
        <v>0</v>
      </c>
      <c r="BF431" s="685">
        <v>0</v>
      </c>
      <c r="BG431" s="685">
        <v>0</v>
      </c>
      <c r="BH431" s="685">
        <v>0</v>
      </c>
      <c r="BI431" s="687"/>
    </row>
    <row r="432" spans="2:61" ht="9.9499999999999993" customHeight="1">
      <c r="B432" s="4466"/>
      <c r="D432" s="4890"/>
      <c r="E432" s="1212"/>
      <c r="F432" s="1212"/>
      <c r="G432" s="1212"/>
      <c r="H432" s="4604"/>
      <c r="I432" s="1212"/>
      <c r="J432" s="1212"/>
      <c r="K432" s="1212"/>
      <c r="L432" s="4893"/>
      <c r="M432" s="1212"/>
      <c r="N432" s="1212"/>
      <c r="O432" s="1212"/>
      <c r="P432" s="4604"/>
      <c r="Q432" s="1212"/>
      <c r="R432" s="1212"/>
      <c r="S432" s="1212"/>
      <c r="T432" s="4604"/>
      <c r="U432" s="1212"/>
      <c r="V432" s="1212"/>
      <c r="W432" s="1212"/>
      <c r="X432" s="4604"/>
      <c r="Y432" s="1212"/>
      <c r="Z432" s="1212"/>
      <c r="AA432" s="1212"/>
      <c r="AB432" s="4604"/>
      <c r="AC432" s="1212"/>
      <c r="AD432" s="1212"/>
      <c r="AE432" s="1212"/>
      <c r="AF432" s="4604"/>
      <c r="AI432" s="789"/>
      <c r="AJ432" s="685">
        <v>0</v>
      </c>
      <c r="AK432" s="685">
        <v>0</v>
      </c>
      <c r="AL432" s="685">
        <v>0</v>
      </c>
      <c r="AM432" s="685">
        <v>0</v>
      </c>
      <c r="AN432" s="685">
        <v>0</v>
      </c>
      <c r="AO432" s="685">
        <v>0</v>
      </c>
      <c r="AP432" s="685">
        <v>0</v>
      </c>
      <c r="AQ432" s="685">
        <v>0</v>
      </c>
      <c r="AR432" s="685">
        <v>0</v>
      </c>
      <c r="AS432" s="685">
        <v>0</v>
      </c>
      <c r="AT432" s="685">
        <v>0</v>
      </c>
      <c r="AU432" s="685">
        <v>0</v>
      </c>
      <c r="AV432" s="685">
        <v>0</v>
      </c>
      <c r="AW432" s="685">
        <v>0</v>
      </c>
      <c r="AX432" s="685">
        <v>0</v>
      </c>
      <c r="AY432" s="685">
        <v>0</v>
      </c>
      <c r="AZ432" s="685">
        <v>0</v>
      </c>
      <c r="BA432" s="685">
        <v>0</v>
      </c>
      <c r="BB432" s="685">
        <v>0</v>
      </c>
      <c r="BC432" s="685">
        <v>0</v>
      </c>
      <c r="BD432" s="685">
        <v>0</v>
      </c>
      <c r="BE432" s="685">
        <v>0</v>
      </c>
      <c r="BF432" s="685">
        <v>0</v>
      </c>
      <c r="BG432" s="685">
        <v>0</v>
      </c>
      <c r="BH432" s="685">
        <v>0</v>
      </c>
      <c r="BI432" s="687"/>
    </row>
    <row r="433" spans="2:61" ht="9.9499999999999993" customHeight="1">
      <c r="B433" s="706"/>
      <c r="D433" s="1216"/>
      <c r="E433" s="1221"/>
      <c r="F433" s="1221"/>
      <c r="G433" s="1221"/>
      <c r="H433" s="1216"/>
      <c r="I433" s="1221"/>
      <c r="J433" s="1221"/>
      <c r="K433" s="1221"/>
      <c r="L433" s="1218"/>
      <c r="M433" s="1221"/>
      <c r="N433" s="1221"/>
      <c r="O433" s="1221"/>
      <c r="P433" s="1218"/>
      <c r="Q433" s="1221"/>
      <c r="R433" s="1221"/>
      <c r="S433" s="1221"/>
      <c r="T433" s="1218"/>
      <c r="U433" s="1221"/>
      <c r="V433" s="1221"/>
      <c r="W433" s="1221"/>
      <c r="X433" s="968"/>
      <c r="Y433" s="1221"/>
      <c r="Z433" s="1221"/>
      <c r="AA433" s="1221"/>
      <c r="AB433" s="1218"/>
      <c r="AC433" s="1221"/>
      <c r="AD433" s="1221"/>
      <c r="AE433" s="1221"/>
      <c r="AF433" s="1218"/>
      <c r="AI433" s="804"/>
      <c r="AJ433" s="685">
        <v>0</v>
      </c>
      <c r="AK433" s="685">
        <v>0</v>
      </c>
      <c r="AL433" s="685">
        <v>0</v>
      </c>
      <c r="AM433" s="685">
        <v>0</v>
      </c>
      <c r="AN433" s="685">
        <v>0</v>
      </c>
      <c r="AO433" s="685">
        <v>0</v>
      </c>
      <c r="AP433" s="685">
        <v>0</v>
      </c>
      <c r="AQ433" s="685">
        <v>0</v>
      </c>
      <c r="AR433" s="685">
        <v>0</v>
      </c>
      <c r="AS433" s="685">
        <v>0</v>
      </c>
      <c r="AT433" s="685">
        <v>0</v>
      </c>
      <c r="AU433" s="685">
        <v>0</v>
      </c>
      <c r="AV433" s="685">
        <v>0</v>
      </c>
      <c r="AW433" s="685">
        <v>0</v>
      </c>
      <c r="AX433" s="685">
        <v>0</v>
      </c>
      <c r="AY433" s="685">
        <v>0</v>
      </c>
      <c r="AZ433" s="685">
        <v>0</v>
      </c>
      <c r="BA433" s="685">
        <v>0</v>
      </c>
      <c r="BB433" s="685">
        <v>0</v>
      </c>
      <c r="BC433" s="685">
        <v>0</v>
      </c>
      <c r="BD433" s="685">
        <v>0</v>
      </c>
      <c r="BE433" s="685">
        <v>0</v>
      </c>
      <c r="BF433" s="685">
        <v>0</v>
      </c>
      <c r="BG433" s="685">
        <v>0</v>
      </c>
      <c r="BH433" s="685">
        <v>0</v>
      </c>
      <c r="BI433" s="687"/>
    </row>
    <row r="434" spans="2:61" ht="9.9499999999999993" customHeight="1">
      <c r="B434" s="4464">
        <v>11</v>
      </c>
      <c r="D434" s="4888" t="s">
        <v>5276</v>
      </c>
      <c r="E434" s="1212"/>
      <c r="F434" s="1212"/>
      <c r="G434" s="1212"/>
      <c r="H434" s="4602"/>
      <c r="I434" s="1212"/>
      <c r="J434" s="1212"/>
      <c r="K434" s="1212"/>
      <c r="L434" s="4891" t="s">
        <v>5004</v>
      </c>
      <c r="M434" s="1212"/>
      <c r="N434" s="1212"/>
      <c r="O434" s="1212"/>
      <c r="P434" s="4602"/>
      <c r="Q434" s="1212"/>
      <c r="R434" s="1212"/>
      <c r="S434" s="1212"/>
      <c r="T434" s="4602"/>
      <c r="U434" s="1212"/>
      <c r="V434" s="1212"/>
      <c r="W434" s="1212"/>
      <c r="X434" s="4602"/>
      <c r="Y434" s="1212"/>
      <c r="Z434" s="1212"/>
      <c r="AA434" s="1212"/>
      <c r="AB434" s="4602"/>
      <c r="AC434" s="1212"/>
      <c r="AD434" s="1212"/>
      <c r="AE434" s="1212"/>
      <c r="AF434" s="4602"/>
      <c r="AI434" s="789"/>
      <c r="AJ434" s="685">
        <v>0</v>
      </c>
      <c r="AK434" s="685">
        <v>0</v>
      </c>
      <c r="AL434" s="685">
        <v>0</v>
      </c>
      <c r="AM434" s="685">
        <v>0</v>
      </c>
      <c r="AN434" s="685">
        <v>0</v>
      </c>
      <c r="AO434" s="685">
        <v>0</v>
      </c>
      <c r="AP434" s="685">
        <v>0</v>
      </c>
      <c r="AQ434" s="685">
        <v>0</v>
      </c>
      <c r="AR434" s="685">
        <v>0</v>
      </c>
      <c r="AS434" s="685">
        <v>0</v>
      </c>
      <c r="AT434" s="685">
        <v>0</v>
      </c>
      <c r="AU434" s="685">
        <v>0</v>
      </c>
      <c r="AV434" s="685">
        <v>0</v>
      </c>
      <c r="AW434" s="685">
        <v>0</v>
      </c>
      <c r="AX434" s="685">
        <v>0</v>
      </c>
      <c r="AY434" s="685">
        <v>0</v>
      </c>
      <c r="AZ434" s="685">
        <v>0</v>
      </c>
      <c r="BA434" s="685">
        <v>0</v>
      </c>
      <c r="BB434" s="685">
        <v>0</v>
      </c>
      <c r="BC434" s="685">
        <v>0</v>
      </c>
      <c r="BD434" s="685">
        <v>0</v>
      </c>
      <c r="BE434" s="685">
        <v>0</v>
      </c>
      <c r="BF434" s="685">
        <v>0</v>
      </c>
      <c r="BG434" s="685">
        <v>0</v>
      </c>
      <c r="BH434" s="685">
        <v>0</v>
      </c>
      <c r="BI434" s="687"/>
    </row>
    <row r="435" spans="2:61" ht="5.0999999999999996" customHeight="1">
      <c r="B435" s="4465"/>
      <c r="D435" s="4889"/>
      <c r="E435" s="1213"/>
      <c r="F435" s="1214"/>
      <c r="G435" s="1213"/>
      <c r="H435" s="4603"/>
      <c r="I435" s="1213"/>
      <c r="J435" s="1214"/>
      <c r="K435" s="1213"/>
      <c r="L435" s="4892"/>
      <c r="M435" s="1213"/>
      <c r="N435" s="1214"/>
      <c r="O435" s="1213"/>
      <c r="P435" s="4603"/>
      <c r="Q435" s="1213"/>
      <c r="R435" s="1214"/>
      <c r="S435" s="1213"/>
      <c r="T435" s="4603"/>
      <c r="U435" s="1213"/>
      <c r="V435" s="1214"/>
      <c r="W435" s="1213"/>
      <c r="X435" s="4603"/>
      <c r="Y435" s="1213"/>
      <c r="Z435" s="1214"/>
      <c r="AA435" s="1213"/>
      <c r="AB435" s="4603"/>
      <c r="AC435" s="1213"/>
      <c r="AD435" s="1214"/>
      <c r="AE435" s="1213"/>
      <c r="AF435" s="4603"/>
      <c r="AI435" s="730"/>
      <c r="AJ435" s="685">
        <v>0</v>
      </c>
      <c r="AK435" s="685">
        <v>0</v>
      </c>
      <c r="AL435" s="685">
        <v>0</v>
      </c>
      <c r="AM435" s="685">
        <v>0</v>
      </c>
      <c r="AN435" s="685">
        <v>0</v>
      </c>
      <c r="AO435" s="685">
        <v>0</v>
      </c>
      <c r="AP435" s="685">
        <v>0</v>
      </c>
      <c r="AQ435" s="685">
        <v>0</v>
      </c>
      <c r="AR435" s="685">
        <v>0</v>
      </c>
      <c r="AS435" s="685">
        <v>0</v>
      </c>
      <c r="AT435" s="685">
        <v>0</v>
      </c>
      <c r="AU435" s="685">
        <v>0</v>
      </c>
      <c r="AV435" s="685">
        <v>0</v>
      </c>
      <c r="AW435" s="685">
        <v>0</v>
      </c>
      <c r="AX435" s="685">
        <v>0</v>
      </c>
      <c r="AY435" s="685">
        <v>0</v>
      </c>
      <c r="AZ435" s="685">
        <v>0</v>
      </c>
      <c r="BA435" s="685">
        <v>0</v>
      </c>
      <c r="BB435" s="685">
        <v>0</v>
      </c>
      <c r="BC435" s="685">
        <v>0</v>
      </c>
      <c r="BD435" s="685">
        <v>0</v>
      </c>
      <c r="BE435" s="685">
        <v>0</v>
      </c>
      <c r="BF435" s="685">
        <v>0</v>
      </c>
      <c r="BG435" s="685">
        <v>0</v>
      </c>
      <c r="BH435" s="685">
        <v>0</v>
      </c>
      <c r="BI435" s="687"/>
    </row>
    <row r="436" spans="2:61" ht="9.9499999999999993" customHeight="1">
      <c r="B436" s="4466"/>
      <c r="D436" s="4890"/>
      <c r="E436" s="1212"/>
      <c r="F436" s="1212"/>
      <c r="G436" s="1212"/>
      <c r="H436" s="4604"/>
      <c r="I436" s="1212"/>
      <c r="J436" s="1212"/>
      <c r="K436" s="1212"/>
      <c r="L436" s="4893"/>
      <c r="M436" s="1212"/>
      <c r="N436" s="1212"/>
      <c r="O436" s="1212"/>
      <c r="P436" s="4604"/>
      <c r="Q436" s="1212"/>
      <c r="R436" s="1212"/>
      <c r="S436" s="1212"/>
      <c r="T436" s="4604"/>
      <c r="U436" s="1212"/>
      <c r="V436" s="1212"/>
      <c r="W436" s="1212"/>
      <c r="X436" s="4604"/>
      <c r="Y436" s="1212"/>
      <c r="Z436" s="1212"/>
      <c r="AA436" s="1212"/>
      <c r="AB436" s="4604"/>
      <c r="AC436" s="1212"/>
      <c r="AD436" s="1212"/>
      <c r="AE436" s="1212"/>
      <c r="AF436" s="4604"/>
      <c r="AI436" s="789"/>
      <c r="AJ436" s="685">
        <v>0</v>
      </c>
      <c r="AK436" s="685">
        <v>0</v>
      </c>
      <c r="AL436" s="685">
        <v>0</v>
      </c>
      <c r="AM436" s="685">
        <v>0</v>
      </c>
      <c r="AN436" s="685">
        <v>0</v>
      </c>
      <c r="AO436" s="685">
        <v>0</v>
      </c>
      <c r="AP436" s="685">
        <v>0</v>
      </c>
      <c r="AQ436" s="685">
        <v>0</v>
      </c>
      <c r="AR436" s="685">
        <v>0</v>
      </c>
      <c r="AS436" s="685">
        <v>0</v>
      </c>
      <c r="AT436" s="685">
        <v>0</v>
      </c>
      <c r="AU436" s="685">
        <v>0</v>
      </c>
      <c r="AV436" s="685">
        <v>0</v>
      </c>
      <c r="AW436" s="685">
        <v>0</v>
      </c>
      <c r="AX436" s="685">
        <v>0</v>
      </c>
      <c r="AY436" s="685">
        <v>0</v>
      </c>
      <c r="AZ436" s="685">
        <v>0</v>
      </c>
      <c r="BA436" s="685">
        <v>0</v>
      </c>
      <c r="BB436" s="685">
        <v>0</v>
      </c>
      <c r="BC436" s="685">
        <v>0</v>
      </c>
      <c r="BD436" s="685">
        <v>0</v>
      </c>
      <c r="BE436" s="685">
        <v>0</v>
      </c>
      <c r="BF436" s="685">
        <v>0</v>
      </c>
      <c r="BG436" s="685">
        <v>0</v>
      </c>
      <c r="BH436" s="685">
        <v>0</v>
      </c>
      <c r="BI436" s="687"/>
    </row>
    <row r="437" spans="2:61" ht="9.9499999999999993" customHeight="1">
      <c r="B437" s="706"/>
      <c r="D437" s="1216"/>
      <c r="E437" s="1221"/>
      <c r="F437" s="1221"/>
      <c r="G437" s="1221"/>
      <c r="H437" s="1216"/>
      <c r="I437" s="1221"/>
      <c r="J437" s="1221"/>
      <c r="K437" s="1221"/>
      <c r="L437" s="1218"/>
      <c r="M437" s="1221"/>
      <c r="N437" s="1221"/>
      <c r="O437" s="1221"/>
      <c r="P437" s="1218"/>
      <c r="Q437" s="1221"/>
      <c r="R437" s="1221"/>
      <c r="S437" s="1221"/>
      <c r="T437" s="1218"/>
      <c r="U437" s="1221"/>
      <c r="V437" s="1221"/>
      <c r="W437" s="1221"/>
      <c r="X437" s="968"/>
      <c r="Y437" s="1221"/>
      <c r="Z437" s="1221"/>
      <c r="AA437" s="1221"/>
      <c r="AB437" s="1218"/>
      <c r="AC437" s="1221"/>
      <c r="AD437" s="1221"/>
      <c r="AE437" s="1221"/>
      <c r="AF437" s="1218"/>
      <c r="AI437" s="804"/>
      <c r="AJ437" s="685">
        <v>0</v>
      </c>
      <c r="AK437" s="685">
        <v>0</v>
      </c>
      <c r="AL437" s="685">
        <v>0</v>
      </c>
      <c r="AM437" s="685">
        <v>0</v>
      </c>
      <c r="AN437" s="685">
        <v>0</v>
      </c>
      <c r="AO437" s="685">
        <v>0</v>
      </c>
      <c r="AP437" s="685">
        <v>0</v>
      </c>
      <c r="AQ437" s="685">
        <v>0</v>
      </c>
      <c r="AR437" s="685">
        <v>0</v>
      </c>
      <c r="AS437" s="685">
        <v>0</v>
      </c>
      <c r="AT437" s="685">
        <v>0</v>
      </c>
      <c r="AU437" s="685">
        <v>0</v>
      </c>
      <c r="AV437" s="685">
        <v>0</v>
      </c>
      <c r="AW437" s="685">
        <v>0</v>
      </c>
      <c r="AX437" s="685">
        <v>0</v>
      </c>
      <c r="AY437" s="685">
        <v>0</v>
      </c>
      <c r="AZ437" s="685">
        <v>0</v>
      </c>
      <c r="BA437" s="685">
        <v>0</v>
      </c>
      <c r="BB437" s="685">
        <v>0</v>
      </c>
      <c r="BC437" s="685">
        <v>0</v>
      </c>
      <c r="BD437" s="685">
        <v>0</v>
      </c>
      <c r="BE437" s="685">
        <v>0</v>
      </c>
      <c r="BF437" s="685">
        <v>0</v>
      </c>
      <c r="BG437" s="685">
        <v>0</v>
      </c>
      <c r="BH437" s="685">
        <v>0</v>
      </c>
      <c r="BI437" s="687"/>
    </row>
    <row r="438" spans="2:61" ht="9.9499999999999993" customHeight="1">
      <c r="B438" s="4464">
        <v>12</v>
      </c>
      <c r="D438" s="4888" t="s">
        <v>4958</v>
      </c>
      <c r="E438" s="1212"/>
      <c r="F438" s="1212"/>
      <c r="G438" s="1212"/>
      <c r="H438" s="4602"/>
      <c r="I438" s="1212"/>
      <c r="J438" s="1212"/>
      <c r="K438" s="1212"/>
      <c r="L438" s="4891" t="s">
        <v>2321</v>
      </c>
      <c r="M438" s="1212"/>
      <c r="N438" s="1212"/>
      <c r="O438" s="1212"/>
      <c r="P438" s="4602"/>
      <c r="Q438" s="1212"/>
      <c r="R438" s="1212"/>
      <c r="S438" s="1212"/>
      <c r="T438" s="4602"/>
      <c r="U438" s="1212"/>
      <c r="V438" s="1212"/>
      <c r="W438" s="1212"/>
      <c r="X438" s="4602"/>
      <c r="Y438" s="1212"/>
      <c r="Z438" s="1212"/>
      <c r="AA438" s="1212"/>
      <c r="AB438" s="4602"/>
      <c r="AC438" s="1212"/>
      <c r="AD438" s="1212"/>
      <c r="AE438" s="1212"/>
      <c r="AF438" s="4602"/>
      <c r="AI438" s="789"/>
      <c r="AJ438" s="685">
        <v>0</v>
      </c>
      <c r="AK438" s="685">
        <v>0</v>
      </c>
      <c r="AL438" s="685">
        <v>0</v>
      </c>
      <c r="AM438" s="685">
        <v>0</v>
      </c>
      <c r="AN438" s="685">
        <v>0</v>
      </c>
      <c r="AO438" s="685">
        <v>0</v>
      </c>
      <c r="AP438" s="685">
        <v>0</v>
      </c>
      <c r="AQ438" s="685">
        <v>0</v>
      </c>
      <c r="AR438" s="685">
        <v>0</v>
      </c>
      <c r="AS438" s="685">
        <v>0</v>
      </c>
      <c r="AT438" s="685">
        <v>0</v>
      </c>
      <c r="AU438" s="685">
        <v>0</v>
      </c>
      <c r="AV438" s="685">
        <v>0</v>
      </c>
      <c r="AW438" s="685">
        <v>0</v>
      </c>
      <c r="AX438" s="685">
        <v>0</v>
      </c>
      <c r="AY438" s="685">
        <v>0</v>
      </c>
      <c r="AZ438" s="685">
        <v>0</v>
      </c>
      <c r="BA438" s="685">
        <v>0</v>
      </c>
      <c r="BB438" s="685">
        <v>0</v>
      </c>
      <c r="BC438" s="685">
        <v>0</v>
      </c>
      <c r="BD438" s="685">
        <v>0</v>
      </c>
      <c r="BE438" s="685">
        <v>0</v>
      </c>
      <c r="BF438" s="685">
        <v>0</v>
      </c>
      <c r="BG438" s="685">
        <v>0</v>
      </c>
      <c r="BH438" s="685">
        <v>0</v>
      </c>
      <c r="BI438" s="687"/>
    </row>
    <row r="439" spans="2:61" ht="5.0999999999999996" customHeight="1">
      <c r="B439" s="4465"/>
      <c r="D439" s="4889"/>
      <c r="E439" s="1213"/>
      <c r="F439" s="1214"/>
      <c r="G439" s="1213"/>
      <c r="H439" s="4603"/>
      <c r="I439" s="1213"/>
      <c r="J439" s="1214"/>
      <c r="K439" s="1213"/>
      <c r="L439" s="4892"/>
      <c r="M439" s="1213"/>
      <c r="N439" s="1214"/>
      <c r="O439" s="1213"/>
      <c r="P439" s="4603"/>
      <c r="Q439" s="1213"/>
      <c r="R439" s="1214"/>
      <c r="S439" s="1213"/>
      <c r="T439" s="4603"/>
      <c r="U439" s="1213"/>
      <c r="V439" s="1214"/>
      <c r="W439" s="1213"/>
      <c r="X439" s="4603"/>
      <c r="Y439" s="1213"/>
      <c r="Z439" s="1214"/>
      <c r="AA439" s="1213"/>
      <c r="AB439" s="4603"/>
      <c r="AC439" s="1213"/>
      <c r="AD439" s="1214"/>
      <c r="AE439" s="1213"/>
      <c r="AF439" s="4603"/>
      <c r="AI439" s="730"/>
      <c r="AJ439" s="685">
        <v>0</v>
      </c>
      <c r="AK439" s="685">
        <v>0</v>
      </c>
      <c r="AL439" s="685">
        <v>0</v>
      </c>
      <c r="AM439" s="685">
        <v>0</v>
      </c>
      <c r="AN439" s="685">
        <v>0</v>
      </c>
      <c r="AO439" s="685">
        <v>0</v>
      </c>
      <c r="AP439" s="685">
        <v>0</v>
      </c>
      <c r="AQ439" s="685">
        <v>0</v>
      </c>
      <c r="AR439" s="685">
        <v>0</v>
      </c>
      <c r="AS439" s="685">
        <v>0</v>
      </c>
      <c r="AT439" s="685">
        <v>0</v>
      </c>
      <c r="AU439" s="685">
        <v>0</v>
      </c>
      <c r="AV439" s="685">
        <v>0</v>
      </c>
      <c r="AW439" s="685">
        <v>0</v>
      </c>
      <c r="AX439" s="685">
        <v>0</v>
      </c>
      <c r="AY439" s="685">
        <v>0</v>
      </c>
      <c r="AZ439" s="685">
        <v>0</v>
      </c>
      <c r="BA439" s="685">
        <v>0</v>
      </c>
      <c r="BB439" s="685">
        <v>0</v>
      </c>
      <c r="BC439" s="685">
        <v>0</v>
      </c>
      <c r="BD439" s="685">
        <v>0</v>
      </c>
      <c r="BE439" s="685">
        <v>0</v>
      </c>
      <c r="BF439" s="685">
        <v>0</v>
      </c>
      <c r="BG439" s="685">
        <v>0</v>
      </c>
      <c r="BH439" s="685">
        <v>0</v>
      </c>
      <c r="BI439" s="687"/>
    </row>
    <row r="440" spans="2:61" ht="9.9499999999999993" customHeight="1">
      <c r="B440" s="4466"/>
      <c r="D440" s="4890"/>
      <c r="E440" s="1212"/>
      <c r="F440" s="1212"/>
      <c r="G440" s="1212"/>
      <c r="H440" s="4604"/>
      <c r="I440" s="1212"/>
      <c r="J440" s="1212"/>
      <c r="K440" s="1212"/>
      <c r="L440" s="4893"/>
      <c r="M440" s="1212"/>
      <c r="N440" s="1212"/>
      <c r="O440" s="1212"/>
      <c r="P440" s="4604"/>
      <c r="Q440" s="1212"/>
      <c r="R440" s="1212"/>
      <c r="S440" s="1212"/>
      <c r="T440" s="4604"/>
      <c r="U440" s="1212"/>
      <c r="V440" s="1212"/>
      <c r="W440" s="1212"/>
      <c r="X440" s="4604"/>
      <c r="Y440" s="1212"/>
      <c r="Z440" s="1212"/>
      <c r="AA440" s="1212"/>
      <c r="AB440" s="4604"/>
      <c r="AC440" s="1212"/>
      <c r="AD440" s="1212"/>
      <c r="AE440" s="1212"/>
      <c r="AF440" s="4604"/>
      <c r="AI440" s="789"/>
      <c r="AJ440" s="685">
        <v>0</v>
      </c>
      <c r="AK440" s="685">
        <v>0</v>
      </c>
      <c r="AL440" s="685">
        <v>0</v>
      </c>
      <c r="AM440" s="685">
        <v>0</v>
      </c>
      <c r="AN440" s="685">
        <v>0</v>
      </c>
      <c r="AO440" s="685">
        <v>0</v>
      </c>
      <c r="AP440" s="685">
        <v>0</v>
      </c>
      <c r="AQ440" s="685">
        <v>0</v>
      </c>
      <c r="AR440" s="685">
        <v>0</v>
      </c>
      <c r="AS440" s="685">
        <v>0</v>
      </c>
      <c r="AT440" s="685">
        <v>0</v>
      </c>
      <c r="AU440" s="685">
        <v>0</v>
      </c>
      <c r="AV440" s="685">
        <v>0</v>
      </c>
      <c r="AW440" s="685">
        <v>0</v>
      </c>
      <c r="AX440" s="685">
        <v>0</v>
      </c>
      <c r="AY440" s="685">
        <v>0</v>
      </c>
      <c r="AZ440" s="685">
        <v>0</v>
      </c>
      <c r="BA440" s="685">
        <v>0</v>
      </c>
      <c r="BB440" s="685">
        <v>0</v>
      </c>
      <c r="BC440" s="685">
        <v>0</v>
      </c>
      <c r="BD440" s="685">
        <v>0</v>
      </c>
      <c r="BE440" s="685">
        <v>0</v>
      </c>
      <c r="BF440" s="685">
        <v>0</v>
      </c>
      <c r="BG440" s="685">
        <v>0</v>
      </c>
      <c r="BH440" s="685">
        <v>0</v>
      </c>
      <c r="BI440" s="687"/>
    </row>
    <row r="441" spans="2:61" ht="9.9499999999999993" customHeight="1">
      <c r="B441" s="706"/>
      <c r="D441" s="1216"/>
      <c r="E441" s="1221"/>
      <c r="F441" s="1221"/>
      <c r="G441" s="1221"/>
      <c r="H441" s="1216"/>
      <c r="I441" s="1221"/>
      <c r="J441" s="1221"/>
      <c r="K441" s="1221"/>
      <c r="L441" s="1218"/>
      <c r="M441" s="1221"/>
      <c r="N441" s="1221"/>
      <c r="O441" s="1221"/>
      <c r="P441" s="1218"/>
      <c r="Q441" s="1221"/>
      <c r="R441" s="1221"/>
      <c r="S441" s="1221"/>
      <c r="T441" s="1218"/>
      <c r="U441" s="1221"/>
      <c r="V441" s="1221"/>
      <c r="W441" s="1221"/>
      <c r="X441" s="968"/>
      <c r="Y441" s="1221"/>
      <c r="Z441" s="1221"/>
      <c r="AA441" s="1221"/>
      <c r="AB441" s="1218"/>
      <c r="AC441" s="1221"/>
      <c r="AD441" s="1221"/>
      <c r="AE441" s="1221"/>
      <c r="AF441" s="1218"/>
      <c r="AI441" s="804"/>
      <c r="AJ441" s="685">
        <v>0</v>
      </c>
      <c r="AK441" s="685">
        <v>0</v>
      </c>
      <c r="AL441" s="685">
        <v>0</v>
      </c>
      <c r="AM441" s="685">
        <v>0</v>
      </c>
      <c r="AN441" s="685">
        <v>0</v>
      </c>
      <c r="AO441" s="685">
        <v>0</v>
      </c>
      <c r="AP441" s="685">
        <v>0</v>
      </c>
      <c r="AQ441" s="685">
        <v>0</v>
      </c>
      <c r="AR441" s="685">
        <v>0</v>
      </c>
      <c r="AS441" s="685">
        <v>0</v>
      </c>
      <c r="AT441" s="685">
        <v>0</v>
      </c>
      <c r="AU441" s="685">
        <v>0</v>
      </c>
      <c r="AV441" s="685">
        <v>0</v>
      </c>
      <c r="AW441" s="685">
        <v>0</v>
      </c>
      <c r="AX441" s="685">
        <v>0</v>
      </c>
      <c r="AY441" s="685">
        <v>0</v>
      </c>
      <c r="AZ441" s="685">
        <v>0</v>
      </c>
      <c r="BA441" s="685">
        <v>0</v>
      </c>
      <c r="BB441" s="685">
        <v>0</v>
      </c>
      <c r="BC441" s="685">
        <v>0</v>
      </c>
      <c r="BD441" s="685">
        <v>0</v>
      </c>
      <c r="BE441" s="685">
        <v>0</v>
      </c>
      <c r="BF441" s="685">
        <v>0</v>
      </c>
      <c r="BG441" s="685">
        <v>0</v>
      </c>
      <c r="BH441" s="685">
        <v>0</v>
      </c>
      <c r="BI441" s="687"/>
    </row>
    <row r="442" spans="2:61" ht="9.9499999999999993" customHeight="1">
      <c r="B442" s="4464">
        <v>13</v>
      </c>
      <c r="D442" s="4888" t="s">
        <v>4965</v>
      </c>
      <c r="E442" s="1212"/>
      <c r="F442" s="1212"/>
      <c r="G442" s="1212"/>
      <c r="H442" s="4602"/>
      <c r="I442" s="1212"/>
      <c r="J442" s="1212"/>
      <c r="K442" s="1212"/>
      <c r="L442" s="4891" t="s">
        <v>3597</v>
      </c>
      <c r="M442" s="1212"/>
      <c r="N442" s="1212"/>
      <c r="O442" s="1212"/>
      <c r="P442" s="4602"/>
      <c r="Q442" s="1212"/>
      <c r="R442" s="1212"/>
      <c r="S442" s="1212"/>
      <c r="T442" s="4602"/>
      <c r="U442" s="1212"/>
      <c r="V442" s="1212"/>
      <c r="W442" s="1212"/>
      <c r="X442" s="4602"/>
      <c r="Y442" s="1212"/>
      <c r="Z442" s="1212"/>
      <c r="AA442" s="1212"/>
      <c r="AB442" s="4602"/>
      <c r="AC442" s="1212"/>
      <c r="AD442" s="1212"/>
      <c r="AE442" s="1212"/>
      <c r="AF442" s="4602"/>
      <c r="AI442" s="789"/>
      <c r="AJ442" s="685">
        <v>0</v>
      </c>
      <c r="AK442" s="685">
        <v>0</v>
      </c>
      <c r="AL442" s="685">
        <v>0</v>
      </c>
      <c r="AM442" s="685">
        <v>0</v>
      </c>
      <c r="AN442" s="685">
        <v>0</v>
      </c>
      <c r="AO442" s="685">
        <v>0</v>
      </c>
      <c r="AP442" s="685">
        <v>0</v>
      </c>
      <c r="AQ442" s="685">
        <v>0</v>
      </c>
      <c r="AR442" s="685">
        <v>0</v>
      </c>
      <c r="AS442" s="685">
        <v>0</v>
      </c>
      <c r="AT442" s="685">
        <v>0</v>
      </c>
      <c r="AU442" s="685">
        <v>0</v>
      </c>
      <c r="AV442" s="685">
        <v>0</v>
      </c>
      <c r="AW442" s="685">
        <v>0</v>
      </c>
      <c r="AX442" s="685">
        <v>0</v>
      </c>
      <c r="AY442" s="685">
        <v>0</v>
      </c>
      <c r="AZ442" s="685">
        <v>0</v>
      </c>
      <c r="BA442" s="685">
        <v>0</v>
      </c>
      <c r="BB442" s="685">
        <v>0</v>
      </c>
      <c r="BC442" s="685">
        <v>0</v>
      </c>
      <c r="BD442" s="685">
        <v>0</v>
      </c>
      <c r="BE442" s="685">
        <v>0</v>
      </c>
      <c r="BF442" s="685">
        <v>0</v>
      </c>
      <c r="BG442" s="685">
        <v>0</v>
      </c>
      <c r="BH442" s="685">
        <v>0</v>
      </c>
      <c r="BI442" s="687"/>
    </row>
    <row r="443" spans="2:61" ht="5.0999999999999996" customHeight="1">
      <c r="B443" s="4465"/>
      <c r="D443" s="4889"/>
      <c r="E443" s="1213"/>
      <c r="F443" s="1214"/>
      <c r="G443" s="1213"/>
      <c r="H443" s="4603"/>
      <c r="I443" s="1213"/>
      <c r="J443" s="1214"/>
      <c r="K443" s="1213"/>
      <c r="L443" s="4892"/>
      <c r="M443" s="1213"/>
      <c r="N443" s="1214"/>
      <c r="O443" s="1213"/>
      <c r="P443" s="4603"/>
      <c r="Q443" s="1213"/>
      <c r="R443" s="1214"/>
      <c r="S443" s="1213"/>
      <c r="T443" s="4603"/>
      <c r="U443" s="1213"/>
      <c r="V443" s="1214"/>
      <c r="W443" s="1213"/>
      <c r="X443" s="4603"/>
      <c r="Y443" s="1213"/>
      <c r="Z443" s="1214"/>
      <c r="AA443" s="1213"/>
      <c r="AB443" s="4603"/>
      <c r="AC443" s="1213"/>
      <c r="AD443" s="1214"/>
      <c r="AE443" s="1213"/>
      <c r="AF443" s="4603"/>
      <c r="AI443" s="730"/>
      <c r="AJ443" s="685">
        <v>0</v>
      </c>
      <c r="AK443" s="685">
        <v>0</v>
      </c>
      <c r="AL443" s="685">
        <v>0</v>
      </c>
      <c r="AM443" s="685">
        <v>0</v>
      </c>
      <c r="AN443" s="685">
        <v>0</v>
      </c>
      <c r="AO443" s="685">
        <v>0</v>
      </c>
      <c r="AP443" s="685">
        <v>0</v>
      </c>
      <c r="AQ443" s="685">
        <v>0</v>
      </c>
      <c r="AR443" s="685">
        <v>0</v>
      </c>
      <c r="AS443" s="685">
        <v>0</v>
      </c>
      <c r="AT443" s="685">
        <v>0</v>
      </c>
      <c r="AU443" s="685">
        <v>0</v>
      </c>
      <c r="AV443" s="685">
        <v>0</v>
      </c>
      <c r="AW443" s="685">
        <v>0</v>
      </c>
      <c r="AX443" s="685">
        <v>0</v>
      </c>
      <c r="AY443" s="685">
        <v>0</v>
      </c>
      <c r="AZ443" s="685">
        <v>0</v>
      </c>
      <c r="BA443" s="685">
        <v>0</v>
      </c>
      <c r="BB443" s="685">
        <v>0</v>
      </c>
      <c r="BC443" s="685">
        <v>0</v>
      </c>
      <c r="BD443" s="685">
        <v>0</v>
      </c>
      <c r="BE443" s="685">
        <v>0</v>
      </c>
      <c r="BF443" s="685">
        <v>0</v>
      </c>
      <c r="BG443" s="685">
        <v>0</v>
      </c>
      <c r="BH443" s="685">
        <v>0</v>
      </c>
      <c r="BI443" s="687"/>
    </row>
    <row r="444" spans="2:61" ht="9.9499999999999993" customHeight="1">
      <c r="B444" s="4466"/>
      <c r="D444" s="4890"/>
      <c r="E444" s="1212"/>
      <c r="F444" s="1212"/>
      <c r="G444" s="1212"/>
      <c r="H444" s="4604"/>
      <c r="I444" s="1212"/>
      <c r="J444" s="1212"/>
      <c r="K444" s="1212"/>
      <c r="L444" s="4893"/>
      <c r="M444" s="1212"/>
      <c r="N444" s="1212"/>
      <c r="O444" s="1212"/>
      <c r="P444" s="4604"/>
      <c r="Q444" s="1212"/>
      <c r="R444" s="1212"/>
      <c r="S444" s="1212"/>
      <c r="T444" s="4604"/>
      <c r="U444" s="1212"/>
      <c r="V444" s="1212"/>
      <c r="W444" s="1212"/>
      <c r="X444" s="4604"/>
      <c r="Y444" s="1212"/>
      <c r="Z444" s="1212"/>
      <c r="AA444" s="1212"/>
      <c r="AB444" s="4604"/>
      <c r="AC444" s="1212"/>
      <c r="AD444" s="1212"/>
      <c r="AE444" s="1212"/>
      <c r="AF444" s="4604"/>
      <c r="AI444" s="789"/>
      <c r="AJ444" s="685">
        <v>0</v>
      </c>
      <c r="AK444" s="685">
        <v>0</v>
      </c>
      <c r="AL444" s="685">
        <v>0</v>
      </c>
      <c r="AM444" s="685">
        <v>0</v>
      </c>
      <c r="AN444" s="685">
        <v>0</v>
      </c>
      <c r="AO444" s="685">
        <v>0</v>
      </c>
      <c r="AP444" s="685">
        <v>0</v>
      </c>
      <c r="AQ444" s="685">
        <v>0</v>
      </c>
      <c r="AR444" s="685">
        <v>0</v>
      </c>
      <c r="AS444" s="685">
        <v>0</v>
      </c>
      <c r="AT444" s="685">
        <v>0</v>
      </c>
      <c r="AU444" s="685">
        <v>0</v>
      </c>
      <c r="AV444" s="685">
        <v>0</v>
      </c>
      <c r="AW444" s="685">
        <v>0</v>
      </c>
      <c r="AX444" s="685">
        <v>0</v>
      </c>
      <c r="AY444" s="685">
        <v>0</v>
      </c>
      <c r="AZ444" s="685">
        <v>0</v>
      </c>
      <c r="BA444" s="685">
        <v>0</v>
      </c>
      <c r="BB444" s="685">
        <v>0</v>
      </c>
      <c r="BC444" s="685">
        <v>0</v>
      </c>
      <c r="BD444" s="685">
        <v>0</v>
      </c>
      <c r="BE444" s="685">
        <v>0</v>
      </c>
      <c r="BF444" s="685">
        <v>0</v>
      </c>
      <c r="BG444" s="685">
        <v>0</v>
      </c>
      <c r="BH444" s="685">
        <v>0</v>
      </c>
      <c r="BI444" s="687"/>
    </row>
    <row r="445" spans="2:61" ht="9.9499999999999993" customHeight="1">
      <c r="B445" s="706"/>
      <c r="D445" s="1216"/>
      <c r="E445" s="1221"/>
      <c r="F445" s="1221"/>
      <c r="G445" s="1221"/>
      <c r="H445" s="1216"/>
      <c r="I445" s="1221"/>
      <c r="J445" s="1221"/>
      <c r="K445" s="1221"/>
      <c r="L445" s="1216"/>
      <c r="M445" s="1221"/>
      <c r="N445" s="1221"/>
      <c r="O445" s="1221"/>
      <c r="P445" s="1216"/>
      <c r="Q445" s="1221"/>
      <c r="R445" s="1221"/>
      <c r="S445" s="1221"/>
      <c r="T445" s="1216"/>
      <c r="U445" s="1221"/>
      <c r="V445" s="1221"/>
      <c r="W445" s="1221"/>
      <c r="X445" s="968"/>
      <c r="Y445" s="1221"/>
      <c r="Z445" s="1221"/>
      <c r="AA445" s="1221"/>
      <c r="AB445" s="1218"/>
      <c r="AC445" s="1221"/>
      <c r="AD445" s="1221"/>
      <c r="AE445" s="1221"/>
      <c r="AF445" s="1218"/>
      <c r="AI445" s="804"/>
      <c r="AJ445" s="685">
        <v>0</v>
      </c>
      <c r="AK445" s="685">
        <v>0</v>
      </c>
      <c r="AL445" s="685">
        <v>0</v>
      </c>
      <c r="AM445" s="685">
        <v>0</v>
      </c>
      <c r="AN445" s="685">
        <v>0</v>
      </c>
      <c r="AO445" s="685">
        <v>0</v>
      </c>
      <c r="AP445" s="685">
        <v>0</v>
      </c>
      <c r="AQ445" s="685">
        <v>0</v>
      </c>
      <c r="AR445" s="685">
        <v>0</v>
      </c>
      <c r="AS445" s="685">
        <v>0</v>
      </c>
      <c r="AT445" s="685">
        <v>0</v>
      </c>
      <c r="AU445" s="685">
        <v>0</v>
      </c>
      <c r="AV445" s="685">
        <v>0</v>
      </c>
      <c r="AW445" s="685">
        <v>0</v>
      </c>
      <c r="AX445" s="685">
        <v>0</v>
      </c>
      <c r="AY445" s="685">
        <v>0</v>
      </c>
      <c r="AZ445" s="685">
        <v>0</v>
      </c>
      <c r="BA445" s="685">
        <v>0</v>
      </c>
      <c r="BB445" s="685">
        <v>0</v>
      </c>
      <c r="BC445" s="685">
        <v>0</v>
      </c>
      <c r="BD445" s="685">
        <v>0</v>
      </c>
      <c r="BE445" s="685">
        <v>0</v>
      </c>
      <c r="BF445" s="685">
        <v>0</v>
      </c>
      <c r="BG445" s="685">
        <v>0</v>
      </c>
      <c r="BH445" s="685">
        <v>0</v>
      </c>
      <c r="BI445" s="687"/>
    </row>
    <row r="446" spans="2:61" ht="9.9499999999999993" customHeight="1">
      <c r="B446" s="4464">
        <v>14</v>
      </c>
      <c r="D446" s="4888" t="s">
        <v>5277</v>
      </c>
      <c r="E446" s="1212"/>
      <c r="F446" s="1212"/>
      <c r="G446" s="1212"/>
      <c r="H446" s="4602"/>
      <c r="I446" s="1212"/>
      <c r="J446" s="1212"/>
      <c r="K446" s="1212"/>
      <c r="L446" s="4891" t="s">
        <v>5278</v>
      </c>
      <c r="M446" s="1212"/>
      <c r="N446" s="1212"/>
      <c r="O446" s="1212"/>
      <c r="P446" s="4602"/>
      <c r="Q446" s="1212"/>
      <c r="R446" s="1212"/>
      <c r="S446" s="1212"/>
      <c r="T446" s="4602"/>
      <c r="U446" s="1212"/>
      <c r="V446" s="1212"/>
      <c r="W446" s="1212"/>
      <c r="X446" s="4602"/>
      <c r="Y446" s="1212"/>
      <c r="Z446" s="1212"/>
      <c r="AA446" s="1212"/>
      <c r="AB446" s="4602"/>
      <c r="AC446" s="1212"/>
      <c r="AD446" s="1212"/>
      <c r="AE446" s="1212"/>
      <c r="AF446" s="4602"/>
      <c r="AI446" s="789"/>
      <c r="AJ446" s="685">
        <v>0</v>
      </c>
      <c r="AK446" s="685">
        <v>0</v>
      </c>
      <c r="AL446" s="685">
        <v>0</v>
      </c>
      <c r="AM446" s="685">
        <v>0</v>
      </c>
      <c r="AN446" s="685">
        <v>0</v>
      </c>
      <c r="AO446" s="685">
        <v>0</v>
      </c>
      <c r="AP446" s="685">
        <v>0</v>
      </c>
      <c r="AQ446" s="685">
        <v>0</v>
      </c>
      <c r="AR446" s="685">
        <v>0</v>
      </c>
      <c r="AS446" s="685">
        <v>0</v>
      </c>
      <c r="AT446" s="685">
        <v>0</v>
      </c>
      <c r="AU446" s="685">
        <v>0</v>
      </c>
      <c r="AV446" s="685">
        <v>0</v>
      </c>
      <c r="AW446" s="685">
        <v>0</v>
      </c>
      <c r="AX446" s="685">
        <v>0</v>
      </c>
      <c r="AY446" s="685">
        <v>0</v>
      </c>
      <c r="AZ446" s="685">
        <v>0</v>
      </c>
      <c r="BA446" s="685">
        <v>0</v>
      </c>
      <c r="BB446" s="685">
        <v>0</v>
      </c>
      <c r="BC446" s="685">
        <v>0</v>
      </c>
      <c r="BD446" s="685">
        <v>0</v>
      </c>
      <c r="BE446" s="685">
        <v>0</v>
      </c>
      <c r="BF446" s="685">
        <v>0</v>
      </c>
      <c r="BG446" s="685">
        <v>0</v>
      </c>
      <c r="BH446" s="685">
        <v>0</v>
      </c>
      <c r="BI446" s="687"/>
    </row>
    <row r="447" spans="2:61" ht="5.0999999999999996" customHeight="1">
      <c r="B447" s="4465"/>
      <c r="D447" s="4889"/>
      <c r="E447" s="1213"/>
      <c r="F447" s="1214"/>
      <c r="G447" s="1213"/>
      <c r="H447" s="4603"/>
      <c r="I447" s="1213"/>
      <c r="J447" s="1214"/>
      <c r="K447" s="1213"/>
      <c r="L447" s="4892"/>
      <c r="M447" s="1213"/>
      <c r="N447" s="1214"/>
      <c r="O447" s="1213"/>
      <c r="P447" s="4603"/>
      <c r="Q447" s="1213"/>
      <c r="R447" s="1214"/>
      <c r="S447" s="1213"/>
      <c r="T447" s="4603"/>
      <c r="U447" s="1213"/>
      <c r="V447" s="1214"/>
      <c r="W447" s="1213"/>
      <c r="X447" s="4603"/>
      <c r="Y447" s="1213"/>
      <c r="Z447" s="1214"/>
      <c r="AA447" s="1213"/>
      <c r="AB447" s="4603"/>
      <c r="AC447" s="1213"/>
      <c r="AD447" s="1214"/>
      <c r="AE447" s="1213"/>
      <c r="AF447" s="4603"/>
      <c r="AI447" s="730"/>
      <c r="AJ447" s="685">
        <v>0</v>
      </c>
      <c r="AK447" s="685">
        <v>0</v>
      </c>
      <c r="AL447" s="685">
        <v>0</v>
      </c>
      <c r="AM447" s="685">
        <v>0</v>
      </c>
      <c r="AN447" s="685">
        <v>0</v>
      </c>
      <c r="AO447" s="685">
        <v>0</v>
      </c>
      <c r="AP447" s="685">
        <v>0</v>
      </c>
      <c r="AQ447" s="685">
        <v>0</v>
      </c>
      <c r="AR447" s="685">
        <v>0</v>
      </c>
      <c r="AS447" s="685">
        <v>0</v>
      </c>
      <c r="AT447" s="685">
        <v>0</v>
      </c>
      <c r="AU447" s="685">
        <v>0</v>
      </c>
      <c r="AV447" s="685">
        <v>0</v>
      </c>
      <c r="AW447" s="685">
        <v>0</v>
      </c>
      <c r="AX447" s="685">
        <v>0</v>
      </c>
      <c r="AY447" s="685">
        <v>0</v>
      </c>
      <c r="AZ447" s="685">
        <v>0</v>
      </c>
      <c r="BA447" s="685">
        <v>0</v>
      </c>
      <c r="BB447" s="685">
        <v>0</v>
      </c>
      <c r="BC447" s="685">
        <v>0</v>
      </c>
      <c r="BD447" s="685">
        <v>0</v>
      </c>
      <c r="BE447" s="685">
        <v>0</v>
      </c>
      <c r="BF447" s="685">
        <v>0</v>
      </c>
      <c r="BG447" s="685">
        <v>0</v>
      </c>
      <c r="BH447" s="685">
        <v>0</v>
      </c>
      <c r="BI447" s="687"/>
    </row>
    <row r="448" spans="2:61" ht="9.9499999999999993" customHeight="1">
      <c r="B448" s="4466"/>
      <c r="D448" s="4890"/>
      <c r="E448" s="1212"/>
      <c r="F448" s="1212"/>
      <c r="G448" s="1212"/>
      <c r="H448" s="4604"/>
      <c r="I448" s="1212"/>
      <c r="J448" s="1212"/>
      <c r="K448" s="1212"/>
      <c r="L448" s="4893"/>
      <c r="M448" s="1212"/>
      <c r="N448" s="1212"/>
      <c r="O448" s="1212"/>
      <c r="P448" s="4604"/>
      <c r="Q448" s="1212"/>
      <c r="R448" s="1212"/>
      <c r="S448" s="1212"/>
      <c r="T448" s="4604"/>
      <c r="U448" s="1212"/>
      <c r="V448" s="1212"/>
      <c r="W448" s="1212"/>
      <c r="X448" s="4604"/>
      <c r="Y448" s="1212"/>
      <c r="Z448" s="1212"/>
      <c r="AA448" s="1212"/>
      <c r="AB448" s="4604"/>
      <c r="AC448" s="1212"/>
      <c r="AD448" s="1212"/>
      <c r="AE448" s="1212"/>
      <c r="AF448" s="4604"/>
      <c r="AI448" s="789"/>
      <c r="AJ448" s="685">
        <v>0</v>
      </c>
      <c r="AK448" s="685">
        <v>0</v>
      </c>
      <c r="AL448" s="685">
        <v>0</v>
      </c>
      <c r="AM448" s="685">
        <v>0</v>
      </c>
      <c r="AN448" s="685">
        <v>0</v>
      </c>
      <c r="AO448" s="685">
        <v>0</v>
      </c>
      <c r="AP448" s="685">
        <v>0</v>
      </c>
      <c r="AQ448" s="685">
        <v>0</v>
      </c>
      <c r="AR448" s="685">
        <v>0</v>
      </c>
      <c r="AS448" s="685">
        <v>0</v>
      </c>
      <c r="AT448" s="685">
        <v>0</v>
      </c>
      <c r="AU448" s="685">
        <v>0</v>
      </c>
      <c r="AV448" s="685">
        <v>0</v>
      </c>
      <c r="AW448" s="685">
        <v>0</v>
      </c>
      <c r="AX448" s="685">
        <v>0</v>
      </c>
      <c r="AY448" s="685">
        <v>0</v>
      </c>
      <c r="AZ448" s="685">
        <v>0</v>
      </c>
      <c r="BA448" s="685">
        <v>0</v>
      </c>
      <c r="BB448" s="685">
        <v>0</v>
      </c>
      <c r="BC448" s="685">
        <v>0</v>
      </c>
      <c r="BD448" s="685">
        <v>0</v>
      </c>
      <c r="BE448" s="685">
        <v>0</v>
      </c>
      <c r="BF448" s="685">
        <v>0</v>
      </c>
      <c r="BG448" s="685">
        <v>0</v>
      </c>
      <c r="BH448" s="685">
        <v>0</v>
      </c>
      <c r="BI448" s="687"/>
    </row>
    <row r="449" spans="2:61" ht="9.9499999999999993" customHeight="1">
      <c r="B449" s="706"/>
      <c r="D449" s="1216"/>
      <c r="E449" s="1221"/>
      <c r="F449" s="1221"/>
      <c r="G449" s="1221"/>
      <c r="H449" s="1216"/>
      <c r="I449" s="1221"/>
      <c r="J449" s="1221"/>
      <c r="K449" s="1221"/>
      <c r="L449" s="1216"/>
      <c r="M449" s="1221"/>
      <c r="N449" s="1221"/>
      <c r="O449" s="1221"/>
      <c r="P449" s="1216"/>
      <c r="Q449" s="1221"/>
      <c r="R449" s="1221"/>
      <c r="S449" s="1221"/>
      <c r="T449" s="1216"/>
      <c r="U449" s="1221"/>
      <c r="V449" s="1221"/>
      <c r="W449" s="1221"/>
      <c r="X449" s="968"/>
      <c r="Y449" s="1221"/>
      <c r="Z449" s="1221"/>
      <c r="AA449" s="1221"/>
      <c r="AB449" s="1218"/>
      <c r="AC449" s="1221"/>
      <c r="AD449" s="1221"/>
      <c r="AE449" s="1221"/>
      <c r="AF449" s="1218"/>
      <c r="AI449" s="804"/>
      <c r="AJ449" s="685">
        <v>0</v>
      </c>
      <c r="AK449" s="685">
        <v>0</v>
      </c>
      <c r="AL449" s="685">
        <v>0</v>
      </c>
      <c r="AM449" s="685">
        <v>0</v>
      </c>
      <c r="AN449" s="685">
        <v>0</v>
      </c>
      <c r="AO449" s="685">
        <v>0</v>
      </c>
      <c r="AP449" s="685">
        <v>0</v>
      </c>
      <c r="AQ449" s="685">
        <v>0</v>
      </c>
      <c r="AR449" s="685">
        <v>0</v>
      </c>
      <c r="AS449" s="685">
        <v>0</v>
      </c>
      <c r="AT449" s="685">
        <v>0</v>
      </c>
      <c r="AU449" s="685">
        <v>0</v>
      </c>
      <c r="AV449" s="685">
        <v>0</v>
      </c>
      <c r="AW449" s="685">
        <v>0</v>
      </c>
      <c r="AX449" s="685">
        <v>0</v>
      </c>
      <c r="AY449" s="685">
        <v>0</v>
      </c>
      <c r="AZ449" s="685">
        <v>0</v>
      </c>
      <c r="BA449" s="685">
        <v>0</v>
      </c>
      <c r="BB449" s="685">
        <v>0</v>
      </c>
      <c r="BC449" s="685">
        <v>0</v>
      </c>
      <c r="BD449" s="685">
        <v>0</v>
      </c>
      <c r="BE449" s="685">
        <v>0</v>
      </c>
      <c r="BF449" s="685">
        <v>0</v>
      </c>
      <c r="BG449" s="685">
        <v>0</v>
      </c>
      <c r="BH449" s="685">
        <v>0</v>
      </c>
      <c r="BI449" s="687"/>
    </row>
    <row r="450" spans="2:61" ht="9.9499999999999993" customHeight="1">
      <c r="B450" s="4464">
        <v>15</v>
      </c>
      <c r="D450" s="4888" t="s">
        <v>5279</v>
      </c>
      <c r="E450" s="1212"/>
      <c r="F450" s="1212"/>
      <c r="G450" s="1212"/>
      <c r="H450" s="4602"/>
      <c r="I450" s="1212"/>
      <c r="J450" s="1212"/>
      <c r="K450" s="1212"/>
      <c r="L450" s="4891"/>
      <c r="M450" s="1212"/>
      <c r="N450" s="1212"/>
      <c r="O450" s="1212"/>
      <c r="P450" s="4602"/>
      <c r="Q450" s="1212"/>
      <c r="R450" s="1212"/>
      <c r="S450" s="1212"/>
      <c r="T450" s="4602"/>
      <c r="U450" s="1212"/>
      <c r="V450" s="1212"/>
      <c r="W450" s="1212"/>
      <c r="X450" s="4602"/>
      <c r="Y450" s="1212"/>
      <c r="Z450" s="1212"/>
      <c r="AA450" s="1212"/>
      <c r="AB450" s="4602"/>
      <c r="AC450" s="1212"/>
      <c r="AD450" s="1212"/>
      <c r="AE450" s="1212"/>
      <c r="AF450" s="4602"/>
      <c r="AI450" s="789"/>
      <c r="AJ450" s="685">
        <v>0</v>
      </c>
      <c r="AK450" s="685">
        <v>0</v>
      </c>
      <c r="AL450" s="685">
        <v>0</v>
      </c>
      <c r="AM450" s="685">
        <v>0</v>
      </c>
      <c r="AN450" s="685">
        <v>0</v>
      </c>
      <c r="AO450" s="685">
        <v>0</v>
      </c>
      <c r="AP450" s="685">
        <v>0</v>
      </c>
      <c r="AQ450" s="685">
        <v>0</v>
      </c>
      <c r="AR450" s="685">
        <v>0</v>
      </c>
      <c r="AS450" s="685">
        <v>0</v>
      </c>
      <c r="AT450" s="685">
        <v>0</v>
      </c>
      <c r="AU450" s="685">
        <v>0</v>
      </c>
      <c r="AV450" s="685">
        <v>0</v>
      </c>
      <c r="AW450" s="685">
        <v>0</v>
      </c>
      <c r="AX450" s="685">
        <v>0</v>
      </c>
      <c r="AY450" s="685">
        <v>0</v>
      </c>
      <c r="AZ450" s="685">
        <v>0</v>
      </c>
      <c r="BA450" s="685">
        <v>0</v>
      </c>
      <c r="BB450" s="685">
        <v>0</v>
      </c>
      <c r="BC450" s="685">
        <v>0</v>
      </c>
      <c r="BD450" s="685">
        <v>0</v>
      </c>
      <c r="BE450" s="685">
        <v>0</v>
      </c>
      <c r="BF450" s="685">
        <v>0</v>
      </c>
      <c r="BG450" s="685">
        <v>0</v>
      </c>
      <c r="BH450" s="685">
        <v>0</v>
      </c>
      <c r="BI450" s="687"/>
    </row>
    <row r="451" spans="2:61" ht="5.0999999999999996" customHeight="1">
      <c r="B451" s="4465"/>
      <c r="D451" s="4889"/>
      <c r="E451" s="1213"/>
      <c r="F451" s="1214"/>
      <c r="G451" s="1213"/>
      <c r="H451" s="4603"/>
      <c r="I451" s="1213"/>
      <c r="J451" s="1214"/>
      <c r="K451" s="1213"/>
      <c r="L451" s="4892"/>
      <c r="M451" s="1213"/>
      <c r="N451" s="1214"/>
      <c r="O451" s="1213"/>
      <c r="P451" s="4603"/>
      <c r="Q451" s="1213"/>
      <c r="R451" s="1214"/>
      <c r="S451" s="1213"/>
      <c r="T451" s="4603"/>
      <c r="U451" s="1213"/>
      <c r="V451" s="1214"/>
      <c r="W451" s="1213"/>
      <c r="X451" s="4603"/>
      <c r="Y451" s="1213"/>
      <c r="Z451" s="1214"/>
      <c r="AA451" s="1213"/>
      <c r="AB451" s="4603"/>
      <c r="AC451" s="1213"/>
      <c r="AD451" s="1214"/>
      <c r="AE451" s="1213"/>
      <c r="AF451" s="4603"/>
      <c r="AI451" s="730"/>
      <c r="AJ451" s="685">
        <v>0</v>
      </c>
      <c r="AK451" s="685">
        <v>0</v>
      </c>
      <c r="AL451" s="685">
        <v>0</v>
      </c>
      <c r="AM451" s="685">
        <v>0</v>
      </c>
      <c r="AN451" s="685">
        <v>0</v>
      </c>
      <c r="AO451" s="685">
        <v>0</v>
      </c>
      <c r="AP451" s="685">
        <v>0</v>
      </c>
      <c r="AQ451" s="685">
        <v>0</v>
      </c>
      <c r="AR451" s="685">
        <v>0</v>
      </c>
      <c r="AS451" s="685">
        <v>0</v>
      </c>
      <c r="AT451" s="685">
        <v>0</v>
      </c>
      <c r="AU451" s="685">
        <v>0</v>
      </c>
      <c r="AV451" s="685">
        <v>0</v>
      </c>
      <c r="AW451" s="685">
        <v>0</v>
      </c>
      <c r="AX451" s="685">
        <v>0</v>
      </c>
      <c r="AY451" s="685">
        <v>0</v>
      </c>
      <c r="AZ451" s="685">
        <v>0</v>
      </c>
      <c r="BA451" s="685">
        <v>0</v>
      </c>
      <c r="BB451" s="685">
        <v>0</v>
      </c>
      <c r="BC451" s="685">
        <v>0</v>
      </c>
      <c r="BD451" s="685">
        <v>0</v>
      </c>
      <c r="BE451" s="685">
        <v>0</v>
      </c>
      <c r="BF451" s="685">
        <v>0</v>
      </c>
      <c r="BG451" s="685">
        <v>0</v>
      </c>
      <c r="BH451" s="685">
        <v>0</v>
      </c>
      <c r="BI451" s="687"/>
    </row>
    <row r="452" spans="2:61" ht="9.9499999999999993" customHeight="1">
      <c r="B452" s="4466"/>
      <c r="D452" s="4890"/>
      <c r="E452" s="1212"/>
      <c r="F452" s="1212"/>
      <c r="G452" s="1212"/>
      <c r="H452" s="4604"/>
      <c r="I452" s="1212"/>
      <c r="J452" s="1212"/>
      <c r="K452" s="1212"/>
      <c r="L452" s="4893"/>
      <c r="M452" s="1212"/>
      <c r="N452" s="1212"/>
      <c r="O452" s="1212"/>
      <c r="P452" s="4604"/>
      <c r="Q452" s="1212"/>
      <c r="R452" s="1212"/>
      <c r="S452" s="1212"/>
      <c r="T452" s="4604"/>
      <c r="U452" s="1212"/>
      <c r="V452" s="1212"/>
      <c r="W452" s="1212"/>
      <c r="X452" s="4604"/>
      <c r="Y452" s="1212"/>
      <c r="Z452" s="1212"/>
      <c r="AA452" s="1212"/>
      <c r="AB452" s="4604"/>
      <c r="AC452" s="1212"/>
      <c r="AD452" s="1212"/>
      <c r="AE452" s="1212"/>
      <c r="AF452" s="4604"/>
      <c r="AI452" s="789"/>
      <c r="AJ452" s="685">
        <v>0</v>
      </c>
      <c r="AK452" s="685">
        <v>0</v>
      </c>
      <c r="AL452" s="685">
        <v>0</v>
      </c>
      <c r="AM452" s="685">
        <v>0</v>
      </c>
      <c r="AN452" s="685">
        <v>0</v>
      </c>
      <c r="AO452" s="685">
        <v>0</v>
      </c>
      <c r="AP452" s="685">
        <v>0</v>
      </c>
      <c r="AQ452" s="685">
        <v>0</v>
      </c>
      <c r="AR452" s="685">
        <v>0</v>
      </c>
      <c r="AS452" s="685">
        <v>0</v>
      </c>
      <c r="AT452" s="685">
        <v>0</v>
      </c>
      <c r="AU452" s="685">
        <v>0</v>
      </c>
      <c r="AV452" s="685">
        <v>0</v>
      </c>
      <c r="AW452" s="685">
        <v>0</v>
      </c>
      <c r="AX452" s="685">
        <v>0</v>
      </c>
      <c r="AY452" s="685">
        <v>0</v>
      </c>
      <c r="AZ452" s="685">
        <v>0</v>
      </c>
      <c r="BA452" s="685">
        <v>0</v>
      </c>
      <c r="BB452" s="685">
        <v>0</v>
      </c>
      <c r="BC452" s="685">
        <v>0</v>
      </c>
      <c r="BD452" s="685">
        <v>0</v>
      </c>
      <c r="BE452" s="685">
        <v>0</v>
      </c>
      <c r="BF452" s="685">
        <v>0</v>
      </c>
      <c r="BG452" s="685">
        <v>0</v>
      </c>
      <c r="BH452" s="685">
        <v>0</v>
      </c>
      <c r="BI452" s="687"/>
    </row>
    <row r="453" spans="2:61" ht="9.9499999999999993" customHeight="1">
      <c r="B453" s="706"/>
      <c r="D453" s="1216"/>
      <c r="E453" s="1221"/>
      <c r="F453" s="1221"/>
      <c r="G453" s="1221"/>
      <c r="H453" s="1216"/>
      <c r="I453" s="1221"/>
      <c r="J453" s="1221"/>
      <c r="K453" s="1221"/>
      <c r="L453" s="1216"/>
      <c r="M453" s="1221"/>
      <c r="N453" s="1221"/>
      <c r="O453" s="1221"/>
      <c r="P453" s="968"/>
      <c r="Q453" s="1221"/>
      <c r="R453" s="1221"/>
      <c r="S453" s="1221"/>
      <c r="T453" s="1218"/>
      <c r="U453" s="1221"/>
      <c r="V453" s="1221"/>
      <c r="W453" s="1221"/>
      <c r="X453" s="968"/>
      <c r="Y453" s="1221"/>
      <c r="Z453" s="1221"/>
      <c r="AA453" s="1221"/>
      <c r="AB453" s="1218"/>
      <c r="AC453" s="1221"/>
      <c r="AD453" s="1221"/>
      <c r="AE453" s="1221"/>
      <c r="AF453" s="1218"/>
      <c r="AI453" s="804"/>
      <c r="AJ453" s="685">
        <v>0</v>
      </c>
      <c r="AK453" s="685">
        <v>0</v>
      </c>
      <c r="AL453" s="685">
        <v>0</v>
      </c>
      <c r="AM453" s="685">
        <v>0</v>
      </c>
      <c r="AN453" s="685">
        <v>0</v>
      </c>
      <c r="AO453" s="685">
        <v>0</v>
      </c>
      <c r="AP453" s="685">
        <v>0</v>
      </c>
      <c r="AQ453" s="685">
        <v>0</v>
      </c>
      <c r="AR453" s="685">
        <v>0</v>
      </c>
      <c r="AS453" s="685">
        <v>0</v>
      </c>
      <c r="AT453" s="685">
        <v>0</v>
      </c>
      <c r="AU453" s="685">
        <v>0</v>
      </c>
      <c r="AV453" s="685">
        <v>0</v>
      </c>
      <c r="AW453" s="685">
        <v>0</v>
      </c>
      <c r="AX453" s="685">
        <v>0</v>
      </c>
      <c r="AY453" s="685">
        <v>0</v>
      </c>
      <c r="AZ453" s="685">
        <v>0</v>
      </c>
      <c r="BA453" s="685">
        <v>0</v>
      </c>
      <c r="BB453" s="685">
        <v>0</v>
      </c>
      <c r="BC453" s="685">
        <v>0</v>
      </c>
      <c r="BD453" s="685">
        <v>0</v>
      </c>
      <c r="BE453" s="685">
        <v>0</v>
      </c>
      <c r="BF453" s="685">
        <v>0</v>
      </c>
      <c r="BG453" s="685">
        <v>0</v>
      </c>
      <c r="BH453" s="685">
        <v>0</v>
      </c>
      <c r="BI453" s="687"/>
    </row>
    <row r="454" spans="2:61" ht="9.9499999999999993" customHeight="1">
      <c r="B454" s="4464">
        <v>16</v>
      </c>
      <c r="D454" s="4888" t="s">
        <v>5280</v>
      </c>
      <c r="E454" s="1212"/>
      <c r="F454" s="1212"/>
      <c r="G454" s="1212"/>
      <c r="H454" s="4602"/>
      <c r="I454" s="1212"/>
      <c r="J454" s="1212"/>
      <c r="K454" s="1212"/>
      <c r="L454" s="4602"/>
      <c r="M454" s="1212"/>
      <c r="N454" s="1212"/>
      <c r="O454" s="1212"/>
      <c r="P454" s="4602"/>
      <c r="Q454" s="1212"/>
      <c r="R454" s="1212"/>
      <c r="S454" s="1212"/>
      <c r="T454" s="4602"/>
      <c r="U454" s="1212"/>
      <c r="V454" s="1212"/>
      <c r="W454" s="1212"/>
      <c r="X454" s="4602"/>
      <c r="Y454" s="1212"/>
      <c r="Z454" s="1212"/>
      <c r="AA454" s="1212"/>
      <c r="AB454" s="4602"/>
      <c r="AC454" s="1212"/>
      <c r="AD454" s="1212"/>
      <c r="AE454" s="1212"/>
      <c r="AF454" s="4602"/>
      <c r="AI454" s="789"/>
      <c r="AJ454" s="685">
        <v>0</v>
      </c>
      <c r="AK454" s="685">
        <v>0</v>
      </c>
      <c r="AL454" s="685">
        <v>0</v>
      </c>
      <c r="AM454" s="685">
        <v>0</v>
      </c>
      <c r="AN454" s="685">
        <v>0</v>
      </c>
      <c r="AO454" s="685">
        <v>0</v>
      </c>
      <c r="AP454" s="685">
        <v>0</v>
      </c>
      <c r="AQ454" s="685">
        <v>0</v>
      </c>
      <c r="AR454" s="685">
        <v>0</v>
      </c>
      <c r="AS454" s="685">
        <v>0</v>
      </c>
      <c r="AT454" s="685">
        <v>0</v>
      </c>
      <c r="AU454" s="685">
        <v>0</v>
      </c>
      <c r="AV454" s="685">
        <v>0</v>
      </c>
      <c r="AW454" s="685">
        <v>0</v>
      </c>
      <c r="AX454" s="685">
        <v>0</v>
      </c>
      <c r="AY454" s="685">
        <v>0</v>
      </c>
      <c r="AZ454" s="685">
        <v>0</v>
      </c>
      <c r="BA454" s="685">
        <v>0</v>
      </c>
      <c r="BB454" s="685">
        <v>0</v>
      </c>
      <c r="BC454" s="685">
        <v>0</v>
      </c>
      <c r="BD454" s="685">
        <v>0</v>
      </c>
      <c r="BE454" s="685">
        <v>0</v>
      </c>
      <c r="BF454" s="685">
        <v>0</v>
      </c>
      <c r="BG454" s="685">
        <v>0</v>
      </c>
      <c r="BH454" s="685">
        <v>0</v>
      </c>
      <c r="BI454" s="687"/>
    </row>
    <row r="455" spans="2:61" ht="5.0999999999999996" customHeight="1">
      <c r="B455" s="4465"/>
      <c r="D455" s="4889"/>
      <c r="E455" s="1213"/>
      <c r="F455" s="1214"/>
      <c r="G455" s="1213"/>
      <c r="H455" s="4603"/>
      <c r="I455" s="1213"/>
      <c r="J455" s="1214"/>
      <c r="K455" s="1213"/>
      <c r="L455" s="4603"/>
      <c r="M455" s="1213"/>
      <c r="N455" s="1214"/>
      <c r="O455" s="1213"/>
      <c r="P455" s="4603"/>
      <c r="Q455" s="1213"/>
      <c r="R455" s="1214"/>
      <c r="S455" s="1213"/>
      <c r="T455" s="4603"/>
      <c r="U455" s="1213"/>
      <c r="V455" s="1214"/>
      <c r="W455" s="1213"/>
      <c r="X455" s="4603"/>
      <c r="Y455" s="1213"/>
      <c r="Z455" s="1214"/>
      <c r="AA455" s="1213"/>
      <c r="AB455" s="4603"/>
      <c r="AC455" s="1213"/>
      <c r="AD455" s="1214"/>
      <c r="AE455" s="1213"/>
      <c r="AF455" s="4603"/>
      <c r="AI455" s="730"/>
      <c r="AJ455" s="685">
        <v>0</v>
      </c>
      <c r="AK455" s="685">
        <v>0</v>
      </c>
      <c r="AL455" s="685">
        <v>0</v>
      </c>
      <c r="AM455" s="685">
        <v>0</v>
      </c>
      <c r="AN455" s="685">
        <v>0</v>
      </c>
      <c r="AO455" s="685">
        <v>0</v>
      </c>
      <c r="AP455" s="685">
        <v>0</v>
      </c>
      <c r="AQ455" s="685">
        <v>0</v>
      </c>
      <c r="AR455" s="685">
        <v>0</v>
      </c>
      <c r="AS455" s="685">
        <v>0</v>
      </c>
      <c r="AT455" s="685">
        <v>0</v>
      </c>
      <c r="AU455" s="685">
        <v>0</v>
      </c>
      <c r="AV455" s="685">
        <v>0</v>
      </c>
      <c r="AW455" s="685">
        <v>0</v>
      </c>
      <c r="AX455" s="685">
        <v>0</v>
      </c>
      <c r="AY455" s="685">
        <v>0</v>
      </c>
      <c r="AZ455" s="685">
        <v>0</v>
      </c>
      <c r="BA455" s="685">
        <v>0</v>
      </c>
      <c r="BB455" s="685">
        <v>0</v>
      </c>
      <c r="BC455" s="685">
        <v>0</v>
      </c>
      <c r="BD455" s="685">
        <v>0</v>
      </c>
      <c r="BE455" s="685">
        <v>0</v>
      </c>
      <c r="BF455" s="685">
        <v>0</v>
      </c>
      <c r="BG455" s="685">
        <v>0</v>
      </c>
      <c r="BH455" s="685">
        <v>0</v>
      </c>
      <c r="BI455" s="687"/>
    </row>
    <row r="456" spans="2:61" ht="9.9499999999999993" customHeight="1">
      <c r="B456" s="4466"/>
      <c r="D456" s="4890"/>
      <c r="E456" s="1212"/>
      <c r="F456" s="1212"/>
      <c r="G456" s="1212"/>
      <c r="H456" s="4604"/>
      <c r="I456" s="1212"/>
      <c r="J456" s="1212"/>
      <c r="K456" s="1212"/>
      <c r="L456" s="4604"/>
      <c r="M456" s="1212"/>
      <c r="N456" s="1212"/>
      <c r="O456" s="1212"/>
      <c r="P456" s="4604"/>
      <c r="Q456" s="1212"/>
      <c r="R456" s="1212"/>
      <c r="S456" s="1212"/>
      <c r="T456" s="4604"/>
      <c r="U456" s="1212"/>
      <c r="V456" s="1212"/>
      <c r="W456" s="1212"/>
      <c r="X456" s="4604"/>
      <c r="Y456" s="1212"/>
      <c r="Z456" s="1212"/>
      <c r="AA456" s="1212"/>
      <c r="AB456" s="4604"/>
      <c r="AC456" s="1212"/>
      <c r="AD456" s="1212"/>
      <c r="AE456" s="1212"/>
      <c r="AF456" s="4604"/>
      <c r="AI456" s="789"/>
      <c r="AJ456" s="685">
        <v>0</v>
      </c>
      <c r="AK456" s="685">
        <v>0</v>
      </c>
      <c r="AL456" s="685">
        <v>0</v>
      </c>
      <c r="AM456" s="685">
        <v>0</v>
      </c>
      <c r="AN456" s="685">
        <v>0</v>
      </c>
      <c r="AO456" s="685">
        <v>0</v>
      </c>
      <c r="AP456" s="685">
        <v>0</v>
      </c>
      <c r="AQ456" s="685">
        <v>0</v>
      </c>
      <c r="AR456" s="685">
        <v>0</v>
      </c>
      <c r="AS456" s="685">
        <v>0</v>
      </c>
      <c r="AT456" s="685">
        <v>0</v>
      </c>
      <c r="AU456" s="685">
        <v>0</v>
      </c>
      <c r="AV456" s="685">
        <v>0</v>
      </c>
      <c r="AW456" s="685">
        <v>0</v>
      </c>
      <c r="AX456" s="685">
        <v>0</v>
      </c>
      <c r="AY456" s="685">
        <v>0</v>
      </c>
      <c r="AZ456" s="685">
        <v>0</v>
      </c>
      <c r="BA456" s="685">
        <v>0</v>
      </c>
      <c r="BB456" s="685">
        <v>0</v>
      </c>
      <c r="BC456" s="685">
        <v>0</v>
      </c>
      <c r="BD456" s="685">
        <v>0</v>
      </c>
      <c r="BE456" s="685">
        <v>0</v>
      </c>
      <c r="BF456" s="685">
        <v>0</v>
      </c>
      <c r="BG456" s="685">
        <v>0</v>
      </c>
      <c r="BH456" s="685">
        <v>0</v>
      </c>
      <c r="BI456" s="687"/>
    </row>
    <row r="457" spans="2:61" ht="9.9499999999999993" customHeight="1">
      <c r="B457" s="706"/>
      <c r="D457" s="1216"/>
      <c r="E457" s="1221"/>
      <c r="F457" s="1221"/>
      <c r="G457" s="1221"/>
      <c r="H457" s="1216"/>
      <c r="I457" s="1221"/>
      <c r="J457" s="1221"/>
      <c r="K457" s="1221"/>
      <c r="L457" s="1218"/>
      <c r="M457" s="1221"/>
      <c r="N457" s="1221"/>
      <c r="O457" s="1221"/>
      <c r="P457" s="968"/>
      <c r="Q457" s="1221"/>
      <c r="R457" s="1221"/>
      <c r="S457" s="1221"/>
      <c r="T457" s="1218"/>
      <c r="U457" s="1221"/>
      <c r="V457" s="1221"/>
      <c r="W457" s="1221"/>
      <c r="X457" s="968"/>
      <c r="Y457" s="1221"/>
      <c r="Z457" s="1221"/>
      <c r="AA457" s="1221"/>
      <c r="AB457" s="1218"/>
      <c r="AC457" s="1221"/>
      <c r="AD457" s="1221"/>
      <c r="AE457" s="1221"/>
      <c r="AF457" s="1218"/>
      <c r="AI457" s="804"/>
      <c r="AJ457" s="685">
        <v>0</v>
      </c>
      <c r="AK457" s="685">
        <v>0</v>
      </c>
      <c r="AL457" s="685">
        <v>0</v>
      </c>
      <c r="AM457" s="685">
        <v>0</v>
      </c>
      <c r="AN457" s="685">
        <v>0</v>
      </c>
      <c r="AO457" s="685">
        <v>0</v>
      </c>
      <c r="AP457" s="685">
        <v>0</v>
      </c>
      <c r="AQ457" s="685">
        <v>0</v>
      </c>
      <c r="AR457" s="685">
        <v>0</v>
      </c>
      <c r="AS457" s="685">
        <v>0</v>
      </c>
      <c r="AT457" s="685">
        <v>0</v>
      </c>
      <c r="AU457" s="685">
        <v>0</v>
      </c>
      <c r="AV457" s="685">
        <v>0</v>
      </c>
      <c r="AW457" s="685">
        <v>0</v>
      </c>
      <c r="AX457" s="685">
        <v>0</v>
      </c>
      <c r="AY457" s="685">
        <v>0</v>
      </c>
      <c r="AZ457" s="685">
        <v>0</v>
      </c>
      <c r="BA457" s="685">
        <v>0</v>
      </c>
      <c r="BB457" s="685">
        <v>0</v>
      </c>
      <c r="BC457" s="685">
        <v>0</v>
      </c>
      <c r="BD457" s="685">
        <v>0</v>
      </c>
      <c r="BE457" s="685">
        <v>0</v>
      </c>
      <c r="BF457" s="685">
        <v>0</v>
      </c>
      <c r="BG457" s="685">
        <v>0</v>
      </c>
      <c r="BH457" s="685">
        <v>0</v>
      </c>
      <c r="BI457" s="687"/>
    </row>
    <row r="458" spans="2:61" ht="9.9499999999999993" customHeight="1">
      <c r="B458" s="4464">
        <v>17</v>
      </c>
      <c r="D458" s="4888" t="s">
        <v>4995</v>
      </c>
      <c r="E458" s="1212"/>
      <c r="F458" s="1212"/>
      <c r="G458" s="1212"/>
      <c r="H458" s="4602"/>
      <c r="I458" s="1212"/>
      <c r="J458" s="1212"/>
      <c r="K458" s="1212"/>
      <c r="L458" s="4602"/>
      <c r="M458" s="1212"/>
      <c r="N458" s="1212"/>
      <c r="O458" s="1212"/>
      <c r="P458" s="4602"/>
      <c r="Q458" s="1212"/>
      <c r="R458" s="1212"/>
      <c r="S458" s="1212"/>
      <c r="T458" s="4602"/>
      <c r="U458" s="1212"/>
      <c r="V458" s="1212"/>
      <c r="W458" s="1212"/>
      <c r="X458" s="4602"/>
      <c r="Y458" s="1212"/>
      <c r="Z458" s="1212"/>
      <c r="AA458" s="1212"/>
      <c r="AB458" s="4602"/>
      <c r="AC458" s="1212"/>
      <c r="AD458" s="1212"/>
      <c r="AE458" s="1212"/>
      <c r="AF458" s="4602"/>
      <c r="AI458" s="789"/>
      <c r="AJ458" s="685">
        <v>0</v>
      </c>
      <c r="AK458" s="685">
        <v>0</v>
      </c>
      <c r="AL458" s="685">
        <v>0</v>
      </c>
      <c r="AM458" s="685">
        <v>0</v>
      </c>
      <c r="AN458" s="685">
        <v>0</v>
      </c>
      <c r="AO458" s="685">
        <v>0</v>
      </c>
      <c r="AP458" s="685">
        <v>0</v>
      </c>
      <c r="AQ458" s="685">
        <v>0</v>
      </c>
      <c r="AR458" s="685">
        <v>0</v>
      </c>
      <c r="AS458" s="685">
        <v>0</v>
      </c>
      <c r="AT458" s="685">
        <v>0</v>
      </c>
      <c r="AU458" s="685">
        <v>0</v>
      </c>
      <c r="AV458" s="685">
        <v>0</v>
      </c>
      <c r="AW458" s="685">
        <v>0</v>
      </c>
      <c r="AX458" s="685">
        <v>0</v>
      </c>
      <c r="AY458" s="685">
        <v>0</v>
      </c>
      <c r="AZ458" s="685">
        <v>0</v>
      </c>
      <c r="BA458" s="685">
        <v>0</v>
      </c>
      <c r="BB458" s="685">
        <v>0</v>
      </c>
      <c r="BC458" s="685">
        <v>0</v>
      </c>
      <c r="BD458" s="685">
        <v>0</v>
      </c>
      <c r="BE458" s="685">
        <v>0</v>
      </c>
      <c r="BF458" s="685">
        <v>0</v>
      </c>
      <c r="BG458" s="685">
        <v>0</v>
      </c>
      <c r="BH458" s="685">
        <v>0</v>
      </c>
      <c r="BI458" s="687"/>
    </row>
    <row r="459" spans="2:61" ht="5.0999999999999996" customHeight="1">
      <c r="B459" s="4465"/>
      <c r="D459" s="4889"/>
      <c r="E459" s="1213"/>
      <c r="F459" s="1214"/>
      <c r="G459" s="1213"/>
      <c r="H459" s="4603"/>
      <c r="I459" s="1213"/>
      <c r="J459" s="1214"/>
      <c r="K459" s="1213"/>
      <c r="L459" s="4603"/>
      <c r="M459" s="1213"/>
      <c r="N459" s="1214"/>
      <c r="O459" s="1213"/>
      <c r="P459" s="4603"/>
      <c r="Q459" s="1213"/>
      <c r="R459" s="1214"/>
      <c r="S459" s="1213"/>
      <c r="T459" s="4603"/>
      <c r="U459" s="1213"/>
      <c r="V459" s="1214"/>
      <c r="W459" s="1213"/>
      <c r="X459" s="4603"/>
      <c r="Y459" s="1213"/>
      <c r="Z459" s="1214"/>
      <c r="AA459" s="1213"/>
      <c r="AB459" s="4603"/>
      <c r="AC459" s="1213"/>
      <c r="AD459" s="1214"/>
      <c r="AE459" s="1213"/>
      <c r="AF459" s="4603"/>
      <c r="AI459" s="730"/>
      <c r="AJ459" s="685">
        <v>0</v>
      </c>
      <c r="AK459" s="685">
        <v>0</v>
      </c>
      <c r="AL459" s="685">
        <v>0</v>
      </c>
      <c r="AM459" s="685">
        <v>0</v>
      </c>
      <c r="AN459" s="685">
        <v>0</v>
      </c>
      <c r="AO459" s="685">
        <v>0</v>
      </c>
      <c r="AP459" s="685">
        <v>0</v>
      </c>
      <c r="AQ459" s="685">
        <v>0</v>
      </c>
      <c r="AR459" s="685">
        <v>0</v>
      </c>
      <c r="AS459" s="685">
        <v>0</v>
      </c>
      <c r="AT459" s="685">
        <v>0</v>
      </c>
      <c r="AU459" s="685">
        <v>0</v>
      </c>
      <c r="AV459" s="685">
        <v>0</v>
      </c>
      <c r="AW459" s="685">
        <v>0</v>
      </c>
      <c r="AX459" s="685">
        <v>0</v>
      </c>
      <c r="AY459" s="685">
        <v>0</v>
      </c>
      <c r="AZ459" s="685">
        <v>0</v>
      </c>
      <c r="BA459" s="685">
        <v>0</v>
      </c>
      <c r="BB459" s="685">
        <v>0</v>
      </c>
      <c r="BC459" s="685">
        <v>0</v>
      </c>
      <c r="BD459" s="685">
        <v>0</v>
      </c>
      <c r="BE459" s="685">
        <v>0</v>
      </c>
      <c r="BF459" s="685">
        <v>0</v>
      </c>
      <c r="BG459" s="685">
        <v>0</v>
      </c>
      <c r="BH459" s="685">
        <v>0</v>
      </c>
      <c r="BI459" s="687"/>
    </row>
    <row r="460" spans="2:61" ht="9.9499999999999993" customHeight="1">
      <c r="B460" s="4466"/>
      <c r="D460" s="4890"/>
      <c r="E460" s="1212"/>
      <c r="F460" s="1212"/>
      <c r="G460" s="1212"/>
      <c r="H460" s="4604"/>
      <c r="I460" s="1212"/>
      <c r="J460" s="1212"/>
      <c r="K460" s="1212"/>
      <c r="L460" s="4604"/>
      <c r="M460" s="1212"/>
      <c r="N460" s="1212"/>
      <c r="O460" s="1212"/>
      <c r="P460" s="4604"/>
      <c r="Q460" s="1212"/>
      <c r="R460" s="1212"/>
      <c r="S460" s="1212"/>
      <c r="T460" s="4604"/>
      <c r="U460" s="1212"/>
      <c r="V460" s="1212"/>
      <c r="W460" s="1212"/>
      <c r="X460" s="4604"/>
      <c r="Y460" s="1212"/>
      <c r="Z460" s="1212"/>
      <c r="AA460" s="1212"/>
      <c r="AB460" s="4604"/>
      <c r="AC460" s="1212"/>
      <c r="AD460" s="1212"/>
      <c r="AE460" s="1212"/>
      <c r="AF460" s="4604"/>
      <c r="AI460" s="789"/>
      <c r="AJ460" s="685">
        <v>0</v>
      </c>
      <c r="AK460" s="685">
        <v>0</v>
      </c>
      <c r="AL460" s="685">
        <v>0</v>
      </c>
      <c r="AM460" s="685">
        <v>0</v>
      </c>
      <c r="AN460" s="685">
        <v>0</v>
      </c>
      <c r="AO460" s="685">
        <v>0</v>
      </c>
      <c r="AP460" s="685">
        <v>0</v>
      </c>
      <c r="AQ460" s="685">
        <v>0</v>
      </c>
      <c r="AR460" s="685">
        <v>0</v>
      </c>
      <c r="AS460" s="685">
        <v>0</v>
      </c>
      <c r="AT460" s="685">
        <v>0</v>
      </c>
      <c r="AU460" s="685">
        <v>0</v>
      </c>
      <c r="AV460" s="685">
        <v>0</v>
      </c>
      <c r="AW460" s="685">
        <v>0</v>
      </c>
      <c r="AX460" s="685">
        <v>0</v>
      </c>
      <c r="AY460" s="685">
        <v>0</v>
      </c>
      <c r="AZ460" s="685">
        <v>0</v>
      </c>
      <c r="BA460" s="685">
        <v>0</v>
      </c>
      <c r="BB460" s="685">
        <v>0</v>
      </c>
      <c r="BC460" s="685">
        <v>0</v>
      </c>
      <c r="BD460" s="685">
        <v>0</v>
      </c>
      <c r="BE460" s="685">
        <v>0</v>
      </c>
      <c r="BF460" s="685">
        <v>0</v>
      </c>
      <c r="BG460" s="685">
        <v>0</v>
      </c>
      <c r="BH460" s="685">
        <v>0</v>
      </c>
      <c r="BI460" s="687"/>
    </row>
    <row r="461" spans="2:61" ht="9.9499999999999993" customHeight="1">
      <c r="B461" s="706"/>
      <c r="D461" s="1216"/>
      <c r="E461" s="1221"/>
      <c r="F461" s="1221"/>
      <c r="G461" s="1221"/>
      <c r="H461" s="1216"/>
      <c r="I461" s="1221"/>
      <c r="J461" s="1221"/>
      <c r="K461" s="1221"/>
      <c r="L461" s="1218"/>
      <c r="M461" s="1221"/>
      <c r="N461" s="1221"/>
      <c r="O461" s="1221"/>
      <c r="P461" s="1218"/>
      <c r="Q461" s="1221"/>
      <c r="R461" s="1221"/>
      <c r="S461" s="1221"/>
      <c r="T461" s="1218"/>
      <c r="U461" s="1221"/>
      <c r="V461" s="1221"/>
      <c r="W461" s="1221"/>
      <c r="X461" s="968"/>
      <c r="Y461" s="1221"/>
      <c r="Z461" s="1221"/>
      <c r="AA461" s="1221"/>
      <c r="AB461" s="1218"/>
      <c r="AC461" s="1221"/>
      <c r="AD461" s="1221"/>
      <c r="AE461" s="1221"/>
      <c r="AF461" s="1218"/>
      <c r="AI461" s="804"/>
      <c r="AJ461" s="685">
        <v>0</v>
      </c>
      <c r="AK461" s="685">
        <v>0</v>
      </c>
      <c r="AL461" s="685">
        <v>0</v>
      </c>
      <c r="AM461" s="685">
        <v>0</v>
      </c>
      <c r="AN461" s="685">
        <v>0</v>
      </c>
      <c r="AO461" s="685">
        <v>0</v>
      </c>
      <c r="AP461" s="685">
        <v>0</v>
      </c>
      <c r="AQ461" s="685">
        <v>0</v>
      </c>
      <c r="AR461" s="685">
        <v>0</v>
      </c>
      <c r="AS461" s="685">
        <v>0</v>
      </c>
      <c r="AT461" s="685">
        <v>0</v>
      </c>
      <c r="AU461" s="685">
        <v>0</v>
      </c>
      <c r="AV461" s="685">
        <v>0</v>
      </c>
      <c r="AW461" s="685">
        <v>0</v>
      </c>
      <c r="AX461" s="685">
        <v>0</v>
      </c>
      <c r="AY461" s="685">
        <v>0</v>
      </c>
      <c r="AZ461" s="685">
        <v>0</v>
      </c>
      <c r="BA461" s="685">
        <v>0</v>
      </c>
      <c r="BB461" s="685">
        <v>0</v>
      </c>
      <c r="BC461" s="685">
        <v>0</v>
      </c>
      <c r="BD461" s="685">
        <v>0</v>
      </c>
      <c r="BE461" s="685">
        <v>0</v>
      </c>
      <c r="BF461" s="685">
        <v>0</v>
      </c>
      <c r="BG461" s="685">
        <v>0</v>
      </c>
      <c r="BH461" s="685">
        <v>0</v>
      </c>
      <c r="BI461" s="687"/>
    </row>
    <row r="462" spans="2:61" ht="9.9499999999999993" customHeight="1">
      <c r="B462" s="4464">
        <v>18</v>
      </c>
      <c r="D462" s="4888" t="s">
        <v>5281</v>
      </c>
      <c r="E462" s="1212"/>
      <c r="F462" s="1212"/>
      <c r="G462" s="1212"/>
      <c r="H462" s="4602"/>
      <c r="I462" s="1212"/>
      <c r="J462" s="1212"/>
      <c r="K462" s="1212"/>
      <c r="L462" s="4602"/>
      <c r="M462" s="1212"/>
      <c r="N462" s="1212"/>
      <c r="O462" s="1212"/>
      <c r="P462" s="4602"/>
      <c r="Q462" s="1212"/>
      <c r="R462" s="1212"/>
      <c r="S462" s="1212"/>
      <c r="T462" s="4602"/>
      <c r="U462" s="1212"/>
      <c r="V462" s="1212"/>
      <c r="W462" s="1212"/>
      <c r="X462" s="4602"/>
      <c r="Y462" s="1212"/>
      <c r="Z462" s="1212"/>
      <c r="AA462" s="1212"/>
      <c r="AB462" s="4602"/>
      <c r="AC462" s="1212"/>
      <c r="AD462" s="1212"/>
      <c r="AE462" s="1212"/>
      <c r="AF462" s="4602"/>
      <c r="AI462" s="789"/>
      <c r="AJ462" s="685">
        <v>0</v>
      </c>
      <c r="AK462" s="685">
        <v>0</v>
      </c>
      <c r="AL462" s="685">
        <v>0</v>
      </c>
      <c r="AM462" s="685">
        <v>0</v>
      </c>
      <c r="AN462" s="685">
        <v>0</v>
      </c>
      <c r="AO462" s="685">
        <v>0</v>
      </c>
      <c r="AP462" s="685">
        <v>0</v>
      </c>
      <c r="AQ462" s="685">
        <v>0</v>
      </c>
      <c r="AR462" s="685">
        <v>0</v>
      </c>
      <c r="AS462" s="685">
        <v>0</v>
      </c>
      <c r="AT462" s="685">
        <v>0</v>
      </c>
      <c r="AU462" s="685">
        <v>0</v>
      </c>
      <c r="AV462" s="685">
        <v>0</v>
      </c>
      <c r="AW462" s="685">
        <v>0</v>
      </c>
      <c r="AX462" s="685">
        <v>0</v>
      </c>
      <c r="AY462" s="685">
        <v>0</v>
      </c>
      <c r="AZ462" s="685">
        <v>0</v>
      </c>
      <c r="BA462" s="685">
        <v>0</v>
      </c>
      <c r="BB462" s="685">
        <v>0</v>
      </c>
      <c r="BC462" s="685">
        <v>0</v>
      </c>
      <c r="BD462" s="685">
        <v>0</v>
      </c>
      <c r="BE462" s="685">
        <v>0</v>
      </c>
      <c r="BF462" s="685">
        <v>0</v>
      </c>
      <c r="BG462" s="685">
        <v>0</v>
      </c>
      <c r="BH462" s="685">
        <v>0</v>
      </c>
      <c r="BI462" s="687"/>
    </row>
    <row r="463" spans="2:61" ht="5.0999999999999996" customHeight="1">
      <c r="B463" s="4465"/>
      <c r="D463" s="4889"/>
      <c r="E463" s="1213"/>
      <c r="F463" s="1214"/>
      <c r="G463" s="1213"/>
      <c r="H463" s="4603"/>
      <c r="I463" s="1213"/>
      <c r="J463" s="1214"/>
      <c r="K463" s="1213"/>
      <c r="L463" s="4603"/>
      <c r="M463" s="1213"/>
      <c r="N463" s="1214"/>
      <c r="O463" s="1213"/>
      <c r="P463" s="4603"/>
      <c r="Q463" s="1213"/>
      <c r="R463" s="1214"/>
      <c r="S463" s="1213"/>
      <c r="T463" s="4603"/>
      <c r="U463" s="1213"/>
      <c r="V463" s="1214"/>
      <c r="W463" s="1213"/>
      <c r="X463" s="4603"/>
      <c r="Y463" s="1213"/>
      <c r="Z463" s="1214"/>
      <c r="AA463" s="1213"/>
      <c r="AB463" s="4603"/>
      <c r="AC463" s="1213"/>
      <c r="AD463" s="1214"/>
      <c r="AE463" s="1213"/>
      <c r="AF463" s="4603"/>
      <c r="AI463" s="730"/>
      <c r="AJ463" s="685">
        <v>0</v>
      </c>
      <c r="AK463" s="685">
        <v>0</v>
      </c>
      <c r="AL463" s="685">
        <v>0</v>
      </c>
      <c r="AM463" s="685">
        <v>0</v>
      </c>
      <c r="AN463" s="685">
        <v>0</v>
      </c>
      <c r="AO463" s="685">
        <v>0</v>
      </c>
      <c r="AP463" s="685">
        <v>0</v>
      </c>
      <c r="AQ463" s="685">
        <v>0</v>
      </c>
      <c r="AR463" s="685">
        <v>0</v>
      </c>
      <c r="AS463" s="685">
        <v>0</v>
      </c>
      <c r="AT463" s="685">
        <v>0</v>
      </c>
      <c r="AU463" s="685">
        <v>0</v>
      </c>
      <c r="AV463" s="685">
        <v>0</v>
      </c>
      <c r="AW463" s="685">
        <v>0</v>
      </c>
      <c r="AX463" s="685">
        <v>0</v>
      </c>
      <c r="AY463" s="685">
        <v>0</v>
      </c>
      <c r="AZ463" s="685">
        <v>0</v>
      </c>
      <c r="BA463" s="685">
        <v>0</v>
      </c>
      <c r="BB463" s="685">
        <v>0</v>
      </c>
      <c r="BC463" s="685">
        <v>0</v>
      </c>
      <c r="BD463" s="685">
        <v>0</v>
      </c>
      <c r="BE463" s="685">
        <v>0</v>
      </c>
      <c r="BF463" s="685">
        <v>0</v>
      </c>
      <c r="BG463" s="685">
        <v>0</v>
      </c>
      <c r="BH463" s="685">
        <v>0</v>
      </c>
      <c r="BI463" s="687"/>
    </row>
    <row r="464" spans="2:61" ht="9.9499999999999993" customHeight="1">
      <c r="B464" s="4466"/>
      <c r="D464" s="4890"/>
      <c r="E464" s="1212"/>
      <c r="F464" s="1212"/>
      <c r="G464" s="1212"/>
      <c r="H464" s="4604"/>
      <c r="I464" s="1212"/>
      <c r="J464" s="1212"/>
      <c r="K464" s="1212"/>
      <c r="L464" s="4604"/>
      <c r="M464" s="1212"/>
      <c r="N464" s="1212"/>
      <c r="O464" s="1212"/>
      <c r="P464" s="4604"/>
      <c r="Q464" s="1212"/>
      <c r="R464" s="1212"/>
      <c r="S464" s="1212"/>
      <c r="T464" s="4604"/>
      <c r="U464" s="1212"/>
      <c r="V464" s="1212"/>
      <c r="W464" s="1212"/>
      <c r="X464" s="4604"/>
      <c r="Y464" s="1212"/>
      <c r="Z464" s="1212"/>
      <c r="AA464" s="1212"/>
      <c r="AB464" s="4604"/>
      <c r="AC464" s="1212"/>
      <c r="AD464" s="1212"/>
      <c r="AE464" s="1212"/>
      <c r="AF464" s="4604"/>
      <c r="AI464" s="789"/>
      <c r="AJ464" s="685">
        <v>0</v>
      </c>
      <c r="AK464" s="685">
        <v>0</v>
      </c>
      <c r="AL464" s="685">
        <v>0</v>
      </c>
      <c r="AM464" s="685">
        <v>0</v>
      </c>
      <c r="AN464" s="685">
        <v>0</v>
      </c>
      <c r="AO464" s="685">
        <v>0</v>
      </c>
      <c r="AP464" s="685">
        <v>0</v>
      </c>
      <c r="AQ464" s="685">
        <v>0</v>
      </c>
      <c r="AR464" s="685">
        <v>0</v>
      </c>
      <c r="AS464" s="685">
        <v>0</v>
      </c>
      <c r="AT464" s="685">
        <v>0</v>
      </c>
      <c r="AU464" s="685">
        <v>0</v>
      </c>
      <c r="AV464" s="685">
        <v>0</v>
      </c>
      <c r="AW464" s="685">
        <v>0</v>
      </c>
      <c r="AX464" s="685">
        <v>0</v>
      </c>
      <c r="AY464" s="685">
        <v>0</v>
      </c>
      <c r="AZ464" s="685">
        <v>0</v>
      </c>
      <c r="BA464" s="685">
        <v>0</v>
      </c>
      <c r="BB464" s="685">
        <v>0</v>
      </c>
      <c r="BC464" s="685">
        <v>0</v>
      </c>
      <c r="BD464" s="685">
        <v>0</v>
      </c>
      <c r="BE464" s="685">
        <v>0</v>
      </c>
      <c r="BF464" s="685">
        <v>0</v>
      </c>
      <c r="BG464" s="685">
        <v>0</v>
      </c>
      <c r="BH464" s="685">
        <v>0</v>
      </c>
      <c r="BI464" s="687"/>
    </row>
    <row r="465" spans="2:61" ht="9.9499999999999993" customHeight="1">
      <c r="B465" s="706"/>
      <c r="D465" s="1216"/>
      <c r="E465" s="1221"/>
      <c r="F465" s="1221"/>
      <c r="G465" s="1221"/>
      <c r="H465" s="1216"/>
      <c r="I465" s="1221"/>
      <c r="J465" s="1221"/>
      <c r="K465" s="1221"/>
      <c r="L465" s="1218"/>
      <c r="M465" s="1221"/>
      <c r="N465" s="1221"/>
      <c r="O465" s="1221"/>
      <c r="P465" s="1218"/>
      <c r="Q465" s="1221"/>
      <c r="R465" s="1221"/>
      <c r="S465" s="1221"/>
      <c r="T465" s="1218"/>
      <c r="U465" s="1221"/>
      <c r="V465" s="1221"/>
      <c r="W465" s="1221"/>
      <c r="X465" s="968"/>
      <c r="Y465" s="1221"/>
      <c r="Z465" s="1221"/>
      <c r="AA465" s="1221"/>
      <c r="AB465" s="1218"/>
      <c r="AC465" s="1221"/>
      <c r="AD465" s="1221"/>
      <c r="AE465" s="1221"/>
      <c r="AF465" s="1218"/>
      <c r="AI465" s="804"/>
      <c r="AJ465" s="685">
        <v>0</v>
      </c>
      <c r="AK465" s="685">
        <v>0</v>
      </c>
      <c r="AL465" s="685">
        <v>0</v>
      </c>
      <c r="AM465" s="685">
        <v>0</v>
      </c>
      <c r="AN465" s="685">
        <v>0</v>
      </c>
      <c r="AO465" s="685">
        <v>0</v>
      </c>
      <c r="AP465" s="685">
        <v>0</v>
      </c>
      <c r="AQ465" s="685">
        <v>0</v>
      </c>
      <c r="AR465" s="685">
        <v>0</v>
      </c>
      <c r="AS465" s="685">
        <v>0</v>
      </c>
      <c r="AT465" s="685">
        <v>0</v>
      </c>
      <c r="AU465" s="685">
        <v>0</v>
      </c>
      <c r="AV465" s="685">
        <v>0</v>
      </c>
      <c r="AW465" s="685">
        <v>0</v>
      </c>
      <c r="AX465" s="685">
        <v>0</v>
      </c>
      <c r="AY465" s="685">
        <v>0</v>
      </c>
      <c r="AZ465" s="685">
        <v>0</v>
      </c>
      <c r="BA465" s="685">
        <v>0</v>
      </c>
      <c r="BB465" s="685">
        <v>0</v>
      </c>
      <c r="BC465" s="685">
        <v>0</v>
      </c>
      <c r="BD465" s="685">
        <v>0</v>
      </c>
      <c r="BE465" s="685">
        <v>0</v>
      </c>
      <c r="BF465" s="685">
        <v>0</v>
      </c>
      <c r="BG465" s="685">
        <v>0</v>
      </c>
      <c r="BH465" s="685">
        <v>0</v>
      </c>
      <c r="BI465" s="687"/>
    </row>
    <row r="466" spans="2:61" ht="9.9499999999999993" customHeight="1">
      <c r="B466" s="4464">
        <v>19</v>
      </c>
      <c r="D466" s="4888" t="s">
        <v>1390</v>
      </c>
      <c r="E466" s="1212"/>
      <c r="F466" s="1212"/>
      <c r="G466" s="1212"/>
      <c r="H466" s="4602"/>
      <c r="I466" s="1212"/>
      <c r="J466" s="1212"/>
      <c r="K466" s="1212"/>
      <c r="L466" s="4602"/>
      <c r="M466" s="1212"/>
      <c r="N466" s="1212"/>
      <c r="O466" s="1212"/>
      <c r="P466" s="4602"/>
      <c r="Q466" s="1212"/>
      <c r="R466" s="1212"/>
      <c r="S466" s="1212"/>
      <c r="T466" s="4602"/>
      <c r="U466" s="1212"/>
      <c r="V466" s="1212"/>
      <c r="W466" s="1212"/>
      <c r="X466" s="4602"/>
      <c r="Y466" s="1212"/>
      <c r="Z466" s="1212"/>
      <c r="AA466" s="1212"/>
      <c r="AB466" s="4602"/>
      <c r="AC466" s="1212"/>
      <c r="AD466" s="1212"/>
      <c r="AE466" s="1212"/>
      <c r="AF466" s="4602"/>
      <c r="AI466" s="789"/>
      <c r="AJ466" s="685">
        <v>0</v>
      </c>
      <c r="AK466" s="685">
        <v>0</v>
      </c>
      <c r="AL466" s="685">
        <v>0</v>
      </c>
      <c r="AM466" s="685">
        <v>0</v>
      </c>
      <c r="AN466" s="685">
        <v>0</v>
      </c>
      <c r="AO466" s="685">
        <v>0</v>
      </c>
      <c r="AP466" s="685">
        <v>0</v>
      </c>
      <c r="AQ466" s="685">
        <v>0</v>
      </c>
      <c r="AR466" s="685">
        <v>0</v>
      </c>
      <c r="AS466" s="685">
        <v>0</v>
      </c>
      <c r="AT466" s="685">
        <v>0</v>
      </c>
      <c r="AU466" s="685">
        <v>0</v>
      </c>
      <c r="AV466" s="685">
        <v>0</v>
      </c>
      <c r="AW466" s="685">
        <v>0</v>
      </c>
      <c r="AX466" s="685">
        <v>0</v>
      </c>
      <c r="AY466" s="685">
        <v>0</v>
      </c>
      <c r="AZ466" s="685">
        <v>0</v>
      </c>
      <c r="BA466" s="685">
        <v>0</v>
      </c>
      <c r="BB466" s="685">
        <v>0</v>
      </c>
      <c r="BC466" s="685">
        <v>0</v>
      </c>
      <c r="BD466" s="685">
        <v>0</v>
      </c>
      <c r="BE466" s="685">
        <v>0</v>
      </c>
      <c r="BF466" s="685">
        <v>0</v>
      </c>
      <c r="BG466" s="685">
        <v>0</v>
      </c>
      <c r="BH466" s="685">
        <v>0</v>
      </c>
      <c r="BI466" s="687"/>
    </row>
    <row r="467" spans="2:61" ht="5.0999999999999996" customHeight="1">
      <c r="B467" s="4465"/>
      <c r="D467" s="4889"/>
      <c r="E467" s="1213"/>
      <c r="F467" s="1214"/>
      <c r="G467" s="1213"/>
      <c r="H467" s="4603"/>
      <c r="I467" s="1213"/>
      <c r="J467" s="1214"/>
      <c r="K467" s="1213"/>
      <c r="L467" s="4603"/>
      <c r="M467" s="1213"/>
      <c r="N467" s="1214"/>
      <c r="O467" s="1213"/>
      <c r="P467" s="4603"/>
      <c r="Q467" s="1213"/>
      <c r="R467" s="1214"/>
      <c r="S467" s="1213"/>
      <c r="T467" s="4603"/>
      <c r="U467" s="1213"/>
      <c r="V467" s="1214"/>
      <c r="W467" s="1213"/>
      <c r="X467" s="4603"/>
      <c r="Y467" s="1213"/>
      <c r="Z467" s="1214"/>
      <c r="AA467" s="1213"/>
      <c r="AB467" s="4603"/>
      <c r="AC467" s="1213"/>
      <c r="AD467" s="1214"/>
      <c r="AE467" s="1213"/>
      <c r="AF467" s="4603"/>
      <c r="AI467" s="730"/>
      <c r="AJ467" s="685">
        <v>0</v>
      </c>
      <c r="AK467" s="685">
        <v>0</v>
      </c>
      <c r="AL467" s="685">
        <v>0</v>
      </c>
      <c r="AM467" s="685">
        <v>0</v>
      </c>
      <c r="AN467" s="685">
        <v>0</v>
      </c>
      <c r="AO467" s="685">
        <v>0</v>
      </c>
      <c r="AP467" s="685">
        <v>0</v>
      </c>
      <c r="AQ467" s="685">
        <v>0</v>
      </c>
      <c r="AR467" s="685">
        <v>0</v>
      </c>
      <c r="AS467" s="685">
        <v>0</v>
      </c>
      <c r="AT467" s="685">
        <v>0</v>
      </c>
      <c r="AU467" s="685">
        <v>0</v>
      </c>
      <c r="AV467" s="685">
        <v>0</v>
      </c>
      <c r="AW467" s="685">
        <v>0</v>
      </c>
      <c r="AX467" s="685">
        <v>0</v>
      </c>
      <c r="AY467" s="685">
        <v>0</v>
      </c>
      <c r="AZ467" s="685">
        <v>0</v>
      </c>
      <c r="BA467" s="685">
        <v>0</v>
      </c>
      <c r="BB467" s="685">
        <v>0</v>
      </c>
      <c r="BC467" s="685">
        <v>0</v>
      </c>
      <c r="BD467" s="685">
        <v>0</v>
      </c>
      <c r="BE467" s="685">
        <v>0</v>
      </c>
      <c r="BF467" s="685">
        <v>0</v>
      </c>
      <c r="BG467" s="685">
        <v>0</v>
      </c>
      <c r="BH467" s="685">
        <v>0</v>
      </c>
      <c r="BI467" s="687"/>
    </row>
    <row r="468" spans="2:61" ht="9.9499999999999993" customHeight="1">
      <c r="B468" s="4466"/>
      <c r="D468" s="4890"/>
      <c r="E468" s="1212"/>
      <c r="F468" s="1212"/>
      <c r="G468" s="1212"/>
      <c r="H468" s="4604"/>
      <c r="I468" s="1212"/>
      <c r="J468" s="1212"/>
      <c r="K468" s="1212"/>
      <c r="L468" s="4604"/>
      <c r="M468" s="1212"/>
      <c r="N468" s="1212"/>
      <c r="O468" s="1212"/>
      <c r="P468" s="4604"/>
      <c r="Q468" s="1212"/>
      <c r="R468" s="1212"/>
      <c r="S468" s="1212"/>
      <c r="T468" s="4604"/>
      <c r="U468" s="1212"/>
      <c r="V468" s="1212"/>
      <c r="W468" s="1212"/>
      <c r="X468" s="4604"/>
      <c r="Y468" s="1212"/>
      <c r="Z468" s="1212"/>
      <c r="AA468" s="1212"/>
      <c r="AB468" s="4604"/>
      <c r="AC468" s="1212"/>
      <c r="AD468" s="1212"/>
      <c r="AE468" s="1212"/>
      <c r="AF468" s="4604"/>
      <c r="AI468" s="789"/>
      <c r="AJ468" s="685">
        <v>0</v>
      </c>
      <c r="AK468" s="685">
        <v>0</v>
      </c>
      <c r="AL468" s="685">
        <v>0</v>
      </c>
      <c r="AM468" s="685">
        <v>0</v>
      </c>
      <c r="AN468" s="685">
        <v>0</v>
      </c>
      <c r="AO468" s="685">
        <v>0</v>
      </c>
      <c r="AP468" s="685">
        <v>0</v>
      </c>
      <c r="AQ468" s="685">
        <v>0</v>
      </c>
      <c r="AR468" s="685">
        <v>0</v>
      </c>
      <c r="AS468" s="685">
        <v>0</v>
      </c>
      <c r="AT468" s="685">
        <v>0</v>
      </c>
      <c r="AU468" s="685">
        <v>0</v>
      </c>
      <c r="AV468" s="685">
        <v>0</v>
      </c>
      <c r="AW468" s="685">
        <v>0</v>
      </c>
      <c r="AX468" s="685">
        <v>0</v>
      </c>
      <c r="AY468" s="685">
        <v>0</v>
      </c>
      <c r="AZ468" s="685">
        <v>0</v>
      </c>
      <c r="BA468" s="685">
        <v>0</v>
      </c>
      <c r="BB468" s="685">
        <v>0</v>
      </c>
      <c r="BC468" s="685">
        <v>0</v>
      </c>
      <c r="BD468" s="685">
        <v>0</v>
      </c>
      <c r="BE468" s="685">
        <v>0</v>
      </c>
      <c r="BF468" s="685">
        <v>0</v>
      </c>
      <c r="BG468" s="685">
        <v>0</v>
      </c>
      <c r="BH468" s="685">
        <v>0</v>
      </c>
      <c r="BI468" s="687"/>
    </row>
    <row r="469" spans="2:61" ht="9.9499999999999993" customHeight="1">
      <c r="B469" s="706"/>
      <c r="D469" s="1216"/>
      <c r="E469" s="1221"/>
      <c r="F469" s="1221"/>
      <c r="G469" s="1221"/>
      <c r="H469" s="1216"/>
      <c r="I469" s="1221"/>
      <c r="J469" s="1221"/>
      <c r="K469" s="1221"/>
      <c r="L469" s="1218"/>
      <c r="M469" s="1221"/>
      <c r="N469" s="1221"/>
      <c r="O469" s="1221"/>
      <c r="P469" s="1218"/>
      <c r="Q469" s="1221"/>
      <c r="R469" s="1221"/>
      <c r="S469" s="1221"/>
      <c r="T469" s="1218"/>
      <c r="U469" s="1221"/>
      <c r="V469" s="1221"/>
      <c r="W469" s="1221"/>
      <c r="X469" s="968"/>
      <c r="Y469" s="1221"/>
      <c r="Z469" s="1221"/>
      <c r="AA469" s="1221"/>
      <c r="AB469" s="1218"/>
      <c r="AC469" s="1221"/>
      <c r="AD469" s="1221"/>
      <c r="AE469" s="1221"/>
      <c r="AF469" s="1218"/>
      <c r="AI469" s="804"/>
      <c r="AJ469" s="685">
        <v>0</v>
      </c>
      <c r="AK469" s="685">
        <v>0</v>
      </c>
      <c r="AL469" s="685">
        <v>0</v>
      </c>
      <c r="AM469" s="685">
        <v>0</v>
      </c>
      <c r="AN469" s="685">
        <v>0</v>
      </c>
      <c r="AO469" s="685">
        <v>0</v>
      </c>
      <c r="AP469" s="685">
        <v>0</v>
      </c>
      <c r="AQ469" s="685">
        <v>0</v>
      </c>
      <c r="AR469" s="685">
        <v>0</v>
      </c>
      <c r="AS469" s="685">
        <v>0</v>
      </c>
      <c r="AT469" s="685">
        <v>0</v>
      </c>
      <c r="AU469" s="685">
        <v>0</v>
      </c>
      <c r="AV469" s="685">
        <v>0</v>
      </c>
      <c r="AW469" s="685">
        <v>0</v>
      </c>
      <c r="AX469" s="685">
        <v>0</v>
      </c>
      <c r="AY469" s="685">
        <v>0</v>
      </c>
      <c r="AZ469" s="685">
        <v>0</v>
      </c>
      <c r="BA469" s="685">
        <v>0</v>
      </c>
      <c r="BB469" s="685">
        <v>0</v>
      </c>
      <c r="BC469" s="685">
        <v>0</v>
      </c>
      <c r="BD469" s="685">
        <v>0</v>
      </c>
      <c r="BE469" s="685">
        <v>0</v>
      </c>
      <c r="BF469" s="685">
        <v>0</v>
      </c>
      <c r="BG469" s="685">
        <v>0</v>
      </c>
      <c r="BH469" s="685">
        <v>0</v>
      </c>
      <c r="BI469" s="687"/>
    </row>
    <row r="470" spans="2:61" ht="9.9499999999999993" customHeight="1">
      <c r="B470" s="4464">
        <v>20</v>
      </c>
      <c r="D470" s="4888" t="s">
        <v>5282</v>
      </c>
      <c r="E470" s="1212"/>
      <c r="F470" s="1212"/>
      <c r="G470" s="1212"/>
      <c r="H470" s="4602"/>
      <c r="I470" s="1212"/>
      <c r="J470" s="1212"/>
      <c r="K470" s="1212"/>
      <c r="L470" s="4602"/>
      <c r="M470" s="1212"/>
      <c r="N470" s="1212"/>
      <c r="O470" s="1212"/>
      <c r="P470" s="4602"/>
      <c r="Q470" s="1212"/>
      <c r="R470" s="1212"/>
      <c r="S470" s="1212"/>
      <c r="T470" s="4602"/>
      <c r="U470" s="1212"/>
      <c r="V470" s="1212"/>
      <c r="W470" s="1212"/>
      <c r="X470" s="4602"/>
      <c r="Y470" s="1212"/>
      <c r="Z470" s="1212"/>
      <c r="AA470" s="1212"/>
      <c r="AB470" s="4602"/>
      <c r="AC470" s="1212"/>
      <c r="AD470" s="1212"/>
      <c r="AE470" s="1212"/>
      <c r="AF470" s="4602"/>
      <c r="AI470" s="789"/>
      <c r="AJ470" s="685">
        <v>0</v>
      </c>
      <c r="AK470" s="685">
        <v>0</v>
      </c>
      <c r="AL470" s="685">
        <v>0</v>
      </c>
      <c r="AM470" s="685">
        <v>0</v>
      </c>
      <c r="AN470" s="685">
        <v>0</v>
      </c>
      <c r="AO470" s="685">
        <v>0</v>
      </c>
      <c r="AP470" s="685">
        <v>0</v>
      </c>
      <c r="AQ470" s="685">
        <v>0</v>
      </c>
      <c r="AR470" s="685">
        <v>0</v>
      </c>
      <c r="AS470" s="685">
        <v>0</v>
      </c>
      <c r="AT470" s="685">
        <v>0</v>
      </c>
      <c r="AU470" s="685">
        <v>0</v>
      </c>
      <c r="AV470" s="685">
        <v>0</v>
      </c>
      <c r="AW470" s="685">
        <v>0</v>
      </c>
      <c r="AX470" s="685">
        <v>0</v>
      </c>
      <c r="AY470" s="685">
        <v>0</v>
      </c>
      <c r="AZ470" s="685">
        <v>0</v>
      </c>
      <c r="BA470" s="685">
        <v>0</v>
      </c>
      <c r="BB470" s="685">
        <v>0</v>
      </c>
      <c r="BC470" s="685">
        <v>0</v>
      </c>
      <c r="BD470" s="685">
        <v>0</v>
      </c>
      <c r="BE470" s="685">
        <v>0</v>
      </c>
      <c r="BF470" s="685">
        <v>0</v>
      </c>
      <c r="BG470" s="685">
        <v>0</v>
      </c>
      <c r="BH470" s="685">
        <v>0</v>
      </c>
      <c r="BI470" s="687"/>
    </row>
    <row r="471" spans="2:61" ht="5.0999999999999996" customHeight="1">
      <c r="B471" s="4465"/>
      <c r="D471" s="4889"/>
      <c r="E471" s="1213"/>
      <c r="F471" s="1214"/>
      <c r="G471" s="1213"/>
      <c r="H471" s="4603"/>
      <c r="I471" s="1213"/>
      <c r="J471" s="1214"/>
      <c r="K471" s="1213"/>
      <c r="L471" s="4603"/>
      <c r="M471" s="1213"/>
      <c r="N471" s="1214"/>
      <c r="O471" s="1213"/>
      <c r="P471" s="4603"/>
      <c r="Q471" s="1213"/>
      <c r="R471" s="1214"/>
      <c r="S471" s="1213"/>
      <c r="T471" s="4603"/>
      <c r="U471" s="1213"/>
      <c r="V471" s="1214"/>
      <c r="W471" s="1213"/>
      <c r="X471" s="4603"/>
      <c r="Y471" s="1213"/>
      <c r="Z471" s="1214"/>
      <c r="AA471" s="1213"/>
      <c r="AB471" s="4603"/>
      <c r="AC471" s="1213"/>
      <c r="AD471" s="1214"/>
      <c r="AE471" s="1213"/>
      <c r="AF471" s="4603"/>
      <c r="AI471" s="730"/>
      <c r="AJ471" s="685">
        <v>0</v>
      </c>
      <c r="AK471" s="685">
        <v>0</v>
      </c>
      <c r="AL471" s="685">
        <v>0</v>
      </c>
      <c r="AM471" s="685">
        <v>0</v>
      </c>
      <c r="AN471" s="685">
        <v>0</v>
      </c>
      <c r="AO471" s="685">
        <v>0</v>
      </c>
      <c r="AP471" s="685">
        <v>0</v>
      </c>
      <c r="AQ471" s="685">
        <v>0</v>
      </c>
      <c r="AR471" s="685">
        <v>0</v>
      </c>
      <c r="AS471" s="685">
        <v>0</v>
      </c>
      <c r="AT471" s="685">
        <v>0</v>
      </c>
      <c r="AU471" s="685">
        <v>0</v>
      </c>
      <c r="AV471" s="685">
        <v>0</v>
      </c>
      <c r="AW471" s="685">
        <v>0</v>
      </c>
      <c r="AX471" s="685">
        <v>0</v>
      </c>
      <c r="AY471" s="685">
        <v>0</v>
      </c>
      <c r="AZ471" s="685">
        <v>0</v>
      </c>
      <c r="BA471" s="685">
        <v>0</v>
      </c>
      <c r="BB471" s="685">
        <v>0</v>
      </c>
      <c r="BC471" s="685">
        <v>0</v>
      </c>
      <c r="BD471" s="685">
        <v>0</v>
      </c>
      <c r="BE471" s="685">
        <v>0</v>
      </c>
      <c r="BF471" s="685">
        <v>0</v>
      </c>
      <c r="BG471" s="685">
        <v>0</v>
      </c>
      <c r="BH471" s="685">
        <v>0</v>
      </c>
      <c r="BI471" s="687"/>
    </row>
    <row r="472" spans="2:61" ht="9.9499999999999993" customHeight="1">
      <c r="B472" s="4466"/>
      <c r="D472" s="4890"/>
      <c r="E472" s="1212"/>
      <c r="F472" s="1212"/>
      <c r="G472" s="1212"/>
      <c r="H472" s="4604"/>
      <c r="I472" s="1212"/>
      <c r="J472" s="1212"/>
      <c r="K472" s="1212"/>
      <c r="L472" s="4604"/>
      <c r="M472" s="1212"/>
      <c r="N472" s="1212"/>
      <c r="O472" s="1212"/>
      <c r="P472" s="4604"/>
      <c r="Q472" s="1212"/>
      <c r="R472" s="1212"/>
      <c r="S472" s="1212"/>
      <c r="T472" s="4604"/>
      <c r="U472" s="1212"/>
      <c r="V472" s="1212"/>
      <c r="W472" s="1212"/>
      <c r="X472" s="4604"/>
      <c r="Y472" s="1212"/>
      <c r="Z472" s="1212"/>
      <c r="AA472" s="1212"/>
      <c r="AB472" s="4604"/>
      <c r="AC472" s="1212"/>
      <c r="AD472" s="1212"/>
      <c r="AE472" s="1212"/>
      <c r="AF472" s="4604"/>
      <c r="AI472" s="789"/>
      <c r="AJ472" s="685">
        <v>0</v>
      </c>
      <c r="AK472" s="685">
        <v>0</v>
      </c>
      <c r="AL472" s="685">
        <v>0</v>
      </c>
      <c r="AM472" s="685">
        <v>0</v>
      </c>
      <c r="AN472" s="685">
        <v>0</v>
      </c>
      <c r="AO472" s="685">
        <v>0</v>
      </c>
      <c r="AP472" s="685">
        <v>0</v>
      </c>
      <c r="AQ472" s="685">
        <v>0</v>
      </c>
      <c r="AR472" s="685">
        <v>0</v>
      </c>
      <c r="AS472" s="685">
        <v>0</v>
      </c>
      <c r="AT472" s="685">
        <v>0</v>
      </c>
      <c r="AU472" s="685">
        <v>0</v>
      </c>
      <c r="AV472" s="685">
        <v>0</v>
      </c>
      <c r="AW472" s="685">
        <v>0</v>
      </c>
      <c r="AX472" s="685">
        <v>0</v>
      </c>
      <c r="AY472" s="685">
        <v>0</v>
      </c>
      <c r="AZ472" s="685">
        <v>0</v>
      </c>
      <c r="BA472" s="685">
        <v>0</v>
      </c>
      <c r="BB472" s="685">
        <v>0</v>
      </c>
      <c r="BC472" s="685">
        <v>0</v>
      </c>
      <c r="BD472" s="685">
        <v>0</v>
      </c>
      <c r="BE472" s="685">
        <v>0</v>
      </c>
      <c r="BF472" s="685">
        <v>0</v>
      </c>
      <c r="BG472" s="685">
        <v>0</v>
      </c>
      <c r="BH472" s="685">
        <v>0</v>
      </c>
      <c r="BI472" s="687"/>
    </row>
    <row r="473" spans="2:61" ht="9.9499999999999993" customHeight="1">
      <c r="B473" s="706"/>
      <c r="D473" s="1216"/>
      <c r="E473" s="1221"/>
      <c r="F473" s="1221"/>
      <c r="G473" s="1221"/>
      <c r="H473" s="1216"/>
      <c r="I473" s="1221"/>
      <c r="J473" s="1221"/>
      <c r="K473" s="1221"/>
      <c r="L473" s="1218"/>
      <c r="M473" s="1221"/>
      <c r="N473" s="1221"/>
      <c r="O473" s="1221"/>
      <c r="P473" s="1218"/>
      <c r="Q473" s="1221"/>
      <c r="R473" s="1221"/>
      <c r="S473" s="1221"/>
      <c r="T473" s="1218"/>
      <c r="U473" s="1221"/>
      <c r="V473" s="1221"/>
      <c r="W473" s="1221"/>
      <c r="X473" s="968"/>
      <c r="Y473" s="1221"/>
      <c r="Z473" s="1221"/>
      <c r="AA473" s="1221"/>
      <c r="AB473" s="1218"/>
      <c r="AC473" s="1221"/>
      <c r="AD473" s="1221"/>
      <c r="AE473" s="1221"/>
      <c r="AF473" s="1218"/>
      <c r="AI473" s="804"/>
      <c r="AJ473" s="685">
        <v>0</v>
      </c>
      <c r="AK473" s="685">
        <v>0</v>
      </c>
      <c r="AL473" s="685">
        <v>0</v>
      </c>
      <c r="AM473" s="685">
        <v>0</v>
      </c>
      <c r="AN473" s="685">
        <v>0</v>
      </c>
      <c r="AO473" s="685">
        <v>0</v>
      </c>
      <c r="AP473" s="685">
        <v>0</v>
      </c>
      <c r="AQ473" s="685">
        <v>0</v>
      </c>
      <c r="AR473" s="685">
        <v>0</v>
      </c>
      <c r="AS473" s="685">
        <v>0</v>
      </c>
      <c r="AT473" s="685">
        <v>0</v>
      </c>
      <c r="AU473" s="685">
        <v>0</v>
      </c>
      <c r="AV473" s="685">
        <v>0</v>
      </c>
      <c r="AW473" s="685">
        <v>0</v>
      </c>
      <c r="AX473" s="685">
        <v>0</v>
      </c>
      <c r="AY473" s="685">
        <v>0</v>
      </c>
      <c r="AZ473" s="685">
        <v>0</v>
      </c>
      <c r="BA473" s="685">
        <v>0</v>
      </c>
      <c r="BB473" s="685">
        <v>0</v>
      </c>
      <c r="BC473" s="685">
        <v>0</v>
      </c>
      <c r="BD473" s="685">
        <v>0</v>
      </c>
      <c r="BE473" s="685">
        <v>0</v>
      </c>
      <c r="BF473" s="685">
        <v>0</v>
      </c>
      <c r="BG473" s="685">
        <v>0</v>
      </c>
      <c r="BH473" s="685">
        <v>0</v>
      </c>
      <c r="BI473" s="687"/>
    </row>
    <row r="474" spans="2:61" ht="9.9499999999999993" customHeight="1">
      <c r="B474" s="4464">
        <v>21</v>
      </c>
      <c r="D474" s="4888" t="s">
        <v>2331</v>
      </c>
      <c r="E474" s="1212"/>
      <c r="F474" s="1212"/>
      <c r="G474" s="1212"/>
      <c r="H474" s="4602"/>
      <c r="I474" s="1212"/>
      <c r="J474" s="1212"/>
      <c r="K474" s="1212"/>
      <c r="L474" s="4602"/>
      <c r="M474" s="1212"/>
      <c r="N474" s="1212"/>
      <c r="O474" s="1212"/>
      <c r="P474" s="4602"/>
      <c r="Q474" s="1212"/>
      <c r="R474" s="1212"/>
      <c r="S474" s="1212"/>
      <c r="T474" s="4602"/>
      <c r="U474" s="1212"/>
      <c r="V474" s="1212"/>
      <c r="W474" s="1212"/>
      <c r="X474" s="4602"/>
      <c r="Y474" s="1212"/>
      <c r="Z474" s="1212"/>
      <c r="AA474" s="1212"/>
      <c r="AB474" s="4602"/>
      <c r="AC474" s="1212"/>
      <c r="AD474" s="1212"/>
      <c r="AE474" s="1212"/>
      <c r="AF474" s="4602"/>
      <c r="AI474" s="789"/>
      <c r="AJ474" s="685">
        <v>0</v>
      </c>
      <c r="AK474" s="685">
        <v>0</v>
      </c>
      <c r="AL474" s="685">
        <v>0</v>
      </c>
      <c r="AM474" s="685">
        <v>0</v>
      </c>
      <c r="AN474" s="685">
        <v>0</v>
      </c>
      <c r="AO474" s="685">
        <v>0</v>
      </c>
      <c r="AP474" s="685">
        <v>0</v>
      </c>
      <c r="AQ474" s="685">
        <v>0</v>
      </c>
      <c r="AR474" s="685">
        <v>0</v>
      </c>
      <c r="AS474" s="685">
        <v>0</v>
      </c>
      <c r="AT474" s="685">
        <v>0</v>
      </c>
      <c r="AU474" s="685">
        <v>0</v>
      </c>
      <c r="AV474" s="685">
        <v>0</v>
      </c>
      <c r="AW474" s="685">
        <v>0</v>
      </c>
      <c r="AX474" s="685">
        <v>0</v>
      </c>
      <c r="AY474" s="685">
        <v>0</v>
      </c>
      <c r="AZ474" s="685">
        <v>0</v>
      </c>
      <c r="BA474" s="685">
        <v>0</v>
      </c>
      <c r="BB474" s="685">
        <v>0</v>
      </c>
      <c r="BC474" s="685">
        <v>0</v>
      </c>
      <c r="BD474" s="685">
        <v>0</v>
      </c>
      <c r="BE474" s="685">
        <v>0</v>
      </c>
      <c r="BF474" s="685">
        <v>0</v>
      </c>
      <c r="BG474" s="685">
        <v>0</v>
      </c>
      <c r="BH474" s="685">
        <v>0</v>
      </c>
      <c r="BI474" s="687"/>
    </row>
    <row r="475" spans="2:61" ht="5.0999999999999996" customHeight="1">
      <c r="B475" s="4465"/>
      <c r="D475" s="4889"/>
      <c r="E475" s="1213"/>
      <c r="F475" s="1214"/>
      <c r="G475" s="1213"/>
      <c r="H475" s="4603"/>
      <c r="I475" s="1213"/>
      <c r="J475" s="1214"/>
      <c r="K475" s="1213"/>
      <c r="L475" s="4603"/>
      <c r="M475" s="1213"/>
      <c r="N475" s="1214"/>
      <c r="O475" s="1213"/>
      <c r="P475" s="4603"/>
      <c r="Q475" s="1213"/>
      <c r="R475" s="1214"/>
      <c r="S475" s="1213"/>
      <c r="T475" s="4603"/>
      <c r="U475" s="1213"/>
      <c r="V475" s="1214"/>
      <c r="W475" s="1213"/>
      <c r="X475" s="4603"/>
      <c r="Y475" s="1213"/>
      <c r="Z475" s="1214"/>
      <c r="AA475" s="1213"/>
      <c r="AB475" s="4603"/>
      <c r="AC475" s="1213"/>
      <c r="AD475" s="1214"/>
      <c r="AE475" s="1213"/>
      <c r="AF475" s="4603"/>
      <c r="AI475" s="730"/>
      <c r="AJ475" s="685">
        <v>0</v>
      </c>
      <c r="AK475" s="685">
        <v>0</v>
      </c>
      <c r="AL475" s="685">
        <v>0</v>
      </c>
      <c r="AM475" s="685">
        <v>0</v>
      </c>
      <c r="AN475" s="685">
        <v>0</v>
      </c>
      <c r="AO475" s="685">
        <v>0</v>
      </c>
      <c r="AP475" s="685">
        <v>0</v>
      </c>
      <c r="AQ475" s="685">
        <v>0</v>
      </c>
      <c r="AR475" s="685">
        <v>0</v>
      </c>
      <c r="AS475" s="685">
        <v>0</v>
      </c>
      <c r="AT475" s="685">
        <v>0</v>
      </c>
      <c r="AU475" s="685">
        <v>0</v>
      </c>
      <c r="AV475" s="685">
        <v>0</v>
      </c>
      <c r="AW475" s="685">
        <v>0</v>
      </c>
      <c r="AX475" s="685">
        <v>0</v>
      </c>
      <c r="AY475" s="685">
        <v>0</v>
      </c>
      <c r="AZ475" s="685">
        <v>0</v>
      </c>
      <c r="BA475" s="685">
        <v>0</v>
      </c>
      <c r="BB475" s="685">
        <v>0</v>
      </c>
      <c r="BC475" s="685">
        <v>0</v>
      </c>
      <c r="BD475" s="685">
        <v>0</v>
      </c>
      <c r="BE475" s="685">
        <v>0</v>
      </c>
      <c r="BF475" s="685">
        <v>0</v>
      </c>
      <c r="BG475" s="685">
        <v>0</v>
      </c>
      <c r="BH475" s="685">
        <v>0</v>
      </c>
      <c r="BI475" s="687"/>
    </row>
    <row r="476" spans="2:61" ht="9.9499999999999993" customHeight="1">
      <c r="B476" s="4466"/>
      <c r="D476" s="4890"/>
      <c r="E476" s="1212"/>
      <c r="F476" s="1212"/>
      <c r="G476" s="1212"/>
      <c r="H476" s="4604"/>
      <c r="I476" s="1212"/>
      <c r="J476" s="1212"/>
      <c r="K476" s="1212"/>
      <c r="L476" s="4604"/>
      <c r="M476" s="1212"/>
      <c r="N476" s="1212"/>
      <c r="O476" s="1212"/>
      <c r="P476" s="4604"/>
      <c r="Q476" s="1212"/>
      <c r="R476" s="1212"/>
      <c r="S476" s="1212"/>
      <c r="T476" s="4604"/>
      <c r="U476" s="1212"/>
      <c r="V476" s="1212"/>
      <c r="W476" s="1212"/>
      <c r="X476" s="4604"/>
      <c r="Y476" s="1212"/>
      <c r="Z476" s="1212"/>
      <c r="AA476" s="1212"/>
      <c r="AB476" s="4604"/>
      <c r="AC476" s="1212"/>
      <c r="AD476" s="1212"/>
      <c r="AE476" s="1212"/>
      <c r="AF476" s="4604"/>
      <c r="AI476" s="789"/>
      <c r="AJ476" s="685">
        <v>0</v>
      </c>
      <c r="AK476" s="685">
        <v>0</v>
      </c>
      <c r="AL476" s="685">
        <v>0</v>
      </c>
      <c r="AM476" s="685">
        <v>0</v>
      </c>
      <c r="AN476" s="685">
        <v>0</v>
      </c>
      <c r="AO476" s="685">
        <v>0</v>
      </c>
      <c r="AP476" s="685">
        <v>0</v>
      </c>
      <c r="AQ476" s="685">
        <v>0</v>
      </c>
      <c r="AR476" s="685">
        <v>0</v>
      </c>
      <c r="AS476" s="685">
        <v>0</v>
      </c>
      <c r="AT476" s="685">
        <v>0</v>
      </c>
      <c r="AU476" s="685">
        <v>0</v>
      </c>
      <c r="AV476" s="685">
        <v>0</v>
      </c>
      <c r="AW476" s="685">
        <v>0</v>
      </c>
      <c r="AX476" s="685">
        <v>0</v>
      </c>
      <c r="AY476" s="685">
        <v>0</v>
      </c>
      <c r="AZ476" s="685">
        <v>0</v>
      </c>
      <c r="BA476" s="685">
        <v>0</v>
      </c>
      <c r="BB476" s="685">
        <v>0</v>
      </c>
      <c r="BC476" s="685">
        <v>0</v>
      </c>
      <c r="BD476" s="685">
        <v>0</v>
      </c>
      <c r="BE476" s="685">
        <v>0</v>
      </c>
      <c r="BF476" s="685">
        <v>0</v>
      </c>
      <c r="BG476" s="685">
        <v>0</v>
      </c>
      <c r="BH476" s="685">
        <v>0</v>
      </c>
      <c r="BI476" s="687"/>
    </row>
    <row r="477" spans="2:61" ht="9.9499999999999993" customHeight="1">
      <c r="B477" s="706"/>
      <c r="D477" s="1216"/>
      <c r="E477" s="1221"/>
      <c r="F477" s="1221"/>
      <c r="G477" s="1221"/>
      <c r="H477" s="1216"/>
      <c r="I477" s="1221"/>
      <c r="J477" s="1221"/>
      <c r="K477" s="1221"/>
      <c r="L477" s="1218"/>
      <c r="M477" s="1221"/>
      <c r="N477" s="1221"/>
      <c r="O477" s="1221"/>
      <c r="P477" s="1218"/>
      <c r="Q477" s="1221"/>
      <c r="R477" s="1221"/>
      <c r="S477" s="1221"/>
      <c r="T477" s="1218"/>
      <c r="U477" s="1221"/>
      <c r="V477" s="1221"/>
      <c r="W477" s="1221"/>
      <c r="X477" s="968"/>
      <c r="Y477" s="1221"/>
      <c r="Z477" s="1221"/>
      <c r="AA477" s="1221"/>
      <c r="AB477" s="1218"/>
      <c r="AC477" s="1221"/>
      <c r="AD477" s="1221"/>
      <c r="AE477" s="1221"/>
      <c r="AF477" s="1218"/>
      <c r="AI477" s="804"/>
      <c r="AJ477" s="685">
        <v>0</v>
      </c>
      <c r="AK477" s="685">
        <v>0</v>
      </c>
      <c r="AL477" s="685">
        <v>0</v>
      </c>
      <c r="AM477" s="685">
        <v>0</v>
      </c>
      <c r="AN477" s="685">
        <v>0</v>
      </c>
      <c r="AO477" s="685">
        <v>0</v>
      </c>
      <c r="AP477" s="685">
        <v>0</v>
      </c>
      <c r="AQ477" s="685">
        <v>0</v>
      </c>
      <c r="AR477" s="685">
        <v>0</v>
      </c>
      <c r="AS477" s="685">
        <v>0</v>
      </c>
      <c r="AT477" s="685">
        <v>0</v>
      </c>
      <c r="AU477" s="685">
        <v>0</v>
      </c>
      <c r="AV477" s="685">
        <v>0</v>
      </c>
      <c r="AW477" s="685">
        <v>0</v>
      </c>
      <c r="AX477" s="685">
        <v>0</v>
      </c>
      <c r="AY477" s="685">
        <v>0</v>
      </c>
      <c r="AZ477" s="685">
        <v>0</v>
      </c>
      <c r="BA477" s="685">
        <v>0</v>
      </c>
      <c r="BB477" s="685">
        <v>0</v>
      </c>
      <c r="BC477" s="685">
        <v>0</v>
      </c>
      <c r="BD477" s="685">
        <v>0</v>
      </c>
      <c r="BE477" s="685">
        <v>0</v>
      </c>
      <c r="BF477" s="685">
        <v>0</v>
      </c>
      <c r="BG477" s="685">
        <v>0</v>
      </c>
      <c r="BH477" s="685">
        <v>0</v>
      </c>
      <c r="BI477" s="687"/>
    </row>
    <row r="478" spans="2:61" ht="9.9499999999999993" customHeight="1">
      <c r="B478" s="4464">
        <v>22</v>
      </c>
      <c r="D478" s="4888" t="s">
        <v>5283</v>
      </c>
      <c r="E478" s="1212"/>
      <c r="F478" s="1212"/>
      <c r="G478" s="1212"/>
      <c r="H478" s="4602"/>
      <c r="I478" s="1212"/>
      <c r="J478" s="1212"/>
      <c r="K478" s="1212"/>
      <c r="L478" s="4602"/>
      <c r="M478" s="1212"/>
      <c r="N478" s="1212"/>
      <c r="O478" s="1212"/>
      <c r="P478" s="4602"/>
      <c r="Q478" s="1212"/>
      <c r="R478" s="1212"/>
      <c r="S478" s="1212"/>
      <c r="T478" s="4602"/>
      <c r="U478" s="1212"/>
      <c r="V478" s="1212"/>
      <c r="W478" s="1212"/>
      <c r="X478" s="4602"/>
      <c r="Y478" s="1212"/>
      <c r="Z478" s="1212"/>
      <c r="AA478" s="1212"/>
      <c r="AB478" s="4602"/>
      <c r="AC478" s="1212"/>
      <c r="AD478" s="1212"/>
      <c r="AE478" s="1212"/>
      <c r="AF478" s="4602"/>
      <c r="AI478" s="789"/>
      <c r="AJ478" s="685">
        <v>0</v>
      </c>
      <c r="AK478" s="685">
        <v>0</v>
      </c>
      <c r="AL478" s="685">
        <v>0</v>
      </c>
      <c r="AM478" s="685">
        <v>0</v>
      </c>
      <c r="AN478" s="685">
        <v>0</v>
      </c>
      <c r="AO478" s="685">
        <v>0</v>
      </c>
      <c r="AP478" s="685">
        <v>0</v>
      </c>
      <c r="AQ478" s="685">
        <v>0</v>
      </c>
      <c r="AR478" s="685">
        <v>0</v>
      </c>
      <c r="AS478" s="685">
        <v>0</v>
      </c>
      <c r="AT478" s="685">
        <v>0</v>
      </c>
      <c r="AU478" s="685">
        <v>0</v>
      </c>
      <c r="AV478" s="685">
        <v>0</v>
      </c>
      <c r="AW478" s="685">
        <v>0</v>
      </c>
      <c r="AX478" s="685">
        <v>0</v>
      </c>
      <c r="AY478" s="685">
        <v>0</v>
      </c>
      <c r="AZ478" s="685">
        <v>0</v>
      </c>
      <c r="BA478" s="685">
        <v>0</v>
      </c>
      <c r="BB478" s="685">
        <v>0</v>
      </c>
      <c r="BC478" s="685">
        <v>0</v>
      </c>
      <c r="BD478" s="685">
        <v>0</v>
      </c>
      <c r="BE478" s="685">
        <v>0</v>
      </c>
      <c r="BF478" s="685">
        <v>0</v>
      </c>
      <c r="BG478" s="685">
        <v>0</v>
      </c>
      <c r="BH478" s="685">
        <v>0</v>
      </c>
      <c r="BI478" s="687"/>
    </row>
    <row r="479" spans="2:61" ht="5.0999999999999996" customHeight="1">
      <c r="B479" s="4465"/>
      <c r="D479" s="4889"/>
      <c r="E479" s="1213"/>
      <c r="F479" s="1214"/>
      <c r="G479" s="1213"/>
      <c r="H479" s="4603"/>
      <c r="I479" s="1213"/>
      <c r="J479" s="1214"/>
      <c r="K479" s="1213"/>
      <c r="L479" s="4603"/>
      <c r="M479" s="1213"/>
      <c r="N479" s="1214"/>
      <c r="O479" s="1213"/>
      <c r="P479" s="4603"/>
      <c r="Q479" s="1213"/>
      <c r="R479" s="1214"/>
      <c r="S479" s="1213"/>
      <c r="T479" s="4603"/>
      <c r="U479" s="1213"/>
      <c r="V479" s="1214"/>
      <c r="W479" s="1213"/>
      <c r="X479" s="4603"/>
      <c r="Y479" s="1213"/>
      <c r="Z479" s="1214"/>
      <c r="AA479" s="1213"/>
      <c r="AB479" s="4603"/>
      <c r="AC479" s="1213"/>
      <c r="AD479" s="1214"/>
      <c r="AE479" s="1213"/>
      <c r="AF479" s="4603"/>
      <c r="AI479" s="730"/>
      <c r="AJ479" s="685">
        <v>0</v>
      </c>
      <c r="AK479" s="685">
        <v>0</v>
      </c>
      <c r="AL479" s="685">
        <v>0</v>
      </c>
      <c r="AM479" s="685">
        <v>0</v>
      </c>
      <c r="AN479" s="685">
        <v>0</v>
      </c>
      <c r="AO479" s="685">
        <v>0</v>
      </c>
      <c r="AP479" s="685">
        <v>0</v>
      </c>
      <c r="AQ479" s="685">
        <v>0</v>
      </c>
      <c r="AR479" s="685">
        <v>0</v>
      </c>
      <c r="AS479" s="685">
        <v>0</v>
      </c>
      <c r="AT479" s="685">
        <v>0</v>
      </c>
      <c r="AU479" s="685">
        <v>0</v>
      </c>
      <c r="AV479" s="685">
        <v>0</v>
      </c>
      <c r="AW479" s="685">
        <v>0</v>
      </c>
      <c r="AX479" s="685">
        <v>0</v>
      </c>
      <c r="AY479" s="685">
        <v>0</v>
      </c>
      <c r="AZ479" s="685">
        <v>0</v>
      </c>
      <c r="BA479" s="685">
        <v>0</v>
      </c>
      <c r="BB479" s="685">
        <v>0</v>
      </c>
      <c r="BC479" s="685">
        <v>0</v>
      </c>
      <c r="BD479" s="685">
        <v>0</v>
      </c>
      <c r="BE479" s="685">
        <v>0</v>
      </c>
      <c r="BF479" s="685">
        <v>0</v>
      </c>
      <c r="BG479" s="685">
        <v>0</v>
      </c>
      <c r="BH479" s="685">
        <v>0</v>
      </c>
      <c r="BI479" s="687"/>
    </row>
    <row r="480" spans="2:61" ht="9.9499999999999993" customHeight="1">
      <c r="B480" s="4466"/>
      <c r="D480" s="4890"/>
      <c r="E480" s="1212"/>
      <c r="F480" s="1212"/>
      <c r="G480" s="1212"/>
      <c r="H480" s="4604"/>
      <c r="I480" s="1212"/>
      <c r="J480" s="1212"/>
      <c r="K480" s="1212"/>
      <c r="L480" s="4604"/>
      <c r="M480" s="1212"/>
      <c r="N480" s="1212"/>
      <c r="O480" s="1212"/>
      <c r="P480" s="4604"/>
      <c r="Q480" s="1212"/>
      <c r="R480" s="1212"/>
      <c r="S480" s="1212"/>
      <c r="T480" s="4604"/>
      <c r="U480" s="1212"/>
      <c r="V480" s="1212"/>
      <c r="W480" s="1212"/>
      <c r="X480" s="4604"/>
      <c r="Y480" s="1212"/>
      <c r="Z480" s="1212"/>
      <c r="AA480" s="1212"/>
      <c r="AB480" s="4604"/>
      <c r="AC480" s="1212"/>
      <c r="AD480" s="1212"/>
      <c r="AE480" s="1212"/>
      <c r="AF480" s="4604"/>
      <c r="AI480" s="789"/>
      <c r="AJ480" s="685">
        <v>0</v>
      </c>
      <c r="AK480" s="685">
        <v>0</v>
      </c>
      <c r="AL480" s="685">
        <v>0</v>
      </c>
      <c r="AM480" s="685">
        <v>0</v>
      </c>
      <c r="AN480" s="685">
        <v>0</v>
      </c>
      <c r="AO480" s="685">
        <v>0</v>
      </c>
      <c r="AP480" s="685">
        <v>0</v>
      </c>
      <c r="AQ480" s="685">
        <v>0</v>
      </c>
      <c r="AR480" s="685">
        <v>0</v>
      </c>
      <c r="AS480" s="685">
        <v>0</v>
      </c>
      <c r="AT480" s="685">
        <v>0</v>
      </c>
      <c r="AU480" s="685">
        <v>0</v>
      </c>
      <c r="AV480" s="685">
        <v>0</v>
      </c>
      <c r="AW480" s="685">
        <v>0</v>
      </c>
      <c r="AX480" s="685">
        <v>0</v>
      </c>
      <c r="AY480" s="685">
        <v>0</v>
      </c>
      <c r="AZ480" s="685">
        <v>0</v>
      </c>
      <c r="BA480" s="685">
        <v>0</v>
      </c>
      <c r="BB480" s="685">
        <v>0</v>
      </c>
      <c r="BC480" s="685">
        <v>0</v>
      </c>
      <c r="BD480" s="685">
        <v>0</v>
      </c>
      <c r="BE480" s="685">
        <v>0</v>
      </c>
      <c r="BF480" s="685">
        <v>0</v>
      </c>
      <c r="BG480" s="685">
        <v>0</v>
      </c>
      <c r="BH480" s="685">
        <v>0</v>
      </c>
      <c r="BI480" s="687"/>
    </row>
    <row r="481" spans="2:61" ht="9.9499999999999993" customHeight="1">
      <c r="B481" s="706"/>
      <c r="D481" s="1216"/>
      <c r="E481" s="1221"/>
      <c r="F481" s="1221"/>
      <c r="G481" s="1221"/>
      <c r="H481" s="1216"/>
      <c r="I481" s="1221"/>
      <c r="J481" s="1221"/>
      <c r="K481" s="1221"/>
      <c r="L481" s="1218"/>
      <c r="M481" s="1221"/>
      <c r="N481" s="1221"/>
      <c r="O481" s="1221"/>
      <c r="P481" s="1218"/>
      <c r="Q481" s="1221"/>
      <c r="R481" s="1221"/>
      <c r="S481" s="1221"/>
      <c r="T481" s="1218"/>
      <c r="U481" s="1221"/>
      <c r="V481" s="1221"/>
      <c r="W481" s="1221"/>
      <c r="X481" s="968"/>
      <c r="Y481" s="1221"/>
      <c r="Z481" s="1221"/>
      <c r="AA481" s="1221"/>
      <c r="AB481" s="1218"/>
      <c r="AC481" s="1221"/>
      <c r="AD481" s="1221"/>
      <c r="AE481" s="1221"/>
      <c r="AF481" s="1218"/>
      <c r="AI481" s="804"/>
      <c r="AJ481" s="685">
        <v>0</v>
      </c>
      <c r="AK481" s="685">
        <v>0</v>
      </c>
      <c r="AL481" s="685">
        <v>0</v>
      </c>
      <c r="AM481" s="685">
        <v>0</v>
      </c>
      <c r="AN481" s="685">
        <v>0</v>
      </c>
      <c r="AO481" s="685">
        <v>0</v>
      </c>
      <c r="AP481" s="685">
        <v>0</v>
      </c>
      <c r="AQ481" s="685">
        <v>0</v>
      </c>
      <c r="AR481" s="685">
        <v>0</v>
      </c>
      <c r="AS481" s="685">
        <v>0</v>
      </c>
      <c r="AT481" s="685">
        <v>0</v>
      </c>
      <c r="AU481" s="685">
        <v>0</v>
      </c>
      <c r="AV481" s="685">
        <v>0</v>
      </c>
      <c r="AW481" s="685">
        <v>0</v>
      </c>
      <c r="AX481" s="685">
        <v>0</v>
      </c>
      <c r="AY481" s="685">
        <v>0</v>
      </c>
      <c r="AZ481" s="685">
        <v>0</v>
      </c>
      <c r="BA481" s="685">
        <v>0</v>
      </c>
      <c r="BB481" s="685">
        <v>0</v>
      </c>
      <c r="BC481" s="685">
        <v>0</v>
      </c>
      <c r="BD481" s="685">
        <v>0</v>
      </c>
      <c r="BE481" s="685">
        <v>0</v>
      </c>
      <c r="BF481" s="685">
        <v>0</v>
      </c>
      <c r="BG481" s="685">
        <v>0</v>
      </c>
      <c r="BH481" s="685">
        <v>0</v>
      </c>
      <c r="BI481" s="687"/>
    </row>
    <row r="482" spans="2:61" ht="9.9499999999999993" customHeight="1">
      <c r="B482" s="4464">
        <v>23</v>
      </c>
      <c r="D482" s="4888" t="s">
        <v>5284</v>
      </c>
      <c r="E482" s="1212"/>
      <c r="F482" s="1212"/>
      <c r="G482" s="1212"/>
      <c r="H482" s="4602"/>
      <c r="I482" s="1212"/>
      <c r="J482" s="1212"/>
      <c r="K482" s="1212"/>
      <c r="L482" s="4602"/>
      <c r="M482" s="1212"/>
      <c r="N482" s="1212"/>
      <c r="O482" s="1212"/>
      <c r="P482" s="4602"/>
      <c r="Q482" s="1212"/>
      <c r="R482" s="1212"/>
      <c r="S482" s="1212"/>
      <c r="T482" s="4602"/>
      <c r="U482" s="1212"/>
      <c r="V482" s="1212"/>
      <c r="W482" s="1212"/>
      <c r="X482" s="4602"/>
      <c r="Y482" s="1212"/>
      <c r="Z482" s="1212"/>
      <c r="AA482" s="1212"/>
      <c r="AB482" s="4602"/>
      <c r="AC482" s="1212"/>
      <c r="AD482" s="1212"/>
      <c r="AE482" s="1212"/>
      <c r="AF482" s="4602"/>
      <c r="AI482" s="789"/>
      <c r="AJ482" s="685">
        <v>0</v>
      </c>
      <c r="AK482" s="685">
        <v>0</v>
      </c>
      <c r="AL482" s="685">
        <v>0</v>
      </c>
      <c r="AM482" s="685">
        <v>0</v>
      </c>
      <c r="AN482" s="685">
        <v>0</v>
      </c>
      <c r="AO482" s="685">
        <v>0</v>
      </c>
      <c r="AP482" s="685">
        <v>0</v>
      </c>
      <c r="AQ482" s="685">
        <v>0</v>
      </c>
      <c r="AR482" s="685">
        <v>0</v>
      </c>
      <c r="AS482" s="685">
        <v>0</v>
      </c>
      <c r="AT482" s="685">
        <v>0</v>
      </c>
      <c r="AU482" s="685">
        <v>0</v>
      </c>
      <c r="AV482" s="685">
        <v>0</v>
      </c>
      <c r="AW482" s="685">
        <v>0</v>
      </c>
      <c r="AX482" s="685">
        <v>0</v>
      </c>
      <c r="AY482" s="685">
        <v>0</v>
      </c>
      <c r="AZ482" s="685">
        <v>0</v>
      </c>
      <c r="BA482" s="685">
        <v>0</v>
      </c>
      <c r="BB482" s="685">
        <v>0</v>
      </c>
      <c r="BC482" s="685">
        <v>0</v>
      </c>
      <c r="BD482" s="685">
        <v>0</v>
      </c>
      <c r="BE482" s="685">
        <v>0</v>
      </c>
      <c r="BF482" s="685">
        <v>0</v>
      </c>
      <c r="BG482" s="685">
        <v>0</v>
      </c>
      <c r="BH482" s="685">
        <v>0</v>
      </c>
      <c r="BI482" s="687"/>
    </row>
    <row r="483" spans="2:61" ht="5.0999999999999996" customHeight="1">
      <c r="B483" s="4465"/>
      <c r="D483" s="4889"/>
      <c r="E483" s="1213"/>
      <c r="F483" s="1214"/>
      <c r="G483" s="1213"/>
      <c r="H483" s="4603"/>
      <c r="I483" s="1213"/>
      <c r="J483" s="1214"/>
      <c r="K483" s="1213"/>
      <c r="L483" s="4603"/>
      <c r="M483" s="1213"/>
      <c r="N483" s="1214"/>
      <c r="O483" s="1213"/>
      <c r="P483" s="4603"/>
      <c r="Q483" s="1213"/>
      <c r="R483" s="1214"/>
      <c r="S483" s="1213"/>
      <c r="T483" s="4603"/>
      <c r="U483" s="1213"/>
      <c r="V483" s="1214"/>
      <c r="W483" s="1213"/>
      <c r="X483" s="4603"/>
      <c r="Y483" s="1213"/>
      <c r="Z483" s="1214"/>
      <c r="AA483" s="1213"/>
      <c r="AB483" s="4603"/>
      <c r="AC483" s="1213"/>
      <c r="AD483" s="1214"/>
      <c r="AE483" s="1213"/>
      <c r="AF483" s="4603"/>
      <c r="AI483" s="730"/>
      <c r="AJ483" s="685">
        <v>0</v>
      </c>
      <c r="AK483" s="685">
        <v>0</v>
      </c>
      <c r="AL483" s="685">
        <v>0</v>
      </c>
      <c r="AM483" s="685">
        <v>0</v>
      </c>
      <c r="AN483" s="685">
        <v>0</v>
      </c>
      <c r="AO483" s="685">
        <v>0</v>
      </c>
      <c r="AP483" s="685">
        <v>0</v>
      </c>
      <c r="AQ483" s="685">
        <v>0</v>
      </c>
      <c r="AR483" s="685">
        <v>0</v>
      </c>
      <c r="AS483" s="685">
        <v>0</v>
      </c>
      <c r="AT483" s="685">
        <v>0</v>
      </c>
      <c r="AU483" s="685">
        <v>0</v>
      </c>
      <c r="AV483" s="685">
        <v>0</v>
      </c>
      <c r="AW483" s="685">
        <v>0</v>
      </c>
      <c r="AX483" s="685">
        <v>0</v>
      </c>
      <c r="AY483" s="685">
        <v>0</v>
      </c>
      <c r="AZ483" s="685">
        <v>0</v>
      </c>
      <c r="BA483" s="685">
        <v>0</v>
      </c>
      <c r="BB483" s="685">
        <v>0</v>
      </c>
      <c r="BC483" s="685">
        <v>0</v>
      </c>
      <c r="BD483" s="685">
        <v>0</v>
      </c>
      <c r="BE483" s="685">
        <v>0</v>
      </c>
      <c r="BF483" s="685">
        <v>0</v>
      </c>
      <c r="BG483" s="685">
        <v>0</v>
      </c>
      <c r="BH483" s="685">
        <v>0</v>
      </c>
      <c r="BI483" s="687"/>
    </row>
    <row r="484" spans="2:61" ht="9.9499999999999993" customHeight="1">
      <c r="B484" s="4466"/>
      <c r="D484" s="4890"/>
      <c r="E484" s="1212"/>
      <c r="F484" s="1212"/>
      <c r="G484" s="1212"/>
      <c r="H484" s="4604"/>
      <c r="I484" s="1212"/>
      <c r="J484" s="1212"/>
      <c r="K484" s="1212"/>
      <c r="L484" s="4604"/>
      <c r="M484" s="1212"/>
      <c r="N484" s="1212"/>
      <c r="O484" s="1212"/>
      <c r="P484" s="4604"/>
      <c r="Q484" s="1212"/>
      <c r="R484" s="1212"/>
      <c r="S484" s="1212"/>
      <c r="T484" s="4604"/>
      <c r="U484" s="1212"/>
      <c r="V484" s="1212"/>
      <c r="W484" s="1212"/>
      <c r="X484" s="4604"/>
      <c r="Y484" s="1212"/>
      <c r="Z484" s="1212"/>
      <c r="AA484" s="1212"/>
      <c r="AB484" s="4604"/>
      <c r="AC484" s="1212"/>
      <c r="AD484" s="1212"/>
      <c r="AE484" s="1212"/>
      <c r="AF484" s="4604"/>
      <c r="AI484" s="789"/>
      <c r="AJ484" s="685">
        <v>0</v>
      </c>
      <c r="AK484" s="685">
        <v>0</v>
      </c>
      <c r="AL484" s="685">
        <v>0</v>
      </c>
      <c r="AM484" s="685">
        <v>0</v>
      </c>
      <c r="AN484" s="685">
        <v>0</v>
      </c>
      <c r="AO484" s="685">
        <v>0</v>
      </c>
      <c r="AP484" s="685">
        <v>0</v>
      </c>
      <c r="AQ484" s="685">
        <v>0</v>
      </c>
      <c r="AR484" s="685">
        <v>0</v>
      </c>
      <c r="AS484" s="685">
        <v>0</v>
      </c>
      <c r="AT484" s="685">
        <v>0</v>
      </c>
      <c r="AU484" s="685">
        <v>0</v>
      </c>
      <c r="AV484" s="685">
        <v>0</v>
      </c>
      <c r="AW484" s="685">
        <v>0</v>
      </c>
      <c r="AX484" s="685">
        <v>0</v>
      </c>
      <c r="AY484" s="685">
        <v>0</v>
      </c>
      <c r="AZ484" s="685">
        <v>0</v>
      </c>
      <c r="BA484" s="685">
        <v>0</v>
      </c>
      <c r="BB484" s="685">
        <v>0</v>
      </c>
      <c r="BC484" s="685">
        <v>0</v>
      </c>
      <c r="BD484" s="685">
        <v>0</v>
      </c>
      <c r="BE484" s="685">
        <v>0</v>
      </c>
      <c r="BF484" s="685">
        <v>0</v>
      </c>
      <c r="BG484" s="685">
        <v>0</v>
      </c>
      <c r="BH484" s="685">
        <v>0</v>
      </c>
      <c r="BI484" s="687"/>
    </row>
    <row r="485" spans="2:61" ht="9.9499999999999993" customHeight="1">
      <c r="B485" s="706"/>
      <c r="D485" s="1216"/>
      <c r="E485" s="1221"/>
      <c r="F485" s="1221"/>
      <c r="G485" s="1221"/>
      <c r="H485" s="1216"/>
      <c r="I485" s="1221"/>
      <c r="J485" s="1221"/>
      <c r="K485" s="1221"/>
      <c r="L485" s="1218"/>
      <c r="M485" s="1221"/>
      <c r="N485" s="1221"/>
      <c r="O485" s="1221"/>
      <c r="P485" s="1218"/>
      <c r="Q485" s="1221"/>
      <c r="R485" s="1221"/>
      <c r="S485" s="1221"/>
      <c r="T485" s="1218"/>
      <c r="U485" s="1221"/>
      <c r="V485" s="1221"/>
      <c r="W485" s="1221"/>
      <c r="X485" s="968"/>
      <c r="Y485" s="1221"/>
      <c r="Z485" s="1221"/>
      <c r="AA485" s="1221"/>
      <c r="AB485" s="1218"/>
      <c r="AC485" s="1221"/>
      <c r="AD485" s="1221"/>
      <c r="AE485" s="1221"/>
      <c r="AF485" s="1218"/>
      <c r="AI485" s="804"/>
      <c r="AJ485" s="685">
        <v>0</v>
      </c>
      <c r="AK485" s="685">
        <v>0</v>
      </c>
      <c r="AL485" s="685">
        <v>0</v>
      </c>
      <c r="AM485" s="685">
        <v>0</v>
      </c>
      <c r="AN485" s="685">
        <v>0</v>
      </c>
      <c r="AO485" s="685">
        <v>0</v>
      </c>
      <c r="AP485" s="685">
        <v>0</v>
      </c>
      <c r="AQ485" s="685">
        <v>0</v>
      </c>
      <c r="AR485" s="685">
        <v>0</v>
      </c>
      <c r="AS485" s="685">
        <v>0</v>
      </c>
      <c r="AT485" s="685">
        <v>0</v>
      </c>
      <c r="AU485" s="685">
        <v>0</v>
      </c>
      <c r="AV485" s="685">
        <v>0</v>
      </c>
      <c r="AW485" s="685">
        <v>0</v>
      </c>
      <c r="AX485" s="685">
        <v>0</v>
      </c>
      <c r="AY485" s="685">
        <v>0</v>
      </c>
      <c r="AZ485" s="685">
        <v>0</v>
      </c>
      <c r="BA485" s="685">
        <v>0</v>
      </c>
      <c r="BB485" s="685">
        <v>0</v>
      </c>
      <c r="BC485" s="685">
        <v>0</v>
      </c>
      <c r="BD485" s="685">
        <v>0</v>
      </c>
      <c r="BE485" s="685">
        <v>0</v>
      </c>
      <c r="BF485" s="685">
        <v>0</v>
      </c>
      <c r="BG485" s="685">
        <v>0</v>
      </c>
      <c r="BH485" s="685">
        <v>0</v>
      </c>
      <c r="BI485" s="687"/>
    </row>
    <row r="486" spans="2:61" ht="9.9499999999999993" customHeight="1">
      <c r="B486" s="4464">
        <v>24</v>
      </c>
      <c r="D486" s="4888" t="s">
        <v>5285</v>
      </c>
      <c r="E486" s="1212"/>
      <c r="F486" s="1212"/>
      <c r="G486" s="1212"/>
      <c r="H486" s="4602"/>
      <c r="I486" s="1212"/>
      <c r="J486" s="1212"/>
      <c r="K486" s="1212"/>
      <c r="L486" s="4602"/>
      <c r="M486" s="1212"/>
      <c r="N486" s="1212"/>
      <c r="O486" s="1212"/>
      <c r="P486" s="4602"/>
      <c r="Q486" s="1212"/>
      <c r="R486" s="1212"/>
      <c r="S486" s="1212"/>
      <c r="T486" s="4602"/>
      <c r="U486" s="1212"/>
      <c r="V486" s="1212"/>
      <c r="W486" s="1212"/>
      <c r="X486" s="4602"/>
      <c r="Y486" s="1212"/>
      <c r="Z486" s="1212"/>
      <c r="AA486" s="1212"/>
      <c r="AB486" s="4602"/>
      <c r="AC486" s="1212"/>
      <c r="AD486" s="1212"/>
      <c r="AE486" s="1212"/>
      <c r="AF486" s="4602"/>
      <c r="AI486" s="789"/>
      <c r="AJ486" s="685">
        <v>0</v>
      </c>
      <c r="AK486" s="685">
        <v>0</v>
      </c>
      <c r="AL486" s="685">
        <v>0</v>
      </c>
      <c r="AM486" s="685">
        <v>0</v>
      </c>
      <c r="AN486" s="685">
        <v>0</v>
      </c>
      <c r="AO486" s="685">
        <v>0</v>
      </c>
      <c r="AP486" s="685">
        <v>0</v>
      </c>
      <c r="AQ486" s="685">
        <v>0</v>
      </c>
      <c r="AR486" s="685">
        <v>0</v>
      </c>
      <c r="AS486" s="685">
        <v>0</v>
      </c>
      <c r="AT486" s="685">
        <v>0</v>
      </c>
      <c r="AU486" s="685">
        <v>0</v>
      </c>
      <c r="AV486" s="685">
        <v>0</v>
      </c>
      <c r="AW486" s="685">
        <v>0</v>
      </c>
      <c r="AX486" s="685">
        <v>0</v>
      </c>
      <c r="AY486" s="685">
        <v>0</v>
      </c>
      <c r="AZ486" s="685">
        <v>0</v>
      </c>
      <c r="BA486" s="685">
        <v>0</v>
      </c>
      <c r="BB486" s="685">
        <v>0</v>
      </c>
      <c r="BC486" s="685">
        <v>0</v>
      </c>
      <c r="BD486" s="685">
        <v>0</v>
      </c>
      <c r="BE486" s="685">
        <v>0</v>
      </c>
      <c r="BF486" s="685">
        <v>0</v>
      </c>
      <c r="BG486" s="685">
        <v>0</v>
      </c>
      <c r="BH486" s="685">
        <v>0</v>
      </c>
      <c r="BI486" s="687"/>
    </row>
    <row r="487" spans="2:61" ht="5.0999999999999996" customHeight="1">
      <c r="B487" s="4465"/>
      <c r="D487" s="4889"/>
      <c r="E487" s="1213"/>
      <c r="F487" s="1214"/>
      <c r="G487" s="1213"/>
      <c r="H487" s="4603"/>
      <c r="I487" s="1213"/>
      <c r="J487" s="1214"/>
      <c r="K487" s="1213"/>
      <c r="L487" s="4603"/>
      <c r="M487" s="1213"/>
      <c r="N487" s="1214"/>
      <c r="O487" s="1213"/>
      <c r="P487" s="4603"/>
      <c r="Q487" s="1213"/>
      <c r="R487" s="1214"/>
      <c r="S487" s="1213"/>
      <c r="T487" s="4603"/>
      <c r="U487" s="1213"/>
      <c r="V487" s="1214"/>
      <c r="W487" s="1213"/>
      <c r="X487" s="4603"/>
      <c r="Y487" s="1213"/>
      <c r="Z487" s="1214"/>
      <c r="AA487" s="1213"/>
      <c r="AB487" s="4603"/>
      <c r="AC487" s="1213"/>
      <c r="AD487" s="1214"/>
      <c r="AE487" s="1213"/>
      <c r="AF487" s="4603"/>
      <c r="AI487" s="730"/>
      <c r="AJ487" s="685">
        <v>0</v>
      </c>
      <c r="AK487" s="685">
        <v>0</v>
      </c>
      <c r="AL487" s="685">
        <v>0</v>
      </c>
      <c r="AM487" s="685">
        <v>0</v>
      </c>
      <c r="AN487" s="685">
        <v>0</v>
      </c>
      <c r="AO487" s="685">
        <v>0</v>
      </c>
      <c r="AP487" s="685">
        <v>0</v>
      </c>
      <c r="AQ487" s="685">
        <v>0</v>
      </c>
      <c r="AR487" s="685">
        <v>0</v>
      </c>
      <c r="AS487" s="685">
        <v>0</v>
      </c>
      <c r="AT487" s="685">
        <v>0</v>
      </c>
      <c r="AU487" s="685">
        <v>0</v>
      </c>
      <c r="AV487" s="685">
        <v>0</v>
      </c>
      <c r="AW487" s="685">
        <v>0</v>
      </c>
      <c r="AX487" s="685">
        <v>0</v>
      </c>
      <c r="AY487" s="685">
        <v>0</v>
      </c>
      <c r="AZ487" s="685">
        <v>0</v>
      </c>
      <c r="BA487" s="685">
        <v>0</v>
      </c>
      <c r="BB487" s="685">
        <v>0</v>
      </c>
      <c r="BC487" s="685">
        <v>0</v>
      </c>
      <c r="BD487" s="685">
        <v>0</v>
      </c>
      <c r="BE487" s="685">
        <v>0</v>
      </c>
      <c r="BF487" s="685">
        <v>0</v>
      </c>
      <c r="BG487" s="685">
        <v>0</v>
      </c>
      <c r="BH487" s="685">
        <v>0</v>
      </c>
      <c r="BI487" s="687"/>
    </row>
    <row r="488" spans="2:61" ht="9.9499999999999993" customHeight="1">
      <c r="B488" s="4466"/>
      <c r="D488" s="4890"/>
      <c r="E488" s="1212"/>
      <c r="F488" s="1212"/>
      <c r="G488" s="1212"/>
      <c r="H488" s="4604"/>
      <c r="I488" s="1212"/>
      <c r="J488" s="1212"/>
      <c r="K488" s="1212"/>
      <c r="L488" s="4604"/>
      <c r="M488" s="1212"/>
      <c r="N488" s="1212"/>
      <c r="O488" s="1212"/>
      <c r="P488" s="4604"/>
      <c r="Q488" s="1212"/>
      <c r="R488" s="1212"/>
      <c r="S488" s="1212"/>
      <c r="T488" s="4604"/>
      <c r="U488" s="1212"/>
      <c r="V488" s="1212"/>
      <c r="W488" s="1212"/>
      <c r="X488" s="4604"/>
      <c r="Y488" s="1212"/>
      <c r="Z488" s="1212"/>
      <c r="AA488" s="1212"/>
      <c r="AB488" s="4604"/>
      <c r="AC488" s="1212"/>
      <c r="AD488" s="1212"/>
      <c r="AE488" s="1212"/>
      <c r="AF488" s="4604"/>
      <c r="AI488" s="789"/>
      <c r="AJ488" s="685">
        <v>0</v>
      </c>
      <c r="AK488" s="685">
        <v>0</v>
      </c>
      <c r="AL488" s="685">
        <v>0</v>
      </c>
      <c r="AM488" s="685">
        <v>0</v>
      </c>
      <c r="AN488" s="685">
        <v>0</v>
      </c>
      <c r="AO488" s="685">
        <v>0</v>
      </c>
      <c r="AP488" s="685">
        <v>0</v>
      </c>
      <c r="AQ488" s="685">
        <v>0</v>
      </c>
      <c r="AR488" s="685">
        <v>0</v>
      </c>
      <c r="AS488" s="685">
        <v>0</v>
      </c>
      <c r="AT488" s="685">
        <v>0</v>
      </c>
      <c r="AU488" s="685">
        <v>0</v>
      </c>
      <c r="AV488" s="685">
        <v>0</v>
      </c>
      <c r="AW488" s="685">
        <v>0</v>
      </c>
      <c r="AX488" s="685">
        <v>0</v>
      </c>
      <c r="AY488" s="685">
        <v>0</v>
      </c>
      <c r="AZ488" s="685">
        <v>0</v>
      </c>
      <c r="BA488" s="685">
        <v>0</v>
      </c>
      <c r="BB488" s="685">
        <v>0</v>
      </c>
      <c r="BC488" s="685">
        <v>0</v>
      </c>
      <c r="BD488" s="685">
        <v>0</v>
      </c>
      <c r="BE488" s="685">
        <v>0</v>
      </c>
      <c r="BF488" s="685">
        <v>0</v>
      </c>
      <c r="BG488" s="685">
        <v>0</v>
      </c>
      <c r="BH488" s="685">
        <v>0</v>
      </c>
      <c r="BI488" s="687"/>
    </row>
    <row r="489" spans="2:61" ht="9.9499999999999993" customHeight="1">
      <c r="B489" s="706"/>
      <c r="D489" s="1216"/>
      <c r="E489" s="1221"/>
      <c r="F489" s="1221"/>
      <c r="G489" s="1221"/>
      <c r="H489" s="1216"/>
      <c r="I489" s="1221"/>
      <c r="J489" s="1221"/>
      <c r="K489" s="1221"/>
      <c r="L489" s="1218"/>
      <c r="M489" s="1221"/>
      <c r="N489" s="1221"/>
      <c r="O489" s="1221"/>
      <c r="P489" s="1218"/>
      <c r="Q489" s="1221"/>
      <c r="R489" s="1221"/>
      <c r="S489" s="1221"/>
      <c r="T489" s="1218"/>
      <c r="U489" s="1221"/>
      <c r="V489" s="1221"/>
      <c r="W489" s="1221"/>
      <c r="X489" s="968"/>
      <c r="Y489" s="1221"/>
      <c r="Z489" s="1221"/>
      <c r="AA489" s="1221"/>
      <c r="AB489" s="1218"/>
      <c r="AC489" s="1221"/>
      <c r="AD489" s="1221"/>
      <c r="AE489" s="1221"/>
      <c r="AF489" s="1218"/>
      <c r="AI489" s="804"/>
      <c r="AJ489" s="685">
        <v>0</v>
      </c>
      <c r="AK489" s="685">
        <v>0</v>
      </c>
      <c r="AL489" s="685">
        <v>0</v>
      </c>
      <c r="AM489" s="685">
        <v>0</v>
      </c>
      <c r="AN489" s="685">
        <v>0</v>
      </c>
      <c r="AO489" s="685">
        <v>0</v>
      </c>
      <c r="AP489" s="685">
        <v>0</v>
      </c>
      <c r="AQ489" s="685">
        <v>0</v>
      </c>
      <c r="AR489" s="685">
        <v>0</v>
      </c>
      <c r="AS489" s="685">
        <v>0</v>
      </c>
      <c r="AT489" s="685">
        <v>0</v>
      </c>
      <c r="AU489" s="685">
        <v>0</v>
      </c>
      <c r="AV489" s="685">
        <v>0</v>
      </c>
      <c r="AW489" s="685">
        <v>0</v>
      </c>
      <c r="AX489" s="685">
        <v>0</v>
      </c>
      <c r="AY489" s="685">
        <v>0</v>
      </c>
      <c r="AZ489" s="685">
        <v>0</v>
      </c>
      <c r="BA489" s="685">
        <v>0</v>
      </c>
      <c r="BB489" s="685">
        <v>0</v>
      </c>
      <c r="BC489" s="685">
        <v>0</v>
      </c>
      <c r="BD489" s="685">
        <v>0</v>
      </c>
      <c r="BE489" s="685">
        <v>0</v>
      </c>
      <c r="BF489" s="685">
        <v>0</v>
      </c>
      <c r="BG489" s="685">
        <v>0</v>
      </c>
      <c r="BH489" s="685">
        <v>0</v>
      </c>
      <c r="BI489" s="687"/>
    </row>
    <row r="490" spans="2:61" ht="9.9499999999999993" customHeight="1">
      <c r="B490" s="4464">
        <v>25</v>
      </c>
      <c r="D490" s="4888" t="s">
        <v>4996</v>
      </c>
      <c r="E490" s="1212"/>
      <c r="F490" s="1212"/>
      <c r="G490" s="1212"/>
      <c r="H490" s="4602"/>
      <c r="I490" s="1212"/>
      <c r="J490" s="1212"/>
      <c r="K490" s="1212"/>
      <c r="L490" s="4602"/>
      <c r="M490" s="1212"/>
      <c r="N490" s="1212"/>
      <c r="O490" s="1212"/>
      <c r="P490" s="4602"/>
      <c r="Q490" s="1212"/>
      <c r="R490" s="1212"/>
      <c r="S490" s="1212"/>
      <c r="T490" s="4602"/>
      <c r="U490" s="1212"/>
      <c r="V490" s="1212"/>
      <c r="W490" s="1212"/>
      <c r="X490" s="4602"/>
      <c r="Y490" s="1212"/>
      <c r="Z490" s="1212"/>
      <c r="AA490" s="1212"/>
      <c r="AB490" s="4602"/>
      <c r="AC490" s="1212"/>
      <c r="AD490" s="1212"/>
      <c r="AE490" s="1212"/>
      <c r="AF490" s="4602"/>
      <c r="AI490" s="789"/>
      <c r="AJ490" s="685">
        <v>0</v>
      </c>
      <c r="AK490" s="685">
        <v>0</v>
      </c>
      <c r="AL490" s="685">
        <v>0</v>
      </c>
      <c r="AM490" s="685">
        <v>0</v>
      </c>
      <c r="AN490" s="685">
        <v>0</v>
      </c>
      <c r="AO490" s="685">
        <v>0</v>
      </c>
      <c r="AP490" s="685">
        <v>0</v>
      </c>
      <c r="AQ490" s="685">
        <v>0</v>
      </c>
      <c r="AR490" s="685">
        <v>0</v>
      </c>
      <c r="AS490" s="685">
        <v>0</v>
      </c>
      <c r="AT490" s="685">
        <v>0</v>
      </c>
      <c r="AU490" s="685">
        <v>0</v>
      </c>
      <c r="AV490" s="685">
        <v>0</v>
      </c>
      <c r="AW490" s="685">
        <v>0</v>
      </c>
      <c r="AX490" s="685">
        <v>0</v>
      </c>
      <c r="AY490" s="685">
        <v>0</v>
      </c>
      <c r="AZ490" s="685">
        <v>0</v>
      </c>
      <c r="BA490" s="685">
        <v>0</v>
      </c>
      <c r="BB490" s="685">
        <v>0</v>
      </c>
      <c r="BC490" s="685">
        <v>0</v>
      </c>
      <c r="BD490" s="685">
        <v>0</v>
      </c>
      <c r="BE490" s="685">
        <v>0</v>
      </c>
      <c r="BF490" s="685">
        <v>0</v>
      </c>
      <c r="BG490" s="685">
        <v>0</v>
      </c>
      <c r="BH490" s="685">
        <v>0</v>
      </c>
      <c r="BI490" s="687"/>
    </row>
    <row r="491" spans="2:61" ht="5.0999999999999996" customHeight="1">
      <c r="B491" s="4465"/>
      <c r="D491" s="4889"/>
      <c r="E491" s="1213"/>
      <c r="F491" s="1214"/>
      <c r="G491" s="1213"/>
      <c r="H491" s="4603"/>
      <c r="I491" s="1213"/>
      <c r="J491" s="1214"/>
      <c r="K491" s="1213"/>
      <c r="L491" s="4603"/>
      <c r="M491" s="1213"/>
      <c r="N491" s="1214"/>
      <c r="O491" s="1213"/>
      <c r="P491" s="4603"/>
      <c r="Q491" s="1213"/>
      <c r="R491" s="1214"/>
      <c r="S491" s="1213"/>
      <c r="T491" s="4603"/>
      <c r="U491" s="1213"/>
      <c r="V491" s="1214"/>
      <c r="W491" s="1213"/>
      <c r="X491" s="4603"/>
      <c r="Y491" s="1213"/>
      <c r="Z491" s="1214"/>
      <c r="AA491" s="1213"/>
      <c r="AB491" s="4603"/>
      <c r="AC491" s="1213"/>
      <c r="AD491" s="1214"/>
      <c r="AE491" s="1213"/>
      <c r="AF491" s="4603"/>
      <c r="AI491" s="730"/>
      <c r="AJ491" s="685">
        <v>0</v>
      </c>
      <c r="AK491" s="685">
        <v>0</v>
      </c>
      <c r="AL491" s="685">
        <v>0</v>
      </c>
      <c r="AM491" s="685">
        <v>0</v>
      </c>
      <c r="AN491" s="685">
        <v>0</v>
      </c>
      <c r="AO491" s="685">
        <v>0</v>
      </c>
      <c r="AP491" s="685">
        <v>0</v>
      </c>
      <c r="AQ491" s="685">
        <v>0</v>
      </c>
      <c r="AR491" s="685">
        <v>0</v>
      </c>
      <c r="AS491" s="685">
        <v>0</v>
      </c>
      <c r="AT491" s="685">
        <v>0</v>
      </c>
      <c r="AU491" s="685">
        <v>0</v>
      </c>
      <c r="AV491" s="685">
        <v>0</v>
      </c>
      <c r="AW491" s="685">
        <v>0</v>
      </c>
      <c r="AX491" s="685">
        <v>0</v>
      </c>
      <c r="AY491" s="685">
        <v>0</v>
      </c>
      <c r="AZ491" s="685">
        <v>0</v>
      </c>
      <c r="BA491" s="685">
        <v>0</v>
      </c>
      <c r="BB491" s="685">
        <v>0</v>
      </c>
      <c r="BC491" s="685">
        <v>0</v>
      </c>
      <c r="BD491" s="685">
        <v>0</v>
      </c>
      <c r="BE491" s="685">
        <v>0</v>
      </c>
      <c r="BF491" s="685">
        <v>0</v>
      </c>
      <c r="BG491" s="685">
        <v>0</v>
      </c>
      <c r="BH491" s="685">
        <v>0</v>
      </c>
      <c r="BI491" s="687"/>
    </row>
    <row r="492" spans="2:61" ht="9.9499999999999993" customHeight="1">
      <c r="B492" s="4466"/>
      <c r="D492" s="4890"/>
      <c r="E492" s="1212"/>
      <c r="F492" s="1212"/>
      <c r="G492" s="1212"/>
      <c r="H492" s="4604"/>
      <c r="I492" s="1212"/>
      <c r="J492" s="1212"/>
      <c r="K492" s="1212"/>
      <c r="L492" s="4604"/>
      <c r="M492" s="1212"/>
      <c r="N492" s="1212"/>
      <c r="O492" s="1212"/>
      <c r="P492" s="4604"/>
      <c r="Q492" s="1212"/>
      <c r="R492" s="1212"/>
      <c r="S492" s="1212"/>
      <c r="T492" s="4604"/>
      <c r="U492" s="1212"/>
      <c r="V492" s="1212"/>
      <c r="W492" s="1212"/>
      <c r="X492" s="4604"/>
      <c r="Y492" s="1212"/>
      <c r="Z492" s="1212"/>
      <c r="AA492" s="1212"/>
      <c r="AB492" s="4604"/>
      <c r="AC492" s="1212"/>
      <c r="AD492" s="1212"/>
      <c r="AE492" s="1212"/>
      <c r="AF492" s="4604"/>
      <c r="AI492" s="789"/>
      <c r="AJ492" s="685">
        <v>0</v>
      </c>
      <c r="AK492" s="685">
        <v>0</v>
      </c>
      <c r="AL492" s="685">
        <v>0</v>
      </c>
      <c r="AM492" s="685">
        <v>0</v>
      </c>
      <c r="AN492" s="685">
        <v>0</v>
      </c>
      <c r="AO492" s="685">
        <v>0</v>
      </c>
      <c r="AP492" s="685">
        <v>0</v>
      </c>
      <c r="AQ492" s="685">
        <v>0</v>
      </c>
      <c r="AR492" s="685">
        <v>0</v>
      </c>
      <c r="AS492" s="685">
        <v>0</v>
      </c>
      <c r="AT492" s="685">
        <v>0</v>
      </c>
      <c r="AU492" s="685">
        <v>0</v>
      </c>
      <c r="AV492" s="685">
        <v>0</v>
      </c>
      <c r="AW492" s="685">
        <v>0</v>
      </c>
      <c r="AX492" s="685">
        <v>0</v>
      </c>
      <c r="AY492" s="685">
        <v>0</v>
      </c>
      <c r="AZ492" s="685">
        <v>0</v>
      </c>
      <c r="BA492" s="685">
        <v>0</v>
      </c>
      <c r="BB492" s="685">
        <v>0</v>
      </c>
      <c r="BC492" s="685">
        <v>0</v>
      </c>
      <c r="BD492" s="685">
        <v>0</v>
      </c>
      <c r="BE492" s="685">
        <v>0</v>
      </c>
      <c r="BF492" s="685">
        <v>0</v>
      </c>
      <c r="BG492" s="685">
        <v>0</v>
      </c>
      <c r="BH492" s="685">
        <v>0</v>
      </c>
      <c r="BI492" s="687"/>
    </row>
    <row r="493" spans="2:61" ht="9.9499999999999993" customHeight="1">
      <c r="B493" s="706"/>
      <c r="D493" s="1216"/>
      <c r="E493" s="1221"/>
      <c r="F493" s="1221"/>
      <c r="G493" s="1221"/>
      <c r="H493" s="1216"/>
      <c r="I493" s="1221"/>
      <c r="J493" s="1221"/>
      <c r="K493" s="1221"/>
      <c r="L493" s="1218"/>
      <c r="M493" s="1221"/>
      <c r="N493" s="1221"/>
      <c r="O493" s="1221"/>
      <c r="P493" s="1218"/>
      <c r="Q493" s="1221"/>
      <c r="R493" s="1221"/>
      <c r="S493" s="1221"/>
      <c r="T493" s="1218"/>
      <c r="U493" s="1221"/>
      <c r="V493" s="1221"/>
      <c r="W493" s="1221"/>
      <c r="X493" s="968"/>
      <c r="Y493" s="1221"/>
      <c r="Z493" s="1221"/>
      <c r="AA493" s="1221"/>
      <c r="AB493" s="1218"/>
      <c r="AC493" s="1221"/>
      <c r="AD493" s="1221"/>
      <c r="AE493" s="1221"/>
      <c r="AF493" s="1218"/>
      <c r="AI493" s="804"/>
      <c r="AJ493" s="685">
        <v>0</v>
      </c>
      <c r="AK493" s="685">
        <v>0</v>
      </c>
      <c r="AL493" s="685">
        <v>0</v>
      </c>
      <c r="AM493" s="685">
        <v>0</v>
      </c>
      <c r="AN493" s="685">
        <v>0</v>
      </c>
      <c r="AO493" s="685">
        <v>0</v>
      </c>
      <c r="AP493" s="685">
        <v>0</v>
      </c>
      <c r="AQ493" s="685">
        <v>0</v>
      </c>
      <c r="AR493" s="685">
        <v>0</v>
      </c>
      <c r="AS493" s="685">
        <v>0</v>
      </c>
      <c r="AT493" s="685">
        <v>0</v>
      </c>
      <c r="AU493" s="685">
        <v>0</v>
      </c>
      <c r="AV493" s="685">
        <v>0</v>
      </c>
      <c r="AW493" s="685">
        <v>0</v>
      </c>
      <c r="AX493" s="685">
        <v>0</v>
      </c>
      <c r="AY493" s="685">
        <v>0</v>
      </c>
      <c r="AZ493" s="685">
        <v>0</v>
      </c>
      <c r="BA493" s="685">
        <v>0</v>
      </c>
      <c r="BB493" s="685">
        <v>0</v>
      </c>
      <c r="BC493" s="685">
        <v>0</v>
      </c>
      <c r="BD493" s="685">
        <v>0</v>
      </c>
      <c r="BE493" s="685">
        <v>0</v>
      </c>
      <c r="BF493" s="685">
        <v>0</v>
      </c>
      <c r="BG493" s="685">
        <v>0</v>
      </c>
      <c r="BH493" s="685">
        <v>0</v>
      </c>
      <c r="BI493" s="687"/>
    </row>
    <row r="494" spans="2:61" ht="9.9499999999999993" customHeight="1">
      <c r="B494" s="4464">
        <v>26</v>
      </c>
      <c r="D494" s="4888" t="s">
        <v>5286</v>
      </c>
      <c r="E494" s="1212"/>
      <c r="F494" s="1212"/>
      <c r="G494" s="1212"/>
      <c r="H494" s="4602"/>
      <c r="I494" s="1212"/>
      <c r="J494" s="1212"/>
      <c r="K494" s="1212"/>
      <c r="L494" s="4602"/>
      <c r="M494" s="1212"/>
      <c r="N494" s="1212"/>
      <c r="O494" s="1212"/>
      <c r="P494" s="4602"/>
      <c r="Q494" s="1212"/>
      <c r="R494" s="1212"/>
      <c r="S494" s="1212"/>
      <c r="T494" s="4602"/>
      <c r="U494" s="1212"/>
      <c r="V494" s="1212"/>
      <c r="W494" s="1212"/>
      <c r="X494" s="4602"/>
      <c r="Y494" s="1212"/>
      <c r="Z494" s="1212"/>
      <c r="AA494" s="1212"/>
      <c r="AB494" s="4602"/>
      <c r="AC494" s="1212"/>
      <c r="AD494" s="1212"/>
      <c r="AE494" s="1212"/>
      <c r="AF494" s="4602"/>
      <c r="AI494" s="789"/>
      <c r="AJ494" s="685">
        <v>0</v>
      </c>
      <c r="AK494" s="685">
        <v>0</v>
      </c>
      <c r="AL494" s="685">
        <v>0</v>
      </c>
      <c r="AM494" s="685">
        <v>0</v>
      </c>
      <c r="AN494" s="685">
        <v>0</v>
      </c>
      <c r="AO494" s="685">
        <v>0</v>
      </c>
      <c r="AP494" s="685">
        <v>0</v>
      </c>
      <c r="AQ494" s="685">
        <v>0</v>
      </c>
      <c r="AR494" s="685">
        <v>0</v>
      </c>
      <c r="AS494" s="685">
        <v>0</v>
      </c>
      <c r="AT494" s="685">
        <v>0</v>
      </c>
      <c r="AU494" s="685">
        <v>0</v>
      </c>
      <c r="AV494" s="685">
        <v>0</v>
      </c>
      <c r="AW494" s="685">
        <v>0</v>
      </c>
      <c r="AX494" s="685">
        <v>0</v>
      </c>
      <c r="AY494" s="685">
        <v>0</v>
      </c>
      <c r="AZ494" s="685">
        <v>0</v>
      </c>
      <c r="BA494" s="685">
        <v>0</v>
      </c>
      <c r="BB494" s="685">
        <v>0</v>
      </c>
      <c r="BC494" s="685">
        <v>0</v>
      </c>
      <c r="BD494" s="685">
        <v>0</v>
      </c>
      <c r="BE494" s="685">
        <v>0</v>
      </c>
      <c r="BF494" s="685">
        <v>0</v>
      </c>
      <c r="BG494" s="685">
        <v>0</v>
      </c>
      <c r="BH494" s="685">
        <v>0</v>
      </c>
      <c r="BI494" s="687"/>
    </row>
    <row r="495" spans="2:61" ht="5.0999999999999996" customHeight="1">
      <c r="B495" s="4465"/>
      <c r="D495" s="4889"/>
      <c r="E495" s="1213"/>
      <c r="F495" s="1214"/>
      <c r="G495" s="1213"/>
      <c r="H495" s="4603"/>
      <c r="I495" s="1213"/>
      <c r="J495" s="1214"/>
      <c r="K495" s="1213"/>
      <c r="L495" s="4603"/>
      <c r="M495" s="1213"/>
      <c r="N495" s="1214"/>
      <c r="O495" s="1213"/>
      <c r="P495" s="4603"/>
      <c r="Q495" s="1213"/>
      <c r="R495" s="1214"/>
      <c r="S495" s="1213"/>
      <c r="T495" s="4603"/>
      <c r="U495" s="1213"/>
      <c r="V495" s="1214"/>
      <c r="W495" s="1213"/>
      <c r="X495" s="4603"/>
      <c r="Y495" s="1213"/>
      <c r="Z495" s="1214"/>
      <c r="AA495" s="1213"/>
      <c r="AB495" s="4603"/>
      <c r="AC495" s="1213"/>
      <c r="AD495" s="1214"/>
      <c r="AE495" s="1213"/>
      <c r="AF495" s="4603"/>
      <c r="AI495" s="730"/>
      <c r="AJ495" s="685">
        <v>0</v>
      </c>
      <c r="AK495" s="685">
        <v>0</v>
      </c>
      <c r="AL495" s="685">
        <v>0</v>
      </c>
      <c r="AM495" s="685">
        <v>0</v>
      </c>
      <c r="AN495" s="685">
        <v>0</v>
      </c>
      <c r="AO495" s="685">
        <v>0</v>
      </c>
      <c r="AP495" s="685">
        <v>0</v>
      </c>
      <c r="AQ495" s="685">
        <v>0</v>
      </c>
      <c r="AR495" s="685">
        <v>0</v>
      </c>
      <c r="AS495" s="685">
        <v>0</v>
      </c>
      <c r="AT495" s="685">
        <v>0</v>
      </c>
      <c r="AU495" s="685">
        <v>0</v>
      </c>
      <c r="AV495" s="685">
        <v>0</v>
      </c>
      <c r="AW495" s="685">
        <v>0</v>
      </c>
      <c r="AX495" s="685">
        <v>0</v>
      </c>
      <c r="AY495" s="685">
        <v>0</v>
      </c>
      <c r="AZ495" s="685">
        <v>0</v>
      </c>
      <c r="BA495" s="685">
        <v>0</v>
      </c>
      <c r="BB495" s="685">
        <v>0</v>
      </c>
      <c r="BC495" s="685">
        <v>0</v>
      </c>
      <c r="BD495" s="685">
        <v>0</v>
      </c>
      <c r="BE495" s="685">
        <v>0</v>
      </c>
      <c r="BF495" s="685">
        <v>0</v>
      </c>
      <c r="BG495" s="685">
        <v>0</v>
      </c>
      <c r="BH495" s="685">
        <v>0</v>
      </c>
      <c r="BI495" s="687"/>
    </row>
    <row r="496" spans="2:61" ht="9.9499999999999993" customHeight="1">
      <c r="B496" s="4466"/>
      <c r="D496" s="4890"/>
      <c r="E496" s="1212"/>
      <c r="F496" s="1212"/>
      <c r="G496" s="1212"/>
      <c r="H496" s="4604"/>
      <c r="I496" s="1212"/>
      <c r="J496" s="1212"/>
      <c r="K496" s="1212"/>
      <c r="L496" s="4604"/>
      <c r="M496" s="1212"/>
      <c r="N496" s="1212"/>
      <c r="O496" s="1212"/>
      <c r="P496" s="4604"/>
      <c r="Q496" s="1212"/>
      <c r="R496" s="1212"/>
      <c r="S496" s="1212"/>
      <c r="T496" s="4604"/>
      <c r="U496" s="1212"/>
      <c r="V496" s="1212"/>
      <c r="W496" s="1212"/>
      <c r="X496" s="4604"/>
      <c r="Y496" s="1212"/>
      <c r="Z496" s="1212"/>
      <c r="AA496" s="1212"/>
      <c r="AB496" s="4604"/>
      <c r="AC496" s="1212"/>
      <c r="AD496" s="1212"/>
      <c r="AE496" s="1212"/>
      <c r="AF496" s="4604"/>
      <c r="AI496" s="789"/>
      <c r="AJ496" s="685">
        <v>0</v>
      </c>
      <c r="AK496" s="685">
        <v>0</v>
      </c>
      <c r="AL496" s="685">
        <v>0</v>
      </c>
      <c r="AM496" s="685">
        <v>0</v>
      </c>
      <c r="AN496" s="685">
        <v>0</v>
      </c>
      <c r="AO496" s="685">
        <v>0</v>
      </c>
      <c r="AP496" s="685">
        <v>0</v>
      </c>
      <c r="AQ496" s="685">
        <v>0</v>
      </c>
      <c r="AR496" s="685">
        <v>0</v>
      </c>
      <c r="AS496" s="685">
        <v>0</v>
      </c>
      <c r="AT496" s="685">
        <v>0</v>
      </c>
      <c r="AU496" s="685">
        <v>0</v>
      </c>
      <c r="AV496" s="685">
        <v>0</v>
      </c>
      <c r="AW496" s="685">
        <v>0</v>
      </c>
      <c r="AX496" s="685">
        <v>0</v>
      </c>
      <c r="AY496" s="685">
        <v>0</v>
      </c>
      <c r="AZ496" s="685">
        <v>0</v>
      </c>
      <c r="BA496" s="685">
        <v>0</v>
      </c>
      <c r="BB496" s="685">
        <v>0</v>
      </c>
      <c r="BC496" s="685">
        <v>0</v>
      </c>
      <c r="BD496" s="685">
        <v>0</v>
      </c>
      <c r="BE496" s="685">
        <v>0</v>
      </c>
      <c r="BF496" s="685">
        <v>0</v>
      </c>
      <c r="BG496" s="685">
        <v>0</v>
      </c>
      <c r="BH496" s="685">
        <v>0</v>
      </c>
      <c r="BI496" s="687"/>
    </row>
    <row r="497" spans="2:61" ht="9.9499999999999993" customHeight="1">
      <c r="B497" s="706"/>
      <c r="D497" s="1216"/>
      <c r="E497" s="1221"/>
      <c r="F497" s="1221"/>
      <c r="G497" s="1221"/>
      <c r="H497" s="1216"/>
      <c r="I497" s="1221"/>
      <c r="J497" s="1221"/>
      <c r="K497" s="1221"/>
      <c r="L497" s="1218"/>
      <c r="M497" s="1221"/>
      <c r="N497" s="1221"/>
      <c r="O497" s="1221"/>
      <c r="P497" s="1218"/>
      <c r="Q497" s="1221"/>
      <c r="R497" s="1221"/>
      <c r="S497" s="1221"/>
      <c r="T497" s="1218"/>
      <c r="U497" s="1221"/>
      <c r="V497" s="1221"/>
      <c r="W497" s="1221"/>
      <c r="X497" s="968"/>
      <c r="Y497" s="1221"/>
      <c r="Z497" s="1221"/>
      <c r="AA497" s="1221"/>
      <c r="AB497" s="1218"/>
      <c r="AC497" s="1221"/>
      <c r="AD497" s="1221"/>
      <c r="AE497" s="1221"/>
      <c r="AF497" s="1218"/>
      <c r="AI497" s="804"/>
      <c r="AJ497" s="685">
        <v>0</v>
      </c>
      <c r="AK497" s="685">
        <v>0</v>
      </c>
      <c r="AL497" s="685">
        <v>0</v>
      </c>
      <c r="AM497" s="685">
        <v>0</v>
      </c>
      <c r="AN497" s="685">
        <v>0</v>
      </c>
      <c r="AO497" s="685">
        <v>0</v>
      </c>
      <c r="AP497" s="685">
        <v>0</v>
      </c>
      <c r="AQ497" s="685">
        <v>0</v>
      </c>
      <c r="AR497" s="685">
        <v>0</v>
      </c>
      <c r="AS497" s="685">
        <v>0</v>
      </c>
      <c r="AT497" s="685">
        <v>0</v>
      </c>
      <c r="AU497" s="685">
        <v>0</v>
      </c>
      <c r="AV497" s="685">
        <v>0</v>
      </c>
      <c r="AW497" s="685">
        <v>0</v>
      </c>
      <c r="AX497" s="685">
        <v>0</v>
      </c>
      <c r="AY497" s="685">
        <v>0</v>
      </c>
      <c r="AZ497" s="685">
        <v>0</v>
      </c>
      <c r="BA497" s="685">
        <v>0</v>
      </c>
      <c r="BB497" s="685">
        <v>0</v>
      </c>
      <c r="BC497" s="685">
        <v>0</v>
      </c>
      <c r="BD497" s="685">
        <v>0</v>
      </c>
      <c r="BE497" s="685">
        <v>0</v>
      </c>
      <c r="BF497" s="685">
        <v>0</v>
      </c>
      <c r="BG497" s="685">
        <v>0</v>
      </c>
      <c r="BH497" s="685">
        <v>0</v>
      </c>
      <c r="BI497" s="687"/>
    </row>
    <row r="498" spans="2:61" ht="9.9499999999999993" customHeight="1">
      <c r="B498" s="4464">
        <v>27</v>
      </c>
      <c r="D498" s="4888" t="s">
        <v>5287</v>
      </c>
      <c r="E498" s="1212"/>
      <c r="F498" s="1212"/>
      <c r="G498" s="1212"/>
      <c r="H498" s="4602"/>
      <c r="I498" s="1212"/>
      <c r="J498" s="1212"/>
      <c r="K498" s="1212"/>
      <c r="L498" s="4602"/>
      <c r="M498" s="1212"/>
      <c r="N498" s="1212"/>
      <c r="O498" s="1212"/>
      <c r="P498" s="4602"/>
      <c r="Q498" s="1212"/>
      <c r="R498" s="1212"/>
      <c r="S498" s="1212"/>
      <c r="T498" s="4602"/>
      <c r="U498" s="1212"/>
      <c r="V498" s="1212"/>
      <c r="W498" s="1212"/>
      <c r="X498" s="4602"/>
      <c r="Y498" s="1212"/>
      <c r="Z498" s="1212"/>
      <c r="AA498" s="1212"/>
      <c r="AB498" s="4602"/>
      <c r="AC498" s="1212"/>
      <c r="AD498" s="1212"/>
      <c r="AE498" s="1212"/>
      <c r="AF498" s="4602"/>
      <c r="AI498" s="789"/>
      <c r="AJ498" s="685">
        <v>0</v>
      </c>
      <c r="AK498" s="685">
        <v>0</v>
      </c>
      <c r="AL498" s="685">
        <v>0</v>
      </c>
      <c r="AM498" s="685">
        <v>0</v>
      </c>
      <c r="AN498" s="685">
        <v>0</v>
      </c>
      <c r="AO498" s="685">
        <v>0</v>
      </c>
      <c r="AP498" s="685">
        <v>0</v>
      </c>
      <c r="AQ498" s="685">
        <v>0</v>
      </c>
      <c r="AR498" s="685">
        <v>0</v>
      </c>
      <c r="AS498" s="685">
        <v>0</v>
      </c>
      <c r="AT498" s="685">
        <v>0</v>
      </c>
      <c r="AU498" s="685">
        <v>0</v>
      </c>
      <c r="AV498" s="685">
        <v>0</v>
      </c>
      <c r="AW498" s="685">
        <v>0</v>
      </c>
      <c r="AX498" s="685">
        <v>0</v>
      </c>
      <c r="AY498" s="685">
        <v>0</v>
      </c>
      <c r="AZ498" s="685">
        <v>0</v>
      </c>
      <c r="BA498" s="685">
        <v>0</v>
      </c>
      <c r="BB498" s="685">
        <v>0</v>
      </c>
      <c r="BC498" s="685">
        <v>0</v>
      </c>
      <c r="BD498" s="685">
        <v>0</v>
      </c>
      <c r="BE498" s="685">
        <v>0</v>
      </c>
      <c r="BF498" s="685">
        <v>0</v>
      </c>
      <c r="BG498" s="685">
        <v>0</v>
      </c>
      <c r="BH498" s="685">
        <v>0</v>
      </c>
      <c r="BI498" s="687"/>
    </row>
    <row r="499" spans="2:61" ht="5.0999999999999996" customHeight="1">
      <c r="B499" s="4465"/>
      <c r="D499" s="4889"/>
      <c r="E499" s="1213"/>
      <c r="F499" s="1214"/>
      <c r="G499" s="1213"/>
      <c r="H499" s="4603"/>
      <c r="I499" s="1213"/>
      <c r="J499" s="1214"/>
      <c r="K499" s="1213"/>
      <c r="L499" s="4603"/>
      <c r="M499" s="1213"/>
      <c r="N499" s="1214"/>
      <c r="O499" s="1213"/>
      <c r="P499" s="4603"/>
      <c r="Q499" s="1213"/>
      <c r="R499" s="1214"/>
      <c r="S499" s="1213"/>
      <c r="T499" s="4603"/>
      <c r="U499" s="1213"/>
      <c r="V499" s="1214"/>
      <c r="W499" s="1213"/>
      <c r="X499" s="4603"/>
      <c r="Y499" s="1213"/>
      <c r="Z499" s="1214"/>
      <c r="AA499" s="1213"/>
      <c r="AB499" s="4603"/>
      <c r="AC499" s="1213"/>
      <c r="AD499" s="1214"/>
      <c r="AE499" s="1213"/>
      <c r="AF499" s="4603"/>
      <c r="AI499" s="730"/>
      <c r="AJ499" s="685">
        <v>0</v>
      </c>
      <c r="AK499" s="685">
        <v>0</v>
      </c>
      <c r="AL499" s="685">
        <v>0</v>
      </c>
      <c r="AM499" s="685">
        <v>0</v>
      </c>
      <c r="AN499" s="685">
        <v>0</v>
      </c>
      <c r="AO499" s="685">
        <v>0</v>
      </c>
      <c r="AP499" s="685">
        <v>0</v>
      </c>
      <c r="AQ499" s="685">
        <v>0</v>
      </c>
      <c r="AR499" s="685">
        <v>0</v>
      </c>
      <c r="AS499" s="685">
        <v>0</v>
      </c>
      <c r="AT499" s="685">
        <v>0</v>
      </c>
      <c r="AU499" s="685">
        <v>0</v>
      </c>
      <c r="AV499" s="685">
        <v>0</v>
      </c>
      <c r="AW499" s="685">
        <v>0</v>
      </c>
      <c r="AX499" s="685">
        <v>0</v>
      </c>
      <c r="AY499" s="685">
        <v>0</v>
      </c>
      <c r="AZ499" s="685">
        <v>0</v>
      </c>
      <c r="BA499" s="685">
        <v>0</v>
      </c>
      <c r="BB499" s="685">
        <v>0</v>
      </c>
      <c r="BC499" s="685">
        <v>0</v>
      </c>
      <c r="BD499" s="685">
        <v>0</v>
      </c>
      <c r="BE499" s="685">
        <v>0</v>
      </c>
      <c r="BF499" s="685">
        <v>0</v>
      </c>
      <c r="BG499" s="685">
        <v>0</v>
      </c>
      <c r="BH499" s="685">
        <v>0</v>
      </c>
      <c r="BI499" s="687"/>
    </row>
    <row r="500" spans="2:61" ht="9.9499999999999993" customHeight="1">
      <c r="B500" s="4466"/>
      <c r="D500" s="4890"/>
      <c r="E500" s="1212"/>
      <c r="F500" s="1212"/>
      <c r="G500" s="1212"/>
      <c r="H500" s="4604"/>
      <c r="I500" s="1212"/>
      <c r="J500" s="1212"/>
      <c r="K500" s="1212"/>
      <c r="L500" s="4604"/>
      <c r="M500" s="1212"/>
      <c r="N500" s="1212"/>
      <c r="O500" s="1212"/>
      <c r="P500" s="4604"/>
      <c r="Q500" s="1212"/>
      <c r="R500" s="1212"/>
      <c r="S500" s="1212"/>
      <c r="T500" s="4604"/>
      <c r="U500" s="1212"/>
      <c r="V500" s="1212"/>
      <c r="W500" s="1212"/>
      <c r="X500" s="4604"/>
      <c r="Y500" s="1212"/>
      <c r="Z500" s="1212"/>
      <c r="AA500" s="1212"/>
      <c r="AB500" s="4604"/>
      <c r="AC500" s="1212"/>
      <c r="AD500" s="1212"/>
      <c r="AE500" s="1212"/>
      <c r="AF500" s="4604"/>
      <c r="AI500" s="789"/>
      <c r="AJ500" s="685">
        <v>0</v>
      </c>
      <c r="AK500" s="685">
        <v>0</v>
      </c>
      <c r="AL500" s="685">
        <v>0</v>
      </c>
      <c r="AM500" s="685">
        <v>0</v>
      </c>
      <c r="AN500" s="685">
        <v>0</v>
      </c>
      <c r="AO500" s="685">
        <v>0</v>
      </c>
      <c r="AP500" s="685">
        <v>0</v>
      </c>
      <c r="AQ500" s="685">
        <v>0</v>
      </c>
      <c r="AR500" s="685">
        <v>0</v>
      </c>
      <c r="AS500" s="685">
        <v>0</v>
      </c>
      <c r="AT500" s="685">
        <v>0</v>
      </c>
      <c r="AU500" s="685">
        <v>0</v>
      </c>
      <c r="AV500" s="685">
        <v>0</v>
      </c>
      <c r="AW500" s="685">
        <v>0</v>
      </c>
      <c r="AX500" s="685">
        <v>0</v>
      </c>
      <c r="AY500" s="685">
        <v>0</v>
      </c>
      <c r="AZ500" s="685">
        <v>0</v>
      </c>
      <c r="BA500" s="685">
        <v>0</v>
      </c>
      <c r="BB500" s="685">
        <v>0</v>
      </c>
      <c r="BC500" s="685">
        <v>0</v>
      </c>
      <c r="BD500" s="685">
        <v>0</v>
      </c>
      <c r="BE500" s="685">
        <v>0</v>
      </c>
      <c r="BF500" s="685">
        <v>0</v>
      </c>
      <c r="BG500" s="685">
        <v>0</v>
      </c>
      <c r="BH500" s="685">
        <v>0</v>
      </c>
      <c r="BI500" s="687"/>
    </row>
    <row r="501" spans="2:61" ht="9.9499999999999993" customHeight="1">
      <c r="B501" s="706"/>
      <c r="D501" s="1216"/>
      <c r="E501" s="1221"/>
      <c r="F501" s="1221"/>
      <c r="G501" s="1221"/>
      <c r="H501" s="1216"/>
      <c r="I501" s="1221"/>
      <c r="J501" s="1221"/>
      <c r="K501" s="1221"/>
      <c r="L501" s="1218"/>
      <c r="M501" s="1221"/>
      <c r="N501" s="1221"/>
      <c r="O501" s="1221"/>
      <c r="P501" s="1218"/>
      <c r="Q501" s="1221"/>
      <c r="R501" s="1221"/>
      <c r="S501" s="1221"/>
      <c r="T501" s="1218"/>
      <c r="U501" s="1221"/>
      <c r="V501" s="1221"/>
      <c r="W501" s="1221"/>
      <c r="X501" s="968"/>
      <c r="Y501" s="1221"/>
      <c r="Z501" s="1221"/>
      <c r="AA501" s="1221"/>
      <c r="AB501" s="1218"/>
      <c r="AC501" s="1221"/>
      <c r="AD501" s="1221"/>
      <c r="AE501" s="1221"/>
      <c r="AF501" s="1218"/>
      <c r="AI501" s="804"/>
      <c r="AJ501" s="685">
        <v>0</v>
      </c>
      <c r="AK501" s="685">
        <v>0</v>
      </c>
      <c r="AL501" s="685">
        <v>0</v>
      </c>
      <c r="AM501" s="685">
        <v>0</v>
      </c>
      <c r="AN501" s="685">
        <v>0</v>
      </c>
      <c r="AO501" s="685">
        <v>0</v>
      </c>
      <c r="AP501" s="685">
        <v>0</v>
      </c>
      <c r="AQ501" s="685">
        <v>0</v>
      </c>
      <c r="AR501" s="685">
        <v>0</v>
      </c>
      <c r="AS501" s="685">
        <v>0</v>
      </c>
      <c r="AT501" s="685">
        <v>0</v>
      </c>
      <c r="AU501" s="685">
        <v>0</v>
      </c>
      <c r="AV501" s="685">
        <v>0</v>
      </c>
      <c r="AW501" s="685">
        <v>0</v>
      </c>
      <c r="AX501" s="685">
        <v>0</v>
      </c>
      <c r="AY501" s="685">
        <v>0</v>
      </c>
      <c r="AZ501" s="685">
        <v>0</v>
      </c>
      <c r="BA501" s="685">
        <v>0</v>
      </c>
      <c r="BB501" s="685">
        <v>0</v>
      </c>
      <c r="BC501" s="685">
        <v>0</v>
      </c>
      <c r="BD501" s="685">
        <v>0</v>
      </c>
      <c r="BE501" s="685">
        <v>0</v>
      </c>
      <c r="BF501" s="685">
        <v>0</v>
      </c>
      <c r="BG501" s="685">
        <v>0</v>
      </c>
      <c r="BH501" s="685">
        <v>0</v>
      </c>
      <c r="BI501" s="687"/>
    </row>
    <row r="502" spans="2:61" ht="9.9499999999999993" customHeight="1">
      <c r="B502" s="4464">
        <v>28</v>
      </c>
      <c r="D502" s="4888" t="s">
        <v>1534</v>
      </c>
      <c r="E502" s="1212"/>
      <c r="F502" s="1212"/>
      <c r="G502" s="1212"/>
      <c r="H502" s="4602"/>
      <c r="I502" s="1212"/>
      <c r="J502" s="1212"/>
      <c r="K502" s="1212"/>
      <c r="L502" s="4602"/>
      <c r="M502" s="1212"/>
      <c r="N502" s="1212"/>
      <c r="O502" s="1212"/>
      <c r="P502" s="4602"/>
      <c r="Q502" s="1212"/>
      <c r="R502" s="1212"/>
      <c r="S502" s="1212"/>
      <c r="T502" s="4602"/>
      <c r="U502" s="1212"/>
      <c r="V502" s="1212"/>
      <c r="W502" s="1212"/>
      <c r="X502" s="4602"/>
      <c r="Y502" s="1212"/>
      <c r="Z502" s="1212"/>
      <c r="AA502" s="1212"/>
      <c r="AB502" s="4602"/>
      <c r="AC502" s="1212"/>
      <c r="AD502" s="1212"/>
      <c r="AE502" s="1212"/>
      <c r="AF502" s="4602"/>
      <c r="AI502" s="789"/>
      <c r="AJ502" s="685">
        <v>0</v>
      </c>
      <c r="AK502" s="685">
        <v>0</v>
      </c>
      <c r="AL502" s="685">
        <v>0</v>
      </c>
      <c r="AM502" s="685">
        <v>0</v>
      </c>
      <c r="AN502" s="685">
        <v>0</v>
      </c>
      <c r="AO502" s="685">
        <v>0</v>
      </c>
      <c r="AP502" s="685">
        <v>0</v>
      </c>
      <c r="AQ502" s="685">
        <v>0</v>
      </c>
      <c r="AR502" s="685">
        <v>0</v>
      </c>
      <c r="AS502" s="685">
        <v>0</v>
      </c>
      <c r="AT502" s="685">
        <v>0</v>
      </c>
      <c r="AU502" s="685">
        <v>0</v>
      </c>
      <c r="AV502" s="685">
        <v>0</v>
      </c>
      <c r="AW502" s="685">
        <v>0</v>
      </c>
      <c r="AX502" s="685">
        <v>0</v>
      </c>
      <c r="AY502" s="685">
        <v>0</v>
      </c>
      <c r="AZ502" s="685">
        <v>0</v>
      </c>
      <c r="BA502" s="685">
        <v>0</v>
      </c>
      <c r="BB502" s="685">
        <v>0</v>
      </c>
      <c r="BC502" s="685">
        <v>0</v>
      </c>
      <c r="BD502" s="685">
        <v>0</v>
      </c>
      <c r="BE502" s="685">
        <v>0</v>
      </c>
      <c r="BF502" s="685">
        <v>0</v>
      </c>
      <c r="BG502" s="685">
        <v>0</v>
      </c>
      <c r="BH502" s="685">
        <v>0</v>
      </c>
      <c r="BI502" s="687"/>
    </row>
    <row r="503" spans="2:61" ht="5.0999999999999996" customHeight="1">
      <c r="B503" s="4465"/>
      <c r="D503" s="4889"/>
      <c r="E503" s="1213"/>
      <c r="F503" s="1214"/>
      <c r="G503" s="1213"/>
      <c r="H503" s="4603"/>
      <c r="I503" s="1213"/>
      <c r="J503" s="1214"/>
      <c r="K503" s="1213"/>
      <c r="L503" s="4603"/>
      <c r="M503" s="1213"/>
      <c r="N503" s="1214"/>
      <c r="O503" s="1213"/>
      <c r="P503" s="4603"/>
      <c r="Q503" s="1213"/>
      <c r="R503" s="1214"/>
      <c r="S503" s="1213"/>
      <c r="T503" s="4603"/>
      <c r="U503" s="1213"/>
      <c r="V503" s="1214"/>
      <c r="W503" s="1213"/>
      <c r="X503" s="4603"/>
      <c r="Y503" s="1213"/>
      <c r="Z503" s="1214"/>
      <c r="AA503" s="1213"/>
      <c r="AB503" s="4603"/>
      <c r="AC503" s="1213"/>
      <c r="AD503" s="1214"/>
      <c r="AE503" s="1213"/>
      <c r="AF503" s="4603"/>
      <c r="AI503" s="730"/>
      <c r="AJ503" s="685">
        <v>0</v>
      </c>
      <c r="AK503" s="685">
        <v>0</v>
      </c>
      <c r="AL503" s="685">
        <v>0</v>
      </c>
      <c r="AM503" s="685">
        <v>0</v>
      </c>
      <c r="AN503" s="685">
        <v>0</v>
      </c>
      <c r="AO503" s="685">
        <v>0</v>
      </c>
      <c r="AP503" s="685">
        <v>0</v>
      </c>
      <c r="AQ503" s="685">
        <v>0</v>
      </c>
      <c r="AR503" s="685">
        <v>0</v>
      </c>
      <c r="AS503" s="685">
        <v>0</v>
      </c>
      <c r="AT503" s="685">
        <v>0</v>
      </c>
      <c r="AU503" s="685">
        <v>0</v>
      </c>
      <c r="AV503" s="685">
        <v>0</v>
      </c>
      <c r="AW503" s="685">
        <v>0</v>
      </c>
      <c r="AX503" s="685">
        <v>0</v>
      </c>
      <c r="AY503" s="685">
        <v>0</v>
      </c>
      <c r="AZ503" s="685">
        <v>0</v>
      </c>
      <c r="BA503" s="685">
        <v>0</v>
      </c>
      <c r="BB503" s="685">
        <v>0</v>
      </c>
      <c r="BC503" s="685">
        <v>0</v>
      </c>
      <c r="BD503" s="685">
        <v>0</v>
      </c>
      <c r="BE503" s="685">
        <v>0</v>
      </c>
      <c r="BF503" s="685">
        <v>0</v>
      </c>
      <c r="BG503" s="685">
        <v>0</v>
      </c>
      <c r="BH503" s="685">
        <v>0</v>
      </c>
      <c r="BI503" s="687"/>
    </row>
    <row r="504" spans="2:61" ht="9.9499999999999993" customHeight="1">
      <c r="B504" s="4466"/>
      <c r="D504" s="4890"/>
      <c r="E504" s="1212"/>
      <c r="F504" s="1212"/>
      <c r="G504" s="1212"/>
      <c r="H504" s="4604"/>
      <c r="I504" s="1212"/>
      <c r="J504" s="1212"/>
      <c r="K504" s="1212"/>
      <c r="L504" s="4604"/>
      <c r="M504" s="1212"/>
      <c r="N504" s="1212"/>
      <c r="O504" s="1212"/>
      <c r="P504" s="4604"/>
      <c r="Q504" s="1212"/>
      <c r="R504" s="1212"/>
      <c r="S504" s="1212"/>
      <c r="T504" s="4604"/>
      <c r="U504" s="1212"/>
      <c r="V504" s="1212"/>
      <c r="W504" s="1212"/>
      <c r="X504" s="4604"/>
      <c r="Y504" s="1212"/>
      <c r="Z504" s="1212"/>
      <c r="AA504" s="1212"/>
      <c r="AB504" s="4604"/>
      <c r="AC504" s="1212"/>
      <c r="AD504" s="1212"/>
      <c r="AE504" s="1212"/>
      <c r="AF504" s="4604"/>
      <c r="AI504" s="789"/>
      <c r="AJ504" s="685">
        <v>0</v>
      </c>
      <c r="AK504" s="685">
        <v>0</v>
      </c>
      <c r="AL504" s="685">
        <v>0</v>
      </c>
      <c r="AM504" s="685">
        <v>0</v>
      </c>
      <c r="AN504" s="685">
        <v>0</v>
      </c>
      <c r="AO504" s="685">
        <v>0</v>
      </c>
      <c r="AP504" s="685">
        <v>0</v>
      </c>
      <c r="AQ504" s="685">
        <v>0</v>
      </c>
      <c r="AR504" s="685">
        <v>0</v>
      </c>
      <c r="AS504" s="685">
        <v>0</v>
      </c>
      <c r="AT504" s="685">
        <v>0</v>
      </c>
      <c r="AU504" s="685">
        <v>0</v>
      </c>
      <c r="AV504" s="685">
        <v>0</v>
      </c>
      <c r="AW504" s="685">
        <v>0</v>
      </c>
      <c r="AX504" s="685">
        <v>0</v>
      </c>
      <c r="AY504" s="685">
        <v>0</v>
      </c>
      <c r="AZ504" s="685">
        <v>0</v>
      </c>
      <c r="BA504" s="685">
        <v>0</v>
      </c>
      <c r="BB504" s="685">
        <v>0</v>
      </c>
      <c r="BC504" s="685">
        <v>0</v>
      </c>
      <c r="BD504" s="685">
        <v>0</v>
      </c>
      <c r="BE504" s="685">
        <v>0</v>
      </c>
      <c r="BF504" s="685">
        <v>0</v>
      </c>
      <c r="BG504" s="685">
        <v>0</v>
      </c>
      <c r="BH504" s="685">
        <v>0</v>
      </c>
      <c r="BI504" s="687"/>
    </row>
    <row r="505" spans="2:61" ht="9.9499999999999993" customHeight="1">
      <c r="B505" s="706"/>
      <c r="D505" s="1216"/>
      <c r="E505" s="1221"/>
      <c r="F505" s="1221"/>
      <c r="G505" s="1221"/>
      <c r="H505" s="1216"/>
      <c r="I505" s="1221"/>
      <c r="J505" s="1221"/>
      <c r="K505" s="1221"/>
      <c r="L505" s="1219"/>
      <c r="M505" s="1221"/>
      <c r="N505" s="1221"/>
      <c r="O505" s="1221"/>
      <c r="P505" s="1218"/>
      <c r="Q505" s="1221"/>
      <c r="R505" s="1221"/>
      <c r="S505" s="1221"/>
      <c r="T505" s="1218"/>
      <c r="U505" s="1221"/>
      <c r="V505" s="1221"/>
      <c r="W505" s="1221"/>
      <c r="X505" s="968"/>
      <c r="Y505" s="1221"/>
      <c r="Z505" s="1221"/>
      <c r="AA505" s="1221"/>
      <c r="AB505" s="1218"/>
      <c r="AC505" s="1221"/>
      <c r="AD505" s="1221"/>
      <c r="AE505" s="1221"/>
      <c r="AF505" s="1218"/>
      <c r="AI505" s="804"/>
      <c r="AJ505" s="685">
        <v>0</v>
      </c>
      <c r="AK505" s="685">
        <v>0</v>
      </c>
      <c r="AL505" s="685">
        <v>0</v>
      </c>
      <c r="AM505" s="685">
        <v>0</v>
      </c>
      <c r="AN505" s="685">
        <v>0</v>
      </c>
      <c r="AO505" s="685">
        <v>0</v>
      </c>
      <c r="AP505" s="685">
        <v>0</v>
      </c>
      <c r="AQ505" s="685">
        <v>0</v>
      </c>
      <c r="AR505" s="685">
        <v>0</v>
      </c>
      <c r="AS505" s="685">
        <v>0</v>
      </c>
      <c r="AT505" s="685">
        <v>0</v>
      </c>
      <c r="AU505" s="685">
        <v>0</v>
      </c>
      <c r="AV505" s="685">
        <v>0</v>
      </c>
      <c r="AW505" s="685">
        <v>0</v>
      </c>
      <c r="AX505" s="685">
        <v>0</v>
      </c>
      <c r="AY505" s="685">
        <v>0</v>
      </c>
      <c r="AZ505" s="685">
        <v>0</v>
      </c>
      <c r="BA505" s="685">
        <v>0</v>
      </c>
      <c r="BB505" s="685">
        <v>0</v>
      </c>
      <c r="BC505" s="685">
        <v>0</v>
      </c>
      <c r="BD505" s="685">
        <v>0</v>
      </c>
      <c r="BE505" s="685">
        <v>0</v>
      </c>
      <c r="BF505" s="685">
        <v>0</v>
      </c>
      <c r="BG505" s="685">
        <v>0</v>
      </c>
      <c r="BH505" s="685">
        <v>0</v>
      </c>
      <c r="BI505" s="687"/>
    </row>
    <row r="506" spans="2:61" ht="9.9499999999999993" customHeight="1">
      <c r="B506" s="4464">
        <v>29</v>
      </c>
      <c r="D506" s="4888" t="s">
        <v>5288</v>
      </c>
      <c r="E506" s="1212"/>
      <c r="F506" s="1212"/>
      <c r="G506" s="1212"/>
      <c r="H506" s="4602"/>
      <c r="I506" s="1212"/>
      <c r="J506" s="1212"/>
      <c r="K506" s="1212"/>
      <c r="L506" s="4602"/>
      <c r="M506" s="1212"/>
      <c r="N506" s="1212"/>
      <c r="O506" s="1212"/>
      <c r="P506" s="4602"/>
      <c r="Q506" s="1212"/>
      <c r="R506" s="1212"/>
      <c r="S506" s="1212"/>
      <c r="T506" s="4602"/>
      <c r="U506" s="1212"/>
      <c r="V506" s="1212"/>
      <c r="W506" s="1212"/>
      <c r="X506" s="4602"/>
      <c r="Y506" s="1212"/>
      <c r="Z506" s="1212"/>
      <c r="AA506" s="1212"/>
      <c r="AB506" s="4602"/>
      <c r="AC506" s="1212"/>
      <c r="AD506" s="1212"/>
      <c r="AE506" s="1212"/>
      <c r="AF506" s="4602"/>
      <c r="AI506" s="789"/>
      <c r="AJ506" s="685">
        <v>0</v>
      </c>
      <c r="AK506" s="685">
        <v>0</v>
      </c>
      <c r="AL506" s="685">
        <v>0</v>
      </c>
      <c r="AM506" s="685">
        <v>0</v>
      </c>
      <c r="AN506" s="685">
        <v>0</v>
      </c>
      <c r="AO506" s="685">
        <v>0</v>
      </c>
      <c r="AP506" s="685">
        <v>0</v>
      </c>
      <c r="AQ506" s="685">
        <v>0</v>
      </c>
      <c r="AR506" s="685">
        <v>0</v>
      </c>
      <c r="AS506" s="685">
        <v>0</v>
      </c>
      <c r="AT506" s="685">
        <v>0</v>
      </c>
      <c r="AU506" s="685">
        <v>0</v>
      </c>
      <c r="AV506" s="685">
        <v>0</v>
      </c>
      <c r="AW506" s="685">
        <v>0</v>
      </c>
      <c r="AX506" s="685">
        <v>0</v>
      </c>
      <c r="AY506" s="685">
        <v>0</v>
      </c>
      <c r="AZ506" s="685">
        <v>0</v>
      </c>
      <c r="BA506" s="685">
        <v>0</v>
      </c>
      <c r="BB506" s="685">
        <v>0</v>
      </c>
      <c r="BC506" s="685">
        <v>0</v>
      </c>
      <c r="BD506" s="685">
        <v>0</v>
      </c>
      <c r="BE506" s="685">
        <v>0</v>
      </c>
      <c r="BF506" s="685">
        <v>0</v>
      </c>
      <c r="BG506" s="685">
        <v>0</v>
      </c>
      <c r="BH506" s="685">
        <v>0</v>
      </c>
      <c r="BI506" s="687"/>
    </row>
    <row r="507" spans="2:61" ht="5.0999999999999996" customHeight="1">
      <c r="B507" s="4465"/>
      <c r="D507" s="4889"/>
      <c r="E507" s="1213"/>
      <c r="F507" s="1214"/>
      <c r="G507" s="1213"/>
      <c r="H507" s="4603"/>
      <c r="I507" s="1213"/>
      <c r="J507" s="1214"/>
      <c r="K507" s="1213"/>
      <c r="L507" s="4603"/>
      <c r="M507" s="1213"/>
      <c r="N507" s="1214"/>
      <c r="O507" s="1213"/>
      <c r="P507" s="4603"/>
      <c r="Q507" s="1213"/>
      <c r="R507" s="1214"/>
      <c r="S507" s="1213"/>
      <c r="T507" s="4603"/>
      <c r="U507" s="1213"/>
      <c r="V507" s="1214"/>
      <c r="W507" s="1213"/>
      <c r="X507" s="4603"/>
      <c r="Y507" s="1213"/>
      <c r="Z507" s="1214"/>
      <c r="AA507" s="1213"/>
      <c r="AB507" s="4603"/>
      <c r="AC507" s="1213"/>
      <c r="AD507" s="1214"/>
      <c r="AE507" s="1213"/>
      <c r="AF507" s="4603"/>
      <c r="AI507" s="730"/>
      <c r="AJ507" s="685">
        <v>0</v>
      </c>
      <c r="AK507" s="685">
        <v>0</v>
      </c>
      <c r="AL507" s="685">
        <v>0</v>
      </c>
      <c r="AM507" s="685">
        <v>0</v>
      </c>
      <c r="AN507" s="685">
        <v>0</v>
      </c>
      <c r="AO507" s="685">
        <v>0</v>
      </c>
      <c r="AP507" s="685">
        <v>0</v>
      </c>
      <c r="AQ507" s="685">
        <v>0</v>
      </c>
      <c r="AR507" s="685">
        <v>0</v>
      </c>
      <c r="AS507" s="685">
        <v>0</v>
      </c>
      <c r="AT507" s="685">
        <v>0</v>
      </c>
      <c r="AU507" s="685">
        <v>0</v>
      </c>
      <c r="AV507" s="685">
        <v>0</v>
      </c>
      <c r="AW507" s="685">
        <v>0</v>
      </c>
      <c r="AX507" s="685">
        <v>0</v>
      </c>
      <c r="AY507" s="685">
        <v>0</v>
      </c>
      <c r="AZ507" s="685">
        <v>0</v>
      </c>
      <c r="BA507" s="685">
        <v>0</v>
      </c>
      <c r="BB507" s="685">
        <v>0</v>
      </c>
      <c r="BC507" s="685">
        <v>0</v>
      </c>
      <c r="BD507" s="685">
        <v>0</v>
      </c>
      <c r="BE507" s="685">
        <v>0</v>
      </c>
      <c r="BF507" s="685">
        <v>0</v>
      </c>
      <c r="BG507" s="685">
        <v>0</v>
      </c>
      <c r="BH507" s="685">
        <v>0</v>
      </c>
      <c r="BI507" s="687"/>
    </row>
    <row r="508" spans="2:61" ht="9.9499999999999993" customHeight="1">
      <c r="B508" s="4466"/>
      <c r="D508" s="4890"/>
      <c r="E508" s="1212"/>
      <c r="F508" s="1212"/>
      <c r="G508" s="1212"/>
      <c r="H508" s="4604"/>
      <c r="I508" s="1212"/>
      <c r="J508" s="1212"/>
      <c r="K508" s="1212"/>
      <c r="L508" s="4604"/>
      <c r="M508" s="1212"/>
      <c r="N508" s="1212"/>
      <c r="O508" s="1212"/>
      <c r="P508" s="4604"/>
      <c r="Q508" s="1212"/>
      <c r="R508" s="1212"/>
      <c r="S508" s="1212"/>
      <c r="T508" s="4604"/>
      <c r="U508" s="1212"/>
      <c r="V508" s="1212"/>
      <c r="W508" s="1212"/>
      <c r="X508" s="4604"/>
      <c r="Y508" s="1212"/>
      <c r="Z508" s="1212"/>
      <c r="AA508" s="1212"/>
      <c r="AB508" s="4604"/>
      <c r="AC508" s="1212"/>
      <c r="AD508" s="1212"/>
      <c r="AE508" s="1212"/>
      <c r="AF508" s="4604"/>
      <c r="AI508" s="789"/>
      <c r="AJ508" s="685">
        <v>0</v>
      </c>
      <c r="AK508" s="685">
        <v>0</v>
      </c>
      <c r="AL508" s="685">
        <v>0</v>
      </c>
      <c r="AM508" s="685">
        <v>0</v>
      </c>
      <c r="AN508" s="685">
        <v>0</v>
      </c>
      <c r="AO508" s="685">
        <v>0</v>
      </c>
      <c r="AP508" s="685">
        <v>0</v>
      </c>
      <c r="AQ508" s="685">
        <v>0</v>
      </c>
      <c r="AR508" s="685">
        <v>0</v>
      </c>
      <c r="AS508" s="685">
        <v>0</v>
      </c>
      <c r="AT508" s="685">
        <v>0</v>
      </c>
      <c r="AU508" s="685">
        <v>0</v>
      </c>
      <c r="AV508" s="685">
        <v>0</v>
      </c>
      <c r="AW508" s="685">
        <v>0</v>
      </c>
      <c r="AX508" s="685">
        <v>0</v>
      </c>
      <c r="AY508" s="685">
        <v>0</v>
      </c>
      <c r="AZ508" s="685">
        <v>0</v>
      </c>
      <c r="BA508" s="685">
        <v>0</v>
      </c>
      <c r="BB508" s="685">
        <v>0</v>
      </c>
      <c r="BC508" s="685">
        <v>0</v>
      </c>
      <c r="BD508" s="685">
        <v>0</v>
      </c>
      <c r="BE508" s="685">
        <v>0</v>
      </c>
      <c r="BF508" s="685">
        <v>0</v>
      </c>
      <c r="BG508" s="685">
        <v>0</v>
      </c>
      <c r="BH508" s="685">
        <v>0</v>
      </c>
      <c r="BI508" s="687"/>
    </row>
    <row r="509" spans="2:61" ht="9.9499999999999993" customHeight="1">
      <c r="B509" s="706"/>
      <c r="D509" s="1216"/>
      <c r="E509" s="1221"/>
      <c r="F509" s="1221"/>
      <c r="G509" s="1221"/>
      <c r="H509" s="1216"/>
      <c r="I509" s="1221"/>
      <c r="J509" s="1221"/>
      <c r="K509" s="1221"/>
      <c r="L509" s="1216"/>
      <c r="M509" s="1221"/>
      <c r="N509" s="1221"/>
      <c r="O509" s="1221"/>
      <c r="P509" s="1216"/>
      <c r="Q509" s="1221"/>
      <c r="R509" s="1221"/>
      <c r="S509" s="1221"/>
      <c r="T509" s="1216"/>
      <c r="U509" s="1221"/>
      <c r="V509" s="1221"/>
      <c r="W509" s="1221"/>
      <c r="X509" s="968"/>
      <c r="Y509" s="1221"/>
      <c r="Z509" s="1221"/>
      <c r="AA509" s="1221"/>
      <c r="AB509" s="1218"/>
      <c r="AC509" s="1221"/>
      <c r="AD509" s="1221"/>
      <c r="AE509" s="1221"/>
      <c r="AF509" s="1218"/>
      <c r="AI509" s="804"/>
      <c r="AJ509" s="685">
        <v>0</v>
      </c>
      <c r="AK509" s="685">
        <v>0</v>
      </c>
      <c r="AL509" s="685">
        <v>0</v>
      </c>
      <c r="AM509" s="685">
        <v>0</v>
      </c>
      <c r="AN509" s="685">
        <v>0</v>
      </c>
      <c r="AO509" s="685">
        <v>0</v>
      </c>
      <c r="AP509" s="685">
        <v>0</v>
      </c>
      <c r="AQ509" s="685">
        <v>0</v>
      </c>
      <c r="AR509" s="685">
        <v>0</v>
      </c>
      <c r="AS509" s="685">
        <v>0</v>
      </c>
      <c r="AT509" s="685">
        <v>0</v>
      </c>
      <c r="AU509" s="685">
        <v>0</v>
      </c>
      <c r="AV509" s="685">
        <v>0</v>
      </c>
      <c r="AW509" s="685">
        <v>0</v>
      </c>
      <c r="AX509" s="685">
        <v>0</v>
      </c>
      <c r="AY509" s="685">
        <v>0</v>
      </c>
      <c r="AZ509" s="685">
        <v>0</v>
      </c>
      <c r="BA509" s="685">
        <v>0</v>
      </c>
      <c r="BB509" s="685">
        <v>0</v>
      </c>
      <c r="BC509" s="685">
        <v>0</v>
      </c>
      <c r="BD509" s="685">
        <v>0</v>
      </c>
      <c r="BE509" s="685">
        <v>0</v>
      </c>
      <c r="BF509" s="685">
        <v>0</v>
      </c>
      <c r="BG509" s="685">
        <v>0</v>
      </c>
      <c r="BH509" s="685">
        <v>0</v>
      </c>
      <c r="BI509" s="687"/>
    </row>
    <row r="510" spans="2:61" ht="9.9499999999999993" customHeight="1">
      <c r="B510" s="4464">
        <v>30</v>
      </c>
      <c r="D510" s="4888" t="s">
        <v>5289</v>
      </c>
      <c r="E510" s="1212"/>
      <c r="F510" s="1212"/>
      <c r="G510" s="1212"/>
      <c r="H510" s="4602"/>
      <c r="I510" s="1212"/>
      <c r="J510" s="1212"/>
      <c r="K510" s="1212"/>
      <c r="L510" s="4602"/>
      <c r="M510" s="1212"/>
      <c r="N510" s="1212"/>
      <c r="O510" s="1212"/>
      <c r="P510" s="4602"/>
      <c r="Q510" s="1212"/>
      <c r="R510" s="1212"/>
      <c r="S510" s="1212"/>
      <c r="T510" s="4602"/>
      <c r="U510" s="1212"/>
      <c r="V510" s="1212"/>
      <c r="W510" s="1212"/>
      <c r="X510" s="4602"/>
      <c r="Y510" s="1212"/>
      <c r="Z510" s="1212"/>
      <c r="AA510" s="1212"/>
      <c r="AB510" s="4602"/>
      <c r="AC510" s="1212"/>
      <c r="AD510" s="1212"/>
      <c r="AE510" s="1212"/>
      <c r="AF510" s="4602"/>
      <c r="AI510" s="789"/>
      <c r="AJ510" s="685">
        <v>0</v>
      </c>
      <c r="AK510" s="685">
        <v>0</v>
      </c>
      <c r="AL510" s="685">
        <v>0</v>
      </c>
      <c r="AM510" s="685">
        <v>0</v>
      </c>
      <c r="AN510" s="685">
        <v>0</v>
      </c>
      <c r="AO510" s="685">
        <v>0</v>
      </c>
      <c r="AP510" s="685">
        <v>0</v>
      </c>
      <c r="AQ510" s="685">
        <v>0</v>
      </c>
      <c r="AR510" s="685">
        <v>0</v>
      </c>
      <c r="AS510" s="685">
        <v>0</v>
      </c>
      <c r="AT510" s="685">
        <v>0</v>
      </c>
      <c r="AU510" s="685">
        <v>0</v>
      </c>
      <c r="AV510" s="685">
        <v>0</v>
      </c>
      <c r="AW510" s="685">
        <v>0</v>
      </c>
      <c r="AX510" s="685">
        <v>0</v>
      </c>
      <c r="AY510" s="685">
        <v>0</v>
      </c>
      <c r="AZ510" s="685">
        <v>0</v>
      </c>
      <c r="BA510" s="685">
        <v>0</v>
      </c>
      <c r="BB510" s="685">
        <v>0</v>
      </c>
      <c r="BC510" s="685">
        <v>0</v>
      </c>
      <c r="BD510" s="685">
        <v>0</v>
      </c>
      <c r="BE510" s="685">
        <v>0</v>
      </c>
      <c r="BF510" s="685">
        <v>0</v>
      </c>
      <c r="BG510" s="685">
        <v>0</v>
      </c>
      <c r="BH510" s="685">
        <v>0</v>
      </c>
      <c r="BI510" s="687"/>
    </row>
    <row r="511" spans="2:61" ht="5.0999999999999996" customHeight="1">
      <c r="B511" s="4465"/>
      <c r="D511" s="4889"/>
      <c r="E511" s="1213"/>
      <c r="F511" s="1214"/>
      <c r="G511" s="1213"/>
      <c r="H511" s="4603"/>
      <c r="I511" s="1213"/>
      <c r="J511" s="1214"/>
      <c r="K511" s="1213"/>
      <c r="L511" s="4603"/>
      <c r="M511" s="1213"/>
      <c r="N511" s="1214"/>
      <c r="O511" s="1213"/>
      <c r="P511" s="4603"/>
      <c r="Q511" s="1213"/>
      <c r="R511" s="1214"/>
      <c r="S511" s="1213"/>
      <c r="T511" s="4603"/>
      <c r="U511" s="1213"/>
      <c r="V511" s="1214"/>
      <c r="W511" s="1213"/>
      <c r="X511" s="4603"/>
      <c r="Y511" s="1213"/>
      <c r="Z511" s="1214"/>
      <c r="AA511" s="1213"/>
      <c r="AB511" s="4603"/>
      <c r="AC511" s="1213"/>
      <c r="AD511" s="1214"/>
      <c r="AE511" s="1213"/>
      <c r="AF511" s="4603"/>
      <c r="AI511" s="730"/>
      <c r="AJ511" s="685">
        <v>0</v>
      </c>
      <c r="AK511" s="685">
        <v>0</v>
      </c>
      <c r="AL511" s="685">
        <v>0</v>
      </c>
      <c r="AM511" s="685">
        <v>0</v>
      </c>
      <c r="AN511" s="685">
        <v>0</v>
      </c>
      <c r="AO511" s="685">
        <v>0</v>
      </c>
      <c r="AP511" s="685">
        <v>0</v>
      </c>
      <c r="AQ511" s="685">
        <v>0</v>
      </c>
      <c r="AR511" s="685">
        <v>0</v>
      </c>
      <c r="AS511" s="685">
        <v>0</v>
      </c>
      <c r="AT511" s="685">
        <v>0</v>
      </c>
      <c r="AU511" s="685">
        <v>0</v>
      </c>
      <c r="AV511" s="685">
        <v>0</v>
      </c>
      <c r="AW511" s="685">
        <v>0</v>
      </c>
      <c r="AX511" s="685">
        <v>0</v>
      </c>
      <c r="AY511" s="685">
        <v>0</v>
      </c>
      <c r="AZ511" s="685">
        <v>0</v>
      </c>
      <c r="BA511" s="685">
        <v>0</v>
      </c>
      <c r="BB511" s="685">
        <v>0</v>
      </c>
      <c r="BC511" s="685">
        <v>0</v>
      </c>
      <c r="BD511" s="685">
        <v>0</v>
      </c>
      <c r="BE511" s="685">
        <v>0</v>
      </c>
      <c r="BF511" s="685">
        <v>0</v>
      </c>
      <c r="BG511" s="685">
        <v>0</v>
      </c>
      <c r="BH511" s="685">
        <v>0</v>
      </c>
      <c r="BI511" s="687"/>
    </row>
    <row r="512" spans="2:61" ht="9.9499999999999993" customHeight="1">
      <c r="B512" s="4466"/>
      <c r="D512" s="4890"/>
      <c r="E512" s="1212"/>
      <c r="F512" s="1212"/>
      <c r="G512" s="1212"/>
      <c r="H512" s="4604"/>
      <c r="I512" s="1212"/>
      <c r="J512" s="1212"/>
      <c r="K512" s="1212"/>
      <c r="L512" s="4604"/>
      <c r="M512" s="1212"/>
      <c r="N512" s="1212"/>
      <c r="O512" s="1212"/>
      <c r="P512" s="4604"/>
      <c r="Q512" s="1212"/>
      <c r="R512" s="1212"/>
      <c r="S512" s="1212"/>
      <c r="T512" s="4604"/>
      <c r="U512" s="1212"/>
      <c r="V512" s="1212"/>
      <c r="W512" s="1212"/>
      <c r="X512" s="4604"/>
      <c r="Y512" s="1212"/>
      <c r="Z512" s="1212"/>
      <c r="AA512" s="1212"/>
      <c r="AB512" s="4604"/>
      <c r="AC512" s="1212"/>
      <c r="AD512" s="1212"/>
      <c r="AE512" s="1212"/>
      <c r="AF512" s="4604"/>
      <c r="AI512" s="789"/>
      <c r="AJ512" s="685">
        <v>0</v>
      </c>
      <c r="AK512" s="685">
        <v>0</v>
      </c>
      <c r="AL512" s="685">
        <v>0</v>
      </c>
      <c r="AM512" s="685">
        <v>0</v>
      </c>
      <c r="AN512" s="685">
        <v>0</v>
      </c>
      <c r="AO512" s="685">
        <v>0</v>
      </c>
      <c r="AP512" s="685">
        <v>0</v>
      </c>
      <c r="AQ512" s="685">
        <v>0</v>
      </c>
      <c r="AR512" s="685">
        <v>0</v>
      </c>
      <c r="AS512" s="685">
        <v>0</v>
      </c>
      <c r="AT512" s="685">
        <v>0</v>
      </c>
      <c r="AU512" s="685">
        <v>0</v>
      </c>
      <c r="AV512" s="685">
        <v>0</v>
      </c>
      <c r="AW512" s="685">
        <v>0</v>
      </c>
      <c r="AX512" s="685">
        <v>0</v>
      </c>
      <c r="AY512" s="685">
        <v>0</v>
      </c>
      <c r="AZ512" s="685">
        <v>0</v>
      </c>
      <c r="BA512" s="685">
        <v>0</v>
      </c>
      <c r="BB512" s="685">
        <v>0</v>
      </c>
      <c r="BC512" s="685">
        <v>0</v>
      </c>
      <c r="BD512" s="685">
        <v>0</v>
      </c>
      <c r="BE512" s="685">
        <v>0</v>
      </c>
      <c r="BF512" s="685">
        <v>0</v>
      </c>
      <c r="BG512" s="685">
        <v>0</v>
      </c>
      <c r="BH512" s="685">
        <v>0</v>
      </c>
      <c r="BI512" s="687"/>
    </row>
    <row r="513" spans="2:61" ht="9.9499999999999993" customHeight="1">
      <c r="B513" s="706"/>
      <c r="D513" s="1216"/>
      <c r="E513" s="1221"/>
      <c r="F513" s="1221"/>
      <c r="G513" s="1221"/>
      <c r="H513" s="1216"/>
      <c r="I513" s="1221"/>
      <c r="J513" s="1221"/>
      <c r="K513" s="1221"/>
      <c r="L513" s="1216"/>
      <c r="M513" s="1221"/>
      <c r="N513" s="1221"/>
      <c r="O513" s="1221"/>
      <c r="P513" s="1216"/>
      <c r="Q513" s="1221"/>
      <c r="R513" s="1221"/>
      <c r="S513" s="1221"/>
      <c r="T513" s="1216"/>
      <c r="U513" s="1221"/>
      <c r="V513" s="1221"/>
      <c r="W513" s="1221"/>
      <c r="X513" s="968"/>
      <c r="Y513" s="1221"/>
      <c r="Z513" s="1221"/>
      <c r="AA513" s="1221"/>
      <c r="AB513" s="1218"/>
      <c r="AC513" s="1221"/>
      <c r="AD513" s="1221"/>
      <c r="AE513" s="1221"/>
      <c r="AF513" s="1218"/>
      <c r="AI513" s="804"/>
      <c r="AJ513" s="685">
        <v>0</v>
      </c>
      <c r="AK513" s="685">
        <v>0</v>
      </c>
      <c r="AL513" s="685">
        <v>0</v>
      </c>
      <c r="AM513" s="685">
        <v>0</v>
      </c>
      <c r="AN513" s="685">
        <v>0</v>
      </c>
      <c r="AO513" s="685">
        <v>0</v>
      </c>
      <c r="AP513" s="685">
        <v>0</v>
      </c>
      <c r="AQ513" s="685">
        <v>0</v>
      </c>
      <c r="AR513" s="685">
        <v>0</v>
      </c>
      <c r="AS513" s="685">
        <v>0</v>
      </c>
      <c r="AT513" s="685">
        <v>0</v>
      </c>
      <c r="AU513" s="685">
        <v>0</v>
      </c>
      <c r="AV513" s="685">
        <v>0</v>
      </c>
      <c r="AW513" s="685">
        <v>0</v>
      </c>
      <c r="AX513" s="685">
        <v>0</v>
      </c>
      <c r="AY513" s="685">
        <v>0</v>
      </c>
      <c r="AZ513" s="685">
        <v>0</v>
      </c>
      <c r="BA513" s="685">
        <v>0</v>
      </c>
      <c r="BB513" s="685">
        <v>0</v>
      </c>
      <c r="BC513" s="685">
        <v>0</v>
      </c>
      <c r="BD513" s="685">
        <v>0</v>
      </c>
      <c r="BE513" s="685">
        <v>0</v>
      </c>
      <c r="BF513" s="685">
        <v>0</v>
      </c>
      <c r="BG513" s="685">
        <v>0</v>
      </c>
      <c r="BH513" s="685">
        <v>0</v>
      </c>
      <c r="BI513" s="687"/>
    </row>
    <row r="514" spans="2:61" ht="9.9499999999999993" customHeight="1">
      <c r="B514" s="4464">
        <v>31</v>
      </c>
      <c r="D514" s="4888" t="s">
        <v>5290</v>
      </c>
      <c r="E514" s="1212"/>
      <c r="F514" s="1212"/>
      <c r="G514" s="1212"/>
      <c r="H514" s="4602"/>
      <c r="I514" s="1212"/>
      <c r="J514" s="1212"/>
      <c r="K514" s="1212"/>
      <c r="L514" s="4602"/>
      <c r="M514" s="1212"/>
      <c r="N514" s="1212"/>
      <c r="O514" s="1212"/>
      <c r="P514" s="4602"/>
      <c r="Q514" s="1212"/>
      <c r="R514" s="1212"/>
      <c r="S514" s="1212"/>
      <c r="T514" s="4602"/>
      <c r="U514" s="1212"/>
      <c r="V514" s="1212"/>
      <c r="W514" s="1212"/>
      <c r="X514" s="4602"/>
      <c r="Y514" s="1212"/>
      <c r="Z514" s="1212"/>
      <c r="AA514" s="1212"/>
      <c r="AB514" s="4602"/>
      <c r="AC514" s="1212"/>
      <c r="AD514" s="1212"/>
      <c r="AE514" s="1212"/>
      <c r="AF514" s="4602"/>
      <c r="AI514" s="789"/>
      <c r="AJ514" s="685">
        <v>0</v>
      </c>
      <c r="AK514" s="685">
        <v>0</v>
      </c>
      <c r="AL514" s="685">
        <v>0</v>
      </c>
      <c r="AM514" s="685">
        <v>0</v>
      </c>
      <c r="AN514" s="685">
        <v>0</v>
      </c>
      <c r="AO514" s="685">
        <v>0</v>
      </c>
      <c r="AP514" s="685">
        <v>0</v>
      </c>
      <c r="AQ514" s="685">
        <v>0</v>
      </c>
      <c r="AR514" s="685">
        <v>0</v>
      </c>
      <c r="AS514" s="685">
        <v>0</v>
      </c>
      <c r="AT514" s="685">
        <v>0</v>
      </c>
      <c r="AU514" s="685">
        <v>0</v>
      </c>
      <c r="AV514" s="685">
        <v>0</v>
      </c>
      <c r="AW514" s="685">
        <v>0</v>
      </c>
      <c r="AX514" s="685">
        <v>0</v>
      </c>
      <c r="AY514" s="685">
        <v>0</v>
      </c>
      <c r="AZ514" s="685">
        <v>0</v>
      </c>
      <c r="BA514" s="685">
        <v>0</v>
      </c>
      <c r="BB514" s="685">
        <v>0</v>
      </c>
      <c r="BC514" s="685">
        <v>0</v>
      </c>
      <c r="BD514" s="685">
        <v>0</v>
      </c>
      <c r="BE514" s="685">
        <v>0</v>
      </c>
      <c r="BF514" s="685">
        <v>0</v>
      </c>
      <c r="BG514" s="685">
        <v>0</v>
      </c>
      <c r="BH514" s="685">
        <v>0</v>
      </c>
      <c r="BI514" s="687"/>
    </row>
    <row r="515" spans="2:61" ht="5.0999999999999996" customHeight="1">
      <c r="B515" s="4465"/>
      <c r="D515" s="4889"/>
      <c r="E515" s="1213"/>
      <c r="F515" s="1214"/>
      <c r="G515" s="1213"/>
      <c r="H515" s="4603"/>
      <c r="I515" s="1213"/>
      <c r="J515" s="1214"/>
      <c r="K515" s="1213"/>
      <c r="L515" s="4603"/>
      <c r="M515" s="1213"/>
      <c r="N515" s="1214"/>
      <c r="O515" s="1213"/>
      <c r="P515" s="4603"/>
      <c r="Q515" s="1213"/>
      <c r="R515" s="1214"/>
      <c r="S515" s="1213"/>
      <c r="T515" s="4603"/>
      <c r="U515" s="1213"/>
      <c r="V515" s="1214"/>
      <c r="W515" s="1213"/>
      <c r="X515" s="4603"/>
      <c r="Y515" s="1213"/>
      <c r="Z515" s="1214"/>
      <c r="AA515" s="1213"/>
      <c r="AB515" s="4603"/>
      <c r="AC515" s="1213"/>
      <c r="AD515" s="1214"/>
      <c r="AE515" s="1213"/>
      <c r="AF515" s="4603"/>
      <c r="AI515" s="730"/>
      <c r="AJ515" s="685">
        <v>0</v>
      </c>
      <c r="AK515" s="685">
        <v>0</v>
      </c>
      <c r="AL515" s="685">
        <v>0</v>
      </c>
      <c r="AM515" s="685">
        <v>0</v>
      </c>
      <c r="AN515" s="685">
        <v>0</v>
      </c>
      <c r="AO515" s="685">
        <v>0</v>
      </c>
      <c r="AP515" s="685">
        <v>0</v>
      </c>
      <c r="AQ515" s="685">
        <v>0</v>
      </c>
      <c r="AR515" s="685">
        <v>0</v>
      </c>
      <c r="AS515" s="685">
        <v>0</v>
      </c>
      <c r="AT515" s="685">
        <v>0</v>
      </c>
      <c r="AU515" s="685">
        <v>0</v>
      </c>
      <c r="AV515" s="685">
        <v>0</v>
      </c>
      <c r="AW515" s="685">
        <v>0</v>
      </c>
      <c r="AX515" s="685">
        <v>0</v>
      </c>
      <c r="AY515" s="685">
        <v>0</v>
      </c>
      <c r="AZ515" s="685">
        <v>0</v>
      </c>
      <c r="BA515" s="685">
        <v>0</v>
      </c>
      <c r="BB515" s="685">
        <v>0</v>
      </c>
      <c r="BC515" s="685">
        <v>0</v>
      </c>
      <c r="BD515" s="685">
        <v>0</v>
      </c>
      <c r="BE515" s="685">
        <v>0</v>
      </c>
      <c r="BF515" s="685">
        <v>0</v>
      </c>
      <c r="BG515" s="685">
        <v>0</v>
      </c>
      <c r="BH515" s="685">
        <v>0</v>
      </c>
      <c r="BI515" s="687"/>
    </row>
    <row r="516" spans="2:61" ht="9.9499999999999993" customHeight="1">
      <c r="B516" s="4466"/>
      <c r="D516" s="4890"/>
      <c r="E516" s="1212"/>
      <c r="F516" s="1212"/>
      <c r="G516" s="1212"/>
      <c r="H516" s="4604"/>
      <c r="I516" s="1212"/>
      <c r="J516" s="1212"/>
      <c r="K516" s="1212"/>
      <c r="L516" s="4604"/>
      <c r="M516" s="1212"/>
      <c r="N516" s="1212"/>
      <c r="O516" s="1212"/>
      <c r="P516" s="4604"/>
      <c r="Q516" s="1212"/>
      <c r="R516" s="1212"/>
      <c r="S516" s="1212"/>
      <c r="T516" s="4604"/>
      <c r="U516" s="1212"/>
      <c r="V516" s="1212"/>
      <c r="W516" s="1212"/>
      <c r="X516" s="4604"/>
      <c r="Y516" s="1212"/>
      <c r="Z516" s="1212"/>
      <c r="AA516" s="1212"/>
      <c r="AB516" s="4604"/>
      <c r="AC516" s="1212"/>
      <c r="AD516" s="1212"/>
      <c r="AE516" s="1212"/>
      <c r="AF516" s="4604"/>
      <c r="AI516" s="789"/>
      <c r="AJ516" s="685">
        <v>0</v>
      </c>
      <c r="AK516" s="685">
        <v>0</v>
      </c>
      <c r="AL516" s="685">
        <v>0</v>
      </c>
      <c r="AM516" s="685">
        <v>0</v>
      </c>
      <c r="AN516" s="685">
        <v>0</v>
      </c>
      <c r="AO516" s="685">
        <v>0</v>
      </c>
      <c r="AP516" s="685">
        <v>0</v>
      </c>
      <c r="AQ516" s="685">
        <v>0</v>
      </c>
      <c r="AR516" s="685">
        <v>0</v>
      </c>
      <c r="AS516" s="685">
        <v>0</v>
      </c>
      <c r="AT516" s="685">
        <v>0</v>
      </c>
      <c r="AU516" s="685">
        <v>0</v>
      </c>
      <c r="AV516" s="685">
        <v>0</v>
      </c>
      <c r="AW516" s="685">
        <v>0</v>
      </c>
      <c r="AX516" s="685">
        <v>0</v>
      </c>
      <c r="AY516" s="685">
        <v>0</v>
      </c>
      <c r="AZ516" s="685">
        <v>0</v>
      </c>
      <c r="BA516" s="685">
        <v>0</v>
      </c>
      <c r="BB516" s="685">
        <v>0</v>
      </c>
      <c r="BC516" s="685">
        <v>0</v>
      </c>
      <c r="BD516" s="685">
        <v>0</v>
      </c>
      <c r="BE516" s="685">
        <v>0</v>
      </c>
      <c r="BF516" s="685">
        <v>0</v>
      </c>
      <c r="BG516" s="685">
        <v>0</v>
      </c>
      <c r="BH516" s="685">
        <v>0</v>
      </c>
      <c r="BI516" s="687"/>
    </row>
    <row r="517" spans="2:61" ht="9.9499999999999993" customHeight="1">
      <c r="B517" s="706"/>
      <c r="D517" s="1216"/>
      <c r="E517" s="1221"/>
      <c r="F517" s="1221"/>
      <c r="G517" s="1221"/>
      <c r="H517" s="1216"/>
      <c r="I517" s="1221"/>
      <c r="J517" s="1221"/>
      <c r="K517" s="1221"/>
      <c r="L517" s="1216"/>
      <c r="M517" s="1221"/>
      <c r="N517" s="1221"/>
      <c r="O517" s="1221"/>
      <c r="P517" s="1216"/>
      <c r="Q517" s="1221"/>
      <c r="R517" s="1221"/>
      <c r="S517" s="1221"/>
      <c r="T517" s="1216"/>
      <c r="U517" s="1221"/>
      <c r="V517" s="1221"/>
      <c r="W517" s="1221"/>
      <c r="X517" s="968"/>
      <c r="Y517" s="1221"/>
      <c r="Z517" s="1221"/>
      <c r="AA517" s="1221"/>
      <c r="AB517" s="1218"/>
      <c r="AC517" s="1221"/>
      <c r="AD517" s="1221"/>
      <c r="AE517" s="1221"/>
      <c r="AF517" s="1218"/>
      <c r="AI517" s="804"/>
      <c r="AJ517" s="685">
        <v>0</v>
      </c>
      <c r="AK517" s="685">
        <v>0</v>
      </c>
      <c r="AL517" s="685">
        <v>0</v>
      </c>
      <c r="AM517" s="685">
        <v>0</v>
      </c>
      <c r="AN517" s="685">
        <v>0</v>
      </c>
      <c r="AO517" s="685">
        <v>0</v>
      </c>
      <c r="AP517" s="685">
        <v>0</v>
      </c>
      <c r="AQ517" s="685">
        <v>0</v>
      </c>
      <c r="AR517" s="685">
        <v>0</v>
      </c>
      <c r="AS517" s="685">
        <v>0</v>
      </c>
      <c r="AT517" s="685">
        <v>0</v>
      </c>
      <c r="AU517" s="685">
        <v>0</v>
      </c>
      <c r="AV517" s="685">
        <v>0</v>
      </c>
      <c r="AW517" s="685">
        <v>0</v>
      </c>
      <c r="AX517" s="685">
        <v>0</v>
      </c>
      <c r="AY517" s="685">
        <v>0</v>
      </c>
      <c r="AZ517" s="685">
        <v>0</v>
      </c>
      <c r="BA517" s="685">
        <v>0</v>
      </c>
      <c r="BB517" s="685">
        <v>0</v>
      </c>
      <c r="BC517" s="685">
        <v>0</v>
      </c>
      <c r="BD517" s="685">
        <v>0</v>
      </c>
      <c r="BE517" s="685">
        <v>0</v>
      </c>
      <c r="BF517" s="685">
        <v>0</v>
      </c>
      <c r="BG517" s="685">
        <v>0</v>
      </c>
      <c r="BH517" s="685">
        <v>0</v>
      </c>
      <c r="BI517" s="687"/>
    </row>
    <row r="518" spans="2:61" ht="9.9499999999999993" customHeight="1">
      <c r="B518" s="4464">
        <v>32</v>
      </c>
      <c r="D518" s="4888" t="s">
        <v>5291</v>
      </c>
      <c r="E518" s="1212"/>
      <c r="F518" s="1212"/>
      <c r="G518" s="1212"/>
      <c r="H518" s="4602"/>
      <c r="I518" s="1212"/>
      <c r="J518" s="1212"/>
      <c r="K518" s="1212"/>
      <c r="L518" s="4602"/>
      <c r="M518" s="1212"/>
      <c r="N518" s="1212"/>
      <c r="O518" s="1212"/>
      <c r="P518" s="4602"/>
      <c r="Q518" s="1212"/>
      <c r="R518" s="1212"/>
      <c r="S518" s="1212"/>
      <c r="T518" s="4602"/>
      <c r="U518" s="1212"/>
      <c r="V518" s="1212"/>
      <c r="W518" s="1212"/>
      <c r="X518" s="4602"/>
      <c r="Y518" s="1212"/>
      <c r="Z518" s="1212"/>
      <c r="AA518" s="1212"/>
      <c r="AB518" s="4602"/>
      <c r="AC518" s="1212"/>
      <c r="AD518" s="1212"/>
      <c r="AE518" s="1212"/>
      <c r="AF518" s="4602"/>
      <c r="AI518" s="789"/>
      <c r="AJ518" s="685">
        <v>0</v>
      </c>
      <c r="AK518" s="685">
        <v>0</v>
      </c>
      <c r="AL518" s="685">
        <v>0</v>
      </c>
      <c r="AM518" s="685">
        <v>0</v>
      </c>
      <c r="AN518" s="685">
        <v>0</v>
      </c>
      <c r="AO518" s="685">
        <v>0</v>
      </c>
      <c r="AP518" s="685">
        <v>0</v>
      </c>
      <c r="AQ518" s="685">
        <v>0</v>
      </c>
      <c r="AR518" s="685">
        <v>0</v>
      </c>
      <c r="AS518" s="685">
        <v>0</v>
      </c>
      <c r="AT518" s="685">
        <v>0</v>
      </c>
      <c r="AU518" s="685">
        <v>0</v>
      </c>
      <c r="AV518" s="685">
        <v>0</v>
      </c>
      <c r="AW518" s="685">
        <v>0</v>
      </c>
      <c r="AX518" s="685">
        <v>0</v>
      </c>
      <c r="AY518" s="685">
        <v>0</v>
      </c>
      <c r="AZ518" s="685">
        <v>0</v>
      </c>
      <c r="BA518" s="685">
        <v>0</v>
      </c>
      <c r="BB518" s="685">
        <v>0</v>
      </c>
      <c r="BC518" s="685">
        <v>0</v>
      </c>
      <c r="BD518" s="685">
        <v>0</v>
      </c>
      <c r="BE518" s="685">
        <v>0</v>
      </c>
      <c r="BF518" s="685">
        <v>0</v>
      </c>
      <c r="BG518" s="685">
        <v>0</v>
      </c>
      <c r="BH518" s="685">
        <v>0</v>
      </c>
      <c r="BI518" s="687"/>
    </row>
    <row r="519" spans="2:61" ht="5.0999999999999996" customHeight="1">
      <c r="B519" s="4465"/>
      <c r="D519" s="4889"/>
      <c r="E519" s="1213"/>
      <c r="F519" s="1214"/>
      <c r="G519" s="1213"/>
      <c r="H519" s="4603"/>
      <c r="I519" s="1213"/>
      <c r="J519" s="1214"/>
      <c r="K519" s="1213"/>
      <c r="L519" s="4603"/>
      <c r="M519" s="1213"/>
      <c r="N519" s="1214"/>
      <c r="O519" s="1213"/>
      <c r="P519" s="4603"/>
      <c r="Q519" s="1213"/>
      <c r="R519" s="1214"/>
      <c r="S519" s="1213"/>
      <c r="T519" s="4603"/>
      <c r="U519" s="1213"/>
      <c r="V519" s="1214"/>
      <c r="W519" s="1213"/>
      <c r="X519" s="4603"/>
      <c r="Y519" s="1213"/>
      <c r="Z519" s="1214"/>
      <c r="AA519" s="1213"/>
      <c r="AB519" s="4603"/>
      <c r="AC519" s="1213"/>
      <c r="AD519" s="1214"/>
      <c r="AE519" s="1213"/>
      <c r="AF519" s="4603"/>
      <c r="AI519" s="730"/>
      <c r="AJ519" s="685">
        <v>0</v>
      </c>
      <c r="AK519" s="685">
        <v>0</v>
      </c>
      <c r="AL519" s="685">
        <v>0</v>
      </c>
      <c r="AM519" s="685">
        <v>0</v>
      </c>
      <c r="AN519" s="685">
        <v>0</v>
      </c>
      <c r="AO519" s="685">
        <v>0</v>
      </c>
      <c r="AP519" s="685">
        <v>0</v>
      </c>
      <c r="AQ519" s="685">
        <v>0</v>
      </c>
      <c r="AR519" s="685">
        <v>0</v>
      </c>
      <c r="AS519" s="685">
        <v>0</v>
      </c>
      <c r="AT519" s="685">
        <v>0</v>
      </c>
      <c r="AU519" s="685">
        <v>0</v>
      </c>
      <c r="AV519" s="685">
        <v>0</v>
      </c>
      <c r="AW519" s="685">
        <v>0</v>
      </c>
      <c r="AX519" s="685">
        <v>0</v>
      </c>
      <c r="AY519" s="685">
        <v>0</v>
      </c>
      <c r="AZ519" s="685">
        <v>0</v>
      </c>
      <c r="BA519" s="685">
        <v>0</v>
      </c>
      <c r="BB519" s="685">
        <v>0</v>
      </c>
      <c r="BC519" s="685">
        <v>0</v>
      </c>
      <c r="BD519" s="685">
        <v>0</v>
      </c>
      <c r="BE519" s="685">
        <v>0</v>
      </c>
      <c r="BF519" s="685">
        <v>0</v>
      </c>
      <c r="BG519" s="685">
        <v>0</v>
      </c>
      <c r="BH519" s="685">
        <v>0</v>
      </c>
      <c r="BI519" s="687"/>
    </row>
    <row r="520" spans="2:61" ht="9.9499999999999993" customHeight="1">
      <c r="B520" s="4466"/>
      <c r="D520" s="4890"/>
      <c r="E520" s="1212"/>
      <c r="F520" s="1212"/>
      <c r="G520" s="1212"/>
      <c r="H520" s="4604"/>
      <c r="I520" s="1212"/>
      <c r="J520" s="1212"/>
      <c r="K520" s="1212"/>
      <c r="L520" s="4604"/>
      <c r="M520" s="1212"/>
      <c r="N520" s="1212"/>
      <c r="O520" s="1212"/>
      <c r="P520" s="4604"/>
      <c r="Q520" s="1212"/>
      <c r="R520" s="1212"/>
      <c r="S520" s="1212"/>
      <c r="T520" s="4604"/>
      <c r="U520" s="1212"/>
      <c r="V520" s="1212"/>
      <c r="W520" s="1212"/>
      <c r="X520" s="4604"/>
      <c r="Y520" s="1212"/>
      <c r="Z520" s="1212"/>
      <c r="AA520" s="1212"/>
      <c r="AB520" s="4604"/>
      <c r="AC520" s="1212"/>
      <c r="AD520" s="1212"/>
      <c r="AE520" s="1212"/>
      <c r="AF520" s="4604"/>
      <c r="AI520" s="789"/>
      <c r="AJ520" s="685">
        <v>0</v>
      </c>
      <c r="AK520" s="685">
        <v>0</v>
      </c>
      <c r="AL520" s="685">
        <v>0</v>
      </c>
      <c r="AM520" s="685">
        <v>0</v>
      </c>
      <c r="AN520" s="685">
        <v>0</v>
      </c>
      <c r="AO520" s="685">
        <v>0</v>
      </c>
      <c r="AP520" s="685">
        <v>0</v>
      </c>
      <c r="AQ520" s="685">
        <v>0</v>
      </c>
      <c r="AR520" s="685">
        <v>0</v>
      </c>
      <c r="AS520" s="685">
        <v>0</v>
      </c>
      <c r="AT520" s="685">
        <v>0</v>
      </c>
      <c r="AU520" s="685">
        <v>0</v>
      </c>
      <c r="AV520" s="685">
        <v>0</v>
      </c>
      <c r="AW520" s="685">
        <v>0</v>
      </c>
      <c r="AX520" s="685">
        <v>0</v>
      </c>
      <c r="AY520" s="685">
        <v>0</v>
      </c>
      <c r="AZ520" s="685">
        <v>0</v>
      </c>
      <c r="BA520" s="685">
        <v>0</v>
      </c>
      <c r="BB520" s="685">
        <v>0</v>
      </c>
      <c r="BC520" s="685">
        <v>0</v>
      </c>
      <c r="BD520" s="685">
        <v>0</v>
      </c>
      <c r="BE520" s="685">
        <v>0</v>
      </c>
      <c r="BF520" s="685">
        <v>0</v>
      </c>
      <c r="BG520" s="685">
        <v>0</v>
      </c>
      <c r="BH520" s="685">
        <v>0</v>
      </c>
      <c r="BI520" s="687"/>
    </row>
    <row r="521" spans="2:61" ht="9.9499999999999993" customHeight="1">
      <c r="B521" s="706"/>
      <c r="D521" s="1216"/>
      <c r="E521" s="1221"/>
      <c r="F521" s="1221"/>
      <c r="G521" s="1221"/>
      <c r="H521" s="1216"/>
      <c r="I521" s="1221"/>
      <c r="J521" s="1221"/>
      <c r="K521" s="1221"/>
      <c r="L521" s="1216"/>
      <c r="M521" s="1221"/>
      <c r="N521" s="1221"/>
      <c r="O521" s="1221"/>
      <c r="P521" s="1216"/>
      <c r="Q521" s="1221"/>
      <c r="R521" s="1221"/>
      <c r="S521" s="1221"/>
      <c r="T521" s="1216"/>
      <c r="U521" s="1221"/>
      <c r="V521" s="1221"/>
      <c r="W521" s="1221"/>
      <c r="X521" s="968"/>
      <c r="Y521" s="1221"/>
      <c r="Z521" s="1221"/>
      <c r="AA521" s="1221"/>
      <c r="AB521" s="1218"/>
      <c r="AC521" s="1221"/>
      <c r="AD521" s="1221"/>
      <c r="AE521" s="1221"/>
      <c r="AF521" s="1218"/>
      <c r="AI521" s="804"/>
      <c r="AJ521" s="685">
        <v>0</v>
      </c>
      <c r="AK521" s="685">
        <v>0</v>
      </c>
      <c r="AL521" s="685">
        <v>0</v>
      </c>
      <c r="AM521" s="685">
        <v>0</v>
      </c>
      <c r="AN521" s="685">
        <v>0</v>
      </c>
      <c r="AO521" s="685">
        <v>0</v>
      </c>
      <c r="AP521" s="685">
        <v>0</v>
      </c>
      <c r="AQ521" s="685">
        <v>0</v>
      </c>
      <c r="AR521" s="685">
        <v>0</v>
      </c>
      <c r="AS521" s="685">
        <v>0</v>
      </c>
      <c r="AT521" s="685">
        <v>0</v>
      </c>
      <c r="AU521" s="685">
        <v>0</v>
      </c>
      <c r="AV521" s="685">
        <v>0</v>
      </c>
      <c r="AW521" s="685">
        <v>0</v>
      </c>
      <c r="AX521" s="685">
        <v>0</v>
      </c>
      <c r="AY521" s="685">
        <v>0</v>
      </c>
      <c r="AZ521" s="685">
        <v>0</v>
      </c>
      <c r="BA521" s="685">
        <v>0</v>
      </c>
      <c r="BB521" s="685">
        <v>0</v>
      </c>
      <c r="BC521" s="685">
        <v>0</v>
      </c>
      <c r="BD521" s="685">
        <v>0</v>
      </c>
      <c r="BE521" s="685">
        <v>0</v>
      </c>
      <c r="BF521" s="685">
        <v>0</v>
      </c>
      <c r="BG521" s="685">
        <v>0</v>
      </c>
      <c r="BH521" s="685">
        <v>0</v>
      </c>
      <c r="BI521" s="687"/>
    </row>
    <row r="522" spans="2:61" ht="9.9499999999999993" customHeight="1">
      <c r="B522" s="4464">
        <v>33</v>
      </c>
      <c r="D522" s="4888" t="s">
        <v>5292</v>
      </c>
      <c r="E522" s="1212"/>
      <c r="F522" s="1212"/>
      <c r="G522" s="1212"/>
      <c r="H522" s="4602"/>
      <c r="I522" s="1212"/>
      <c r="J522" s="1212"/>
      <c r="K522" s="1212"/>
      <c r="L522" s="4602"/>
      <c r="M522" s="1212"/>
      <c r="N522" s="1212"/>
      <c r="O522" s="1212"/>
      <c r="P522" s="4602"/>
      <c r="Q522" s="1212"/>
      <c r="R522" s="1212"/>
      <c r="S522" s="1212"/>
      <c r="T522" s="4602"/>
      <c r="U522" s="1212"/>
      <c r="V522" s="1212"/>
      <c r="W522" s="1212"/>
      <c r="X522" s="4602"/>
      <c r="Y522" s="1212"/>
      <c r="Z522" s="1212"/>
      <c r="AA522" s="1212"/>
      <c r="AB522" s="4602"/>
      <c r="AC522" s="1212"/>
      <c r="AD522" s="1212"/>
      <c r="AE522" s="1212"/>
      <c r="AF522" s="4602"/>
      <c r="AI522" s="789"/>
      <c r="AJ522" s="685">
        <v>0</v>
      </c>
      <c r="AK522" s="685">
        <v>0</v>
      </c>
      <c r="AL522" s="685">
        <v>0</v>
      </c>
      <c r="AM522" s="685">
        <v>0</v>
      </c>
      <c r="AN522" s="685">
        <v>0</v>
      </c>
      <c r="AO522" s="685">
        <v>0</v>
      </c>
      <c r="AP522" s="685">
        <v>0</v>
      </c>
      <c r="AQ522" s="685">
        <v>0</v>
      </c>
      <c r="AR522" s="685">
        <v>0</v>
      </c>
      <c r="AS522" s="685">
        <v>0</v>
      </c>
      <c r="AT522" s="685">
        <v>0</v>
      </c>
      <c r="AU522" s="685">
        <v>0</v>
      </c>
      <c r="AV522" s="685">
        <v>0</v>
      </c>
      <c r="AW522" s="685">
        <v>0</v>
      </c>
      <c r="AX522" s="685">
        <v>0</v>
      </c>
      <c r="AY522" s="685">
        <v>0</v>
      </c>
      <c r="AZ522" s="685">
        <v>0</v>
      </c>
      <c r="BA522" s="685">
        <v>0</v>
      </c>
      <c r="BB522" s="685">
        <v>0</v>
      </c>
      <c r="BC522" s="685">
        <v>0</v>
      </c>
      <c r="BD522" s="685">
        <v>0</v>
      </c>
      <c r="BE522" s="685">
        <v>0</v>
      </c>
      <c r="BF522" s="685">
        <v>0</v>
      </c>
      <c r="BG522" s="685">
        <v>0</v>
      </c>
      <c r="BH522" s="685">
        <v>0</v>
      </c>
      <c r="BI522" s="687"/>
    </row>
    <row r="523" spans="2:61" ht="5.0999999999999996" customHeight="1">
      <c r="B523" s="4465"/>
      <c r="D523" s="4889"/>
      <c r="E523" s="1213"/>
      <c r="F523" s="1214"/>
      <c r="G523" s="1213"/>
      <c r="H523" s="4603"/>
      <c r="I523" s="1213"/>
      <c r="J523" s="1214"/>
      <c r="K523" s="1213"/>
      <c r="L523" s="4603"/>
      <c r="M523" s="1213"/>
      <c r="N523" s="1214"/>
      <c r="O523" s="1213"/>
      <c r="P523" s="4603"/>
      <c r="Q523" s="1213"/>
      <c r="R523" s="1214"/>
      <c r="S523" s="1213"/>
      <c r="T523" s="4603"/>
      <c r="U523" s="1213"/>
      <c r="V523" s="1214"/>
      <c r="W523" s="1213"/>
      <c r="X523" s="4603"/>
      <c r="Y523" s="1213"/>
      <c r="Z523" s="1214"/>
      <c r="AA523" s="1213"/>
      <c r="AB523" s="4603"/>
      <c r="AC523" s="1213"/>
      <c r="AD523" s="1214"/>
      <c r="AE523" s="1213"/>
      <c r="AF523" s="4603"/>
      <c r="AI523" s="730"/>
      <c r="AJ523" s="685">
        <v>0</v>
      </c>
      <c r="AK523" s="685">
        <v>0</v>
      </c>
      <c r="AL523" s="685">
        <v>0</v>
      </c>
      <c r="AM523" s="685">
        <v>0</v>
      </c>
      <c r="AN523" s="685">
        <v>0</v>
      </c>
      <c r="AO523" s="685">
        <v>0</v>
      </c>
      <c r="AP523" s="685">
        <v>0</v>
      </c>
      <c r="AQ523" s="685">
        <v>0</v>
      </c>
      <c r="AR523" s="685">
        <v>0</v>
      </c>
      <c r="AS523" s="685">
        <v>0</v>
      </c>
      <c r="AT523" s="685">
        <v>0</v>
      </c>
      <c r="AU523" s="685">
        <v>0</v>
      </c>
      <c r="AV523" s="685">
        <v>0</v>
      </c>
      <c r="AW523" s="685">
        <v>0</v>
      </c>
      <c r="AX523" s="685">
        <v>0</v>
      </c>
      <c r="AY523" s="685">
        <v>0</v>
      </c>
      <c r="AZ523" s="685">
        <v>0</v>
      </c>
      <c r="BA523" s="685">
        <v>0</v>
      </c>
      <c r="BB523" s="685">
        <v>0</v>
      </c>
      <c r="BC523" s="685">
        <v>0</v>
      </c>
      <c r="BD523" s="685">
        <v>0</v>
      </c>
      <c r="BE523" s="685">
        <v>0</v>
      </c>
      <c r="BF523" s="685">
        <v>0</v>
      </c>
      <c r="BG523" s="685">
        <v>0</v>
      </c>
      <c r="BH523" s="685">
        <v>0</v>
      </c>
      <c r="BI523" s="687"/>
    </row>
    <row r="524" spans="2:61" ht="9.9499999999999993" customHeight="1">
      <c r="B524" s="4466"/>
      <c r="D524" s="4890"/>
      <c r="E524" s="1212"/>
      <c r="F524" s="1212"/>
      <c r="G524" s="1212"/>
      <c r="H524" s="4604"/>
      <c r="I524" s="1212"/>
      <c r="J524" s="1212"/>
      <c r="K524" s="1212"/>
      <c r="L524" s="4604"/>
      <c r="M524" s="1212"/>
      <c r="N524" s="1212"/>
      <c r="O524" s="1212"/>
      <c r="P524" s="4604"/>
      <c r="Q524" s="1212"/>
      <c r="R524" s="1212"/>
      <c r="S524" s="1212"/>
      <c r="T524" s="4604"/>
      <c r="U524" s="1212"/>
      <c r="V524" s="1212"/>
      <c r="W524" s="1212"/>
      <c r="X524" s="4604"/>
      <c r="Y524" s="1212"/>
      <c r="Z524" s="1212"/>
      <c r="AA524" s="1212"/>
      <c r="AB524" s="4604"/>
      <c r="AC524" s="1212"/>
      <c r="AD524" s="1212"/>
      <c r="AE524" s="1212"/>
      <c r="AF524" s="4604"/>
      <c r="AI524" s="789"/>
      <c r="AJ524" s="685">
        <v>0</v>
      </c>
      <c r="AK524" s="685">
        <v>0</v>
      </c>
      <c r="AL524" s="685">
        <v>0</v>
      </c>
      <c r="AM524" s="685">
        <v>0</v>
      </c>
      <c r="AN524" s="685">
        <v>0</v>
      </c>
      <c r="AO524" s="685">
        <v>0</v>
      </c>
      <c r="AP524" s="685">
        <v>0</v>
      </c>
      <c r="AQ524" s="685">
        <v>0</v>
      </c>
      <c r="AR524" s="685">
        <v>0</v>
      </c>
      <c r="AS524" s="685">
        <v>0</v>
      </c>
      <c r="AT524" s="685">
        <v>0</v>
      </c>
      <c r="AU524" s="685">
        <v>0</v>
      </c>
      <c r="AV524" s="685">
        <v>0</v>
      </c>
      <c r="AW524" s="685">
        <v>0</v>
      </c>
      <c r="AX524" s="685">
        <v>0</v>
      </c>
      <c r="AY524" s="685">
        <v>0</v>
      </c>
      <c r="AZ524" s="685">
        <v>0</v>
      </c>
      <c r="BA524" s="685">
        <v>0</v>
      </c>
      <c r="BB524" s="685">
        <v>0</v>
      </c>
      <c r="BC524" s="685">
        <v>0</v>
      </c>
      <c r="BD524" s="685">
        <v>0</v>
      </c>
      <c r="BE524" s="685">
        <v>0</v>
      </c>
      <c r="BF524" s="685">
        <v>0</v>
      </c>
      <c r="BG524" s="685">
        <v>0</v>
      </c>
      <c r="BH524" s="685">
        <v>0</v>
      </c>
      <c r="BI524" s="687"/>
    </row>
    <row r="525" spans="2:61" ht="9.9499999999999993" customHeight="1">
      <c r="B525" s="706"/>
      <c r="D525" s="1216"/>
      <c r="E525" s="1221"/>
      <c r="F525" s="1221"/>
      <c r="G525" s="1221"/>
      <c r="H525" s="1216"/>
      <c r="I525" s="1221"/>
      <c r="J525" s="1221"/>
      <c r="K525" s="1221"/>
      <c r="L525" s="1216"/>
      <c r="M525" s="1221"/>
      <c r="N525" s="1221"/>
      <c r="O525" s="1221"/>
      <c r="P525" s="1216"/>
      <c r="Q525" s="1221"/>
      <c r="R525" s="1221"/>
      <c r="S525" s="1221"/>
      <c r="T525" s="1216"/>
      <c r="U525" s="1221"/>
      <c r="V525" s="1221"/>
      <c r="W525" s="1221"/>
      <c r="X525" s="968"/>
      <c r="Y525" s="1221"/>
      <c r="Z525" s="1221"/>
      <c r="AA525" s="1221"/>
      <c r="AB525" s="1218"/>
      <c r="AC525" s="1221"/>
      <c r="AD525" s="1221"/>
      <c r="AE525" s="1221"/>
      <c r="AF525" s="1218"/>
      <c r="AI525" s="804"/>
      <c r="AJ525" s="685">
        <v>0</v>
      </c>
      <c r="AK525" s="685">
        <v>0</v>
      </c>
      <c r="AL525" s="685">
        <v>0</v>
      </c>
      <c r="AM525" s="685">
        <v>0</v>
      </c>
      <c r="AN525" s="685">
        <v>0</v>
      </c>
      <c r="AO525" s="685">
        <v>0</v>
      </c>
      <c r="AP525" s="685">
        <v>0</v>
      </c>
      <c r="AQ525" s="685">
        <v>0</v>
      </c>
      <c r="AR525" s="685">
        <v>0</v>
      </c>
      <c r="AS525" s="685">
        <v>0</v>
      </c>
      <c r="AT525" s="685">
        <v>0</v>
      </c>
      <c r="AU525" s="685">
        <v>0</v>
      </c>
      <c r="AV525" s="685">
        <v>0</v>
      </c>
      <c r="AW525" s="685">
        <v>0</v>
      </c>
      <c r="AX525" s="685">
        <v>0</v>
      </c>
      <c r="AY525" s="685">
        <v>0</v>
      </c>
      <c r="AZ525" s="685">
        <v>0</v>
      </c>
      <c r="BA525" s="685">
        <v>0</v>
      </c>
      <c r="BB525" s="685">
        <v>0</v>
      </c>
      <c r="BC525" s="685">
        <v>0</v>
      </c>
      <c r="BD525" s="685">
        <v>0</v>
      </c>
      <c r="BE525" s="685">
        <v>0</v>
      </c>
      <c r="BF525" s="685">
        <v>0</v>
      </c>
      <c r="BG525" s="685">
        <v>0</v>
      </c>
      <c r="BH525" s="685">
        <v>0</v>
      </c>
      <c r="BI525" s="687"/>
    </row>
    <row r="526" spans="2:61" ht="9.9499999999999993" customHeight="1">
      <c r="B526" s="4464">
        <v>34</v>
      </c>
      <c r="D526" s="4888" t="s">
        <v>5251</v>
      </c>
      <c r="E526" s="1212"/>
      <c r="F526" s="1212"/>
      <c r="G526" s="1212"/>
      <c r="H526" s="4602"/>
      <c r="I526" s="1212"/>
      <c r="J526" s="1212"/>
      <c r="K526" s="1212"/>
      <c r="L526" s="4602"/>
      <c r="M526" s="1212"/>
      <c r="N526" s="1212"/>
      <c r="O526" s="1212"/>
      <c r="P526" s="4602"/>
      <c r="Q526" s="1212"/>
      <c r="R526" s="1212"/>
      <c r="S526" s="1212"/>
      <c r="T526" s="4602"/>
      <c r="U526" s="1212"/>
      <c r="V526" s="1212"/>
      <c r="W526" s="1212"/>
      <c r="X526" s="4602"/>
      <c r="Y526" s="1212"/>
      <c r="Z526" s="1212"/>
      <c r="AA526" s="1212"/>
      <c r="AB526" s="4602"/>
      <c r="AC526" s="1212"/>
      <c r="AD526" s="1212"/>
      <c r="AE526" s="1212"/>
      <c r="AF526" s="4602"/>
      <c r="AI526" s="789"/>
      <c r="AJ526" s="685">
        <v>0</v>
      </c>
      <c r="AK526" s="685">
        <v>0</v>
      </c>
      <c r="AL526" s="685">
        <v>0</v>
      </c>
      <c r="AM526" s="685">
        <v>0</v>
      </c>
      <c r="AN526" s="685">
        <v>0</v>
      </c>
      <c r="AO526" s="685">
        <v>0</v>
      </c>
      <c r="AP526" s="685">
        <v>0</v>
      </c>
      <c r="AQ526" s="685">
        <v>0</v>
      </c>
      <c r="AR526" s="685">
        <v>0</v>
      </c>
      <c r="AS526" s="685">
        <v>0</v>
      </c>
      <c r="AT526" s="685">
        <v>0</v>
      </c>
      <c r="AU526" s="685">
        <v>0</v>
      </c>
      <c r="AV526" s="685">
        <v>0</v>
      </c>
      <c r="AW526" s="685">
        <v>0</v>
      </c>
      <c r="AX526" s="685">
        <v>0</v>
      </c>
      <c r="AY526" s="685">
        <v>0</v>
      </c>
      <c r="AZ526" s="685">
        <v>0</v>
      </c>
      <c r="BA526" s="685">
        <v>0</v>
      </c>
      <c r="BB526" s="685">
        <v>0</v>
      </c>
      <c r="BC526" s="685">
        <v>0</v>
      </c>
      <c r="BD526" s="685">
        <v>0</v>
      </c>
      <c r="BE526" s="685">
        <v>0</v>
      </c>
      <c r="BF526" s="685">
        <v>0</v>
      </c>
      <c r="BG526" s="685">
        <v>0</v>
      </c>
      <c r="BH526" s="685">
        <v>0</v>
      </c>
      <c r="BI526" s="687"/>
    </row>
    <row r="527" spans="2:61" ht="5.0999999999999996" customHeight="1">
      <c r="B527" s="4465"/>
      <c r="D527" s="4889"/>
      <c r="E527" s="1213"/>
      <c r="F527" s="1214"/>
      <c r="G527" s="1213"/>
      <c r="H527" s="4603"/>
      <c r="I527" s="1213"/>
      <c r="J527" s="1214"/>
      <c r="K527" s="1213"/>
      <c r="L527" s="4603"/>
      <c r="M527" s="1213"/>
      <c r="N527" s="1214"/>
      <c r="O527" s="1213"/>
      <c r="P527" s="4603"/>
      <c r="Q527" s="1213"/>
      <c r="R527" s="1214"/>
      <c r="S527" s="1213"/>
      <c r="T527" s="4603"/>
      <c r="U527" s="1213"/>
      <c r="V527" s="1214"/>
      <c r="W527" s="1213"/>
      <c r="X527" s="4603"/>
      <c r="Y527" s="1213"/>
      <c r="Z527" s="1214"/>
      <c r="AA527" s="1213"/>
      <c r="AB527" s="4603"/>
      <c r="AC527" s="1213"/>
      <c r="AD527" s="1214"/>
      <c r="AE527" s="1213"/>
      <c r="AF527" s="4603"/>
      <c r="AI527" s="730"/>
      <c r="AJ527" s="685">
        <v>0</v>
      </c>
      <c r="AK527" s="685">
        <v>0</v>
      </c>
      <c r="AL527" s="685">
        <v>0</v>
      </c>
      <c r="AM527" s="685">
        <v>0</v>
      </c>
      <c r="AN527" s="685">
        <v>0</v>
      </c>
      <c r="AO527" s="685">
        <v>0</v>
      </c>
      <c r="AP527" s="685">
        <v>0</v>
      </c>
      <c r="AQ527" s="685">
        <v>0</v>
      </c>
      <c r="AR527" s="685">
        <v>0</v>
      </c>
      <c r="AS527" s="685">
        <v>0</v>
      </c>
      <c r="AT527" s="685">
        <v>0</v>
      </c>
      <c r="AU527" s="685">
        <v>0</v>
      </c>
      <c r="AV527" s="685">
        <v>0</v>
      </c>
      <c r="AW527" s="685">
        <v>0</v>
      </c>
      <c r="AX527" s="685">
        <v>0</v>
      </c>
      <c r="AY527" s="685">
        <v>0</v>
      </c>
      <c r="AZ527" s="685">
        <v>0</v>
      </c>
      <c r="BA527" s="685">
        <v>0</v>
      </c>
      <c r="BB527" s="685">
        <v>0</v>
      </c>
      <c r="BC527" s="685">
        <v>0</v>
      </c>
      <c r="BD527" s="685">
        <v>0</v>
      </c>
      <c r="BE527" s="685">
        <v>0</v>
      </c>
      <c r="BF527" s="685">
        <v>0</v>
      </c>
      <c r="BG527" s="685">
        <v>0</v>
      </c>
      <c r="BH527" s="685">
        <v>0</v>
      </c>
      <c r="BI527" s="687"/>
    </row>
    <row r="528" spans="2:61" ht="9.9499999999999993" customHeight="1">
      <c r="B528" s="4466"/>
      <c r="D528" s="4890"/>
      <c r="E528" s="1212"/>
      <c r="F528" s="1212"/>
      <c r="G528" s="1212"/>
      <c r="H528" s="4604"/>
      <c r="I528" s="1212"/>
      <c r="J528" s="1212"/>
      <c r="K528" s="1212"/>
      <c r="L528" s="4604"/>
      <c r="M528" s="1212"/>
      <c r="N528" s="1212"/>
      <c r="O528" s="1212"/>
      <c r="P528" s="4604"/>
      <c r="Q528" s="1212"/>
      <c r="R528" s="1212"/>
      <c r="S528" s="1212"/>
      <c r="T528" s="4604"/>
      <c r="U528" s="1212"/>
      <c r="V528" s="1212"/>
      <c r="W528" s="1212"/>
      <c r="X528" s="4604"/>
      <c r="Y528" s="1212"/>
      <c r="Z528" s="1212"/>
      <c r="AA528" s="1212"/>
      <c r="AB528" s="4604"/>
      <c r="AC528" s="1212"/>
      <c r="AD528" s="1212"/>
      <c r="AE528" s="1212"/>
      <c r="AF528" s="4604"/>
      <c r="AI528" s="789"/>
      <c r="AJ528" s="685">
        <v>0</v>
      </c>
      <c r="AK528" s="685">
        <v>0</v>
      </c>
      <c r="AL528" s="685">
        <v>0</v>
      </c>
      <c r="AM528" s="685">
        <v>0</v>
      </c>
      <c r="AN528" s="685">
        <v>0</v>
      </c>
      <c r="AO528" s="685">
        <v>0</v>
      </c>
      <c r="AP528" s="685">
        <v>0</v>
      </c>
      <c r="AQ528" s="685">
        <v>0</v>
      </c>
      <c r="AR528" s="685">
        <v>0</v>
      </c>
      <c r="AS528" s="685">
        <v>0</v>
      </c>
      <c r="AT528" s="685">
        <v>0</v>
      </c>
      <c r="AU528" s="685">
        <v>0</v>
      </c>
      <c r="AV528" s="685">
        <v>0</v>
      </c>
      <c r="AW528" s="685">
        <v>0</v>
      </c>
      <c r="AX528" s="685">
        <v>0</v>
      </c>
      <c r="AY528" s="685">
        <v>0</v>
      </c>
      <c r="AZ528" s="685">
        <v>0</v>
      </c>
      <c r="BA528" s="685">
        <v>0</v>
      </c>
      <c r="BB528" s="685">
        <v>0</v>
      </c>
      <c r="BC528" s="685">
        <v>0</v>
      </c>
      <c r="BD528" s="685">
        <v>0</v>
      </c>
      <c r="BE528" s="685">
        <v>0</v>
      </c>
      <c r="BF528" s="685">
        <v>0</v>
      </c>
      <c r="BG528" s="685">
        <v>0</v>
      </c>
      <c r="BH528" s="685">
        <v>0</v>
      </c>
      <c r="BI528" s="687"/>
    </row>
    <row r="529" spans="2:61" ht="9.9499999999999993" customHeight="1">
      <c r="B529" s="706"/>
      <c r="D529" s="1216"/>
      <c r="E529" s="1221"/>
      <c r="F529" s="1221"/>
      <c r="G529" s="1221"/>
      <c r="H529" s="1216"/>
      <c r="I529" s="1221"/>
      <c r="J529" s="1221"/>
      <c r="K529" s="1221"/>
      <c r="L529" s="1216"/>
      <c r="M529" s="1221"/>
      <c r="N529" s="1221"/>
      <c r="O529" s="1221"/>
      <c r="P529" s="1216"/>
      <c r="Q529" s="1221"/>
      <c r="R529" s="1221"/>
      <c r="S529" s="1221"/>
      <c r="T529" s="1216"/>
      <c r="U529" s="1221"/>
      <c r="V529" s="1221"/>
      <c r="W529" s="1221"/>
      <c r="X529" s="968"/>
      <c r="Y529" s="1221"/>
      <c r="Z529" s="1221"/>
      <c r="AA529" s="1221"/>
      <c r="AB529" s="1218"/>
      <c r="AC529" s="1221"/>
      <c r="AD529" s="1221"/>
      <c r="AE529" s="1221"/>
      <c r="AF529" s="1218"/>
      <c r="AI529" s="804"/>
      <c r="AJ529" s="685">
        <v>0</v>
      </c>
      <c r="AK529" s="685">
        <v>0</v>
      </c>
      <c r="AL529" s="685">
        <v>0</v>
      </c>
      <c r="AM529" s="685">
        <v>0</v>
      </c>
      <c r="AN529" s="685">
        <v>0</v>
      </c>
      <c r="AO529" s="685">
        <v>0</v>
      </c>
      <c r="AP529" s="685">
        <v>0</v>
      </c>
      <c r="AQ529" s="685">
        <v>0</v>
      </c>
      <c r="AR529" s="685">
        <v>0</v>
      </c>
      <c r="AS529" s="685">
        <v>0</v>
      </c>
      <c r="AT529" s="685">
        <v>0</v>
      </c>
      <c r="AU529" s="685">
        <v>0</v>
      </c>
      <c r="AV529" s="685">
        <v>0</v>
      </c>
      <c r="AW529" s="685">
        <v>0</v>
      </c>
      <c r="AX529" s="685">
        <v>0</v>
      </c>
      <c r="AY529" s="685">
        <v>0</v>
      </c>
      <c r="AZ529" s="685">
        <v>0</v>
      </c>
      <c r="BA529" s="685">
        <v>0</v>
      </c>
      <c r="BB529" s="685">
        <v>0</v>
      </c>
      <c r="BC529" s="685">
        <v>0</v>
      </c>
      <c r="BD529" s="685">
        <v>0</v>
      </c>
      <c r="BE529" s="685">
        <v>0</v>
      </c>
      <c r="BF529" s="685">
        <v>0</v>
      </c>
      <c r="BG529" s="685">
        <v>0</v>
      </c>
      <c r="BH529" s="685">
        <v>0</v>
      </c>
      <c r="BI529" s="687"/>
    </row>
    <row r="530" spans="2:61" ht="9.9499999999999993" customHeight="1">
      <c r="B530" s="4464">
        <v>35</v>
      </c>
      <c r="D530" s="4888" t="s">
        <v>5293</v>
      </c>
      <c r="E530" s="1212"/>
      <c r="F530" s="1212"/>
      <c r="G530" s="1212"/>
      <c r="H530" s="4602"/>
      <c r="I530" s="1212"/>
      <c r="J530" s="1212"/>
      <c r="K530" s="1212"/>
      <c r="L530" s="4602"/>
      <c r="M530" s="1212"/>
      <c r="N530" s="1212"/>
      <c r="O530" s="1212"/>
      <c r="P530" s="4602"/>
      <c r="Q530" s="1212"/>
      <c r="R530" s="1212"/>
      <c r="S530" s="1212"/>
      <c r="T530" s="4602"/>
      <c r="U530" s="1212"/>
      <c r="V530" s="1212"/>
      <c r="W530" s="1212"/>
      <c r="X530" s="4602"/>
      <c r="Y530" s="1212"/>
      <c r="Z530" s="1212"/>
      <c r="AA530" s="1212"/>
      <c r="AB530" s="4602"/>
      <c r="AC530" s="1212"/>
      <c r="AD530" s="1212"/>
      <c r="AE530" s="1212"/>
      <c r="AF530" s="4602"/>
      <c r="AI530" s="789"/>
      <c r="AJ530" s="685">
        <v>0</v>
      </c>
      <c r="AK530" s="685">
        <v>0</v>
      </c>
      <c r="AL530" s="685">
        <v>0</v>
      </c>
      <c r="AM530" s="685">
        <v>0</v>
      </c>
      <c r="AN530" s="685">
        <v>0</v>
      </c>
      <c r="AO530" s="685">
        <v>0</v>
      </c>
      <c r="AP530" s="685">
        <v>0</v>
      </c>
      <c r="AQ530" s="685">
        <v>0</v>
      </c>
      <c r="AR530" s="685">
        <v>0</v>
      </c>
      <c r="AS530" s="685">
        <v>0</v>
      </c>
      <c r="AT530" s="685">
        <v>0</v>
      </c>
      <c r="AU530" s="685">
        <v>0</v>
      </c>
      <c r="AV530" s="685">
        <v>0</v>
      </c>
      <c r="AW530" s="685">
        <v>0</v>
      </c>
      <c r="AX530" s="685">
        <v>0</v>
      </c>
      <c r="AY530" s="685">
        <v>0</v>
      </c>
      <c r="AZ530" s="685">
        <v>0</v>
      </c>
      <c r="BA530" s="685">
        <v>0</v>
      </c>
      <c r="BB530" s="685">
        <v>0</v>
      </c>
      <c r="BC530" s="685">
        <v>0</v>
      </c>
      <c r="BD530" s="685">
        <v>0</v>
      </c>
      <c r="BE530" s="685">
        <v>0</v>
      </c>
      <c r="BF530" s="685">
        <v>0</v>
      </c>
      <c r="BG530" s="685">
        <v>0</v>
      </c>
      <c r="BH530" s="685">
        <v>0</v>
      </c>
      <c r="BI530" s="687"/>
    </row>
    <row r="531" spans="2:61" ht="5.0999999999999996" customHeight="1">
      <c r="B531" s="4465"/>
      <c r="D531" s="4889"/>
      <c r="E531" s="1213"/>
      <c r="F531" s="1214"/>
      <c r="G531" s="1213"/>
      <c r="H531" s="4603"/>
      <c r="I531" s="1213"/>
      <c r="J531" s="1214"/>
      <c r="K531" s="1213"/>
      <c r="L531" s="4603"/>
      <c r="M531" s="1213"/>
      <c r="N531" s="1214"/>
      <c r="O531" s="1213"/>
      <c r="P531" s="4603"/>
      <c r="Q531" s="1213"/>
      <c r="R531" s="1214"/>
      <c r="S531" s="1213"/>
      <c r="T531" s="4603"/>
      <c r="U531" s="1213"/>
      <c r="V531" s="1214"/>
      <c r="W531" s="1213"/>
      <c r="X531" s="4603"/>
      <c r="Y531" s="1213"/>
      <c r="Z531" s="1214"/>
      <c r="AA531" s="1213"/>
      <c r="AB531" s="4603"/>
      <c r="AC531" s="1213"/>
      <c r="AD531" s="1214"/>
      <c r="AE531" s="1213"/>
      <c r="AF531" s="4603"/>
      <c r="AI531" s="730"/>
      <c r="AJ531" s="685">
        <v>0</v>
      </c>
      <c r="AK531" s="685">
        <v>0</v>
      </c>
      <c r="AL531" s="685">
        <v>0</v>
      </c>
      <c r="AM531" s="685">
        <v>0</v>
      </c>
      <c r="AN531" s="685">
        <v>0</v>
      </c>
      <c r="AO531" s="685">
        <v>0</v>
      </c>
      <c r="AP531" s="685">
        <v>0</v>
      </c>
      <c r="AQ531" s="685">
        <v>0</v>
      </c>
      <c r="AR531" s="685">
        <v>0</v>
      </c>
      <c r="AS531" s="685">
        <v>0</v>
      </c>
      <c r="AT531" s="685">
        <v>0</v>
      </c>
      <c r="AU531" s="685">
        <v>0</v>
      </c>
      <c r="AV531" s="685">
        <v>0</v>
      </c>
      <c r="AW531" s="685">
        <v>0</v>
      </c>
      <c r="AX531" s="685">
        <v>0</v>
      </c>
      <c r="AY531" s="685">
        <v>0</v>
      </c>
      <c r="AZ531" s="685">
        <v>0</v>
      </c>
      <c r="BA531" s="685">
        <v>0</v>
      </c>
      <c r="BB531" s="685">
        <v>0</v>
      </c>
      <c r="BC531" s="685">
        <v>0</v>
      </c>
      <c r="BD531" s="685">
        <v>0</v>
      </c>
      <c r="BE531" s="685">
        <v>0</v>
      </c>
      <c r="BF531" s="685">
        <v>0</v>
      </c>
      <c r="BG531" s="685">
        <v>0</v>
      </c>
      <c r="BH531" s="685">
        <v>0</v>
      </c>
      <c r="BI531" s="687"/>
    </row>
    <row r="532" spans="2:61" ht="9.9499999999999993" customHeight="1">
      <c r="B532" s="4466"/>
      <c r="D532" s="4890"/>
      <c r="E532" s="1212"/>
      <c r="F532" s="1212"/>
      <c r="G532" s="1212"/>
      <c r="H532" s="4604"/>
      <c r="I532" s="1212"/>
      <c r="J532" s="1212"/>
      <c r="K532" s="1212"/>
      <c r="L532" s="4604"/>
      <c r="M532" s="1212"/>
      <c r="N532" s="1212"/>
      <c r="O532" s="1212"/>
      <c r="P532" s="4604"/>
      <c r="Q532" s="1212"/>
      <c r="R532" s="1212"/>
      <c r="S532" s="1212"/>
      <c r="T532" s="4604"/>
      <c r="U532" s="1212"/>
      <c r="V532" s="1212"/>
      <c r="W532" s="1212"/>
      <c r="X532" s="4604"/>
      <c r="Y532" s="1212"/>
      <c r="Z532" s="1212"/>
      <c r="AA532" s="1212"/>
      <c r="AB532" s="4604"/>
      <c r="AC532" s="1212"/>
      <c r="AD532" s="1212"/>
      <c r="AE532" s="1212"/>
      <c r="AF532" s="4604"/>
      <c r="AI532" s="789"/>
      <c r="AJ532" s="685">
        <v>0</v>
      </c>
      <c r="AK532" s="685">
        <v>0</v>
      </c>
      <c r="AL532" s="685">
        <v>0</v>
      </c>
      <c r="AM532" s="685">
        <v>0</v>
      </c>
      <c r="AN532" s="685">
        <v>0</v>
      </c>
      <c r="AO532" s="685">
        <v>0</v>
      </c>
      <c r="AP532" s="685">
        <v>0</v>
      </c>
      <c r="AQ532" s="685">
        <v>0</v>
      </c>
      <c r="AR532" s="685">
        <v>0</v>
      </c>
      <c r="AS532" s="685">
        <v>0</v>
      </c>
      <c r="AT532" s="685">
        <v>0</v>
      </c>
      <c r="AU532" s="685">
        <v>0</v>
      </c>
      <c r="AV532" s="685">
        <v>0</v>
      </c>
      <c r="AW532" s="685">
        <v>0</v>
      </c>
      <c r="AX532" s="685">
        <v>0</v>
      </c>
      <c r="AY532" s="685">
        <v>0</v>
      </c>
      <c r="AZ532" s="685">
        <v>0</v>
      </c>
      <c r="BA532" s="685">
        <v>0</v>
      </c>
      <c r="BB532" s="685">
        <v>0</v>
      </c>
      <c r="BC532" s="685">
        <v>0</v>
      </c>
      <c r="BD532" s="685">
        <v>0</v>
      </c>
      <c r="BE532" s="685">
        <v>0</v>
      </c>
      <c r="BF532" s="685">
        <v>0</v>
      </c>
      <c r="BG532" s="685">
        <v>0</v>
      </c>
      <c r="BH532" s="685">
        <v>0</v>
      </c>
      <c r="BI532" s="687"/>
    </row>
    <row r="533" spans="2:61" ht="9.9499999999999993" customHeight="1">
      <c r="B533" s="706"/>
      <c r="D533" s="1216"/>
      <c r="E533" s="1221"/>
      <c r="F533" s="1221"/>
      <c r="G533" s="1221"/>
      <c r="H533" s="1216"/>
      <c r="I533" s="1221"/>
      <c r="J533" s="1221"/>
      <c r="K533" s="1221"/>
      <c r="L533" s="1216"/>
      <c r="M533" s="1221"/>
      <c r="N533" s="1221"/>
      <c r="O533" s="1221"/>
      <c r="P533" s="1216"/>
      <c r="Q533" s="1221"/>
      <c r="R533" s="1221"/>
      <c r="S533" s="1221"/>
      <c r="T533" s="1216"/>
      <c r="U533" s="1221"/>
      <c r="V533" s="1221"/>
      <c r="W533" s="1221"/>
      <c r="X533" s="968"/>
      <c r="Y533" s="1221"/>
      <c r="Z533" s="1221"/>
      <c r="AA533" s="1221"/>
      <c r="AB533" s="1218"/>
      <c r="AC533" s="1221"/>
      <c r="AD533" s="1221"/>
      <c r="AE533" s="1221"/>
      <c r="AF533" s="1218"/>
      <c r="AI533" s="804"/>
      <c r="AJ533" s="685">
        <v>0</v>
      </c>
      <c r="AK533" s="685">
        <v>0</v>
      </c>
      <c r="AL533" s="685">
        <v>0</v>
      </c>
      <c r="AM533" s="685">
        <v>0</v>
      </c>
      <c r="AN533" s="685">
        <v>0</v>
      </c>
      <c r="AO533" s="685">
        <v>0</v>
      </c>
      <c r="AP533" s="685">
        <v>0</v>
      </c>
      <c r="AQ533" s="685">
        <v>0</v>
      </c>
      <c r="AR533" s="685">
        <v>0</v>
      </c>
      <c r="AS533" s="685">
        <v>0</v>
      </c>
      <c r="AT533" s="685">
        <v>0</v>
      </c>
      <c r="AU533" s="685">
        <v>0</v>
      </c>
      <c r="AV533" s="685">
        <v>0</v>
      </c>
      <c r="AW533" s="685">
        <v>0</v>
      </c>
      <c r="AX533" s="685">
        <v>0</v>
      </c>
      <c r="AY533" s="685">
        <v>0</v>
      </c>
      <c r="AZ533" s="685">
        <v>0</v>
      </c>
      <c r="BA533" s="685">
        <v>0</v>
      </c>
      <c r="BB533" s="685">
        <v>0</v>
      </c>
      <c r="BC533" s="685">
        <v>0</v>
      </c>
      <c r="BD533" s="685">
        <v>0</v>
      </c>
      <c r="BE533" s="685">
        <v>0</v>
      </c>
      <c r="BF533" s="685">
        <v>0</v>
      </c>
      <c r="BG533" s="685">
        <v>0</v>
      </c>
      <c r="BH533" s="685">
        <v>0</v>
      </c>
      <c r="BI533" s="687"/>
    </row>
    <row r="534" spans="2:61" ht="9.9499999999999993" customHeight="1">
      <c r="B534" s="4464">
        <v>36</v>
      </c>
      <c r="D534" s="4888"/>
      <c r="E534" s="1212"/>
      <c r="F534" s="1212"/>
      <c r="G534" s="1212"/>
      <c r="H534" s="4602"/>
      <c r="I534" s="1212"/>
      <c r="J534" s="1212"/>
      <c r="K534" s="1212"/>
      <c r="L534" s="4602"/>
      <c r="M534" s="1212"/>
      <c r="N534" s="1212"/>
      <c r="O534" s="1212"/>
      <c r="P534" s="4602"/>
      <c r="Q534" s="1212"/>
      <c r="R534" s="1212"/>
      <c r="S534" s="1212"/>
      <c r="T534" s="4602"/>
      <c r="U534" s="1212"/>
      <c r="V534" s="1212"/>
      <c r="W534" s="1212"/>
      <c r="X534" s="4602"/>
      <c r="Y534" s="1212"/>
      <c r="Z534" s="1212"/>
      <c r="AA534" s="1212"/>
      <c r="AB534" s="4602"/>
      <c r="AC534" s="1212"/>
      <c r="AD534" s="1212"/>
      <c r="AE534" s="1212"/>
      <c r="AF534" s="4602"/>
      <c r="AI534" s="789"/>
      <c r="AJ534" s="685">
        <v>0</v>
      </c>
      <c r="AK534" s="685">
        <v>0</v>
      </c>
      <c r="AL534" s="685">
        <v>0</v>
      </c>
      <c r="AM534" s="685">
        <v>0</v>
      </c>
      <c r="AN534" s="685">
        <v>0</v>
      </c>
      <c r="AO534" s="685">
        <v>0</v>
      </c>
      <c r="AP534" s="685">
        <v>0</v>
      </c>
      <c r="AQ534" s="685">
        <v>0</v>
      </c>
      <c r="AR534" s="685">
        <v>0</v>
      </c>
      <c r="AS534" s="685">
        <v>0</v>
      </c>
      <c r="AT534" s="685">
        <v>0</v>
      </c>
      <c r="AU534" s="685">
        <v>0</v>
      </c>
      <c r="AV534" s="685">
        <v>0</v>
      </c>
      <c r="AW534" s="685">
        <v>0</v>
      </c>
      <c r="AX534" s="685">
        <v>0</v>
      </c>
      <c r="AY534" s="685">
        <v>0</v>
      </c>
      <c r="AZ534" s="685">
        <v>0</v>
      </c>
      <c r="BA534" s="685">
        <v>0</v>
      </c>
      <c r="BB534" s="685">
        <v>0</v>
      </c>
      <c r="BC534" s="685">
        <v>0</v>
      </c>
      <c r="BD534" s="685">
        <v>0</v>
      </c>
      <c r="BE534" s="685">
        <v>0</v>
      </c>
      <c r="BF534" s="685">
        <v>0</v>
      </c>
      <c r="BG534" s="685">
        <v>0</v>
      </c>
      <c r="BH534" s="685">
        <v>0</v>
      </c>
      <c r="BI534" s="687"/>
    </row>
    <row r="535" spans="2:61" ht="5.0999999999999996" customHeight="1">
      <c r="B535" s="4465"/>
      <c r="D535" s="4889"/>
      <c r="E535" s="1213"/>
      <c r="F535" s="1214"/>
      <c r="G535" s="1213"/>
      <c r="H535" s="4603"/>
      <c r="I535" s="1213"/>
      <c r="J535" s="1214"/>
      <c r="K535" s="1213"/>
      <c r="L535" s="4603"/>
      <c r="M535" s="1213"/>
      <c r="N535" s="1214"/>
      <c r="O535" s="1213"/>
      <c r="P535" s="4603"/>
      <c r="Q535" s="1213"/>
      <c r="R535" s="1214"/>
      <c r="S535" s="1213"/>
      <c r="T535" s="4603"/>
      <c r="U535" s="1213"/>
      <c r="V535" s="1214"/>
      <c r="W535" s="1213"/>
      <c r="X535" s="4603"/>
      <c r="Y535" s="1213"/>
      <c r="Z535" s="1214"/>
      <c r="AA535" s="1213"/>
      <c r="AB535" s="4603"/>
      <c r="AC535" s="1213"/>
      <c r="AD535" s="1214"/>
      <c r="AE535" s="1213"/>
      <c r="AF535" s="4603"/>
      <c r="AI535" s="730"/>
      <c r="AJ535" s="685">
        <v>0</v>
      </c>
      <c r="AK535" s="685">
        <v>0</v>
      </c>
      <c r="AL535" s="685">
        <v>0</v>
      </c>
      <c r="AM535" s="685">
        <v>0</v>
      </c>
      <c r="AN535" s="685">
        <v>0</v>
      </c>
      <c r="AO535" s="685">
        <v>0</v>
      </c>
      <c r="AP535" s="685">
        <v>0</v>
      </c>
      <c r="AQ535" s="685">
        <v>0</v>
      </c>
      <c r="AR535" s="685">
        <v>0</v>
      </c>
      <c r="AS535" s="685">
        <v>0</v>
      </c>
      <c r="AT535" s="685">
        <v>0</v>
      </c>
      <c r="AU535" s="685">
        <v>0</v>
      </c>
      <c r="AV535" s="685">
        <v>0</v>
      </c>
      <c r="AW535" s="685">
        <v>0</v>
      </c>
      <c r="AX535" s="685">
        <v>0</v>
      </c>
      <c r="AY535" s="685">
        <v>0</v>
      </c>
      <c r="AZ535" s="685">
        <v>0</v>
      </c>
      <c r="BA535" s="685">
        <v>0</v>
      </c>
      <c r="BB535" s="685">
        <v>0</v>
      </c>
      <c r="BC535" s="685">
        <v>0</v>
      </c>
      <c r="BD535" s="685">
        <v>0</v>
      </c>
      <c r="BE535" s="685">
        <v>0</v>
      </c>
      <c r="BF535" s="685">
        <v>0</v>
      </c>
      <c r="BG535" s="685">
        <v>0</v>
      </c>
      <c r="BH535" s="685">
        <v>0</v>
      </c>
      <c r="BI535" s="687"/>
    </row>
    <row r="536" spans="2:61" ht="9.9499999999999993" customHeight="1">
      <c r="B536" s="4466"/>
      <c r="D536" s="4890"/>
      <c r="E536" s="1212"/>
      <c r="F536" s="1212"/>
      <c r="G536" s="1212"/>
      <c r="H536" s="4604"/>
      <c r="I536" s="1212"/>
      <c r="J536" s="1212"/>
      <c r="K536" s="1212"/>
      <c r="L536" s="4604"/>
      <c r="M536" s="1212"/>
      <c r="N536" s="1212"/>
      <c r="O536" s="1212"/>
      <c r="P536" s="4604"/>
      <c r="Q536" s="1212"/>
      <c r="R536" s="1212"/>
      <c r="S536" s="1212"/>
      <c r="T536" s="4604"/>
      <c r="U536" s="1212"/>
      <c r="V536" s="1212"/>
      <c r="W536" s="1212"/>
      <c r="X536" s="4604"/>
      <c r="Y536" s="1212"/>
      <c r="Z536" s="1212"/>
      <c r="AA536" s="1212"/>
      <c r="AB536" s="4604"/>
      <c r="AC536" s="1212"/>
      <c r="AD536" s="1212"/>
      <c r="AE536" s="1212"/>
      <c r="AF536" s="4604"/>
      <c r="AI536" s="789"/>
      <c r="AJ536" s="685">
        <v>0</v>
      </c>
      <c r="AK536" s="685">
        <v>0</v>
      </c>
      <c r="AL536" s="685">
        <v>0</v>
      </c>
      <c r="AM536" s="685">
        <v>0</v>
      </c>
      <c r="AN536" s="685">
        <v>0</v>
      </c>
      <c r="AO536" s="685">
        <v>0</v>
      </c>
      <c r="AP536" s="685">
        <v>0</v>
      </c>
      <c r="AQ536" s="685">
        <v>0</v>
      </c>
      <c r="AR536" s="685">
        <v>0</v>
      </c>
      <c r="AS536" s="685">
        <v>0</v>
      </c>
      <c r="AT536" s="685">
        <v>0</v>
      </c>
      <c r="AU536" s="685">
        <v>0</v>
      </c>
      <c r="AV536" s="685">
        <v>0</v>
      </c>
      <c r="AW536" s="685">
        <v>0</v>
      </c>
      <c r="AX536" s="685">
        <v>0</v>
      </c>
      <c r="AY536" s="685">
        <v>0</v>
      </c>
      <c r="AZ536" s="685">
        <v>0</v>
      </c>
      <c r="BA536" s="685">
        <v>0</v>
      </c>
      <c r="BB536" s="685">
        <v>0</v>
      </c>
      <c r="BC536" s="685">
        <v>0</v>
      </c>
      <c r="BD536" s="685">
        <v>0</v>
      </c>
      <c r="BE536" s="685">
        <v>0</v>
      </c>
      <c r="BF536" s="685">
        <v>0</v>
      </c>
      <c r="BG536" s="685">
        <v>0</v>
      </c>
      <c r="BH536" s="685">
        <v>0</v>
      </c>
      <c r="BI536" s="687"/>
    </row>
    <row r="537" spans="2:61" ht="11.25" customHeight="1">
      <c r="AB537" s="995"/>
      <c r="AJ537" s="685">
        <v>0</v>
      </c>
      <c r="AK537" s="685">
        <v>0</v>
      </c>
      <c r="AL537" s="685">
        <v>0</v>
      </c>
      <c r="AM537" s="685">
        <v>0</v>
      </c>
      <c r="AN537" s="685">
        <v>0</v>
      </c>
      <c r="AO537" s="685">
        <v>0</v>
      </c>
      <c r="AP537" s="685">
        <v>0</v>
      </c>
      <c r="AQ537" s="685">
        <v>0</v>
      </c>
      <c r="AR537" s="685">
        <v>0</v>
      </c>
      <c r="AS537" s="685">
        <v>0</v>
      </c>
      <c r="AT537" s="685">
        <v>0</v>
      </c>
      <c r="AU537" s="685">
        <v>0</v>
      </c>
      <c r="AV537" s="685">
        <v>0</v>
      </c>
      <c r="AW537" s="685">
        <v>0</v>
      </c>
      <c r="AX537" s="685">
        <v>0</v>
      </c>
      <c r="AY537" s="685">
        <v>0</v>
      </c>
      <c r="AZ537" s="685">
        <v>0</v>
      </c>
      <c r="BA537" s="685">
        <v>0</v>
      </c>
      <c r="BB537" s="685">
        <v>0</v>
      </c>
      <c r="BC537" s="685">
        <v>0</v>
      </c>
      <c r="BD537" s="685">
        <v>0</v>
      </c>
      <c r="BE537" s="685">
        <v>0</v>
      </c>
      <c r="BF537" s="685">
        <v>0</v>
      </c>
      <c r="BG537" s="685">
        <v>0</v>
      </c>
      <c r="BH537" s="685">
        <v>0</v>
      </c>
      <c r="BI537" s="687"/>
    </row>
    <row r="538" spans="2:61" ht="11.25" customHeight="1">
      <c r="AJ538" s="685">
        <v>0</v>
      </c>
      <c r="AK538" s="685">
        <v>0</v>
      </c>
      <c r="AL538" s="685">
        <v>0</v>
      </c>
      <c r="AM538" s="685">
        <v>0</v>
      </c>
      <c r="AN538" s="685">
        <v>0</v>
      </c>
      <c r="AO538" s="685">
        <v>0</v>
      </c>
      <c r="AP538" s="685">
        <v>0</v>
      </c>
      <c r="AQ538" s="685">
        <v>0</v>
      </c>
      <c r="AR538" s="685">
        <v>0</v>
      </c>
      <c r="AS538" s="685">
        <v>0</v>
      </c>
      <c r="AT538" s="685">
        <v>0</v>
      </c>
      <c r="AU538" s="685">
        <v>0</v>
      </c>
      <c r="AV538" s="685">
        <v>0</v>
      </c>
      <c r="AW538" s="685">
        <v>0</v>
      </c>
      <c r="AX538" s="685">
        <v>0</v>
      </c>
      <c r="AY538" s="685">
        <v>0</v>
      </c>
      <c r="AZ538" s="685">
        <v>0</v>
      </c>
      <c r="BA538" s="685">
        <v>0</v>
      </c>
      <c r="BB538" s="685">
        <v>0</v>
      </c>
      <c r="BC538" s="685">
        <v>0</v>
      </c>
      <c r="BD538" s="685">
        <v>0</v>
      </c>
      <c r="BE538" s="685">
        <v>0</v>
      </c>
      <c r="BF538" s="685">
        <v>0</v>
      </c>
      <c r="BG538" s="685">
        <v>0</v>
      </c>
      <c r="BH538" s="685">
        <v>0</v>
      </c>
      <c r="BI538" s="687"/>
    </row>
    <row r="539" spans="2:61" ht="23.25">
      <c r="B539" s="706"/>
      <c r="D539" s="4618" t="s">
        <v>5294</v>
      </c>
      <c r="E539" s="4619"/>
      <c r="F539" s="4619"/>
      <c r="G539" s="4619"/>
      <c r="H539" s="4619"/>
      <c r="I539" s="4619"/>
      <c r="J539" s="4619"/>
      <c r="K539" s="4619"/>
      <c r="L539" s="4619"/>
      <c r="M539" s="4619"/>
      <c r="N539" s="4619"/>
      <c r="O539" s="4619"/>
      <c r="P539" s="4619"/>
      <c r="Q539" s="4619"/>
      <c r="R539" s="4619"/>
      <c r="S539" s="4619"/>
      <c r="T539" s="4619"/>
      <c r="U539" s="4619"/>
      <c r="V539" s="4619"/>
      <c r="W539" s="4619"/>
      <c r="X539" s="4619"/>
      <c r="Y539" s="4619"/>
      <c r="Z539" s="4619"/>
      <c r="AA539" s="4619"/>
      <c r="AB539" s="4619"/>
      <c r="AC539" s="4619"/>
      <c r="AD539" s="4619"/>
      <c r="AE539" s="4619"/>
      <c r="AF539" s="4619"/>
      <c r="AG539" s="4619"/>
      <c r="AH539" s="4619"/>
      <c r="AI539" s="4619"/>
      <c r="AJ539" s="4619"/>
      <c r="AK539" s="4619"/>
      <c r="AL539" s="4619"/>
      <c r="AM539" s="4619"/>
      <c r="AN539" s="4619"/>
      <c r="AO539" s="4619"/>
      <c r="AP539" s="4619"/>
      <c r="AQ539" s="4619"/>
      <c r="AR539" s="4619"/>
      <c r="AS539" s="4619"/>
      <c r="AT539" s="4619"/>
      <c r="AU539" s="4619"/>
      <c r="AV539" s="4620"/>
      <c r="AW539" s="707"/>
      <c r="BA539" s="685">
        <v>0</v>
      </c>
      <c r="BB539" s="685">
        <v>0</v>
      </c>
      <c r="BC539" s="685">
        <v>0</v>
      </c>
      <c r="BD539" s="685">
        <v>0</v>
      </c>
      <c r="BE539" s="685">
        <v>0</v>
      </c>
      <c r="BF539" s="685">
        <v>0</v>
      </c>
      <c r="BG539" s="685">
        <v>0</v>
      </c>
      <c r="BH539" s="685">
        <v>0</v>
      </c>
      <c r="BI539" s="687"/>
    </row>
    <row r="540" spans="2:61" ht="15.75" customHeight="1">
      <c r="BA540" s="685">
        <v>0</v>
      </c>
      <c r="BB540" s="685">
        <v>0</v>
      </c>
      <c r="BC540" s="685">
        <v>0</v>
      </c>
      <c r="BD540" s="685">
        <v>0</v>
      </c>
      <c r="BE540" s="685">
        <v>0</v>
      </c>
      <c r="BF540" s="685">
        <v>0</v>
      </c>
      <c r="BG540" s="685">
        <v>0</v>
      </c>
      <c r="BH540" s="685">
        <v>0</v>
      </c>
      <c r="BI540" s="687"/>
    </row>
    <row r="541" spans="2:61" ht="15.75" customHeight="1">
      <c r="B541" s="4773" t="s">
        <v>4871</v>
      </c>
      <c r="C541" s="4773"/>
      <c r="D541" s="4774" t="s">
        <v>5029</v>
      </c>
      <c r="E541" s="816"/>
      <c r="F541" s="816"/>
      <c r="G541" s="816"/>
      <c r="H541" s="4775" t="s">
        <v>4261</v>
      </c>
      <c r="I541" s="4776"/>
      <c r="J541" s="4776"/>
      <c r="K541" s="4776"/>
      <c r="L541" s="4776"/>
      <c r="M541" s="4776"/>
      <c r="N541" s="4776"/>
      <c r="O541" s="4776"/>
      <c r="P541" s="4776"/>
      <c r="Q541" s="4776"/>
      <c r="R541" s="4776"/>
      <c r="S541" s="4776"/>
      <c r="T541" s="4776"/>
      <c r="U541" s="4776"/>
      <c r="V541" s="4776"/>
      <c r="W541" s="4776"/>
      <c r="X541" s="4777"/>
      <c r="BA541" s="685">
        <v>0</v>
      </c>
      <c r="BB541" s="685">
        <v>0</v>
      </c>
      <c r="BC541" s="685">
        <v>0</v>
      </c>
      <c r="BD541" s="685">
        <v>0</v>
      </c>
      <c r="BE541" s="685">
        <v>0</v>
      </c>
      <c r="BF541" s="685">
        <v>0</v>
      </c>
      <c r="BG541" s="685">
        <v>0</v>
      </c>
      <c r="BH541" s="685">
        <v>0</v>
      </c>
      <c r="BI541" s="687"/>
    </row>
    <row r="542" spans="2:61" ht="15.75" customHeight="1">
      <c r="B542" s="4773"/>
      <c r="C542" s="4773"/>
      <c r="D542" s="4774"/>
      <c r="H542" s="756" t="s">
        <v>4097</v>
      </c>
      <c r="I542" s="757"/>
      <c r="J542" s="757"/>
      <c r="K542" s="757"/>
      <c r="L542" s="758" t="s">
        <v>4096</v>
      </c>
      <c r="M542" s="759"/>
      <c r="N542" s="759"/>
      <c r="O542" s="759"/>
      <c r="P542" s="758" t="s">
        <v>4095</v>
      </c>
      <c r="Q542" s="757"/>
      <c r="R542" s="757"/>
      <c r="S542" s="757"/>
      <c r="T542" s="758" t="s">
        <v>4094</v>
      </c>
      <c r="U542" s="757"/>
      <c r="V542" s="757"/>
      <c r="W542" s="760"/>
      <c r="X542" s="761" t="s">
        <v>4093</v>
      </c>
      <c r="AG542" s="752"/>
      <c r="AH542" s="752"/>
      <c r="AI542" s="752"/>
      <c r="AJ542" s="4778" t="s">
        <v>4872</v>
      </c>
      <c r="AK542" s="4778"/>
      <c r="AL542" s="4778"/>
      <c r="AM542" s="4778"/>
      <c r="AN542" s="4778"/>
      <c r="AO542" s="4778"/>
      <c r="AP542" s="4778"/>
      <c r="AQ542" s="4778"/>
      <c r="AR542" s="4778"/>
      <c r="AS542" s="4778"/>
      <c r="AT542" s="4778"/>
      <c r="AU542" s="4778"/>
      <c r="AV542" s="4778"/>
      <c r="AW542" s="4778"/>
      <c r="AX542" s="4778"/>
      <c r="AY542" s="4778"/>
      <c r="AZ542" s="4778"/>
      <c r="BA542" s="754"/>
      <c r="BB542" s="754"/>
      <c r="BC542" s="754"/>
      <c r="BD542" s="754"/>
      <c r="BE542" s="754"/>
      <c r="BI542" s="687"/>
    </row>
    <row r="543" spans="2:61" ht="26.25" customHeight="1">
      <c r="B543" s="4773"/>
      <c r="C543" s="4773"/>
      <c r="D543" s="893" t="s">
        <v>5295</v>
      </c>
      <c r="H543" s="4769" t="s">
        <v>5296</v>
      </c>
      <c r="I543" s="894"/>
      <c r="J543" s="894"/>
      <c r="K543" s="894"/>
      <c r="L543" s="4769" t="s">
        <v>5297</v>
      </c>
      <c r="M543" s="894"/>
      <c r="N543" s="894"/>
      <c r="O543" s="894"/>
      <c r="P543" s="4769" t="s">
        <v>5298</v>
      </c>
      <c r="Q543" s="894"/>
      <c r="R543" s="894"/>
      <c r="S543" s="894"/>
      <c r="T543" s="4769" t="s">
        <v>5296</v>
      </c>
      <c r="U543" s="894"/>
      <c r="V543" s="894"/>
      <c r="W543" s="894"/>
      <c r="X543" s="4769" t="s">
        <v>5296</v>
      </c>
      <c r="AB543" s="822" t="s">
        <v>5299</v>
      </c>
      <c r="AG543" s="894"/>
      <c r="AH543" s="894"/>
      <c r="AI543" s="894"/>
      <c r="AJ543" s="895" t="s">
        <v>5300</v>
      </c>
      <c r="AK543" s="763"/>
      <c r="AL543" s="763"/>
      <c r="AM543" s="763"/>
      <c r="AN543" s="763"/>
      <c r="BA543" s="754"/>
      <c r="BB543" s="754"/>
      <c r="BC543" s="754"/>
      <c r="BD543" s="754"/>
      <c r="BE543" s="754"/>
      <c r="BI543" s="687"/>
    </row>
    <row r="544" spans="2:61" ht="24.75" customHeight="1">
      <c r="B544" s="771">
        <f>LEN(D544)</f>
        <v>29</v>
      </c>
      <c r="D544" s="896" t="s">
        <v>5295</v>
      </c>
      <c r="H544" s="4768"/>
      <c r="I544" s="897"/>
      <c r="J544" s="897"/>
      <c r="K544" s="897"/>
      <c r="L544" s="4768"/>
      <c r="M544" s="897"/>
      <c r="N544" s="897"/>
      <c r="O544" s="897"/>
      <c r="P544" s="4768"/>
      <c r="Q544" s="897"/>
      <c r="R544" s="897"/>
      <c r="S544" s="897"/>
      <c r="T544" s="4768"/>
      <c r="U544" s="897"/>
      <c r="V544" s="897"/>
      <c r="W544" s="897"/>
      <c r="X544" s="4768"/>
      <c r="AB544" s="898" t="s">
        <v>5301</v>
      </c>
      <c r="AG544" s="899"/>
      <c r="AH544" s="899"/>
      <c r="AI544" s="899"/>
      <c r="AJ544" s="857">
        <f>LEN(AJ543)</f>
        <v>181</v>
      </c>
      <c r="AK544" s="751"/>
      <c r="AL544" s="751"/>
      <c r="AM544" s="751"/>
      <c r="AN544" s="857" t="s">
        <v>5302</v>
      </c>
      <c r="AO544" s="751"/>
      <c r="AP544" s="751"/>
      <c r="AQ544" s="751"/>
      <c r="AR544" s="751"/>
      <c r="AS544" s="751"/>
      <c r="AT544" s="751"/>
      <c r="AU544" s="751"/>
      <c r="AV544" s="751"/>
      <c r="AW544" s="751"/>
      <c r="AX544" s="751"/>
      <c r="AY544" s="751"/>
      <c r="AZ544" s="751"/>
      <c r="BA544" s="754"/>
      <c r="BB544" s="754"/>
      <c r="BC544" s="754"/>
      <c r="BD544" s="754"/>
      <c r="BE544" s="754"/>
      <c r="BI544" s="687"/>
    </row>
    <row r="545" spans="2:61" ht="40.5" customHeight="1">
      <c r="B545" s="771">
        <f>LEN(D545)</f>
        <v>47</v>
      </c>
      <c r="C545" s="745"/>
      <c r="D545" s="900" t="s">
        <v>5303</v>
      </c>
      <c r="H545" s="4796" t="s">
        <v>5041</v>
      </c>
      <c r="I545" s="901"/>
      <c r="J545" s="901"/>
      <c r="K545" s="901"/>
      <c r="L545" s="4796" t="s">
        <v>5296</v>
      </c>
      <c r="M545" s="901"/>
      <c r="N545" s="901"/>
      <c r="O545" s="901"/>
      <c r="P545" s="4796" t="s">
        <v>5296</v>
      </c>
      <c r="Q545" s="901"/>
      <c r="R545" s="901"/>
      <c r="S545" s="901"/>
      <c r="T545" s="4796" t="s">
        <v>5041</v>
      </c>
      <c r="U545" s="901"/>
      <c r="V545" s="901"/>
      <c r="W545" s="901"/>
      <c r="X545" s="4796" t="s">
        <v>5041</v>
      </c>
      <c r="AB545" s="822" t="s">
        <v>5304</v>
      </c>
      <c r="AG545" s="901"/>
      <c r="AH545" s="901"/>
      <c r="AI545" s="901"/>
      <c r="AJ545" s="902" t="s">
        <v>5305</v>
      </c>
      <c r="AK545" s="763"/>
      <c r="AL545" s="763"/>
      <c r="AM545" s="763"/>
      <c r="AN545" s="763"/>
      <c r="BA545" s="754"/>
      <c r="BB545" s="754"/>
      <c r="BC545" s="754"/>
      <c r="BD545" s="754"/>
      <c r="BE545" s="754"/>
      <c r="BI545" s="687"/>
    </row>
    <row r="546" spans="2:61" ht="26.25" customHeight="1">
      <c r="B546" s="771">
        <f>LEN(D546)</f>
        <v>47</v>
      </c>
      <c r="D546" s="903" t="s">
        <v>5303</v>
      </c>
      <c r="H546" s="4767"/>
      <c r="I546" s="904"/>
      <c r="J546" s="904"/>
      <c r="K546" s="904"/>
      <c r="L546" s="4767"/>
      <c r="M546" s="904"/>
      <c r="N546" s="904"/>
      <c r="O546" s="904"/>
      <c r="P546" s="4767"/>
      <c r="Q546" s="904"/>
      <c r="R546" s="904"/>
      <c r="S546" s="904"/>
      <c r="T546" s="4767"/>
      <c r="U546" s="904"/>
      <c r="V546" s="904"/>
      <c r="W546" s="904"/>
      <c r="X546" s="4767"/>
      <c r="AB546" s="904" t="s">
        <v>5306</v>
      </c>
      <c r="AG546" s="905"/>
      <c r="AH546" s="905"/>
      <c r="AI546" s="905"/>
      <c r="AJ546" s="857">
        <f>LEN(AJ545)</f>
        <v>195</v>
      </c>
      <c r="AK546" s="751"/>
      <c r="AL546" s="751"/>
      <c r="AM546" s="751"/>
      <c r="AN546" s="857" t="s">
        <v>5302</v>
      </c>
      <c r="AO546" s="751"/>
      <c r="AP546" s="751"/>
      <c r="AQ546" s="751"/>
      <c r="AR546" s="751"/>
      <c r="AS546" s="751"/>
      <c r="AT546" s="751"/>
      <c r="AU546" s="751"/>
      <c r="AV546" s="751"/>
      <c r="AW546" s="751"/>
      <c r="AX546" s="751"/>
      <c r="AY546" s="751"/>
      <c r="AZ546" s="751"/>
      <c r="BA546" s="754"/>
      <c r="BB546" s="754"/>
      <c r="BC546" s="754"/>
      <c r="BD546" s="754"/>
      <c r="BE546" s="754"/>
      <c r="BI546" s="687"/>
    </row>
    <row r="547" spans="2:61" ht="54" customHeight="1">
      <c r="B547" s="771">
        <f>LEN(D547)</f>
        <v>60</v>
      </c>
      <c r="D547" s="906" t="s">
        <v>5307</v>
      </c>
      <c r="H547" s="4796" t="s">
        <v>5051</v>
      </c>
      <c r="I547" s="907"/>
      <c r="J547" s="907"/>
      <c r="K547" s="907"/>
      <c r="L547" s="4796" t="s">
        <v>5042</v>
      </c>
      <c r="M547" s="907"/>
      <c r="N547" s="907"/>
      <c r="O547" s="907"/>
      <c r="P547" s="4796" t="s">
        <v>5042</v>
      </c>
      <c r="Q547" s="907"/>
      <c r="R547" s="907"/>
      <c r="S547" s="907"/>
      <c r="T547" s="4796" t="s">
        <v>5041</v>
      </c>
      <c r="U547" s="907"/>
      <c r="V547" s="907"/>
      <c r="W547" s="907"/>
      <c r="X547" s="4796" t="s">
        <v>5041</v>
      </c>
      <c r="AB547" s="822" t="s">
        <v>5308</v>
      </c>
      <c r="AG547" s="4798"/>
      <c r="AH547" s="4798"/>
      <c r="AI547" s="4798"/>
      <c r="AJ547" s="908" t="s">
        <v>5309</v>
      </c>
      <c r="AK547" s="908"/>
      <c r="AL547" s="909"/>
      <c r="AM547" s="909"/>
      <c r="AN547" s="909"/>
      <c r="BI547" s="687"/>
    </row>
    <row r="548" spans="2:61" ht="38.25" customHeight="1">
      <c r="B548" s="771">
        <f>LEN(D548)</f>
        <v>60</v>
      </c>
      <c r="D548" s="910" t="s">
        <v>5307</v>
      </c>
      <c r="H548" s="4797"/>
      <c r="I548" s="911"/>
      <c r="J548" s="911"/>
      <c r="K548" s="911"/>
      <c r="L548" s="4797"/>
      <c r="M548" s="911"/>
      <c r="N548" s="911"/>
      <c r="O548" s="911"/>
      <c r="P548" s="4797"/>
      <c r="Q548" s="911"/>
      <c r="R548" s="911"/>
      <c r="S548" s="911"/>
      <c r="T548" s="4797"/>
      <c r="U548" s="911"/>
      <c r="V548" s="911"/>
      <c r="W548" s="911"/>
      <c r="X548" s="4797"/>
      <c r="AB548" s="911" t="s">
        <v>5310</v>
      </c>
      <c r="AG548" s="4798"/>
      <c r="AH548" s="4798"/>
      <c r="AI548" s="4798"/>
      <c r="AJ548" s="912" t="s">
        <v>5311</v>
      </c>
      <c r="AK548" s="763"/>
      <c r="AL548" s="763"/>
      <c r="AM548" s="763"/>
      <c r="AN548" s="763"/>
      <c r="BI548" s="687"/>
    </row>
    <row r="549" spans="2:61" ht="15.75" customHeight="1">
      <c r="AG549" s="751"/>
      <c r="AH549" s="751"/>
      <c r="AI549" s="751"/>
      <c r="AJ549" s="857">
        <f>LEN(AJ548)</f>
        <v>165</v>
      </c>
      <c r="AK549" s="751"/>
      <c r="AL549" s="751"/>
      <c r="AM549" s="751"/>
      <c r="AN549" s="857" t="s">
        <v>5302</v>
      </c>
      <c r="AO549" s="751"/>
      <c r="AP549" s="751"/>
      <c r="AQ549" s="751"/>
      <c r="AR549" s="751"/>
      <c r="AS549" s="751"/>
      <c r="AT549" s="751"/>
      <c r="AU549" s="751"/>
      <c r="AV549" s="751"/>
      <c r="AW549" s="751"/>
      <c r="AX549" s="751"/>
      <c r="AY549" s="751"/>
      <c r="AZ549" s="751"/>
      <c r="BA549" s="685">
        <v>0</v>
      </c>
      <c r="BB549" s="685">
        <v>0</v>
      </c>
      <c r="BC549" s="685">
        <v>0</v>
      </c>
      <c r="BD549" s="685">
        <v>0</v>
      </c>
      <c r="BE549" s="685">
        <v>0</v>
      </c>
      <c r="BF549" s="685">
        <v>0</v>
      </c>
      <c r="BG549" s="685">
        <v>0</v>
      </c>
      <c r="BH549" s="685">
        <v>0</v>
      </c>
      <c r="BI549" s="687"/>
    </row>
    <row r="550" spans="2:61" ht="15.75">
      <c r="B550" s="706"/>
      <c r="D550" s="749" t="s">
        <v>4902</v>
      </c>
      <c r="E550" s="707"/>
      <c r="F550" s="707"/>
      <c r="G550" s="707"/>
      <c r="H550" s="749"/>
      <c r="I550" s="707"/>
      <c r="J550" s="707"/>
      <c r="K550" s="707"/>
      <c r="L550" s="749"/>
      <c r="P550" s="749"/>
      <c r="Q550" s="749"/>
      <c r="R550" s="749"/>
      <c r="S550" s="749"/>
      <c r="T550" s="749"/>
      <c r="U550" s="749"/>
      <c r="V550" s="749"/>
      <c r="W550" s="707"/>
      <c r="X550" s="749"/>
      <c r="Y550" s="749"/>
      <c r="Z550" s="749"/>
      <c r="AA550" s="749"/>
      <c r="AB550" s="749"/>
      <c r="AC550" s="749"/>
      <c r="AD550" s="749"/>
      <c r="AE550" s="749"/>
      <c r="AF550" s="749"/>
      <c r="AI550" s="707"/>
      <c r="AJ550" s="787"/>
      <c r="AK550" s="707"/>
      <c r="AL550" s="707"/>
      <c r="AM550" s="707"/>
      <c r="AN550" s="787"/>
      <c r="AO550" s="707"/>
      <c r="AP550" s="707"/>
      <c r="AQ550" s="707"/>
      <c r="AR550" s="787"/>
      <c r="AS550" s="707"/>
      <c r="AT550" s="707"/>
      <c r="AU550" s="707"/>
      <c r="AV550" s="707"/>
      <c r="AW550" s="707"/>
      <c r="AX550" s="707"/>
      <c r="AY550" s="707"/>
      <c r="AZ550" s="787"/>
      <c r="BA550" s="685">
        <v>0</v>
      </c>
      <c r="BB550" s="685">
        <v>0</v>
      </c>
      <c r="BC550" s="685">
        <v>0</v>
      </c>
      <c r="BD550" s="685">
        <v>0</v>
      </c>
      <c r="BE550" s="685">
        <v>0</v>
      </c>
      <c r="BF550" s="685">
        <v>0</v>
      </c>
      <c r="BG550" s="685">
        <v>0</v>
      </c>
      <c r="BH550" s="685">
        <v>0</v>
      </c>
      <c r="BI550" s="687"/>
    </row>
    <row r="551" spans="2:61" ht="15.75">
      <c r="B551" s="706"/>
      <c r="D551" s="749"/>
      <c r="E551" s="707"/>
      <c r="F551" s="707"/>
      <c r="G551" s="707"/>
      <c r="H551" s="749"/>
      <c r="I551" s="707"/>
      <c r="J551" s="707"/>
      <c r="K551" s="707"/>
      <c r="L551" s="749"/>
      <c r="P551" s="749"/>
      <c r="Q551" s="749"/>
      <c r="R551" s="749"/>
      <c r="S551" s="749"/>
      <c r="T551" s="749"/>
      <c r="U551" s="749"/>
      <c r="V551" s="749"/>
      <c r="W551" s="707"/>
      <c r="X551" s="749"/>
      <c r="Y551" s="749"/>
      <c r="Z551" s="749"/>
      <c r="AA551" s="749"/>
      <c r="AB551" s="749"/>
      <c r="AC551" s="749"/>
      <c r="AD551" s="749"/>
      <c r="AE551" s="749"/>
      <c r="AF551" s="749"/>
      <c r="AI551" s="707"/>
      <c r="AJ551" s="787"/>
      <c r="AK551" s="707"/>
      <c r="AL551" s="707"/>
      <c r="AM551" s="707"/>
      <c r="AN551" s="787"/>
      <c r="AO551" s="707"/>
      <c r="AP551" s="707"/>
      <c r="AQ551" s="707"/>
      <c r="AR551" s="787"/>
      <c r="AS551" s="707"/>
      <c r="AT551" s="707"/>
      <c r="AU551" s="707"/>
      <c r="AV551" s="707"/>
      <c r="AW551" s="707"/>
      <c r="AX551" s="707"/>
      <c r="AY551" s="707"/>
      <c r="AZ551" s="787"/>
      <c r="BA551" s="685">
        <v>0</v>
      </c>
      <c r="BB551" s="685">
        <v>0</v>
      </c>
      <c r="BC551" s="685">
        <v>0</v>
      </c>
      <c r="BD551" s="685">
        <v>0</v>
      </c>
      <c r="BE551" s="685">
        <v>0</v>
      </c>
      <c r="BF551" s="685">
        <v>0</v>
      </c>
      <c r="BG551" s="685">
        <v>0</v>
      </c>
      <c r="BH551" s="685">
        <v>0</v>
      </c>
      <c r="BI551" s="687"/>
    </row>
    <row r="552" spans="2:61" ht="19.5" thickBot="1">
      <c r="B552" s="706"/>
      <c r="D552" s="4793" t="s">
        <v>5312</v>
      </c>
      <c r="E552" s="4793"/>
      <c r="F552" s="4793"/>
      <c r="G552" s="4793"/>
      <c r="H552" s="4793"/>
      <c r="I552" s="4793"/>
      <c r="J552" s="4793"/>
      <c r="K552" s="4793"/>
      <c r="L552" s="4793"/>
      <c r="P552" s="4794" t="s">
        <v>5313</v>
      </c>
      <c r="Q552" s="4794"/>
      <c r="R552" s="4794"/>
      <c r="S552" s="4794"/>
      <c r="T552" s="4794"/>
      <c r="U552" s="4794"/>
      <c r="V552" s="4794"/>
      <c r="W552" s="4794"/>
      <c r="X552" s="4794"/>
      <c r="Y552" s="749"/>
      <c r="Z552" s="749"/>
      <c r="AA552" s="749"/>
      <c r="AB552" s="4795" t="s">
        <v>5314</v>
      </c>
      <c r="AC552" s="4795"/>
      <c r="AD552" s="4795"/>
      <c r="AE552" s="4795"/>
      <c r="AF552" s="4795"/>
      <c r="AG552" s="4795"/>
      <c r="AH552" s="4795"/>
      <c r="AI552" s="4795"/>
      <c r="AJ552" s="4795"/>
      <c r="AK552" s="4795"/>
      <c r="AL552" s="4795"/>
      <c r="AM552" s="4795"/>
      <c r="AN552" s="4795"/>
      <c r="AO552" s="4795"/>
      <c r="AP552" s="4795"/>
      <c r="AQ552" s="4795"/>
      <c r="AR552" s="4795"/>
      <c r="AS552" s="789"/>
      <c r="AT552" s="707"/>
      <c r="AU552" s="707"/>
      <c r="AV552" s="707"/>
      <c r="BA552" s="685">
        <v>0</v>
      </c>
      <c r="BB552" s="685">
        <v>0</v>
      </c>
      <c r="BC552" s="685">
        <v>0</v>
      </c>
      <c r="BD552" s="685">
        <v>0</v>
      </c>
      <c r="BE552" s="685">
        <v>0</v>
      </c>
      <c r="BF552" s="685">
        <v>0</v>
      </c>
      <c r="BG552" s="685">
        <v>0</v>
      </c>
      <c r="BH552" s="685">
        <v>0</v>
      </c>
      <c r="BI552" s="687"/>
    </row>
    <row r="553" spans="2:61" ht="20.100000000000001" customHeight="1">
      <c r="B553" s="4761" t="s">
        <v>4903</v>
      </c>
      <c r="D553" s="913" t="s">
        <v>5315</v>
      </c>
      <c r="E553" s="789"/>
      <c r="F553" s="789"/>
      <c r="G553" s="789"/>
      <c r="H553" s="913" t="s">
        <v>5315</v>
      </c>
      <c r="I553" s="789"/>
      <c r="J553" s="789"/>
      <c r="K553" s="789"/>
      <c r="L553" s="913" t="s">
        <v>5315</v>
      </c>
      <c r="M553" s="789"/>
      <c r="N553" s="789"/>
      <c r="O553" s="789"/>
      <c r="P553" s="914" t="s">
        <v>5316</v>
      </c>
      <c r="Q553" s="789"/>
      <c r="R553" s="789"/>
      <c r="S553" s="789"/>
      <c r="T553" s="914" t="s">
        <v>5316</v>
      </c>
      <c r="U553" s="789"/>
      <c r="V553" s="789"/>
      <c r="W553" s="789"/>
      <c r="X553" s="914" t="s">
        <v>5316</v>
      </c>
      <c r="Y553" s="707"/>
      <c r="Z553" s="707"/>
      <c r="AA553" s="889"/>
      <c r="AB553" s="915" t="s">
        <v>5317</v>
      </c>
      <c r="AC553" s="789"/>
      <c r="AD553" s="789"/>
      <c r="AE553" s="789"/>
      <c r="AF553" s="915" t="s">
        <v>5317</v>
      </c>
      <c r="AG553" s="789"/>
      <c r="AH553" s="789"/>
      <c r="AI553" s="789"/>
      <c r="AJ553" s="915" t="s">
        <v>5317</v>
      </c>
      <c r="AK553" s="789"/>
      <c r="AL553" s="789"/>
      <c r="AM553" s="789"/>
      <c r="AN553" s="915" t="s">
        <v>5317</v>
      </c>
      <c r="AO553" s="789"/>
      <c r="AP553" s="789"/>
      <c r="AQ553" s="789"/>
      <c r="AR553" s="915" t="s">
        <v>5317</v>
      </c>
      <c r="AS553" s="789"/>
      <c r="AT553" s="789"/>
      <c r="AU553" s="789"/>
      <c r="AV553" s="916" t="s">
        <v>5318</v>
      </c>
      <c r="AW553" s="789"/>
      <c r="AX553" s="789"/>
      <c r="AY553" s="789"/>
      <c r="AZ553" s="915" t="s">
        <v>5317</v>
      </c>
      <c r="BA553" s="685">
        <v>0</v>
      </c>
      <c r="BB553" s="685">
        <v>0</v>
      </c>
      <c r="BC553" s="685">
        <v>0</v>
      </c>
      <c r="BD553" s="685">
        <v>0</v>
      </c>
      <c r="BE553" s="685">
        <v>0</v>
      </c>
      <c r="BF553" s="685">
        <v>0</v>
      </c>
      <c r="BG553" s="685">
        <v>0</v>
      </c>
      <c r="BH553" s="685">
        <v>0</v>
      </c>
      <c r="BI553" s="687"/>
    </row>
    <row r="554" spans="2:61" ht="13.5" customHeight="1">
      <c r="B554" s="4762"/>
      <c r="D554" s="4473" t="s">
        <v>5319</v>
      </c>
      <c r="E554" s="730"/>
      <c r="F554" s="794"/>
      <c r="G554" s="730"/>
      <c r="H554" s="4473" t="s">
        <v>5320</v>
      </c>
      <c r="I554" s="730"/>
      <c r="J554" s="794"/>
      <c r="K554" s="730"/>
      <c r="L554" s="4473" t="s">
        <v>5321</v>
      </c>
      <c r="M554" s="730"/>
      <c r="N554" s="794"/>
      <c r="O554" s="730"/>
      <c r="P554" s="4473" t="s">
        <v>5319</v>
      </c>
      <c r="Q554" s="730"/>
      <c r="R554" s="794"/>
      <c r="S554" s="730"/>
      <c r="T554" s="4473" t="s">
        <v>5320</v>
      </c>
      <c r="U554" s="730"/>
      <c r="V554" s="794"/>
      <c r="W554" s="730"/>
      <c r="X554" s="4473" t="s">
        <v>5321</v>
      </c>
      <c r="Y554" s="730"/>
      <c r="Z554" s="794"/>
      <c r="AA554" s="789"/>
      <c r="AB554" s="4473" t="s">
        <v>5319</v>
      </c>
      <c r="AC554" s="730"/>
      <c r="AD554" s="794"/>
      <c r="AE554" s="730"/>
      <c r="AF554" s="4473" t="s">
        <v>5320</v>
      </c>
      <c r="AG554" s="730"/>
      <c r="AH554" s="794"/>
      <c r="AI554" s="730"/>
      <c r="AJ554" s="4473" t="s">
        <v>5320</v>
      </c>
      <c r="AK554" s="730"/>
      <c r="AL554" s="794"/>
      <c r="AM554" s="730"/>
      <c r="AN554" s="4473" t="s">
        <v>5322</v>
      </c>
      <c r="AO554" s="730"/>
      <c r="AP554" s="794"/>
      <c r="AQ554" s="730"/>
      <c r="AR554" s="4473" t="s">
        <v>5322</v>
      </c>
      <c r="AS554" s="730"/>
      <c r="AT554" s="794"/>
      <c r="AU554" s="730"/>
      <c r="AV554" s="4792" t="s">
        <v>5323</v>
      </c>
      <c r="AW554" s="730"/>
      <c r="AX554" s="794"/>
      <c r="AY554" s="730"/>
      <c r="AZ554" s="4473" t="s">
        <v>5322</v>
      </c>
      <c r="BA554" s="685">
        <v>0</v>
      </c>
      <c r="BB554" s="685">
        <v>0</v>
      </c>
      <c r="BC554" s="685">
        <v>0</v>
      </c>
      <c r="BD554" s="685">
        <v>0</v>
      </c>
      <c r="BE554" s="685">
        <v>0</v>
      </c>
      <c r="BF554" s="685">
        <v>0</v>
      </c>
      <c r="BG554" s="685">
        <v>0</v>
      </c>
      <c r="BH554" s="685">
        <v>0</v>
      </c>
      <c r="BI554" s="687"/>
    </row>
    <row r="555" spans="2:61" ht="11.25" customHeight="1" thickBot="1">
      <c r="B555" s="4763"/>
      <c r="D555" s="4764"/>
      <c r="E555" s="789"/>
      <c r="F555" s="789"/>
      <c r="G555" s="789"/>
      <c r="H555" s="4764"/>
      <c r="I555" s="789"/>
      <c r="J555" s="789"/>
      <c r="K555" s="789"/>
      <c r="L555" s="4764"/>
      <c r="M555" s="789"/>
      <c r="N555" s="789"/>
      <c r="O555" s="789"/>
      <c r="P555" s="4764"/>
      <c r="Q555" s="789"/>
      <c r="R555" s="789"/>
      <c r="S555" s="789"/>
      <c r="T555" s="4764"/>
      <c r="U555" s="789"/>
      <c r="V555" s="789"/>
      <c r="W555" s="789"/>
      <c r="X555" s="4764"/>
      <c r="Y555" s="789"/>
      <c r="Z555" s="789"/>
      <c r="AA555" s="730"/>
      <c r="AB555" s="4764"/>
      <c r="AC555" s="789"/>
      <c r="AD555" s="789"/>
      <c r="AE555" s="789"/>
      <c r="AF555" s="4764"/>
      <c r="AG555" s="789"/>
      <c r="AH555" s="789"/>
      <c r="AI555" s="789"/>
      <c r="AJ555" s="4764"/>
      <c r="AK555" s="789"/>
      <c r="AL555" s="789"/>
      <c r="AM555" s="789"/>
      <c r="AN555" s="4764"/>
      <c r="AO555" s="789"/>
      <c r="AP555" s="789"/>
      <c r="AQ555" s="789"/>
      <c r="AR555" s="4764"/>
      <c r="AS555" s="789"/>
      <c r="AT555" s="789"/>
      <c r="AU555" s="789"/>
      <c r="AV555" s="4764"/>
      <c r="AW555" s="789"/>
      <c r="AX555" s="789"/>
      <c r="AY555" s="789"/>
      <c r="AZ555" s="4764"/>
      <c r="BA555" s="685">
        <v>0</v>
      </c>
      <c r="BB555" s="685">
        <v>0</v>
      </c>
      <c r="BC555" s="685">
        <v>0</v>
      </c>
      <c r="BD555" s="685">
        <v>0</v>
      </c>
      <c r="BE555" s="685">
        <v>0</v>
      </c>
      <c r="BF555" s="685">
        <v>0</v>
      </c>
      <c r="BG555" s="685">
        <v>0</v>
      </c>
      <c r="BH555" s="685">
        <v>0</v>
      </c>
      <c r="BI555" s="687"/>
    </row>
    <row r="556" spans="2:61" ht="19.5" customHeight="1" thickTop="1">
      <c r="B556" s="706"/>
      <c r="D556" s="917"/>
      <c r="E556" s="918"/>
      <c r="F556" s="918"/>
      <c r="G556" s="918"/>
      <c r="H556" s="917"/>
      <c r="I556" s="796"/>
      <c r="J556" s="796"/>
      <c r="K556" s="796"/>
      <c r="L556" s="917"/>
      <c r="M556" s="707"/>
      <c r="N556" s="789"/>
      <c r="O556" s="789"/>
      <c r="P556" s="917"/>
      <c r="T556" s="917"/>
      <c r="X556" s="917"/>
      <c r="AB556" s="919" t="s">
        <v>5324</v>
      </c>
      <c r="AF556" s="4791" t="s">
        <v>5325</v>
      </c>
      <c r="AG556" s="4791"/>
      <c r="AH556" s="4791"/>
      <c r="AI556" s="4791"/>
      <c r="AJ556" s="4791"/>
      <c r="AK556" s="4791"/>
      <c r="AL556" s="4791"/>
      <c r="AM556" s="4791"/>
      <c r="AN556" s="4791"/>
      <c r="AO556" s="4791"/>
      <c r="AP556" s="4791"/>
      <c r="AQ556" s="4791"/>
      <c r="AR556" s="4791"/>
      <c r="AS556" s="920"/>
      <c r="AT556" s="763"/>
      <c r="AU556" s="763"/>
      <c r="AV556" s="763"/>
      <c r="AX556" s="921"/>
      <c r="BA556" s="685">
        <v>0</v>
      </c>
      <c r="BB556" s="685">
        <v>0</v>
      </c>
      <c r="BC556" s="685">
        <v>0</v>
      </c>
      <c r="BD556" s="685">
        <v>0</v>
      </c>
      <c r="BE556" s="685">
        <v>0</v>
      </c>
      <c r="BF556" s="685">
        <v>0</v>
      </c>
      <c r="BG556" s="685">
        <v>0</v>
      </c>
      <c r="BH556" s="685">
        <v>0</v>
      </c>
      <c r="BI556" s="687"/>
    </row>
    <row r="557" spans="2:61" ht="19.5" customHeight="1">
      <c r="B557" s="706"/>
      <c r="D557" s="922"/>
      <c r="E557" s="918"/>
      <c r="F557" s="918"/>
      <c r="G557" s="918"/>
      <c r="H557" s="922"/>
      <c r="I557" s="796"/>
      <c r="J557" s="796"/>
      <c r="K557" s="796"/>
      <c r="L557" s="922"/>
      <c r="M557" s="707"/>
      <c r="P557" s="922"/>
      <c r="T557" s="922"/>
      <c r="X557" s="922"/>
      <c r="AB557" s="919" t="s">
        <v>5326</v>
      </c>
      <c r="AF557" s="4791"/>
      <c r="AG557" s="4791"/>
      <c r="AH557" s="4791"/>
      <c r="AI557" s="4791"/>
      <c r="AJ557" s="4791"/>
      <c r="AK557" s="4791"/>
      <c r="AL557" s="4791"/>
      <c r="AM557" s="4791"/>
      <c r="AN557" s="4791"/>
      <c r="AO557" s="4791"/>
      <c r="AP557" s="4791"/>
      <c r="AQ557" s="4791"/>
      <c r="AR557" s="4791"/>
      <c r="AS557" s="920"/>
      <c r="AT557" s="763"/>
      <c r="AU557" s="763"/>
      <c r="AV557" s="763"/>
      <c r="AX557" s="1235"/>
      <c r="BA557" s="685">
        <v>0</v>
      </c>
      <c r="BB557" s="685">
        <v>0</v>
      </c>
      <c r="BC557" s="685">
        <v>0</v>
      </c>
      <c r="BD557" s="685">
        <v>0</v>
      </c>
      <c r="BE557" s="685">
        <v>0</v>
      </c>
      <c r="BF557" s="685">
        <v>0</v>
      </c>
      <c r="BG557" s="685">
        <v>0</v>
      </c>
      <c r="BH557" s="685">
        <v>0</v>
      </c>
      <c r="BI557" s="687"/>
    </row>
    <row r="558" spans="2:61" ht="20.25" customHeight="1">
      <c r="B558" s="706"/>
      <c r="D558" s="797"/>
      <c r="E558" s="797"/>
      <c r="F558" s="797"/>
      <c r="G558" s="797"/>
      <c r="H558" s="797"/>
      <c r="I558" s="796"/>
      <c r="J558" s="796"/>
      <c r="K558" s="796"/>
      <c r="L558" s="799"/>
      <c r="M558" s="707"/>
      <c r="P558" s="707"/>
      <c r="Q558" s="796"/>
      <c r="R558" s="796"/>
      <c r="S558" s="796"/>
      <c r="T558" s="707"/>
      <c r="U558" s="796"/>
      <c r="V558" s="796"/>
      <c r="X558" s="892"/>
      <c r="Y558" s="796"/>
      <c r="Z558" s="796"/>
      <c r="AA558" s="796"/>
      <c r="AB558" s="919" t="s">
        <v>5327</v>
      </c>
      <c r="AC558" s="796"/>
      <c r="AD558" s="796"/>
      <c r="AF558" s="4791"/>
      <c r="AG558" s="4791"/>
      <c r="AH558" s="4791"/>
      <c r="AI558" s="4791"/>
      <c r="AJ558" s="4791"/>
      <c r="AK558" s="4791"/>
      <c r="AL558" s="4791"/>
      <c r="AM558" s="4791"/>
      <c r="AN558" s="4791"/>
      <c r="AO558" s="4791"/>
      <c r="AP558" s="4791"/>
      <c r="AQ558" s="4791"/>
      <c r="AR558" s="4791"/>
      <c r="AS558" s="920"/>
      <c r="AT558" s="763"/>
      <c r="AU558" s="763"/>
      <c r="AV558" s="924"/>
      <c r="BA558" s="685">
        <v>0</v>
      </c>
      <c r="BB558" s="685">
        <v>0</v>
      </c>
      <c r="BC558" s="685">
        <v>0</v>
      </c>
      <c r="BD558" s="685">
        <v>0</v>
      </c>
      <c r="BE558" s="685">
        <v>0</v>
      </c>
      <c r="BF558" s="685">
        <v>0</v>
      </c>
      <c r="BG558" s="685">
        <v>0</v>
      </c>
      <c r="BH558" s="685">
        <v>0</v>
      </c>
      <c r="BI558" s="687"/>
    </row>
    <row r="559" spans="2:61" ht="9.9499999999999993" customHeight="1">
      <c r="B559" s="4464">
        <v>1</v>
      </c>
      <c r="D559" s="4782" t="s">
        <v>5328</v>
      </c>
      <c r="E559" s="789"/>
      <c r="F559" s="789"/>
      <c r="G559" s="789"/>
      <c r="H559" s="4782" t="s">
        <v>5328</v>
      </c>
      <c r="I559" s="789"/>
      <c r="J559" s="789"/>
      <c r="K559" s="789"/>
      <c r="L559" s="4782" t="s">
        <v>5328</v>
      </c>
      <c r="M559" s="789"/>
      <c r="N559" s="789"/>
      <c r="O559" s="789"/>
      <c r="P559" s="4779" t="s">
        <v>5329</v>
      </c>
      <c r="Q559" s="789"/>
      <c r="R559" s="789"/>
      <c r="S559" s="789"/>
      <c r="T559" s="4779" t="s">
        <v>5330</v>
      </c>
      <c r="U559" s="789"/>
      <c r="V559" s="789"/>
      <c r="W559" s="789"/>
      <c r="X559" s="4779" t="s">
        <v>5331</v>
      </c>
      <c r="Y559" s="789"/>
      <c r="Z559" s="789"/>
      <c r="AA559" s="789"/>
      <c r="AB559" s="4770" t="s">
        <v>5332</v>
      </c>
      <c r="AC559" s="789"/>
      <c r="AD559" s="789"/>
      <c r="AE559" s="789"/>
      <c r="AF559" s="4770" t="s">
        <v>5329</v>
      </c>
      <c r="AG559" s="789"/>
      <c r="AH559" s="789"/>
      <c r="AI559" s="789"/>
      <c r="AJ559" s="4770" t="s">
        <v>5333</v>
      </c>
      <c r="AK559" s="789"/>
      <c r="AL559" s="789"/>
      <c r="AM559" s="789"/>
      <c r="AN559" s="4770" t="s">
        <v>5329</v>
      </c>
      <c r="AO559" s="789"/>
      <c r="AP559" s="789"/>
      <c r="AQ559" s="789"/>
      <c r="AR559" s="4770" t="s">
        <v>5334</v>
      </c>
      <c r="AS559" s="789"/>
      <c r="AT559" s="789"/>
      <c r="AU559" s="789"/>
      <c r="AV559" s="4646" t="s">
        <v>5335</v>
      </c>
      <c r="AW559" s="789"/>
      <c r="AX559" s="789"/>
      <c r="AY559" s="789"/>
      <c r="AZ559" s="4770" t="s">
        <v>5334</v>
      </c>
      <c r="BA559" s="685">
        <v>0</v>
      </c>
      <c r="BB559" s="685">
        <v>0</v>
      </c>
      <c r="BC559" s="685">
        <v>0</v>
      </c>
      <c r="BD559" s="685">
        <v>0</v>
      </c>
      <c r="BE559" s="685">
        <v>0</v>
      </c>
      <c r="BF559" s="685">
        <v>0</v>
      </c>
      <c r="BG559" s="685">
        <v>0</v>
      </c>
      <c r="BH559" s="685">
        <v>0</v>
      </c>
      <c r="BI559" s="687"/>
    </row>
    <row r="560" spans="2:61" ht="5.0999999999999996" customHeight="1">
      <c r="B560" s="4465"/>
      <c r="D560" s="4783"/>
      <c r="E560" s="730"/>
      <c r="F560" s="794"/>
      <c r="G560" s="730"/>
      <c r="H560" s="4783"/>
      <c r="I560" s="730"/>
      <c r="J560" s="794"/>
      <c r="K560" s="730"/>
      <c r="L560" s="4783"/>
      <c r="M560" s="730"/>
      <c r="N560" s="794"/>
      <c r="O560" s="730"/>
      <c r="P560" s="4780"/>
      <c r="Q560" s="730"/>
      <c r="R560" s="794"/>
      <c r="S560" s="730"/>
      <c r="T560" s="4780"/>
      <c r="U560" s="730"/>
      <c r="V560" s="794"/>
      <c r="W560" s="730"/>
      <c r="X560" s="4780"/>
      <c r="Y560" s="730"/>
      <c r="Z560" s="794"/>
      <c r="AA560" s="730"/>
      <c r="AB560" s="4771"/>
      <c r="AC560" s="730"/>
      <c r="AD560" s="794"/>
      <c r="AE560" s="730"/>
      <c r="AF560" s="4771"/>
      <c r="AG560" s="730"/>
      <c r="AH560" s="794"/>
      <c r="AI560" s="730"/>
      <c r="AJ560" s="4771"/>
      <c r="AK560" s="730"/>
      <c r="AL560" s="794"/>
      <c r="AM560" s="730"/>
      <c r="AN560" s="4771"/>
      <c r="AO560" s="730"/>
      <c r="AP560" s="794"/>
      <c r="AQ560" s="730"/>
      <c r="AR560" s="4771"/>
      <c r="AS560" s="730"/>
      <c r="AT560" s="794"/>
      <c r="AU560" s="730"/>
      <c r="AV560" s="4647"/>
      <c r="AW560" s="730"/>
      <c r="AX560" s="794"/>
      <c r="AY560" s="730"/>
      <c r="AZ560" s="4771"/>
      <c r="BA560" s="685">
        <v>0</v>
      </c>
      <c r="BB560" s="685">
        <v>0</v>
      </c>
      <c r="BC560" s="685">
        <v>0</v>
      </c>
      <c r="BD560" s="685">
        <v>0</v>
      </c>
      <c r="BE560" s="685">
        <v>0</v>
      </c>
      <c r="BF560" s="685">
        <v>0</v>
      </c>
      <c r="BG560" s="685">
        <v>0</v>
      </c>
      <c r="BH560" s="685">
        <v>0</v>
      </c>
      <c r="BI560" s="687"/>
    </row>
    <row r="561" spans="2:61" ht="9.9499999999999993" customHeight="1">
      <c r="B561" s="4466"/>
      <c r="D561" s="4784"/>
      <c r="E561" s="789"/>
      <c r="F561" s="789"/>
      <c r="G561" s="789"/>
      <c r="H561" s="4784"/>
      <c r="I561" s="789"/>
      <c r="J561" s="789"/>
      <c r="K561" s="789"/>
      <c r="L561" s="4784"/>
      <c r="M561" s="789"/>
      <c r="N561" s="789"/>
      <c r="O561" s="789"/>
      <c r="P561" s="4781"/>
      <c r="Q561" s="789"/>
      <c r="R561" s="789"/>
      <c r="S561" s="789"/>
      <c r="T561" s="4781"/>
      <c r="U561" s="789"/>
      <c r="V561" s="789"/>
      <c r="W561" s="789"/>
      <c r="X561" s="4781"/>
      <c r="Y561" s="789"/>
      <c r="Z561" s="789"/>
      <c r="AA561" s="789"/>
      <c r="AB561" s="4772"/>
      <c r="AC561" s="789"/>
      <c r="AD561" s="789"/>
      <c r="AE561" s="789"/>
      <c r="AF561" s="4772"/>
      <c r="AG561" s="789"/>
      <c r="AH561" s="789"/>
      <c r="AI561" s="789"/>
      <c r="AJ561" s="4772"/>
      <c r="AK561" s="789"/>
      <c r="AL561" s="789"/>
      <c r="AM561" s="789"/>
      <c r="AN561" s="4772"/>
      <c r="AO561" s="789"/>
      <c r="AP561" s="789"/>
      <c r="AQ561" s="789"/>
      <c r="AR561" s="4772"/>
      <c r="AS561" s="789"/>
      <c r="AT561" s="789"/>
      <c r="AU561" s="789"/>
      <c r="AV561" s="4648"/>
      <c r="AW561" s="789"/>
      <c r="AX561" s="789"/>
      <c r="AY561" s="789"/>
      <c r="AZ561" s="4772"/>
      <c r="BA561" s="685">
        <v>0</v>
      </c>
      <c r="BB561" s="685">
        <v>0</v>
      </c>
      <c r="BC561" s="685">
        <v>0</v>
      </c>
      <c r="BD561" s="685">
        <v>0</v>
      </c>
      <c r="BE561" s="685">
        <v>0</v>
      </c>
      <c r="BF561" s="685">
        <v>0</v>
      </c>
      <c r="BG561" s="685">
        <v>0</v>
      </c>
      <c r="BH561" s="685">
        <v>0</v>
      </c>
      <c r="BI561" s="687"/>
    </row>
    <row r="562" spans="2:61" ht="9.9499999999999993" customHeight="1">
      <c r="B562" s="706"/>
      <c r="D562" s="993"/>
      <c r="E562" s="796"/>
      <c r="F562" s="796"/>
      <c r="G562" s="796"/>
      <c r="H562" s="993"/>
      <c r="I562" s="796"/>
      <c r="J562" s="796"/>
      <c r="K562" s="796"/>
      <c r="L562" s="993"/>
      <c r="M562" s="796"/>
      <c r="N562" s="796"/>
      <c r="O562" s="796"/>
      <c r="P562" s="993"/>
      <c r="Q562" s="796"/>
      <c r="R562" s="796"/>
      <c r="S562" s="796"/>
      <c r="T562" s="993"/>
      <c r="U562" s="796"/>
      <c r="V562" s="796"/>
      <c r="W562" s="796"/>
      <c r="X562" s="707"/>
      <c r="Y562" s="796"/>
      <c r="Z562" s="796"/>
      <c r="AA562" s="796"/>
      <c r="AB562" s="707"/>
      <c r="AC562" s="796"/>
      <c r="AD562" s="796"/>
      <c r="AE562" s="796"/>
      <c r="AF562" s="707"/>
      <c r="AG562" s="796"/>
      <c r="AH562" s="796"/>
      <c r="AI562" s="796"/>
      <c r="AJ562" s="707"/>
      <c r="AK562" s="796"/>
      <c r="AL562" s="796"/>
      <c r="AM562" s="796"/>
      <c r="AN562" s="707"/>
      <c r="AO562" s="796"/>
      <c r="AP562" s="796"/>
      <c r="AQ562" s="796"/>
      <c r="AR562" s="707"/>
      <c r="AS562" s="796"/>
      <c r="AT562" s="796"/>
      <c r="AU562" s="796"/>
      <c r="AV562" s="993"/>
      <c r="AW562" s="796"/>
      <c r="AX562" s="796"/>
      <c r="AY562" s="796"/>
      <c r="AZ562" s="707"/>
      <c r="BA562" s="685">
        <v>0</v>
      </c>
      <c r="BB562" s="685">
        <v>0</v>
      </c>
      <c r="BC562" s="685">
        <v>0</v>
      </c>
      <c r="BD562" s="685">
        <v>0</v>
      </c>
      <c r="BE562" s="685">
        <v>0</v>
      </c>
      <c r="BF562" s="685">
        <v>0</v>
      </c>
      <c r="BG562" s="685">
        <v>0</v>
      </c>
      <c r="BH562" s="685">
        <v>0</v>
      </c>
      <c r="BI562" s="687"/>
    </row>
    <row r="563" spans="2:61" ht="9.9499999999999993" customHeight="1">
      <c r="B563" s="4464">
        <v>2</v>
      </c>
      <c r="D563" s="4782" t="s">
        <v>5336</v>
      </c>
      <c r="E563" s="789"/>
      <c r="F563" s="789"/>
      <c r="G563" s="789"/>
      <c r="H563" s="4782" t="s">
        <v>5337</v>
      </c>
      <c r="I563" s="789"/>
      <c r="J563" s="789"/>
      <c r="K563" s="789"/>
      <c r="L563" s="4782" t="s">
        <v>5337</v>
      </c>
      <c r="M563" s="789"/>
      <c r="N563" s="789"/>
      <c r="O563" s="789"/>
      <c r="P563" s="4779" t="s">
        <v>5338</v>
      </c>
      <c r="Q563" s="789"/>
      <c r="R563" s="789"/>
      <c r="S563" s="789"/>
      <c r="T563" s="4779" t="s">
        <v>5339</v>
      </c>
      <c r="U563" s="789"/>
      <c r="V563" s="789"/>
      <c r="W563" s="789"/>
      <c r="X563" s="4779" t="s">
        <v>5340</v>
      </c>
      <c r="Y563" s="789"/>
      <c r="Z563" s="789"/>
      <c r="AA563" s="789"/>
      <c r="AB563" s="4770" t="s">
        <v>5341</v>
      </c>
      <c r="AC563" s="789"/>
      <c r="AD563" s="789"/>
      <c r="AE563" s="789"/>
      <c r="AF563" s="4770" t="s">
        <v>5342</v>
      </c>
      <c r="AG563" s="789"/>
      <c r="AH563" s="789"/>
      <c r="AI563" s="789"/>
      <c r="AJ563" s="4770" t="s">
        <v>5343</v>
      </c>
      <c r="AK563" s="789"/>
      <c r="AL563" s="789"/>
      <c r="AM563" s="789"/>
      <c r="AN563" s="4770" t="s">
        <v>5342</v>
      </c>
      <c r="AO563" s="789"/>
      <c r="AP563" s="789"/>
      <c r="AQ563" s="789"/>
      <c r="AR563" s="4770" t="s">
        <v>5344</v>
      </c>
      <c r="AS563" s="789"/>
      <c r="AT563" s="789"/>
      <c r="AU563" s="789"/>
      <c r="AV563" s="4593" t="s">
        <v>5345</v>
      </c>
      <c r="AW563" s="789"/>
      <c r="AX563" s="789"/>
      <c r="AY563" s="789"/>
      <c r="AZ563" s="4770" t="s">
        <v>5344</v>
      </c>
      <c r="BA563" s="685">
        <v>0</v>
      </c>
      <c r="BB563" s="685">
        <v>0</v>
      </c>
      <c r="BC563" s="685">
        <v>0</v>
      </c>
      <c r="BD563" s="685">
        <v>0</v>
      </c>
      <c r="BE563" s="685">
        <v>0</v>
      </c>
      <c r="BF563" s="685">
        <v>0</v>
      </c>
      <c r="BG563" s="685">
        <v>0</v>
      </c>
      <c r="BH563" s="685">
        <v>0</v>
      </c>
      <c r="BI563" s="687"/>
    </row>
    <row r="564" spans="2:61" ht="5.0999999999999996" customHeight="1">
      <c r="B564" s="4465"/>
      <c r="D564" s="4783"/>
      <c r="E564" s="730"/>
      <c r="F564" s="794"/>
      <c r="G564" s="730"/>
      <c r="H564" s="4783"/>
      <c r="I564" s="730"/>
      <c r="J564" s="794"/>
      <c r="K564" s="730"/>
      <c r="L564" s="4783"/>
      <c r="M564" s="730"/>
      <c r="N564" s="794"/>
      <c r="O564" s="730"/>
      <c r="P564" s="4780"/>
      <c r="Q564" s="730"/>
      <c r="R564" s="794"/>
      <c r="S564" s="730"/>
      <c r="T564" s="4780"/>
      <c r="U564" s="730"/>
      <c r="V564" s="794"/>
      <c r="W564" s="730"/>
      <c r="X564" s="4780"/>
      <c r="Y564" s="730"/>
      <c r="Z564" s="794"/>
      <c r="AA564" s="730"/>
      <c r="AB564" s="4771"/>
      <c r="AC564" s="730"/>
      <c r="AD564" s="794"/>
      <c r="AE564" s="730"/>
      <c r="AF564" s="4771"/>
      <c r="AG564" s="730"/>
      <c r="AH564" s="794"/>
      <c r="AI564" s="730"/>
      <c r="AJ564" s="4771"/>
      <c r="AK564" s="730"/>
      <c r="AL564" s="794"/>
      <c r="AM564" s="730"/>
      <c r="AN564" s="4771"/>
      <c r="AO564" s="730"/>
      <c r="AP564" s="794"/>
      <c r="AQ564" s="730"/>
      <c r="AR564" s="4771"/>
      <c r="AS564" s="730"/>
      <c r="AT564" s="794"/>
      <c r="AU564" s="730"/>
      <c r="AV564" s="4594"/>
      <c r="AW564" s="730"/>
      <c r="AX564" s="794"/>
      <c r="AY564" s="730"/>
      <c r="AZ564" s="4771"/>
      <c r="BA564" s="685">
        <v>0</v>
      </c>
      <c r="BB564" s="685">
        <v>0</v>
      </c>
      <c r="BC564" s="685">
        <v>0</v>
      </c>
      <c r="BD564" s="685">
        <v>0</v>
      </c>
      <c r="BE564" s="685">
        <v>0</v>
      </c>
      <c r="BF564" s="685">
        <v>0</v>
      </c>
      <c r="BG564" s="685">
        <v>0</v>
      </c>
      <c r="BH564" s="685">
        <v>0</v>
      </c>
      <c r="BI564" s="687"/>
    </row>
    <row r="565" spans="2:61" ht="9.9499999999999993" customHeight="1">
      <c r="B565" s="4466"/>
      <c r="D565" s="4784"/>
      <c r="E565" s="789"/>
      <c r="F565" s="789"/>
      <c r="G565" s="789"/>
      <c r="H565" s="4784"/>
      <c r="I565" s="789"/>
      <c r="J565" s="789"/>
      <c r="K565" s="789"/>
      <c r="L565" s="4784"/>
      <c r="M565" s="789"/>
      <c r="N565" s="789"/>
      <c r="O565" s="789"/>
      <c r="P565" s="4781"/>
      <c r="Q565" s="789"/>
      <c r="R565" s="789"/>
      <c r="S565" s="789"/>
      <c r="T565" s="4781"/>
      <c r="U565" s="789"/>
      <c r="V565" s="789"/>
      <c r="W565" s="789"/>
      <c r="X565" s="4781"/>
      <c r="Y565" s="789"/>
      <c r="Z565" s="789"/>
      <c r="AA565" s="789"/>
      <c r="AB565" s="4772"/>
      <c r="AC565" s="789"/>
      <c r="AD565" s="789"/>
      <c r="AE565" s="789"/>
      <c r="AF565" s="4772"/>
      <c r="AG565" s="789"/>
      <c r="AH565" s="789"/>
      <c r="AI565" s="789"/>
      <c r="AJ565" s="4772"/>
      <c r="AK565" s="789"/>
      <c r="AL565" s="789"/>
      <c r="AM565" s="789"/>
      <c r="AN565" s="4772"/>
      <c r="AO565" s="789"/>
      <c r="AP565" s="789"/>
      <c r="AQ565" s="789"/>
      <c r="AR565" s="4772"/>
      <c r="AS565" s="789"/>
      <c r="AT565" s="789"/>
      <c r="AU565" s="789"/>
      <c r="AV565" s="4595"/>
      <c r="AW565" s="789"/>
      <c r="AX565" s="789"/>
      <c r="AY565" s="789"/>
      <c r="AZ565" s="4772"/>
      <c r="BA565" s="685">
        <v>0</v>
      </c>
      <c r="BB565" s="685">
        <v>0</v>
      </c>
      <c r="BC565" s="685">
        <v>0</v>
      </c>
      <c r="BD565" s="685">
        <v>0</v>
      </c>
      <c r="BE565" s="685">
        <v>0</v>
      </c>
      <c r="BF565" s="685">
        <v>0</v>
      </c>
      <c r="BG565" s="685">
        <v>0</v>
      </c>
      <c r="BH565" s="685">
        <v>0</v>
      </c>
      <c r="BI565" s="687"/>
    </row>
    <row r="566" spans="2:61" ht="9.9499999999999993" customHeight="1">
      <c r="B566" s="706"/>
      <c r="D566" s="993"/>
      <c r="E566" s="796"/>
      <c r="F566" s="796"/>
      <c r="G566" s="796"/>
      <c r="H566" s="993"/>
      <c r="I566" s="796"/>
      <c r="J566" s="796"/>
      <c r="K566" s="796"/>
      <c r="L566" s="993"/>
      <c r="M566" s="796"/>
      <c r="N566" s="796"/>
      <c r="O566" s="796"/>
      <c r="P566" s="993"/>
      <c r="Q566" s="796"/>
      <c r="R566" s="796"/>
      <c r="S566" s="796"/>
      <c r="T566" s="993"/>
      <c r="U566" s="796"/>
      <c r="V566" s="796"/>
      <c r="W566" s="796"/>
      <c r="X566" s="707"/>
      <c r="Y566" s="796"/>
      <c r="Z566" s="796"/>
      <c r="AA566" s="796"/>
      <c r="AB566" s="707"/>
      <c r="AC566" s="796"/>
      <c r="AD566" s="796"/>
      <c r="AE566" s="796"/>
      <c r="AF566" s="707"/>
      <c r="AG566" s="796"/>
      <c r="AH566" s="796"/>
      <c r="AI566" s="796"/>
      <c r="AJ566" s="707"/>
      <c r="AK566" s="796"/>
      <c r="AL566" s="796"/>
      <c r="AM566" s="796"/>
      <c r="AN566" s="707"/>
      <c r="AO566" s="796"/>
      <c r="AP566" s="796"/>
      <c r="AQ566" s="796"/>
      <c r="AR566" s="707"/>
      <c r="AS566" s="796"/>
      <c r="AT566" s="796"/>
      <c r="AU566" s="796"/>
      <c r="AV566" s="993"/>
      <c r="AW566" s="796"/>
      <c r="AX566" s="796"/>
      <c r="AY566" s="796"/>
      <c r="AZ566" s="707"/>
      <c r="BA566" s="685">
        <v>0</v>
      </c>
      <c r="BB566" s="685">
        <v>0</v>
      </c>
      <c r="BC566" s="685">
        <v>0</v>
      </c>
      <c r="BD566" s="685">
        <v>0</v>
      </c>
      <c r="BE566" s="685">
        <v>0</v>
      </c>
      <c r="BF566" s="685">
        <v>0</v>
      </c>
      <c r="BG566" s="685">
        <v>0</v>
      </c>
      <c r="BH566" s="685">
        <v>0</v>
      </c>
      <c r="BI566" s="687"/>
    </row>
    <row r="567" spans="2:61" ht="9.9499999999999993" customHeight="1">
      <c r="B567" s="4464">
        <v>3</v>
      </c>
      <c r="D567" s="4782" t="s">
        <v>5346</v>
      </c>
      <c r="E567" s="789"/>
      <c r="F567" s="789"/>
      <c r="G567" s="789"/>
      <c r="H567" s="4782" t="s">
        <v>5346</v>
      </c>
      <c r="I567" s="789"/>
      <c r="J567" s="789"/>
      <c r="K567" s="789"/>
      <c r="L567" s="4782" t="s">
        <v>5346</v>
      </c>
      <c r="M567" s="789"/>
      <c r="N567" s="789"/>
      <c r="O567" s="789"/>
      <c r="P567" s="4779" t="s">
        <v>5347</v>
      </c>
      <c r="Q567" s="789"/>
      <c r="R567" s="789"/>
      <c r="S567" s="789"/>
      <c r="T567" s="4779" t="s">
        <v>5348</v>
      </c>
      <c r="U567" s="789"/>
      <c r="V567" s="789"/>
      <c r="W567" s="789"/>
      <c r="X567" s="4779" t="s">
        <v>5349</v>
      </c>
      <c r="Y567" s="789"/>
      <c r="Z567" s="789"/>
      <c r="AA567" s="789"/>
      <c r="AB567" s="4770" t="s">
        <v>5350</v>
      </c>
      <c r="AC567" s="789"/>
      <c r="AD567" s="789"/>
      <c r="AE567" s="789"/>
      <c r="AF567" s="4770" t="s">
        <v>5351</v>
      </c>
      <c r="AG567" s="789"/>
      <c r="AH567" s="789"/>
      <c r="AI567" s="789"/>
      <c r="AJ567" s="4770" t="s">
        <v>5352</v>
      </c>
      <c r="AK567" s="789"/>
      <c r="AL567" s="789"/>
      <c r="AM567" s="789"/>
      <c r="AN567" s="4770" t="s">
        <v>5353</v>
      </c>
      <c r="AO567" s="789"/>
      <c r="AP567" s="789"/>
      <c r="AQ567" s="789"/>
      <c r="AR567" s="4770" t="s">
        <v>5332</v>
      </c>
      <c r="AS567" s="789"/>
      <c r="AT567" s="789"/>
      <c r="AU567" s="789"/>
      <c r="AV567" s="4788" t="s">
        <v>5354</v>
      </c>
      <c r="AW567" s="789"/>
      <c r="AX567" s="789"/>
      <c r="AY567" s="789"/>
      <c r="AZ567" s="4770" t="s">
        <v>5332</v>
      </c>
      <c r="BA567" s="685">
        <v>0</v>
      </c>
      <c r="BB567" s="685">
        <v>0</v>
      </c>
      <c r="BC567" s="685">
        <v>0</v>
      </c>
      <c r="BD567" s="685">
        <v>0</v>
      </c>
      <c r="BE567" s="685">
        <v>0</v>
      </c>
      <c r="BF567" s="685">
        <v>0</v>
      </c>
      <c r="BG567" s="685">
        <v>0</v>
      </c>
      <c r="BH567" s="685">
        <v>0</v>
      </c>
      <c r="BI567" s="687"/>
    </row>
    <row r="568" spans="2:61" ht="5.0999999999999996" customHeight="1">
      <c r="B568" s="4465"/>
      <c r="D568" s="4783"/>
      <c r="E568" s="730"/>
      <c r="F568" s="794"/>
      <c r="G568" s="730"/>
      <c r="H568" s="4783"/>
      <c r="I568" s="730"/>
      <c r="J568" s="794"/>
      <c r="K568" s="730"/>
      <c r="L568" s="4783"/>
      <c r="M568" s="730"/>
      <c r="N568" s="794"/>
      <c r="O568" s="730"/>
      <c r="P568" s="4780"/>
      <c r="Q568" s="730"/>
      <c r="R568" s="794"/>
      <c r="S568" s="730"/>
      <c r="T568" s="4780"/>
      <c r="U568" s="730"/>
      <c r="V568" s="794"/>
      <c r="W568" s="730"/>
      <c r="X568" s="4780"/>
      <c r="Y568" s="730"/>
      <c r="Z568" s="794"/>
      <c r="AA568" s="730"/>
      <c r="AB568" s="4771"/>
      <c r="AC568" s="730"/>
      <c r="AD568" s="794"/>
      <c r="AE568" s="730"/>
      <c r="AF568" s="4771"/>
      <c r="AG568" s="730"/>
      <c r="AH568" s="794"/>
      <c r="AI568" s="730"/>
      <c r="AJ568" s="4771"/>
      <c r="AK568" s="730"/>
      <c r="AL568" s="794"/>
      <c r="AM568" s="730"/>
      <c r="AN568" s="4771"/>
      <c r="AO568" s="730"/>
      <c r="AP568" s="794"/>
      <c r="AQ568" s="730"/>
      <c r="AR568" s="4771"/>
      <c r="AS568" s="730"/>
      <c r="AT568" s="794"/>
      <c r="AU568" s="730"/>
      <c r="AV568" s="4789"/>
      <c r="AW568" s="730"/>
      <c r="AX568" s="794"/>
      <c r="AY568" s="730"/>
      <c r="AZ568" s="4771"/>
      <c r="BA568" s="685">
        <v>0</v>
      </c>
      <c r="BB568" s="685">
        <v>0</v>
      </c>
      <c r="BC568" s="685">
        <v>0</v>
      </c>
      <c r="BD568" s="685">
        <v>0</v>
      </c>
      <c r="BE568" s="685">
        <v>0</v>
      </c>
      <c r="BF568" s="685">
        <v>0</v>
      </c>
      <c r="BG568" s="685">
        <v>0</v>
      </c>
      <c r="BH568" s="685">
        <v>0</v>
      </c>
      <c r="BI568" s="687"/>
    </row>
    <row r="569" spans="2:61" ht="9.9499999999999993" customHeight="1">
      <c r="B569" s="4466"/>
      <c r="D569" s="4784"/>
      <c r="E569" s="789"/>
      <c r="F569" s="789"/>
      <c r="G569" s="789"/>
      <c r="H569" s="4784"/>
      <c r="I569" s="789"/>
      <c r="J569" s="789"/>
      <c r="K569" s="789"/>
      <c r="L569" s="4784"/>
      <c r="M569" s="789"/>
      <c r="N569" s="789"/>
      <c r="O569" s="789"/>
      <c r="P569" s="4781"/>
      <c r="Q569" s="789"/>
      <c r="R569" s="789"/>
      <c r="S569" s="789"/>
      <c r="T569" s="4781"/>
      <c r="U569" s="789"/>
      <c r="V569" s="789"/>
      <c r="W569" s="789"/>
      <c r="X569" s="4781"/>
      <c r="Y569" s="789"/>
      <c r="Z569" s="789"/>
      <c r="AA569" s="789"/>
      <c r="AB569" s="4772"/>
      <c r="AC569" s="789"/>
      <c r="AD569" s="789"/>
      <c r="AE569" s="789"/>
      <c r="AF569" s="4772"/>
      <c r="AG569" s="789"/>
      <c r="AH569" s="789"/>
      <c r="AI569" s="789"/>
      <c r="AJ569" s="4772"/>
      <c r="AK569" s="789"/>
      <c r="AL569" s="789"/>
      <c r="AM569" s="789"/>
      <c r="AN569" s="4772"/>
      <c r="AO569" s="789"/>
      <c r="AP569" s="789"/>
      <c r="AQ569" s="789"/>
      <c r="AR569" s="4772"/>
      <c r="AS569" s="789"/>
      <c r="AT569" s="789"/>
      <c r="AU569" s="789"/>
      <c r="AV569" s="4790"/>
      <c r="AW569" s="789"/>
      <c r="AX569" s="789"/>
      <c r="AY569" s="789"/>
      <c r="AZ569" s="4772"/>
      <c r="BA569" s="685">
        <v>0</v>
      </c>
      <c r="BB569" s="685">
        <v>0</v>
      </c>
      <c r="BC569" s="685">
        <v>0</v>
      </c>
      <c r="BD569" s="685">
        <v>0</v>
      </c>
      <c r="BE569" s="685">
        <v>0</v>
      </c>
      <c r="BF569" s="685">
        <v>0</v>
      </c>
      <c r="BG569" s="685">
        <v>0</v>
      </c>
      <c r="BH569" s="685">
        <v>0</v>
      </c>
      <c r="BI569" s="687"/>
    </row>
    <row r="570" spans="2:61" ht="9.9499999999999993" customHeight="1">
      <c r="B570" s="706"/>
      <c r="D570" s="993"/>
      <c r="E570" s="796"/>
      <c r="F570" s="796"/>
      <c r="G570" s="796"/>
      <c r="H570" s="993"/>
      <c r="I570" s="796"/>
      <c r="J570" s="796"/>
      <c r="K570" s="796"/>
      <c r="L570" s="993"/>
      <c r="M570" s="796"/>
      <c r="N570" s="796"/>
      <c r="O570" s="796"/>
      <c r="P570" s="993"/>
      <c r="Q570" s="796"/>
      <c r="R570" s="796"/>
      <c r="S570" s="796"/>
      <c r="T570" s="993"/>
      <c r="U570" s="796"/>
      <c r="V570" s="796"/>
      <c r="W570" s="796"/>
      <c r="X570" s="707"/>
      <c r="Y570" s="796"/>
      <c r="Z570" s="796"/>
      <c r="AA570" s="796"/>
      <c r="AB570" s="707"/>
      <c r="AC570" s="796"/>
      <c r="AD570" s="796"/>
      <c r="AE570" s="796"/>
      <c r="AF570" s="707"/>
      <c r="AG570" s="796"/>
      <c r="AH570" s="796"/>
      <c r="AI570" s="796"/>
      <c r="AJ570" s="707"/>
      <c r="AK570" s="796"/>
      <c r="AL570" s="796"/>
      <c r="AM570" s="796"/>
      <c r="AN570" s="707"/>
      <c r="AO570" s="796"/>
      <c r="AP570" s="796"/>
      <c r="AQ570" s="796"/>
      <c r="AR570" s="707"/>
      <c r="AS570" s="796"/>
      <c r="AT570" s="796"/>
      <c r="AU570" s="796"/>
      <c r="AV570" s="993"/>
      <c r="AW570" s="796"/>
      <c r="AX570" s="796"/>
      <c r="AY570" s="796"/>
      <c r="AZ570" s="707"/>
      <c r="BA570" s="685">
        <v>0</v>
      </c>
      <c r="BB570" s="685">
        <v>0</v>
      </c>
      <c r="BC570" s="685">
        <v>0</v>
      </c>
      <c r="BD570" s="685">
        <v>0</v>
      </c>
      <c r="BE570" s="685">
        <v>0</v>
      </c>
      <c r="BF570" s="685">
        <v>0</v>
      </c>
      <c r="BG570" s="685">
        <v>0</v>
      </c>
      <c r="BH570" s="685">
        <v>0</v>
      </c>
      <c r="BI570" s="687"/>
    </row>
    <row r="571" spans="2:61" ht="9.9499999999999993" customHeight="1">
      <c r="B571" s="4464">
        <v>4</v>
      </c>
      <c r="D571" s="4782" t="s">
        <v>5355</v>
      </c>
      <c r="E571" s="789"/>
      <c r="F571" s="789"/>
      <c r="G571" s="789"/>
      <c r="H571" s="4782" t="s">
        <v>5355</v>
      </c>
      <c r="I571" s="789"/>
      <c r="J571" s="789"/>
      <c r="K571" s="789"/>
      <c r="L571" s="4782" t="s">
        <v>5355</v>
      </c>
      <c r="M571" s="789"/>
      <c r="N571" s="789"/>
      <c r="O571" s="789"/>
      <c r="P571" s="4779" t="s">
        <v>5356</v>
      </c>
      <c r="Q571" s="789"/>
      <c r="R571" s="789"/>
      <c r="S571" s="789"/>
      <c r="T571" s="4779" t="s">
        <v>5357</v>
      </c>
      <c r="U571" s="789"/>
      <c r="V571" s="789"/>
      <c r="W571" s="789"/>
      <c r="X571" s="4779" t="s">
        <v>5356</v>
      </c>
      <c r="Y571" s="789"/>
      <c r="Z571" s="789"/>
      <c r="AA571" s="789"/>
      <c r="AB571" s="4770" t="s">
        <v>5358</v>
      </c>
      <c r="AC571" s="789"/>
      <c r="AD571" s="789"/>
      <c r="AE571" s="789"/>
      <c r="AF571" s="4770" t="s">
        <v>5358</v>
      </c>
      <c r="AG571" s="789"/>
      <c r="AH571" s="789"/>
      <c r="AI571" s="789"/>
      <c r="AJ571" s="4770" t="s">
        <v>5359</v>
      </c>
      <c r="AK571" s="789"/>
      <c r="AL571" s="789"/>
      <c r="AM571" s="789"/>
      <c r="AN571" s="4770" t="s">
        <v>5360</v>
      </c>
      <c r="AO571" s="789"/>
      <c r="AP571" s="789"/>
      <c r="AQ571" s="789"/>
      <c r="AR571" s="4770" t="s">
        <v>5361</v>
      </c>
      <c r="AS571" s="789"/>
      <c r="AT571" s="789"/>
      <c r="AU571" s="789"/>
      <c r="AV571" s="4788" t="s">
        <v>5354</v>
      </c>
      <c r="AW571" s="789"/>
      <c r="AX571" s="789"/>
      <c r="AY571" s="789"/>
      <c r="AZ571" s="4770" t="s">
        <v>5361</v>
      </c>
      <c r="BA571" s="685">
        <v>0</v>
      </c>
      <c r="BB571" s="685">
        <v>0</v>
      </c>
      <c r="BC571" s="685">
        <v>0</v>
      </c>
      <c r="BD571" s="685">
        <v>0</v>
      </c>
      <c r="BE571" s="685">
        <v>0</v>
      </c>
      <c r="BF571" s="685">
        <v>0</v>
      </c>
      <c r="BG571" s="685">
        <v>0</v>
      </c>
      <c r="BH571" s="685">
        <v>0</v>
      </c>
      <c r="BI571" s="687"/>
    </row>
    <row r="572" spans="2:61" ht="5.0999999999999996" customHeight="1">
      <c r="B572" s="4465"/>
      <c r="D572" s="4783"/>
      <c r="E572" s="730"/>
      <c r="F572" s="794"/>
      <c r="G572" s="730"/>
      <c r="H572" s="4783"/>
      <c r="I572" s="730"/>
      <c r="J572" s="794"/>
      <c r="K572" s="730"/>
      <c r="L572" s="4783"/>
      <c r="M572" s="730"/>
      <c r="N572" s="794"/>
      <c r="O572" s="730"/>
      <c r="P572" s="4780"/>
      <c r="Q572" s="730"/>
      <c r="R572" s="794"/>
      <c r="S572" s="730"/>
      <c r="T572" s="4780"/>
      <c r="U572" s="730"/>
      <c r="V572" s="794"/>
      <c r="W572" s="730"/>
      <c r="X572" s="4780"/>
      <c r="Y572" s="730"/>
      <c r="Z572" s="794"/>
      <c r="AA572" s="730"/>
      <c r="AB572" s="4771"/>
      <c r="AC572" s="730"/>
      <c r="AD572" s="794"/>
      <c r="AE572" s="730"/>
      <c r="AF572" s="4771"/>
      <c r="AG572" s="730"/>
      <c r="AH572" s="794"/>
      <c r="AI572" s="730"/>
      <c r="AJ572" s="4771"/>
      <c r="AK572" s="730"/>
      <c r="AL572" s="794"/>
      <c r="AM572" s="730"/>
      <c r="AN572" s="4771"/>
      <c r="AO572" s="730"/>
      <c r="AP572" s="794"/>
      <c r="AQ572" s="730"/>
      <c r="AR572" s="4771"/>
      <c r="AS572" s="730"/>
      <c r="AT572" s="794"/>
      <c r="AU572" s="730"/>
      <c r="AV572" s="4789"/>
      <c r="AW572" s="730"/>
      <c r="AX572" s="794"/>
      <c r="AY572" s="730"/>
      <c r="AZ572" s="4771"/>
      <c r="BA572" s="685">
        <v>0</v>
      </c>
      <c r="BB572" s="685">
        <v>0</v>
      </c>
      <c r="BC572" s="685">
        <v>0</v>
      </c>
      <c r="BD572" s="685">
        <v>0</v>
      </c>
      <c r="BE572" s="685">
        <v>0</v>
      </c>
      <c r="BF572" s="685">
        <v>0</v>
      </c>
      <c r="BG572" s="685">
        <v>0</v>
      </c>
      <c r="BH572" s="685">
        <v>0</v>
      </c>
      <c r="BI572" s="687"/>
    </row>
    <row r="573" spans="2:61" ht="9.9499999999999993" customHeight="1">
      <c r="B573" s="4466"/>
      <c r="D573" s="4784"/>
      <c r="E573" s="789"/>
      <c r="F573" s="789"/>
      <c r="G573" s="789"/>
      <c r="H573" s="4784"/>
      <c r="I573" s="789"/>
      <c r="J573" s="789"/>
      <c r="K573" s="789"/>
      <c r="L573" s="4784"/>
      <c r="M573" s="789"/>
      <c r="N573" s="789"/>
      <c r="O573" s="789"/>
      <c r="P573" s="4781"/>
      <c r="Q573" s="789"/>
      <c r="R573" s="789"/>
      <c r="S573" s="789"/>
      <c r="T573" s="4781"/>
      <c r="U573" s="789"/>
      <c r="V573" s="789"/>
      <c r="W573" s="789"/>
      <c r="X573" s="4781"/>
      <c r="Y573" s="789"/>
      <c r="Z573" s="789"/>
      <c r="AA573" s="789"/>
      <c r="AB573" s="4772"/>
      <c r="AC573" s="789"/>
      <c r="AD573" s="789"/>
      <c r="AE573" s="789"/>
      <c r="AF573" s="4772"/>
      <c r="AG573" s="789"/>
      <c r="AH573" s="789"/>
      <c r="AI573" s="789"/>
      <c r="AJ573" s="4772"/>
      <c r="AK573" s="789"/>
      <c r="AL573" s="789"/>
      <c r="AM573" s="789"/>
      <c r="AN573" s="4772"/>
      <c r="AO573" s="789"/>
      <c r="AP573" s="789"/>
      <c r="AQ573" s="789"/>
      <c r="AR573" s="4772"/>
      <c r="AS573" s="789"/>
      <c r="AT573" s="789"/>
      <c r="AU573" s="789"/>
      <c r="AV573" s="4790"/>
      <c r="AW573" s="789"/>
      <c r="AX573" s="789"/>
      <c r="AY573" s="789"/>
      <c r="AZ573" s="4772"/>
      <c r="BA573" s="685">
        <v>0</v>
      </c>
      <c r="BB573" s="685">
        <v>0</v>
      </c>
      <c r="BC573" s="685">
        <v>0</v>
      </c>
      <c r="BD573" s="685">
        <v>0</v>
      </c>
      <c r="BE573" s="685">
        <v>0</v>
      </c>
      <c r="BF573" s="685">
        <v>0</v>
      </c>
      <c r="BG573" s="685">
        <v>0</v>
      </c>
      <c r="BH573" s="685">
        <v>0</v>
      </c>
      <c r="BI573" s="687"/>
    </row>
    <row r="574" spans="2:61" ht="9.9499999999999993" customHeight="1">
      <c r="B574" s="706"/>
      <c r="D574" s="993"/>
      <c r="E574" s="796"/>
      <c r="F574" s="796"/>
      <c r="G574" s="796"/>
      <c r="H574" s="993"/>
      <c r="I574" s="796"/>
      <c r="J574" s="796"/>
      <c r="K574" s="796"/>
      <c r="L574" s="993"/>
      <c r="M574" s="796"/>
      <c r="N574" s="796"/>
      <c r="O574" s="796"/>
      <c r="P574" s="993"/>
      <c r="Q574" s="796"/>
      <c r="R574" s="796"/>
      <c r="S574" s="796"/>
      <c r="T574" s="993"/>
      <c r="U574" s="796"/>
      <c r="V574" s="796"/>
      <c r="W574" s="796"/>
      <c r="X574" s="707"/>
      <c r="Y574" s="796"/>
      <c r="Z574" s="796"/>
      <c r="AA574" s="796"/>
      <c r="AB574" s="707"/>
      <c r="AC574" s="796"/>
      <c r="AD574" s="796"/>
      <c r="AE574" s="796"/>
      <c r="AF574" s="707"/>
      <c r="AG574" s="796"/>
      <c r="AH574" s="796"/>
      <c r="AI574" s="796"/>
      <c r="AJ574" s="707"/>
      <c r="AK574" s="796"/>
      <c r="AL574" s="796"/>
      <c r="AM574" s="796"/>
      <c r="AN574" s="707"/>
      <c r="AO574" s="796"/>
      <c r="AP574" s="796"/>
      <c r="AQ574" s="796"/>
      <c r="AR574" s="707"/>
      <c r="AS574" s="796"/>
      <c r="AT574" s="796"/>
      <c r="AU574" s="796"/>
      <c r="AV574" s="993"/>
      <c r="AW574" s="796"/>
      <c r="AX574" s="796"/>
      <c r="AY574" s="796"/>
      <c r="AZ574" s="707"/>
      <c r="BA574" s="685">
        <v>0</v>
      </c>
      <c r="BB574" s="685">
        <v>0</v>
      </c>
      <c r="BC574" s="685">
        <v>0</v>
      </c>
      <c r="BD574" s="685">
        <v>0</v>
      </c>
      <c r="BE574" s="685">
        <v>0</v>
      </c>
      <c r="BF574" s="685">
        <v>0</v>
      </c>
      <c r="BG574" s="685">
        <v>0</v>
      </c>
      <c r="BH574" s="685">
        <v>0</v>
      </c>
      <c r="BI574" s="687"/>
    </row>
    <row r="575" spans="2:61" ht="9.9499999999999993" customHeight="1">
      <c r="B575" s="4464">
        <v>5</v>
      </c>
      <c r="D575" s="4782" t="s">
        <v>5362</v>
      </c>
      <c r="E575" s="789"/>
      <c r="F575" s="789"/>
      <c r="G575" s="789"/>
      <c r="H575" s="4782" t="s">
        <v>5362</v>
      </c>
      <c r="I575" s="789"/>
      <c r="J575" s="789"/>
      <c r="K575" s="789"/>
      <c r="L575" s="4782" t="s">
        <v>5362</v>
      </c>
      <c r="M575" s="789"/>
      <c r="N575" s="789"/>
      <c r="O575" s="789"/>
      <c r="P575" s="4779" t="s">
        <v>5363</v>
      </c>
      <c r="Q575" s="789"/>
      <c r="R575" s="789"/>
      <c r="S575" s="789"/>
      <c r="T575" s="4779" t="s">
        <v>5364</v>
      </c>
      <c r="U575" s="789"/>
      <c r="V575" s="789"/>
      <c r="W575" s="789"/>
      <c r="X575" s="4779" t="s">
        <v>5365</v>
      </c>
      <c r="Y575" s="789"/>
      <c r="Z575" s="789"/>
      <c r="AA575" s="789"/>
      <c r="AB575" s="4770" t="s">
        <v>5366</v>
      </c>
      <c r="AC575" s="789"/>
      <c r="AD575" s="789"/>
      <c r="AE575" s="789"/>
      <c r="AF575" s="4770" t="s">
        <v>5366</v>
      </c>
      <c r="AG575" s="789"/>
      <c r="AH575" s="789"/>
      <c r="AI575" s="789"/>
      <c r="AJ575" s="4770" t="s">
        <v>5367</v>
      </c>
      <c r="AK575" s="789"/>
      <c r="AL575" s="789"/>
      <c r="AM575" s="789"/>
      <c r="AN575" s="4770" t="s">
        <v>5366</v>
      </c>
      <c r="AO575" s="789"/>
      <c r="AP575" s="789"/>
      <c r="AQ575" s="789"/>
      <c r="AR575" s="4770" t="s">
        <v>5368</v>
      </c>
      <c r="AS575" s="789"/>
      <c r="AT575" s="789"/>
      <c r="AU575" s="789"/>
      <c r="AV575" s="4788" t="s">
        <v>5369</v>
      </c>
      <c r="AW575" s="789"/>
      <c r="AX575" s="789"/>
      <c r="AY575" s="789"/>
      <c r="AZ575" s="4770" t="s">
        <v>5368</v>
      </c>
      <c r="BA575" s="685">
        <v>0</v>
      </c>
      <c r="BB575" s="685">
        <v>0</v>
      </c>
      <c r="BC575" s="685">
        <v>0</v>
      </c>
      <c r="BD575" s="685">
        <v>0</v>
      </c>
      <c r="BE575" s="685">
        <v>0</v>
      </c>
      <c r="BF575" s="685">
        <v>0</v>
      </c>
      <c r="BG575" s="685">
        <v>0</v>
      </c>
      <c r="BH575" s="685">
        <v>0</v>
      </c>
      <c r="BI575" s="687"/>
    </row>
    <row r="576" spans="2:61" ht="5.0999999999999996" customHeight="1">
      <c r="B576" s="4465"/>
      <c r="D576" s="4783"/>
      <c r="E576" s="730"/>
      <c r="F576" s="794"/>
      <c r="G576" s="730"/>
      <c r="H576" s="4783"/>
      <c r="I576" s="730"/>
      <c r="J576" s="794"/>
      <c r="K576" s="730"/>
      <c r="L576" s="4783"/>
      <c r="M576" s="730"/>
      <c r="N576" s="794"/>
      <c r="O576" s="730"/>
      <c r="P576" s="4780"/>
      <c r="Q576" s="730"/>
      <c r="R576" s="794"/>
      <c r="S576" s="730"/>
      <c r="T576" s="4780"/>
      <c r="U576" s="730"/>
      <c r="V576" s="794"/>
      <c r="W576" s="730"/>
      <c r="X576" s="4780"/>
      <c r="Y576" s="730"/>
      <c r="Z576" s="794"/>
      <c r="AA576" s="730"/>
      <c r="AB576" s="4771"/>
      <c r="AC576" s="730"/>
      <c r="AD576" s="794"/>
      <c r="AE576" s="730"/>
      <c r="AF576" s="4771"/>
      <c r="AG576" s="730"/>
      <c r="AH576" s="794"/>
      <c r="AI576" s="730"/>
      <c r="AJ576" s="4771"/>
      <c r="AK576" s="730"/>
      <c r="AL576" s="794"/>
      <c r="AM576" s="730"/>
      <c r="AN576" s="4771"/>
      <c r="AO576" s="730"/>
      <c r="AP576" s="794"/>
      <c r="AQ576" s="730"/>
      <c r="AR576" s="4771"/>
      <c r="AS576" s="730"/>
      <c r="AT576" s="794"/>
      <c r="AU576" s="730"/>
      <c r="AV576" s="4789"/>
      <c r="AW576" s="730"/>
      <c r="AX576" s="794"/>
      <c r="AY576" s="730"/>
      <c r="AZ576" s="4771"/>
      <c r="BA576" s="685">
        <v>0</v>
      </c>
      <c r="BB576" s="685">
        <v>0</v>
      </c>
      <c r="BC576" s="685">
        <v>0</v>
      </c>
      <c r="BD576" s="685">
        <v>0</v>
      </c>
      <c r="BE576" s="685">
        <v>0</v>
      </c>
      <c r="BF576" s="685">
        <v>0</v>
      </c>
      <c r="BG576" s="685">
        <v>0</v>
      </c>
      <c r="BH576" s="685">
        <v>0</v>
      </c>
      <c r="BI576" s="687"/>
    </row>
    <row r="577" spans="2:61" ht="9.9499999999999993" customHeight="1">
      <c r="B577" s="4466"/>
      <c r="D577" s="4784"/>
      <c r="E577" s="789"/>
      <c r="F577" s="789"/>
      <c r="G577" s="789"/>
      <c r="H577" s="4784"/>
      <c r="I577" s="789"/>
      <c r="J577" s="789"/>
      <c r="K577" s="789"/>
      <c r="L577" s="4784"/>
      <c r="M577" s="789"/>
      <c r="N577" s="789"/>
      <c r="O577" s="789"/>
      <c r="P577" s="4781"/>
      <c r="Q577" s="789"/>
      <c r="R577" s="789"/>
      <c r="S577" s="789"/>
      <c r="T577" s="4781"/>
      <c r="U577" s="789"/>
      <c r="V577" s="789"/>
      <c r="W577" s="789"/>
      <c r="X577" s="4781"/>
      <c r="Y577" s="789"/>
      <c r="Z577" s="789"/>
      <c r="AA577" s="789"/>
      <c r="AB577" s="4772"/>
      <c r="AC577" s="789"/>
      <c r="AD577" s="789"/>
      <c r="AE577" s="789"/>
      <c r="AF577" s="4772"/>
      <c r="AG577" s="789"/>
      <c r="AH577" s="789"/>
      <c r="AI577" s="789"/>
      <c r="AJ577" s="4772"/>
      <c r="AK577" s="789"/>
      <c r="AL577" s="789"/>
      <c r="AM577" s="789"/>
      <c r="AN577" s="4772"/>
      <c r="AO577" s="789"/>
      <c r="AP577" s="789"/>
      <c r="AQ577" s="789"/>
      <c r="AR577" s="4772"/>
      <c r="AS577" s="789"/>
      <c r="AT577" s="789"/>
      <c r="AU577" s="789"/>
      <c r="AV577" s="4790"/>
      <c r="AW577" s="789"/>
      <c r="AX577" s="789"/>
      <c r="AY577" s="789"/>
      <c r="AZ577" s="4772"/>
      <c r="BA577" s="685">
        <v>0</v>
      </c>
      <c r="BB577" s="685">
        <v>0</v>
      </c>
      <c r="BC577" s="685">
        <v>0</v>
      </c>
      <c r="BD577" s="685">
        <v>0</v>
      </c>
      <c r="BE577" s="685">
        <v>0</v>
      </c>
      <c r="BF577" s="685">
        <v>0</v>
      </c>
      <c r="BG577" s="685">
        <v>0</v>
      </c>
      <c r="BH577" s="685">
        <v>0</v>
      </c>
      <c r="BI577" s="687"/>
    </row>
    <row r="578" spans="2:61" ht="9.9499999999999993" customHeight="1">
      <c r="B578" s="706"/>
      <c r="D578" s="993"/>
      <c r="E578" s="796"/>
      <c r="F578" s="796"/>
      <c r="G578" s="796"/>
      <c r="H578" s="993"/>
      <c r="I578" s="796"/>
      <c r="J578" s="796"/>
      <c r="K578" s="796"/>
      <c r="L578" s="993"/>
      <c r="M578" s="796"/>
      <c r="N578" s="796"/>
      <c r="O578" s="796"/>
      <c r="P578" s="993"/>
      <c r="Q578" s="796"/>
      <c r="R578" s="796"/>
      <c r="S578" s="796"/>
      <c r="T578" s="993"/>
      <c r="U578" s="796"/>
      <c r="V578" s="796"/>
      <c r="W578" s="796"/>
      <c r="X578" s="707"/>
      <c r="Y578" s="796"/>
      <c r="Z578" s="796"/>
      <c r="AA578" s="796"/>
      <c r="AB578" s="707"/>
      <c r="AC578" s="796"/>
      <c r="AD578" s="796"/>
      <c r="AE578" s="796"/>
      <c r="AF578" s="707"/>
      <c r="AG578" s="796"/>
      <c r="AH578" s="796"/>
      <c r="AI578" s="796"/>
      <c r="AJ578" s="707"/>
      <c r="AK578" s="796"/>
      <c r="AL578" s="796"/>
      <c r="AM578" s="796"/>
      <c r="AN578" s="707"/>
      <c r="AO578" s="796"/>
      <c r="AP578" s="796"/>
      <c r="AQ578" s="796"/>
      <c r="AR578" s="707"/>
      <c r="AS578" s="796"/>
      <c r="AT578" s="796"/>
      <c r="AU578" s="796"/>
      <c r="AV578" s="993"/>
      <c r="AW578" s="796"/>
      <c r="AX578" s="796"/>
      <c r="AY578" s="796"/>
      <c r="AZ578" s="707"/>
      <c r="BA578" s="685">
        <v>0</v>
      </c>
      <c r="BB578" s="685">
        <v>0</v>
      </c>
      <c r="BC578" s="685">
        <v>0</v>
      </c>
      <c r="BD578" s="685">
        <v>0</v>
      </c>
      <c r="BE578" s="685">
        <v>0</v>
      </c>
      <c r="BF578" s="685">
        <v>0</v>
      </c>
      <c r="BG578" s="685">
        <v>0</v>
      </c>
      <c r="BH578" s="685">
        <v>0</v>
      </c>
      <c r="BI578" s="687"/>
    </row>
    <row r="579" spans="2:61" ht="9.9499999999999993" customHeight="1">
      <c r="B579" s="4464">
        <v>6</v>
      </c>
      <c r="D579" s="4782" t="s">
        <v>5365</v>
      </c>
      <c r="E579" s="789"/>
      <c r="F579" s="789"/>
      <c r="G579" s="789"/>
      <c r="H579" s="4782" t="s">
        <v>5365</v>
      </c>
      <c r="I579" s="789"/>
      <c r="J579" s="789"/>
      <c r="K579" s="789"/>
      <c r="L579" s="4782" t="s">
        <v>5370</v>
      </c>
      <c r="M579" s="789"/>
      <c r="N579" s="789"/>
      <c r="O579" s="789"/>
      <c r="P579" s="4779" t="s">
        <v>5358</v>
      </c>
      <c r="Q579" s="789"/>
      <c r="R579" s="789"/>
      <c r="S579" s="789"/>
      <c r="T579" s="4779" t="s">
        <v>5371</v>
      </c>
      <c r="U579" s="789"/>
      <c r="V579" s="789"/>
      <c r="W579" s="789"/>
      <c r="X579" s="4779" t="s">
        <v>5372</v>
      </c>
      <c r="Y579" s="789"/>
      <c r="Z579" s="789"/>
      <c r="AA579" s="789"/>
      <c r="AB579" s="4770" t="s">
        <v>5373</v>
      </c>
      <c r="AC579" s="789"/>
      <c r="AD579" s="789"/>
      <c r="AE579" s="789"/>
      <c r="AF579" s="4770" t="s">
        <v>5373</v>
      </c>
      <c r="AG579" s="789"/>
      <c r="AH579" s="789"/>
      <c r="AI579" s="789"/>
      <c r="AJ579" s="4770" t="s">
        <v>5374</v>
      </c>
      <c r="AK579" s="789"/>
      <c r="AL579" s="789"/>
      <c r="AM579" s="789"/>
      <c r="AN579" s="4770" t="s">
        <v>5373</v>
      </c>
      <c r="AO579" s="789"/>
      <c r="AP579" s="789"/>
      <c r="AQ579" s="789"/>
      <c r="AR579" s="4770" t="s">
        <v>5375</v>
      </c>
      <c r="AS579" s="789"/>
      <c r="AT579" s="789"/>
      <c r="AU579" s="789"/>
      <c r="AV579" s="4788" t="s">
        <v>5376</v>
      </c>
      <c r="AW579" s="789"/>
      <c r="AX579" s="789"/>
      <c r="AY579" s="789"/>
      <c r="AZ579" s="4770" t="s">
        <v>5375</v>
      </c>
      <c r="BA579" s="685">
        <v>0</v>
      </c>
      <c r="BB579" s="685">
        <v>0</v>
      </c>
      <c r="BC579" s="685">
        <v>0</v>
      </c>
      <c r="BD579" s="685">
        <v>0</v>
      </c>
      <c r="BE579" s="685">
        <v>0</v>
      </c>
      <c r="BF579" s="685">
        <v>0</v>
      </c>
      <c r="BG579" s="685">
        <v>0</v>
      </c>
      <c r="BH579" s="685">
        <v>0</v>
      </c>
      <c r="BI579" s="687"/>
    </row>
    <row r="580" spans="2:61" ht="5.0999999999999996" customHeight="1">
      <c r="B580" s="4465"/>
      <c r="D580" s="4783"/>
      <c r="E580" s="730"/>
      <c r="F580" s="794"/>
      <c r="G580" s="730"/>
      <c r="H580" s="4783"/>
      <c r="I580" s="730"/>
      <c r="J580" s="794"/>
      <c r="K580" s="730"/>
      <c r="L580" s="4783"/>
      <c r="M580" s="730"/>
      <c r="N580" s="794"/>
      <c r="O580" s="730"/>
      <c r="P580" s="4780"/>
      <c r="Q580" s="730"/>
      <c r="R580" s="794"/>
      <c r="S580" s="730"/>
      <c r="T580" s="4780"/>
      <c r="U580" s="730"/>
      <c r="V580" s="794"/>
      <c r="W580" s="730"/>
      <c r="X580" s="4780"/>
      <c r="Y580" s="730"/>
      <c r="Z580" s="794"/>
      <c r="AA580" s="730"/>
      <c r="AB580" s="4771"/>
      <c r="AC580" s="730"/>
      <c r="AD580" s="794"/>
      <c r="AE580" s="730"/>
      <c r="AF580" s="4771"/>
      <c r="AG580" s="730"/>
      <c r="AH580" s="794"/>
      <c r="AI580" s="730"/>
      <c r="AJ580" s="4771"/>
      <c r="AK580" s="730"/>
      <c r="AL580" s="794"/>
      <c r="AM580" s="730"/>
      <c r="AN580" s="4771"/>
      <c r="AO580" s="730"/>
      <c r="AP580" s="794"/>
      <c r="AQ580" s="730"/>
      <c r="AR580" s="4771"/>
      <c r="AS580" s="730"/>
      <c r="AT580" s="794"/>
      <c r="AU580" s="730"/>
      <c r="AV580" s="4789"/>
      <c r="AW580" s="730"/>
      <c r="AX580" s="794"/>
      <c r="AY580" s="730"/>
      <c r="AZ580" s="4771"/>
      <c r="BA580" s="685">
        <v>0</v>
      </c>
      <c r="BB580" s="685">
        <v>0</v>
      </c>
      <c r="BC580" s="685">
        <v>0</v>
      </c>
      <c r="BD580" s="685">
        <v>0</v>
      </c>
      <c r="BE580" s="685">
        <v>0</v>
      </c>
      <c r="BF580" s="685">
        <v>0</v>
      </c>
      <c r="BG580" s="685">
        <v>0</v>
      </c>
      <c r="BH580" s="685">
        <v>0</v>
      </c>
      <c r="BI580" s="687"/>
    </row>
    <row r="581" spans="2:61" ht="9.9499999999999993" customHeight="1">
      <c r="B581" s="4466"/>
      <c r="D581" s="4784"/>
      <c r="E581" s="789"/>
      <c r="F581" s="789"/>
      <c r="G581" s="789"/>
      <c r="H581" s="4784"/>
      <c r="I581" s="789"/>
      <c r="J581" s="789"/>
      <c r="K581" s="789"/>
      <c r="L581" s="4784"/>
      <c r="M581" s="789"/>
      <c r="N581" s="789"/>
      <c r="O581" s="789"/>
      <c r="P581" s="4781"/>
      <c r="Q581" s="789"/>
      <c r="R581" s="789"/>
      <c r="S581" s="789"/>
      <c r="T581" s="4781"/>
      <c r="U581" s="789"/>
      <c r="V581" s="789"/>
      <c r="W581" s="789"/>
      <c r="X581" s="4781"/>
      <c r="Y581" s="789"/>
      <c r="Z581" s="789"/>
      <c r="AA581" s="789"/>
      <c r="AB581" s="4772"/>
      <c r="AC581" s="789"/>
      <c r="AD581" s="789"/>
      <c r="AE581" s="789"/>
      <c r="AF581" s="4772"/>
      <c r="AG581" s="789"/>
      <c r="AH581" s="789"/>
      <c r="AI581" s="789"/>
      <c r="AJ581" s="4772"/>
      <c r="AK581" s="789"/>
      <c r="AL581" s="789"/>
      <c r="AM581" s="789"/>
      <c r="AN581" s="4772"/>
      <c r="AO581" s="789"/>
      <c r="AP581" s="789"/>
      <c r="AQ581" s="789"/>
      <c r="AR581" s="4772"/>
      <c r="AS581" s="789"/>
      <c r="AT581" s="789"/>
      <c r="AU581" s="789"/>
      <c r="AV581" s="4790"/>
      <c r="AW581" s="789"/>
      <c r="AX581" s="789"/>
      <c r="AY581" s="789"/>
      <c r="AZ581" s="4772"/>
      <c r="BA581" s="685">
        <v>0</v>
      </c>
      <c r="BB581" s="685">
        <v>0</v>
      </c>
      <c r="BC581" s="685">
        <v>0</v>
      </c>
      <c r="BD581" s="685">
        <v>0</v>
      </c>
      <c r="BE581" s="685">
        <v>0</v>
      </c>
      <c r="BF581" s="685">
        <v>0</v>
      </c>
      <c r="BG581" s="685">
        <v>0</v>
      </c>
      <c r="BH581" s="685">
        <v>0</v>
      </c>
      <c r="BI581" s="687"/>
    </row>
    <row r="582" spans="2:61" ht="9.9499999999999993" customHeight="1">
      <c r="B582" s="706"/>
      <c r="D582" s="993"/>
      <c r="E582" s="796"/>
      <c r="F582" s="796"/>
      <c r="G582" s="796"/>
      <c r="H582" s="993"/>
      <c r="I582" s="796"/>
      <c r="J582" s="796"/>
      <c r="K582" s="796"/>
      <c r="L582" s="993"/>
      <c r="M582" s="796"/>
      <c r="N582" s="796"/>
      <c r="O582" s="796"/>
      <c r="P582" s="993"/>
      <c r="Q582" s="796"/>
      <c r="R582" s="796"/>
      <c r="S582" s="796"/>
      <c r="T582" s="993"/>
      <c r="U582" s="796"/>
      <c r="V582" s="796"/>
      <c r="W582" s="796"/>
      <c r="X582" s="707"/>
      <c r="Y582" s="796"/>
      <c r="Z582" s="796"/>
      <c r="AA582" s="796"/>
      <c r="AB582" s="707"/>
      <c r="AC582" s="796"/>
      <c r="AD582" s="796"/>
      <c r="AE582" s="796"/>
      <c r="AF582" s="707"/>
      <c r="AG582" s="796"/>
      <c r="AH582" s="796"/>
      <c r="AI582" s="796"/>
      <c r="AJ582" s="707"/>
      <c r="AK582" s="796"/>
      <c r="AL582" s="796"/>
      <c r="AM582" s="796"/>
      <c r="AN582" s="707"/>
      <c r="AO582" s="796"/>
      <c r="AP582" s="796"/>
      <c r="AQ582" s="796"/>
      <c r="AR582" s="707"/>
      <c r="AS582" s="796"/>
      <c r="AT582" s="796"/>
      <c r="AU582" s="796"/>
      <c r="AV582" s="993"/>
      <c r="AW582" s="796"/>
      <c r="AX582" s="796"/>
      <c r="AY582" s="796"/>
      <c r="AZ582" s="707"/>
      <c r="BA582" s="685">
        <v>0</v>
      </c>
      <c r="BB582" s="685">
        <v>0</v>
      </c>
      <c r="BC582" s="685">
        <v>0</v>
      </c>
      <c r="BD582" s="685">
        <v>0</v>
      </c>
      <c r="BE582" s="685">
        <v>0</v>
      </c>
      <c r="BF582" s="685">
        <v>0</v>
      </c>
      <c r="BG582" s="685">
        <v>0</v>
      </c>
      <c r="BH582" s="685">
        <v>0</v>
      </c>
      <c r="BI582" s="687"/>
    </row>
    <row r="583" spans="2:61" ht="9.9499999999999993" customHeight="1">
      <c r="B583" s="4464">
        <v>7</v>
      </c>
      <c r="D583" s="4782" t="s">
        <v>5377</v>
      </c>
      <c r="E583" s="789"/>
      <c r="F583" s="789"/>
      <c r="G583" s="789"/>
      <c r="H583" s="4782" t="s">
        <v>5370</v>
      </c>
      <c r="I583" s="789"/>
      <c r="J583" s="789"/>
      <c r="K583" s="789"/>
      <c r="L583" s="4782" t="s">
        <v>5378</v>
      </c>
      <c r="M583" s="789"/>
      <c r="N583" s="789"/>
      <c r="O583" s="789"/>
      <c r="P583" s="4779" t="s">
        <v>5351</v>
      </c>
      <c r="Q583" s="789"/>
      <c r="R583" s="789"/>
      <c r="S583" s="789"/>
      <c r="T583" s="4779" t="s">
        <v>5379</v>
      </c>
      <c r="U583" s="789"/>
      <c r="V583" s="789"/>
      <c r="W583" s="789"/>
      <c r="X583" s="4779" t="s">
        <v>5380</v>
      </c>
      <c r="Y583" s="789"/>
      <c r="Z583" s="789"/>
      <c r="AA583" s="789"/>
      <c r="AB583" s="4770" t="s">
        <v>5381</v>
      </c>
      <c r="AC583" s="789"/>
      <c r="AD583" s="789"/>
      <c r="AE583" s="789"/>
      <c r="AF583" s="4770" t="s">
        <v>5381</v>
      </c>
      <c r="AG583" s="789"/>
      <c r="AH583" s="789"/>
      <c r="AI583" s="789"/>
      <c r="AJ583" s="4770" t="s">
        <v>5382</v>
      </c>
      <c r="AK583" s="789"/>
      <c r="AL583" s="789"/>
      <c r="AM583" s="789"/>
      <c r="AN583" s="4770" t="s">
        <v>5381</v>
      </c>
      <c r="AO583" s="789"/>
      <c r="AP583" s="789"/>
      <c r="AQ583" s="789"/>
      <c r="AR583" s="4770" t="s">
        <v>5343</v>
      </c>
      <c r="AS583" s="789"/>
      <c r="AT583" s="789"/>
      <c r="AU583" s="789"/>
      <c r="AV583" s="4788" t="s">
        <v>5383</v>
      </c>
      <c r="AW583" s="789"/>
      <c r="AX583" s="789"/>
      <c r="AY583" s="789"/>
      <c r="AZ583" s="4770" t="s">
        <v>5343</v>
      </c>
      <c r="BA583" s="685">
        <v>0</v>
      </c>
      <c r="BB583" s="685">
        <v>0</v>
      </c>
      <c r="BC583" s="685">
        <v>0</v>
      </c>
      <c r="BD583" s="685">
        <v>0</v>
      </c>
      <c r="BE583" s="685">
        <v>0</v>
      </c>
      <c r="BF583" s="685">
        <v>0</v>
      </c>
      <c r="BG583" s="685">
        <v>0</v>
      </c>
      <c r="BH583" s="685">
        <v>0</v>
      </c>
      <c r="BI583" s="687"/>
    </row>
    <row r="584" spans="2:61" ht="5.0999999999999996" customHeight="1">
      <c r="B584" s="4465"/>
      <c r="D584" s="4783"/>
      <c r="E584" s="730"/>
      <c r="F584" s="794"/>
      <c r="G584" s="730"/>
      <c r="H584" s="4783"/>
      <c r="I584" s="730"/>
      <c r="J584" s="794"/>
      <c r="K584" s="730"/>
      <c r="L584" s="4783"/>
      <c r="M584" s="730"/>
      <c r="N584" s="794"/>
      <c r="O584" s="730"/>
      <c r="P584" s="4780"/>
      <c r="Q584" s="730"/>
      <c r="R584" s="794"/>
      <c r="S584" s="730"/>
      <c r="T584" s="4780"/>
      <c r="U584" s="730"/>
      <c r="V584" s="794"/>
      <c r="W584" s="730"/>
      <c r="X584" s="4780"/>
      <c r="Y584" s="730"/>
      <c r="Z584" s="794"/>
      <c r="AA584" s="730"/>
      <c r="AB584" s="4771"/>
      <c r="AC584" s="730"/>
      <c r="AD584" s="794"/>
      <c r="AE584" s="730"/>
      <c r="AF584" s="4771"/>
      <c r="AG584" s="730"/>
      <c r="AH584" s="794"/>
      <c r="AI584" s="730"/>
      <c r="AJ584" s="4771"/>
      <c r="AK584" s="730"/>
      <c r="AL584" s="794"/>
      <c r="AM584" s="730"/>
      <c r="AN584" s="4771"/>
      <c r="AO584" s="730"/>
      <c r="AP584" s="794"/>
      <c r="AQ584" s="730"/>
      <c r="AR584" s="4771"/>
      <c r="AS584" s="730"/>
      <c r="AT584" s="794"/>
      <c r="AU584" s="730"/>
      <c r="AV584" s="4789"/>
      <c r="AW584" s="730"/>
      <c r="AX584" s="794"/>
      <c r="AY584" s="730"/>
      <c r="AZ584" s="4771"/>
      <c r="BA584" s="685">
        <v>0</v>
      </c>
      <c r="BB584" s="685">
        <v>0</v>
      </c>
      <c r="BC584" s="685">
        <v>0</v>
      </c>
      <c r="BD584" s="685">
        <v>0</v>
      </c>
      <c r="BE584" s="685">
        <v>0</v>
      </c>
      <c r="BF584" s="685">
        <v>0</v>
      </c>
      <c r="BG584" s="685">
        <v>0</v>
      </c>
      <c r="BH584" s="685">
        <v>0</v>
      </c>
      <c r="BI584" s="687"/>
    </row>
    <row r="585" spans="2:61" ht="9.9499999999999993" customHeight="1">
      <c r="B585" s="4466"/>
      <c r="D585" s="4784"/>
      <c r="E585" s="789"/>
      <c r="F585" s="789"/>
      <c r="G585" s="789"/>
      <c r="H585" s="4784"/>
      <c r="I585" s="789"/>
      <c r="J585" s="789"/>
      <c r="K585" s="789"/>
      <c r="L585" s="4784"/>
      <c r="M585" s="789"/>
      <c r="N585" s="789"/>
      <c r="O585" s="789"/>
      <c r="P585" s="4781"/>
      <c r="Q585" s="789"/>
      <c r="R585" s="789"/>
      <c r="S585" s="789"/>
      <c r="T585" s="4781"/>
      <c r="U585" s="789"/>
      <c r="V585" s="789"/>
      <c r="W585" s="789"/>
      <c r="X585" s="4781"/>
      <c r="Y585" s="789"/>
      <c r="Z585" s="789"/>
      <c r="AA585" s="789"/>
      <c r="AB585" s="4772"/>
      <c r="AC585" s="789"/>
      <c r="AD585" s="789"/>
      <c r="AE585" s="789"/>
      <c r="AF585" s="4772"/>
      <c r="AG585" s="789"/>
      <c r="AH585" s="789"/>
      <c r="AI585" s="789"/>
      <c r="AJ585" s="4772"/>
      <c r="AK585" s="789"/>
      <c r="AL585" s="789"/>
      <c r="AM585" s="789"/>
      <c r="AN585" s="4772"/>
      <c r="AO585" s="789"/>
      <c r="AP585" s="789"/>
      <c r="AQ585" s="789"/>
      <c r="AR585" s="4772"/>
      <c r="AS585" s="789"/>
      <c r="AT585" s="789"/>
      <c r="AU585" s="789"/>
      <c r="AV585" s="4790"/>
      <c r="AW585" s="789"/>
      <c r="AX585" s="789"/>
      <c r="AY585" s="789"/>
      <c r="AZ585" s="4772"/>
      <c r="BA585" s="685">
        <v>0</v>
      </c>
      <c r="BB585" s="685">
        <v>0</v>
      </c>
      <c r="BC585" s="685">
        <v>0</v>
      </c>
      <c r="BD585" s="685">
        <v>0</v>
      </c>
      <c r="BE585" s="685">
        <v>0</v>
      </c>
      <c r="BF585" s="685">
        <v>0</v>
      </c>
      <c r="BG585" s="685">
        <v>0</v>
      </c>
      <c r="BH585" s="685">
        <v>0</v>
      </c>
      <c r="BI585" s="687"/>
    </row>
    <row r="586" spans="2:61" ht="9.9499999999999993" customHeight="1">
      <c r="B586" s="706"/>
      <c r="D586" s="993"/>
      <c r="E586" s="796"/>
      <c r="F586" s="796"/>
      <c r="G586" s="796"/>
      <c r="H586" s="993"/>
      <c r="I586" s="796"/>
      <c r="J586" s="796"/>
      <c r="K586" s="796"/>
      <c r="L586" s="993"/>
      <c r="M586" s="796"/>
      <c r="N586" s="796"/>
      <c r="O586" s="796"/>
      <c r="P586" s="993"/>
      <c r="Q586" s="796"/>
      <c r="R586" s="796"/>
      <c r="S586" s="796"/>
      <c r="T586" s="993"/>
      <c r="U586" s="796"/>
      <c r="V586" s="796"/>
      <c r="W586" s="796"/>
      <c r="X586" s="707"/>
      <c r="Y586" s="796"/>
      <c r="Z586" s="796"/>
      <c r="AA586" s="796"/>
      <c r="AB586" s="707"/>
      <c r="AC586" s="796"/>
      <c r="AD586" s="796"/>
      <c r="AE586" s="796"/>
      <c r="AF586" s="707"/>
      <c r="AG586" s="796"/>
      <c r="AH586" s="796"/>
      <c r="AI586" s="796"/>
      <c r="AJ586" s="707"/>
      <c r="AK586" s="796"/>
      <c r="AL586" s="796"/>
      <c r="AM586" s="796"/>
      <c r="AN586" s="707"/>
      <c r="AO586" s="796"/>
      <c r="AP586" s="796"/>
      <c r="AQ586" s="796"/>
      <c r="AR586" s="707"/>
      <c r="AS586" s="796"/>
      <c r="AT586" s="796"/>
      <c r="AU586" s="796"/>
      <c r="AV586" s="993"/>
      <c r="AW586" s="796"/>
      <c r="AX586" s="796"/>
      <c r="AY586" s="796"/>
      <c r="AZ586" s="707"/>
      <c r="BA586" s="685">
        <v>0</v>
      </c>
      <c r="BB586" s="685">
        <v>0</v>
      </c>
      <c r="BC586" s="685">
        <v>0</v>
      </c>
      <c r="BD586" s="685">
        <v>0</v>
      </c>
      <c r="BE586" s="685">
        <v>0</v>
      </c>
      <c r="BF586" s="685">
        <v>0</v>
      </c>
      <c r="BG586" s="685">
        <v>0</v>
      </c>
      <c r="BH586" s="685">
        <v>0</v>
      </c>
      <c r="BI586" s="687"/>
    </row>
    <row r="587" spans="2:61" ht="9.9499999999999993" customHeight="1">
      <c r="B587" s="4464">
        <v>8</v>
      </c>
      <c r="D587" s="4782" t="s">
        <v>5370</v>
      </c>
      <c r="E587" s="789"/>
      <c r="F587" s="789"/>
      <c r="G587" s="789"/>
      <c r="H587" s="4782" t="s">
        <v>5378</v>
      </c>
      <c r="I587" s="789"/>
      <c r="J587" s="789"/>
      <c r="K587" s="789"/>
      <c r="L587" s="4782" t="s">
        <v>5384</v>
      </c>
      <c r="M587" s="789"/>
      <c r="N587" s="789"/>
      <c r="O587" s="789"/>
      <c r="P587" s="4779" t="s">
        <v>5385</v>
      </c>
      <c r="Q587" s="789"/>
      <c r="R587" s="789"/>
      <c r="S587" s="789"/>
      <c r="T587" s="4779" t="s">
        <v>5386</v>
      </c>
      <c r="U587" s="789"/>
      <c r="V587" s="789"/>
      <c r="W587" s="789"/>
      <c r="X587" s="4779" t="s">
        <v>5387</v>
      </c>
      <c r="Y587" s="789"/>
      <c r="Z587" s="789"/>
      <c r="AA587" s="789"/>
      <c r="AB587" s="4770" t="s">
        <v>5388</v>
      </c>
      <c r="AC587" s="789"/>
      <c r="AD587" s="789"/>
      <c r="AE587" s="789"/>
      <c r="AF587" s="4770" t="s">
        <v>5388</v>
      </c>
      <c r="AG587" s="789"/>
      <c r="AH587" s="789"/>
      <c r="AI587" s="789"/>
      <c r="AJ587" s="4770" t="s">
        <v>5389</v>
      </c>
      <c r="AK587" s="789"/>
      <c r="AL587" s="789"/>
      <c r="AM587" s="789"/>
      <c r="AN587" s="4770" t="s">
        <v>5388</v>
      </c>
      <c r="AO587" s="789"/>
      <c r="AP587" s="789"/>
      <c r="AQ587" s="789"/>
      <c r="AR587" s="4770" t="s">
        <v>5390</v>
      </c>
      <c r="AS587" s="789"/>
      <c r="AT587" s="789"/>
      <c r="AU587" s="789"/>
      <c r="AV587" s="4788" t="s">
        <v>5391</v>
      </c>
      <c r="AW587" s="789"/>
      <c r="AX587" s="789"/>
      <c r="AY587" s="789"/>
      <c r="AZ587" s="4770" t="s">
        <v>5390</v>
      </c>
      <c r="BA587" s="685">
        <v>0</v>
      </c>
      <c r="BB587" s="685">
        <v>0</v>
      </c>
      <c r="BC587" s="685">
        <v>0</v>
      </c>
      <c r="BD587" s="685">
        <v>0</v>
      </c>
      <c r="BE587" s="685">
        <v>0</v>
      </c>
      <c r="BF587" s="685">
        <v>0</v>
      </c>
      <c r="BG587" s="685">
        <v>0</v>
      </c>
      <c r="BH587" s="685">
        <v>0</v>
      </c>
      <c r="BI587" s="687"/>
    </row>
    <row r="588" spans="2:61" ht="5.0999999999999996" customHeight="1">
      <c r="B588" s="4465"/>
      <c r="D588" s="4783"/>
      <c r="E588" s="730"/>
      <c r="F588" s="794"/>
      <c r="G588" s="730"/>
      <c r="H588" s="4783"/>
      <c r="I588" s="730"/>
      <c r="J588" s="794"/>
      <c r="K588" s="730"/>
      <c r="L588" s="4783"/>
      <c r="M588" s="730"/>
      <c r="N588" s="794"/>
      <c r="O588" s="730"/>
      <c r="P588" s="4780"/>
      <c r="Q588" s="730"/>
      <c r="R588" s="794"/>
      <c r="S588" s="730"/>
      <c r="T588" s="4780"/>
      <c r="U588" s="730"/>
      <c r="V588" s="794"/>
      <c r="W588" s="730"/>
      <c r="X588" s="4780"/>
      <c r="Y588" s="730"/>
      <c r="Z588" s="794"/>
      <c r="AA588" s="730"/>
      <c r="AB588" s="4771"/>
      <c r="AC588" s="730"/>
      <c r="AD588" s="794"/>
      <c r="AE588" s="730"/>
      <c r="AF588" s="4771"/>
      <c r="AG588" s="730"/>
      <c r="AH588" s="794"/>
      <c r="AI588" s="730"/>
      <c r="AJ588" s="4771"/>
      <c r="AK588" s="730"/>
      <c r="AL588" s="794"/>
      <c r="AM588" s="730"/>
      <c r="AN588" s="4771"/>
      <c r="AO588" s="730"/>
      <c r="AP588" s="794"/>
      <c r="AQ588" s="730"/>
      <c r="AR588" s="4771"/>
      <c r="AS588" s="730"/>
      <c r="AT588" s="794"/>
      <c r="AU588" s="730"/>
      <c r="AV588" s="4789"/>
      <c r="AW588" s="730"/>
      <c r="AX588" s="794"/>
      <c r="AY588" s="730"/>
      <c r="AZ588" s="4771"/>
      <c r="BA588" s="685">
        <v>0</v>
      </c>
      <c r="BB588" s="685">
        <v>0</v>
      </c>
      <c r="BC588" s="685">
        <v>0</v>
      </c>
      <c r="BD588" s="685">
        <v>0</v>
      </c>
      <c r="BE588" s="685">
        <v>0</v>
      </c>
      <c r="BF588" s="685">
        <v>0</v>
      </c>
      <c r="BG588" s="685">
        <v>0</v>
      </c>
      <c r="BH588" s="685">
        <v>0</v>
      </c>
      <c r="BI588" s="687"/>
    </row>
    <row r="589" spans="2:61" ht="9.9499999999999993" customHeight="1">
      <c r="B589" s="4466"/>
      <c r="D589" s="4784"/>
      <c r="E589" s="789"/>
      <c r="F589" s="789"/>
      <c r="G589" s="789"/>
      <c r="H589" s="4784"/>
      <c r="I589" s="789"/>
      <c r="J589" s="789"/>
      <c r="K589" s="789"/>
      <c r="L589" s="4784"/>
      <c r="M589" s="789"/>
      <c r="N589" s="789"/>
      <c r="O589" s="789"/>
      <c r="P589" s="4781"/>
      <c r="Q589" s="789"/>
      <c r="R589" s="789"/>
      <c r="S589" s="789"/>
      <c r="T589" s="4781"/>
      <c r="U589" s="789"/>
      <c r="V589" s="789"/>
      <c r="W589" s="789"/>
      <c r="X589" s="4781"/>
      <c r="Y589" s="789"/>
      <c r="Z589" s="789"/>
      <c r="AA589" s="789"/>
      <c r="AB589" s="4772"/>
      <c r="AC589" s="789"/>
      <c r="AD589" s="789"/>
      <c r="AE589" s="789"/>
      <c r="AF589" s="4772"/>
      <c r="AG589" s="789"/>
      <c r="AH589" s="789"/>
      <c r="AI589" s="789"/>
      <c r="AJ589" s="4772"/>
      <c r="AK589" s="789"/>
      <c r="AL589" s="789"/>
      <c r="AM589" s="789"/>
      <c r="AN589" s="4772"/>
      <c r="AO589" s="789"/>
      <c r="AP589" s="789"/>
      <c r="AQ589" s="789"/>
      <c r="AR589" s="4772"/>
      <c r="AS589" s="789"/>
      <c r="AT589" s="789"/>
      <c r="AU589" s="789"/>
      <c r="AV589" s="4790"/>
      <c r="AW589" s="789"/>
      <c r="AX589" s="789"/>
      <c r="AY589" s="789"/>
      <c r="AZ589" s="4772"/>
      <c r="BA589" s="685">
        <v>0</v>
      </c>
      <c r="BB589" s="685">
        <v>0</v>
      </c>
      <c r="BC589" s="685">
        <v>0</v>
      </c>
      <c r="BD589" s="685">
        <v>0</v>
      </c>
      <c r="BE589" s="685">
        <v>0</v>
      </c>
      <c r="BF589" s="685">
        <v>0</v>
      </c>
      <c r="BG589" s="685">
        <v>0</v>
      </c>
      <c r="BH589" s="685">
        <v>0</v>
      </c>
      <c r="BI589" s="687"/>
    </row>
    <row r="590" spans="2:61" ht="9.9499999999999993" customHeight="1">
      <c r="B590" s="706"/>
      <c r="D590" s="993"/>
      <c r="E590" s="796"/>
      <c r="F590" s="796"/>
      <c r="G590" s="796"/>
      <c r="H590" s="993"/>
      <c r="I590" s="796"/>
      <c r="J590" s="796"/>
      <c r="K590" s="796"/>
      <c r="L590" s="993"/>
      <c r="M590" s="796"/>
      <c r="N590" s="796"/>
      <c r="O590" s="796"/>
      <c r="P590" s="993"/>
      <c r="Q590" s="796"/>
      <c r="R590" s="796"/>
      <c r="S590" s="796"/>
      <c r="T590" s="993"/>
      <c r="U590" s="796"/>
      <c r="V590" s="796"/>
      <c r="W590" s="796"/>
      <c r="X590" s="707"/>
      <c r="Y590" s="796"/>
      <c r="Z590" s="796"/>
      <c r="AA590" s="796"/>
      <c r="AB590" s="707"/>
      <c r="AC590" s="796"/>
      <c r="AD590" s="796"/>
      <c r="AE590" s="796"/>
      <c r="AF590" s="707"/>
      <c r="AG590" s="796"/>
      <c r="AH590" s="796"/>
      <c r="AI590" s="796"/>
      <c r="AJ590" s="707"/>
      <c r="AK590" s="796"/>
      <c r="AL590" s="796"/>
      <c r="AM590" s="796"/>
      <c r="AN590" s="707"/>
      <c r="AO590" s="796"/>
      <c r="AP590" s="796"/>
      <c r="AQ590" s="796"/>
      <c r="AR590" s="707"/>
      <c r="AS590" s="796"/>
      <c r="AT590" s="796"/>
      <c r="AU590" s="796"/>
      <c r="AV590" s="993"/>
      <c r="AW590" s="796"/>
      <c r="AX590" s="796"/>
      <c r="AY590" s="796"/>
      <c r="AZ590" s="707"/>
      <c r="BA590" s="685">
        <v>0</v>
      </c>
      <c r="BB590" s="685">
        <v>0</v>
      </c>
      <c r="BC590" s="685">
        <v>0</v>
      </c>
      <c r="BD590" s="685">
        <v>0</v>
      </c>
      <c r="BE590" s="685">
        <v>0</v>
      </c>
      <c r="BF590" s="685">
        <v>0</v>
      </c>
      <c r="BG590" s="685">
        <v>0</v>
      </c>
      <c r="BH590" s="685">
        <v>0</v>
      </c>
      <c r="BI590" s="687"/>
    </row>
    <row r="591" spans="2:61" ht="9.9499999999999993" customHeight="1">
      <c r="B591" s="4464">
        <v>9</v>
      </c>
      <c r="D591" s="4782" t="s">
        <v>5378</v>
      </c>
      <c r="E591" s="789"/>
      <c r="F591" s="789"/>
      <c r="G591" s="789"/>
      <c r="H591" s="4782" t="s">
        <v>5384</v>
      </c>
      <c r="I591" s="789"/>
      <c r="J591" s="789"/>
      <c r="K591" s="789"/>
      <c r="L591" s="4782" t="s">
        <v>5392</v>
      </c>
      <c r="M591" s="789"/>
      <c r="N591" s="789"/>
      <c r="O591" s="789"/>
      <c r="P591" s="4779" t="s">
        <v>5386</v>
      </c>
      <c r="Q591" s="789"/>
      <c r="R591" s="789"/>
      <c r="S591" s="789"/>
      <c r="T591" s="4779" t="s">
        <v>5393</v>
      </c>
      <c r="U591" s="789"/>
      <c r="V591" s="789"/>
      <c r="W591" s="789"/>
      <c r="X591" s="4779" t="s">
        <v>5394</v>
      </c>
      <c r="Y591" s="789"/>
      <c r="Z591" s="789"/>
      <c r="AA591" s="789"/>
      <c r="AB591" s="4770" t="s">
        <v>5395</v>
      </c>
      <c r="AC591" s="789"/>
      <c r="AD591" s="789"/>
      <c r="AE591" s="789"/>
      <c r="AF591" s="4770" t="s">
        <v>5395</v>
      </c>
      <c r="AG591" s="789"/>
      <c r="AH591" s="789"/>
      <c r="AI591" s="789"/>
      <c r="AJ591" s="4770" t="s">
        <v>5396</v>
      </c>
      <c r="AK591" s="789"/>
      <c r="AL591" s="789"/>
      <c r="AM591" s="789"/>
      <c r="AN591" s="4770" t="s">
        <v>5395</v>
      </c>
      <c r="AO591" s="789"/>
      <c r="AP591" s="789"/>
      <c r="AQ591" s="789"/>
      <c r="AR591" s="4770" t="s">
        <v>5397</v>
      </c>
      <c r="AS591" s="789"/>
      <c r="AT591" s="789"/>
      <c r="AU591" s="789"/>
      <c r="AV591" s="4788" t="s">
        <v>5398</v>
      </c>
      <c r="AW591" s="789"/>
      <c r="AX591" s="789"/>
      <c r="AY591" s="789"/>
      <c r="AZ591" s="4770" t="s">
        <v>5397</v>
      </c>
      <c r="BA591" s="685">
        <v>0</v>
      </c>
      <c r="BB591" s="685">
        <v>0</v>
      </c>
      <c r="BC591" s="685">
        <v>0</v>
      </c>
      <c r="BD591" s="685">
        <v>0</v>
      </c>
      <c r="BE591" s="685">
        <v>0</v>
      </c>
      <c r="BF591" s="685">
        <v>0</v>
      </c>
      <c r="BG591" s="685">
        <v>0</v>
      </c>
      <c r="BH591" s="685">
        <v>0</v>
      </c>
      <c r="BI591" s="687"/>
    </row>
    <row r="592" spans="2:61" ht="5.0999999999999996" customHeight="1">
      <c r="B592" s="4465"/>
      <c r="D592" s="4783"/>
      <c r="E592" s="730"/>
      <c r="F592" s="794"/>
      <c r="G592" s="730"/>
      <c r="H592" s="4783"/>
      <c r="I592" s="730"/>
      <c r="J592" s="794"/>
      <c r="K592" s="730"/>
      <c r="L592" s="4783"/>
      <c r="M592" s="730"/>
      <c r="N592" s="794"/>
      <c r="O592" s="730"/>
      <c r="P592" s="4780"/>
      <c r="Q592" s="730"/>
      <c r="R592" s="794"/>
      <c r="S592" s="730"/>
      <c r="T592" s="4780"/>
      <c r="U592" s="730"/>
      <c r="V592" s="794"/>
      <c r="W592" s="730"/>
      <c r="X592" s="4780"/>
      <c r="Y592" s="730"/>
      <c r="Z592" s="794"/>
      <c r="AA592" s="730"/>
      <c r="AB592" s="4771"/>
      <c r="AC592" s="730"/>
      <c r="AD592" s="794"/>
      <c r="AE592" s="730"/>
      <c r="AF592" s="4771"/>
      <c r="AG592" s="730"/>
      <c r="AH592" s="794"/>
      <c r="AI592" s="730"/>
      <c r="AJ592" s="4771"/>
      <c r="AK592" s="730"/>
      <c r="AL592" s="794"/>
      <c r="AM592" s="730"/>
      <c r="AN592" s="4771"/>
      <c r="AO592" s="730"/>
      <c r="AP592" s="794"/>
      <c r="AQ592" s="730"/>
      <c r="AR592" s="4771"/>
      <c r="AS592" s="730"/>
      <c r="AT592" s="794"/>
      <c r="AU592" s="730"/>
      <c r="AV592" s="4789"/>
      <c r="AW592" s="730"/>
      <c r="AX592" s="794"/>
      <c r="AY592" s="730"/>
      <c r="AZ592" s="4771"/>
      <c r="BA592" s="685">
        <v>0</v>
      </c>
      <c r="BB592" s="685">
        <v>0</v>
      </c>
      <c r="BC592" s="685">
        <v>0</v>
      </c>
      <c r="BD592" s="685">
        <v>0</v>
      </c>
      <c r="BE592" s="685">
        <v>0</v>
      </c>
      <c r="BF592" s="685">
        <v>0</v>
      </c>
      <c r="BG592" s="685">
        <v>0</v>
      </c>
      <c r="BH592" s="685">
        <v>0</v>
      </c>
      <c r="BI592" s="687"/>
    </row>
    <row r="593" spans="2:61" ht="9.9499999999999993" customHeight="1">
      <c r="B593" s="4466"/>
      <c r="D593" s="4784"/>
      <c r="E593" s="789"/>
      <c r="F593" s="789"/>
      <c r="G593" s="789"/>
      <c r="H593" s="4784"/>
      <c r="I593" s="789"/>
      <c r="J593" s="789"/>
      <c r="K593" s="789"/>
      <c r="L593" s="4784"/>
      <c r="M593" s="789"/>
      <c r="N593" s="789"/>
      <c r="O593" s="789"/>
      <c r="P593" s="4781"/>
      <c r="Q593" s="789"/>
      <c r="R593" s="789"/>
      <c r="S593" s="789"/>
      <c r="T593" s="4781"/>
      <c r="U593" s="789"/>
      <c r="V593" s="789"/>
      <c r="W593" s="789"/>
      <c r="X593" s="4781"/>
      <c r="Y593" s="789"/>
      <c r="Z593" s="789"/>
      <c r="AA593" s="789"/>
      <c r="AB593" s="4772"/>
      <c r="AC593" s="789"/>
      <c r="AD593" s="789"/>
      <c r="AE593" s="789"/>
      <c r="AF593" s="4772"/>
      <c r="AG593" s="789"/>
      <c r="AH593" s="789"/>
      <c r="AI593" s="789"/>
      <c r="AJ593" s="4772"/>
      <c r="AK593" s="789"/>
      <c r="AL593" s="789"/>
      <c r="AM593" s="789"/>
      <c r="AN593" s="4772"/>
      <c r="AO593" s="789"/>
      <c r="AP593" s="789"/>
      <c r="AQ593" s="789"/>
      <c r="AR593" s="4772"/>
      <c r="AS593" s="789"/>
      <c r="AT593" s="789"/>
      <c r="AU593" s="789"/>
      <c r="AV593" s="4790"/>
      <c r="AW593" s="789"/>
      <c r="AX593" s="789"/>
      <c r="AY593" s="789"/>
      <c r="AZ593" s="4772"/>
      <c r="BA593" s="685">
        <v>0</v>
      </c>
      <c r="BB593" s="685">
        <v>0</v>
      </c>
      <c r="BC593" s="685">
        <v>0</v>
      </c>
      <c r="BD593" s="685">
        <v>0</v>
      </c>
      <c r="BE593" s="685">
        <v>0</v>
      </c>
      <c r="BF593" s="685">
        <v>0</v>
      </c>
      <c r="BG593" s="685">
        <v>0</v>
      </c>
      <c r="BH593" s="685">
        <v>0</v>
      </c>
      <c r="BI593" s="687"/>
    </row>
    <row r="594" spans="2:61" ht="9.9499999999999993" customHeight="1">
      <c r="B594" s="706"/>
      <c r="D594" s="993"/>
      <c r="E594" s="796"/>
      <c r="F594" s="796"/>
      <c r="G594" s="796"/>
      <c r="H594" s="993"/>
      <c r="I594" s="796"/>
      <c r="J594" s="796"/>
      <c r="K594" s="796"/>
      <c r="L594" s="993"/>
      <c r="M594" s="796"/>
      <c r="N594" s="796"/>
      <c r="O594" s="796"/>
      <c r="P594" s="993"/>
      <c r="Q594" s="796"/>
      <c r="R594" s="796"/>
      <c r="S594" s="796"/>
      <c r="T594" s="993"/>
      <c r="U594" s="796"/>
      <c r="V594" s="796"/>
      <c r="W594" s="796"/>
      <c r="X594" s="707"/>
      <c r="Y594" s="796"/>
      <c r="Z594" s="796"/>
      <c r="AA594" s="796"/>
      <c r="AB594" s="707"/>
      <c r="AC594" s="796"/>
      <c r="AD594" s="796"/>
      <c r="AE594" s="796"/>
      <c r="AF594" s="707"/>
      <c r="AG594" s="796"/>
      <c r="AH594" s="796"/>
      <c r="AI594" s="796"/>
      <c r="AJ594" s="707"/>
      <c r="AK594" s="796"/>
      <c r="AL594" s="796"/>
      <c r="AM594" s="796"/>
      <c r="AN594" s="707"/>
      <c r="AO594" s="796"/>
      <c r="AP594" s="796"/>
      <c r="AQ594" s="796"/>
      <c r="AR594" s="707"/>
      <c r="AS594" s="796"/>
      <c r="AT594" s="796"/>
      <c r="AU594" s="796"/>
      <c r="AV594" s="993"/>
      <c r="AW594" s="796"/>
      <c r="AX594" s="796"/>
      <c r="AY594" s="796"/>
      <c r="AZ594" s="707"/>
      <c r="BA594" s="685">
        <v>0</v>
      </c>
      <c r="BB594" s="685">
        <v>0</v>
      </c>
      <c r="BC594" s="685">
        <v>0</v>
      </c>
      <c r="BD594" s="685">
        <v>0</v>
      </c>
      <c r="BE594" s="685">
        <v>0</v>
      </c>
      <c r="BF594" s="685">
        <v>0</v>
      </c>
      <c r="BG594" s="685">
        <v>0</v>
      </c>
      <c r="BH594" s="685">
        <v>0</v>
      </c>
      <c r="BI594" s="687"/>
    </row>
    <row r="595" spans="2:61" ht="9.9499999999999993" customHeight="1">
      <c r="B595" s="4464">
        <v>10</v>
      </c>
      <c r="D595" s="4782" t="s">
        <v>5399</v>
      </c>
      <c r="E595" s="789"/>
      <c r="F595" s="789"/>
      <c r="G595" s="789"/>
      <c r="H595" s="4782" t="s">
        <v>5392</v>
      </c>
      <c r="I595" s="789"/>
      <c r="J595" s="789"/>
      <c r="K595" s="789"/>
      <c r="L595" s="4782" t="s">
        <v>5400</v>
      </c>
      <c r="M595" s="789"/>
      <c r="N595" s="789"/>
      <c r="O595" s="789"/>
      <c r="P595" s="4779" t="s">
        <v>5401</v>
      </c>
      <c r="Q595" s="789"/>
      <c r="R595" s="789"/>
      <c r="S595" s="789"/>
      <c r="T595" s="4779" t="s">
        <v>5368</v>
      </c>
      <c r="U595" s="789"/>
      <c r="V595" s="789"/>
      <c r="W595" s="789"/>
      <c r="X595" s="4779" t="s">
        <v>5402</v>
      </c>
      <c r="Y595" s="789"/>
      <c r="Z595" s="789"/>
      <c r="AA595" s="789"/>
      <c r="AB595" s="4770" t="s">
        <v>5403</v>
      </c>
      <c r="AC595" s="789"/>
      <c r="AD595" s="789"/>
      <c r="AE595" s="789"/>
      <c r="AF595" s="4770" t="s">
        <v>5403</v>
      </c>
      <c r="AG595" s="789"/>
      <c r="AH595" s="789"/>
      <c r="AI595" s="789"/>
      <c r="AJ595" s="4770" t="s">
        <v>5404</v>
      </c>
      <c r="AK595" s="789"/>
      <c r="AL595" s="789"/>
      <c r="AM595" s="789"/>
      <c r="AN595" s="4770" t="s">
        <v>5403</v>
      </c>
      <c r="AO595" s="789"/>
      <c r="AP595" s="789"/>
      <c r="AQ595" s="789"/>
      <c r="AR595" s="4770" t="s">
        <v>5352</v>
      </c>
      <c r="AS595" s="789"/>
      <c r="AT595" s="789"/>
      <c r="AU595" s="789"/>
      <c r="AV595" s="4788" t="s">
        <v>5405</v>
      </c>
      <c r="AW595" s="789"/>
      <c r="AX595" s="789"/>
      <c r="AY595" s="789"/>
      <c r="AZ595" s="4770" t="s">
        <v>5352</v>
      </c>
      <c r="BA595" s="685">
        <v>0</v>
      </c>
      <c r="BB595" s="685">
        <v>0</v>
      </c>
      <c r="BC595" s="685">
        <v>0</v>
      </c>
      <c r="BD595" s="685">
        <v>0</v>
      </c>
      <c r="BE595" s="685">
        <v>0</v>
      </c>
      <c r="BF595" s="685">
        <v>0</v>
      </c>
      <c r="BG595" s="685">
        <v>0</v>
      </c>
      <c r="BH595" s="685">
        <v>0</v>
      </c>
      <c r="BI595" s="687"/>
    </row>
    <row r="596" spans="2:61" ht="5.0999999999999996" customHeight="1">
      <c r="B596" s="4465"/>
      <c r="D596" s="4783"/>
      <c r="E596" s="730"/>
      <c r="F596" s="794"/>
      <c r="G596" s="730"/>
      <c r="H596" s="4783"/>
      <c r="I596" s="730"/>
      <c r="J596" s="794"/>
      <c r="K596" s="730"/>
      <c r="L596" s="4783"/>
      <c r="M596" s="730"/>
      <c r="N596" s="794"/>
      <c r="O596" s="730"/>
      <c r="P596" s="4780"/>
      <c r="Q596" s="730"/>
      <c r="R596" s="794"/>
      <c r="S596" s="730"/>
      <c r="T596" s="4780"/>
      <c r="U596" s="730"/>
      <c r="V596" s="794"/>
      <c r="W596" s="730"/>
      <c r="X596" s="4780"/>
      <c r="Y596" s="730"/>
      <c r="Z596" s="794"/>
      <c r="AA596" s="730"/>
      <c r="AB596" s="4771"/>
      <c r="AC596" s="730"/>
      <c r="AD596" s="794"/>
      <c r="AE596" s="730"/>
      <c r="AF596" s="4771"/>
      <c r="AG596" s="730"/>
      <c r="AH596" s="794"/>
      <c r="AI596" s="730"/>
      <c r="AJ596" s="4771"/>
      <c r="AK596" s="730"/>
      <c r="AL596" s="794"/>
      <c r="AM596" s="730"/>
      <c r="AN596" s="4771"/>
      <c r="AO596" s="730"/>
      <c r="AP596" s="794"/>
      <c r="AQ596" s="730"/>
      <c r="AR596" s="4771"/>
      <c r="AS596" s="730"/>
      <c r="AT596" s="794"/>
      <c r="AU596" s="730"/>
      <c r="AV596" s="4789"/>
      <c r="AW596" s="730"/>
      <c r="AX596" s="794"/>
      <c r="AY596" s="730"/>
      <c r="AZ596" s="4771"/>
      <c r="BA596" s="685">
        <v>0</v>
      </c>
      <c r="BB596" s="685">
        <v>0</v>
      </c>
      <c r="BC596" s="685">
        <v>0</v>
      </c>
      <c r="BD596" s="685">
        <v>0</v>
      </c>
      <c r="BE596" s="685">
        <v>0</v>
      </c>
      <c r="BF596" s="685">
        <v>0</v>
      </c>
      <c r="BG596" s="685">
        <v>0</v>
      </c>
      <c r="BH596" s="685">
        <v>0</v>
      </c>
      <c r="BI596" s="687"/>
    </row>
    <row r="597" spans="2:61" ht="9.9499999999999993" customHeight="1">
      <c r="B597" s="4466"/>
      <c r="D597" s="4784"/>
      <c r="E597" s="789"/>
      <c r="F597" s="789"/>
      <c r="G597" s="789"/>
      <c r="H597" s="4784"/>
      <c r="I597" s="789"/>
      <c r="J597" s="789"/>
      <c r="K597" s="789"/>
      <c r="L597" s="4784"/>
      <c r="M597" s="789"/>
      <c r="N597" s="789"/>
      <c r="O597" s="789"/>
      <c r="P597" s="4781"/>
      <c r="Q597" s="789"/>
      <c r="R597" s="789"/>
      <c r="S597" s="789"/>
      <c r="T597" s="4781"/>
      <c r="U597" s="789"/>
      <c r="V597" s="789"/>
      <c r="W597" s="789"/>
      <c r="X597" s="4781"/>
      <c r="Y597" s="789"/>
      <c r="Z597" s="789"/>
      <c r="AA597" s="789"/>
      <c r="AB597" s="4772"/>
      <c r="AC597" s="789"/>
      <c r="AD597" s="789"/>
      <c r="AE597" s="789"/>
      <c r="AF597" s="4772"/>
      <c r="AG597" s="789"/>
      <c r="AH597" s="789"/>
      <c r="AI597" s="789"/>
      <c r="AJ597" s="4772"/>
      <c r="AK597" s="789"/>
      <c r="AL597" s="789"/>
      <c r="AM597" s="789"/>
      <c r="AN597" s="4772"/>
      <c r="AO597" s="789"/>
      <c r="AP597" s="789"/>
      <c r="AQ597" s="789"/>
      <c r="AR597" s="4772"/>
      <c r="AS597" s="789"/>
      <c r="AT597" s="789"/>
      <c r="AU597" s="789"/>
      <c r="AV597" s="4790"/>
      <c r="AW597" s="789"/>
      <c r="AX597" s="789"/>
      <c r="AY597" s="789"/>
      <c r="AZ597" s="4772"/>
      <c r="BA597" s="685">
        <v>0</v>
      </c>
      <c r="BB597" s="685">
        <v>0</v>
      </c>
      <c r="BC597" s="685">
        <v>0</v>
      </c>
      <c r="BD597" s="685">
        <v>0</v>
      </c>
      <c r="BE597" s="685">
        <v>0</v>
      </c>
      <c r="BF597" s="685">
        <v>0</v>
      </c>
      <c r="BG597" s="685">
        <v>0</v>
      </c>
      <c r="BH597" s="685">
        <v>0</v>
      </c>
      <c r="BI597" s="687"/>
    </row>
    <row r="598" spans="2:61" ht="9.9499999999999993" customHeight="1">
      <c r="B598" s="706"/>
      <c r="D598" s="993"/>
      <c r="E598" s="796"/>
      <c r="F598" s="796"/>
      <c r="G598" s="796"/>
      <c r="H598" s="993"/>
      <c r="I598" s="796"/>
      <c r="J598" s="796"/>
      <c r="K598" s="796"/>
      <c r="L598" s="993"/>
      <c r="M598" s="796"/>
      <c r="N598" s="796"/>
      <c r="O598" s="796"/>
      <c r="P598" s="993"/>
      <c r="Q598" s="796"/>
      <c r="R598" s="796"/>
      <c r="S598" s="796"/>
      <c r="T598" s="993"/>
      <c r="U598" s="796"/>
      <c r="V598" s="796"/>
      <c r="W598" s="796"/>
      <c r="X598" s="707"/>
      <c r="Y598" s="796"/>
      <c r="Z598" s="796"/>
      <c r="AA598" s="796"/>
      <c r="AB598" s="707"/>
      <c r="AC598" s="796"/>
      <c r="AD598" s="796"/>
      <c r="AE598" s="796"/>
      <c r="AF598" s="707"/>
      <c r="AG598" s="796"/>
      <c r="AH598" s="796"/>
      <c r="AI598" s="796"/>
      <c r="AJ598" s="707"/>
      <c r="AK598" s="796"/>
      <c r="AL598" s="796"/>
      <c r="AM598" s="796"/>
      <c r="AN598" s="707"/>
      <c r="AO598" s="796"/>
      <c r="AP598" s="796"/>
      <c r="AQ598" s="796"/>
      <c r="AR598" s="707"/>
      <c r="AS598" s="796"/>
      <c r="AT598" s="796"/>
      <c r="AU598" s="796"/>
      <c r="AV598" s="993"/>
      <c r="AW598" s="796"/>
      <c r="AX598" s="796"/>
      <c r="AY598" s="796"/>
      <c r="AZ598" s="707"/>
      <c r="BA598" s="685">
        <v>0</v>
      </c>
      <c r="BB598" s="685">
        <v>0</v>
      </c>
      <c r="BC598" s="685">
        <v>0</v>
      </c>
      <c r="BD598" s="685">
        <v>0</v>
      </c>
      <c r="BE598" s="685">
        <v>0</v>
      </c>
      <c r="BF598" s="685">
        <v>0</v>
      </c>
      <c r="BG598" s="685">
        <v>0</v>
      </c>
      <c r="BH598" s="685">
        <v>0</v>
      </c>
      <c r="BI598" s="687"/>
    </row>
    <row r="599" spans="2:61" ht="9.9499999999999993" customHeight="1">
      <c r="B599" s="4464">
        <v>11</v>
      </c>
      <c r="D599" s="4782" t="s">
        <v>5384</v>
      </c>
      <c r="E599" s="789"/>
      <c r="F599" s="789"/>
      <c r="G599" s="789"/>
      <c r="H599" s="4782" t="s">
        <v>5400</v>
      </c>
      <c r="I599" s="789"/>
      <c r="J599" s="789"/>
      <c r="K599" s="789"/>
      <c r="L599" s="4782" t="s">
        <v>5406</v>
      </c>
      <c r="M599" s="789"/>
      <c r="N599" s="789"/>
      <c r="O599" s="789"/>
      <c r="P599" s="4779" t="s">
        <v>5361</v>
      </c>
      <c r="Q599" s="789"/>
      <c r="R599" s="789"/>
      <c r="S599" s="789"/>
      <c r="T599" s="4779" t="s">
        <v>5407</v>
      </c>
      <c r="U599" s="789"/>
      <c r="V599" s="789"/>
      <c r="W599" s="789"/>
      <c r="X599" s="4779" t="s">
        <v>5408</v>
      </c>
      <c r="Y599" s="789"/>
      <c r="Z599" s="789"/>
      <c r="AA599" s="789"/>
      <c r="AB599" s="4770" t="s">
        <v>5409</v>
      </c>
      <c r="AC599" s="789"/>
      <c r="AD599" s="789"/>
      <c r="AE599" s="789"/>
      <c r="AF599" s="4770" t="s">
        <v>5409</v>
      </c>
      <c r="AG599" s="789"/>
      <c r="AH599" s="789"/>
      <c r="AI599" s="789"/>
      <c r="AJ599" s="4770" t="s">
        <v>5410</v>
      </c>
      <c r="AK599" s="789"/>
      <c r="AL599" s="789"/>
      <c r="AM599" s="789"/>
      <c r="AN599" s="4770" t="s">
        <v>5409</v>
      </c>
      <c r="AO599" s="789"/>
      <c r="AP599" s="789"/>
      <c r="AQ599" s="789"/>
      <c r="AR599" s="4770" t="s">
        <v>5359</v>
      </c>
      <c r="AS599" s="789"/>
      <c r="AT599" s="789"/>
      <c r="AU599" s="789"/>
      <c r="AV599" s="4593"/>
      <c r="AW599" s="789"/>
      <c r="AX599" s="789"/>
      <c r="AY599" s="789"/>
      <c r="AZ599" s="4770" t="s">
        <v>5359</v>
      </c>
      <c r="BA599" s="685">
        <v>0</v>
      </c>
      <c r="BB599" s="685">
        <v>0</v>
      </c>
      <c r="BC599" s="685">
        <v>0</v>
      </c>
      <c r="BD599" s="685">
        <v>0</v>
      </c>
      <c r="BE599" s="685">
        <v>0</v>
      </c>
      <c r="BF599" s="685">
        <v>0</v>
      </c>
      <c r="BG599" s="685">
        <v>0</v>
      </c>
      <c r="BH599" s="685">
        <v>0</v>
      </c>
      <c r="BI599" s="687"/>
    </row>
    <row r="600" spans="2:61" ht="5.0999999999999996" customHeight="1">
      <c r="B600" s="4465"/>
      <c r="D600" s="4783"/>
      <c r="E600" s="730"/>
      <c r="F600" s="794"/>
      <c r="G600" s="730"/>
      <c r="H600" s="4783"/>
      <c r="I600" s="730"/>
      <c r="J600" s="794"/>
      <c r="K600" s="730"/>
      <c r="L600" s="4783"/>
      <c r="M600" s="730"/>
      <c r="N600" s="794"/>
      <c r="O600" s="730"/>
      <c r="P600" s="4780"/>
      <c r="Q600" s="730"/>
      <c r="R600" s="794"/>
      <c r="S600" s="730"/>
      <c r="T600" s="4780"/>
      <c r="U600" s="730"/>
      <c r="V600" s="794"/>
      <c r="W600" s="730"/>
      <c r="X600" s="4780"/>
      <c r="Y600" s="730"/>
      <c r="Z600" s="794"/>
      <c r="AA600" s="730"/>
      <c r="AB600" s="4771"/>
      <c r="AC600" s="730"/>
      <c r="AD600" s="794"/>
      <c r="AE600" s="730"/>
      <c r="AF600" s="4771"/>
      <c r="AG600" s="730"/>
      <c r="AH600" s="794"/>
      <c r="AI600" s="730"/>
      <c r="AJ600" s="4771"/>
      <c r="AK600" s="730"/>
      <c r="AL600" s="794"/>
      <c r="AM600" s="730"/>
      <c r="AN600" s="4771"/>
      <c r="AO600" s="730"/>
      <c r="AP600" s="794"/>
      <c r="AQ600" s="730"/>
      <c r="AR600" s="4771"/>
      <c r="AS600" s="730"/>
      <c r="AT600" s="794"/>
      <c r="AU600" s="730"/>
      <c r="AV600" s="4594"/>
      <c r="AW600" s="730"/>
      <c r="AX600" s="794"/>
      <c r="AY600" s="730"/>
      <c r="AZ600" s="4771"/>
      <c r="BA600" s="685">
        <v>0</v>
      </c>
      <c r="BB600" s="685">
        <v>0</v>
      </c>
      <c r="BC600" s="685">
        <v>0</v>
      </c>
      <c r="BD600" s="685">
        <v>0</v>
      </c>
      <c r="BE600" s="685">
        <v>0</v>
      </c>
      <c r="BF600" s="685">
        <v>0</v>
      </c>
      <c r="BG600" s="685">
        <v>0</v>
      </c>
      <c r="BH600" s="685">
        <v>0</v>
      </c>
      <c r="BI600" s="687"/>
    </row>
    <row r="601" spans="2:61" ht="9.9499999999999993" customHeight="1">
      <c r="B601" s="4466"/>
      <c r="D601" s="4784"/>
      <c r="E601" s="789"/>
      <c r="F601" s="789"/>
      <c r="G601" s="789"/>
      <c r="H601" s="4784"/>
      <c r="I601" s="789"/>
      <c r="J601" s="789"/>
      <c r="K601" s="789"/>
      <c r="L601" s="4784"/>
      <c r="M601" s="789"/>
      <c r="N601" s="789"/>
      <c r="O601" s="789"/>
      <c r="P601" s="4781"/>
      <c r="Q601" s="789"/>
      <c r="R601" s="789"/>
      <c r="S601" s="789"/>
      <c r="T601" s="4781"/>
      <c r="U601" s="789"/>
      <c r="V601" s="789"/>
      <c r="W601" s="789"/>
      <c r="X601" s="4781"/>
      <c r="Y601" s="789"/>
      <c r="Z601" s="789"/>
      <c r="AA601" s="789"/>
      <c r="AB601" s="4772"/>
      <c r="AC601" s="789"/>
      <c r="AD601" s="789"/>
      <c r="AE601" s="789"/>
      <c r="AF601" s="4772"/>
      <c r="AG601" s="789"/>
      <c r="AH601" s="789"/>
      <c r="AI601" s="789"/>
      <c r="AJ601" s="4772"/>
      <c r="AK601" s="789"/>
      <c r="AL601" s="789"/>
      <c r="AM601" s="789"/>
      <c r="AN601" s="4772"/>
      <c r="AO601" s="789"/>
      <c r="AP601" s="789"/>
      <c r="AQ601" s="789"/>
      <c r="AR601" s="4772"/>
      <c r="AS601" s="789"/>
      <c r="AT601" s="789"/>
      <c r="AU601" s="789"/>
      <c r="AV601" s="4595"/>
      <c r="AW601" s="789"/>
      <c r="AX601" s="789"/>
      <c r="AY601" s="789"/>
      <c r="AZ601" s="4772"/>
      <c r="BA601" s="685">
        <v>0</v>
      </c>
      <c r="BB601" s="685">
        <v>0</v>
      </c>
      <c r="BC601" s="685">
        <v>0</v>
      </c>
      <c r="BD601" s="685">
        <v>0</v>
      </c>
      <c r="BE601" s="685">
        <v>0</v>
      </c>
      <c r="BF601" s="685">
        <v>0</v>
      </c>
      <c r="BG601" s="685">
        <v>0</v>
      </c>
      <c r="BH601" s="685">
        <v>0</v>
      </c>
      <c r="BI601" s="687"/>
    </row>
    <row r="602" spans="2:61" ht="9.9499999999999993" customHeight="1">
      <c r="B602" s="706"/>
      <c r="D602" s="993"/>
      <c r="E602" s="796"/>
      <c r="F602" s="796"/>
      <c r="G602" s="796"/>
      <c r="H602" s="993"/>
      <c r="I602" s="796"/>
      <c r="J602" s="796"/>
      <c r="K602" s="796"/>
      <c r="L602" s="993"/>
      <c r="M602" s="796"/>
      <c r="N602" s="796"/>
      <c r="O602" s="796"/>
      <c r="P602" s="993"/>
      <c r="Q602" s="796"/>
      <c r="R602" s="796"/>
      <c r="S602" s="796"/>
      <c r="T602" s="993"/>
      <c r="U602" s="796"/>
      <c r="V602" s="796"/>
      <c r="W602" s="796"/>
      <c r="X602" s="707"/>
      <c r="Y602" s="796"/>
      <c r="Z602" s="796"/>
      <c r="AA602" s="796"/>
      <c r="AB602" s="707"/>
      <c r="AC602" s="796"/>
      <c r="AD602" s="796"/>
      <c r="AE602" s="796"/>
      <c r="AF602" s="707"/>
      <c r="AG602" s="796"/>
      <c r="AH602" s="796"/>
      <c r="AI602" s="796"/>
      <c r="AJ602" s="707"/>
      <c r="AK602" s="796"/>
      <c r="AL602" s="796"/>
      <c r="AM602" s="796"/>
      <c r="AN602" s="707"/>
      <c r="AO602" s="796"/>
      <c r="AP602" s="796"/>
      <c r="AQ602" s="796"/>
      <c r="AR602" s="707"/>
      <c r="AS602" s="796"/>
      <c r="AT602" s="796"/>
      <c r="AU602" s="796"/>
      <c r="AW602" s="796"/>
      <c r="AX602" s="796"/>
      <c r="AY602" s="796"/>
      <c r="AZ602" s="707"/>
      <c r="BA602" s="685">
        <v>0</v>
      </c>
      <c r="BB602" s="685">
        <v>0</v>
      </c>
      <c r="BC602" s="685">
        <v>0</v>
      </c>
      <c r="BD602" s="685">
        <v>0</v>
      </c>
      <c r="BE602" s="685">
        <v>0</v>
      </c>
      <c r="BF602" s="685">
        <v>0</v>
      </c>
      <c r="BG602" s="685">
        <v>0</v>
      </c>
      <c r="BH602" s="685">
        <v>0</v>
      </c>
      <c r="BI602" s="687"/>
    </row>
    <row r="603" spans="2:61" ht="9.9499999999999993" customHeight="1">
      <c r="B603" s="4464">
        <v>12</v>
      </c>
      <c r="D603" s="4782" t="s">
        <v>5368</v>
      </c>
      <c r="E603" s="789"/>
      <c r="F603" s="789"/>
      <c r="G603" s="789"/>
      <c r="H603" s="4782" t="s">
        <v>5406</v>
      </c>
      <c r="I603" s="789"/>
      <c r="J603" s="789"/>
      <c r="K603" s="789"/>
      <c r="L603" s="4782"/>
      <c r="M603" s="789"/>
      <c r="N603" s="789"/>
      <c r="O603" s="789"/>
      <c r="P603" s="4779" t="s">
        <v>5333</v>
      </c>
      <c r="Q603" s="789"/>
      <c r="R603" s="789"/>
      <c r="S603" s="789"/>
      <c r="T603" s="4779" t="s">
        <v>5411</v>
      </c>
      <c r="U603" s="789"/>
      <c r="V603" s="789"/>
      <c r="W603" s="789"/>
      <c r="X603" s="4779"/>
      <c r="Y603" s="789"/>
      <c r="Z603" s="789"/>
      <c r="AA603" s="789"/>
      <c r="AB603" s="4770" t="s">
        <v>5412</v>
      </c>
      <c r="AC603" s="789"/>
      <c r="AD603" s="789"/>
      <c r="AE603" s="789"/>
      <c r="AF603" s="4770" t="s">
        <v>5412</v>
      </c>
      <c r="AG603" s="789"/>
      <c r="AH603" s="789"/>
      <c r="AI603" s="789"/>
      <c r="AJ603" s="4770" t="s">
        <v>5413</v>
      </c>
      <c r="AK603" s="789"/>
      <c r="AL603" s="789"/>
      <c r="AM603" s="789"/>
      <c r="AN603" s="4770" t="s">
        <v>5412</v>
      </c>
      <c r="AO603" s="789"/>
      <c r="AP603" s="789"/>
      <c r="AQ603" s="789"/>
      <c r="AR603" s="4770" t="s">
        <v>5367</v>
      </c>
      <c r="AS603" s="789"/>
      <c r="AT603" s="789"/>
      <c r="AU603" s="789"/>
      <c r="AW603" s="789"/>
      <c r="AX603" s="789"/>
      <c r="AY603" s="789"/>
      <c r="AZ603" s="4770" t="s">
        <v>5367</v>
      </c>
      <c r="BA603" s="685">
        <v>0</v>
      </c>
      <c r="BB603" s="685">
        <v>0</v>
      </c>
      <c r="BC603" s="685">
        <v>0</v>
      </c>
      <c r="BD603" s="685">
        <v>0</v>
      </c>
      <c r="BE603" s="685">
        <v>0</v>
      </c>
      <c r="BF603" s="685">
        <v>0</v>
      </c>
      <c r="BG603" s="685">
        <v>0</v>
      </c>
      <c r="BH603" s="685">
        <v>0</v>
      </c>
      <c r="BI603" s="687"/>
    </row>
    <row r="604" spans="2:61" ht="5.0999999999999996" customHeight="1">
      <c r="B604" s="4465"/>
      <c r="D604" s="4783"/>
      <c r="E604" s="730"/>
      <c r="F604" s="794"/>
      <c r="G604" s="730"/>
      <c r="H604" s="4783"/>
      <c r="I604" s="730"/>
      <c r="J604" s="794"/>
      <c r="K604" s="730"/>
      <c r="L604" s="4783"/>
      <c r="M604" s="730"/>
      <c r="N604" s="794"/>
      <c r="O604" s="730"/>
      <c r="P604" s="4780"/>
      <c r="Q604" s="730"/>
      <c r="R604" s="794"/>
      <c r="S604" s="730"/>
      <c r="T604" s="4780"/>
      <c r="U604" s="730"/>
      <c r="V604" s="794"/>
      <c r="W604" s="730"/>
      <c r="X604" s="4780"/>
      <c r="Y604" s="730"/>
      <c r="Z604" s="794"/>
      <c r="AA604" s="730"/>
      <c r="AB604" s="4771"/>
      <c r="AC604" s="730"/>
      <c r="AD604" s="794"/>
      <c r="AE604" s="730"/>
      <c r="AF604" s="4771"/>
      <c r="AG604" s="730"/>
      <c r="AH604" s="794"/>
      <c r="AI604" s="730"/>
      <c r="AJ604" s="4771"/>
      <c r="AK604" s="730"/>
      <c r="AL604" s="794"/>
      <c r="AM604" s="730"/>
      <c r="AN604" s="4771"/>
      <c r="AO604" s="730"/>
      <c r="AP604" s="794"/>
      <c r="AQ604" s="730"/>
      <c r="AR604" s="4771"/>
      <c r="AS604" s="730"/>
      <c r="AT604" s="794"/>
      <c r="AU604" s="730"/>
      <c r="AW604" s="730"/>
      <c r="AX604" s="794"/>
      <c r="AY604" s="730"/>
      <c r="AZ604" s="4771"/>
      <c r="BA604" s="685">
        <v>0</v>
      </c>
      <c r="BB604" s="685">
        <v>0</v>
      </c>
      <c r="BC604" s="685">
        <v>0</v>
      </c>
      <c r="BD604" s="685">
        <v>0</v>
      </c>
      <c r="BE604" s="685">
        <v>0</v>
      </c>
      <c r="BF604" s="685">
        <v>0</v>
      </c>
      <c r="BG604" s="685">
        <v>0</v>
      </c>
      <c r="BH604" s="685">
        <v>0</v>
      </c>
      <c r="BI604" s="687"/>
    </row>
    <row r="605" spans="2:61" ht="9.9499999999999993" customHeight="1">
      <c r="B605" s="4466"/>
      <c r="D605" s="4784"/>
      <c r="E605" s="789"/>
      <c r="F605" s="789"/>
      <c r="G605" s="789"/>
      <c r="H605" s="4784"/>
      <c r="I605" s="789"/>
      <c r="J605" s="789"/>
      <c r="K605" s="789"/>
      <c r="L605" s="4784"/>
      <c r="M605" s="789"/>
      <c r="N605" s="789"/>
      <c r="O605" s="789"/>
      <c r="P605" s="4781"/>
      <c r="Q605" s="789"/>
      <c r="R605" s="789"/>
      <c r="S605" s="789"/>
      <c r="T605" s="4781"/>
      <c r="U605" s="789"/>
      <c r="V605" s="789"/>
      <c r="W605" s="789"/>
      <c r="X605" s="4781"/>
      <c r="Y605" s="789"/>
      <c r="Z605" s="789"/>
      <c r="AA605" s="789"/>
      <c r="AB605" s="4772"/>
      <c r="AC605" s="789"/>
      <c r="AD605" s="789"/>
      <c r="AE605" s="789"/>
      <c r="AF605" s="4772"/>
      <c r="AG605" s="789"/>
      <c r="AH605" s="789"/>
      <c r="AI605" s="789"/>
      <c r="AJ605" s="4772"/>
      <c r="AK605" s="789"/>
      <c r="AL605" s="789"/>
      <c r="AM605" s="789"/>
      <c r="AN605" s="4772"/>
      <c r="AO605" s="789"/>
      <c r="AP605" s="789"/>
      <c r="AQ605" s="789"/>
      <c r="AR605" s="4772"/>
      <c r="AS605" s="789"/>
      <c r="AT605" s="789"/>
      <c r="AU605" s="789"/>
      <c r="AW605" s="789"/>
      <c r="AX605" s="789"/>
      <c r="AY605" s="789"/>
      <c r="AZ605" s="4772"/>
      <c r="BA605" s="685">
        <v>0</v>
      </c>
      <c r="BB605" s="685">
        <v>0</v>
      </c>
      <c r="BC605" s="685">
        <v>0</v>
      </c>
      <c r="BD605" s="685">
        <v>0</v>
      </c>
      <c r="BE605" s="685">
        <v>0</v>
      </c>
      <c r="BF605" s="685">
        <v>0</v>
      </c>
      <c r="BG605" s="685">
        <v>0</v>
      </c>
      <c r="BH605" s="685">
        <v>0</v>
      </c>
      <c r="BI605" s="687"/>
    </row>
    <row r="606" spans="2:61" ht="9.9499999999999993" customHeight="1">
      <c r="B606" s="706"/>
      <c r="D606" s="993"/>
      <c r="E606" s="796"/>
      <c r="F606" s="796"/>
      <c r="G606" s="796"/>
      <c r="H606" s="993"/>
      <c r="I606" s="796"/>
      <c r="J606" s="796"/>
      <c r="K606" s="796"/>
      <c r="L606" s="993"/>
      <c r="M606" s="796"/>
      <c r="N606" s="796"/>
      <c r="O606" s="796"/>
      <c r="P606" s="993"/>
      <c r="Q606" s="796"/>
      <c r="R606" s="796"/>
      <c r="S606" s="796"/>
      <c r="T606" s="993"/>
      <c r="U606" s="796"/>
      <c r="V606" s="796"/>
      <c r="W606" s="796"/>
      <c r="X606" s="707"/>
      <c r="Y606" s="796"/>
      <c r="Z606" s="796"/>
      <c r="AA606" s="796"/>
      <c r="AB606" s="707"/>
      <c r="AC606" s="796"/>
      <c r="AD606" s="796"/>
      <c r="AE606" s="796"/>
      <c r="AF606" s="707"/>
      <c r="AG606" s="796"/>
      <c r="AH606" s="796"/>
      <c r="AI606" s="796"/>
      <c r="AJ606" s="707"/>
      <c r="AK606" s="796"/>
      <c r="AL606" s="796"/>
      <c r="AM606" s="796"/>
      <c r="AN606" s="707"/>
      <c r="AO606" s="796"/>
      <c r="AP606" s="796"/>
      <c r="AQ606" s="796"/>
      <c r="AR606" s="707"/>
      <c r="AS606" s="796"/>
      <c r="AT606" s="796"/>
      <c r="AU606" s="796"/>
      <c r="AW606" s="796"/>
      <c r="AX606" s="796"/>
      <c r="AY606" s="796"/>
      <c r="AZ606" s="707"/>
      <c r="BA606" s="685">
        <v>0</v>
      </c>
      <c r="BB606" s="685">
        <v>0</v>
      </c>
      <c r="BC606" s="685">
        <v>0</v>
      </c>
      <c r="BD606" s="685">
        <v>0</v>
      </c>
      <c r="BE606" s="685">
        <v>0</v>
      </c>
      <c r="BF606" s="685">
        <v>0</v>
      </c>
      <c r="BG606" s="685">
        <v>0</v>
      </c>
      <c r="BH606" s="685">
        <v>0</v>
      </c>
      <c r="BI606" s="687"/>
    </row>
    <row r="607" spans="2:61" ht="9.9499999999999993" customHeight="1">
      <c r="B607" s="4464">
        <v>13</v>
      </c>
      <c r="D607" s="4782" t="s">
        <v>5414</v>
      </c>
      <c r="E607" s="789"/>
      <c r="F607" s="789"/>
      <c r="G607" s="789"/>
      <c r="H607" s="4782"/>
      <c r="I607" s="789"/>
      <c r="J607" s="789"/>
      <c r="K607" s="789"/>
      <c r="L607" s="4734"/>
      <c r="M607" s="789"/>
      <c r="N607" s="789"/>
      <c r="O607" s="789"/>
      <c r="P607" s="4779" t="s">
        <v>5415</v>
      </c>
      <c r="Q607" s="789"/>
      <c r="R607" s="789"/>
      <c r="S607" s="789"/>
      <c r="T607" s="4779" t="s">
        <v>5416</v>
      </c>
      <c r="U607" s="789"/>
      <c r="V607" s="789"/>
      <c r="W607" s="789"/>
      <c r="X607" s="4734"/>
      <c r="Y607" s="789"/>
      <c r="Z607" s="789"/>
      <c r="AA607" s="789"/>
      <c r="AB607" s="4770" t="s">
        <v>5417</v>
      </c>
      <c r="AC607" s="789"/>
      <c r="AD607" s="789"/>
      <c r="AE607" s="789"/>
      <c r="AF607" s="4770" t="s">
        <v>5418</v>
      </c>
      <c r="AG607" s="789"/>
      <c r="AH607" s="789"/>
      <c r="AI607" s="789"/>
      <c r="AJ607" s="4770"/>
      <c r="AK607" s="789"/>
      <c r="AL607" s="789"/>
      <c r="AM607" s="789"/>
      <c r="AN607" s="4770" t="s">
        <v>5351</v>
      </c>
      <c r="AO607" s="789"/>
      <c r="AP607" s="789"/>
      <c r="AQ607" s="789"/>
      <c r="AR607" s="4770" t="s">
        <v>5374</v>
      </c>
      <c r="AS607" s="789"/>
      <c r="AT607" s="789"/>
      <c r="AU607" s="789"/>
      <c r="AV607" s="4785" t="s">
        <v>5419</v>
      </c>
      <c r="AW607" s="789"/>
      <c r="AX607" s="789"/>
      <c r="AY607" s="789"/>
      <c r="AZ607" s="4770" t="s">
        <v>5374</v>
      </c>
      <c r="BA607" s="685">
        <v>0</v>
      </c>
      <c r="BB607" s="685">
        <v>0</v>
      </c>
      <c r="BC607" s="685">
        <v>0</v>
      </c>
      <c r="BD607" s="685">
        <v>0</v>
      </c>
      <c r="BE607" s="685">
        <v>0</v>
      </c>
      <c r="BF607" s="685">
        <v>0</v>
      </c>
      <c r="BG607" s="685">
        <v>0</v>
      </c>
      <c r="BH607" s="685">
        <v>0</v>
      </c>
      <c r="BI607" s="687"/>
    </row>
    <row r="608" spans="2:61" ht="5.0999999999999996" customHeight="1">
      <c r="B608" s="4465"/>
      <c r="D608" s="4783"/>
      <c r="E608" s="730"/>
      <c r="F608" s="794"/>
      <c r="G608" s="730"/>
      <c r="H608" s="4783"/>
      <c r="I608" s="730"/>
      <c r="J608" s="794"/>
      <c r="K608" s="730"/>
      <c r="L608" s="4735"/>
      <c r="M608" s="730"/>
      <c r="N608" s="794"/>
      <c r="O608" s="730"/>
      <c r="P608" s="4780"/>
      <c r="Q608" s="730"/>
      <c r="R608" s="794"/>
      <c r="S608" s="730"/>
      <c r="T608" s="4780"/>
      <c r="U608" s="730"/>
      <c r="V608" s="794"/>
      <c r="W608" s="730"/>
      <c r="X608" s="4735"/>
      <c r="Y608" s="730"/>
      <c r="Z608" s="794"/>
      <c r="AA608" s="730"/>
      <c r="AB608" s="4771"/>
      <c r="AC608" s="730"/>
      <c r="AD608" s="794"/>
      <c r="AE608" s="730"/>
      <c r="AF608" s="4771"/>
      <c r="AG608" s="730"/>
      <c r="AH608" s="794"/>
      <c r="AI608" s="730"/>
      <c r="AJ608" s="4771"/>
      <c r="AK608" s="730"/>
      <c r="AL608" s="794"/>
      <c r="AM608" s="730"/>
      <c r="AN608" s="4771"/>
      <c r="AO608" s="730"/>
      <c r="AP608" s="794"/>
      <c r="AQ608" s="730"/>
      <c r="AR608" s="4771"/>
      <c r="AS608" s="730"/>
      <c r="AT608" s="794"/>
      <c r="AU608" s="730"/>
      <c r="AV608" s="4786"/>
      <c r="AW608" s="730"/>
      <c r="AX608" s="794"/>
      <c r="AY608" s="730"/>
      <c r="AZ608" s="4771"/>
      <c r="BA608" s="685">
        <v>0</v>
      </c>
      <c r="BB608" s="685">
        <v>0</v>
      </c>
      <c r="BC608" s="685">
        <v>0</v>
      </c>
      <c r="BD608" s="685">
        <v>0</v>
      </c>
      <c r="BE608" s="685">
        <v>0</v>
      </c>
      <c r="BF608" s="685">
        <v>0</v>
      </c>
      <c r="BG608" s="685">
        <v>0</v>
      </c>
      <c r="BH608" s="685">
        <v>0</v>
      </c>
      <c r="BI608" s="687"/>
    </row>
    <row r="609" spans="2:61" ht="9.9499999999999993" customHeight="1">
      <c r="B609" s="4466"/>
      <c r="D609" s="4784"/>
      <c r="E609" s="789"/>
      <c r="F609" s="789"/>
      <c r="G609" s="789"/>
      <c r="H609" s="4784"/>
      <c r="I609" s="789"/>
      <c r="J609" s="789"/>
      <c r="K609" s="789"/>
      <c r="L609" s="4736"/>
      <c r="M609" s="789"/>
      <c r="N609" s="789"/>
      <c r="O609" s="789"/>
      <c r="P609" s="4781"/>
      <c r="Q609" s="789"/>
      <c r="R609" s="789"/>
      <c r="S609" s="789"/>
      <c r="T609" s="4781"/>
      <c r="U609" s="789"/>
      <c r="V609" s="789"/>
      <c r="W609" s="789"/>
      <c r="X609" s="4736"/>
      <c r="Y609" s="789"/>
      <c r="Z609" s="789"/>
      <c r="AA609" s="789"/>
      <c r="AB609" s="4772"/>
      <c r="AC609" s="789"/>
      <c r="AD609" s="789"/>
      <c r="AE609" s="789"/>
      <c r="AF609" s="4772"/>
      <c r="AG609" s="789"/>
      <c r="AH609" s="789"/>
      <c r="AI609" s="789"/>
      <c r="AJ609" s="4772"/>
      <c r="AK609" s="789"/>
      <c r="AL609" s="789"/>
      <c r="AM609" s="789"/>
      <c r="AN609" s="4772"/>
      <c r="AO609" s="789"/>
      <c r="AP609" s="789"/>
      <c r="AQ609" s="789"/>
      <c r="AR609" s="4772"/>
      <c r="AS609" s="789"/>
      <c r="AT609" s="789"/>
      <c r="AU609" s="789"/>
      <c r="AV609" s="4787"/>
      <c r="AW609" s="789"/>
      <c r="AX609" s="789"/>
      <c r="AY609" s="789"/>
      <c r="AZ609" s="4772"/>
      <c r="BA609" s="685">
        <v>0</v>
      </c>
      <c r="BB609" s="685">
        <v>0</v>
      </c>
      <c r="BC609" s="685">
        <v>0</v>
      </c>
      <c r="BD609" s="685">
        <v>0</v>
      </c>
      <c r="BE609" s="685">
        <v>0</v>
      </c>
      <c r="BF609" s="685">
        <v>0</v>
      </c>
      <c r="BG609" s="685">
        <v>0</v>
      </c>
      <c r="BH609" s="685">
        <v>0</v>
      </c>
      <c r="BI609" s="687"/>
    </row>
    <row r="610" spans="2:61" ht="9.9499999999999993" customHeight="1">
      <c r="B610" s="706"/>
      <c r="D610" s="993"/>
      <c r="E610" s="796"/>
      <c r="F610" s="796"/>
      <c r="G610" s="796"/>
      <c r="H610" s="993"/>
      <c r="I610" s="796"/>
      <c r="J610" s="796"/>
      <c r="K610" s="796"/>
      <c r="L610" s="993"/>
      <c r="M610" s="796"/>
      <c r="N610" s="796"/>
      <c r="O610" s="796"/>
      <c r="P610" s="993"/>
      <c r="Q610" s="796"/>
      <c r="R610" s="796"/>
      <c r="S610" s="796"/>
      <c r="T610" s="993"/>
      <c r="U610" s="796"/>
      <c r="V610" s="796"/>
      <c r="W610" s="796"/>
      <c r="X610" s="707"/>
      <c r="Y610" s="796"/>
      <c r="Z610" s="796"/>
      <c r="AA610" s="796"/>
      <c r="AB610" s="707"/>
      <c r="AC610" s="796"/>
      <c r="AD610" s="796"/>
      <c r="AE610" s="796"/>
      <c r="AF610" s="707"/>
      <c r="AG610" s="796"/>
      <c r="AH610" s="796"/>
      <c r="AI610" s="796"/>
      <c r="AJ610" s="707"/>
      <c r="AK610" s="796"/>
      <c r="AL610" s="796"/>
      <c r="AM610" s="796"/>
      <c r="AN610" s="707"/>
      <c r="AO610" s="796"/>
      <c r="AP610" s="796"/>
      <c r="AQ610" s="796"/>
      <c r="AR610" s="707"/>
      <c r="AS610" s="796"/>
      <c r="AT610" s="796"/>
      <c r="AU610" s="796"/>
      <c r="AW610" s="796"/>
      <c r="AX610" s="796"/>
      <c r="AY610" s="796"/>
      <c r="AZ610" s="707"/>
      <c r="BA610" s="685">
        <v>0</v>
      </c>
      <c r="BB610" s="685">
        <v>0</v>
      </c>
      <c r="BC610" s="685">
        <v>0</v>
      </c>
      <c r="BD610" s="685">
        <v>0</v>
      </c>
      <c r="BE610" s="685">
        <v>0</v>
      </c>
      <c r="BF610" s="685">
        <v>0</v>
      </c>
      <c r="BG610" s="685">
        <v>0</v>
      </c>
      <c r="BH610" s="685">
        <v>0</v>
      </c>
      <c r="BI610" s="687"/>
    </row>
    <row r="611" spans="2:61" ht="9.9499999999999993" customHeight="1">
      <c r="B611" s="4464">
        <v>14</v>
      </c>
      <c r="D611" s="4782" t="s">
        <v>5420</v>
      </c>
      <c r="E611" s="789"/>
      <c r="F611" s="789"/>
      <c r="G611" s="789"/>
      <c r="H611" s="4734"/>
      <c r="I611" s="789"/>
      <c r="J611" s="789"/>
      <c r="K611" s="789"/>
      <c r="L611" s="4734"/>
      <c r="M611" s="789"/>
      <c r="N611" s="789"/>
      <c r="O611" s="789"/>
      <c r="P611" s="4779" t="s">
        <v>5359</v>
      </c>
      <c r="Q611" s="789"/>
      <c r="R611" s="789"/>
      <c r="S611" s="789"/>
      <c r="T611" s="4779"/>
      <c r="U611" s="789"/>
      <c r="V611" s="789"/>
      <c r="W611" s="789"/>
      <c r="X611" s="4734"/>
      <c r="Y611" s="789"/>
      <c r="Z611" s="789"/>
      <c r="AA611" s="789"/>
      <c r="AB611" s="4770" t="s">
        <v>5421</v>
      </c>
      <c r="AC611" s="789"/>
      <c r="AD611" s="789"/>
      <c r="AE611" s="789"/>
      <c r="AF611" s="4770" t="s">
        <v>5422</v>
      </c>
      <c r="AG611" s="789"/>
      <c r="AH611" s="789"/>
      <c r="AI611" s="789"/>
      <c r="AJ611" s="4734"/>
      <c r="AK611" s="789"/>
      <c r="AL611" s="789"/>
      <c r="AM611" s="789"/>
      <c r="AN611" s="4770" t="s">
        <v>5423</v>
      </c>
      <c r="AO611" s="789"/>
      <c r="AP611" s="789"/>
      <c r="AQ611" s="789"/>
      <c r="AR611" s="4770" t="s">
        <v>5382</v>
      </c>
      <c r="AS611" s="789"/>
      <c r="AT611" s="789"/>
      <c r="AU611" s="789"/>
      <c r="AV611" s="4785" t="s">
        <v>5424</v>
      </c>
      <c r="AW611" s="789"/>
      <c r="AX611" s="789"/>
      <c r="AY611" s="789"/>
      <c r="AZ611" s="4770" t="s">
        <v>5382</v>
      </c>
      <c r="BA611" s="685">
        <v>0</v>
      </c>
      <c r="BB611" s="685">
        <v>0</v>
      </c>
      <c r="BC611" s="685">
        <v>0</v>
      </c>
      <c r="BD611" s="685">
        <v>0</v>
      </c>
      <c r="BE611" s="685">
        <v>0</v>
      </c>
      <c r="BF611" s="685">
        <v>0</v>
      </c>
      <c r="BG611" s="685">
        <v>0</v>
      </c>
      <c r="BH611" s="685">
        <v>0</v>
      </c>
      <c r="BI611" s="687"/>
    </row>
    <row r="612" spans="2:61" ht="5.0999999999999996" customHeight="1">
      <c r="B612" s="4465"/>
      <c r="D612" s="4783"/>
      <c r="E612" s="730"/>
      <c r="F612" s="794"/>
      <c r="G612" s="730"/>
      <c r="H612" s="4735"/>
      <c r="I612" s="730"/>
      <c r="J612" s="794"/>
      <c r="K612" s="730"/>
      <c r="L612" s="4735"/>
      <c r="M612" s="730"/>
      <c r="N612" s="794"/>
      <c r="O612" s="730"/>
      <c r="P612" s="4780"/>
      <c r="Q612" s="730"/>
      <c r="R612" s="794"/>
      <c r="S612" s="730"/>
      <c r="T612" s="4780"/>
      <c r="U612" s="730"/>
      <c r="V612" s="794"/>
      <c r="W612" s="730"/>
      <c r="X612" s="4735"/>
      <c r="Y612" s="730"/>
      <c r="Z612" s="794"/>
      <c r="AA612" s="730"/>
      <c r="AB612" s="4771"/>
      <c r="AC612" s="730"/>
      <c r="AD612" s="794"/>
      <c r="AE612" s="730"/>
      <c r="AF612" s="4771"/>
      <c r="AG612" s="730"/>
      <c r="AH612" s="794"/>
      <c r="AI612" s="730"/>
      <c r="AJ612" s="4735"/>
      <c r="AK612" s="730"/>
      <c r="AL612" s="794"/>
      <c r="AM612" s="730"/>
      <c r="AN612" s="4771"/>
      <c r="AO612" s="730"/>
      <c r="AP612" s="794"/>
      <c r="AQ612" s="730"/>
      <c r="AR612" s="4771"/>
      <c r="AS612" s="730"/>
      <c r="AT612" s="794"/>
      <c r="AU612" s="730"/>
      <c r="AV612" s="4786"/>
      <c r="AW612" s="730"/>
      <c r="AX612" s="794"/>
      <c r="AY612" s="730"/>
      <c r="AZ612" s="4771"/>
      <c r="BA612" s="685">
        <v>0</v>
      </c>
      <c r="BB612" s="685">
        <v>0</v>
      </c>
      <c r="BC612" s="685">
        <v>0</v>
      </c>
      <c r="BD612" s="685">
        <v>0</v>
      </c>
      <c r="BE612" s="685">
        <v>0</v>
      </c>
      <c r="BF612" s="685">
        <v>0</v>
      </c>
      <c r="BG612" s="685">
        <v>0</v>
      </c>
      <c r="BH612" s="685">
        <v>0</v>
      </c>
      <c r="BI612" s="687"/>
    </row>
    <row r="613" spans="2:61" ht="9.9499999999999993" customHeight="1">
      <c r="B613" s="4466"/>
      <c r="D613" s="4784"/>
      <c r="E613" s="789"/>
      <c r="F613" s="789"/>
      <c r="G613" s="789"/>
      <c r="H613" s="4736"/>
      <c r="I613" s="789"/>
      <c r="J613" s="789"/>
      <c r="K613" s="789"/>
      <c r="L613" s="4736"/>
      <c r="M613" s="789"/>
      <c r="N613" s="789"/>
      <c r="O613" s="789"/>
      <c r="P613" s="4781"/>
      <c r="Q613" s="789"/>
      <c r="R613" s="789"/>
      <c r="S613" s="789"/>
      <c r="T613" s="4781"/>
      <c r="U613" s="789"/>
      <c r="V613" s="789"/>
      <c r="W613" s="789"/>
      <c r="X613" s="4736"/>
      <c r="Y613" s="789"/>
      <c r="Z613" s="789"/>
      <c r="AA613" s="789"/>
      <c r="AB613" s="4772"/>
      <c r="AC613" s="789"/>
      <c r="AD613" s="789"/>
      <c r="AE613" s="789"/>
      <c r="AF613" s="4772"/>
      <c r="AG613" s="789"/>
      <c r="AH613" s="789"/>
      <c r="AI613" s="789"/>
      <c r="AJ613" s="4736"/>
      <c r="AK613" s="789"/>
      <c r="AL613" s="789"/>
      <c r="AM613" s="789"/>
      <c r="AN613" s="4772"/>
      <c r="AO613" s="789"/>
      <c r="AP613" s="789"/>
      <c r="AQ613" s="789"/>
      <c r="AR613" s="4772"/>
      <c r="AS613" s="789"/>
      <c r="AT613" s="789"/>
      <c r="AU613" s="789"/>
      <c r="AV613" s="4787"/>
      <c r="AW613" s="789"/>
      <c r="AX613" s="789"/>
      <c r="AY613" s="789"/>
      <c r="AZ613" s="4772"/>
      <c r="BA613" s="685">
        <v>0</v>
      </c>
      <c r="BB613" s="685">
        <v>0</v>
      </c>
      <c r="BC613" s="685">
        <v>0</v>
      </c>
      <c r="BD613" s="685">
        <v>0</v>
      </c>
      <c r="BE613" s="685">
        <v>0</v>
      </c>
      <c r="BF613" s="685">
        <v>0</v>
      </c>
      <c r="BG613" s="685">
        <v>0</v>
      </c>
      <c r="BH613" s="685">
        <v>0</v>
      </c>
      <c r="BI613" s="687"/>
    </row>
    <row r="614" spans="2:61" ht="9.9499999999999993" customHeight="1">
      <c r="B614" s="706"/>
      <c r="D614" s="993"/>
      <c r="E614" s="796"/>
      <c r="F614" s="796"/>
      <c r="G614" s="796"/>
      <c r="H614" s="993"/>
      <c r="I614" s="796"/>
      <c r="J614" s="796"/>
      <c r="K614" s="796"/>
      <c r="L614" s="993"/>
      <c r="M614" s="796"/>
      <c r="N614" s="796"/>
      <c r="O614" s="796"/>
      <c r="P614" s="993"/>
      <c r="Q614" s="796"/>
      <c r="R614" s="796"/>
      <c r="S614" s="796"/>
      <c r="T614" s="993"/>
      <c r="U614" s="796"/>
      <c r="V614" s="796"/>
      <c r="W614" s="796"/>
      <c r="X614" s="707"/>
      <c r="Y614" s="796"/>
      <c r="Z614" s="796"/>
      <c r="AA614" s="796"/>
      <c r="AB614" s="707"/>
      <c r="AC614" s="796"/>
      <c r="AD614" s="796"/>
      <c r="AE614" s="796"/>
      <c r="AF614" s="707"/>
      <c r="AG614" s="796"/>
      <c r="AH614" s="796"/>
      <c r="AI614" s="796"/>
      <c r="AJ614" s="707"/>
      <c r="AK614" s="796"/>
      <c r="AL614" s="796"/>
      <c r="AM614" s="796"/>
      <c r="AN614" s="707"/>
      <c r="AO614" s="796"/>
      <c r="AP614" s="796"/>
      <c r="AQ614" s="796"/>
      <c r="AR614" s="707"/>
      <c r="AS614" s="796"/>
      <c r="AT614" s="796"/>
      <c r="AU614" s="796"/>
      <c r="AW614" s="796"/>
      <c r="AX614" s="796"/>
      <c r="AY614" s="796"/>
      <c r="AZ614" s="707"/>
      <c r="BA614" s="685">
        <v>0</v>
      </c>
      <c r="BB614" s="685">
        <v>0</v>
      </c>
      <c r="BC614" s="685">
        <v>0</v>
      </c>
      <c r="BD614" s="685">
        <v>0</v>
      </c>
      <c r="BE614" s="685">
        <v>0</v>
      </c>
      <c r="BF614" s="685">
        <v>0</v>
      </c>
      <c r="BG614" s="685">
        <v>0</v>
      </c>
      <c r="BH614" s="685">
        <v>0</v>
      </c>
      <c r="BI614" s="687"/>
    </row>
    <row r="615" spans="2:61" ht="9.9499999999999993" customHeight="1">
      <c r="B615" s="4464">
        <v>15</v>
      </c>
      <c r="D615" s="4782" t="s">
        <v>5392</v>
      </c>
      <c r="E615" s="789"/>
      <c r="F615" s="789"/>
      <c r="G615" s="789"/>
      <c r="H615" s="4734"/>
      <c r="I615" s="789"/>
      <c r="J615" s="789"/>
      <c r="K615" s="789"/>
      <c r="L615" s="4734"/>
      <c r="M615" s="789"/>
      <c r="N615" s="789"/>
      <c r="O615" s="789"/>
      <c r="P615" s="4779" t="s">
        <v>5367</v>
      </c>
      <c r="Q615" s="789"/>
      <c r="R615" s="789"/>
      <c r="S615" s="789"/>
      <c r="T615" s="4734"/>
      <c r="U615" s="789"/>
      <c r="V615" s="789"/>
      <c r="W615" s="789"/>
      <c r="X615" s="4734"/>
      <c r="Y615" s="789"/>
      <c r="Z615" s="789"/>
      <c r="AA615" s="789"/>
      <c r="AB615" s="4770" t="s">
        <v>5425</v>
      </c>
      <c r="AC615" s="789"/>
      <c r="AD615" s="789"/>
      <c r="AE615" s="789"/>
      <c r="AF615" s="4770" t="s">
        <v>5350</v>
      </c>
      <c r="AG615" s="789"/>
      <c r="AH615" s="789"/>
      <c r="AI615" s="789"/>
      <c r="AJ615" s="4734"/>
      <c r="AK615" s="789"/>
      <c r="AL615" s="789"/>
      <c r="AM615" s="789"/>
      <c r="AN615" s="4770" t="s">
        <v>5426</v>
      </c>
      <c r="AO615" s="789"/>
      <c r="AP615" s="789"/>
      <c r="AQ615" s="789"/>
      <c r="AR615" s="4770" t="s">
        <v>5427</v>
      </c>
      <c r="AS615" s="789"/>
      <c r="AT615" s="789"/>
      <c r="AU615" s="789"/>
      <c r="AV615" s="4785" t="s">
        <v>5428</v>
      </c>
      <c r="AW615" s="789"/>
      <c r="AX615" s="789"/>
      <c r="AY615" s="789"/>
      <c r="AZ615" s="4770" t="s">
        <v>5427</v>
      </c>
      <c r="BA615" s="685">
        <v>0</v>
      </c>
      <c r="BB615" s="685">
        <v>0</v>
      </c>
      <c r="BC615" s="685">
        <v>0</v>
      </c>
      <c r="BD615" s="685">
        <v>0</v>
      </c>
      <c r="BE615" s="685">
        <v>0</v>
      </c>
      <c r="BF615" s="685">
        <v>0</v>
      </c>
      <c r="BG615" s="685">
        <v>0</v>
      </c>
      <c r="BH615" s="685">
        <v>0</v>
      </c>
      <c r="BI615" s="687"/>
    </row>
    <row r="616" spans="2:61" ht="5.0999999999999996" customHeight="1">
      <c r="B616" s="4465"/>
      <c r="D616" s="4783"/>
      <c r="E616" s="730"/>
      <c r="F616" s="794"/>
      <c r="G616" s="730"/>
      <c r="H616" s="4735"/>
      <c r="I616" s="730"/>
      <c r="J616" s="794"/>
      <c r="K616" s="730"/>
      <c r="L616" s="4735"/>
      <c r="M616" s="730"/>
      <c r="N616" s="794"/>
      <c r="O616" s="730"/>
      <c r="P616" s="4780"/>
      <c r="Q616" s="730"/>
      <c r="R616" s="794"/>
      <c r="S616" s="730"/>
      <c r="T616" s="4735"/>
      <c r="U616" s="730"/>
      <c r="V616" s="794"/>
      <c r="W616" s="730"/>
      <c r="X616" s="4735"/>
      <c r="Y616" s="730"/>
      <c r="Z616" s="794"/>
      <c r="AA616" s="730"/>
      <c r="AB616" s="4771"/>
      <c r="AC616" s="730"/>
      <c r="AD616" s="794"/>
      <c r="AE616" s="730"/>
      <c r="AF616" s="4771"/>
      <c r="AG616" s="730"/>
      <c r="AH616" s="794"/>
      <c r="AI616" s="730"/>
      <c r="AJ616" s="4735"/>
      <c r="AK616" s="730"/>
      <c r="AL616" s="794"/>
      <c r="AM616" s="730"/>
      <c r="AN616" s="4771"/>
      <c r="AO616" s="730"/>
      <c r="AP616" s="794"/>
      <c r="AQ616" s="730"/>
      <c r="AR616" s="4771"/>
      <c r="AS616" s="730"/>
      <c r="AT616" s="794"/>
      <c r="AU616" s="730"/>
      <c r="AV616" s="4786"/>
      <c r="AW616" s="730"/>
      <c r="AX616" s="794"/>
      <c r="AY616" s="730"/>
      <c r="AZ616" s="4771"/>
      <c r="BA616" s="685">
        <v>0</v>
      </c>
      <c r="BB616" s="685">
        <v>0</v>
      </c>
      <c r="BC616" s="685">
        <v>0</v>
      </c>
      <c r="BD616" s="685">
        <v>0</v>
      </c>
      <c r="BE616" s="685">
        <v>0</v>
      </c>
      <c r="BF616" s="685">
        <v>0</v>
      </c>
      <c r="BG616" s="685">
        <v>0</v>
      </c>
      <c r="BH616" s="685">
        <v>0</v>
      </c>
      <c r="BI616" s="687"/>
    </row>
    <row r="617" spans="2:61" ht="9.9499999999999993" customHeight="1">
      <c r="B617" s="4466"/>
      <c r="D617" s="4784"/>
      <c r="E617" s="789"/>
      <c r="F617" s="789"/>
      <c r="G617" s="789"/>
      <c r="H617" s="4736"/>
      <c r="I617" s="789"/>
      <c r="J617" s="789"/>
      <c r="K617" s="789"/>
      <c r="L617" s="4736"/>
      <c r="M617" s="789"/>
      <c r="N617" s="789"/>
      <c r="O617" s="789"/>
      <c r="P617" s="4781"/>
      <c r="Q617" s="789"/>
      <c r="R617" s="789"/>
      <c r="S617" s="789"/>
      <c r="T617" s="4736"/>
      <c r="U617" s="789"/>
      <c r="V617" s="789"/>
      <c r="W617" s="789"/>
      <c r="X617" s="4736"/>
      <c r="Y617" s="789"/>
      <c r="Z617" s="789"/>
      <c r="AA617" s="789"/>
      <c r="AB617" s="4772"/>
      <c r="AC617" s="789"/>
      <c r="AD617" s="789"/>
      <c r="AE617" s="789"/>
      <c r="AF617" s="4772"/>
      <c r="AG617" s="789"/>
      <c r="AH617" s="789"/>
      <c r="AI617" s="789"/>
      <c r="AJ617" s="4736"/>
      <c r="AK617" s="789"/>
      <c r="AL617" s="789"/>
      <c r="AM617" s="789"/>
      <c r="AN617" s="4772"/>
      <c r="AO617" s="789"/>
      <c r="AP617" s="789"/>
      <c r="AQ617" s="789"/>
      <c r="AR617" s="4772"/>
      <c r="AS617" s="789"/>
      <c r="AT617" s="789"/>
      <c r="AU617" s="789"/>
      <c r="AV617" s="4787"/>
      <c r="AW617" s="789"/>
      <c r="AX617" s="789"/>
      <c r="AY617" s="789"/>
      <c r="AZ617" s="4772"/>
      <c r="BA617" s="685">
        <v>0</v>
      </c>
      <c r="BB617" s="685">
        <v>0</v>
      </c>
      <c r="BC617" s="685">
        <v>0</v>
      </c>
      <c r="BD617" s="685">
        <v>0</v>
      </c>
      <c r="BE617" s="685">
        <v>0</v>
      </c>
      <c r="BF617" s="685">
        <v>0</v>
      </c>
      <c r="BG617" s="685">
        <v>0</v>
      </c>
      <c r="BH617" s="685">
        <v>0</v>
      </c>
      <c r="BI617" s="687"/>
    </row>
    <row r="618" spans="2:61" ht="9.9499999999999993" customHeight="1">
      <c r="B618" s="706"/>
      <c r="D618" s="993"/>
      <c r="E618" s="796"/>
      <c r="F618" s="796"/>
      <c r="G618" s="796"/>
      <c r="H618" s="993"/>
      <c r="I618" s="796"/>
      <c r="J618" s="796"/>
      <c r="K618" s="796"/>
      <c r="L618" s="993"/>
      <c r="M618" s="796"/>
      <c r="N618" s="796"/>
      <c r="O618" s="796"/>
      <c r="P618" s="993"/>
      <c r="Q618" s="796"/>
      <c r="R618" s="796"/>
      <c r="S618" s="796"/>
      <c r="T618" s="993"/>
      <c r="U618" s="796"/>
      <c r="V618" s="796"/>
      <c r="W618" s="796"/>
      <c r="X618" s="707"/>
      <c r="Y618" s="796"/>
      <c r="Z618" s="796"/>
      <c r="AA618" s="796"/>
      <c r="AB618" s="707"/>
      <c r="AC618" s="796"/>
      <c r="AD618" s="796"/>
      <c r="AE618" s="796"/>
      <c r="AF618" s="707"/>
      <c r="AG618" s="796"/>
      <c r="AH618" s="796"/>
      <c r="AI618" s="796"/>
      <c r="AJ618" s="707"/>
      <c r="AK618" s="796"/>
      <c r="AL618" s="796"/>
      <c r="AM618" s="796"/>
      <c r="AN618" s="707"/>
      <c r="AO618" s="796"/>
      <c r="AP618" s="796"/>
      <c r="AQ618" s="796"/>
      <c r="AR618" s="707"/>
      <c r="AS618" s="796"/>
      <c r="AT618" s="796"/>
      <c r="AU618" s="796"/>
      <c r="AW618" s="796"/>
      <c r="AX618" s="796"/>
      <c r="AY618" s="796"/>
      <c r="AZ618" s="707"/>
      <c r="BA618" s="685">
        <v>0</v>
      </c>
      <c r="BB618" s="685">
        <v>0</v>
      </c>
      <c r="BC618" s="685">
        <v>0</v>
      </c>
      <c r="BD618" s="685">
        <v>0</v>
      </c>
      <c r="BE618" s="685">
        <v>0</v>
      </c>
      <c r="BF618" s="685">
        <v>0</v>
      </c>
      <c r="BG618" s="685">
        <v>0</v>
      </c>
      <c r="BH618" s="685">
        <v>0</v>
      </c>
      <c r="BI618" s="687"/>
    </row>
    <row r="619" spans="2:61" ht="9.9499999999999993" customHeight="1">
      <c r="B619" s="4464">
        <v>16</v>
      </c>
      <c r="D619" s="4782" t="s">
        <v>5400</v>
      </c>
      <c r="E619" s="789"/>
      <c r="F619" s="789"/>
      <c r="G619" s="789"/>
      <c r="H619" s="4734"/>
      <c r="I619" s="789"/>
      <c r="J619" s="789"/>
      <c r="K619" s="789"/>
      <c r="L619" s="4734"/>
      <c r="M619" s="789"/>
      <c r="N619" s="789"/>
      <c r="O619" s="789"/>
      <c r="P619" s="4779" t="s">
        <v>5374</v>
      </c>
      <c r="Q619" s="789"/>
      <c r="R619" s="789"/>
      <c r="S619" s="789"/>
      <c r="T619" s="4734"/>
      <c r="U619" s="789"/>
      <c r="V619" s="789"/>
      <c r="W619" s="789"/>
      <c r="X619" s="4734"/>
      <c r="Y619" s="789"/>
      <c r="Z619" s="789"/>
      <c r="AA619" s="789"/>
      <c r="AB619" s="4770" t="s">
        <v>5429</v>
      </c>
      <c r="AC619" s="789"/>
      <c r="AD619" s="789"/>
      <c r="AE619" s="789"/>
      <c r="AF619" s="4770" t="s">
        <v>5417</v>
      </c>
      <c r="AG619" s="789"/>
      <c r="AH619" s="789"/>
      <c r="AI619" s="789"/>
      <c r="AJ619" s="4734"/>
      <c r="AK619" s="789"/>
      <c r="AL619" s="789"/>
      <c r="AM619" s="789"/>
      <c r="AN619" s="4770" t="s">
        <v>5430</v>
      </c>
      <c r="AO619" s="789"/>
      <c r="AP619" s="789"/>
      <c r="AQ619" s="789"/>
      <c r="AR619" s="4770" t="s">
        <v>5396</v>
      </c>
      <c r="AS619" s="789"/>
      <c r="AT619" s="789"/>
      <c r="AU619" s="789"/>
      <c r="AW619" s="789"/>
      <c r="AX619" s="789"/>
      <c r="AY619" s="789"/>
      <c r="AZ619" s="4770" t="s">
        <v>5396</v>
      </c>
      <c r="BA619" s="685">
        <v>0</v>
      </c>
      <c r="BB619" s="685">
        <v>0</v>
      </c>
      <c r="BC619" s="685">
        <v>0</v>
      </c>
      <c r="BD619" s="685">
        <v>0</v>
      </c>
      <c r="BE619" s="685">
        <v>0</v>
      </c>
      <c r="BF619" s="685">
        <v>0</v>
      </c>
      <c r="BG619" s="685">
        <v>0</v>
      </c>
      <c r="BH619" s="685">
        <v>0</v>
      </c>
      <c r="BI619" s="687"/>
    </row>
    <row r="620" spans="2:61" ht="5.0999999999999996" customHeight="1">
      <c r="B620" s="4465"/>
      <c r="D620" s="4783"/>
      <c r="E620" s="730"/>
      <c r="F620" s="794"/>
      <c r="G620" s="730"/>
      <c r="H620" s="4735"/>
      <c r="I620" s="730"/>
      <c r="J620" s="794"/>
      <c r="K620" s="730"/>
      <c r="L620" s="4735"/>
      <c r="M620" s="730"/>
      <c r="N620" s="794"/>
      <c r="O620" s="730"/>
      <c r="P620" s="4780"/>
      <c r="Q620" s="730"/>
      <c r="R620" s="794"/>
      <c r="S620" s="730"/>
      <c r="T620" s="4735"/>
      <c r="U620" s="730"/>
      <c r="V620" s="794"/>
      <c r="W620" s="730"/>
      <c r="X620" s="4735"/>
      <c r="Y620" s="730"/>
      <c r="Z620" s="794"/>
      <c r="AA620" s="730"/>
      <c r="AB620" s="4771"/>
      <c r="AC620" s="730"/>
      <c r="AD620" s="794"/>
      <c r="AE620" s="730"/>
      <c r="AF620" s="4771"/>
      <c r="AG620" s="730"/>
      <c r="AH620" s="794"/>
      <c r="AI620" s="730"/>
      <c r="AJ620" s="4735"/>
      <c r="AK620" s="730"/>
      <c r="AL620" s="794"/>
      <c r="AM620" s="730"/>
      <c r="AN620" s="4771"/>
      <c r="AO620" s="730"/>
      <c r="AP620" s="794"/>
      <c r="AQ620" s="730"/>
      <c r="AR620" s="4771"/>
      <c r="AS620" s="730"/>
      <c r="AT620" s="794"/>
      <c r="AU620" s="730"/>
      <c r="AW620" s="730"/>
      <c r="AX620" s="794"/>
      <c r="AY620" s="730"/>
      <c r="AZ620" s="4771"/>
      <c r="BA620" s="685">
        <v>0</v>
      </c>
      <c r="BB620" s="685">
        <v>0</v>
      </c>
      <c r="BC620" s="685">
        <v>0</v>
      </c>
      <c r="BD620" s="685">
        <v>0</v>
      </c>
      <c r="BE620" s="685">
        <v>0</v>
      </c>
      <c r="BF620" s="685">
        <v>0</v>
      </c>
      <c r="BG620" s="685">
        <v>0</v>
      </c>
      <c r="BH620" s="685">
        <v>0</v>
      </c>
      <c r="BI620" s="687"/>
    </row>
    <row r="621" spans="2:61" ht="9.9499999999999993" customHeight="1">
      <c r="B621" s="4466"/>
      <c r="D621" s="4784"/>
      <c r="E621" s="789"/>
      <c r="F621" s="789"/>
      <c r="G621" s="789"/>
      <c r="H621" s="4736"/>
      <c r="I621" s="789"/>
      <c r="J621" s="789"/>
      <c r="K621" s="789"/>
      <c r="L621" s="4736"/>
      <c r="M621" s="789"/>
      <c r="N621" s="789"/>
      <c r="O621" s="789"/>
      <c r="P621" s="4781"/>
      <c r="Q621" s="789"/>
      <c r="R621" s="789"/>
      <c r="S621" s="789"/>
      <c r="T621" s="4736"/>
      <c r="U621" s="789"/>
      <c r="V621" s="789"/>
      <c r="W621" s="789"/>
      <c r="X621" s="4736"/>
      <c r="Y621" s="789"/>
      <c r="Z621" s="789"/>
      <c r="AA621" s="789"/>
      <c r="AB621" s="4772"/>
      <c r="AC621" s="789"/>
      <c r="AD621" s="789"/>
      <c r="AE621" s="789"/>
      <c r="AF621" s="4772"/>
      <c r="AG621" s="789"/>
      <c r="AH621" s="789"/>
      <c r="AI621" s="789"/>
      <c r="AJ621" s="4736"/>
      <c r="AK621" s="789"/>
      <c r="AL621" s="789"/>
      <c r="AM621" s="789"/>
      <c r="AN621" s="4772"/>
      <c r="AO621" s="789"/>
      <c r="AP621" s="789"/>
      <c r="AQ621" s="789"/>
      <c r="AR621" s="4772"/>
      <c r="AS621" s="789"/>
      <c r="AT621" s="789"/>
      <c r="AU621" s="789"/>
      <c r="AW621" s="789"/>
      <c r="AX621" s="789"/>
      <c r="AY621" s="789"/>
      <c r="AZ621" s="4772"/>
      <c r="BA621" s="685">
        <v>0</v>
      </c>
      <c r="BB621" s="685">
        <v>0</v>
      </c>
      <c r="BC621" s="685">
        <v>0</v>
      </c>
      <c r="BD621" s="685">
        <v>0</v>
      </c>
      <c r="BE621" s="685">
        <v>0</v>
      </c>
      <c r="BF621" s="685">
        <v>0</v>
      </c>
      <c r="BG621" s="685">
        <v>0</v>
      </c>
      <c r="BH621" s="685">
        <v>0</v>
      </c>
      <c r="BI621" s="687"/>
    </row>
    <row r="622" spans="2:61" ht="9.9499999999999993" customHeight="1">
      <c r="B622" s="706"/>
      <c r="D622" s="993"/>
      <c r="E622" s="796"/>
      <c r="F622" s="796"/>
      <c r="G622" s="796"/>
      <c r="H622" s="993"/>
      <c r="I622" s="796"/>
      <c r="J622" s="796"/>
      <c r="K622" s="796"/>
      <c r="L622" s="993"/>
      <c r="M622" s="796"/>
      <c r="N622" s="796"/>
      <c r="O622" s="796"/>
      <c r="P622" s="993"/>
      <c r="Q622" s="796"/>
      <c r="R622" s="796"/>
      <c r="S622" s="796"/>
      <c r="T622" s="993"/>
      <c r="U622" s="796"/>
      <c r="V622" s="796"/>
      <c r="W622" s="796"/>
      <c r="X622" s="707"/>
      <c r="Y622" s="796"/>
      <c r="Z622" s="796"/>
      <c r="AA622" s="796"/>
      <c r="AB622" s="707"/>
      <c r="AC622" s="796"/>
      <c r="AD622" s="796"/>
      <c r="AE622" s="796"/>
      <c r="AF622" s="707"/>
      <c r="AG622" s="796"/>
      <c r="AH622" s="796"/>
      <c r="AI622" s="796"/>
      <c r="AJ622" s="707"/>
      <c r="AK622" s="796"/>
      <c r="AL622" s="796"/>
      <c r="AM622" s="796"/>
      <c r="AN622" s="707"/>
      <c r="AO622" s="796"/>
      <c r="AP622" s="796"/>
      <c r="AQ622" s="796"/>
      <c r="AR622" s="707"/>
      <c r="AS622" s="796"/>
      <c r="AT622" s="796"/>
      <c r="AU622" s="796"/>
      <c r="AW622" s="796"/>
      <c r="AX622" s="796"/>
      <c r="AY622" s="796"/>
      <c r="AZ622" s="707"/>
      <c r="BA622" s="685">
        <v>0</v>
      </c>
      <c r="BB622" s="685">
        <v>0</v>
      </c>
      <c r="BC622" s="685">
        <v>0</v>
      </c>
      <c r="BD622" s="685">
        <v>0</v>
      </c>
      <c r="BE622" s="685">
        <v>0</v>
      </c>
      <c r="BF622" s="685">
        <v>0</v>
      </c>
      <c r="BG622" s="685">
        <v>0</v>
      </c>
      <c r="BH622" s="685">
        <v>0</v>
      </c>
      <c r="BI622" s="687"/>
    </row>
    <row r="623" spans="2:61" ht="9.9499999999999993" customHeight="1">
      <c r="B623" s="4464">
        <v>17</v>
      </c>
      <c r="D623" s="4782" t="s">
        <v>5406</v>
      </c>
      <c r="E623" s="789"/>
      <c r="F623" s="789"/>
      <c r="G623" s="789"/>
      <c r="H623" s="4734"/>
      <c r="I623" s="789"/>
      <c r="J623" s="789"/>
      <c r="K623" s="789"/>
      <c r="L623" s="4734"/>
      <c r="M623" s="789"/>
      <c r="N623" s="789"/>
      <c r="O623" s="789"/>
      <c r="P623" s="4779" t="s">
        <v>5382</v>
      </c>
      <c r="Q623" s="789"/>
      <c r="R623" s="789"/>
      <c r="S623" s="789"/>
      <c r="T623" s="4734"/>
      <c r="U623" s="789"/>
      <c r="V623" s="789"/>
      <c r="W623" s="789"/>
      <c r="X623" s="4734"/>
      <c r="Y623" s="789"/>
      <c r="Z623" s="789"/>
      <c r="AA623" s="789"/>
      <c r="AB623" s="4770" t="s">
        <v>5344</v>
      </c>
      <c r="AC623" s="789"/>
      <c r="AD623" s="789"/>
      <c r="AE623" s="789"/>
      <c r="AF623" s="4770" t="s">
        <v>5341</v>
      </c>
      <c r="AG623" s="789"/>
      <c r="AH623" s="789"/>
      <c r="AI623" s="789"/>
      <c r="AJ623" s="4734"/>
      <c r="AK623" s="789"/>
      <c r="AL623" s="789"/>
      <c r="AM623" s="789"/>
      <c r="AN623" s="4770" t="s">
        <v>5431</v>
      </c>
      <c r="AO623" s="789"/>
      <c r="AP623" s="789"/>
      <c r="AQ623" s="789"/>
      <c r="AR623" s="4770" t="s">
        <v>5432</v>
      </c>
      <c r="AS623" s="789"/>
      <c r="AT623" s="789"/>
      <c r="AU623" s="789"/>
      <c r="AW623" s="789"/>
      <c r="AX623" s="789"/>
      <c r="AY623" s="789"/>
      <c r="AZ623" s="4770" t="s">
        <v>5432</v>
      </c>
      <c r="BA623" s="685">
        <v>0</v>
      </c>
      <c r="BB623" s="685">
        <v>0</v>
      </c>
      <c r="BC623" s="685">
        <v>0</v>
      </c>
      <c r="BD623" s="685">
        <v>0</v>
      </c>
      <c r="BE623" s="685">
        <v>0</v>
      </c>
      <c r="BF623" s="685">
        <v>0</v>
      </c>
      <c r="BG623" s="685">
        <v>0</v>
      </c>
      <c r="BH623" s="685">
        <v>0</v>
      </c>
      <c r="BI623" s="687"/>
    </row>
    <row r="624" spans="2:61" ht="5.0999999999999996" customHeight="1">
      <c r="B624" s="4465"/>
      <c r="D624" s="4783"/>
      <c r="E624" s="730"/>
      <c r="F624" s="794"/>
      <c r="G624" s="730"/>
      <c r="H624" s="4735"/>
      <c r="I624" s="730"/>
      <c r="J624" s="794"/>
      <c r="K624" s="730"/>
      <c r="L624" s="4735"/>
      <c r="M624" s="730"/>
      <c r="N624" s="794"/>
      <c r="O624" s="730"/>
      <c r="P624" s="4780"/>
      <c r="Q624" s="730"/>
      <c r="R624" s="794"/>
      <c r="S624" s="730"/>
      <c r="T624" s="4735"/>
      <c r="U624" s="730"/>
      <c r="V624" s="794"/>
      <c r="W624" s="730"/>
      <c r="X624" s="4735"/>
      <c r="Y624" s="730"/>
      <c r="Z624" s="794"/>
      <c r="AA624" s="730"/>
      <c r="AB624" s="4771"/>
      <c r="AC624" s="730"/>
      <c r="AD624" s="794"/>
      <c r="AE624" s="730"/>
      <c r="AF624" s="4771"/>
      <c r="AG624" s="730"/>
      <c r="AH624" s="794"/>
      <c r="AI624" s="730"/>
      <c r="AJ624" s="4735"/>
      <c r="AK624" s="730"/>
      <c r="AL624" s="794"/>
      <c r="AM624" s="730"/>
      <c r="AN624" s="4771"/>
      <c r="AO624" s="730"/>
      <c r="AP624" s="794"/>
      <c r="AQ624" s="730"/>
      <c r="AR624" s="4771"/>
      <c r="AS624" s="730"/>
      <c r="AT624" s="794"/>
      <c r="AU624" s="730"/>
      <c r="AW624" s="730"/>
      <c r="AX624" s="794"/>
      <c r="AY624" s="730"/>
      <c r="AZ624" s="4771"/>
      <c r="BA624" s="685">
        <v>0</v>
      </c>
      <c r="BB624" s="685">
        <v>0</v>
      </c>
      <c r="BC624" s="685">
        <v>0</v>
      </c>
      <c r="BD624" s="685">
        <v>0</v>
      </c>
      <c r="BE624" s="685">
        <v>0</v>
      </c>
      <c r="BF624" s="685">
        <v>0</v>
      </c>
      <c r="BG624" s="685">
        <v>0</v>
      </c>
      <c r="BH624" s="685">
        <v>0</v>
      </c>
      <c r="BI624" s="687"/>
    </row>
    <row r="625" spans="2:61" ht="9.9499999999999993" customHeight="1">
      <c r="B625" s="4466"/>
      <c r="D625" s="4784"/>
      <c r="E625" s="789"/>
      <c r="F625" s="789"/>
      <c r="G625" s="789"/>
      <c r="H625" s="4736"/>
      <c r="I625" s="789"/>
      <c r="J625" s="789"/>
      <c r="K625" s="789"/>
      <c r="L625" s="4736"/>
      <c r="M625" s="789"/>
      <c r="N625" s="789"/>
      <c r="O625" s="789"/>
      <c r="P625" s="4781"/>
      <c r="Q625" s="789"/>
      <c r="R625" s="789"/>
      <c r="S625" s="789"/>
      <c r="T625" s="4736"/>
      <c r="U625" s="789"/>
      <c r="V625" s="789"/>
      <c r="W625" s="789"/>
      <c r="X625" s="4736"/>
      <c r="Y625" s="789"/>
      <c r="Z625" s="789"/>
      <c r="AA625" s="789"/>
      <c r="AB625" s="4772"/>
      <c r="AC625" s="789"/>
      <c r="AD625" s="789"/>
      <c r="AE625" s="789"/>
      <c r="AF625" s="4772"/>
      <c r="AG625" s="789"/>
      <c r="AH625" s="789"/>
      <c r="AI625" s="789"/>
      <c r="AJ625" s="4736"/>
      <c r="AK625" s="789"/>
      <c r="AL625" s="789"/>
      <c r="AM625" s="789"/>
      <c r="AN625" s="4772"/>
      <c r="AO625" s="789"/>
      <c r="AP625" s="789"/>
      <c r="AQ625" s="789"/>
      <c r="AR625" s="4772"/>
      <c r="AS625" s="789"/>
      <c r="AT625" s="789"/>
      <c r="AU625" s="789"/>
      <c r="AW625" s="789"/>
      <c r="AX625" s="789"/>
      <c r="AY625" s="789"/>
      <c r="AZ625" s="4772"/>
      <c r="BA625" s="685">
        <v>0</v>
      </c>
      <c r="BB625" s="685">
        <v>0</v>
      </c>
      <c r="BC625" s="685">
        <v>0</v>
      </c>
      <c r="BD625" s="685">
        <v>0</v>
      </c>
      <c r="BE625" s="685">
        <v>0</v>
      </c>
      <c r="BF625" s="685">
        <v>0</v>
      </c>
      <c r="BG625" s="685">
        <v>0</v>
      </c>
      <c r="BH625" s="685">
        <v>0</v>
      </c>
      <c r="BI625" s="687"/>
    </row>
    <row r="626" spans="2:61" ht="9.9499999999999993" customHeight="1">
      <c r="B626" s="706"/>
      <c r="D626" s="993"/>
      <c r="E626" s="796"/>
      <c r="F626" s="796"/>
      <c r="G626" s="796"/>
      <c r="H626" s="993"/>
      <c r="I626" s="796"/>
      <c r="J626" s="796"/>
      <c r="K626" s="796"/>
      <c r="L626" s="993"/>
      <c r="M626" s="796"/>
      <c r="N626" s="796"/>
      <c r="O626" s="796"/>
      <c r="P626" s="993"/>
      <c r="Q626" s="796"/>
      <c r="R626" s="796"/>
      <c r="S626" s="796"/>
      <c r="T626" s="993"/>
      <c r="U626" s="796"/>
      <c r="V626" s="796"/>
      <c r="W626" s="796"/>
      <c r="X626" s="707"/>
      <c r="Y626" s="796"/>
      <c r="Z626" s="796"/>
      <c r="AA626" s="796"/>
      <c r="AB626" s="707"/>
      <c r="AC626" s="796"/>
      <c r="AD626" s="796"/>
      <c r="AE626" s="796"/>
      <c r="AF626" s="707"/>
      <c r="AG626" s="796"/>
      <c r="AH626" s="796"/>
      <c r="AI626" s="796"/>
      <c r="AJ626" s="707"/>
      <c r="AK626" s="796"/>
      <c r="AL626" s="796"/>
      <c r="AM626" s="796"/>
      <c r="AN626" s="707"/>
      <c r="AO626" s="796"/>
      <c r="AP626" s="796"/>
      <c r="AQ626" s="796"/>
      <c r="AR626" s="707"/>
      <c r="AS626" s="796"/>
      <c r="AT626" s="796"/>
      <c r="AU626" s="796"/>
      <c r="AW626" s="796"/>
      <c r="AX626" s="796"/>
      <c r="AY626" s="796"/>
      <c r="AZ626" s="707"/>
      <c r="BA626" s="685">
        <v>0</v>
      </c>
      <c r="BB626" s="685">
        <v>0</v>
      </c>
      <c r="BC626" s="685">
        <v>0</v>
      </c>
      <c r="BD626" s="685">
        <v>0</v>
      </c>
      <c r="BE626" s="685">
        <v>0</v>
      </c>
      <c r="BF626" s="685">
        <v>0</v>
      </c>
      <c r="BG626" s="685">
        <v>0</v>
      </c>
      <c r="BH626" s="685">
        <v>0</v>
      </c>
      <c r="BI626" s="687"/>
    </row>
    <row r="627" spans="2:61" ht="9.9499999999999993" customHeight="1">
      <c r="B627" s="4464">
        <v>18</v>
      </c>
      <c r="D627" s="4782" t="s">
        <v>5416</v>
      </c>
      <c r="E627" s="789"/>
      <c r="F627" s="789"/>
      <c r="G627" s="789"/>
      <c r="H627" s="4734"/>
      <c r="I627" s="789"/>
      <c r="J627" s="789"/>
      <c r="K627" s="789"/>
      <c r="L627" s="4734"/>
      <c r="M627" s="789"/>
      <c r="N627" s="789"/>
      <c r="O627" s="789"/>
      <c r="P627" s="4779" t="s">
        <v>5433</v>
      </c>
      <c r="Q627" s="789"/>
      <c r="R627" s="789"/>
      <c r="S627" s="789"/>
      <c r="T627" s="4734"/>
      <c r="U627" s="789"/>
      <c r="V627" s="789"/>
      <c r="W627" s="789"/>
      <c r="X627" s="4734"/>
      <c r="Y627" s="789"/>
      <c r="Z627" s="789"/>
      <c r="AA627" s="789"/>
      <c r="AB627" s="4770" t="s">
        <v>5434</v>
      </c>
      <c r="AC627" s="789"/>
      <c r="AD627" s="789"/>
      <c r="AE627" s="789"/>
      <c r="AF627" s="4770" t="s">
        <v>5425</v>
      </c>
      <c r="AG627" s="789"/>
      <c r="AH627" s="789"/>
      <c r="AI627" s="789"/>
      <c r="AJ627" s="4734"/>
      <c r="AK627" s="789"/>
      <c r="AL627" s="789"/>
      <c r="AM627" s="789"/>
      <c r="AN627" s="4770" t="s">
        <v>5350</v>
      </c>
      <c r="AO627" s="789"/>
      <c r="AP627" s="789"/>
      <c r="AQ627" s="789"/>
      <c r="AR627" s="4770" t="s">
        <v>5410</v>
      </c>
      <c r="AS627" s="789"/>
      <c r="AT627" s="789"/>
      <c r="AU627" s="789"/>
      <c r="AW627" s="789"/>
      <c r="AX627" s="789"/>
      <c r="AY627" s="789"/>
      <c r="AZ627" s="4770" t="s">
        <v>5410</v>
      </c>
      <c r="BA627" s="685">
        <v>0</v>
      </c>
      <c r="BB627" s="685">
        <v>0</v>
      </c>
      <c r="BC627" s="685">
        <v>0</v>
      </c>
      <c r="BD627" s="685">
        <v>0</v>
      </c>
      <c r="BE627" s="685">
        <v>0</v>
      </c>
      <c r="BF627" s="685">
        <v>0</v>
      </c>
      <c r="BG627" s="685">
        <v>0</v>
      </c>
      <c r="BH627" s="685">
        <v>0</v>
      </c>
      <c r="BI627" s="687"/>
    </row>
    <row r="628" spans="2:61" ht="5.0999999999999996" customHeight="1">
      <c r="B628" s="4465"/>
      <c r="D628" s="4783"/>
      <c r="E628" s="730"/>
      <c r="F628" s="794"/>
      <c r="G628" s="730"/>
      <c r="H628" s="4735"/>
      <c r="I628" s="730"/>
      <c r="J628" s="794"/>
      <c r="K628" s="730"/>
      <c r="L628" s="4735"/>
      <c r="M628" s="730"/>
      <c r="N628" s="794"/>
      <c r="O628" s="730"/>
      <c r="P628" s="4780"/>
      <c r="Q628" s="730"/>
      <c r="R628" s="794"/>
      <c r="S628" s="730"/>
      <c r="T628" s="4735"/>
      <c r="U628" s="730"/>
      <c r="V628" s="794"/>
      <c r="W628" s="730"/>
      <c r="X628" s="4735"/>
      <c r="Y628" s="730"/>
      <c r="Z628" s="794"/>
      <c r="AA628" s="730"/>
      <c r="AB628" s="4771"/>
      <c r="AC628" s="730"/>
      <c r="AD628" s="794"/>
      <c r="AE628" s="730"/>
      <c r="AF628" s="4771"/>
      <c r="AG628" s="730"/>
      <c r="AH628" s="794"/>
      <c r="AI628" s="730"/>
      <c r="AJ628" s="4735"/>
      <c r="AK628" s="730"/>
      <c r="AL628" s="794"/>
      <c r="AM628" s="730"/>
      <c r="AN628" s="4771"/>
      <c r="AO628" s="730"/>
      <c r="AP628" s="794"/>
      <c r="AQ628" s="730"/>
      <c r="AR628" s="4771"/>
      <c r="AS628" s="730"/>
      <c r="AT628" s="794"/>
      <c r="AU628" s="730"/>
      <c r="AW628" s="730"/>
      <c r="AX628" s="794"/>
      <c r="AY628" s="730"/>
      <c r="AZ628" s="4771"/>
      <c r="BA628" s="685">
        <v>0</v>
      </c>
      <c r="BB628" s="685">
        <v>0</v>
      </c>
      <c r="BC628" s="685">
        <v>0</v>
      </c>
      <c r="BD628" s="685">
        <v>0</v>
      </c>
      <c r="BE628" s="685">
        <v>0</v>
      </c>
      <c r="BF628" s="685">
        <v>0</v>
      </c>
      <c r="BG628" s="685">
        <v>0</v>
      </c>
      <c r="BH628" s="685">
        <v>0</v>
      </c>
      <c r="BI628" s="687"/>
    </row>
    <row r="629" spans="2:61" ht="9.9499999999999993" customHeight="1">
      <c r="B629" s="4466"/>
      <c r="D629" s="4784"/>
      <c r="E629" s="789"/>
      <c r="F629" s="789"/>
      <c r="G629" s="789"/>
      <c r="H629" s="4736"/>
      <c r="I629" s="789"/>
      <c r="J629" s="789"/>
      <c r="K629" s="789"/>
      <c r="L629" s="4736"/>
      <c r="M629" s="789"/>
      <c r="N629" s="789"/>
      <c r="O629" s="789"/>
      <c r="P629" s="4781"/>
      <c r="Q629" s="789"/>
      <c r="R629" s="789"/>
      <c r="S629" s="789"/>
      <c r="T629" s="4736"/>
      <c r="U629" s="789"/>
      <c r="V629" s="789"/>
      <c r="W629" s="789"/>
      <c r="X629" s="4736"/>
      <c r="Y629" s="789"/>
      <c r="Z629" s="789"/>
      <c r="AA629" s="789"/>
      <c r="AB629" s="4772"/>
      <c r="AC629" s="789"/>
      <c r="AD629" s="789"/>
      <c r="AE629" s="789"/>
      <c r="AF629" s="4772"/>
      <c r="AG629" s="789"/>
      <c r="AH629" s="789"/>
      <c r="AI629" s="789"/>
      <c r="AJ629" s="4736"/>
      <c r="AK629" s="789"/>
      <c r="AL629" s="789"/>
      <c r="AM629" s="789"/>
      <c r="AN629" s="4772"/>
      <c r="AO629" s="789"/>
      <c r="AP629" s="789"/>
      <c r="AQ629" s="789"/>
      <c r="AR629" s="4772"/>
      <c r="AS629" s="789"/>
      <c r="AT629" s="789"/>
      <c r="AU629" s="789"/>
      <c r="AW629" s="789"/>
      <c r="AX629" s="789"/>
      <c r="AY629" s="789"/>
      <c r="AZ629" s="4772"/>
      <c r="BA629" s="685">
        <v>0</v>
      </c>
      <c r="BB629" s="685">
        <v>0</v>
      </c>
      <c r="BC629" s="685">
        <v>0</v>
      </c>
      <c r="BD629" s="685">
        <v>0</v>
      </c>
      <c r="BE629" s="685">
        <v>0</v>
      </c>
      <c r="BF629" s="685">
        <v>0</v>
      </c>
      <c r="BG629" s="685">
        <v>0</v>
      </c>
      <c r="BH629" s="685">
        <v>0</v>
      </c>
      <c r="BI629" s="687"/>
    </row>
    <row r="630" spans="2:61" ht="9.9499999999999993" customHeight="1">
      <c r="B630" s="706"/>
      <c r="D630" s="993"/>
      <c r="E630" s="796"/>
      <c r="F630" s="796"/>
      <c r="G630" s="796"/>
      <c r="H630" s="993"/>
      <c r="I630" s="796"/>
      <c r="J630" s="796"/>
      <c r="K630" s="796"/>
      <c r="L630" s="993"/>
      <c r="M630" s="796"/>
      <c r="N630" s="796"/>
      <c r="O630" s="796"/>
      <c r="P630" s="993"/>
      <c r="Q630" s="796"/>
      <c r="R630" s="796"/>
      <c r="S630" s="796"/>
      <c r="T630" s="993"/>
      <c r="U630" s="796"/>
      <c r="V630" s="796"/>
      <c r="W630" s="796"/>
      <c r="X630" s="707"/>
      <c r="Y630" s="796"/>
      <c r="Z630" s="796"/>
      <c r="AA630" s="796"/>
      <c r="AB630" s="707"/>
      <c r="AC630" s="796"/>
      <c r="AD630" s="796"/>
      <c r="AE630" s="796"/>
      <c r="AF630" s="1236"/>
      <c r="AG630" s="796"/>
      <c r="AH630" s="796"/>
      <c r="AI630" s="796"/>
      <c r="AJ630" s="707"/>
      <c r="AK630" s="796"/>
      <c r="AL630" s="796"/>
      <c r="AM630" s="796"/>
      <c r="AN630" s="707"/>
      <c r="AO630" s="796"/>
      <c r="AP630" s="796"/>
      <c r="AQ630" s="796"/>
      <c r="AR630" s="707"/>
      <c r="AS630" s="796"/>
      <c r="AT630" s="796"/>
      <c r="AU630" s="796"/>
      <c r="AW630" s="796"/>
      <c r="AX630" s="796"/>
      <c r="AY630" s="796"/>
      <c r="AZ630" s="707"/>
      <c r="BA630" s="685">
        <v>0</v>
      </c>
      <c r="BB630" s="685">
        <v>0</v>
      </c>
      <c r="BC630" s="685">
        <v>0</v>
      </c>
      <c r="BD630" s="685">
        <v>0</v>
      </c>
      <c r="BE630" s="685">
        <v>0</v>
      </c>
      <c r="BF630" s="685">
        <v>0</v>
      </c>
      <c r="BG630" s="685">
        <v>0</v>
      </c>
      <c r="BH630" s="685">
        <v>0</v>
      </c>
      <c r="BI630" s="687"/>
    </row>
    <row r="631" spans="2:61" ht="9.9499999999999993" customHeight="1">
      <c r="B631" s="4464">
        <v>19</v>
      </c>
      <c r="D631" s="4782"/>
      <c r="E631" s="789"/>
      <c r="F631" s="789"/>
      <c r="G631" s="789"/>
      <c r="H631" s="4734"/>
      <c r="I631" s="789"/>
      <c r="J631" s="789"/>
      <c r="K631" s="789"/>
      <c r="L631" s="4734"/>
      <c r="M631" s="789"/>
      <c r="N631" s="789"/>
      <c r="O631" s="789"/>
      <c r="P631" s="4779" t="s">
        <v>5435</v>
      </c>
      <c r="Q631" s="789"/>
      <c r="R631" s="789"/>
      <c r="S631" s="789"/>
      <c r="T631" s="4734"/>
      <c r="U631" s="789"/>
      <c r="V631" s="789"/>
      <c r="W631" s="789"/>
      <c r="X631" s="4734"/>
      <c r="Y631" s="789"/>
      <c r="Z631" s="789"/>
      <c r="AA631" s="789"/>
      <c r="AB631" s="4770" t="s">
        <v>5343</v>
      </c>
      <c r="AC631" s="789"/>
      <c r="AD631" s="789"/>
      <c r="AE631" s="789"/>
      <c r="AF631" s="4770" t="s">
        <v>5436</v>
      </c>
      <c r="AG631" s="789"/>
      <c r="AH631" s="789"/>
      <c r="AI631" s="789"/>
      <c r="AJ631" s="4734"/>
      <c r="AK631" s="789"/>
      <c r="AL631" s="789"/>
      <c r="AM631" s="789"/>
      <c r="AN631" s="4770" t="s">
        <v>5386</v>
      </c>
      <c r="AO631" s="789"/>
      <c r="AP631" s="789"/>
      <c r="AQ631" s="789"/>
      <c r="AR631" s="4770" t="s">
        <v>5413</v>
      </c>
      <c r="AS631" s="789"/>
      <c r="AT631" s="789"/>
      <c r="AU631" s="789"/>
      <c r="AW631" s="789"/>
      <c r="AX631" s="789"/>
      <c r="AY631" s="789"/>
      <c r="AZ631" s="4770" t="s">
        <v>5413</v>
      </c>
      <c r="BA631" s="685">
        <v>0</v>
      </c>
      <c r="BB631" s="685">
        <v>0</v>
      </c>
      <c r="BC631" s="685">
        <v>0</v>
      </c>
      <c r="BD631" s="685">
        <v>0</v>
      </c>
      <c r="BE631" s="685">
        <v>0</v>
      </c>
      <c r="BF631" s="685">
        <v>0</v>
      </c>
      <c r="BG631" s="685">
        <v>0</v>
      </c>
      <c r="BH631" s="685">
        <v>0</v>
      </c>
      <c r="BI631" s="687"/>
    </row>
    <row r="632" spans="2:61" ht="5.0999999999999996" customHeight="1">
      <c r="B632" s="4465"/>
      <c r="D632" s="4783"/>
      <c r="E632" s="730"/>
      <c r="F632" s="794"/>
      <c r="G632" s="730"/>
      <c r="H632" s="4735"/>
      <c r="I632" s="730"/>
      <c r="J632" s="794"/>
      <c r="K632" s="730"/>
      <c r="L632" s="4735"/>
      <c r="M632" s="730"/>
      <c r="N632" s="794"/>
      <c r="O632" s="730"/>
      <c r="P632" s="4780"/>
      <c r="Q632" s="730"/>
      <c r="R632" s="794"/>
      <c r="S632" s="730"/>
      <c r="T632" s="4735"/>
      <c r="U632" s="730"/>
      <c r="V632" s="794"/>
      <c r="W632" s="730"/>
      <c r="X632" s="4735"/>
      <c r="Y632" s="730"/>
      <c r="Z632" s="794"/>
      <c r="AA632" s="730"/>
      <c r="AB632" s="4771"/>
      <c r="AC632" s="730"/>
      <c r="AD632" s="794"/>
      <c r="AE632" s="730"/>
      <c r="AF632" s="4771"/>
      <c r="AG632" s="730"/>
      <c r="AH632" s="794"/>
      <c r="AI632" s="730"/>
      <c r="AJ632" s="4735"/>
      <c r="AK632" s="730"/>
      <c r="AL632" s="794"/>
      <c r="AM632" s="730"/>
      <c r="AN632" s="4771"/>
      <c r="AO632" s="730"/>
      <c r="AP632" s="794"/>
      <c r="AQ632" s="730"/>
      <c r="AR632" s="4771"/>
      <c r="AS632" s="730"/>
      <c r="AT632" s="794"/>
      <c r="AU632" s="730"/>
      <c r="AW632" s="730"/>
      <c r="AX632" s="794"/>
      <c r="AY632" s="730"/>
      <c r="AZ632" s="4771"/>
      <c r="BA632" s="685">
        <v>0</v>
      </c>
      <c r="BB632" s="685">
        <v>0</v>
      </c>
      <c r="BC632" s="685">
        <v>0</v>
      </c>
      <c r="BD632" s="685">
        <v>0</v>
      </c>
      <c r="BE632" s="685">
        <v>0</v>
      </c>
      <c r="BF632" s="685">
        <v>0</v>
      </c>
      <c r="BG632" s="685">
        <v>0</v>
      </c>
      <c r="BH632" s="685">
        <v>0</v>
      </c>
      <c r="BI632" s="687"/>
    </row>
    <row r="633" spans="2:61" ht="9.9499999999999993" customHeight="1">
      <c r="B633" s="4466"/>
      <c r="D633" s="4784"/>
      <c r="E633" s="789"/>
      <c r="F633" s="789"/>
      <c r="G633" s="789"/>
      <c r="H633" s="4736"/>
      <c r="I633" s="789"/>
      <c r="J633" s="789"/>
      <c r="K633" s="789"/>
      <c r="L633" s="4736"/>
      <c r="M633" s="789"/>
      <c r="N633" s="789"/>
      <c r="O633" s="789"/>
      <c r="P633" s="4781"/>
      <c r="Q633" s="789"/>
      <c r="R633" s="789"/>
      <c r="S633" s="789"/>
      <c r="T633" s="4736"/>
      <c r="U633" s="789"/>
      <c r="V633" s="789"/>
      <c r="W633" s="789"/>
      <c r="X633" s="4736"/>
      <c r="Y633" s="789"/>
      <c r="Z633" s="789"/>
      <c r="AA633" s="789"/>
      <c r="AB633" s="4772"/>
      <c r="AC633" s="789"/>
      <c r="AD633" s="789"/>
      <c r="AE633" s="789"/>
      <c r="AF633" s="4772"/>
      <c r="AG633" s="789"/>
      <c r="AH633" s="789"/>
      <c r="AI633" s="789"/>
      <c r="AJ633" s="4736"/>
      <c r="AK633" s="789"/>
      <c r="AL633" s="789"/>
      <c r="AM633" s="789"/>
      <c r="AN633" s="4772"/>
      <c r="AO633" s="789"/>
      <c r="AP633" s="789"/>
      <c r="AQ633" s="789"/>
      <c r="AR633" s="4772"/>
      <c r="AS633" s="789"/>
      <c r="AT633" s="789"/>
      <c r="AU633" s="789"/>
      <c r="AW633" s="789"/>
      <c r="AX633" s="789"/>
      <c r="AY633" s="789"/>
      <c r="AZ633" s="4772"/>
      <c r="BA633" s="685">
        <v>0</v>
      </c>
      <c r="BB633" s="685">
        <v>0</v>
      </c>
      <c r="BC633" s="685">
        <v>0</v>
      </c>
      <c r="BD633" s="685">
        <v>0</v>
      </c>
      <c r="BE633" s="685">
        <v>0</v>
      </c>
      <c r="BF633" s="685">
        <v>0</v>
      </c>
      <c r="BG633" s="685">
        <v>0</v>
      </c>
      <c r="BH633" s="685">
        <v>0</v>
      </c>
      <c r="BI633" s="687"/>
    </row>
    <row r="634" spans="2:61" ht="9.9499999999999993" customHeight="1">
      <c r="B634" s="706"/>
      <c r="D634" s="993"/>
      <c r="E634" s="796"/>
      <c r="F634" s="796"/>
      <c r="G634" s="796"/>
      <c r="H634" s="993"/>
      <c r="I634" s="796"/>
      <c r="J634" s="796"/>
      <c r="K634" s="796"/>
      <c r="L634" s="993"/>
      <c r="M634" s="796"/>
      <c r="N634" s="796"/>
      <c r="O634" s="796"/>
      <c r="P634" s="993"/>
      <c r="Q634" s="796"/>
      <c r="R634" s="796"/>
      <c r="S634" s="796"/>
      <c r="T634" s="993"/>
      <c r="U634" s="796"/>
      <c r="V634" s="796"/>
      <c r="W634" s="796"/>
      <c r="X634" s="707"/>
      <c r="Y634" s="796"/>
      <c r="Z634" s="796"/>
      <c r="AA634" s="796"/>
      <c r="AB634" s="707"/>
      <c r="AC634" s="796"/>
      <c r="AD634" s="796"/>
      <c r="AE634" s="796"/>
      <c r="AF634" s="707"/>
      <c r="AG634" s="796"/>
      <c r="AH634" s="796"/>
      <c r="AI634" s="796"/>
      <c r="AJ634" s="707"/>
      <c r="AK634" s="796"/>
      <c r="AL634" s="796"/>
      <c r="AM634" s="796"/>
      <c r="AN634" s="707"/>
      <c r="AO634" s="796"/>
      <c r="AP634" s="796"/>
      <c r="AQ634" s="796"/>
      <c r="AR634" s="707"/>
      <c r="AS634" s="796"/>
      <c r="AT634" s="796"/>
      <c r="AU634" s="796"/>
      <c r="AW634" s="796"/>
      <c r="AX634" s="796"/>
      <c r="AY634" s="796"/>
      <c r="AZ634" s="707"/>
      <c r="BA634" s="685">
        <v>0</v>
      </c>
      <c r="BB634" s="685">
        <v>0</v>
      </c>
      <c r="BC634" s="685">
        <v>0</v>
      </c>
      <c r="BD634" s="685">
        <v>0</v>
      </c>
      <c r="BE634" s="685">
        <v>0</v>
      </c>
      <c r="BF634" s="685">
        <v>0</v>
      </c>
      <c r="BG634" s="685">
        <v>0</v>
      </c>
      <c r="BH634" s="685">
        <v>0</v>
      </c>
      <c r="BI634" s="687"/>
    </row>
    <row r="635" spans="2:61" ht="9.9499999999999993" customHeight="1">
      <c r="B635" s="4464">
        <v>20</v>
      </c>
      <c r="D635" s="4734"/>
      <c r="E635" s="789"/>
      <c r="F635" s="789"/>
      <c r="G635" s="789"/>
      <c r="H635" s="4734"/>
      <c r="I635" s="789"/>
      <c r="J635" s="789"/>
      <c r="K635" s="789"/>
      <c r="L635" s="4734"/>
      <c r="M635" s="789"/>
      <c r="N635" s="789"/>
      <c r="O635" s="789"/>
      <c r="P635" s="4779"/>
      <c r="Q635" s="789"/>
      <c r="R635" s="789"/>
      <c r="S635" s="789"/>
      <c r="T635" s="4734"/>
      <c r="U635" s="789"/>
      <c r="V635" s="789"/>
      <c r="W635" s="789"/>
      <c r="X635" s="4734"/>
      <c r="Y635" s="789"/>
      <c r="Z635" s="789"/>
      <c r="AA635" s="789"/>
      <c r="AB635" s="4770" t="s">
        <v>5396</v>
      </c>
      <c r="AC635" s="789"/>
      <c r="AD635" s="789"/>
      <c r="AE635" s="789"/>
      <c r="AF635" s="4770" t="s">
        <v>5437</v>
      </c>
      <c r="AG635" s="789"/>
      <c r="AH635" s="789"/>
      <c r="AI635" s="789"/>
      <c r="AJ635" s="4734"/>
      <c r="AK635" s="789"/>
      <c r="AL635" s="789"/>
      <c r="AM635" s="789"/>
      <c r="AN635" s="4770" t="s">
        <v>5417</v>
      </c>
      <c r="AO635" s="789"/>
      <c r="AP635" s="789"/>
      <c r="AQ635" s="789"/>
      <c r="AR635" s="4770" t="s">
        <v>5438</v>
      </c>
      <c r="AS635" s="789"/>
      <c r="AT635" s="789"/>
      <c r="AU635" s="789"/>
      <c r="AW635" s="789"/>
      <c r="AX635" s="789"/>
      <c r="AY635" s="789"/>
      <c r="AZ635" s="4770" t="s">
        <v>5438</v>
      </c>
      <c r="BA635" s="685">
        <v>0</v>
      </c>
      <c r="BB635" s="685">
        <v>0</v>
      </c>
      <c r="BC635" s="685">
        <v>0</v>
      </c>
      <c r="BD635" s="685">
        <v>0</v>
      </c>
      <c r="BE635" s="685">
        <v>0</v>
      </c>
      <c r="BF635" s="685">
        <v>0</v>
      </c>
      <c r="BG635" s="685">
        <v>0</v>
      </c>
      <c r="BH635" s="685">
        <v>0</v>
      </c>
      <c r="BI635" s="687"/>
    </row>
    <row r="636" spans="2:61" ht="5.0999999999999996" customHeight="1">
      <c r="B636" s="4465"/>
      <c r="D636" s="4735"/>
      <c r="E636" s="730"/>
      <c r="F636" s="794"/>
      <c r="G636" s="730"/>
      <c r="H636" s="4735"/>
      <c r="I636" s="730"/>
      <c r="J636" s="794"/>
      <c r="K636" s="730"/>
      <c r="L636" s="4735"/>
      <c r="M636" s="730"/>
      <c r="N636" s="794"/>
      <c r="O636" s="730"/>
      <c r="P636" s="4780"/>
      <c r="Q636" s="730"/>
      <c r="R636" s="794"/>
      <c r="S636" s="730"/>
      <c r="T636" s="4735"/>
      <c r="U636" s="730"/>
      <c r="V636" s="794"/>
      <c r="W636" s="730"/>
      <c r="X636" s="4735"/>
      <c r="Y636" s="730"/>
      <c r="Z636" s="794"/>
      <c r="AA636" s="730"/>
      <c r="AB636" s="4771"/>
      <c r="AC636" s="730"/>
      <c r="AD636" s="794"/>
      <c r="AE636" s="730"/>
      <c r="AF636" s="4771"/>
      <c r="AG636" s="730"/>
      <c r="AH636" s="794"/>
      <c r="AI636" s="730"/>
      <c r="AJ636" s="4735"/>
      <c r="AK636" s="730"/>
      <c r="AL636" s="794"/>
      <c r="AM636" s="730"/>
      <c r="AN636" s="4771"/>
      <c r="AO636" s="730"/>
      <c r="AP636" s="794"/>
      <c r="AQ636" s="730"/>
      <c r="AR636" s="4771"/>
      <c r="AS636" s="730"/>
      <c r="AT636" s="794"/>
      <c r="AU636" s="730"/>
      <c r="AW636" s="730"/>
      <c r="AX636" s="794"/>
      <c r="AY636" s="730"/>
      <c r="AZ636" s="4771"/>
      <c r="BA636" s="685">
        <v>0</v>
      </c>
      <c r="BB636" s="685">
        <v>0</v>
      </c>
      <c r="BC636" s="685">
        <v>0</v>
      </c>
      <c r="BD636" s="685">
        <v>0</v>
      </c>
      <c r="BE636" s="685">
        <v>0</v>
      </c>
      <c r="BF636" s="685">
        <v>0</v>
      </c>
      <c r="BG636" s="685">
        <v>0</v>
      </c>
      <c r="BH636" s="685">
        <v>0</v>
      </c>
      <c r="BI636" s="687"/>
    </row>
    <row r="637" spans="2:61" ht="9.9499999999999993" customHeight="1">
      <c r="B637" s="4466"/>
      <c r="D637" s="4736"/>
      <c r="E637" s="789"/>
      <c r="F637" s="789"/>
      <c r="G637" s="789"/>
      <c r="H637" s="4736"/>
      <c r="I637" s="789"/>
      <c r="J637" s="789"/>
      <c r="K637" s="789"/>
      <c r="L637" s="4736"/>
      <c r="M637" s="789"/>
      <c r="N637" s="789"/>
      <c r="O637" s="789"/>
      <c r="P637" s="4781"/>
      <c r="Q637" s="789"/>
      <c r="R637" s="789"/>
      <c r="S637" s="789"/>
      <c r="T637" s="4736"/>
      <c r="U637" s="789"/>
      <c r="V637" s="789"/>
      <c r="W637" s="789"/>
      <c r="X637" s="4736"/>
      <c r="Y637" s="789"/>
      <c r="Z637" s="789"/>
      <c r="AA637" s="789"/>
      <c r="AB637" s="4772"/>
      <c r="AC637" s="789"/>
      <c r="AD637" s="789"/>
      <c r="AE637" s="789"/>
      <c r="AF637" s="4772"/>
      <c r="AG637" s="789"/>
      <c r="AH637" s="789"/>
      <c r="AI637" s="789"/>
      <c r="AJ637" s="4736"/>
      <c r="AK637" s="789"/>
      <c r="AL637" s="789"/>
      <c r="AM637" s="789"/>
      <c r="AN637" s="4772"/>
      <c r="AO637" s="789"/>
      <c r="AP637" s="789"/>
      <c r="AQ637" s="789"/>
      <c r="AR637" s="4772"/>
      <c r="AS637" s="789"/>
      <c r="AT637" s="789"/>
      <c r="AU637" s="789"/>
      <c r="AW637" s="789"/>
      <c r="AX637" s="789"/>
      <c r="AY637" s="789"/>
      <c r="AZ637" s="4772"/>
      <c r="BA637" s="685">
        <v>0</v>
      </c>
      <c r="BB637" s="685">
        <v>0</v>
      </c>
      <c r="BC637" s="685">
        <v>0</v>
      </c>
      <c r="BD637" s="685">
        <v>0</v>
      </c>
      <c r="BE637" s="685">
        <v>0</v>
      </c>
      <c r="BF637" s="685">
        <v>0</v>
      </c>
      <c r="BG637" s="685">
        <v>0</v>
      </c>
      <c r="BH637" s="685">
        <v>0</v>
      </c>
      <c r="BI637" s="687"/>
    </row>
    <row r="638" spans="2:61" ht="9.9499999999999993" customHeight="1">
      <c r="B638" s="706"/>
      <c r="D638" s="993"/>
      <c r="E638" s="796"/>
      <c r="F638" s="796"/>
      <c r="G638" s="796"/>
      <c r="H638" s="993"/>
      <c r="I638" s="796"/>
      <c r="J638" s="796"/>
      <c r="K638" s="796"/>
      <c r="L638" s="993"/>
      <c r="M638" s="796"/>
      <c r="N638" s="796"/>
      <c r="O638" s="796"/>
      <c r="P638" s="993"/>
      <c r="Q638" s="796"/>
      <c r="R638" s="796"/>
      <c r="S638" s="796"/>
      <c r="T638" s="993"/>
      <c r="U638" s="796"/>
      <c r="V638" s="796"/>
      <c r="W638" s="796"/>
      <c r="X638" s="707"/>
      <c r="Y638" s="796"/>
      <c r="Z638" s="796"/>
      <c r="AA638" s="796"/>
      <c r="AB638" s="707"/>
      <c r="AC638" s="796"/>
      <c r="AD638" s="796"/>
      <c r="AE638" s="796"/>
      <c r="AF638" s="707"/>
      <c r="AG638" s="796"/>
      <c r="AH638" s="796"/>
      <c r="AI638" s="796"/>
      <c r="AJ638" s="707"/>
      <c r="AK638" s="796"/>
      <c r="AL638" s="796"/>
      <c r="AM638" s="796"/>
      <c r="AN638" s="707"/>
      <c r="AO638" s="796"/>
      <c r="AP638" s="796"/>
      <c r="AQ638" s="796"/>
      <c r="AR638" s="707"/>
      <c r="AS638" s="796"/>
      <c r="AT638" s="796"/>
      <c r="AU638" s="796"/>
      <c r="AW638" s="796"/>
      <c r="AX638" s="796"/>
      <c r="AY638" s="796"/>
      <c r="AZ638" s="707"/>
      <c r="BA638" s="685">
        <v>0</v>
      </c>
      <c r="BB638" s="685">
        <v>0</v>
      </c>
      <c r="BC638" s="685">
        <v>0</v>
      </c>
      <c r="BD638" s="685">
        <v>0</v>
      </c>
      <c r="BE638" s="685">
        <v>0</v>
      </c>
      <c r="BF638" s="685">
        <v>0</v>
      </c>
      <c r="BG638" s="685">
        <v>0</v>
      </c>
      <c r="BH638" s="685">
        <v>0</v>
      </c>
      <c r="BI638" s="687"/>
    </row>
    <row r="639" spans="2:61" ht="9.9499999999999993" customHeight="1">
      <c r="B639" s="4464">
        <v>21</v>
      </c>
      <c r="D639" s="4734"/>
      <c r="E639" s="789"/>
      <c r="F639" s="789"/>
      <c r="G639" s="789"/>
      <c r="H639" s="4734"/>
      <c r="I639" s="789"/>
      <c r="J639" s="789"/>
      <c r="K639" s="789"/>
      <c r="L639" s="4734"/>
      <c r="M639" s="789"/>
      <c r="N639" s="789"/>
      <c r="O639" s="789"/>
      <c r="P639" s="4734"/>
      <c r="Q639" s="789"/>
      <c r="R639" s="789"/>
      <c r="S639" s="789"/>
      <c r="T639" s="4734"/>
      <c r="U639" s="789"/>
      <c r="V639" s="789"/>
      <c r="W639" s="789"/>
      <c r="X639" s="4734"/>
      <c r="Y639" s="789"/>
      <c r="Z639" s="789"/>
      <c r="AA639" s="789"/>
      <c r="AB639" s="4770" t="s">
        <v>5439</v>
      </c>
      <c r="AC639" s="789"/>
      <c r="AD639" s="789"/>
      <c r="AE639" s="789"/>
      <c r="AF639" s="4770" t="s">
        <v>5332</v>
      </c>
      <c r="AG639" s="789"/>
      <c r="AH639" s="789"/>
      <c r="AI639" s="789"/>
      <c r="AJ639" s="4734"/>
      <c r="AK639" s="789"/>
      <c r="AL639" s="789"/>
      <c r="AM639" s="789"/>
      <c r="AN639" s="4770" t="s">
        <v>5341</v>
      </c>
      <c r="AO639" s="789"/>
      <c r="AP639" s="789"/>
      <c r="AQ639" s="789"/>
      <c r="AR639" s="4770"/>
      <c r="AS639" s="789"/>
      <c r="AT639" s="789"/>
      <c r="AU639" s="789"/>
      <c r="AW639" s="789"/>
      <c r="AX639" s="789"/>
      <c r="AY639" s="789"/>
      <c r="AZ639" s="4770"/>
      <c r="BA639" s="685">
        <v>0</v>
      </c>
      <c r="BB639" s="685">
        <v>0</v>
      </c>
      <c r="BC639" s="685">
        <v>0</v>
      </c>
      <c r="BD639" s="685">
        <v>0</v>
      </c>
      <c r="BE639" s="685">
        <v>0</v>
      </c>
      <c r="BF639" s="685">
        <v>0</v>
      </c>
      <c r="BG639" s="685">
        <v>0</v>
      </c>
      <c r="BH639" s="685">
        <v>0</v>
      </c>
      <c r="BI639" s="687"/>
    </row>
    <row r="640" spans="2:61" ht="5.0999999999999996" customHeight="1">
      <c r="B640" s="4465"/>
      <c r="D640" s="4735"/>
      <c r="E640" s="730"/>
      <c r="F640" s="794"/>
      <c r="G640" s="730"/>
      <c r="H640" s="4735"/>
      <c r="I640" s="730"/>
      <c r="J640" s="794"/>
      <c r="K640" s="730"/>
      <c r="L640" s="4735"/>
      <c r="M640" s="730"/>
      <c r="N640" s="794"/>
      <c r="O640" s="730"/>
      <c r="P640" s="4735"/>
      <c r="Q640" s="730"/>
      <c r="R640" s="794"/>
      <c r="S640" s="730"/>
      <c r="T640" s="4735"/>
      <c r="U640" s="730"/>
      <c r="V640" s="794"/>
      <c r="W640" s="730"/>
      <c r="X640" s="4735"/>
      <c r="Y640" s="730"/>
      <c r="Z640" s="794"/>
      <c r="AA640" s="730"/>
      <c r="AB640" s="4771"/>
      <c r="AC640" s="730"/>
      <c r="AD640" s="794"/>
      <c r="AE640" s="730"/>
      <c r="AF640" s="4771"/>
      <c r="AG640" s="730"/>
      <c r="AH640" s="794"/>
      <c r="AI640" s="730"/>
      <c r="AJ640" s="4735"/>
      <c r="AK640" s="730"/>
      <c r="AL640" s="794"/>
      <c r="AM640" s="730"/>
      <c r="AN640" s="4771"/>
      <c r="AO640" s="730"/>
      <c r="AP640" s="794"/>
      <c r="AQ640" s="730"/>
      <c r="AR640" s="4771"/>
      <c r="AS640" s="730"/>
      <c r="AT640" s="794"/>
      <c r="AU640" s="730"/>
      <c r="AW640" s="730"/>
      <c r="AX640" s="794"/>
      <c r="AY640" s="730"/>
      <c r="AZ640" s="4771"/>
      <c r="BA640" s="685">
        <v>0</v>
      </c>
      <c r="BB640" s="685">
        <v>0</v>
      </c>
      <c r="BC640" s="685">
        <v>0</v>
      </c>
      <c r="BD640" s="685">
        <v>0</v>
      </c>
      <c r="BE640" s="685">
        <v>0</v>
      </c>
      <c r="BF640" s="685">
        <v>0</v>
      </c>
      <c r="BG640" s="685">
        <v>0</v>
      </c>
      <c r="BH640" s="685">
        <v>0</v>
      </c>
      <c r="BI640" s="687"/>
    </row>
    <row r="641" spans="2:61" ht="9.9499999999999993" customHeight="1">
      <c r="B641" s="4466"/>
      <c r="D641" s="4736"/>
      <c r="E641" s="789"/>
      <c r="F641" s="789"/>
      <c r="G641" s="789"/>
      <c r="H641" s="4736"/>
      <c r="I641" s="789"/>
      <c r="J641" s="789"/>
      <c r="K641" s="789"/>
      <c r="L641" s="4736"/>
      <c r="M641" s="789"/>
      <c r="N641" s="789"/>
      <c r="O641" s="789"/>
      <c r="P641" s="4736"/>
      <c r="Q641" s="789"/>
      <c r="R641" s="789"/>
      <c r="S641" s="789"/>
      <c r="T641" s="4736"/>
      <c r="U641" s="789"/>
      <c r="V641" s="789"/>
      <c r="W641" s="789"/>
      <c r="X641" s="4736"/>
      <c r="Y641" s="789"/>
      <c r="Z641" s="789"/>
      <c r="AA641" s="789"/>
      <c r="AB641" s="4772"/>
      <c r="AC641" s="789"/>
      <c r="AD641" s="789"/>
      <c r="AE641" s="789"/>
      <c r="AF641" s="4772"/>
      <c r="AG641" s="789"/>
      <c r="AH641" s="789"/>
      <c r="AI641" s="789"/>
      <c r="AJ641" s="4736"/>
      <c r="AK641" s="789"/>
      <c r="AL641" s="789"/>
      <c r="AM641" s="789"/>
      <c r="AN641" s="4772"/>
      <c r="AO641" s="789"/>
      <c r="AP641" s="789"/>
      <c r="AQ641" s="789"/>
      <c r="AR641" s="4772"/>
      <c r="AS641" s="789"/>
      <c r="AT641" s="789"/>
      <c r="AU641" s="789"/>
      <c r="AW641" s="789"/>
      <c r="AX641" s="789"/>
      <c r="AY641" s="789"/>
      <c r="AZ641" s="4772"/>
      <c r="BA641" s="685">
        <v>0</v>
      </c>
      <c r="BB641" s="685">
        <v>0</v>
      </c>
      <c r="BC641" s="685">
        <v>0</v>
      </c>
      <c r="BD641" s="685">
        <v>0</v>
      </c>
      <c r="BE641" s="685">
        <v>0</v>
      </c>
      <c r="BF641" s="685">
        <v>0</v>
      </c>
      <c r="BG641" s="685">
        <v>0</v>
      </c>
      <c r="BH641" s="685">
        <v>0</v>
      </c>
      <c r="BI641" s="687"/>
    </row>
    <row r="642" spans="2:61" ht="9.9499999999999993" customHeight="1">
      <c r="B642" s="706"/>
      <c r="D642" s="993"/>
      <c r="E642" s="796"/>
      <c r="F642" s="796"/>
      <c r="G642" s="796"/>
      <c r="H642" s="993"/>
      <c r="I642" s="796"/>
      <c r="J642" s="796"/>
      <c r="K642" s="796"/>
      <c r="L642" s="993"/>
      <c r="M642" s="796"/>
      <c r="N642" s="796"/>
      <c r="O642" s="796"/>
      <c r="P642" s="993"/>
      <c r="Q642" s="796"/>
      <c r="R642" s="796"/>
      <c r="S642" s="796"/>
      <c r="T642" s="993"/>
      <c r="U642" s="796"/>
      <c r="V642" s="796"/>
      <c r="W642" s="796"/>
      <c r="X642" s="707"/>
      <c r="Y642" s="796"/>
      <c r="Z642" s="796"/>
      <c r="AA642" s="796"/>
      <c r="AB642" s="707"/>
      <c r="AC642" s="796"/>
      <c r="AD642" s="796"/>
      <c r="AE642" s="796"/>
      <c r="AF642" s="707"/>
      <c r="AG642" s="796"/>
      <c r="AH642" s="796"/>
      <c r="AI642" s="796"/>
      <c r="AJ642" s="707"/>
      <c r="AK642" s="796"/>
      <c r="AL642" s="796"/>
      <c r="AM642" s="796"/>
      <c r="AN642" s="707"/>
      <c r="AO642" s="796"/>
      <c r="AP642" s="796"/>
      <c r="AQ642" s="796"/>
      <c r="AR642" s="707"/>
      <c r="AS642" s="796"/>
      <c r="AT642" s="796"/>
      <c r="AU642" s="796"/>
      <c r="AW642" s="796"/>
      <c r="AX642" s="796"/>
      <c r="AY642" s="796"/>
      <c r="AZ642" s="707"/>
      <c r="BA642" s="685">
        <v>0</v>
      </c>
      <c r="BB642" s="685">
        <v>0</v>
      </c>
      <c r="BC642" s="685">
        <v>0</v>
      </c>
      <c r="BD642" s="685">
        <v>0</v>
      </c>
      <c r="BE642" s="685">
        <v>0</v>
      </c>
      <c r="BF642" s="685">
        <v>0</v>
      </c>
      <c r="BG642" s="685">
        <v>0</v>
      </c>
      <c r="BH642" s="685">
        <v>0</v>
      </c>
      <c r="BI642" s="687"/>
    </row>
    <row r="643" spans="2:61" ht="9.9499999999999993" customHeight="1">
      <c r="B643" s="4464">
        <v>22</v>
      </c>
      <c r="D643" s="4734"/>
      <c r="E643" s="789"/>
      <c r="F643" s="789"/>
      <c r="G643" s="789"/>
      <c r="H643" s="4734"/>
      <c r="I643" s="789"/>
      <c r="J643" s="789"/>
      <c r="K643" s="789"/>
      <c r="L643" s="4734"/>
      <c r="M643" s="789"/>
      <c r="N643" s="789"/>
      <c r="O643" s="789"/>
      <c r="P643" s="4734"/>
      <c r="Q643" s="789"/>
      <c r="R643" s="789"/>
      <c r="S643" s="789"/>
      <c r="T643" s="4734"/>
      <c r="U643" s="789"/>
      <c r="V643" s="789"/>
      <c r="W643" s="789"/>
      <c r="X643" s="4734"/>
      <c r="Y643" s="789"/>
      <c r="Z643" s="789"/>
      <c r="AA643" s="789"/>
      <c r="AB643" s="4770" t="s">
        <v>5413</v>
      </c>
      <c r="AC643" s="789"/>
      <c r="AD643" s="789"/>
      <c r="AE643" s="789"/>
      <c r="AF643" s="4770" t="s">
        <v>5361</v>
      </c>
      <c r="AG643" s="789"/>
      <c r="AH643" s="789"/>
      <c r="AI643" s="789"/>
      <c r="AJ643" s="4734"/>
      <c r="AK643" s="789"/>
      <c r="AL643" s="789"/>
      <c r="AM643" s="789"/>
      <c r="AN643" s="4770" t="s">
        <v>5440</v>
      </c>
      <c r="AO643" s="789"/>
      <c r="AP643" s="789"/>
      <c r="AQ643" s="789"/>
      <c r="AR643" s="4734"/>
      <c r="AS643" s="789"/>
      <c r="AT643" s="789"/>
      <c r="AU643" s="789"/>
      <c r="AW643" s="789"/>
      <c r="AX643" s="789"/>
      <c r="AY643" s="789"/>
      <c r="AZ643" s="4734"/>
      <c r="BA643" s="685">
        <v>0</v>
      </c>
      <c r="BB643" s="685">
        <v>0</v>
      </c>
      <c r="BC643" s="685">
        <v>0</v>
      </c>
      <c r="BD643" s="685">
        <v>0</v>
      </c>
      <c r="BE643" s="685">
        <v>0</v>
      </c>
      <c r="BF643" s="685">
        <v>0</v>
      </c>
      <c r="BG643" s="685">
        <v>0</v>
      </c>
      <c r="BH643" s="685">
        <v>0</v>
      </c>
      <c r="BI643" s="687"/>
    </row>
    <row r="644" spans="2:61" ht="5.0999999999999996" customHeight="1">
      <c r="B644" s="4465"/>
      <c r="D644" s="4735"/>
      <c r="E644" s="730"/>
      <c r="F644" s="794"/>
      <c r="G644" s="730"/>
      <c r="H644" s="4735"/>
      <c r="I644" s="730"/>
      <c r="J644" s="794"/>
      <c r="K644" s="730"/>
      <c r="L644" s="4735"/>
      <c r="M644" s="730"/>
      <c r="N644" s="794"/>
      <c r="O644" s="730"/>
      <c r="P644" s="4735"/>
      <c r="Q644" s="730"/>
      <c r="R644" s="794"/>
      <c r="S644" s="730"/>
      <c r="T644" s="4735"/>
      <c r="U644" s="730"/>
      <c r="V644" s="794"/>
      <c r="W644" s="730"/>
      <c r="X644" s="4735"/>
      <c r="Y644" s="730"/>
      <c r="Z644" s="794"/>
      <c r="AA644" s="730"/>
      <c r="AB644" s="4771"/>
      <c r="AC644" s="730"/>
      <c r="AD644" s="794"/>
      <c r="AE644" s="730"/>
      <c r="AF644" s="4771"/>
      <c r="AG644" s="730"/>
      <c r="AH644" s="794"/>
      <c r="AI644" s="730"/>
      <c r="AJ644" s="4735"/>
      <c r="AK644" s="730"/>
      <c r="AL644" s="794"/>
      <c r="AM644" s="730"/>
      <c r="AN644" s="4771"/>
      <c r="AO644" s="730"/>
      <c r="AP644" s="794"/>
      <c r="AQ644" s="730"/>
      <c r="AR644" s="4735"/>
      <c r="AS644" s="730"/>
      <c r="AT644" s="794"/>
      <c r="AU644" s="730"/>
      <c r="AW644" s="730"/>
      <c r="AX644" s="794"/>
      <c r="AY644" s="730"/>
      <c r="AZ644" s="4735"/>
      <c r="BA644" s="685">
        <v>0</v>
      </c>
      <c r="BB644" s="685">
        <v>0</v>
      </c>
      <c r="BC644" s="685">
        <v>0</v>
      </c>
      <c r="BD644" s="685">
        <v>0</v>
      </c>
      <c r="BE644" s="685">
        <v>0</v>
      </c>
      <c r="BF644" s="685">
        <v>0</v>
      </c>
      <c r="BG644" s="685">
        <v>0</v>
      </c>
      <c r="BH644" s="685">
        <v>0</v>
      </c>
      <c r="BI644" s="687"/>
    </row>
    <row r="645" spans="2:61" ht="9.9499999999999993" customHeight="1">
      <c r="B645" s="4466"/>
      <c r="D645" s="4736"/>
      <c r="E645" s="789"/>
      <c r="F645" s="789"/>
      <c r="G645" s="789"/>
      <c r="H645" s="4736"/>
      <c r="I645" s="789"/>
      <c r="J645" s="789"/>
      <c r="K645" s="789"/>
      <c r="L645" s="4736"/>
      <c r="M645" s="789"/>
      <c r="N645" s="789"/>
      <c r="O645" s="789"/>
      <c r="P645" s="4736"/>
      <c r="Q645" s="789"/>
      <c r="R645" s="789"/>
      <c r="S645" s="789"/>
      <c r="T645" s="4736"/>
      <c r="U645" s="789"/>
      <c r="V645" s="789"/>
      <c r="W645" s="789"/>
      <c r="X645" s="4736"/>
      <c r="Y645" s="789"/>
      <c r="Z645" s="789"/>
      <c r="AA645" s="789"/>
      <c r="AB645" s="4772"/>
      <c r="AC645" s="789"/>
      <c r="AD645" s="789"/>
      <c r="AE645" s="789"/>
      <c r="AF645" s="4772"/>
      <c r="AG645" s="789"/>
      <c r="AH645" s="789"/>
      <c r="AI645" s="789"/>
      <c r="AJ645" s="4736"/>
      <c r="AK645" s="789"/>
      <c r="AL645" s="789"/>
      <c r="AM645" s="789"/>
      <c r="AN645" s="4772"/>
      <c r="AO645" s="789"/>
      <c r="AP645" s="789"/>
      <c r="AQ645" s="789"/>
      <c r="AR645" s="4736"/>
      <c r="AS645" s="789"/>
      <c r="AT645" s="789"/>
      <c r="AU645" s="789"/>
      <c r="AW645" s="789"/>
      <c r="AX645" s="789"/>
      <c r="AY645" s="789"/>
      <c r="AZ645" s="4736"/>
      <c r="BA645" s="685">
        <v>0</v>
      </c>
      <c r="BB645" s="685">
        <v>0</v>
      </c>
      <c r="BC645" s="685">
        <v>0</v>
      </c>
      <c r="BD645" s="685">
        <v>0</v>
      </c>
      <c r="BE645" s="685">
        <v>0</v>
      </c>
      <c r="BF645" s="685">
        <v>0</v>
      </c>
      <c r="BG645" s="685">
        <v>0</v>
      </c>
      <c r="BH645" s="685">
        <v>0</v>
      </c>
      <c r="BI645" s="687"/>
    </row>
    <row r="646" spans="2:61">
      <c r="BA646" s="685">
        <v>0</v>
      </c>
      <c r="BB646" s="685">
        <v>0</v>
      </c>
      <c r="BC646" s="685">
        <v>0</v>
      </c>
      <c r="BD646" s="685">
        <v>0</v>
      </c>
      <c r="BE646" s="685">
        <v>0</v>
      </c>
      <c r="BF646" s="685">
        <v>0</v>
      </c>
      <c r="BG646" s="685">
        <v>0</v>
      </c>
      <c r="BH646" s="685">
        <v>0</v>
      </c>
      <c r="BI646" s="687"/>
    </row>
    <row r="647" spans="2:61">
      <c r="BA647" s="685">
        <v>0</v>
      </c>
      <c r="BB647" s="685">
        <v>0</v>
      </c>
      <c r="BC647" s="685">
        <v>0</v>
      </c>
      <c r="BD647" s="685">
        <v>0</v>
      </c>
      <c r="BE647" s="685">
        <v>0</v>
      </c>
      <c r="BF647" s="685">
        <v>0</v>
      </c>
      <c r="BG647" s="685">
        <v>0</v>
      </c>
      <c r="BH647" s="685">
        <v>0</v>
      </c>
      <c r="BI647" s="687"/>
    </row>
    <row r="648" spans="2:61" ht="23.25" customHeight="1">
      <c r="B648" s="4773" t="s">
        <v>4871</v>
      </c>
      <c r="C648" s="4773"/>
      <c r="D648" s="4618" t="s">
        <v>5441</v>
      </c>
      <c r="E648" s="4619"/>
      <c r="F648" s="4619"/>
      <c r="G648" s="4619"/>
      <c r="H648" s="4619"/>
      <c r="I648" s="4619"/>
      <c r="J648" s="4619"/>
      <c r="K648" s="4619"/>
      <c r="L648" s="4619"/>
      <c r="M648" s="4619"/>
      <c r="N648" s="4619"/>
      <c r="O648" s="4619"/>
      <c r="P648" s="4619"/>
      <c r="Q648" s="4619"/>
      <c r="R648" s="4619"/>
      <c r="S648" s="4619"/>
      <c r="T648" s="4619"/>
      <c r="U648" s="4619"/>
      <c r="V648" s="4619"/>
      <c r="W648" s="4619"/>
      <c r="X648" s="4619"/>
      <c r="Y648" s="4619"/>
      <c r="Z648" s="4619"/>
      <c r="AA648" s="4619"/>
      <c r="AB648" s="4619"/>
      <c r="AC648" s="4619"/>
      <c r="AD648" s="4619"/>
      <c r="AE648" s="4619"/>
      <c r="AF648" s="4620"/>
      <c r="AG648" s="707"/>
      <c r="AH648" s="707"/>
      <c r="AI648" s="707"/>
      <c r="AJ648" s="707"/>
      <c r="AK648" s="707"/>
      <c r="AL648" s="707"/>
      <c r="AM648" s="707"/>
      <c r="AN648" s="707"/>
      <c r="AO648" s="707"/>
      <c r="AP648" s="707"/>
      <c r="AQ648" s="707"/>
      <c r="AR648" s="707"/>
      <c r="AS648" s="707"/>
      <c r="AT648" s="707"/>
      <c r="AU648" s="707"/>
      <c r="AV648" s="707"/>
      <c r="AW648" s="707"/>
      <c r="AX648" s="707"/>
      <c r="AY648" s="707"/>
      <c r="AZ648" s="707"/>
      <c r="BA648" s="685">
        <v>0</v>
      </c>
      <c r="BB648" s="685">
        <v>0</v>
      </c>
      <c r="BC648" s="685">
        <v>0</v>
      </c>
      <c r="BD648" s="685">
        <v>0</v>
      </c>
      <c r="BE648" s="685">
        <v>0</v>
      </c>
      <c r="BF648" s="685">
        <v>0</v>
      </c>
      <c r="BG648" s="685">
        <v>0</v>
      </c>
      <c r="BH648" s="685">
        <v>0</v>
      </c>
      <c r="BI648" s="687"/>
    </row>
    <row r="649" spans="2:61" ht="11.25" customHeight="1">
      <c r="B649" s="4773"/>
      <c r="C649" s="4773"/>
      <c r="AJ649" s="707"/>
      <c r="BI649" s="687"/>
    </row>
    <row r="650" spans="2:61" ht="11.25" customHeight="1">
      <c r="B650" s="4773"/>
      <c r="C650" s="4773"/>
      <c r="D650" s="4774" t="s">
        <v>5029</v>
      </c>
      <c r="E650" s="816"/>
      <c r="F650" s="816"/>
      <c r="G650" s="816"/>
      <c r="H650" s="4775" t="s">
        <v>4261</v>
      </c>
      <c r="I650" s="4776"/>
      <c r="J650" s="4776"/>
      <c r="K650" s="4776"/>
      <c r="L650" s="4776"/>
      <c r="M650" s="4776"/>
      <c r="N650" s="4776"/>
      <c r="O650" s="4776"/>
      <c r="P650" s="4776"/>
      <c r="Q650" s="4776"/>
      <c r="R650" s="4776"/>
      <c r="S650" s="4776"/>
      <c r="T650" s="4776"/>
      <c r="U650" s="4776"/>
      <c r="V650" s="4776"/>
      <c r="W650" s="4776"/>
      <c r="X650" s="4777"/>
      <c r="AG650" s="752"/>
      <c r="AH650" s="752"/>
      <c r="AI650" s="752"/>
      <c r="AJ650" s="4778" t="s">
        <v>4872</v>
      </c>
      <c r="AK650" s="4778"/>
      <c r="AL650" s="4778"/>
      <c r="AM650" s="4778"/>
      <c r="AN650" s="4778"/>
      <c r="AO650" s="4778"/>
      <c r="AP650" s="4778"/>
      <c r="AQ650" s="4778"/>
      <c r="AR650" s="4778"/>
      <c r="AS650" s="4778"/>
      <c r="AT650" s="4778"/>
      <c r="AU650" s="4778"/>
      <c r="AV650" s="4778"/>
      <c r="AW650" s="4778"/>
      <c r="AX650" s="4778"/>
      <c r="AY650" s="4778"/>
      <c r="AZ650" s="4778"/>
      <c r="BA650" s="926"/>
      <c r="BI650" s="687"/>
    </row>
    <row r="651" spans="2:61" ht="11.25" customHeight="1">
      <c r="D651" s="4774"/>
      <c r="H651" s="756" t="s">
        <v>4097</v>
      </c>
      <c r="I651" s="757"/>
      <c r="J651" s="757"/>
      <c r="K651" s="757"/>
      <c r="L651" s="758" t="s">
        <v>4096</v>
      </c>
      <c r="M651" s="759"/>
      <c r="N651" s="759"/>
      <c r="O651" s="759"/>
      <c r="P651" s="758" t="s">
        <v>4095</v>
      </c>
      <c r="Q651" s="757"/>
      <c r="R651" s="757"/>
      <c r="S651" s="757"/>
      <c r="T651" s="758" t="s">
        <v>4094</v>
      </c>
      <c r="U651" s="757"/>
      <c r="V651" s="757"/>
      <c r="W651" s="760"/>
      <c r="X651" s="761" t="s">
        <v>4093</v>
      </c>
      <c r="AJ651" s="927">
        <f>LEN(AJ652)</f>
        <v>457</v>
      </c>
      <c r="AK651" s="928"/>
      <c r="AL651" s="928"/>
      <c r="AM651" s="929" t="s">
        <v>4874</v>
      </c>
      <c r="AN651" s="930"/>
      <c r="BI651" s="687"/>
    </row>
    <row r="652" spans="2:61" ht="27" customHeight="1">
      <c r="B652" s="771">
        <f>LEN(D652)</f>
        <v>42</v>
      </c>
      <c r="C652" s="745"/>
      <c r="D652" s="931" t="s">
        <v>5442</v>
      </c>
      <c r="H652" s="4769" t="s">
        <v>5443</v>
      </c>
      <c r="I652" s="932"/>
      <c r="J652" s="932"/>
      <c r="K652" s="932"/>
      <c r="L652" s="4769" t="s">
        <v>5444</v>
      </c>
      <c r="M652" s="932"/>
      <c r="N652" s="932"/>
      <c r="O652" s="932"/>
      <c r="P652" s="4769" t="s">
        <v>5444</v>
      </c>
      <c r="Q652" s="932"/>
      <c r="R652" s="932"/>
      <c r="S652" s="932"/>
      <c r="T652" s="4769" t="s">
        <v>4900</v>
      </c>
      <c r="U652" s="932"/>
      <c r="V652" s="932"/>
      <c r="W652" s="932"/>
      <c r="X652" s="4769" t="s">
        <v>4881</v>
      </c>
      <c r="AB652" s="822" t="s">
        <v>4882</v>
      </c>
      <c r="AG652" s="933"/>
      <c r="AH652" s="933"/>
      <c r="AI652" s="933"/>
      <c r="AJ652" s="934" t="s">
        <v>5445</v>
      </c>
      <c r="BI652" s="687"/>
    </row>
    <row r="653" spans="2:61" ht="30.75" customHeight="1">
      <c r="B653" s="745"/>
      <c r="C653" s="745"/>
      <c r="D653" s="935" t="s">
        <v>5442</v>
      </c>
      <c r="H653" s="4768"/>
      <c r="I653" s="936"/>
      <c r="J653" s="936"/>
      <c r="K653" s="936"/>
      <c r="L653" s="4768"/>
      <c r="M653" s="936"/>
      <c r="N653" s="936"/>
      <c r="O653" s="936"/>
      <c r="P653" s="4768"/>
      <c r="Q653" s="936"/>
      <c r="R653" s="936"/>
      <c r="S653" s="936"/>
      <c r="T653" s="4768"/>
      <c r="U653" s="936"/>
      <c r="V653" s="936"/>
      <c r="W653" s="936"/>
      <c r="X653" s="4768"/>
      <c r="AB653" s="822" t="s">
        <v>4118</v>
      </c>
      <c r="AG653" s="937"/>
      <c r="AH653" s="937"/>
      <c r="AI653" s="937"/>
      <c r="AJ653" s="938" t="s">
        <v>5446</v>
      </c>
      <c r="BI653" s="687"/>
    </row>
    <row r="654" spans="2:61" ht="33.75" customHeight="1">
      <c r="B654" s="771">
        <f>LEN(D654)</f>
        <v>39</v>
      </c>
      <c r="C654" s="745"/>
      <c r="D654" s="939" t="s">
        <v>5447</v>
      </c>
      <c r="H654" s="4765" t="s">
        <v>4123</v>
      </c>
      <c r="I654" s="940"/>
      <c r="J654" s="940"/>
      <c r="K654" s="940"/>
      <c r="L654" s="4765" t="s">
        <v>4124</v>
      </c>
      <c r="M654" s="940"/>
      <c r="N654" s="940"/>
      <c r="O654" s="940"/>
      <c r="P654" s="4765" t="s">
        <v>4888</v>
      </c>
      <c r="Q654" s="940"/>
      <c r="R654" s="940"/>
      <c r="S654" s="940"/>
      <c r="T654" s="4765" t="s">
        <v>4123</v>
      </c>
      <c r="U654" s="940"/>
      <c r="V654" s="940"/>
      <c r="W654" s="940"/>
      <c r="X654" s="4765" t="s">
        <v>4895</v>
      </c>
      <c r="AB654" s="822" t="s">
        <v>4896</v>
      </c>
      <c r="AG654" s="751"/>
      <c r="AH654" s="751"/>
      <c r="AI654" s="751"/>
      <c r="AJ654" s="751"/>
      <c r="AK654" s="751"/>
      <c r="AL654" s="751"/>
      <c r="AM654" s="751"/>
      <c r="AN654" s="751"/>
      <c r="AO654" s="751"/>
      <c r="AP654" s="751"/>
      <c r="AQ654" s="751"/>
      <c r="AR654" s="751"/>
      <c r="AS654" s="751"/>
      <c r="AT654" s="751"/>
      <c r="AU654" s="751"/>
      <c r="AV654" s="751"/>
      <c r="AW654" s="751"/>
      <c r="AX654" s="751"/>
      <c r="AY654" s="751"/>
      <c r="AZ654" s="751"/>
      <c r="BI654" s="687"/>
    </row>
    <row r="655" spans="2:61" ht="26.25" customHeight="1">
      <c r="B655" s="745"/>
      <c r="C655" s="745"/>
      <c r="D655" s="941" t="s">
        <v>5447</v>
      </c>
      <c r="H655" s="4766"/>
      <c r="I655" s="942"/>
      <c r="J655" s="942"/>
      <c r="K655" s="942"/>
      <c r="L655" s="4766"/>
      <c r="M655" s="942"/>
      <c r="N655" s="942"/>
      <c r="O655" s="942"/>
      <c r="P655" s="4766"/>
      <c r="Q655" s="942"/>
      <c r="R655" s="942"/>
      <c r="S655" s="942"/>
      <c r="T655" s="4766"/>
      <c r="U655" s="942"/>
      <c r="V655" s="942"/>
      <c r="W655" s="942"/>
      <c r="X655" s="4766"/>
      <c r="AB655" s="943" t="s">
        <v>4898</v>
      </c>
      <c r="AG655" s="751"/>
      <c r="AH655" s="751"/>
      <c r="AI655" s="751"/>
      <c r="AJ655" s="751"/>
      <c r="AK655" s="751"/>
      <c r="AL655" s="751"/>
      <c r="AM655" s="751"/>
      <c r="AN655" s="751"/>
      <c r="AO655" s="751"/>
      <c r="AP655" s="751"/>
      <c r="AQ655" s="751"/>
      <c r="AR655" s="751"/>
      <c r="AS655" s="751"/>
      <c r="AT655" s="751"/>
      <c r="AU655" s="751"/>
      <c r="AV655" s="751"/>
      <c r="AW655" s="751"/>
      <c r="AX655" s="751"/>
      <c r="AY655" s="751"/>
      <c r="AZ655" s="751"/>
      <c r="BI655" s="687"/>
    </row>
    <row r="656" spans="2:61" ht="42.75" customHeight="1">
      <c r="B656" s="771">
        <f>LEN(D656)</f>
        <v>56</v>
      </c>
      <c r="C656" s="745"/>
      <c r="D656" s="944" t="s">
        <v>5448</v>
      </c>
      <c r="H656" s="4765" t="s">
        <v>4900</v>
      </c>
      <c r="I656" s="945"/>
      <c r="J656" s="945"/>
      <c r="K656" s="945"/>
      <c r="L656" s="4765"/>
      <c r="M656" s="945"/>
      <c r="N656" s="946"/>
      <c r="O656" s="945"/>
      <c r="P656" s="4765"/>
      <c r="Q656" s="945"/>
      <c r="R656" s="945"/>
      <c r="S656" s="945"/>
      <c r="T656" s="4765"/>
      <c r="U656" s="945"/>
      <c r="V656" s="945"/>
      <c r="W656" s="945"/>
      <c r="X656" s="4765"/>
      <c r="AB656" s="822" t="s">
        <v>5449</v>
      </c>
      <c r="AG656" s="947"/>
      <c r="AH656" s="947"/>
      <c r="AI656" s="947"/>
      <c r="AJ656" s="871" t="s">
        <v>5450</v>
      </c>
      <c r="BI656" s="687"/>
    </row>
    <row r="657" spans="2:61" ht="38.25" customHeight="1">
      <c r="B657" s="745"/>
      <c r="C657" s="745"/>
      <c r="D657" s="948" t="s">
        <v>5448</v>
      </c>
      <c r="H657" s="4766"/>
      <c r="I657" s="949"/>
      <c r="J657" s="949"/>
      <c r="K657" s="949"/>
      <c r="L657" s="4766"/>
      <c r="M657" s="949"/>
      <c r="N657" s="949"/>
      <c r="O657" s="949"/>
      <c r="P657" s="4766"/>
      <c r="Q657" s="949"/>
      <c r="R657" s="949"/>
      <c r="S657" s="949"/>
      <c r="T657" s="4766"/>
      <c r="U657" s="949"/>
      <c r="V657" s="949"/>
      <c r="W657" s="949"/>
      <c r="X657" s="4766"/>
      <c r="AB657" s="822" t="s">
        <v>5451</v>
      </c>
      <c r="AG657" s="751"/>
      <c r="AH657" s="751"/>
      <c r="AI657" s="751"/>
      <c r="AJ657" s="950">
        <f>LEN(AJ656)</f>
        <v>154</v>
      </c>
      <c r="AK657" s="951"/>
      <c r="AL657" s="951"/>
      <c r="AM657" s="952" t="s">
        <v>5302</v>
      </c>
      <c r="AN657" s="951"/>
      <c r="AO657" s="751"/>
      <c r="AP657" s="751"/>
      <c r="AQ657" s="751"/>
      <c r="AR657" s="751"/>
      <c r="AS657" s="751"/>
      <c r="AT657" s="751"/>
      <c r="AU657" s="751"/>
      <c r="AV657" s="751"/>
      <c r="AW657" s="751"/>
      <c r="AX657" s="751"/>
      <c r="AY657" s="751"/>
      <c r="AZ657" s="751"/>
      <c r="BI657" s="687"/>
    </row>
    <row r="658" spans="2:61" ht="69.75" customHeight="1">
      <c r="B658" s="771">
        <f>LEN(D658)</f>
        <v>100</v>
      </c>
      <c r="C658" s="745"/>
      <c r="D658" s="953" t="s">
        <v>5452</v>
      </c>
      <c r="H658" s="4767" t="s">
        <v>4887</v>
      </c>
      <c r="I658" s="863"/>
      <c r="J658" s="863"/>
      <c r="K658" s="863"/>
      <c r="L658" s="4767" t="s">
        <v>4880</v>
      </c>
      <c r="M658" s="863"/>
      <c r="N658" s="863"/>
      <c r="O658" s="863"/>
      <c r="P658" s="4767" t="s">
        <v>4880</v>
      </c>
      <c r="Q658" s="863"/>
      <c r="R658" s="863"/>
      <c r="S658" s="863"/>
      <c r="T658" s="4767" t="s">
        <v>4888</v>
      </c>
      <c r="U658" s="863"/>
      <c r="V658" s="863"/>
      <c r="W658" s="863"/>
      <c r="X658" s="4767" t="s">
        <v>4889</v>
      </c>
      <c r="AB658" s="822" t="s">
        <v>5220</v>
      </c>
      <c r="AG658" s="954"/>
      <c r="AH658" s="954"/>
      <c r="AI658" s="954"/>
      <c r="AJ658" s="865" t="s">
        <v>5453</v>
      </c>
      <c r="BI658" s="687"/>
    </row>
    <row r="659" spans="2:61" ht="41.25" customHeight="1">
      <c r="B659" s="771">
        <f>LEN(D659)</f>
        <v>100</v>
      </c>
      <c r="C659" s="745"/>
      <c r="D659" s="955" t="s">
        <v>5452</v>
      </c>
      <c r="H659" s="4768"/>
      <c r="I659" s="956"/>
      <c r="J659" s="956"/>
      <c r="K659" s="956"/>
      <c r="L659" s="4768"/>
      <c r="M659" s="956"/>
      <c r="N659" s="956"/>
      <c r="O659" s="956"/>
      <c r="P659" s="4768"/>
      <c r="Q659" s="956"/>
      <c r="R659" s="956"/>
      <c r="S659" s="956"/>
      <c r="T659" s="4768"/>
      <c r="U659" s="956"/>
      <c r="V659" s="956"/>
      <c r="W659" s="956"/>
      <c r="X659" s="4768"/>
      <c r="AB659" s="956" t="s">
        <v>5454</v>
      </c>
      <c r="AG659" s="751"/>
      <c r="AH659" s="751"/>
      <c r="AI659" s="751"/>
      <c r="AJ659" s="751"/>
      <c r="AK659" s="751"/>
      <c r="AL659" s="751"/>
      <c r="AM659" s="751"/>
      <c r="AN659" s="751"/>
      <c r="AO659" s="751"/>
      <c r="AP659" s="751"/>
      <c r="AQ659" s="751"/>
      <c r="AR659" s="751"/>
      <c r="AS659" s="751"/>
      <c r="AT659" s="751"/>
      <c r="AU659" s="751"/>
      <c r="AV659" s="751"/>
      <c r="AW659" s="751"/>
      <c r="AX659" s="751"/>
      <c r="AY659" s="751"/>
      <c r="AZ659" s="751"/>
      <c r="BI659" s="687"/>
    </row>
    <row r="660" spans="2:61" ht="39.75" customHeight="1">
      <c r="B660" s="771">
        <f>LEN(D660)</f>
        <v>44</v>
      </c>
      <c r="C660" s="745"/>
      <c r="D660" s="957" t="s">
        <v>5455</v>
      </c>
      <c r="H660" s="875" t="s">
        <v>4900</v>
      </c>
      <c r="I660" s="958"/>
      <c r="J660" s="958"/>
      <c r="K660" s="958"/>
      <c r="L660" s="875"/>
      <c r="M660" s="958"/>
      <c r="N660" s="958"/>
      <c r="O660" s="958"/>
      <c r="P660" s="875"/>
      <c r="Q660" s="958"/>
      <c r="R660" s="958"/>
      <c r="S660" s="958"/>
      <c r="T660" s="875"/>
      <c r="U660" s="958"/>
      <c r="V660" s="958"/>
      <c r="W660" s="958"/>
      <c r="X660" s="875"/>
      <c r="AB660" s="822" t="s">
        <v>5052</v>
      </c>
      <c r="AG660" s="959"/>
      <c r="AH660" s="959"/>
      <c r="AI660" s="959"/>
      <c r="AJ660" s="878" t="s">
        <v>5456</v>
      </c>
      <c r="BI660" s="687"/>
    </row>
    <row r="661" spans="2:61" ht="21" customHeight="1">
      <c r="B661" s="745"/>
      <c r="C661" s="745"/>
      <c r="D661" s="960" t="s">
        <v>4129</v>
      </c>
      <c r="H661" s="875"/>
      <c r="I661" s="960"/>
      <c r="J661" s="960"/>
      <c r="K661" s="960"/>
      <c r="L661" s="875"/>
      <c r="M661" s="960"/>
      <c r="N661" s="960"/>
      <c r="O661" s="960"/>
      <c r="P661" s="875"/>
      <c r="Q661" s="960"/>
      <c r="R661" s="960"/>
      <c r="S661" s="960"/>
      <c r="T661" s="875"/>
      <c r="U661" s="960"/>
      <c r="V661" s="960"/>
      <c r="W661" s="960"/>
      <c r="X661" s="875"/>
      <c r="AB661" s="822" t="s">
        <v>5457</v>
      </c>
      <c r="AG661" s="751"/>
      <c r="AH661" s="751"/>
      <c r="AI661" s="751"/>
      <c r="AJ661" s="751"/>
      <c r="AK661" s="751"/>
      <c r="AL661" s="751"/>
      <c r="AM661" s="751"/>
      <c r="AN661" s="751"/>
      <c r="AO661" s="751"/>
      <c r="AP661" s="751"/>
      <c r="AQ661" s="751"/>
      <c r="AR661" s="751"/>
      <c r="AS661" s="751"/>
      <c r="AT661" s="751"/>
      <c r="AU661" s="751"/>
      <c r="AV661" s="751"/>
      <c r="AW661" s="751"/>
      <c r="AX661" s="751"/>
      <c r="AY661" s="751"/>
      <c r="AZ661" s="751"/>
      <c r="BA661" s="685">
        <v>0</v>
      </c>
      <c r="BB661" s="685">
        <v>0</v>
      </c>
      <c r="BC661" s="685">
        <v>0</v>
      </c>
      <c r="BD661" s="685">
        <v>0</v>
      </c>
      <c r="BE661" s="685">
        <v>0</v>
      </c>
      <c r="BF661" s="685">
        <v>0</v>
      </c>
      <c r="BG661" s="685">
        <v>0</v>
      </c>
      <c r="BH661" s="685">
        <v>0</v>
      </c>
      <c r="BI661" s="687"/>
    </row>
    <row r="662" spans="2:61" ht="21" customHeight="1">
      <c r="B662" s="745"/>
      <c r="C662" s="745"/>
      <c r="D662" s="961" t="s">
        <v>4121</v>
      </c>
      <c r="H662" s="962"/>
      <c r="I662" s="961"/>
      <c r="J662" s="961"/>
      <c r="K662" s="961"/>
      <c r="L662" s="962"/>
      <c r="M662" s="961"/>
      <c r="N662" s="961"/>
      <c r="O662" s="961"/>
      <c r="P662" s="962"/>
      <c r="Q662" s="961"/>
      <c r="R662" s="961"/>
      <c r="S662" s="961"/>
      <c r="T662" s="962"/>
      <c r="U662" s="961"/>
      <c r="V662" s="961"/>
      <c r="W662" s="961"/>
      <c r="X662" s="962"/>
      <c r="AB662" s="822" t="s">
        <v>5228</v>
      </c>
      <c r="BA662" s="685">
        <v>0</v>
      </c>
      <c r="BB662" s="685">
        <v>0</v>
      </c>
      <c r="BC662" s="685">
        <v>0</v>
      </c>
      <c r="BD662" s="685">
        <v>0</v>
      </c>
      <c r="BE662" s="685">
        <v>0</v>
      </c>
      <c r="BF662" s="685">
        <v>0</v>
      </c>
      <c r="BG662" s="685">
        <v>0</v>
      </c>
      <c r="BH662" s="685">
        <v>0</v>
      </c>
      <c r="BI662" s="687"/>
    </row>
    <row r="663" spans="2:61" ht="15.75" customHeight="1">
      <c r="BA663" s="685">
        <v>0</v>
      </c>
      <c r="BB663" s="685">
        <v>0</v>
      </c>
      <c r="BC663" s="685">
        <v>0</v>
      </c>
      <c r="BD663" s="685">
        <v>0</v>
      </c>
      <c r="BE663" s="685">
        <v>0</v>
      </c>
      <c r="BF663" s="685">
        <v>0</v>
      </c>
      <c r="BG663" s="685">
        <v>0</v>
      </c>
      <c r="BH663" s="685">
        <v>0</v>
      </c>
      <c r="BI663" s="687"/>
    </row>
    <row r="664" spans="2:61" ht="15.75">
      <c r="B664" s="706"/>
      <c r="D664" s="749" t="s">
        <v>4902</v>
      </c>
      <c r="E664" s="707"/>
      <c r="F664" s="707"/>
      <c r="G664" s="707"/>
      <c r="H664" s="749"/>
      <c r="I664" s="707"/>
      <c r="J664" s="707"/>
      <c r="K664" s="707"/>
      <c r="L664" s="749"/>
      <c r="P664" s="749"/>
      <c r="Q664" s="749"/>
      <c r="R664" s="749"/>
      <c r="S664" s="749"/>
      <c r="T664" s="749"/>
      <c r="U664" s="749"/>
      <c r="V664" s="749"/>
      <c r="W664" s="707"/>
      <c r="X664" s="749"/>
      <c r="Y664" s="749"/>
      <c r="Z664" s="749"/>
      <c r="AA664" s="749"/>
      <c r="AB664" s="749"/>
      <c r="AC664" s="749"/>
      <c r="AD664" s="749"/>
      <c r="AE664" s="749"/>
      <c r="AF664" s="749"/>
      <c r="AI664" s="707"/>
      <c r="AJ664" s="787"/>
      <c r="AK664" s="707"/>
      <c r="AL664" s="707"/>
      <c r="AM664" s="707"/>
      <c r="AN664" s="787"/>
      <c r="AO664" s="707"/>
      <c r="AP664" s="707"/>
      <c r="AQ664" s="707"/>
      <c r="AR664" s="787"/>
      <c r="AS664" s="707"/>
      <c r="AT664" s="707"/>
      <c r="AU664" s="707"/>
      <c r="AV664" s="707"/>
      <c r="AW664" s="707"/>
      <c r="AX664" s="707"/>
      <c r="AY664" s="707"/>
      <c r="AZ664" s="787"/>
      <c r="BA664" s="685">
        <v>0</v>
      </c>
      <c r="BB664" s="685">
        <v>0</v>
      </c>
      <c r="BC664" s="685">
        <v>0</v>
      </c>
      <c r="BD664" s="685">
        <v>0</v>
      </c>
      <c r="BE664" s="685">
        <v>0</v>
      </c>
      <c r="BF664" s="685">
        <v>0</v>
      </c>
      <c r="BG664" s="685">
        <v>0</v>
      </c>
      <c r="BH664" s="685">
        <v>0</v>
      </c>
      <c r="BI664" s="687"/>
    </row>
    <row r="665" spans="2:61" ht="15.75">
      <c r="B665" s="706"/>
      <c r="D665" s="749"/>
      <c r="E665" s="707"/>
      <c r="F665" s="707"/>
      <c r="G665" s="707"/>
      <c r="H665" s="749"/>
      <c r="I665" s="707"/>
      <c r="J665" s="707"/>
      <c r="K665" s="707"/>
      <c r="L665" s="749"/>
      <c r="P665" s="787"/>
      <c r="Q665" s="749"/>
      <c r="R665" s="749"/>
      <c r="S665" s="749"/>
      <c r="T665" s="787"/>
      <c r="U665" s="749"/>
      <c r="V665" s="749"/>
      <c r="W665" s="707"/>
      <c r="X665" s="749"/>
      <c r="Y665" s="749"/>
      <c r="Z665" s="749"/>
      <c r="AA665" s="749"/>
      <c r="AB665" s="749"/>
      <c r="AC665" s="749"/>
      <c r="AD665" s="749"/>
      <c r="AE665" s="749"/>
      <c r="AF665" s="749"/>
      <c r="AI665" s="707"/>
      <c r="AK665" s="707"/>
      <c r="AL665" s="707"/>
      <c r="AM665" s="707"/>
      <c r="AN665" s="707"/>
      <c r="AO665" s="707"/>
      <c r="AP665" s="707"/>
      <c r="AQ665" s="707"/>
      <c r="AR665" s="707"/>
      <c r="AS665" s="707"/>
      <c r="AT665" s="707"/>
      <c r="AU665" s="707"/>
      <c r="AV665" s="707"/>
      <c r="AW665" s="707"/>
      <c r="AX665" s="707"/>
      <c r="AY665" s="707"/>
      <c r="AZ665" s="707"/>
      <c r="BA665" s="685">
        <v>0</v>
      </c>
      <c r="BB665" s="685">
        <v>0</v>
      </c>
      <c r="BC665" s="685">
        <v>0</v>
      </c>
      <c r="BD665" s="685">
        <v>0</v>
      </c>
      <c r="BE665" s="685">
        <v>0</v>
      </c>
      <c r="BF665" s="685">
        <v>0</v>
      </c>
      <c r="BG665" s="685">
        <v>0</v>
      </c>
      <c r="BH665" s="685">
        <v>0</v>
      </c>
      <c r="BI665" s="687"/>
    </row>
    <row r="666" spans="2:61" ht="20.100000000000001" customHeight="1">
      <c r="B666" s="4761" t="s">
        <v>4903</v>
      </c>
      <c r="D666" s="788" t="s">
        <v>4904</v>
      </c>
      <c r="E666" s="789"/>
      <c r="F666" s="789"/>
      <c r="G666" s="789"/>
      <c r="H666" s="790" t="s">
        <v>4905</v>
      </c>
      <c r="I666" s="789"/>
      <c r="J666" s="789"/>
      <c r="K666" s="789"/>
      <c r="L666" s="861" t="s">
        <v>4906</v>
      </c>
      <c r="M666" s="789"/>
      <c r="N666" s="789"/>
      <c r="O666" s="789"/>
      <c r="P666" s="963" t="s">
        <v>5458</v>
      </c>
      <c r="Q666" s="789"/>
      <c r="R666" s="789"/>
      <c r="S666" s="789"/>
      <c r="T666" s="964" t="s">
        <v>4910</v>
      </c>
      <c r="U666" s="789"/>
      <c r="V666" s="789"/>
      <c r="W666" s="789"/>
      <c r="X666" s="963" t="s">
        <v>5459</v>
      </c>
      <c r="Y666" s="789"/>
      <c r="Z666" s="789"/>
      <c r="AA666" s="789"/>
      <c r="AB666" s="888"/>
      <c r="AC666" s="789"/>
      <c r="AD666" s="789"/>
      <c r="AE666" s="789"/>
      <c r="AF666" s="888"/>
      <c r="AG666" s="789"/>
      <c r="AH666" s="789"/>
      <c r="AI666" s="789"/>
      <c r="AK666" s="707"/>
      <c r="AL666" s="707"/>
      <c r="AM666" s="707"/>
      <c r="AN666" s="707"/>
      <c r="AO666" s="707"/>
      <c r="AP666" s="707"/>
      <c r="AQ666" s="707"/>
      <c r="AR666" s="707"/>
      <c r="AS666" s="707"/>
      <c r="AT666" s="707"/>
      <c r="AU666" s="707"/>
      <c r="AV666" s="707"/>
      <c r="AW666" s="707"/>
      <c r="AX666" s="707"/>
      <c r="AY666" s="707"/>
      <c r="AZ666" s="707"/>
      <c r="BA666" s="685">
        <v>0</v>
      </c>
      <c r="BB666" s="685">
        <v>0</v>
      </c>
      <c r="BC666" s="685">
        <v>0</v>
      </c>
      <c r="BD666" s="685">
        <v>0</v>
      </c>
      <c r="BE666" s="685">
        <v>0</v>
      </c>
      <c r="BF666" s="685">
        <v>0</v>
      </c>
      <c r="BG666" s="685">
        <v>0</v>
      </c>
      <c r="BH666" s="685">
        <v>0</v>
      </c>
      <c r="BI666" s="687"/>
    </row>
    <row r="667" spans="2:61" ht="13.5" customHeight="1">
      <c r="B667" s="4762"/>
      <c r="D667" s="4473" t="s">
        <v>5460</v>
      </c>
      <c r="E667" s="730"/>
      <c r="F667" s="794"/>
      <c r="G667" s="730"/>
      <c r="H667" s="4473" t="s">
        <v>5461</v>
      </c>
      <c r="I667" s="730"/>
      <c r="J667" s="794"/>
      <c r="K667" s="730"/>
      <c r="L667" s="4473" t="s">
        <v>5462</v>
      </c>
      <c r="M667" s="730"/>
      <c r="N667" s="794"/>
      <c r="O667" s="730"/>
      <c r="P667" s="4543" t="s">
        <v>5462</v>
      </c>
      <c r="Q667" s="730"/>
      <c r="R667" s="794"/>
      <c r="S667" s="730"/>
      <c r="T667" s="4543" t="s">
        <v>5463</v>
      </c>
      <c r="U667" s="730"/>
      <c r="V667" s="794"/>
      <c r="W667" s="730"/>
      <c r="X667" s="4543" t="s">
        <v>5463</v>
      </c>
      <c r="Y667" s="730"/>
      <c r="Z667" s="794"/>
      <c r="AA667" s="730"/>
      <c r="AB667" s="4469"/>
      <c r="AC667" s="730"/>
      <c r="AD667" s="794"/>
      <c r="AE667" s="730"/>
      <c r="AF667" s="4469"/>
      <c r="AG667" s="730"/>
      <c r="AH667" s="794"/>
      <c r="AI667" s="730"/>
      <c r="AJ667" s="707"/>
      <c r="AK667" s="707"/>
      <c r="AL667" s="707"/>
      <c r="AM667" s="707"/>
      <c r="AN667" s="707"/>
      <c r="BA667" s="685">
        <v>0</v>
      </c>
      <c r="BB667" s="685">
        <v>0</v>
      </c>
      <c r="BC667" s="685">
        <v>0</v>
      </c>
      <c r="BD667" s="685">
        <v>0</v>
      </c>
      <c r="BE667" s="685">
        <v>0</v>
      </c>
      <c r="BF667" s="685">
        <v>0</v>
      </c>
      <c r="BG667" s="685">
        <v>0</v>
      </c>
      <c r="BH667" s="685">
        <v>0</v>
      </c>
      <c r="BI667" s="687"/>
    </row>
    <row r="668" spans="2:61" ht="11.25" customHeight="1" thickBot="1">
      <c r="B668" s="4763"/>
      <c r="D668" s="4764"/>
      <c r="E668" s="789"/>
      <c r="F668" s="789"/>
      <c r="G668" s="789"/>
      <c r="H668" s="4764"/>
      <c r="I668" s="789"/>
      <c r="J668" s="789"/>
      <c r="K668" s="789"/>
      <c r="L668" s="4764"/>
      <c r="M668" s="789"/>
      <c r="N668" s="789"/>
      <c r="O668" s="789"/>
      <c r="P668" s="4755"/>
      <c r="Q668" s="789"/>
      <c r="R668" s="789"/>
      <c r="S668" s="789"/>
      <c r="T668" s="4755"/>
      <c r="U668" s="789"/>
      <c r="V668" s="789"/>
      <c r="W668" s="789"/>
      <c r="X668" s="4755"/>
      <c r="Y668" s="789"/>
      <c r="Z668" s="789"/>
      <c r="AA668" s="789"/>
      <c r="AB668" s="4756"/>
      <c r="AC668" s="789"/>
      <c r="AD668" s="789"/>
      <c r="AE668" s="789"/>
      <c r="AF668" s="4756"/>
      <c r="AG668" s="789"/>
      <c r="AH668" s="789"/>
      <c r="AI668" s="789"/>
      <c r="AJ668" s="707"/>
      <c r="AK668" s="707"/>
      <c r="AL668" s="707"/>
      <c r="AM668" s="707"/>
      <c r="AN668" s="707"/>
      <c r="BA668" s="685">
        <v>0</v>
      </c>
      <c r="BB668" s="685">
        <v>0</v>
      </c>
      <c r="BC668" s="685">
        <v>0</v>
      </c>
      <c r="BD668" s="685">
        <v>0</v>
      </c>
      <c r="BE668" s="685">
        <v>0</v>
      </c>
      <c r="BF668" s="685">
        <v>0</v>
      </c>
      <c r="BG668" s="685">
        <v>0</v>
      </c>
      <c r="BH668" s="685">
        <v>0</v>
      </c>
      <c r="BI668" s="687"/>
    </row>
    <row r="669" spans="2:61" ht="19.5" customHeight="1" thickTop="1">
      <c r="B669" s="706"/>
      <c r="D669" s="4757" t="s">
        <v>5464</v>
      </c>
      <c r="E669" s="795"/>
      <c r="F669" s="795"/>
      <c r="G669" s="795"/>
      <c r="H669" s="4757" t="s">
        <v>5465</v>
      </c>
      <c r="I669" s="796"/>
      <c r="J669" s="796"/>
      <c r="K669" s="796"/>
      <c r="L669" s="4759" t="s">
        <v>5466</v>
      </c>
      <c r="M669" s="707"/>
      <c r="N669" s="789"/>
      <c r="O669" s="789"/>
      <c r="P669" s="4757" t="s">
        <v>5467</v>
      </c>
      <c r="Q669" s="707"/>
      <c r="R669" s="789"/>
      <c r="S669" s="789"/>
      <c r="T669" s="4757" t="s">
        <v>5243</v>
      </c>
      <c r="X669" s="965"/>
      <c r="AB669" s="965"/>
      <c r="AC669" s="707"/>
      <c r="AD669" s="789"/>
      <c r="AE669" s="789"/>
      <c r="AF669" s="965"/>
      <c r="AJ669" s="707"/>
      <c r="AK669" s="707"/>
      <c r="AL669" s="707"/>
      <c r="AM669" s="707"/>
      <c r="AN669" s="707"/>
      <c r="BA669" s="685">
        <v>0</v>
      </c>
      <c r="BB669" s="685">
        <v>0</v>
      </c>
      <c r="BC669" s="685">
        <v>0</v>
      </c>
      <c r="BD669" s="685">
        <v>0</v>
      </c>
      <c r="BE669" s="685">
        <v>0</v>
      </c>
      <c r="BF669" s="685">
        <v>0</v>
      </c>
      <c r="BG669" s="685">
        <v>0</v>
      </c>
      <c r="BH669" s="685">
        <v>0</v>
      </c>
      <c r="BI669" s="687"/>
    </row>
    <row r="670" spans="2:61" ht="19.5" customHeight="1">
      <c r="B670" s="706"/>
      <c r="D670" s="4758"/>
      <c r="E670" s="795"/>
      <c r="F670" s="795"/>
      <c r="G670" s="795"/>
      <c r="H670" s="4758"/>
      <c r="I670" s="796"/>
      <c r="J670" s="796"/>
      <c r="K670" s="796"/>
      <c r="L670" s="4760"/>
      <c r="M670" s="707"/>
      <c r="P670" s="4758"/>
      <c r="Q670" s="707"/>
      <c r="T670" s="4758"/>
      <c r="X670" s="892" t="s">
        <v>5468</v>
      </c>
      <c r="AB670" s="966"/>
      <c r="AC670" s="707"/>
      <c r="AF670" s="966"/>
      <c r="AJ670" s="707"/>
      <c r="AK670" s="707"/>
      <c r="AL670" s="707"/>
      <c r="AM670" s="707"/>
      <c r="AN670" s="707"/>
      <c r="BA670" s="685">
        <v>0</v>
      </c>
      <c r="BB670" s="685">
        <v>0</v>
      </c>
      <c r="BC670" s="685">
        <v>0</v>
      </c>
      <c r="BD670" s="685">
        <v>0</v>
      </c>
      <c r="BE670" s="685">
        <v>0</v>
      </c>
      <c r="BF670" s="685">
        <v>0</v>
      </c>
      <c r="BG670" s="685">
        <v>0</v>
      </c>
      <c r="BH670" s="685">
        <v>0</v>
      </c>
      <c r="BI670" s="687"/>
    </row>
    <row r="671" spans="2:61" ht="19.5" customHeight="1">
      <c r="B671" s="706"/>
      <c r="D671" s="4758"/>
      <c r="E671" s="795"/>
      <c r="F671" s="795"/>
      <c r="G671" s="795"/>
      <c r="H671" s="4758"/>
      <c r="I671" s="796"/>
      <c r="J671" s="796"/>
      <c r="K671" s="796"/>
      <c r="L671" s="4760"/>
      <c r="M671" s="707"/>
      <c r="P671" s="4758"/>
      <c r="Q671" s="707"/>
      <c r="T671" s="4758"/>
      <c r="X671" s="892" t="s">
        <v>5469</v>
      </c>
      <c r="AB671" s="966"/>
      <c r="AC671" s="707"/>
      <c r="AF671" s="966"/>
      <c r="AJ671" s="707"/>
      <c r="AK671" s="707"/>
      <c r="AL671" s="707"/>
      <c r="AM671" s="707"/>
      <c r="AN671" s="707"/>
      <c r="BB671" s="685">
        <v>0</v>
      </c>
      <c r="BC671" s="685">
        <v>0</v>
      </c>
      <c r="BD671" s="685">
        <v>0</v>
      </c>
      <c r="BE671" s="685">
        <v>0</v>
      </c>
      <c r="BF671" s="685">
        <v>0</v>
      </c>
      <c r="BG671" s="685">
        <v>0</v>
      </c>
      <c r="BH671" s="685">
        <v>0</v>
      </c>
      <c r="BI671" s="687"/>
    </row>
    <row r="672" spans="2:61" ht="20.25" customHeight="1">
      <c r="B672" s="706"/>
      <c r="D672" s="967" t="s">
        <v>4916</v>
      </c>
      <c r="E672" s="798"/>
      <c r="F672" s="798"/>
      <c r="G672" s="798"/>
      <c r="H672" s="797"/>
      <c r="I672" s="796"/>
      <c r="J672" s="796"/>
      <c r="K672" s="796"/>
      <c r="L672" s="799"/>
      <c r="M672" s="707"/>
      <c r="P672" s="707"/>
      <c r="Q672" s="796"/>
      <c r="R672" s="796"/>
      <c r="S672" s="796"/>
      <c r="T672" s="707"/>
      <c r="U672" s="796"/>
      <c r="V672" s="796"/>
      <c r="X672" s="892" t="s">
        <v>5470</v>
      </c>
      <c r="Y672" s="796"/>
      <c r="Z672" s="796"/>
      <c r="AA672" s="796"/>
      <c r="AB672" s="799"/>
      <c r="AC672" s="707"/>
      <c r="AF672" s="707"/>
      <c r="AG672" s="796"/>
      <c r="AH672" s="796"/>
      <c r="AI672" s="796"/>
      <c r="AJ672" s="707"/>
      <c r="AK672" s="707"/>
      <c r="AL672" s="707"/>
      <c r="AM672" s="707"/>
      <c r="AN672" s="707"/>
      <c r="AZ672" s="685">
        <v>0</v>
      </c>
      <c r="BA672" s="685">
        <v>0</v>
      </c>
      <c r="BB672" s="685">
        <v>0</v>
      </c>
      <c r="BC672" s="685">
        <v>0</v>
      </c>
      <c r="BD672" s="685">
        <v>0</v>
      </c>
      <c r="BE672" s="685">
        <v>0</v>
      </c>
      <c r="BF672" s="685">
        <v>0</v>
      </c>
      <c r="BG672" s="685">
        <v>0</v>
      </c>
      <c r="BH672" s="685">
        <v>0</v>
      </c>
      <c r="BI672" s="687"/>
    </row>
    <row r="673" spans="2:61" ht="9.9499999999999993" customHeight="1">
      <c r="B673" s="4464">
        <v>1</v>
      </c>
      <c r="D673" s="4740" t="s">
        <v>5471</v>
      </c>
      <c r="E673" s="789"/>
      <c r="F673" s="789"/>
      <c r="G673" s="789"/>
      <c r="H673" s="4752" t="s">
        <v>5472</v>
      </c>
      <c r="I673" s="789"/>
      <c r="J673" s="789"/>
      <c r="K673" s="789"/>
      <c r="L673" s="4746" t="s">
        <v>5473</v>
      </c>
      <c r="M673" s="789"/>
      <c r="N673" s="789"/>
      <c r="O673" s="789"/>
      <c r="P673" s="4737" t="s">
        <v>5458</v>
      </c>
      <c r="Q673" s="789"/>
      <c r="R673" s="789"/>
      <c r="S673" s="789"/>
      <c r="T673" s="4737" t="s">
        <v>5474</v>
      </c>
      <c r="U673" s="789"/>
      <c r="V673" s="789"/>
      <c r="W673" s="789"/>
      <c r="X673" s="4749" t="s">
        <v>5475</v>
      </c>
      <c r="Y673" s="789"/>
      <c r="Z673" s="789"/>
      <c r="AA673" s="789"/>
      <c r="AB673" s="4734"/>
      <c r="AC673" s="789"/>
      <c r="AD673" s="789"/>
      <c r="AE673" s="789"/>
      <c r="AF673" s="4734"/>
      <c r="AG673" s="789"/>
      <c r="AH673" s="789"/>
      <c r="AI673" s="789"/>
      <c r="AJ673" s="685">
        <v>0</v>
      </c>
      <c r="AK673" s="685">
        <v>0</v>
      </c>
      <c r="AL673" s="685">
        <v>0</v>
      </c>
      <c r="AM673" s="685">
        <v>0</v>
      </c>
      <c r="AN673" s="685">
        <v>0</v>
      </c>
      <c r="AO673" s="685">
        <v>0</v>
      </c>
      <c r="AP673" s="685">
        <v>0</v>
      </c>
      <c r="AQ673" s="685">
        <v>0</v>
      </c>
      <c r="AR673" s="685">
        <v>0</v>
      </c>
      <c r="AS673" s="685">
        <v>0</v>
      </c>
      <c r="AT673" s="685">
        <v>0</v>
      </c>
      <c r="AU673" s="685">
        <v>0</v>
      </c>
      <c r="AV673" s="685">
        <v>0</v>
      </c>
      <c r="AW673" s="685">
        <v>0</v>
      </c>
      <c r="AX673" s="685">
        <v>0</v>
      </c>
      <c r="AY673" s="685">
        <v>0</v>
      </c>
      <c r="AZ673" s="685">
        <v>0</v>
      </c>
      <c r="BA673" s="685">
        <v>0</v>
      </c>
      <c r="BB673" s="685">
        <v>0</v>
      </c>
      <c r="BC673" s="685">
        <v>0</v>
      </c>
      <c r="BD673" s="685">
        <v>0</v>
      </c>
      <c r="BE673" s="685">
        <v>0</v>
      </c>
      <c r="BF673" s="685">
        <v>0</v>
      </c>
      <c r="BG673" s="685">
        <v>0</v>
      </c>
      <c r="BH673" s="685">
        <v>0</v>
      </c>
      <c r="BI673" s="687"/>
    </row>
    <row r="674" spans="2:61" ht="5.0999999999999996" customHeight="1">
      <c r="B674" s="4465"/>
      <c r="D674" s="4741"/>
      <c r="E674" s="730"/>
      <c r="F674" s="794"/>
      <c r="G674" s="730"/>
      <c r="H674" s="4753"/>
      <c r="I674" s="730"/>
      <c r="J674" s="794"/>
      <c r="K674" s="730"/>
      <c r="L674" s="4747"/>
      <c r="M674" s="730"/>
      <c r="N674" s="794"/>
      <c r="O674" s="730"/>
      <c r="P674" s="4738"/>
      <c r="Q674" s="730"/>
      <c r="R674" s="794"/>
      <c r="S674" s="730"/>
      <c r="T674" s="4738"/>
      <c r="U674" s="730"/>
      <c r="V674" s="794"/>
      <c r="W674" s="730"/>
      <c r="X674" s="4750"/>
      <c r="Y674" s="730"/>
      <c r="Z674" s="794"/>
      <c r="AA674" s="730"/>
      <c r="AB674" s="4735"/>
      <c r="AC674" s="730"/>
      <c r="AD674" s="794"/>
      <c r="AE674" s="730"/>
      <c r="AF674" s="4735"/>
      <c r="AG674" s="730"/>
      <c r="AH674" s="794"/>
      <c r="AI674" s="730"/>
      <c r="AJ674" s="685">
        <v>0</v>
      </c>
      <c r="AK674" s="685">
        <v>0</v>
      </c>
      <c r="AL674" s="685">
        <v>0</v>
      </c>
      <c r="AM674" s="685">
        <v>0</v>
      </c>
      <c r="AN674" s="685">
        <v>0</v>
      </c>
      <c r="AO674" s="685">
        <v>0</v>
      </c>
      <c r="AP674" s="685">
        <v>0</v>
      </c>
      <c r="AQ674" s="685">
        <v>0</v>
      </c>
      <c r="AR674" s="685">
        <v>0</v>
      </c>
      <c r="AS674" s="685">
        <v>0</v>
      </c>
      <c r="AT674" s="685">
        <v>0</v>
      </c>
      <c r="AU674" s="685">
        <v>0</v>
      </c>
      <c r="AV674" s="685">
        <v>0</v>
      </c>
      <c r="AW674" s="685">
        <v>0</v>
      </c>
      <c r="AX674" s="685">
        <v>0</v>
      </c>
      <c r="AY674" s="685">
        <v>0</v>
      </c>
      <c r="AZ674" s="685">
        <v>0</v>
      </c>
      <c r="BA674" s="685">
        <v>0</v>
      </c>
      <c r="BB674" s="685">
        <v>0</v>
      </c>
      <c r="BC674" s="685">
        <v>0</v>
      </c>
      <c r="BD674" s="685">
        <v>0</v>
      </c>
      <c r="BE674" s="685">
        <v>0</v>
      </c>
      <c r="BF674" s="685">
        <v>0</v>
      </c>
      <c r="BG674" s="685">
        <v>0</v>
      </c>
      <c r="BH674" s="685">
        <v>0</v>
      </c>
      <c r="BI674" s="687"/>
    </row>
    <row r="675" spans="2:61" ht="9.9499999999999993" customHeight="1">
      <c r="B675" s="4466"/>
      <c r="D675" s="4742"/>
      <c r="E675" s="789"/>
      <c r="F675" s="789"/>
      <c r="G675" s="789"/>
      <c r="H675" s="4754"/>
      <c r="I675" s="789"/>
      <c r="J675" s="789"/>
      <c r="K675" s="789"/>
      <c r="L675" s="4748"/>
      <c r="M675" s="789"/>
      <c r="N675" s="789"/>
      <c r="O675" s="789"/>
      <c r="P675" s="4739"/>
      <c r="Q675" s="789"/>
      <c r="R675" s="789"/>
      <c r="S675" s="789"/>
      <c r="T675" s="4739"/>
      <c r="U675" s="789"/>
      <c r="V675" s="789"/>
      <c r="W675" s="789"/>
      <c r="X675" s="4751"/>
      <c r="Y675" s="789"/>
      <c r="Z675" s="789"/>
      <c r="AA675" s="789"/>
      <c r="AB675" s="4736"/>
      <c r="AC675" s="789"/>
      <c r="AD675" s="789"/>
      <c r="AE675" s="789"/>
      <c r="AF675" s="4736"/>
      <c r="AG675" s="789"/>
      <c r="AH675" s="789"/>
      <c r="AI675" s="789"/>
      <c r="AJ675" s="685">
        <v>0</v>
      </c>
      <c r="AK675" s="685">
        <v>0</v>
      </c>
      <c r="AL675" s="685">
        <v>0</v>
      </c>
      <c r="AM675" s="685">
        <v>0</v>
      </c>
      <c r="AN675" s="685">
        <v>0</v>
      </c>
      <c r="AO675" s="685">
        <v>0</v>
      </c>
      <c r="AP675" s="685">
        <v>0</v>
      </c>
      <c r="AQ675" s="685">
        <v>0</v>
      </c>
      <c r="AR675" s="685">
        <v>0</v>
      </c>
      <c r="AS675" s="685">
        <v>0</v>
      </c>
      <c r="AT675" s="685">
        <v>0</v>
      </c>
      <c r="AU675" s="685">
        <v>0</v>
      </c>
      <c r="AV675" s="685">
        <v>0</v>
      </c>
      <c r="AW675" s="685">
        <v>0</v>
      </c>
      <c r="AX675" s="685">
        <v>0</v>
      </c>
      <c r="AY675" s="685">
        <v>0</v>
      </c>
      <c r="AZ675" s="685">
        <v>0</v>
      </c>
      <c r="BA675" s="685">
        <v>0</v>
      </c>
      <c r="BB675" s="685">
        <v>0</v>
      </c>
      <c r="BC675" s="685">
        <v>0</v>
      </c>
      <c r="BD675" s="685">
        <v>0</v>
      </c>
      <c r="BE675" s="685">
        <v>0</v>
      </c>
      <c r="BF675" s="685">
        <v>0</v>
      </c>
      <c r="BG675" s="685">
        <v>0</v>
      </c>
      <c r="BH675" s="685">
        <v>0</v>
      </c>
      <c r="BI675" s="687"/>
    </row>
    <row r="676" spans="2:61" ht="9.9499999999999993" customHeight="1">
      <c r="B676" s="706"/>
      <c r="D676" s="993"/>
      <c r="E676" s="796"/>
      <c r="F676" s="796"/>
      <c r="G676" s="796"/>
      <c r="H676" s="993"/>
      <c r="I676" s="796"/>
      <c r="J676" s="796"/>
      <c r="K676" s="796"/>
      <c r="L676" s="993"/>
      <c r="M676" s="796"/>
      <c r="N676" s="796"/>
      <c r="O676" s="796"/>
      <c r="P676" s="993"/>
      <c r="Q676" s="796"/>
      <c r="R676" s="796"/>
      <c r="S676" s="796"/>
      <c r="T676" s="993"/>
      <c r="U676" s="796"/>
      <c r="V676" s="796"/>
      <c r="W676" s="796"/>
      <c r="X676" s="707"/>
      <c r="Y676" s="796"/>
      <c r="Z676" s="796"/>
      <c r="AA676" s="796"/>
      <c r="AB676" s="993"/>
      <c r="AC676" s="796"/>
      <c r="AD676" s="796"/>
      <c r="AE676" s="796"/>
      <c r="AF676" s="993"/>
      <c r="AG676" s="796"/>
      <c r="AH676" s="796"/>
      <c r="AI676" s="796"/>
      <c r="AJ676" s="685">
        <v>0</v>
      </c>
      <c r="AK676" s="685">
        <v>0</v>
      </c>
      <c r="AL676" s="685">
        <v>0</v>
      </c>
      <c r="AM676" s="685">
        <v>0</v>
      </c>
      <c r="AN676" s="685">
        <v>0</v>
      </c>
      <c r="AO676" s="685">
        <v>0</v>
      </c>
      <c r="AP676" s="685">
        <v>0</v>
      </c>
      <c r="AQ676" s="685">
        <v>0</v>
      </c>
      <c r="AR676" s="685">
        <v>0</v>
      </c>
      <c r="AS676" s="685">
        <v>0</v>
      </c>
      <c r="AT676" s="685">
        <v>0</v>
      </c>
      <c r="AU676" s="685">
        <v>0</v>
      </c>
      <c r="AV676" s="685">
        <v>0</v>
      </c>
      <c r="AW676" s="685">
        <v>0</v>
      </c>
      <c r="AX676" s="685">
        <v>0</v>
      </c>
      <c r="AY676" s="685">
        <v>0</v>
      </c>
      <c r="AZ676" s="685">
        <v>0</v>
      </c>
      <c r="BA676" s="685">
        <v>0</v>
      </c>
      <c r="BB676" s="685">
        <v>0</v>
      </c>
      <c r="BC676" s="685">
        <v>0</v>
      </c>
      <c r="BD676" s="685">
        <v>0</v>
      </c>
      <c r="BE676" s="685">
        <v>0</v>
      </c>
      <c r="BF676" s="685">
        <v>0</v>
      </c>
      <c r="BG676" s="685">
        <v>0</v>
      </c>
      <c r="BH676" s="685">
        <v>0</v>
      </c>
      <c r="BI676" s="687"/>
    </row>
    <row r="677" spans="2:61" ht="9.9499999999999993" customHeight="1">
      <c r="B677" s="4464">
        <v>2</v>
      </c>
      <c r="D677" s="4740" t="s">
        <v>4904</v>
      </c>
      <c r="E677" s="789"/>
      <c r="F677" s="789"/>
      <c r="G677" s="789"/>
      <c r="H677" s="4752" t="s">
        <v>5476</v>
      </c>
      <c r="I677" s="789"/>
      <c r="J677" s="789"/>
      <c r="K677" s="789"/>
      <c r="L677" s="4746" t="s">
        <v>5477</v>
      </c>
      <c r="M677" s="789"/>
      <c r="N677" s="789"/>
      <c r="O677" s="789"/>
      <c r="P677" s="4737" t="s">
        <v>5478</v>
      </c>
      <c r="Q677" s="789"/>
      <c r="R677" s="789"/>
      <c r="S677" s="789"/>
      <c r="T677" s="4743" t="s">
        <v>5479</v>
      </c>
      <c r="U677" s="789"/>
      <c r="V677" s="789"/>
      <c r="W677" s="789"/>
      <c r="X677" s="4749" t="s">
        <v>5480</v>
      </c>
      <c r="Y677" s="789"/>
      <c r="Z677" s="789"/>
      <c r="AA677" s="789"/>
      <c r="AB677" s="4734"/>
      <c r="AC677" s="789"/>
      <c r="AD677" s="789"/>
      <c r="AE677" s="789"/>
      <c r="AF677" s="4734"/>
      <c r="AG677" s="789"/>
      <c r="AH677" s="789"/>
      <c r="AI677" s="789"/>
      <c r="AJ677" s="685">
        <v>0</v>
      </c>
      <c r="AK677" s="685">
        <v>0</v>
      </c>
      <c r="AL677" s="685">
        <v>0</v>
      </c>
      <c r="AM677" s="685">
        <v>0</v>
      </c>
      <c r="AN677" s="685">
        <v>0</v>
      </c>
      <c r="AO677" s="685">
        <v>0</v>
      </c>
      <c r="AP677" s="685">
        <v>0</v>
      </c>
      <c r="AQ677" s="685">
        <v>0</v>
      </c>
      <c r="AR677" s="685">
        <v>0</v>
      </c>
      <c r="AS677" s="685">
        <v>0</v>
      </c>
      <c r="AT677" s="685">
        <v>0</v>
      </c>
      <c r="AU677" s="685">
        <v>0</v>
      </c>
      <c r="AV677" s="685">
        <v>0</v>
      </c>
      <c r="AW677" s="685">
        <v>0</v>
      </c>
      <c r="AX677" s="685">
        <v>0</v>
      </c>
      <c r="AY677" s="685">
        <v>0</v>
      </c>
      <c r="AZ677" s="685">
        <v>0</v>
      </c>
      <c r="BA677" s="685">
        <v>0</v>
      </c>
      <c r="BB677" s="685">
        <v>0</v>
      </c>
      <c r="BC677" s="685">
        <v>0</v>
      </c>
      <c r="BD677" s="685">
        <v>0</v>
      </c>
      <c r="BE677" s="685">
        <v>0</v>
      </c>
      <c r="BF677" s="685">
        <v>0</v>
      </c>
      <c r="BG677" s="685">
        <v>0</v>
      </c>
      <c r="BH677" s="685">
        <v>0</v>
      </c>
      <c r="BI677" s="687"/>
    </row>
    <row r="678" spans="2:61" ht="5.0999999999999996" customHeight="1">
      <c r="B678" s="4465"/>
      <c r="D678" s="4741"/>
      <c r="E678" s="730"/>
      <c r="F678" s="794"/>
      <c r="G678" s="730"/>
      <c r="H678" s="4753"/>
      <c r="I678" s="730"/>
      <c r="J678" s="794"/>
      <c r="K678" s="730"/>
      <c r="L678" s="4747"/>
      <c r="M678" s="730"/>
      <c r="N678" s="794"/>
      <c r="O678" s="730"/>
      <c r="P678" s="4738"/>
      <c r="Q678" s="730"/>
      <c r="R678" s="794"/>
      <c r="S678" s="730"/>
      <c r="T678" s="4744"/>
      <c r="U678" s="730"/>
      <c r="V678" s="794"/>
      <c r="W678" s="730"/>
      <c r="X678" s="4750"/>
      <c r="Y678" s="730"/>
      <c r="Z678" s="794"/>
      <c r="AA678" s="730"/>
      <c r="AB678" s="4735"/>
      <c r="AC678" s="730"/>
      <c r="AD678" s="794"/>
      <c r="AE678" s="730"/>
      <c r="AF678" s="4735"/>
      <c r="AG678" s="730"/>
      <c r="AH678" s="794"/>
      <c r="AI678" s="730"/>
      <c r="AJ678" s="685">
        <v>0</v>
      </c>
      <c r="AK678" s="685">
        <v>0</v>
      </c>
      <c r="AL678" s="685">
        <v>0</v>
      </c>
      <c r="AM678" s="685">
        <v>0</v>
      </c>
      <c r="AN678" s="685">
        <v>0</v>
      </c>
      <c r="AO678" s="685">
        <v>0</v>
      </c>
      <c r="AP678" s="685">
        <v>0</v>
      </c>
      <c r="AQ678" s="685">
        <v>0</v>
      </c>
      <c r="AR678" s="685">
        <v>0</v>
      </c>
      <c r="AS678" s="685">
        <v>0</v>
      </c>
      <c r="AT678" s="685">
        <v>0</v>
      </c>
      <c r="AU678" s="685">
        <v>0</v>
      </c>
      <c r="AV678" s="685">
        <v>0</v>
      </c>
      <c r="AW678" s="685">
        <v>0</v>
      </c>
      <c r="AX678" s="685">
        <v>0</v>
      </c>
      <c r="AY678" s="685">
        <v>0</v>
      </c>
      <c r="AZ678" s="685">
        <v>0</v>
      </c>
      <c r="BA678" s="685">
        <v>0</v>
      </c>
      <c r="BB678" s="685">
        <v>0</v>
      </c>
      <c r="BC678" s="685">
        <v>0</v>
      </c>
      <c r="BD678" s="685">
        <v>0</v>
      </c>
      <c r="BE678" s="685">
        <v>0</v>
      </c>
      <c r="BF678" s="685">
        <v>0</v>
      </c>
      <c r="BG678" s="685">
        <v>0</v>
      </c>
      <c r="BH678" s="685">
        <v>0</v>
      </c>
      <c r="BI678" s="687"/>
    </row>
    <row r="679" spans="2:61" ht="9.9499999999999993" customHeight="1">
      <c r="B679" s="4466"/>
      <c r="D679" s="4742"/>
      <c r="E679" s="789"/>
      <c r="F679" s="789"/>
      <c r="G679" s="789"/>
      <c r="H679" s="4754"/>
      <c r="I679" s="789"/>
      <c r="J679" s="789"/>
      <c r="K679" s="789"/>
      <c r="L679" s="4748"/>
      <c r="M679" s="789"/>
      <c r="N679" s="789"/>
      <c r="O679" s="789"/>
      <c r="P679" s="4739"/>
      <c r="Q679" s="789"/>
      <c r="R679" s="789"/>
      <c r="S679" s="789"/>
      <c r="T679" s="4745"/>
      <c r="U679" s="789"/>
      <c r="V679" s="789"/>
      <c r="W679" s="789"/>
      <c r="X679" s="4751"/>
      <c r="Y679" s="789"/>
      <c r="Z679" s="789"/>
      <c r="AA679" s="789"/>
      <c r="AB679" s="4736"/>
      <c r="AC679" s="789"/>
      <c r="AD679" s="789"/>
      <c r="AE679" s="789"/>
      <c r="AF679" s="4736"/>
      <c r="AG679" s="789"/>
      <c r="AH679" s="789"/>
      <c r="AI679" s="789"/>
      <c r="AJ679" s="685">
        <v>0</v>
      </c>
      <c r="AK679" s="685">
        <v>0</v>
      </c>
      <c r="AL679" s="685">
        <v>0</v>
      </c>
      <c r="AM679" s="685">
        <v>0</v>
      </c>
      <c r="AN679" s="685">
        <v>0</v>
      </c>
      <c r="AO679" s="685">
        <v>0</v>
      </c>
      <c r="AP679" s="685">
        <v>0</v>
      </c>
      <c r="AQ679" s="685">
        <v>0</v>
      </c>
      <c r="AR679" s="685">
        <v>0</v>
      </c>
      <c r="AS679" s="685">
        <v>0</v>
      </c>
      <c r="AT679" s="685">
        <v>0</v>
      </c>
      <c r="AU679" s="685">
        <v>0</v>
      </c>
      <c r="AV679" s="685">
        <v>0</v>
      </c>
      <c r="AW679" s="685">
        <v>0</v>
      </c>
      <c r="AX679" s="685">
        <v>0</v>
      </c>
      <c r="AY679" s="685">
        <v>0</v>
      </c>
      <c r="AZ679" s="685">
        <v>0</v>
      </c>
      <c r="BA679" s="685">
        <v>0</v>
      </c>
      <c r="BB679" s="685">
        <v>0</v>
      </c>
      <c r="BC679" s="685">
        <v>0</v>
      </c>
      <c r="BD679" s="685">
        <v>0</v>
      </c>
      <c r="BE679" s="685">
        <v>0</v>
      </c>
      <c r="BF679" s="685">
        <v>0</v>
      </c>
      <c r="BG679" s="685">
        <v>0</v>
      </c>
      <c r="BH679" s="685">
        <v>0</v>
      </c>
      <c r="BI679" s="687"/>
    </row>
    <row r="680" spans="2:61" ht="9.9499999999999993" customHeight="1">
      <c r="B680" s="706"/>
      <c r="D680" s="993"/>
      <c r="E680" s="796"/>
      <c r="F680" s="796"/>
      <c r="G680" s="796"/>
      <c r="H680" s="993"/>
      <c r="I680" s="796"/>
      <c r="J680" s="796"/>
      <c r="K680" s="796"/>
      <c r="L680" s="993"/>
      <c r="M680" s="796"/>
      <c r="N680" s="796"/>
      <c r="O680" s="796"/>
      <c r="P680" s="993"/>
      <c r="Q680" s="796"/>
      <c r="R680" s="796"/>
      <c r="S680" s="796"/>
      <c r="T680" s="993"/>
      <c r="U680" s="796"/>
      <c r="V680" s="796"/>
      <c r="W680" s="796"/>
      <c r="X680" s="707"/>
      <c r="Y680" s="796"/>
      <c r="Z680" s="796"/>
      <c r="AA680" s="796"/>
      <c r="AB680" s="993"/>
      <c r="AC680" s="796"/>
      <c r="AD680" s="796"/>
      <c r="AE680" s="796"/>
      <c r="AF680" s="993"/>
      <c r="AG680" s="796"/>
      <c r="AH680" s="796"/>
      <c r="AI680" s="796"/>
      <c r="AJ680" s="685">
        <v>0</v>
      </c>
      <c r="AK680" s="685">
        <v>0</v>
      </c>
      <c r="AL680" s="685">
        <v>0</v>
      </c>
      <c r="AM680" s="685">
        <v>0</v>
      </c>
      <c r="AN680" s="685">
        <v>0</v>
      </c>
      <c r="AO680" s="685">
        <v>0</v>
      </c>
      <c r="AP680" s="685">
        <v>0</v>
      </c>
      <c r="AQ680" s="685">
        <v>0</v>
      </c>
      <c r="AR680" s="685">
        <v>0</v>
      </c>
      <c r="AS680" s="685">
        <v>0</v>
      </c>
      <c r="AT680" s="685">
        <v>0</v>
      </c>
      <c r="AU680" s="685">
        <v>0</v>
      </c>
      <c r="AV680" s="685">
        <v>0</v>
      </c>
      <c r="AW680" s="685">
        <v>0</v>
      </c>
      <c r="AX680" s="685">
        <v>0</v>
      </c>
      <c r="AY680" s="685">
        <v>0</v>
      </c>
      <c r="AZ680" s="685">
        <v>0</v>
      </c>
      <c r="BA680" s="685">
        <v>0</v>
      </c>
      <c r="BB680" s="685">
        <v>0</v>
      </c>
      <c r="BC680" s="685">
        <v>0</v>
      </c>
      <c r="BD680" s="685">
        <v>0</v>
      </c>
      <c r="BE680" s="685">
        <v>0</v>
      </c>
      <c r="BF680" s="685">
        <v>0</v>
      </c>
      <c r="BG680" s="685">
        <v>0</v>
      </c>
      <c r="BH680" s="685">
        <v>0</v>
      </c>
      <c r="BI680" s="687"/>
    </row>
    <row r="681" spans="2:61" ht="9.9499999999999993" customHeight="1">
      <c r="B681" s="4464">
        <v>3</v>
      </c>
      <c r="D681" s="4740" t="s">
        <v>5481</v>
      </c>
      <c r="E681" s="789"/>
      <c r="F681" s="789"/>
      <c r="G681" s="789"/>
      <c r="H681" s="4752" t="s">
        <v>2279</v>
      </c>
      <c r="I681" s="789"/>
      <c r="J681" s="789"/>
      <c r="K681" s="789"/>
      <c r="L681" s="4746" t="s">
        <v>5482</v>
      </c>
      <c r="M681" s="789"/>
      <c r="N681" s="789"/>
      <c r="O681" s="789"/>
      <c r="P681" s="4737" t="s">
        <v>5483</v>
      </c>
      <c r="Q681" s="789"/>
      <c r="R681" s="789"/>
      <c r="S681" s="789"/>
      <c r="T681" s="4743" t="s">
        <v>5484</v>
      </c>
      <c r="U681" s="789"/>
      <c r="V681" s="789"/>
      <c r="W681" s="789"/>
      <c r="X681" s="4749" t="s">
        <v>5485</v>
      </c>
      <c r="Y681" s="789"/>
      <c r="Z681" s="789"/>
      <c r="AA681" s="789"/>
      <c r="AB681" s="4734"/>
      <c r="AC681" s="789"/>
      <c r="AD681" s="789"/>
      <c r="AE681" s="789"/>
      <c r="AF681" s="4734"/>
      <c r="AG681" s="789"/>
      <c r="AH681" s="789"/>
      <c r="AI681" s="789"/>
      <c r="AJ681" s="685">
        <v>0</v>
      </c>
      <c r="AK681" s="685">
        <v>0</v>
      </c>
      <c r="AL681" s="685">
        <v>0</v>
      </c>
      <c r="AM681" s="685">
        <v>0</v>
      </c>
      <c r="AN681" s="685">
        <v>0</v>
      </c>
      <c r="AO681" s="685">
        <v>0</v>
      </c>
      <c r="AP681" s="685">
        <v>0</v>
      </c>
      <c r="AQ681" s="685">
        <v>0</v>
      </c>
      <c r="AR681" s="685">
        <v>0</v>
      </c>
      <c r="AS681" s="685">
        <v>0</v>
      </c>
      <c r="AT681" s="685">
        <v>0</v>
      </c>
      <c r="AU681" s="685">
        <v>0</v>
      </c>
      <c r="AV681" s="685">
        <v>0</v>
      </c>
      <c r="AW681" s="685">
        <v>0</v>
      </c>
      <c r="AX681" s="685">
        <v>0</v>
      </c>
      <c r="AY681" s="685">
        <v>0</v>
      </c>
      <c r="AZ681" s="685">
        <v>0</v>
      </c>
      <c r="BA681" s="685">
        <v>0</v>
      </c>
      <c r="BB681" s="685">
        <v>0</v>
      </c>
      <c r="BC681" s="685">
        <v>0</v>
      </c>
      <c r="BD681" s="685">
        <v>0</v>
      </c>
      <c r="BE681" s="685">
        <v>0</v>
      </c>
      <c r="BF681" s="685">
        <v>0</v>
      </c>
      <c r="BG681" s="685">
        <v>0</v>
      </c>
      <c r="BH681" s="685">
        <v>0</v>
      </c>
      <c r="BI681" s="687"/>
    </row>
    <row r="682" spans="2:61" ht="5.0999999999999996" customHeight="1">
      <c r="B682" s="4465"/>
      <c r="D682" s="4741"/>
      <c r="E682" s="730"/>
      <c r="F682" s="794"/>
      <c r="G682" s="730"/>
      <c r="H682" s="4753"/>
      <c r="I682" s="730"/>
      <c r="J682" s="794"/>
      <c r="K682" s="730"/>
      <c r="L682" s="4747"/>
      <c r="M682" s="730"/>
      <c r="N682" s="794"/>
      <c r="O682" s="730"/>
      <c r="P682" s="4738"/>
      <c r="Q682" s="730"/>
      <c r="R682" s="794"/>
      <c r="S682" s="730"/>
      <c r="T682" s="4744"/>
      <c r="U682" s="730"/>
      <c r="V682" s="794"/>
      <c r="W682" s="730"/>
      <c r="X682" s="4750"/>
      <c r="Y682" s="730"/>
      <c r="Z682" s="794"/>
      <c r="AA682" s="730"/>
      <c r="AB682" s="4735"/>
      <c r="AC682" s="730"/>
      <c r="AD682" s="794"/>
      <c r="AE682" s="730"/>
      <c r="AF682" s="4735"/>
      <c r="AG682" s="730"/>
      <c r="AH682" s="794"/>
      <c r="AI682" s="730"/>
      <c r="AJ682" s="685">
        <v>0</v>
      </c>
      <c r="AK682" s="685">
        <v>0</v>
      </c>
      <c r="AL682" s="685">
        <v>0</v>
      </c>
      <c r="AM682" s="685">
        <v>0</v>
      </c>
      <c r="AN682" s="685">
        <v>0</v>
      </c>
      <c r="AO682" s="685">
        <v>0</v>
      </c>
      <c r="AP682" s="685">
        <v>0</v>
      </c>
      <c r="AQ682" s="685">
        <v>0</v>
      </c>
      <c r="AR682" s="685">
        <v>0</v>
      </c>
      <c r="AS682" s="685">
        <v>0</v>
      </c>
      <c r="AT682" s="685">
        <v>0</v>
      </c>
      <c r="AU682" s="685">
        <v>0</v>
      </c>
      <c r="AV682" s="685">
        <v>0</v>
      </c>
      <c r="AW682" s="685">
        <v>0</v>
      </c>
      <c r="AX682" s="685">
        <v>0</v>
      </c>
      <c r="AY682" s="685">
        <v>0</v>
      </c>
      <c r="AZ682" s="685">
        <v>0</v>
      </c>
      <c r="BA682" s="685">
        <v>0</v>
      </c>
      <c r="BB682" s="685">
        <v>0</v>
      </c>
      <c r="BC682" s="685">
        <v>0</v>
      </c>
      <c r="BD682" s="685">
        <v>0</v>
      </c>
      <c r="BE682" s="685">
        <v>0</v>
      </c>
      <c r="BF682" s="685">
        <v>0</v>
      </c>
      <c r="BG682" s="685">
        <v>0</v>
      </c>
      <c r="BH682" s="685">
        <v>0</v>
      </c>
      <c r="BI682" s="687"/>
    </row>
    <row r="683" spans="2:61" ht="9.9499999999999993" customHeight="1">
      <c r="B683" s="4466"/>
      <c r="D683" s="4742"/>
      <c r="E683" s="789"/>
      <c r="F683" s="789"/>
      <c r="G683" s="789"/>
      <c r="H683" s="4754"/>
      <c r="I683" s="789"/>
      <c r="J683" s="789"/>
      <c r="K683" s="789"/>
      <c r="L683" s="4748"/>
      <c r="M683" s="789"/>
      <c r="N683" s="789"/>
      <c r="O683" s="789"/>
      <c r="P683" s="4739"/>
      <c r="Q683" s="789"/>
      <c r="R683" s="789"/>
      <c r="S683" s="789"/>
      <c r="T683" s="4745"/>
      <c r="U683" s="789"/>
      <c r="V683" s="789"/>
      <c r="W683" s="789"/>
      <c r="X683" s="4751"/>
      <c r="Y683" s="789"/>
      <c r="Z683" s="789"/>
      <c r="AA683" s="789"/>
      <c r="AB683" s="4736"/>
      <c r="AC683" s="789"/>
      <c r="AD683" s="789"/>
      <c r="AE683" s="789"/>
      <c r="AF683" s="4736"/>
      <c r="AG683" s="789"/>
      <c r="AH683" s="789"/>
      <c r="AI683" s="789"/>
      <c r="AJ683" s="685">
        <v>0</v>
      </c>
      <c r="AK683" s="685">
        <v>0</v>
      </c>
      <c r="AL683" s="685">
        <v>0</v>
      </c>
      <c r="AM683" s="685">
        <v>0</v>
      </c>
      <c r="AN683" s="685">
        <v>0</v>
      </c>
      <c r="AO683" s="685">
        <v>0</v>
      </c>
      <c r="AP683" s="685">
        <v>0</v>
      </c>
      <c r="AQ683" s="685">
        <v>0</v>
      </c>
      <c r="AR683" s="685">
        <v>0</v>
      </c>
      <c r="AS683" s="685">
        <v>0</v>
      </c>
      <c r="AT683" s="685">
        <v>0</v>
      </c>
      <c r="AU683" s="685">
        <v>0</v>
      </c>
      <c r="AV683" s="685">
        <v>0</v>
      </c>
      <c r="AW683" s="685">
        <v>0</v>
      </c>
      <c r="AX683" s="685">
        <v>0</v>
      </c>
      <c r="AY683" s="685">
        <v>0</v>
      </c>
      <c r="AZ683" s="685">
        <v>0</v>
      </c>
      <c r="BA683" s="685">
        <v>0</v>
      </c>
      <c r="BB683" s="685">
        <v>0</v>
      </c>
      <c r="BC683" s="685">
        <v>0</v>
      </c>
      <c r="BD683" s="685">
        <v>0</v>
      </c>
      <c r="BE683" s="685">
        <v>0</v>
      </c>
      <c r="BF683" s="685">
        <v>0</v>
      </c>
      <c r="BG683" s="685">
        <v>0</v>
      </c>
      <c r="BH683" s="685">
        <v>0</v>
      </c>
      <c r="BI683" s="687"/>
    </row>
    <row r="684" spans="2:61" ht="9.9499999999999993" customHeight="1">
      <c r="B684" s="706"/>
      <c r="D684" s="993"/>
      <c r="E684" s="796"/>
      <c r="F684" s="796"/>
      <c r="G684" s="796"/>
      <c r="H684" s="993"/>
      <c r="I684" s="796"/>
      <c r="J684" s="796"/>
      <c r="K684" s="796"/>
      <c r="L684" s="993"/>
      <c r="M684" s="796"/>
      <c r="N684" s="796"/>
      <c r="O684" s="796"/>
      <c r="P684" s="993"/>
      <c r="Q684" s="796"/>
      <c r="R684" s="796"/>
      <c r="S684" s="796"/>
      <c r="T684" s="993"/>
      <c r="U684" s="796"/>
      <c r="V684" s="796"/>
      <c r="W684" s="796"/>
      <c r="X684" s="707"/>
      <c r="Y684" s="796"/>
      <c r="Z684" s="796"/>
      <c r="AA684" s="796"/>
      <c r="AB684" s="993"/>
      <c r="AC684" s="796"/>
      <c r="AD684" s="796"/>
      <c r="AE684" s="796"/>
      <c r="AF684" s="993"/>
      <c r="AG684" s="796"/>
      <c r="AH684" s="796"/>
      <c r="AI684" s="796"/>
      <c r="AJ684" s="685">
        <v>0</v>
      </c>
      <c r="AK684" s="685">
        <v>0</v>
      </c>
      <c r="AL684" s="685">
        <v>0</v>
      </c>
      <c r="AM684" s="685">
        <v>0</v>
      </c>
      <c r="AN684" s="685">
        <v>0</v>
      </c>
      <c r="AO684" s="685">
        <v>0</v>
      </c>
      <c r="AP684" s="685">
        <v>0</v>
      </c>
      <c r="AQ684" s="685">
        <v>0</v>
      </c>
      <c r="AR684" s="685">
        <v>0</v>
      </c>
      <c r="AS684" s="685">
        <v>0</v>
      </c>
      <c r="AT684" s="685">
        <v>0</v>
      </c>
      <c r="AU684" s="685">
        <v>0</v>
      </c>
      <c r="AV684" s="685">
        <v>0</v>
      </c>
      <c r="AW684" s="685">
        <v>0</v>
      </c>
      <c r="AX684" s="685">
        <v>0</v>
      </c>
      <c r="AY684" s="685">
        <v>0</v>
      </c>
      <c r="AZ684" s="685">
        <v>0</v>
      </c>
      <c r="BA684" s="685">
        <v>0</v>
      </c>
      <c r="BB684" s="685">
        <v>0</v>
      </c>
      <c r="BC684" s="685">
        <v>0</v>
      </c>
      <c r="BD684" s="685">
        <v>0</v>
      </c>
      <c r="BE684" s="685">
        <v>0</v>
      </c>
      <c r="BF684" s="685">
        <v>0</v>
      </c>
      <c r="BG684" s="685">
        <v>0</v>
      </c>
      <c r="BH684" s="685">
        <v>0</v>
      </c>
      <c r="BI684" s="687"/>
    </row>
    <row r="685" spans="2:61" ht="9.9499999999999993" customHeight="1">
      <c r="B685" s="4464">
        <v>4</v>
      </c>
      <c r="D685" s="4740" t="s">
        <v>5486</v>
      </c>
      <c r="E685" s="789"/>
      <c r="F685" s="789"/>
      <c r="G685" s="789"/>
      <c r="H685" s="4752" t="s">
        <v>5487</v>
      </c>
      <c r="I685" s="789"/>
      <c r="J685" s="789"/>
      <c r="K685" s="789"/>
      <c r="L685" s="4746" t="s">
        <v>5488</v>
      </c>
      <c r="M685" s="789"/>
      <c r="N685" s="789"/>
      <c r="O685" s="789"/>
      <c r="P685" s="4737" t="s">
        <v>5489</v>
      </c>
      <c r="Q685" s="789"/>
      <c r="R685" s="789"/>
      <c r="S685" s="789"/>
      <c r="T685" s="4743" t="s">
        <v>5490</v>
      </c>
      <c r="U685" s="789"/>
      <c r="V685" s="789"/>
      <c r="W685" s="789"/>
      <c r="X685" s="4749" t="s">
        <v>5491</v>
      </c>
      <c r="Y685" s="789"/>
      <c r="Z685" s="789"/>
      <c r="AA685" s="789"/>
      <c r="AB685" s="4734"/>
      <c r="AC685" s="789"/>
      <c r="AD685" s="789"/>
      <c r="AE685" s="789"/>
      <c r="AF685" s="4734"/>
      <c r="AG685" s="789"/>
      <c r="AH685" s="789"/>
      <c r="AI685" s="789"/>
      <c r="AJ685" s="685">
        <v>0</v>
      </c>
      <c r="AK685" s="685">
        <v>0</v>
      </c>
      <c r="AL685" s="685">
        <v>0</v>
      </c>
      <c r="AM685" s="685">
        <v>0</v>
      </c>
      <c r="AN685" s="685">
        <v>0</v>
      </c>
      <c r="AO685" s="685">
        <v>0</v>
      </c>
      <c r="AP685" s="685">
        <v>0</v>
      </c>
      <c r="AQ685" s="685">
        <v>0</v>
      </c>
      <c r="AR685" s="685">
        <v>0</v>
      </c>
      <c r="AS685" s="685">
        <v>0</v>
      </c>
      <c r="AT685" s="685">
        <v>0</v>
      </c>
      <c r="AU685" s="685">
        <v>0</v>
      </c>
      <c r="AV685" s="685">
        <v>0</v>
      </c>
      <c r="AW685" s="685">
        <v>0</v>
      </c>
      <c r="AX685" s="685">
        <v>0</v>
      </c>
      <c r="AY685" s="685">
        <v>0</v>
      </c>
      <c r="AZ685" s="685">
        <v>0</v>
      </c>
      <c r="BA685" s="685">
        <v>0</v>
      </c>
      <c r="BB685" s="685">
        <v>0</v>
      </c>
      <c r="BC685" s="685">
        <v>0</v>
      </c>
      <c r="BD685" s="685">
        <v>0</v>
      </c>
      <c r="BE685" s="685">
        <v>0</v>
      </c>
      <c r="BF685" s="685">
        <v>0</v>
      </c>
      <c r="BG685" s="685">
        <v>0</v>
      </c>
      <c r="BH685" s="685">
        <v>0</v>
      </c>
      <c r="BI685" s="687"/>
    </row>
    <row r="686" spans="2:61" ht="5.0999999999999996" customHeight="1">
      <c r="B686" s="4465"/>
      <c r="D686" s="4741"/>
      <c r="E686" s="730"/>
      <c r="F686" s="794"/>
      <c r="G686" s="730"/>
      <c r="H686" s="4753"/>
      <c r="I686" s="730"/>
      <c r="J686" s="794"/>
      <c r="K686" s="730"/>
      <c r="L686" s="4747"/>
      <c r="M686" s="730"/>
      <c r="N686" s="794"/>
      <c r="O686" s="730"/>
      <c r="P686" s="4738"/>
      <c r="Q686" s="730"/>
      <c r="R686" s="794"/>
      <c r="S686" s="730"/>
      <c r="T686" s="4744"/>
      <c r="U686" s="730"/>
      <c r="V686" s="794"/>
      <c r="W686" s="730"/>
      <c r="X686" s="4750"/>
      <c r="Y686" s="730"/>
      <c r="Z686" s="794"/>
      <c r="AA686" s="730"/>
      <c r="AB686" s="4735"/>
      <c r="AC686" s="730"/>
      <c r="AD686" s="794"/>
      <c r="AE686" s="730"/>
      <c r="AF686" s="4735"/>
      <c r="AG686" s="730"/>
      <c r="AH686" s="794"/>
      <c r="AI686" s="730"/>
      <c r="AJ686" s="685">
        <v>0</v>
      </c>
      <c r="AK686" s="685">
        <v>0</v>
      </c>
      <c r="AL686" s="685">
        <v>0</v>
      </c>
      <c r="AM686" s="685">
        <v>0</v>
      </c>
      <c r="AN686" s="685">
        <v>0</v>
      </c>
      <c r="AO686" s="685">
        <v>0</v>
      </c>
      <c r="AP686" s="685">
        <v>0</v>
      </c>
      <c r="AQ686" s="685">
        <v>0</v>
      </c>
      <c r="AR686" s="685">
        <v>0</v>
      </c>
      <c r="AS686" s="685">
        <v>0</v>
      </c>
      <c r="AT686" s="685">
        <v>0</v>
      </c>
      <c r="AU686" s="685">
        <v>0</v>
      </c>
      <c r="AV686" s="685">
        <v>0</v>
      </c>
      <c r="AW686" s="685">
        <v>0</v>
      </c>
      <c r="AX686" s="685">
        <v>0</v>
      </c>
      <c r="AY686" s="685">
        <v>0</v>
      </c>
      <c r="AZ686" s="685">
        <v>0</v>
      </c>
      <c r="BA686" s="685">
        <v>0</v>
      </c>
      <c r="BB686" s="685">
        <v>0</v>
      </c>
      <c r="BC686" s="685">
        <v>0</v>
      </c>
      <c r="BD686" s="685">
        <v>0</v>
      </c>
      <c r="BE686" s="685">
        <v>0</v>
      </c>
      <c r="BF686" s="685">
        <v>0</v>
      </c>
      <c r="BG686" s="685">
        <v>0</v>
      </c>
      <c r="BH686" s="685">
        <v>0</v>
      </c>
      <c r="BI686" s="687"/>
    </row>
    <row r="687" spans="2:61" ht="9.9499999999999993" customHeight="1">
      <c r="B687" s="4466"/>
      <c r="D687" s="4742"/>
      <c r="E687" s="789"/>
      <c r="F687" s="789"/>
      <c r="G687" s="789"/>
      <c r="H687" s="4754"/>
      <c r="I687" s="789"/>
      <c r="J687" s="789"/>
      <c r="K687" s="789"/>
      <c r="L687" s="4748"/>
      <c r="M687" s="789"/>
      <c r="N687" s="789"/>
      <c r="O687" s="789"/>
      <c r="P687" s="4739"/>
      <c r="Q687" s="789"/>
      <c r="R687" s="789"/>
      <c r="S687" s="789"/>
      <c r="T687" s="4745"/>
      <c r="U687" s="789"/>
      <c r="V687" s="789"/>
      <c r="W687" s="789"/>
      <c r="X687" s="4751"/>
      <c r="Y687" s="789"/>
      <c r="Z687" s="789"/>
      <c r="AA687" s="789"/>
      <c r="AB687" s="4736"/>
      <c r="AC687" s="789"/>
      <c r="AD687" s="789"/>
      <c r="AE687" s="789"/>
      <c r="AF687" s="4736"/>
      <c r="AG687" s="789"/>
      <c r="AH687" s="789"/>
      <c r="AI687" s="789"/>
      <c r="AJ687" s="685">
        <v>0</v>
      </c>
      <c r="AK687" s="685">
        <v>0</v>
      </c>
      <c r="AL687" s="685">
        <v>0</v>
      </c>
      <c r="AM687" s="685">
        <v>0</v>
      </c>
      <c r="AN687" s="685">
        <v>0</v>
      </c>
      <c r="AO687" s="685">
        <v>0</v>
      </c>
      <c r="AP687" s="685">
        <v>0</v>
      </c>
      <c r="AQ687" s="685">
        <v>0</v>
      </c>
      <c r="AR687" s="685">
        <v>0</v>
      </c>
      <c r="AS687" s="685">
        <v>0</v>
      </c>
      <c r="AT687" s="685">
        <v>0</v>
      </c>
      <c r="AU687" s="685">
        <v>0</v>
      </c>
      <c r="AV687" s="685">
        <v>0</v>
      </c>
      <c r="AW687" s="685">
        <v>0</v>
      </c>
      <c r="AX687" s="685">
        <v>0</v>
      </c>
      <c r="AY687" s="685">
        <v>0</v>
      </c>
      <c r="AZ687" s="685">
        <v>0</v>
      </c>
      <c r="BA687" s="685">
        <v>0</v>
      </c>
      <c r="BB687" s="685">
        <v>0</v>
      </c>
      <c r="BC687" s="685">
        <v>0</v>
      </c>
      <c r="BD687" s="685">
        <v>0</v>
      </c>
      <c r="BE687" s="685">
        <v>0</v>
      </c>
      <c r="BF687" s="685">
        <v>0</v>
      </c>
      <c r="BG687" s="685">
        <v>0</v>
      </c>
      <c r="BH687" s="685">
        <v>0</v>
      </c>
      <c r="BI687" s="687"/>
    </row>
    <row r="688" spans="2:61" ht="9.9499999999999993" customHeight="1">
      <c r="B688" s="706"/>
      <c r="D688" s="993"/>
      <c r="E688" s="796"/>
      <c r="F688" s="796"/>
      <c r="G688" s="796"/>
      <c r="H688" s="993"/>
      <c r="I688" s="796"/>
      <c r="J688" s="796"/>
      <c r="K688" s="796"/>
      <c r="L688" s="993"/>
      <c r="M688" s="796"/>
      <c r="N688" s="796"/>
      <c r="O688" s="796"/>
      <c r="P688" s="993"/>
      <c r="Q688" s="796"/>
      <c r="R688" s="796"/>
      <c r="S688" s="796"/>
      <c r="T688" s="993"/>
      <c r="U688" s="796"/>
      <c r="V688" s="796"/>
      <c r="W688" s="796"/>
      <c r="X688" s="707"/>
      <c r="Y688" s="796"/>
      <c r="Z688" s="796"/>
      <c r="AA688" s="796"/>
      <c r="AB688" s="993"/>
      <c r="AC688" s="796"/>
      <c r="AD688" s="796"/>
      <c r="AE688" s="796"/>
      <c r="AF688" s="993"/>
      <c r="AG688" s="796"/>
      <c r="AH688" s="796"/>
      <c r="AI688" s="796"/>
      <c r="AJ688" s="685">
        <v>0</v>
      </c>
      <c r="AK688" s="685">
        <v>0</v>
      </c>
      <c r="AL688" s="685">
        <v>0</v>
      </c>
      <c r="AM688" s="685">
        <v>0</v>
      </c>
      <c r="AN688" s="685">
        <v>0</v>
      </c>
      <c r="AO688" s="685">
        <v>0</v>
      </c>
      <c r="AP688" s="685">
        <v>0</v>
      </c>
      <c r="AQ688" s="685">
        <v>0</v>
      </c>
      <c r="AR688" s="685">
        <v>0</v>
      </c>
      <c r="AS688" s="685">
        <v>0</v>
      </c>
      <c r="AT688" s="685">
        <v>0</v>
      </c>
      <c r="AU688" s="685">
        <v>0</v>
      </c>
      <c r="AV688" s="685">
        <v>0</v>
      </c>
      <c r="AW688" s="685">
        <v>0</v>
      </c>
      <c r="AX688" s="685">
        <v>0</v>
      </c>
      <c r="AY688" s="685">
        <v>0</v>
      </c>
      <c r="AZ688" s="685">
        <v>0</v>
      </c>
      <c r="BA688" s="685">
        <v>0</v>
      </c>
      <c r="BB688" s="685">
        <v>0</v>
      </c>
      <c r="BC688" s="685">
        <v>0</v>
      </c>
      <c r="BD688" s="685">
        <v>0</v>
      </c>
      <c r="BE688" s="685">
        <v>0</v>
      </c>
      <c r="BF688" s="685">
        <v>0</v>
      </c>
      <c r="BG688" s="685">
        <v>0</v>
      </c>
      <c r="BH688" s="685">
        <v>0</v>
      </c>
      <c r="BI688" s="687"/>
    </row>
    <row r="689" spans="2:61" ht="9.9499999999999993" customHeight="1">
      <c r="B689" s="4464">
        <v>5</v>
      </c>
      <c r="D689" s="4740" t="s">
        <v>5492</v>
      </c>
      <c r="E689" s="789"/>
      <c r="F689" s="789"/>
      <c r="G689" s="789"/>
      <c r="H689" s="4752" t="s">
        <v>5493</v>
      </c>
      <c r="I689" s="789"/>
      <c r="J689" s="789"/>
      <c r="K689" s="789"/>
      <c r="L689" s="4746" t="s">
        <v>5494</v>
      </c>
      <c r="M689" s="789"/>
      <c r="N689" s="789"/>
      <c r="O689" s="789"/>
      <c r="P689" s="4737" t="s">
        <v>5495</v>
      </c>
      <c r="Q689" s="789"/>
      <c r="R689" s="789"/>
      <c r="S689" s="789"/>
      <c r="T689" s="4743" t="s">
        <v>5496</v>
      </c>
      <c r="U689" s="789"/>
      <c r="V689" s="789"/>
      <c r="W689" s="789"/>
      <c r="X689" s="4749" t="s">
        <v>5497</v>
      </c>
      <c r="Y689" s="789"/>
      <c r="Z689" s="789"/>
      <c r="AA689" s="789"/>
      <c r="AB689" s="4734"/>
      <c r="AC689" s="789"/>
      <c r="AD689" s="789"/>
      <c r="AE689" s="789"/>
      <c r="AF689" s="4734"/>
      <c r="AG689" s="789"/>
      <c r="AH689" s="789"/>
      <c r="AI689" s="789"/>
      <c r="AJ689" s="685">
        <v>0</v>
      </c>
      <c r="AK689" s="685">
        <v>0</v>
      </c>
      <c r="AL689" s="685">
        <v>0</v>
      </c>
      <c r="AM689" s="685">
        <v>0</v>
      </c>
      <c r="AN689" s="685">
        <v>0</v>
      </c>
      <c r="AO689" s="685">
        <v>0</v>
      </c>
      <c r="AP689" s="685">
        <v>0</v>
      </c>
      <c r="AQ689" s="685">
        <v>0</v>
      </c>
      <c r="AR689" s="685">
        <v>0</v>
      </c>
      <c r="AS689" s="685">
        <v>0</v>
      </c>
      <c r="AT689" s="685">
        <v>0</v>
      </c>
      <c r="AU689" s="685">
        <v>0</v>
      </c>
      <c r="AV689" s="685">
        <v>0</v>
      </c>
      <c r="AW689" s="685">
        <v>0</v>
      </c>
      <c r="AX689" s="685">
        <v>0</v>
      </c>
      <c r="AY689" s="685">
        <v>0</v>
      </c>
      <c r="AZ689" s="685">
        <v>0</v>
      </c>
      <c r="BA689" s="685">
        <v>0</v>
      </c>
      <c r="BB689" s="685">
        <v>0</v>
      </c>
      <c r="BC689" s="685">
        <v>0</v>
      </c>
      <c r="BD689" s="685">
        <v>0</v>
      </c>
      <c r="BE689" s="685">
        <v>0</v>
      </c>
      <c r="BF689" s="685">
        <v>0</v>
      </c>
      <c r="BG689" s="685">
        <v>0</v>
      </c>
      <c r="BH689" s="685">
        <v>0</v>
      </c>
      <c r="BI689" s="687"/>
    </row>
    <row r="690" spans="2:61" ht="5.0999999999999996" customHeight="1">
      <c r="B690" s="4465"/>
      <c r="D690" s="4741"/>
      <c r="E690" s="730"/>
      <c r="F690" s="794"/>
      <c r="G690" s="730"/>
      <c r="H690" s="4753"/>
      <c r="I690" s="730"/>
      <c r="J690" s="794"/>
      <c r="K690" s="730"/>
      <c r="L690" s="4747"/>
      <c r="M690" s="730"/>
      <c r="N690" s="794"/>
      <c r="O690" s="730"/>
      <c r="P690" s="4738"/>
      <c r="Q690" s="730"/>
      <c r="R690" s="794"/>
      <c r="S690" s="730"/>
      <c r="T690" s="4744"/>
      <c r="U690" s="730"/>
      <c r="V690" s="794"/>
      <c r="W690" s="730"/>
      <c r="X690" s="4750"/>
      <c r="Y690" s="730"/>
      <c r="Z690" s="794"/>
      <c r="AA690" s="730"/>
      <c r="AB690" s="4735"/>
      <c r="AC690" s="730"/>
      <c r="AD690" s="794"/>
      <c r="AE690" s="730"/>
      <c r="AF690" s="4735"/>
      <c r="AG690" s="730"/>
      <c r="AH690" s="794"/>
      <c r="AI690" s="730"/>
      <c r="AJ690" s="685">
        <v>0</v>
      </c>
      <c r="AK690" s="685">
        <v>0</v>
      </c>
      <c r="AL690" s="685">
        <v>0</v>
      </c>
      <c r="AM690" s="685">
        <v>0</v>
      </c>
      <c r="AN690" s="685">
        <v>0</v>
      </c>
      <c r="AO690" s="685">
        <v>0</v>
      </c>
      <c r="AP690" s="685">
        <v>0</v>
      </c>
      <c r="AQ690" s="685">
        <v>0</v>
      </c>
      <c r="AR690" s="685">
        <v>0</v>
      </c>
      <c r="AS690" s="685">
        <v>0</v>
      </c>
      <c r="AT690" s="685">
        <v>0</v>
      </c>
      <c r="AU690" s="685">
        <v>0</v>
      </c>
      <c r="AV690" s="685">
        <v>0</v>
      </c>
      <c r="AW690" s="685">
        <v>0</v>
      </c>
      <c r="AX690" s="685">
        <v>0</v>
      </c>
      <c r="AY690" s="685">
        <v>0</v>
      </c>
      <c r="AZ690" s="685">
        <v>0</v>
      </c>
      <c r="BA690" s="685">
        <v>0</v>
      </c>
      <c r="BB690" s="685">
        <v>0</v>
      </c>
      <c r="BC690" s="685">
        <v>0</v>
      </c>
      <c r="BD690" s="685">
        <v>0</v>
      </c>
      <c r="BE690" s="685">
        <v>0</v>
      </c>
      <c r="BF690" s="685">
        <v>0</v>
      </c>
      <c r="BG690" s="685">
        <v>0</v>
      </c>
      <c r="BH690" s="685">
        <v>0</v>
      </c>
      <c r="BI690" s="687"/>
    </row>
    <row r="691" spans="2:61" ht="9.9499999999999993" customHeight="1">
      <c r="B691" s="4466"/>
      <c r="D691" s="4742"/>
      <c r="E691" s="789"/>
      <c r="F691" s="789"/>
      <c r="G691" s="789"/>
      <c r="H691" s="4754"/>
      <c r="I691" s="789"/>
      <c r="J691" s="789"/>
      <c r="K691" s="789"/>
      <c r="L691" s="4748"/>
      <c r="M691" s="789"/>
      <c r="N691" s="789"/>
      <c r="O691" s="789"/>
      <c r="P691" s="4739"/>
      <c r="Q691" s="789"/>
      <c r="R691" s="789"/>
      <c r="S691" s="789"/>
      <c r="T691" s="4745"/>
      <c r="U691" s="789"/>
      <c r="V691" s="789"/>
      <c r="W691" s="789"/>
      <c r="X691" s="4751"/>
      <c r="Y691" s="789"/>
      <c r="Z691" s="789"/>
      <c r="AA691" s="789"/>
      <c r="AB691" s="4736"/>
      <c r="AC691" s="789"/>
      <c r="AD691" s="789"/>
      <c r="AE691" s="789"/>
      <c r="AF691" s="4736"/>
      <c r="AG691" s="789"/>
      <c r="AH691" s="789"/>
      <c r="AI691" s="789"/>
      <c r="AJ691" s="685">
        <v>0</v>
      </c>
      <c r="AK691" s="685">
        <v>0</v>
      </c>
      <c r="AL691" s="685">
        <v>0</v>
      </c>
      <c r="AM691" s="685">
        <v>0</v>
      </c>
      <c r="AN691" s="685">
        <v>0</v>
      </c>
      <c r="AO691" s="685">
        <v>0</v>
      </c>
      <c r="AP691" s="685">
        <v>0</v>
      </c>
      <c r="AQ691" s="685">
        <v>0</v>
      </c>
      <c r="AR691" s="685">
        <v>0</v>
      </c>
      <c r="AS691" s="685">
        <v>0</v>
      </c>
      <c r="AT691" s="685">
        <v>0</v>
      </c>
      <c r="AU691" s="685">
        <v>0</v>
      </c>
      <c r="AV691" s="685">
        <v>0</v>
      </c>
      <c r="AW691" s="685">
        <v>0</v>
      </c>
      <c r="AX691" s="685">
        <v>0</v>
      </c>
      <c r="AY691" s="685">
        <v>0</v>
      </c>
      <c r="AZ691" s="685">
        <v>0</v>
      </c>
      <c r="BA691" s="685">
        <v>0</v>
      </c>
      <c r="BB691" s="685">
        <v>0</v>
      </c>
      <c r="BC691" s="685">
        <v>0</v>
      </c>
      <c r="BD691" s="685">
        <v>0</v>
      </c>
      <c r="BE691" s="685">
        <v>0</v>
      </c>
      <c r="BF691" s="685">
        <v>0</v>
      </c>
      <c r="BG691" s="685">
        <v>0</v>
      </c>
      <c r="BH691" s="685">
        <v>0</v>
      </c>
      <c r="BI691" s="687"/>
    </row>
    <row r="692" spans="2:61" ht="9.9499999999999993" customHeight="1">
      <c r="B692" s="706"/>
      <c r="D692" s="993"/>
      <c r="E692" s="796"/>
      <c r="F692" s="796"/>
      <c r="G692" s="796"/>
      <c r="H692" s="993"/>
      <c r="I692" s="796"/>
      <c r="J692" s="796"/>
      <c r="K692" s="796"/>
      <c r="L692" s="993"/>
      <c r="M692" s="796"/>
      <c r="N692" s="796"/>
      <c r="O692" s="796"/>
      <c r="P692" s="993"/>
      <c r="Q692" s="796"/>
      <c r="R692" s="796"/>
      <c r="S692" s="796"/>
      <c r="T692" s="993"/>
      <c r="U692" s="796"/>
      <c r="V692" s="796"/>
      <c r="W692" s="796"/>
      <c r="X692" s="707"/>
      <c r="Y692" s="796"/>
      <c r="Z692" s="796"/>
      <c r="AA692" s="796"/>
      <c r="AB692" s="993"/>
      <c r="AC692" s="796"/>
      <c r="AD692" s="796"/>
      <c r="AE692" s="796"/>
      <c r="AF692" s="993"/>
      <c r="AG692" s="796"/>
      <c r="AH692" s="796"/>
      <c r="AI692" s="796"/>
      <c r="AJ692" s="685">
        <v>0</v>
      </c>
      <c r="AK692" s="685">
        <v>0</v>
      </c>
      <c r="AL692" s="685">
        <v>0</v>
      </c>
      <c r="AM692" s="685">
        <v>0</v>
      </c>
      <c r="AN692" s="685">
        <v>0</v>
      </c>
      <c r="AO692" s="685">
        <v>0</v>
      </c>
      <c r="AP692" s="685">
        <v>0</v>
      </c>
      <c r="AQ692" s="685">
        <v>0</v>
      </c>
      <c r="AR692" s="685">
        <v>0</v>
      </c>
      <c r="AS692" s="685">
        <v>0</v>
      </c>
      <c r="AT692" s="685">
        <v>0</v>
      </c>
      <c r="AU692" s="685">
        <v>0</v>
      </c>
      <c r="AV692" s="685">
        <v>0</v>
      </c>
      <c r="AW692" s="685">
        <v>0</v>
      </c>
      <c r="AX692" s="685">
        <v>0</v>
      </c>
      <c r="AY692" s="685">
        <v>0</v>
      </c>
      <c r="AZ692" s="685">
        <v>0</v>
      </c>
      <c r="BA692" s="685">
        <v>0</v>
      </c>
      <c r="BB692" s="685">
        <v>0</v>
      </c>
      <c r="BC692" s="685">
        <v>0</v>
      </c>
      <c r="BD692" s="685">
        <v>0</v>
      </c>
      <c r="BE692" s="685">
        <v>0</v>
      </c>
      <c r="BF692" s="685">
        <v>0</v>
      </c>
      <c r="BG692" s="685">
        <v>0</v>
      </c>
      <c r="BH692" s="685">
        <v>0</v>
      </c>
      <c r="BI692" s="687"/>
    </row>
    <row r="693" spans="2:61" ht="9.9499999999999993" customHeight="1">
      <c r="B693" s="4464">
        <v>6</v>
      </c>
      <c r="D693" s="4740" t="s">
        <v>5498</v>
      </c>
      <c r="E693" s="789"/>
      <c r="F693" s="789"/>
      <c r="G693" s="789"/>
      <c r="H693" s="4752" t="s">
        <v>5499</v>
      </c>
      <c r="I693" s="789"/>
      <c r="J693" s="789"/>
      <c r="K693" s="789"/>
      <c r="L693" s="4746" t="s">
        <v>5500</v>
      </c>
      <c r="M693" s="789"/>
      <c r="N693" s="789"/>
      <c r="O693" s="789"/>
      <c r="P693" s="4737" t="s">
        <v>5501</v>
      </c>
      <c r="Q693" s="789"/>
      <c r="R693" s="789"/>
      <c r="S693" s="789"/>
      <c r="T693" s="4743" t="s">
        <v>5502</v>
      </c>
      <c r="U693" s="789"/>
      <c r="V693" s="789"/>
      <c r="W693" s="789"/>
      <c r="X693" s="4749" t="s">
        <v>5503</v>
      </c>
      <c r="Y693" s="789"/>
      <c r="Z693" s="789"/>
      <c r="AA693" s="789"/>
      <c r="AB693" s="4734"/>
      <c r="AC693" s="789"/>
      <c r="AD693" s="789"/>
      <c r="AE693" s="789"/>
      <c r="AF693" s="4734"/>
      <c r="AG693" s="789"/>
      <c r="AH693" s="789"/>
      <c r="AI693" s="789"/>
      <c r="AJ693" s="685">
        <v>0</v>
      </c>
      <c r="AK693" s="685">
        <v>0</v>
      </c>
      <c r="AL693" s="685">
        <v>0</v>
      </c>
      <c r="AM693" s="685">
        <v>0</v>
      </c>
      <c r="AN693" s="685">
        <v>0</v>
      </c>
      <c r="AO693" s="685">
        <v>0</v>
      </c>
      <c r="AP693" s="685">
        <v>0</v>
      </c>
      <c r="AQ693" s="685">
        <v>0</v>
      </c>
      <c r="AR693" s="685">
        <v>0</v>
      </c>
      <c r="AS693" s="685">
        <v>0</v>
      </c>
      <c r="AT693" s="685">
        <v>0</v>
      </c>
      <c r="AU693" s="685">
        <v>0</v>
      </c>
      <c r="AV693" s="685">
        <v>0</v>
      </c>
      <c r="AW693" s="685">
        <v>0</v>
      </c>
      <c r="AX693" s="685">
        <v>0</v>
      </c>
      <c r="AY693" s="685">
        <v>0</v>
      </c>
      <c r="AZ693" s="685">
        <v>0</v>
      </c>
      <c r="BA693" s="685">
        <v>0</v>
      </c>
      <c r="BB693" s="685">
        <v>0</v>
      </c>
      <c r="BC693" s="685">
        <v>0</v>
      </c>
      <c r="BD693" s="685">
        <v>0</v>
      </c>
      <c r="BE693" s="685">
        <v>0</v>
      </c>
      <c r="BF693" s="685">
        <v>0</v>
      </c>
      <c r="BG693" s="685">
        <v>0</v>
      </c>
      <c r="BH693" s="685">
        <v>0</v>
      </c>
      <c r="BI693" s="687"/>
    </row>
    <row r="694" spans="2:61" ht="5.0999999999999996" customHeight="1">
      <c r="B694" s="4465"/>
      <c r="D694" s="4741"/>
      <c r="E694" s="730"/>
      <c r="F694" s="794"/>
      <c r="G694" s="730"/>
      <c r="H694" s="4753"/>
      <c r="I694" s="730"/>
      <c r="J694" s="794"/>
      <c r="K694" s="730"/>
      <c r="L694" s="4747"/>
      <c r="M694" s="730"/>
      <c r="N694" s="794"/>
      <c r="O694" s="730"/>
      <c r="P694" s="4738"/>
      <c r="Q694" s="730"/>
      <c r="R694" s="794"/>
      <c r="S694" s="730"/>
      <c r="T694" s="4744"/>
      <c r="U694" s="730"/>
      <c r="V694" s="794"/>
      <c r="W694" s="730"/>
      <c r="X694" s="4750"/>
      <c r="Y694" s="730"/>
      <c r="Z694" s="794"/>
      <c r="AA694" s="730"/>
      <c r="AB694" s="4735"/>
      <c r="AC694" s="730"/>
      <c r="AD694" s="794"/>
      <c r="AE694" s="730"/>
      <c r="AF694" s="4735"/>
      <c r="AG694" s="730"/>
      <c r="AH694" s="794"/>
      <c r="AI694" s="730"/>
      <c r="AJ694" s="685">
        <v>0</v>
      </c>
      <c r="AK694" s="685">
        <v>0</v>
      </c>
      <c r="AL694" s="685">
        <v>0</v>
      </c>
      <c r="AM694" s="685">
        <v>0</v>
      </c>
      <c r="AN694" s="685">
        <v>0</v>
      </c>
      <c r="AO694" s="685">
        <v>0</v>
      </c>
      <c r="AP694" s="685">
        <v>0</v>
      </c>
      <c r="AQ694" s="685">
        <v>0</v>
      </c>
      <c r="AR694" s="685">
        <v>0</v>
      </c>
      <c r="AS694" s="685">
        <v>0</v>
      </c>
      <c r="AT694" s="685">
        <v>0</v>
      </c>
      <c r="AU694" s="685">
        <v>0</v>
      </c>
      <c r="AV694" s="685">
        <v>0</v>
      </c>
      <c r="AW694" s="685">
        <v>0</v>
      </c>
      <c r="AX694" s="685">
        <v>0</v>
      </c>
      <c r="AY694" s="685">
        <v>0</v>
      </c>
      <c r="AZ694" s="685">
        <v>0</v>
      </c>
      <c r="BA694" s="685">
        <v>0</v>
      </c>
      <c r="BB694" s="685">
        <v>0</v>
      </c>
      <c r="BC694" s="685">
        <v>0</v>
      </c>
      <c r="BD694" s="685">
        <v>0</v>
      </c>
      <c r="BE694" s="685">
        <v>0</v>
      </c>
      <c r="BF694" s="685">
        <v>0</v>
      </c>
      <c r="BG694" s="685">
        <v>0</v>
      </c>
      <c r="BH694" s="685">
        <v>0</v>
      </c>
      <c r="BI694" s="687"/>
    </row>
    <row r="695" spans="2:61" ht="9.9499999999999993" customHeight="1">
      <c r="B695" s="4466"/>
      <c r="D695" s="4742"/>
      <c r="E695" s="789"/>
      <c r="F695" s="789"/>
      <c r="G695" s="789"/>
      <c r="H695" s="4754"/>
      <c r="I695" s="789"/>
      <c r="J695" s="789"/>
      <c r="K695" s="789"/>
      <c r="L695" s="4748"/>
      <c r="M695" s="789"/>
      <c r="N695" s="789"/>
      <c r="O695" s="789"/>
      <c r="P695" s="4739"/>
      <c r="Q695" s="789"/>
      <c r="R695" s="789"/>
      <c r="S695" s="789"/>
      <c r="T695" s="4745"/>
      <c r="U695" s="789"/>
      <c r="V695" s="789"/>
      <c r="W695" s="789"/>
      <c r="X695" s="4751"/>
      <c r="Y695" s="789"/>
      <c r="Z695" s="789"/>
      <c r="AA695" s="789"/>
      <c r="AB695" s="4736"/>
      <c r="AC695" s="789"/>
      <c r="AD695" s="789"/>
      <c r="AE695" s="789"/>
      <c r="AF695" s="4736"/>
      <c r="AG695" s="789"/>
      <c r="AH695" s="789"/>
      <c r="AI695" s="789"/>
      <c r="AJ695" s="685">
        <v>0</v>
      </c>
      <c r="AK695" s="685">
        <v>0</v>
      </c>
      <c r="AL695" s="685">
        <v>0</v>
      </c>
      <c r="AM695" s="685">
        <v>0</v>
      </c>
      <c r="AN695" s="685">
        <v>0</v>
      </c>
      <c r="AO695" s="685">
        <v>0</v>
      </c>
      <c r="AP695" s="685">
        <v>0</v>
      </c>
      <c r="AQ695" s="685">
        <v>0</v>
      </c>
      <c r="AR695" s="685">
        <v>0</v>
      </c>
      <c r="AS695" s="685">
        <v>0</v>
      </c>
      <c r="AT695" s="685">
        <v>0</v>
      </c>
      <c r="AU695" s="685">
        <v>0</v>
      </c>
      <c r="AV695" s="685">
        <v>0</v>
      </c>
      <c r="AW695" s="685">
        <v>0</v>
      </c>
      <c r="AX695" s="685">
        <v>0</v>
      </c>
      <c r="AY695" s="685">
        <v>0</v>
      </c>
      <c r="AZ695" s="685">
        <v>0</v>
      </c>
      <c r="BA695" s="685">
        <v>0</v>
      </c>
      <c r="BB695" s="685">
        <v>0</v>
      </c>
      <c r="BC695" s="685">
        <v>0</v>
      </c>
      <c r="BD695" s="685">
        <v>0</v>
      </c>
      <c r="BE695" s="685">
        <v>0</v>
      </c>
      <c r="BF695" s="685">
        <v>0</v>
      </c>
      <c r="BG695" s="685">
        <v>0</v>
      </c>
      <c r="BH695" s="685">
        <v>0</v>
      </c>
      <c r="BI695" s="687"/>
    </row>
    <row r="696" spans="2:61" ht="9.9499999999999993" customHeight="1">
      <c r="B696" s="706"/>
      <c r="D696" s="993"/>
      <c r="E696" s="796"/>
      <c r="F696" s="796"/>
      <c r="G696" s="796"/>
      <c r="H696" s="993"/>
      <c r="I696" s="796"/>
      <c r="J696" s="796"/>
      <c r="K696" s="796"/>
      <c r="L696" s="993"/>
      <c r="M696" s="796"/>
      <c r="N696" s="796"/>
      <c r="O696" s="796"/>
      <c r="P696" s="993"/>
      <c r="Q696" s="796"/>
      <c r="R696" s="796"/>
      <c r="S696" s="796"/>
      <c r="T696" s="993"/>
      <c r="U696" s="796"/>
      <c r="V696" s="796"/>
      <c r="W696" s="796"/>
      <c r="X696" s="707"/>
      <c r="Y696" s="796"/>
      <c r="Z696" s="796"/>
      <c r="AA696" s="796"/>
      <c r="AB696" s="993"/>
      <c r="AC696" s="796"/>
      <c r="AD696" s="796"/>
      <c r="AE696" s="796"/>
      <c r="AF696" s="993"/>
      <c r="AG696" s="796"/>
      <c r="AH696" s="796"/>
      <c r="AI696" s="796"/>
      <c r="AJ696" s="685">
        <v>0</v>
      </c>
      <c r="AK696" s="685">
        <v>0</v>
      </c>
      <c r="AL696" s="685">
        <v>0</v>
      </c>
      <c r="AM696" s="685">
        <v>0</v>
      </c>
      <c r="AN696" s="685">
        <v>0</v>
      </c>
      <c r="AO696" s="685">
        <v>0</v>
      </c>
      <c r="AP696" s="685">
        <v>0</v>
      </c>
      <c r="AQ696" s="685">
        <v>0</v>
      </c>
      <c r="AR696" s="685">
        <v>0</v>
      </c>
      <c r="AS696" s="685">
        <v>0</v>
      </c>
      <c r="AT696" s="685">
        <v>0</v>
      </c>
      <c r="AU696" s="685">
        <v>0</v>
      </c>
      <c r="AV696" s="685">
        <v>0</v>
      </c>
      <c r="AW696" s="685">
        <v>0</v>
      </c>
      <c r="AX696" s="685">
        <v>0</v>
      </c>
      <c r="AY696" s="685">
        <v>0</v>
      </c>
      <c r="AZ696" s="685">
        <v>0</v>
      </c>
      <c r="BA696" s="685">
        <v>0</v>
      </c>
      <c r="BB696" s="685">
        <v>0</v>
      </c>
      <c r="BC696" s="685">
        <v>0</v>
      </c>
      <c r="BD696" s="685">
        <v>0</v>
      </c>
      <c r="BE696" s="685">
        <v>0</v>
      </c>
      <c r="BF696" s="685">
        <v>0</v>
      </c>
      <c r="BG696" s="685">
        <v>0</v>
      </c>
      <c r="BH696" s="685">
        <v>0</v>
      </c>
      <c r="BI696" s="687"/>
    </row>
    <row r="697" spans="2:61" ht="9.9499999999999993" customHeight="1">
      <c r="B697" s="4464">
        <v>7</v>
      </c>
      <c r="D697" s="4740" t="s">
        <v>5504</v>
      </c>
      <c r="E697" s="789"/>
      <c r="F697" s="789"/>
      <c r="G697" s="789"/>
      <c r="H697" s="4752" t="s">
        <v>5505</v>
      </c>
      <c r="I697" s="789"/>
      <c r="J697" s="789"/>
      <c r="K697" s="789"/>
      <c r="L697" s="4746" t="s">
        <v>5506</v>
      </c>
      <c r="M697" s="789"/>
      <c r="N697" s="789"/>
      <c r="O697" s="789"/>
      <c r="P697" s="4737" t="s">
        <v>5507</v>
      </c>
      <c r="Q697" s="789"/>
      <c r="R697" s="789"/>
      <c r="S697" s="789"/>
      <c r="T697" s="4743" t="s">
        <v>5508</v>
      </c>
      <c r="U697" s="789"/>
      <c r="V697" s="789"/>
      <c r="W697" s="789"/>
      <c r="X697" s="4749" t="s">
        <v>5509</v>
      </c>
      <c r="Y697" s="789"/>
      <c r="Z697" s="789"/>
      <c r="AA697" s="789"/>
      <c r="AB697" s="4734"/>
      <c r="AC697" s="789"/>
      <c r="AD697" s="789"/>
      <c r="AE697" s="789"/>
      <c r="AF697" s="4734"/>
      <c r="AG697" s="789"/>
      <c r="AH697" s="789"/>
      <c r="AI697" s="789"/>
      <c r="AJ697" s="685">
        <v>0</v>
      </c>
      <c r="AK697" s="685">
        <v>0</v>
      </c>
      <c r="AL697" s="685">
        <v>0</v>
      </c>
      <c r="AM697" s="685">
        <v>0</v>
      </c>
      <c r="AN697" s="685">
        <v>0</v>
      </c>
      <c r="AO697" s="685">
        <v>0</v>
      </c>
      <c r="AP697" s="685">
        <v>0</v>
      </c>
      <c r="AQ697" s="685">
        <v>0</v>
      </c>
      <c r="AR697" s="685">
        <v>0</v>
      </c>
      <c r="AS697" s="685">
        <v>0</v>
      </c>
      <c r="AT697" s="685">
        <v>0</v>
      </c>
      <c r="AU697" s="685">
        <v>0</v>
      </c>
      <c r="AV697" s="685">
        <v>0</v>
      </c>
      <c r="AW697" s="685">
        <v>0</v>
      </c>
      <c r="AX697" s="685">
        <v>0</v>
      </c>
      <c r="AY697" s="685">
        <v>0</v>
      </c>
      <c r="AZ697" s="685">
        <v>0</v>
      </c>
      <c r="BA697" s="685">
        <v>0</v>
      </c>
      <c r="BB697" s="685">
        <v>0</v>
      </c>
      <c r="BC697" s="685">
        <v>0</v>
      </c>
      <c r="BD697" s="685">
        <v>0</v>
      </c>
      <c r="BE697" s="685">
        <v>0</v>
      </c>
      <c r="BF697" s="685">
        <v>0</v>
      </c>
      <c r="BG697" s="685">
        <v>0</v>
      </c>
      <c r="BH697" s="685">
        <v>0</v>
      </c>
      <c r="BI697" s="687"/>
    </row>
    <row r="698" spans="2:61" ht="5.0999999999999996" customHeight="1">
      <c r="B698" s="4465"/>
      <c r="D698" s="4741"/>
      <c r="E698" s="730"/>
      <c r="F698" s="794"/>
      <c r="G698" s="730"/>
      <c r="H698" s="4753"/>
      <c r="I698" s="730"/>
      <c r="J698" s="794"/>
      <c r="K698" s="730"/>
      <c r="L698" s="4747"/>
      <c r="M698" s="730"/>
      <c r="N698" s="794"/>
      <c r="O698" s="730"/>
      <c r="P698" s="4738"/>
      <c r="Q698" s="730"/>
      <c r="R698" s="794"/>
      <c r="S698" s="730"/>
      <c r="T698" s="4744"/>
      <c r="U698" s="730"/>
      <c r="V698" s="794"/>
      <c r="W698" s="730"/>
      <c r="X698" s="4750"/>
      <c r="Y698" s="730"/>
      <c r="Z698" s="794"/>
      <c r="AA698" s="730"/>
      <c r="AB698" s="4735"/>
      <c r="AC698" s="730"/>
      <c r="AD698" s="794"/>
      <c r="AE698" s="730"/>
      <c r="AF698" s="4735"/>
      <c r="AG698" s="730"/>
      <c r="AH698" s="794"/>
      <c r="AI698" s="730"/>
      <c r="AJ698" s="685">
        <v>0</v>
      </c>
      <c r="AK698" s="685">
        <v>0</v>
      </c>
      <c r="AL698" s="685">
        <v>0</v>
      </c>
      <c r="AM698" s="685">
        <v>0</v>
      </c>
      <c r="AN698" s="685">
        <v>0</v>
      </c>
      <c r="AO698" s="685">
        <v>0</v>
      </c>
      <c r="AP698" s="685">
        <v>0</v>
      </c>
      <c r="AQ698" s="685">
        <v>0</v>
      </c>
      <c r="AR698" s="685">
        <v>0</v>
      </c>
      <c r="AS698" s="685">
        <v>0</v>
      </c>
      <c r="AT698" s="685">
        <v>0</v>
      </c>
      <c r="AU698" s="685">
        <v>0</v>
      </c>
      <c r="AV698" s="685">
        <v>0</v>
      </c>
      <c r="AW698" s="685">
        <v>0</v>
      </c>
      <c r="AX698" s="685">
        <v>0</v>
      </c>
      <c r="AY698" s="685">
        <v>0</v>
      </c>
      <c r="AZ698" s="685">
        <v>0</v>
      </c>
      <c r="BA698" s="685">
        <v>0</v>
      </c>
      <c r="BB698" s="685">
        <v>0</v>
      </c>
      <c r="BC698" s="685">
        <v>0</v>
      </c>
      <c r="BD698" s="685">
        <v>0</v>
      </c>
      <c r="BE698" s="685">
        <v>0</v>
      </c>
      <c r="BF698" s="685">
        <v>0</v>
      </c>
      <c r="BG698" s="685">
        <v>0</v>
      </c>
      <c r="BH698" s="685">
        <v>0</v>
      </c>
      <c r="BI698" s="687"/>
    </row>
    <row r="699" spans="2:61" ht="9.9499999999999993" customHeight="1">
      <c r="B699" s="4466"/>
      <c r="D699" s="4742"/>
      <c r="E699" s="789"/>
      <c r="F699" s="789"/>
      <c r="G699" s="789"/>
      <c r="H699" s="4754"/>
      <c r="I699" s="789"/>
      <c r="J699" s="789"/>
      <c r="K699" s="789"/>
      <c r="L699" s="4748"/>
      <c r="M699" s="789"/>
      <c r="N699" s="789"/>
      <c r="O699" s="789"/>
      <c r="P699" s="4739"/>
      <c r="Q699" s="789"/>
      <c r="R699" s="789"/>
      <c r="S699" s="789"/>
      <c r="T699" s="4745"/>
      <c r="U699" s="789"/>
      <c r="V699" s="789"/>
      <c r="W699" s="789"/>
      <c r="X699" s="4751"/>
      <c r="Y699" s="789"/>
      <c r="Z699" s="789"/>
      <c r="AA699" s="789"/>
      <c r="AB699" s="4736"/>
      <c r="AC699" s="789"/>
      <c r="AD699" s="789"/>
      <c r="AE699" s="789"/>
      <c r="AF699" s="4736"/>
      <c r="AG699" s="789"/>
      <c r="AH699" s="789"/>
      <c r="AI699" s="789"/>
      <c r="AJ699" s="685">
        <v>0</v>
      </c>
      <c r="AK699" s="685">
        <v>0</v>
      </c>
      <c r="AL699" s="685">
        <v>0</v>
      </c>
      <c r="AM699" s="685">
        <v>0</v>
      </c>
      <c r="AN699" s="685">
        <v>0</v>
      </c>
      <c r="AO699" s="685">
        <v>0</v>
      </c>
      <c r="AP699" s="685">
        <v>0</v>
      </c>
      <c r="AQ699" s="685">
        <v>0</v>
      </c>
      <c r="AR699" s="685">
        <v>0</v>
      </c>
      <c r="AS699" s="685">
        <v>0</v>
      </c>
      <c r="AT699" s="685">
        <v>0</v>
      </c>
      <c r="AU699" s="685">
        <v>0</v>
      </c>
      <c r="AV699" s="685">
        <v>0</v>
      </c>
      <c r="AW699" s="685">
        <v>0</v>
      </c>
      <c r="AX699" s="685">
        <v>0</v>
      </c>
      <c r="AY699" s="685">
        <v>0</v>
      </c>
      <c r="AZ699" s="685">
        <v>0</v>
      </c>
      <c r="BA699" s="685">
        <v>0</v>
      </c>
      <c r="BB699" s="685">
        <v>0</v>
      </c>
      <c r="BC699" s="685">
        <v>0</v>
      </c>
      <c r="BD699" s="685">
        <v>0</v>
      </c>
      <c r="BE699" s="685">
        <v>0</v>
      </c>
      <c r="BF699" s="685">
        <v>0</v>
      </c>
      <c r="BG699" s="685">
        <v>0</v>
      </c>
      <c r="BH699" s="685">
        <v>0</v>
      </c>
      <c r="BI699" s="687"/>
    </row>
    <row r="700" spans="2:61" ht="9.9499999999999993" customHeight="1">
      <c r="B700" s="706"/>
      <c r="D700" s="993"/>
      <c r="E700" s="796"/>
      <c r="F700" s="796"/>
      <c r="G700" s="796"/>
      <c r="H700" s="993"/>
      <c r="I700" s="796"/>
      <c r="J700" s="796"/>
      <c r="K700" s="796"/>
      <c r="L700" s="993"/>
      <c r="M700" s="796"/>
      <c r="N700" s="796"/>
      <c r="O700" s="796"/>
      <c r="P700" s="993"/>
      <c r="Q700" s="796"/>
      <c r="R700" s="796"/>
      <c r="S700" s="796"/>
      <c r="T700" s="993"/>
      <c r="U700" s="796"/>
      <c r="V700" s="796"/>
      <c r="W700" s="796"/>
      <c r="X700" s="707"/>
      <c r="Y700" s="796"/>
      <c r="Z700" s="796"/>
      <c r="AA700" s="796"/>
      <c r="AB700" s="993"/>
      <c r="AC700" s="796"/>
      <c r="AD700" s="796"/>
      <c r="AE700" s="796"/>
      <c r="AF700" s="993"/>
      <c r="AG700" s="796"/>
      <c r="AH700" s="796"/>
      <c r="AI700" s="796"/>
      <c r="AJ700" s="685">
        <v>0</v>
      </c>
      <c r="AK700" s="685">
        <v>0</v>
      </c>
      <c r="AL700" s="685">
        <v>0</v>
      </c>
      <c r="AM700" s="685">
        <v>0</v>
      </c>
      <c r="AN700" s="685">
        <v>0</v>
      </c>
      <c r="AO700" s="685">
        <v>0</v>
      </c>
      <c r="AP700" s="685">
        <v>0</v>
      </c>
      <c r="AQ700" s="685">
        <v>0</v>
      </c>
      <c r="AR700" s="685">
        <v>0</v>
      </c>
      <c r="AS700" s="685">
        <v>0</v>
      </c>
      <c r="AT700" s="685">
        <v>0</v>
      </c>
      <c r="AU700" s="685">
        <v>0</v>
      </c>
      <c r="AV700" s="685">
        <v>0</v>
      </c>
      <c r="AW700" s="685">
        <v>0</v>
      </c>
      <c r="AX700" s="685">
        <v>0</v>
      </c>
      <c r="AY700" s="685">
        <v>0</v>
      </c>
      <c r="AZ700" s="685">
        <v>0</v>
      </c>
      <c r="BA700" s="685">
        <v>0</v>
      </c>
      <c r="BB700" s="685">
        <v>0</v>
      </c>
      <c r="BC700" s="685">
        <v>0</v>
      </c>
      <c r="BD700" s="685">
        <v>0</v>
      </c>
      <c r="BE700" s="685">
        <v>0</v>
      </c>
      <c r="BF700" s="685">
        <v>0</v>
      </c>
      <c r="BG700" s="685">
        <v>0</v>
      </c>
      <c r="BH700" s="685">
        <v>0</v>
      </c>
      <c r="BI700" s="687"/>
    </row>
    <row r="701" spans="2:61" ht="9.9499999999999993" customHeight="1">
      <c r="B701" s="4464">
        <v>8</v>
      </c>
      <c r="D701" s="4740" t="s">
        <v>5510</v>
      </c>
      <c r="E701" s="789"/>
      <c r="F701" s="789"/>
      <c r="G701" s="789"/>
      <c r="H701" s="4752" t="s">
        <v>5511</v>
      </c>
      <c r="I701" s="789"/>
      <c r="J701" s="789"/>
      <c r="K701" s="789"/>
      <c r="L701" s="4746" t="s">
        <v>5512</v>
      </c>
      <c r="M701" s="789"/>
      <c r="N701" s="789"/>
      <c r="O701" s="789"/>
      <c r="P701" s="4737" t="s">
        <v>5513</v>
      </c>
      <c r="Q701" s="789"/>
      <c r="R701" s="789"/>
      <c r="S701" s="789"/>
      <c r="T701" s="4737" t="s">
        <v>5514</v>
      </c>
      <c r="U701" s="789"/>
      <c r="V701" s="789"/>
      <c r="W701" s="789"/>
      <c r="X701" s="4749" t="s">
        <v>5515</v>
      </c>
      <c r="Y701" s="789"/>
      <c r="Z701" s="789"/>
      <c r="AA701" s="789"/>
      <c r="AB701" s="4734"/>
      <c r="AC701" s="789"/>
      <c r="AD701" s="789"/>
      <c r="AE701" s="789"/>
      <c r="AF701" s="4734"/>
      <c r="AG701" s="789"/>
      <c r="AH701" s="789"/>
      <c r="AI701" s="789"/>
      <c r="AJ701" s="685">
        <v>0</v>
      </c>
      <c r="AK701" s="685">
        <v>0</v>
      </c>
      <c r="AL701" s="685">
        <v>0</v>
      </c>
      <c r="AM701" s="685">
        <v>0</v>
      </c>
      <c r="AN701" s="685">
        <v>0</v>
      </c>
      <c r="AO701" s="685">
        <v>0</v>
      </c>
      <c r="AP701" s="685">
        <v>0</v>
      </c>
      <c r="AQ701" s="685">
        <v>0</v>
      </c>
      <c r="AR701" s="685">
        <v>0</v>
      </c>
      <c r="AS701" s="685">
        <v>0</v>
      </c>
      <c r="AT701" s="685">
        <v>0</v>
      </c>
      <c r="AU701" s="685">
        <v>0</v>
      </c>
      <c r="AV701" s="685">
        <v>0</v>
      </c>
      <c r="AW701" s="685">
        <v>0</v>
      </c>
      <c r="AX701" s="685">
        <v>0</v>
      </c>
      <c r="AY701" s="685">
        <v>0</v>
      </c>
      <c r="AZ701" s="685">
        <v>0</v>
      </c>
      <c r="BA701" s="685">
        <v>0</v>
      </c>
      <c r="BB701" s="685">
        <v>0</v>
      </c>
      <c r="BC701" s="685">
        <v>0</v>
      </c>
      <c r="BD701" s="685">
        <v>0</v>
      </c>
      <c r="BE701" s="685">
        <v>0</v>
      </c>
      <c r="BF701" s="685">
        <v>0</v>
      </c>
      <c r="BG701" s="685">
        <v>0</v>
      </c>
      <c r="BH701" s="685">
        <v>0</v>
      </c>
      <c r="BI701" s="687"/>
    </row>
    <row r="702" spans="2:61" ht="5.0999999999999996" customHeight="1">
      <c r="B702" s="4465"/>
      <c r="D702" s="4741"/>
      <c r="E702" s="730"/>
      <c r="F702" s="794"/>
      <c r="G702" s="730"/>
      <c r="H702" s="4753"/>
      <c r="I702" s="730"/>
      <c r="J702" s="794"/>
      <c r="K702" s="730"/>
      <c r="L702" s="4747"/>
      <c r="M702" s="730"/>
      <c r="N702" s="794"/>
      <c r="O702" s="730"/>
      <c r="P702" s="4738"/>
      <c r="Q702" s="730"/>
      <c r="R702" s="794"/>
      <c r="S702" s="730"/>
      <c r="T702" s="4738"/>
      <c r="U702" s="730"/>
      <c r="V702" s="794"/>
      <c r="W702" s="730"/>
      <c r="X702" s="4750"/>
      <c r="Y702" s="730"/>
      <c r="Z702" s="794"/>
      <c r="AA702" s="730"/>
      <c r="AB702" s="4735"/>
      <c r="AC702" s="730"/>
      <c r="AD702" s="794"/>
      <c r="AE702" s="730"/>
      <c r="AF702" s="4735"/>
      <c r="AG702" s="730"/>
      <c r="AH702" s="794"/>
      <c r="AI702" s="730"/>
      <c r="AJ702" s="685">
        <v>0</v>
      </c>
      <c r="AK702" s="685">
        <v>0</v>
      </c>
      <c r="AL702" s="685">
        <v>0</v>
      </c>
      <c r="AM702" s="685">
        <v>0</v>
      </c>
      <c r="AN702" s="685">
        <v>0</v>
      </c>
      <c r="AO702" s="685">
        <v>0</v>
      </c>
      <c r="AP702" s="685">
        <v>0</v>
      </c>
      <c r="AQ702" s="685">
        <v>0</v>
      </c>
      <c r="AR702" s="685">
        <v>0</v>
      </c>
      <c r="AS702" s="685">
        <v>0</v>
      </c>
      <c r="AT702" s="685">
        <v>0</v>
      </c>
      <c r="AU702" s="685">
        <v>0</v>
      </c>
      <c r="AV702" s="685">
        <v>0</v>
      </c>
      <c r="AW702" s="685">
        <v>0</v>
      </c>
      <c r="AX702" s="685">
        <v>0</v>
      </c>
      <c r="AY702" s="685">
        <v>0</v>
      </c>
      <c r="AZ702" s="685">
        <v>0</v>
      </c>
      <c r="BA702" s="685">
        <v>0</v>
      </c>
      <c r="BB702" s="685">
        <v>0</v>
      </c>
      <c r="BC702" s="685">
        <v>0</v>
      </c>
      <c r="BD702" s="685">
        <v>0</v>
      </c>
      <c r="BE702" s="685">
        <v>0</v>
      </c>
      <c r="BF702" s="685">
        <v>0</v>
      </c>
      <c r="BG702" s="685">
        <v>0</v>
      </c>
      <c r="BH702" s="685">
        <v>0</v>
      </c>
      <c r="BI702" s="687"/>
    </row>
    <row r="703" spans="2:61" ht="9.9499999999999993" customHeight="1">
      <c r="B703" s="4466"/>
      <c r="D703" s="4742"/>
      <c r="E703" s="789"/>
      <c r="F703" s="789"/>
      <c r="G703" s="789"/>
      <c r="H703" s="4754"/>
      <c r="I703" s="789"/>
      <c r="J703" s="789"/>
      <c r="K703" s="789"/>
      <c r="L703" s="4748"/>
      <c r="M703" s="789"/>
      <c r="N703" s="789"/>
      <c r="O703" s="789"/>
      <c r="P703" s="4739"/>
      <c r="Q703" s="789"/>
      <c r="R703" s="789"/>
      <c r="S703" s="789"/>
      <c r="T703" s="4739"/>
      <c r="U703" s="789"/>
      <c r="V703" s="789"/>
      <c r="W703" s="789"/>
      <c r="X703" s="4751"/>
      <c r="Y703" s="789"/>
      <c r="Z703" s="789"/>
      <c r="AA703" s="789"/>
      <c r="AB703" s="4736"/>
      <c r="AC703" s="789"/>
      <c r="AD703" s="789"/>
      <c r="AE703" s="789"/>
      <c r="AF703" s="4736"/>
      <c r="AG703" s="789"/>
      <c r="AH703" s="789"/>
      <c r="AI703" s="789"/>
      <c r="AJ703" s="685">
        <v>0</v>
      </c>
      <c r="AK703" s="685">
        <v>0</v>
      </c>
      <c r="AL703" s="685">
        <v>0</v>
      </c>
      <c r="AM703" s="685">
        <v>0</v>
      </c>
      <c r="AN703" s="685">
        <v>0</v>
      </c>
      <c r="AO703" s="685">
        <v>0</v>
      </c>
      <c r="AP703" s="685">
        <v>0</v>
      </c>
      <c r="AQ703" s="685">
        <v>0</v>
      </c>
      <c r="AR703" s="685">
        <v>0</v>
      </c>
      <c r="AS703" s="685">
        <v>0</v>
      </c>
      <c r="AT703" s="685">
        <v>0</v>
      </c>
      <c r="AU703" s="685">
        <v>0</v>
      </c>
      <c r="AV703" s="685">
        <v>0</v>
      </c>
      <c r="AW703" s="685">
        <v>0</v>
      </c>
      <c r="AX703" s="685">
        <v>0</v>
      </c>
      <c r="AY703" s="685">
        <v>0</v>
      </c>
      <c r="AZ703" s="685">
        <v>0</v>
      </c>
      <c r="BA703" s="685">
        <v>0</v>
      </c>
      <c r="BB703" s="685">
        <v>0</v>
      </c>
      <c r="BC703" s="685">
        <v>0</v>
      </c>
      <c r="BD703" s="685">
        <v>0</v>
      </c>
      <c r="BE703" s="685">
        <v>0</v>
      </c>
      <c r="BF703" s="685">
        <v>0</v>
      </c>
      <c r="BG703" s="685">
        <v>0</v>
      </c>
      <c r="BH703" s="685">
        <v>0</v>
      </c>
      <c r="BI703" s="687"/>
    </row>
    <row r="704" spans="2:61" ht="9.9499999999999993" customHeight="1">
      <c r="B704" s="706"/>
      <c r="D704" s="993"/>
      <c r="E704" s="796"/>
      <c r="F704" s="796"/>
      <c r="G704" s="796"/>
      <c r="H704" s="993"/>
      <c r="I704" s="796"/>
      <c r="J704" s="796"/>
      <c r="K704" s="796"/>
      <c r="L704" s="993"/>
      <c r="M704" s="796"/>
      <c r="N704" s="796"/>
      <c r="O704" s="796"/>
      <c r="P704" s="993"/>
      <c r="Q704" s="796"/>
      <c r="R704" s="796"/>
      <c r="S704" s="796"/>
      <c r="T704" s="993"/>
      <c r="U704" s="796"/>
      <c r="V704" s="796"/>
      <c r="W704" s="796"/>
      <c r="X704" s="707"/>
      <c r="Y704" s="796"/>
      <c r="Z704" s="796"/>
      <c r="AA704" s="796"/>
      <c r="AB704" s="993"/>
      <c r="AC704" s="796"/>
      <c r="AD704" s="796"/>
      <c r="AE704" s="796"/>
      <c r="AF704" s="993"/>
      <c r="AG704" s="796"/>
      <c r="AH704" s="796"/>
      <c r="AI704" s="796"/>
      <c r="AJ704" s="685">
        <v>0</v>
      </c>
      <c r="AK704" s="685">
        <v>0</v>
      </c>
      <c r="AL704" s="685">
        <v>0</v>
      </c>
      <c r="AM704" s="685">
        <v>0</v>
      </c>
      <c r="AN704" s="685">
        <v>0</v>
      </c>
      <c r="AO704" s="685">
        <v>0</v>
      </c>
      <c r="AP704" s="685">
        <v>0</v>
      </c>
      <c r="AQ704" s="685">
        <v>0</v>
      </c>
      <c r="AR704" s="685">
        <v>0</v>
      </c>
      <c r="AS704" s="685">
        <v>0</v>
      </c>
      <c r="AT704" s="685">
        <v>0</v>
      </c>
      <c r="AU704" s="685">
        <v>0</v>
      </c>
      <c r="AV704" s="685">
        <v>0</v>
      </c>
      <c r="AW704" s="685">
        <v>0</v>
      </c>
      <c r="AX704" s="685">
        <v>0</v>
      </c>
      <c r="AY704" s="685">
        <v>0</v>
      </c>
      <c r="AZ704" s="685">
        <v>0</v>
      </c>
      <c r="BA704" s="685">
        <v>0</v>
      </c>
      <c r="BB704" s="685">
        <v>0</v>
      </c>
      <c r="BC704" s="685">
        <v>0</v>
      </c>
      <c r="BD704" s="685">
        <v>0</v>
      </c>
      <c r="BE704" s="685">
        <v>0</v>
      </c>
      <c r="BF704" s="685">
        <v>0</v>
      </c>
      <c r="BG704" s="685">
        <v>0</v>
      </c>
      <c r="BH704" s="685">
        <v>0</v>
      </c>
      <c r="BI704" s="687"/>
    </row>
    <row r="705" spans="2:61" ht="9.9499999999999993" customHeight="1">
      <c r="B705" s="4464">
        <v>9</v>
      </c>
      <c r="D705" s="4740" t="s">
        <v>5516</v>
      </c>
      <c r="E705" s="789"/>
      <c r="F705" s="789"/>
      <c r="G705" s="789"/>
      <c r="H705" s="4752"/>
      <c r="I705" s="789"/>
      <c r="J705" s="789"/>
      <c r="K705" s="789"/>
      <c r="L705" s="4746" t="s">
        <v>5517</v>
      </c>
      <c r="M705" s="789"/>
      <c r="N705" s="789"/>
      <c r="O705" s="789"/>
      <c r="P705" s="4737" t="s">
        <v>5518</v>
      </c>
      <c r="Q705" s="789"/>
      <c r="R705" s="789"/>
      <c r="S705" s="789"/>
      <c r="T705" s="4743" t="s">
        <v>5519</v>
      </c>
      <c r="U705" s="789"/>
      <c r="V705" s="789"/>
      <c r="W705" s="789"/>
      <c r="X705" s="4749" t="s">
        <v>5520</v>
      </c>
      <c r="Y705" s="789"/>
      <c r="Z705" s="789"/>
      <c r="AA705" s="789"/>
      <c r="AB705" s="4734"/>
      <c r="AC705" s="789"/>
      <c r="AD705" s="789"/>
      <c r="AE705" s="789"/>
      <c r="AF705" s="4734"/>
      <c r="AG705" s="789"/>
      <c r="AH705" s="789"/>
      <c r="AI705" s="789"/>
      <c r="AJ705" s="685">
        <v>0</v>
      </c>
      <c r="AK705" s="685">
        <v>0</v>
      </c>
      <c r="AL705" s="685">
        <v>0</v>
      </c>
      <c r="AM705" s="685">
        <v>0</v>
      </c>
      <c r="AN705" s="685">
        <v>0</v>
      </c>
      <c r="AO705" s="685">
        <v>0</v>
      </c>
      <c r="AP705" s="685">
        <v>0</v>
      </c>
      <c r="AQ705" s="685">
        <v>0</v>
      </c>
      <c r="AR705" s="685">
        <v>0</v>
      </c>
      <c r="AS705" s="685">
        <v>0</v>
      </c>
      <c r="AT705" s="685">
        <v>0</v>
      </c>
      <c r="AU705" s="685">
        <v>0</v>
      </c>
      <c r="AV705" s="685">
        <v>0</v>
      </c>
      <c r="AW705" s="685">
        <v>0</v>
      </c>
      <c r="AX705" s="685">
        <v>0</v>
      </c>
      <c r="AY705" s="685">
        <v>0</v>
      </c>
      <c r="AZ705" s="685">
        <v>0</v>
      </c>
      <c r="BA705" s="685">
        <v>0</v>
      </c>
      <c r="BB705" s="685">
        <v>0</v>
      </c>
      <c r="BC705" s="685">
        <v>0</v>
      </c>
      <c r="BD705" s="685">
        <v>0</v>
      </c>
      <c r="BE705" s="685">
        <v>0</v>
      </c>
      <c r="BF705" s="685">
        <v>0</v>
      </c>
      <c r="BG705" s="685">
        <v>0</v>
      </c>
      <c r="BH705" s="685">
        <v>0</v>
      </c>
      <c r="BI705" s="687"/>
    </row>
    <row r="706" spans="2:61" ht="5.0999999999999996" customHeight="1">
      <c r="B706" s="4465"/>
      <c r="D706" s="4741"/>
      <c r="E706" s="730"/>
      <c r="F706" s="794"/>
      <c r="G706" s="730"/>
      <c r="H706" s="4753"/>
      <c r="I706" s="730"/>
      <c r="J706" s="794"/>
      <c r="K706" s="730"/>
      <c r="L706" s="4747"/>
      <c r="M706" s="730"/>
      <c r="N706" s="794"/>
      <c r="O706" s="730"/>
      <c r="P706" s="4738"/>
      <c r="Q706" s="730"/>
      <c r="R706" s="794"/>
      <c r="S706" s="730"/>
      <c r="T706" s="4744"/>
      <c r="U706" s="730"/>
      <c r="V706" s="794"/>
      <c r="W706" s="730"/>
      <c r="X706" s="4750"/>
      <c r="Y706" s="730"/>
      <c r="Z706" s="794"/>
      <c r="AA706" s="730"/>
      <c r="AB706" s="4735"/>
      <c r="AC706" s="730"/>
      <c r="AD706" s="794"/>
      <c r="AE706" s="730"/>
      <c r="AF706" s="4735"/>
      <c r="AG706" s="730"/>
      <c r="AH706" s="794"/>
      <c r="AI706" s="730"/>
      <c r="AJ706" s="685">
        <v>0</v>
      </c>
      <c r="AK706" s="685">
        <v>0</v>
      </c>
      <c r="AL706" s="685">
        <v>0</v>
      </c>
      <c r="AM706" s="685">
        <v>0</v>
      </c>
      <c r="AN706" s="685">
        <v>0</v>
      </c>
      <c r="AO706" s="685">
        <v>0</v>
      </c>
      <c r="AP706" s="685">
        <v>0</v>
      </c>
      <c r="AQ706" s="685">
        <v>0</v>
      </c>
      <c r="AR706" s="685">
        <v>0</v>
      </c>
      <c r="AS706" s="685">
        <v>0</v>
      </c>
      <c r="AT706" s="685">
        <v>0</v>
      </c>
      <c r="AU706" s="685">
        <v>0</v>
      </c>
      <c r="AV706" s="685">
        <v>0</v>
      </c>
      <c r="AW706" s="685">
        <v>0</v>
      </c>
      <c r="AX706" s="685">
        <v>0</v>
      </c>
      <c r="AY706" s="685">
        <v>0</v>
      </c>
      <c r="AZ706" s="685">
        <v>0</v>
      </c>
      <c r="BA706" s="685">
        <v>0</v>
      </c>
      <c r="BB706" s="685">
        <v>0</v>
      </c>
      <c r="BC706" s="685">
        <v>0</v>
      </c>
      <c r="BD706" s="685">
        <v>0</v>
      </c>
      <c r="BE706" s="685">
        <v>0</v>
      </c>
      <c r="BF706" s="685">
        <v>0</v>
      </c>
      <c r="BG706" s="685">
        <v>0</v>
      </c>
      <c r="BH706" s="685">
        <v>0</v>
      </c>
      <c r="BI706" s="687"/>
    </row>
    <row r="707" spans="2:61" ht="9.9499999999999993" customHeight="1">
      <c r="B707" s="4466"/>
      <c r="D707" s="4742"/>
      <c r="E707" s="789"/>
      <c r="F707" s="789"/>
      <c r="G707" s="789"/>
      <c r="H707" s="4754"/>
      <c r="I707" s="789"/>
      <c r="J707" s="789"/>
      <c r="K707" s="789"/>
      <c r="L707" s="4748"/>
      <c r="M707" s="789"/>
      <c r="N707" s="789"/>
      <c r="O707" s="789"/>
      <c r="P707" s="4739"/>
      <c r="Q707" s="789"/>
      <c r="R707" s="789"/>
      <c r="S707" s="789"/>
      <c r="T707" s="4745"/>
      <c r="U707" s="789"/>
      <c r="V707" s="789"/>
      <c r="W707" s="789"/>
      <c r="X707" s="4751"/>
      <c r="Y707" s="789"/>
      <c r="Z707" s="789"/>
      <c r="AA707" s="789"/>
      <c r="AB707" s="4736"/>
      <c r="AC707" s="789"/>
      <c r="AD707" s="789"/>
      <c r="AE707" s="789"/>
      <c r="AF707" s="4736"/>
      <c r="AG707" s="789"/>
      <c r="AH707" s="789"/>
      <c r="AI707" s="789"/>
      <c r="AJ707" s="685">
        <v>0</v>
      </c>
      <c r="AK707" s="685">
        <v>0</v>
      </c>
      <c r="AL707" s="685">
        <v>0</v>
      </c>
      <c r="AM707" s="685">
        <v>0</v>
      </c>
      <c r="AN707" s="685">
        <v>0</v>
      </c>
      <c r="AO707" s="685">
        <v>0</v>
      </c>
      <c r="AP707" s="685">
        <v>0</v>
      </c>
      <c r="AQ707" s="685">
        <v>0</v>
      </c>
      <c r="AR707" s="685">
        <v>0</v>
      </c>
      <c r="AS707" s="685">
        <v>0</v>
      </c>
      <c r="AT707" s="685">
        <v>0</v>
      </c>
      <c r="AU707" s="685">
        <v>0</v>
      </c>
      <c r="AV707" s="685">
        <v>0</v>
      </c>
      <c r="AW707" s="685">
        <v>0</v>
      </c>
      <c r="AX707" s="685">
        <v>0</v>
      </c>
      <c r="AY707" s="685">
        <v>0</v>
      </c>
      <c r="AZ707" s="685">
        <v>0</v>
      </c>
      <c r="BA707" s="685">
        <v>0</v>
      </c>
      <c r="BB707" s="685">
        <v>0</v>
      </c>
      <c r="BC707" s="685">
        <v>0</v>
      </c>
      <c r="BD707" s="685">
        <v>0</v>
      </c>
      <c r="BE707" s="685">
        <v>0</v>
      </c>
      <c r="BF707" s="685">
        <v>0</v>
      </c>
      <c r="BG707" s="685">
        <v>0</v>
      </c>
      <c r="BH707" s="685">
        <v>0</v>
      </c>
      <c r="BI707" s="687"/>
    </row>
    <row r="708" spans="2:61" ht="9.9499999999999993" customHeight="1">
      <c r="B708" s="706"/>
      <c r="D708" s="993"/>
      <c r="E708" s="796"/>
      <c r="F708" s="796"/>
      <c r="G708" s="796"/>
      <c r="H708" s="993"/>
      <c r="I708" s="796"/>
      <c r="J708" s="796"/>
      <c r="K708" s="796"/>
      <c r="L708" s="993"/>
      <c r="M708" s="796"/>
      <c r="N708" s="796"/>
      <c r="O708" s="796"/>
      <c r="P708" s="993"/>
      <c r="Q708" s="796"/>
      <c r="R708" s="796"/>
      <c r="S708" s="796"/>
      <c r="T708" s="993"/>
      <c r="U708" s="796"/>
      <c r="V708" s="796"/>
      <c r="W708" s="796"/>
      <c r="X708" s="707"/>
      <c r="Y708" s="796"/>
      <c r="Z708" s="796"/>
      <c r="AA708" s="796"/>
      <c r="AB708" s="993"/>
      <c r="AC708" s="796"/>
      <c r="AD708" s="796"/>
      <c r="AE708" s="796"/>
      <c r="AF708" s="993"/>
      <c r="AG708" s="796"/>
      <c r="AH708" s="796"/>
      <c r="AI708" s="796"/>
      <c r="AJ708" s="685">
        <v>0</v>
      </c>
      <c r="AK708" s="685">
        <v>0</v>
      </c>
      <c r="AL708" s="685">
        <v>0</v>
      </c>
      <c r="AM708" s="685">
        <v>0</v>
      </c>
      <c r="AN708" s="685">
        <v>0</v>
      </c>
      <c r="AO708" s="685">
        <v>0</v>
      </c>
      <c r="AP708" s="685">
        <v>0</v>
      </c>
      <c r="AQ708" s="685">
        <v>0</v>
      </c>
      <c r="AR708" s="685">
        <v>0</v>
      </c>
      <c r="AS708" s="685">
        <v>0</v>
      </c>
      <c r="AT708" s="685">
        <v>0</v>
      </c>
      <c r="AU708" s="685">
        <v>0</v>
      </c>
      <c r="AV708" s="685">
        <v>0</v>
      </c>
      <c r="AW708" s="685">
        <v>0</v>
      </c>
      <c r="AX708" s="685">
        <v>0</v>
      </c>
      <c r="AY708" s="685">
        <v>0</v>
      </c>
      <c r="AZ708" s="685">
        <v>0</v>
      </c>
      <c r="BA708" s="685">
        <v>0</v>
      </c>
      <c r="BB708" s="685">
        <v>0</v>
      </c>
      <c r="BC708" s="685">
        <v>0</v>
      </c>
      <c r="BD708" s="685">
        <v>0</v>
      </c>
      <c r="BE708" s="685">
        <v>0</v>
      </c>
      <c r="BF708" s="685">
        <v>0</v>
      </c>
      <c r="BG708" s="685">
        <v>0</v>
      </c>
      <c r="BH708" s="685">
        <v>0</v>
      </c>
      <c r="BI708" s="687"/>
    </row>
    <row r="709" spans="2:61" ht="9.9499999999999993" customHeight="1">
      <c r="B709" s="4464">
        <v>10</v>
      </c>
      <c r="D709" s="4740" t="s">
        <v>5521</v>
      </c>
      <c r="E709" s="789"/>
      <c r="F709" s="789"/>
      <c r="G709" s="789"/>
      <c r="H709" s="4734"/>
      <c r="I709" s="789"/>
      <c r="J709" s="789"/>
      <c r="K709" s="789"/>
      <c r="L709" s="4746" t="s">
        <v>5522</v>
      </c>
      <c r="M709" s="789"/>
      <c r="N709" s="789"/>
      <c r="O709" s="789"/>
      <c r="P709" s="4737" t="s">
        <v>5523</v>
      </c>
      <c r="Q709" s="789"/>
      <c r="R709" s="789"/>
      <c r="S709" s="789"/>
      <c r="T709" s="4743" t="s">
        <v>5524</v>
      </c>
      <c r="U709" s="789"/>
      <c r="V709" s="789"/>
      <c r="W709" s="789"/>
      <c r="X709" s="4749" t="s">
        <v>5525</v>
      </c>
      <c r="Y709" s="789"/>
      <c r="Z709" s="789"/>
      <c r="AA709" s="789"/>
      <c r="AB709" s="4734"/>
      <c r="AC709" s="789"/>
      <c r="AD709" s="789"/>
      <c r="AE709" s="789"/>
      <c r="AF709" s="4734"/>
      <c r="AG709" s="789"/>
      <c r="AH709" s="789"/>
      <c r="AI709" s="789"/>
      <c r="AJ709" s="685">
        <v>0</v>
      </c>
      <c r="AK709" s="685">
        <v>0</v>
      </c>
      <c r="AL709" s="685">
        <v>0</v>
      </c>
      <c r="AM709" s="685">
        <v>0</v>
      </c>
      <c r="AN709" s="685">
        <v>0</v>
      </c>
      <c r="AO709" s="685">
        <v>0</v>
      </c>
      <c r="AP709" s="685">
        <v>0</v>
      </c>
      <c r="AQ709" s="685">
        <v>0</v>
      </c>
      <c r="AR709" s="685">
        <v>0</v>
      </c>
      <c r="AS709" s="685">
        <v>0</v>
      </c>
      <c r="AT709" s="685">
        <v>0</v>
      </c>
      <c r="AU709" s="685">
        <v>0</v>
      </c>
      <c r="AV709" s="685">
        <v>0</v>
      </c>
      <c r="AW709" s="685">
        <v>0</v>
      </c>
      <c r="AX709" s="685">
        <v>0</v>
      </c>
      <c r="AY709" s="685">
        <v>0</v>
      </c>
      <c r="AZ709" s="685">
        <v>0</v>
      </c>
      <c r="BA709" s="685">
        <v>0</v>
      </c>
      <c r="BB709" s="685">
        <v>0</v>
      </c>
      <c r="BC709" s="685">
        <v>0</v>
      </c>
      <c r="BD709" s="685">
        <v>0</v>
      </c>
      <c r="BE709" s="685">
        <v>0</v>
      </c>
      <c r="BF709" s="685">
        <v>0</v>
      </c>
      <c r="BG709" s="685">
        <v>0</v>
      </c>
      <c r="BH709" s="685">
        <v>0</v>
      </c>
      <c r="BI709" s="687"/>
    </row>
    <row r="710" spans="2:61" ht="5.0999999999999996" customHeight="1">
      <c r="B710" s="4465"/>
      <c r="D710" s="4741"/>
      <c r="E710" s="730"/>
      <c r="F710" s="794"/>
      <c r="G710" s="730"/>
      <c r="H710" s="4735"/>
      <c r="I710" s="730"/>
      <c r="J710" s="794"/>
      <c r="K710" s="730"/>
      <c r="L710" s="4747"/>
      <c r="M710" s="730"/>
      <c r="N710" s="794"/>
      <c r="O710" s="730"/>
      <c r="P710" s="4738"/>
      <c r="Q710" s="730"/>
      <c r="R710" s="794"/>
      <c r="S710" s="730"/>
      <c r="T710" s="4744"/>
      <c r="U710" s="730"/>
      <c r="V710" s="794"/>
      <c r="W710" s="730"/>
      <c r="X710" s="4750"/>
      <c r="Y710" s="730"/>
      <c r="Z710" s="794"/>
      <c r="AA710" s="730"/>
      <c r="AB710" s="4735"/>
      <c r="AC710" s="730"/>
      <c r="AD710" s="794"/>
      <c r="AE710" s="730"/>
      <c r="AF710" s="4735"/>
      <c r="AG710" s="730"/>
      <c r="AH710" s="794"/>
      <c r="AI710" s="730"/>
      <c r="AJ710" s="685">
        <v>0</v>
      </c>
      <c r="AK710" s="685">
        <v>0</v>
      </c>
      <c r="AL710" s="685">
        <v>0</v>
      </c>
      <c r="AM710" s="685">
        <v>0</v>
      </c>
      <c r="AN710" s="685">
        <v>0</v>
      </c>
      <c r="AO710" s="685">
        <v>0</v>
      </c>
      <c r="AP710" s="685">
        <v>0</v>
      </c>
      <c r="AQ710" s="685">
        <v>0</v>
      </c>
      <c r="AR710" s="685">
        <v>0</v>
      </c>
      <c r="AS710" s="685">
        <v>0</v>
      </c>
      <c r="AT710" s="685">
        <v>0</v>
      </c>
      <c r="AU710" s="685">
        <v>0</v>
      </c>
      <c r="AV710" s="685">
        <v>0</v>
      </c>
      <c r="AW710" s="685">
        <v>0</v>
      </c>
      <c r="AX710" s="685">
        <v>0</v>
      </c>
      <c r="AY710" s="685">
        <v>0</v>
      </c>
      <c r="AZ710" s="685">
        <v>0</v>
      </c>
      <c r="BA710" s="685">
        <v>0</v>
      </c>
      <c r="BB710" s="685">
        <v>0</v>
      </c>
      <c r="BC710" s="685">
        <v>0</v>
      </c>
      <c r="BD710" s="685">
        <v>0</v>
      </c>
      <c r="BE710" s="685">
        <v>0</v>
      </c>
      <c r="BF710" s="685">
        <v>0</v>
      </c>
      <c r="BG710" s="685">
        <v>0</v>
      </c>
      <c r="BH710" s="685">
        <v>0</v>
      </c>
      <c r="BI710" s="687"/>
    </row>
    <row r="711" spans="2:61" ht="9.9499999999999993" customHeight="1">
      <c r="B711" s="4466"/>
      <c r="D711" s="4742"/>
      <c r="E711" s="789"/>
      <c r="F711" s="789"/>
      <c r="G711" s="789"/>
      <c r="H711" s="4736"/>
      <c r="I711" s="789"/>
      <c r="J711" s="789"/>
      <c r="K711" s="789"/>
      <c r="L711" s="4748"/>
      <c r="M711" s="789"/>
      <c r="N711" s="789"/>
      <c r="O711" s="789"/>
      <c r="P711" s="4739"/>
      <c r="Q711" s="789"/>
      <c r="R711" s="789"/>
      <c r="S711" s="789"/>
      <c r="T711" s="4745"/>
      <c r="U711" s="789"/>
      <c r="V711" s="789"/>
      <c r="W711" s="789"/>
      <c r="X711" s="4751"/>
      <c r="Y711" s="789"/>
      <c r="Z711" s="789"/>
      <c r="AA711" s="789"/>
      <c r="AB711" s="4736"/>
      <c r="AC711" s="789"/>
      <c r="AD711" s="789"/>
      <c r="AE711" s="789"/>
      <c r="AF711" s="4736"/>
      <c r="AG711" s="789"/>
      <c r="AH711" s="789"/>
      <c r="AI711" s="789"/>
      <c r="AJ711" s="685">
        <v>0</v>
      </c>
      <c r="AK711" s="685">
        <v>0</v>
      </c>
      <c r="AL711" s="685">
        <v>0</v>
      </c>
      <c r="AM711" s="685">
        <v>0</v>
      </c>
      <c r="AN711" s="685">
        <v>0</v>
      </c>
      <c r="AO711" s="685">
        <v>0</v>
      </c>
      <c r="AP711" s="685">
        <v>0</v>
      </c>
      <c r="AQ711" s="685">
        <v>0</v>
      </c>
      <c r="AR711" s="685">
        <v>0</v>
      </c>
      <c r="AS711" s="685">
        <v>0</v>
      </c>
      <c r="AT711" s="685">
        <v>0</v>
      </c>
      <c r="AU711" s="685">
        <v>0</v>
      </c>
      <c r="AV711" s="685">
        <v>0</v>
      </c>
      <c r="AW711" s="685">
        <v>0</v>
      </c>
      <c r="AX711" s="685">
        <v>0</v>
      </c>
      <c r="AY711" s="685">
        <v>0</v>
      </c>
      <c r="AZ711" s="685">
        <v>0</v>
      </c>
      <c r="BA711" s="685">
        <v>0</v>
      </c>
      <c r="BB711" s="685">
        <v>0</v>
      </c>
      <c r="BC711" s="685">
        <v>0</v>
      </c>
      <c r="BD711" s="685">
        <v>0</v>
      </c>
      <c r="BE711" s="685">
        <v>0</v>
      </c>
      <c r="BF711" s="685">
        <v>0</v>
      </c>
      <c r="BG711" s="685">
        <v>0</v>
      </c>
      <c r="BH711" s="685">
        <v>0</v>
      </c>
      <c r="BI711" s="687"/>
    </row>
    <row r="712" spans="2:61" ht="9.9499999999999993" customHeight="1">
      <c r="B712" s="706"/>
      <c r="D712" s="993"/>
      <c r="E712" s="796"/>
      <c r="F712" s="796"/>
      <c r="G712" s="796"/>
      <c r="H712" s="993"/>
      <c r="I712" s="796"/>
      <c r="J712" s="796"/>
      <c r="K712" s="796"/>
      <c r="L712" s="993"/>
      <c r="M712" s="796"/>
      <c r="N712" s="796"/>
      <c r="O712" s="796"/>
      <c r="P712" s="993"/>
      <c r="Q712" s="796"/>
      <c r="R712" s="796"/>
      <c r="S712" s="796"/>
      <c r="T712" s="993"/>
      <c r="U712" s="796"/>
      <c r="V712" s="796"/>
      <c r="W712" s="796"/>
      <c r="X712" s="707"/>
      <c r="Y712" s="796"/>
      <c r="Z712" s="796"/>
      <c r="AA712" s="796"/>
      <c r="AB712" s="993"/>
      <c r="AC712" s="796"/>
      <c r="AD712" s="796"/>
      <c r="AE712" s="796"/>
      <c r="AF712" s="993"/>
      <c r="AG712" s="796"/>
      <c r="AH712" s="796"/>
      <c r="AI712" s="796"/>
      <c r="AJ712" s="685">
        <v>0</v>
      </c>
      <c r="AK712" s="685">
        <v>0</v>
      </c>
      <c r="AL712" s="685">
        <v>0</v>
      </c>
      <c r="AM712" s="685">
        <v>0</v>
      </c>
      <c r="AN712" s="685">
        <v>0</v>
      </c>
      <c r="AO712" s="685">
        <v>0</v>
      </c>
      <c r="AP712" s="685">
        <v>0</v>
      </c>
      <c r="AQ712" s="685">
        <v>0</v>
      </c>
      <c r="AR712" s="685">
        <v>0</v>
      </c>
      <c r="AS712" s="685">
        <v>0</v>
      </c>
      <c r="AT712" s="685">
        <v>0</v>
      </c>
      <c r="AU712" s="685">
        <v>0</v>
      </c>
      <c r="AV712" s="685">
        <v>0</v>
      </c>
      <c r="AW712" s="685">
        <v>0</v>
      </c>
      <c r="AX712" s="685">
        <v>0</v>
      </c>
      <c r="AY712" s="685">
        <v>0</v>
      </c>
      <c r="AZ712" s="685">
        <v>0</v>
      </c>
      <c r="BA712" s="685">
        <v>0</v>
      </c>
      <c r="BB712" s="685">
        <v>0</v>
      </c>
      <c r="BC712" s="685">
        <v>0</v>
      </c>
      <c r="BD712" s="685">
        <v>0</v>
      </c>
      <c r="BE712" s="685">
        <v>0</v>
      </c>
      <c r="BF712" s="685">
        <v>0</v>
      </c>
      <c r="BG712" s="685">
        <v>0</v>
      </c>
      <c r="BH712" s="685">
        <v>0</v>
      </c>
      <c r="BI712" s="687"/>
    </row>
    <row r="713" spans="2:61" ht="9.9499999999999993" customHeight="1">
      <c r="B713" s="4464">
        <v>11</v>
      </c>
      <c r="D713" s="4740" t="s">
        <v>1474</v>
      </c>
      <c r="E713" s="789"/>
      <c r="F713" s="789"/>
      <c r="G713" s="789"/>
      <c r="H713" s="4734"/>
      <c r="I713" s="789"/>
      <c r="J713" s="789"/>
      <c r="K713" s="789"/>
      <c r="L713" s="4746" t="s">
        <v>5526</v>
      </c>
      <c r="M713" s="789"/>
      <c r="N713" s="789"/>
      <c r="O713" s="789"/>
      <c r="P713" s="4737" t="s">
        <v>5527</v>
      </c>
      <c r="Q713" s="789"/>
      <c r="R713" s="789"/>
      <c r="S713" s="789"/>
      <c r="T713" s="4743" t="s">
        <v>5528</v>
      </c>
      <c r="U713" s="789"/>
      <c r="V713" s="789"/>
      <c r="W713" s="789"/>
      <c r="X713" s="4737"/>
      <c r="Y713" s="789"/>
      <c r="Z713" s="789"/>
      <c r="AA713" s="789"/>
      <c r="AB713" s="4734"/>
      <c r="AC713" s="789"/>
      <c r="AD713" s="789"/>
      <c r="AE713" s="789"/>
      <c r="AF713" s="4734"/>
      <c r="AG713" s="789"/>
      <c r="AH713" s="789"/>
      <c r="AI713" s="789"/>
      <c r="AJ713" s="685">
        <v>0</v>
      </c>
      <c r="AK713" s="685">
        <v>0</v>
      </c>
      <c r="AL713" s="685">
        <v>0</v>
      </c>
      <c r="AM713" s="685">
        <v>0</v>
      </c>
      <c r="AN713" s="685">
        <v>0</v>
      </c>
      <c r="AO713" s="685">
        <v>0</v>
      </c>
      <c r="AP713" s="685">
        <v>0</v>
      </c>
      <c r="AQ713" s="685">
        <v>0</v>
      </c>
      <c r="AR713" s="685">
        <v>0</v>
      </c>
      <c r="AS713" s="685">
        <v>0</v>
      </c>
      <c r="AT713" s="685">
        <v>0</v>
      </c>
      <c r="AU713" s="685">
        <v>0</v>
      </c>
      <c r="AV713" s="685">
        <v>0</v>
      </c>
      <c r="AW713" s="685">
        <v>0</v>
      </c>
      <c r="AX713" s="685">
        <v>0</v>
      </c>
      <c r="AY713" s="685">
        <v>0</v>
      </c>
      <c r="AZ713" s="685">
        <v>0</v>
      </c>
      <c r="BA713" s="685">
        <v>0</v>
      </c>
      <c r="BB713" s="685">
        <v>0</v>
      </c>
      <c r="BC713" s="685">
        <v>0</v>
      </c>
      <c r="BD713" s="685">
        <v>0</v>
      </c>
      <c r="BE713" s="685">
        <v>0</v>
      </c>
      <c r="BF713" s="685">
        <v>0</v>
      </c>
      <c r="BG713" s="685">
        <v>0</v>
      </c>
      <c r="BH713" s="685">
        <v>0</v>
      </c>
      <c r="BI713" s="687"/>
    </row>
    <row r="714" spans="2:61" ht="5.0999999999999996" customHeight="1">
      <c r="B714" s="4465"/>
      <c r="D714" s="4741"/>
      <c r="E714" s="730"/>
      <c r="F714" s="794"/>
      <c r="G714" s="730"/>
      <c r="H714" s="4735"/>
      <c r="I714" s="730"/>
      <c r="J714" s="794"/>
      <c r="K714" s="730"/>
      <c r="L714" s="4747"/>
      <c r="M714" s="730"/>
      <c r="N714" s="794"/>
      <c r="O714" s="730"/>
      <c r="P714" s="4738"/>
      <c r="Q714" s="730"/>
      <c r="R714" s="794"/>
      <c r="S714" s="730"/>
      <c r="T714" s="4744"/>
      <c r="U714" s="730"/>
      <c r="V714" s="794"/>
      <c r="W714" s="730"/>
      <c r="X714" s="4738"/>
      <c r="Y714" s="730"/>
      <c r="Z714" s="794"/>
      <c r="AA714" s="730"/>
      <c r="AB714" s="4735"/>
      <c r="AC714" s="730"/>
      <c r="AD714" s="794"/>
      <c r="AE714" s="730"/>
      <c r="AF714" s="4735"/>
      <c r="AG714" s="730"/>
      <c r="AH714" s="794"/>
      <c r="AI714" s="730"/>
      <c r="AJ714" s="685">
        <v>0</v>
      </c>
      <c r="AK714" s="685">
        <v>0</v>
      </c>
      <c r="AL714" s="685">
        <v>0</v>
      </c>
      <c r="AM714" s="685">
        <v>0</v>
      </c>
      <c r="AN714" s="685">
        <v>0</v>
      </c>
      <c r="AO714" s="685">
        <v>0</v>
      </c>
      <c r="AP714" s="685">
        <v>0</v>
      </c>
      <c r="AQ714" s="685">
        <v>0</v>
      </c>
      <c r="AR714" s="685">
        <v>0</v>
      </c>
      <c r="AS714" s="685">
        <v>0</v>
      </c>
      <c r="AT714" s="685">
        <v>0</v>
      </c>
      <c r="AU714" s="685">
        <v>0</v>
      </c>
      <c r="AV714" s="685">
        <v>0</v>
      </c>
      <c r="AW714" s="685">
        <v>0</v>
      </c>
      <c r="AX714" s="685">
        <v>0</v>
      </c>
      <c r="AY714" s="685">
        <v>0</v>
      </c>
      <c r="AZ714" s="685">
        <v>0</v>
      </c>
      <c r="BA714" s="685">
        <v>0</v>
      </c>
      <c r="BB714" s="685">
        <v>0</v>
      </c>
      <c r="BC714" s="685">
        <v>0</v>
      </c>
      <c r="BD714" s="685">
        <v>0</v>
      </c>
      <c r="BE714" s="685">
        <v>0</v>
      </c>
      <c r="BF714" s="685">
        <v>0</v>
      </c>
      <c r="BG714" s="685">
        <v>0</v>
      </c>
      <c r="BH714" s="685">
        <v>0</v>
      </c>
      <c r="BI714" s="687"/>
    </row>
    <row r="715" spans="2:61" ht="9.9499999999999993" customHeight="1">
      <c r="B715" s="4466"/>
      <c r="D715" s="4742"/>
      <c r="E715" s="789"/>
      <c r="F715" s="789"/>
      <c r="G715" s="789"/>
      <c r="H715" s="4736"/>
      <c r="I715" s="789"/>
      <c r="J715" s="789"/>
      <c r="K715" s="789"/>
      <c r="L715" s="4748"/>
      <c r="M715" s="789"/>
      <c r="N715" s="789"/>
      <c r="O715" s="789"/>
      <c r="P715" s="4739"/>
      <c r="Q715" s="789"/>
      <c r="R715" s="789"/>
      <c r="S715" s="789"/>
      <c r="T715" s="4745"/>
      <c r="U715" s="789"/>
      <c r="V715" s="789"/>
      <c r="W715" s="789"/>
      <c r="X715" s="4739"/>
      <c r="Y715" s="789"/>
      <c r="Z715" s="789"/>
      <c r="AA715" s="789"/>
      <c r="AB715" s="4736"/>
      <c r="AC715" s="789"/>
      <c r="AD715" s="789"/>
      <c r="AE715" s="789"/>
      <c r="AF715" s="4736"/>
      <c r="AG715" s="789"/>
      <c r="AH715" s="789"/>
      <c r="AI715" s="789"/>
      <c r="AJ715" s="685">
        <v>0</v>
      </c>
      <c r="AK715" s="685">
        <v>0</v>
      </c>
      <c r="AL715" s="685">
        <v>0</v>
      </c>
      <c r="AM715" s="685">
        <v>0</v>
      </c>
      <c r="AN715" s="685">
        <v>0</v>
      </c>
      <c r="AO715" s="685">
        <v>0</v>
      </c>
      <c r="AP715" s="685">
        <v>0</v>
      </c>
      <c r="AQ715" s="685">
        <v>0</v>
      </c>
      <c r="AR715" s="685">
        <v>0</v>
      </c>
      <c r="AS715" s="685">
        <v>0</v>
      </c>
      <c r="AT715" s="685">
        <v>0</v>
      </c>
      <c r="AU715" s="685">
        <v>0</v>
      </c>
      <c r="AV715" s="685">
        <v>0</v>
      </c>
      <c r="AW715" s="685">
        <v>0</v>
      </c>
      <c r="AX715" s="685">
        <v>0</v>
      </c>
      <c r="AY715" s="685">
        <v>0</v>
      </c>
      <c r="AZ715" s="685">
        <v>0</v>
      </c>
      <c r="BA715" s="685">
        <v>0</v>
      </c>
      <c r="BB715" s="685">
        <v>0</v>
      </c>
      <c r="BC715" s="685">
        <v>0</v>
      </c>
      <c r="BD715" s="685">
        <v>0</v>
      </c>
      <c r="BE715" s="685">
        <v>0</v>
      </c>
      <c r="BF715" s="685">
        <v>0</v>
      </c>
      <c r="BG715" s="685">
        <v>0</v>
      </c>
      <c r="BH715" s="685">
        <v>0</v>
      </c>
      <c r="BI715" s="687"/>
    </row>
    <row r="716" spans="2:61" ht="9.9499999999999993" customHeight="1">
      <c r="B716" s="706"/>
      <c r="D716" s="993"/>
      <c r="E716" s="796"/>
      <c r="F716" s="796"/>
      <c r="G716" s="796"/>
      <c r="H716" s="993"/>
      <c r="I716" s="796"/>
      <c r="J716" s="796"/>
      <c r="K716" s="796"/>
      <c r="L716" s="993"/>
      <c r="M716" s="796"/>
      <c r="N716" s="796"/>
      <c r="O716" s="796"/>
      <c r="P716" s="993"/>
      <c r="Q716" s="796"/>
      <c r="R716" s="796"/>
      <c r="S716" s="796"/>
      <c r="T716" s="993"/>
      <c r="U716" s="796"/>
      <c r="V716" s="796"/>
      <c r="W716" s="796"/>
      <c r="X716" s="707"/>
      <c r="Y716" s="796"/>
      <c r="Z716" s="796"/>
      <c r="AA716" s="796"/>
      <c r="AB716" s="993"/>
      <c r="AC716" s="796"/>
      <c r="AD716" s="796"/>
      <c r="AE716" s="796"/>
      <c r="AF716" s="993"/>
      <c r="AG716" s="796"/>
      <c r="AH716" s="796"/>
      <c r="AI716" s="796"/>
      <c r="AJ716" s="685">
        <v>0</v>
      </c>
      <c r="AK716" s="685">
        <v>0</v>
      </c>
      <c r="AL716" s="685">
        <v>0</v>
      </c>
      <c r="AM716" s="685">
        <v>0</v>
      </c>
      <c r="AN716" s="685">
        <v>0</v>
      </c>
      <c r="AO716" s="685">
        <v>0</v>
      </c>
      <c r="AP716" s="685">
        <v>0</v>
      </c>
      <c r="AQ716" s="685">
        <v>0</v>
      </c>
      <c r="AR716" s="685">
        <v>0</v>
      </c>
      <c r="AS716" s="685">
        <v>0</v>
      </c>
      <c r="AT716" s="685">
        <v>0</v>
      </c>
      <c r="AU716" s="685">
        <v>0</v>
      </c>
      <c r="AV716" s="685">
        <v>0</v>
      </c>
      <c r="AW716" s="685">
        <v>0</v>
      </c>
      <c r="AX716" s="685">
        <v>0</v>
      </c>
      <c r="AY716" s="685">
        <v>0</v>
      </c>
      <c r="AZ716" s="685">
        <v>0</v>
      </c>
      <c r="BA716" s="685">
        <v>0</v>
      </c>
      <c r="BB716" s="685">
        <v>0</v>
      </c>
      <c r="BC716" s="685">
        <v>0</v>
      </c>
      <c r="BD716" s="685">
        <v>0</v>
      </c>
      <c r="BE716" s="685">
        <v>0</v>
      </c>
      <c r="BF716" s="685">
        <v>0</v>
      </c>
      <c r="BG716" s="685">
        <v>0</v>
      </c>
      <c r="BH716" s="685">
        <v>0</v>
      </c>
      <c r="BI716" s="687"/>
    </row>
    <row r="717" spans="2:61" ht="9.9499999999999993" customHeight="1">
      <c r="B717" s="4464">
        <v>12</v>
      </c>
      <c r="D717" s="4740" t="s">
        <v>5529</v>
      </c>
      <c r="E717" s="789"/>
      <c r="F717" s="789"/>
      <c r="G717" s="789"/>
      <c r="H717" s="4734"/>
      <c r="I717" s="789"/>
      <c r="J717" s="789"/>
      <c r="K717" s="789"/>
      <c r="L717" s="4746" t="s">
        <v>5530</v>
      </c>
      <c r="M717" s="789"/>
      <c r="N717" s="789"/>
      <c r="O717" s="789"/>
      <c r="P717" s="4737" t="s">
        <v>5531</v>
      </c>
      <c r="Q717" s="789"/>
      <c r="R717" s="789"/>
      <c r="S717" s="789"/>
      <c r="T717" s="4743" t="s">
        <v>5532</v>
      </c>
      <c r="U717" s="1237"/>
      <c r="V717" s="1237"/>
      <c r="W717" s="1237"/>
      <c r="X717" s="4734"/>
      <c r="Y717" s="789"/>
      <c r="Z717" s="789"/>
      <c r="AA717" s="789"/>
      <c r="AB717" s="4734"/>
      <c r="AC717" s="789"/>
      <c r="AD717" s="789"/>
      <c r="AE717" s="789"/>
      <c r="AF717" s="4734"/>
      <c r="AG717" s="789"/>
      <c r="AH717" s="789"/>
      <c r="AI717" s="789"/>
      <c r="AJ717" s="685">
        <v>0</v>
      </c>
      <c r="AK717" s="685">
        <v>0</v>
      </c>
      <c r="AL717" s="685">
        <v>0</v>
      </c>
      <c r="AM717" s="685">
        <v>0</v>
      </c>
      <c r="AN717" s="685">
        <v>0</v>
      </c>
      <c r="AO717" s="685">
        <v>0</v>
      </c>
      <c r="AP717" s="685">
        <v>0</v>
      </c>
      <c r="AQ717" s="685">
        <v>0</v>
      </c>
      <c r="AR717" s="685">
        <v>0</v>
      </c>
      <c r="AS717" s="685">
        <v>0</v>
      </c>
      <c r="AT717" s="685">
        <v>0</v>
      </c>
      <c r="AU717" s="685">
        <v>0</v>
      </c>
      <c r="AV717" s="685">
        <v>0</v>
      </c>
      <c r="AW717" s="685">
        <v>0</v>
      </c>
      <c r="AX717" s="685">
        <v>0</v>
      </c>
      <c r="AY717" s="685">
        <v>0</v>
      </c>
      <c r="AZ717" s="685">
        <v>0</v>
      </c>
      <c r="BA717" s="685">
        <v>0</v>
      </c>
      <c r="BB717" s="685">
        <v>0</v>
      </c>
      <c r="BC717" s="685">
        <v>0</v>
      </c>
      <c r="BD717" s="685">
        <v>0</v>
      </c>
      <c r="BE717" s="685">
        <v>0</v>
      </c>
      <c r="BF717" s="685">
        <v>0</v>
      </c>
      <c r="BG717" s="685">
        <v>0</v>
      </c>
      <c r="BH717" s="685">
        <v>0</v>
      </c>
      <c r="BI717" s="687"/>
    </row>
    <row r="718" spans="2:61" ht="5.0999999999999996" customHeight="1">
      <c r="B718" s="4465"/>
      <c r="D718" s="4741"/>
      <c r="E718" s="730"/>
      <c r="F718" s="794"/>
      <c r="G718" s="730"/>
      <c r="H718" s="4735"/>
      <c r="I718" s="730"/>
      <c r="J718" s="794"/>
      <c r="K718" s="730"/>
      <c r="L718" s="4747"/>
      <c r="M718" s="730"/>
      <c r="N718" s="794"/>
      <c r="O718" s="730"/>
      <c r="P718" s="4738"/>
      <c r="Q718" s="730"/>
      <c r="R718" s="794"/>
      <c r="S718" s="730"/>
      <c r="T718" s="4744"/>
      <c r="U718" s="1238"/>
      <c r="V718" s="1239"/>
      <c r="W718" s="1238"/>
      <c r="X718" s="4735"/>
      <c r="Y718" s="730"/>
      <c r="Z718" s="794"/>
      <c r="AA718" s="730"/>
      <c r="AB718" s="4735"/>
      <c r="AC718" s="730"/>
      <c r="AD718" s="794"/>
      <c r="AE718" s="730"/>
      <c r="AF718" s="4735"/>
      <c r="AG718" s="730"/>
      <c r="AH718" s="794"/>
      <c r="AI718" s="730"/>
      <c r="AJ718" s="685">
        <v>0</v>
      </c>
      <c r="AK718" s="685">
        <v>0</v>
      </c>
      <c r="AL718" s="685">
        <v>0</v>
      </c>
      <c r="AM718" s="685">
        <v>0</v>
      </c>
      <c r="AN718" s="685">
        <v>0</v>
      </c>
      <c r="AO718" s="685">
        <v>0</v>
      </c>
      <c r="AP718" s="685">
        <v>0</v>
      </c>
      <c r="AQ718" s="685">
        <v>0</v>
      </c>
      <c r="AR718" s="685">
        <v>0</v>
      </c>
      <c r="AS718" s="685">
        <v>0</v>
      </c>
      <c r="AT718" s="685">
        <v>0</v>
      </c>
      <c r="AU718" s="685">
        <v>0</v>
      </c>
      <c r="AV718" s="685">
        <v>0</v>
      </c>
      <c r="AW718" s="685">
        <v>0</v>
      </c>
      <c r="AX718" s="685">
        <v>0</v>
      </c>
      <c r="AY718" s="685">
        <v>0</v>
      </c>
      <c r="AZ718" s="685">
        <v>0</v>
      </c>
      <c r="BA718" s="685">
        <v>0</v>
      </c>
      <c r="BB718" s="685">
        <v>0</v>
      </c>
      <c r="BC718" s="685">
        <v>0</v>
      </c>
      <c r="BD718" s="685">
        <v>0</v>
      </c>
      <c r="BE718" s="685">
        <v>0</v>
      </c>
      <c r="BF718" s="685">
        <v>0</v>
      </c>
      <c r="BG718" s="685">
        <v>0</v>
      </c>
      <c r="BH718" s="685">
        <v>0</v>
      </c>
      <c r="BI718" s="687"/>
    </row>
    <row r="719" spans="2:61" ht="9.9499999999999993" customHeight="1">
      <c r="B719" s="4466"/>
      <c r="D719" s="4742"/>
      <c r="E719" s="789"/>
      <c r="F719" s="789"/>
      <c r="G719" s="789"/>
      <c r="H719" s="4736"/>
      <c r="I719" s="789"/>
      <c r="J719" s="789"/>
      <c r="K719" s="789"/>
      <c r="L719" s="4748"/>
      <c r="M719" s="789"/>
      <c r="N719" s="789"/>
      <c r="O719" s="789"/>
      <c r="P719" s="4739"/>
      <c r="Q719" s="789"/>
      <c r="R719" s="789"/>
      <c r="S719" s="789"/>
      <c r="T719" s="4745"/>
      <c r="U719" s="1237"/>
      <c r="V719" s="1237"/>
      <c r="W719" s="1237"/>
      <c r="X719" s="4736"/>
      <c r="Y719" s="789"/>
      <c r="Z719" s="789"/>
      <c r="AA719" s="789"/>
      <c r="AB719" s="4736"/>
      <c r="AC719" s="789"/>
      <c r="AD719" s="789"/>
      <c r="AE719" s="789"/>
      <c r="AF719" s="4736"/>
      <c r="AG719" s="789"/>
      <c r="AH719" s="789"/>
      <c r="AI719" s="789"/>
      <c r="AJ719" s="685">
        <v>0</v>
      </c>
      <c r="AK719" s="685">
        <v>0</v>
      </c>
      <c r="AL719" s="685">
        <v>0</v>
      </c>
      <c r="AM719" s="685">
        <v>0</v>
      </c>
      <c r="AN719" s="685">
        <v>0</v>
      </c>
      <c r="AO719" s="685">
        <v>0</v>
      </c>
      <c r="AP719" s="685">
        <v>0</v>
      </c>
      <c r="AQ719" s="685">
        <v>0</v>
      </c>
      <c r="AR719" s="685">
        <v>0</v>
      </c>
      <c r="AS719" s="685">
        <v>0</v>
      </c>
      <c r="AT719" s="685">
        <v>0</v>
      </c>
      <c r="AU719" s="685">
        <v>0</v>
      </c>
      <c r="AV719" s="685">
        <v>0</v>
      </c>
      <c r="AW719" s="685">
        <v>0</v>
      </c>
      <c r="AX719" s="685">
        <v>0</v>
      </c>
      <c r="AY719" s="685">
        <v>0</v>
      </c>
      <c r="AZ719" s="685">
        <v>0</v>
      </c>
      <c r="BA719" s="685">
        <v>0</v>
      </c>
      <c r="BB719" s="685">
        <v>0</v>
      </c>
      <c r="BC719" s="685">
        <v>0</v>
      </c>
      <c r="BD719" s="685">
        <v>0</v>
      </c>
      <c r="BE719" s="685">
        <v>0</v>
      </c>
      <c r="BF719" s="685">
        <v>0</v>
      </c>
      <c r="BG719" s="685">
        <v>0</v>
      </c>
      <c r="BH719" s="685">
        <v>0</v>
      </c>
      <c r="BI719" s="687"/>
    </row>
    <row r="720" spans="2:61" ht="9.9499999999999993" customHeight="1">
      <c r="B720" s="706"/>
      <c r="D720" s="993"/>
      <c r="E720" s="796"/>
      <c r="F720" s="796"/>
      <c r="G720" s="796"/>
      <c r="H720" s="993"/>
      <c r="I720" s="796"/>
      <c r="J720" s="796"/>
      <c r="K720" s="796"/>
      <c r="L720" s="993"/>
      <c r="M720" s="796"/>
      <c r="N720" s="796"/>
      <c r="O720" s="796"/>
      <c r="P720" s="993"/>
      <c r="Q720" s="796"/>
      <c r="R720" s="796"/>
      <c r="S720" s="796"/>
      <c r="T720" s="993"/>
      <c r="U720" s="796"/>
      <c r="V720" s="796"/>
      <c r="W720" s="796"/>
      <c r="X720" s="707"/>
      <c r="Y720" s="796"/>
      <c r="Z720" s="796"/>
      <c r="AA720" s="796"/>
      <c r="AB720" s="993"/>
      <c r="AC720" s="796"/>
      <c r="AD720" s="796"/>
      <c r="AE720" s="796"/>
      <c r="AF720" s="993"/>
      <c r="AG720" s="796"/>
      <c r="AH720" s="796"/>
      <c r="AI720" s="796"/>
      <c r="AJ720" s="685">
        <v>0</v>
      </c>
      <c r="AK720" s="685">
        <v>0</v>
      </c>
      <c r="AL720" s="685">
        <v>0</v>
      </c>
      <c r="AM720" s="685">
        <v>0</v>
      </c>
      <c r="AN720" s="685">
        <v>0</v>
      </c>
      <c r="AO720" s="685">
        <v>0</v>
      </c>
      <c r="AP720" s="685">
        <v>0</v>
      </c>
      <c r="AQ720" s="685">
        <v>0</v>
      </c>
      <c r="AR720" s="685">
        <v>0</v>
      </c>
      <c r="AS720" s="685">
        <v>0</v>
      </c>
      <c r="AT720" s="685">
        <v>0</v>
      </c>
      <c r="AU720" s="685">
        <v>0</v>
      </c>
      <c r="AV720" s="685">
        <v>0</v>
      </c>
      <c r="AW720" s="685">
        <v>0</v>
      </c>
      <c r="AX720" s="685">
        <v>0</v>
      </c>
      <c r="AY720" s="685">
        <v>0</v>
      </c>
      <c r="AZ720" s="685">
        <v>0</v>
      </c>
      <c r="BA720" s="685">
        <v>0</v>
      </c>
      <c r="BB720" s="685">
        <v>0</v>
      </c>
      <c r="BC720" s="685">
        <v>0</v>
      </c>
      <c r="BD720" s="685">
        <v>0</v>
      </c>
      <c r="BE720" s="685">
        <v>0</v>
      </c>
      <c r="BF720" s="685">
        <v>0</v>
      </c>
      <c r="BG720" s="685">
        <v>0</v>
      </c>
      <c r="BH720" s="685">
        <v>0</v>
      </c>
      <c r="BI720" s="687"/>
    </row>
    <row r="721" spans="2:61" ht="9.9499999999999993" customHeight="1">
      <c r="B721" s="4464">
        <v>13</v>
      </c>
      <c r="D721" s="4740" t="s">
        <v>5533</v>
      </c>
      <c r="E721" s="789"/>
      <c r="F721" s="789"/>
      <c r="G721" s="789"/>
      <c r="H721" s="4734"/>
      <c r="I721" s="789"/>
      <c r="J721" s="789"/>
      <c r="K721" s="789"/>
      <c r="L721" s="4746" t="s">
        <v>5534</v>
      </c>
      <c r="M721" s="789"/>
      <c r="N721" s="789"/>
      <c r="O721" s="789"/>
      <c r="P721" s="4737" t="s">
        <v>5535</v>
      </c>
      <c r="Q721" s="789"/>
      <c r="R721" s="789"/>
      <c r="S721" s="789"/>
      <c r="T721" s="4743" t="s">
        <v>5536</v>
      </c>
      <c r="U721" s="1237"/>
      <c r="V721" s="1237"/>
      <c r="W721" s="1237"/>
      <c r="X721" s="4734"/>
      <c r="Y721" s="789"/>
      <c r="Z721" s="789"/>
      <c r="AA721" s="789"/>
      <c r="AB721" s="4734"/>
      <c r="AC721" s="789"/>
      <c r="AD721" s="789"/>
      <c r="AE721" s="789"/>
      <c r="AF721" s="4734"/>
      <c r="AG721" s="789"/>
      <c r="AH721" s="789"/>
      <c r="AI721" s="789"/>
      <c r="AJ721" s="685">
        <v>0</v>
      </c>
      <c r="AK721" s="685">
        <v>0</v>
      </c>
      <c r="AL721" s="685">
        <v>0</v>
      </c>
      <c r="AM721" s="685">
        <v>0</v>
      </c>
      <c r="AN721" s="685">
        <v>0</v>
      </c>
      <c r="AO721" s="685">
        <v>0</v>
      </c>
      <c r="AP721" s="685">
        <v>0</v>
      </c>
      <c r="AQ721" s="685">
        <v>0</v>
      </c>
      <c r="AR721" s="685">
        <v>0</v>
      </c>
      <c r="AS721" s="685">
        <v>0</v>
      </c>
      <c r="AT721" s="685">
        <v>0</v>
      </c>
      <c r="AU721" s="685">
        <v>0</v>
      </c>
      <c r="AV721" s="685">
        <v>0</v>
      </c>
      <c r="AW721" s="685">
        <v>0</v>
      </c>
      <c r="AX721" s="685">
        <v>0</v>
      </c>
      <c r="AY721" s="685">
        <v>0</v>
      </c>
      <c r="AZ721" s="685">
        <v>0</v>
      </c>
      <c r="BA721" s="685">
        <v>0</v>
      </c>
      <c r="BB721" s="685">
        <v>0</v>
      </c>
      <c r="BC721" s="685">
        <v>0</v>
      </c>
      <c r="BD721" s="685">
        <v>0</v>
      </c>
      <c r="BE721" s="685">
        <v>0</v>
      </c>
      <c r="BF721" s="685">
        <v>0</v>
      </c>
      <c r="BG721" s="685">
        <v>0</v>
      </c>
      <c r="BH721" s="685">
        <v>0</v>
      </c>
      <c r="BI721" s="687"/>
    </row>
    <row r="722" spans="2:61" ht="5.0999999999999996" customHeight="1">
      <c r="B722" s="4465"/>
      <c r="D722" s="4741"/>
      <c r="E722" s="730"/>
      <c r="F722" s="794"/>
      <c r="G722" s="730"/>
      <c r="H722" s="4735"/>
      <c r="I722" s="730"/>
      <c r="J722" s="794"/>
      <c r="K722" s="730"/>
      <c r="L722" s="4747"/>
      <c r="M722" s="730"/>
      <c r="N722" s="794"/>
      <c r="O722" s="730"/>
      <c r="P722" s="4738"/>
      <c r="Q722" s="730"/>
      <c r="R722" s="794"/>
      <c r="S722" s="730"/>
      <c r="T722" s="4744"/>
      <c r="U722" s="1238"/>
      <c r="V722" s="1239"/>
      <c r="W722" s="1238"/>
      <c r="X722" s="4735"/>
      <c r="Y722" s="730"/>
      <c r="Z722" s="794"/>
      <c r="AA722" s="730"/>
      <c r="AB722" s="4735"/>
      <c r="AC722" s="730"/>
      <c r="AD722" s="794"/>
      <c r="AE722" s="730"/>
      <c r="AF722" s="4735"/>
      <c r="AG722" s="730"/>
      <c r="AH722" s="794"/>
      <c r="AI722" s="730"/>
      <c r="AJ722" s="685">
        <v>0</v>
      </c>
      <c r="AK722" s="685">
        <v>0</v>
      </c>
      <c r="AL722" s="685">
        <v>0</v>
      </c>
      <c r="AM722" s="685">
        <v>0</v>
      </c>
      <c r="AN722" s="685">
        <v>0</v>
      </c>
      <c r="AO722" s="685">
        <v>0</v>
      </c>
      <c r="AP722" s="685">
        <v>0</v>
      </c>
      <c r="AQ722" s="685">
        <v>0</v>
      </c>
      <c r="AR722" s="685">
        <v>0</v>
      </c>
      <c r="AS722" s="685">
        <v>0</v>
      </c>
      <c r="AT722" s="685">
        <v>0</v>
      </c>
      <c r="AU722" s="685">
        <v>0</v>
      </c>
      <c r="AV722" s="685">
        <v>0</v>
      </c>
      <c r="AW722" s="685">
        <v>0</v>
      </c>
      <c r="AX722" s="685">
        <v>0</v>
      </c>
      <c r="AY722" s="685">
        <v>0</v>
      </c>
      <c r="AZ722" s="685">
        <v>0</v>
      </c>
      <c r="BA722" s="685">
        <v>0</v>
      </c>
      <c r="BB722" s="685">
        <v>0</v>
      </c>
      <c r="BC722" s="685">
        <v>0</v>
      </c>
      <c r="BD722" s="685">
        <v>0</v>
      </c>
      <c r="BE722" s="685">
        <v>0</v>
      </c>
      <c r="BF722" s="685">
        <v>0</v>
      </c>
      <c r="BG722" s="685">
        <v>0</v>
      </c>
      <c r="BH722" s="685">
        <v>0</v>
      </c>
      <c r="BI722" s="687"/>
    </row>
    <row r="723" spans="2:61" ht="9.9499999999999993" customHeight="1">
      <c r="B723" s="4466"/>
      <c r="D723" s="4742"/>
      <c r="E723" s="789"/>
      <c r="F723" s="789"/>
      <c r="G723" s="789"/>
      <c r="H723" s="4736"/>
      <c r="I723" s="789"/>
      <c r="J723" s="789"/>
      <c r="K723" s="789"/>
      <c r="L723" s="4748"/>
      <c r="M723" s="789"/>
      <c r="N723" s="789"/>
      <c r="O723" s="789"/>
      <c r="P723" s="4739"/>
      <c r="Q723" s="789"/>
      <c r="R723" s="789"/>
      <c r="S723" s="789"/>
      <c r="T723" s="4745"/>
      <c r="U723" s="1237"/>
      <c r="V723" s="1237"/>
      <c r="W723" s="1237"/>
      <c r="X723" s="4736"/>
      <c r="Y723" s="789"/>
      <c r="Z723" s="789"/>
      <c r="AA723" s="789"/>
      <c r="AB723" s="4736"/>
      <c r="AC723" s="789"/>
      <c r="AD723" s="789"/>
      <c r="AE723" s="789"/>
      <c r="AF723" s="4736"/>
      <c r="AG723" s="789"/>
      <c r="AH723" s="789"/>
      <c r="AI723" s="789"/>
      <c r="AJ723" s="685">
        <v>0</v>
      </c>
      <c r="AK723" s="685">
        <v>0</v>
      </c>
      <c r="AL723" s="685">
        <v>0</v>
      </c>
      <c r="AM723" s="685">
        <v>0</v>
      </c>
      <c r="AN723" s="685">
        <v>0</v>
      </c>
      <c r="AO723" s="685">
        <v>0</v>
      </c>
      <c r="AP723" s="685">
        <v>0</v>
      </c>
      <c r="AQ723" s="685">
        <v>0</v>
      </c>
      <c r="AR723" s="685">
        <v>0</v>
      </c>
      <c r="AS723" s="685">
        <v>0</v>
      </c>
      <c r="AT723" s="685">
        <v>0</v>
      </c>
      <c r="AU723" s="685">
        <v>0</v>
      </c>
      <c r="AV723" s="685">
        <v>0</v>
      </c>
      <c r="AW723" s="685">
        <v>0</v>
      </c>
      <c r="AX723" s="685">
        <v>0</v>
      </c>
      <c r="AY723" s="685">
        <v>0</v>
      </c>
      <c r="AZ723" s="685">
        <v>0</v>
      </c>
      <c r="BA723" s="685">
        <v>0</v>
      </c>
      <c r="BB723" s="685">
        <v>0</v>
      </c>
      <c r="BC723" s="685">
        <v>0</v>
      </c>
      <c r="BD723" s="685">
        <v>0</v>
      </c>
      <c r="BE723" s="685">
        <v>0</v>
      </c>
      <c r="BF723" s="685">
        <v>0</v>
      </c>
      <c r="BG723" s="685">
        <v>0</v>
      </c>
      <c r="BH723" s="685">
        <v>0</v>
      </c>
      <c r="BI723" s="687"/>
    </row>
    <row r="724" spans="2:61" ht="9.9499999999999993" customHeight="1">
      <c r="B724" s="706"/>
      <c r="D724" s="993"/>
      <c r="E724" s="796"/>
      <c r="F724" s="796"/>
      <c r="G724" s="796"/>
      <c r="H724" s="993"/>
      <c r="I724" s="796"/>
      <c r="J724" s="796"/>
      <c r="K724" s="796"/>
      <c r="L724" s="993"/>
      <c r="M724" s="796"/>
      <c r="N724" s="796"/>
      <c r="O724" s="796"/>
      <c r="P724" s="993"/>
      <c r="Q724" s="796"/>
      <c r="R724" s="796"/>
      <c r="S724" s="796"/>
      <c r="T724" s="993"/>
      <c r="U724" s="796"/>
      <c r="V724" s="796"/>
      <c r="W724" s="796"/>
      <c r="X724" s="707"/>
      <c r="Y724" s="796"/>
      <c r="Z724" s="796"/>
      <c r="AA724" s="796"/>
      <c r="AB724" s="993"/>
      <c r="AC724" s="796"/>
      <c r="AD724" s="796"/>
      <c r="AE724" s="796"/>
      <c r="AF724" s="993"/>
      <c r="AG724" s="796"/>
      <c r="AH724" s="796"/>
      <c r="AI724" s="796"/>
      <c r="AJ724" s="685">
        <v>0</v>
      </c>
      <c r="AK724" s="685">
        <v>0</v>
      </c>
      <c r="AL724" s="685">
        <v>0</v>
      </c>
      <c r="AM724" s="685">
        <v>0</v>
      </c>
      <c r="AN724" s="685">
        <v>0</v>
      </c>
      <c r="AO724" s="685">
        <v>0</v>
      </c>
      <c r="AP724" s="685">
        <v>0</v>
      </c>
      <c r="AQ724" s="685">
        <v>0</v>
      </c>
      <c r="AR724" s="685">
        <v>0</v>
      </c>
      <c r="AS724" s="685">
        <v>0</v>
      </c>
      <c r="AT724" s="685">
        <v>0</v>
      </c>
      <c r="AU724" s="685">
        <v>0</v>
      </c>
      <c r="AV724" s="685">
        <v>0</v>
      </c>
      <c r="AW724" s="685">
        <v>0</v>
      </c>
      <c r="AX724" s="685">
        <v>0</v>
      </c>
      <c r="AY724" s="685">
        <v>0</v>
      </c>
      <c r="AZ724" s="685">
        <v>0</v>
      </c>
      <c r="BA724" s="685">
        <v>0</v>
      </c>
      <c r="BB724" s="685">
        <v>0</v>
      </c>
      <c r="BC724" s="685">
        <v>0</v>
      </c>
      <c r="BD724" s="685">
        <v>0</v>
      </c>
      <c r="BE724" s="685">
        <v>0</v>
      </c>
      <c r="BF724" s="685">
        <v>0</v>
      </c>
      <c r="BG724" s="685">
        <v>0</v>
      </c>
      <c r="BH724" s="685">
        <v>0</v>
      </c>
      <c r="BI724" s="687"/>
    </row>
    <row r="725" spans="2:61" ht="9.9499999999999993" customHeight="1">
      <c r="B725" s="4464">
        <v>14</v>
      </c>
      <c r="D725" s="4740" t="s">
        <v>1432</v>
      </c>
      <c r="E725" s="789"/>
      <c r="F725" s="789"/>
      <c r="G725" s="789"/>
      <c r="H725" s="4734"/>
      <c r="I725" s="789"/>
      <c r="J725" s="789"/>
      <c r="K725" s="789"/>
      <c r="L725" s="4746" t="s">
        <v>5537</v>
      </c>
      <c r="M725" s="789"/>
      <c r="N725" s="789"/>
      <c r="O725" s="789"/>
      <c r="P725" s="4737" t="s">
        <v>5538</v>
      </c>
      <c r="Q725" s="789"/>
      <c r="R725" s="789"/>
      <c r="S725" s="789"/>
      <c r="T725" s="4743" t="s">
        <v>5539</v>
      </c>
      <c r="U725" s="1237"/>
      <c r="V725" s="1237"/>
      <c r="W725" s="1237"/>
      <c r="X725" s="4734"/>
      <c r="Y725" s="789"/>
      <c r="Z725" s="789"/>
      <c r="AA725" s="789"/>
      <c r="AB725" s="4734"/>
      <c r="AC725" s="789"/>
      <c r="AD725" s="789"/>
      <c r="AE725" s="789"/>
      <c r="AF725" s="4734"/>
      <c r="AG725" s="789"/>
      <c r="AH725" s="789"/>
      <c r="AI725" s="789"/>
      <c r="AJ725" s="685">
        <v>0</v>
      </c>
      <c r="AK725" s="685">
        <v>0</v>
      </c>
      <c r="AL725" s="685">
        <v>0</v>
      </c>
      <c r="AM725" s="685">
        <v>0</v>
      </c>
      <c r="AN725" s="685">
        <v>0</v>
      </c>
      <c r="AO725" s="685">
        <v>0</v>
      </c>
      <c r="AP725" s="685">
        <v>0</v>
      </c>
      <c r="AQ725" s="685">
        <v>0</v>
      </c>
      <c r="AR725" s="685">
        <v>0</v>
      </c>
      <c r="AS725" s="685">
        <v>0</v>
      </c>
      <c r="AT725" s="685">
        <v>0</v>
      </c>
      <c r="AU725" s="685">
        <v>0</v>
      </c>
      <c r="AV725" s="685">
        <v>0</v>
      </c>
      <c r="AW725" s="685">
        <v>0</v>
      </c>
      <c r="AX725" s="685">
        <v>0</v>
      </c>
      <c r="AY725" s="685">
        <v>0</v>
      </c>
      <c r="AZ725" s="685">
        <v>0</v>
      </c>
      <c r="BA725" s="685">
        <v>0</v>
      </c>
      <c r="BB725" s="685">
        <v>0</v>
      </c>
      <c r="BC725" s="685">
        <v>0</v>
      </c>
      <c r="BD725" s="685">
        <v>0</v>
      </c>
      <c r="BE725" s="685">
        <v>0</v>
      </c>
      <c r="BF725" s="685">
        <v>0</v>
      </c>
      <c r="BG725" s="685">
        <v>0</v>
      </c>
      <c r="BH725" s="685">
        <v>0</v>
      </c>
      <c r="BI725" s="687"/>
    </row>
    <row r="726" spans="2:61" ht="5.0999999999999996" customHeight="1">
      <c r="B726" s="4465"/>
      <c r="D726" s="4741"/>
      <c r="E726" s="730"/>
      <c r="F726" s="794"/>
      <c r="G726" s="730"/>
      <c r="H726" s="4735"/>
      <c r="I726" s="730"/>
      <c r="J726" s="794"/>
      <c r="K726" s="730"/>
      <c r="L726" s="4747"/>
      <c r="M726" s="730"/>
      <c r="N726" s="794"/>
      <c r="O726" s="730"/>
      <c r="P726" s="4738"/>
      <c r="Q726" s="730"/>
      <c r="R726" s="794"/>
      <c r="S726" s="730"/>
      <c r="T726" s="4744"/>
      <c r="U726" s="1238"/>
      <c r="V726" s="1239"/>
      <c r="W726" s="1238"/>
      <c r="X726" s="4735"/>
      <c r="Y726" s="730"/>
      <c r="Z726" s="794"/>
      <c r="AA726" s="730"/>
      <c r="AB726" s="4735"/>
      <c r="AC726" s="730"/>
      <c r="AD726" s="794"/>
      <c r="AE726" s="730"/>
      <c r="AF726" s="4735"/>
      <c r="AG726" s="730"/>
      <c r="AH726" s="794"/>
      <c r="AI726" s="730"/>
      <c r="AJ726" s="685">
        <v>0</v>
      </c>
      <c r="AK726" s="685">
        <v>0</v>
      </c>
      <c r="AL726" s="685">
        <v>0</v>
      </c>
      <c r="AM726" s="685">
        <v>0</v>
      </c>
      <c r="AN726" s="685">
        <v>0</v>
      </c>
      <c r="AO726" s="685">
        <v>0</v>
      </c>
      <c r="AP726" s="685">
        <v>0</v>
      </c>
      <c r="AQ726" s="685">
        <v>0</v>
      </c>
      <c r="AR726" s="685">
        <v>0</v>
      </c>
      <c r="AS726" s="685">
        <v>0</v>
      </c>
      <c r="AT726" s="685">
        <v>0</v>
      </c>
      <c r="AU726" s="685">
        <v>0</v>
      </c>
      <c r="AV726" s="685">
        <v>0</v>
      </c>
      <c r="AW726" s="685">
        <v>0</v>
      </c>
      <c r="AX726" s="685">
        <v>0</v>
      </c>
      <c r="AY726" s="685">
        <v>0</v>
      </c>
      <c r="AZ726" s="685">
        <v>0</v>
      </c>
      <c r="BA726" s="685">
        <v>0</v>
      </c>
      <c r="BB726" s="685">
        <v>0</v>
      </c>
      <c r="BC726" s="685">
        <v>0</v>
      </c>
      <c r="BD726" s="685">
        <v>0</v>
      </c>
      <c r="BE726" s="685">
        <v>0</v>
      </c>
      <c r="BF726" s="685">
        <v>0</v>
      </c>
      <c r="BG726" s="685">
        <v>0</v>
      </c>
      <c r="BH726" s="685">
        <v>0</v>
      </c>
      <c r="BI726" s="687"/>
    </row>
    <row r="727" spans="2:61" ht="9.9499999999999993" customHeight="1">
      <c r="B727" s="4466"/>
      <c r="D727" s="4742"/>
      <c r="E727" s="789"/>
      <c r="F727" s="789"/>
      <c r="G727" s="789"/>
      <c r="H727" s="4736"/>
      <c r="I727" s="789"/>
      <c r="J727" s="789"/>
      <c r="K727" s="789"/>
      <c r="L727" s="4748"/>
      <c r="M727" s="789"/>
      <c r="N727" s="789"/>
      <c r="O727" s="789"/>
      <c r="P727" s="4739"/>
      <c r="Q727" s="789"/>
      <c r="R727" s="789"/>
      <c r="S727" s="789"/>
      <c r="T727" s="4745"/>
      <c r="U727" s="1237"/>
      <c r="V727" s="1237"/>
      <c r="W727" s="1237"/>
      <c r="X727" s="4736"/>
      <c r="Y727" s="789"/>
      <c r="Z727" s="789"/>
      <c r="AA727" s="789"/>
      <c r="AB727" s="4736"/>
      <c r="AC727" s="789"/>
      <c r="AD727" s="789"/>
      <c r="AE727" s="789"/>
      <c r="AF727" s="4736"/>
      <c r="AG727" s="789"/>
      <c r="AH727" s="789"/>
      <c r="AI727" s="789"/>
      <c r="AJ727" s="685">
        <v>0</v>
      </c>
      <c r="AK727" s="685">
        <v>0</v>
      </c>
      <c r="AL727" s="685">
        <v>0</v>
      </c>
      <c r="AM727" s="685">
        <v>0</v>
      </c>
      <c r="AN727" s="685">
        <v>0</v>
      </c>
      <c r="AO727" s="685">
        <v>0</v>
      </c>
      <c r="AP727" s="685">
        <v>0</v>
      </c>
      <c r="AQ727" s="685">
        <v>0</v>
      </c>
      <c r="AR727" s="685">
        <v>0</v>
      </c>
      <c r="AS727" s="685">
        <v>0</v>
      </c>
      <c r="AT727" s="685">
        <v>0</v>
      </c>
      <c r="AU727" s="685">
        <v>0</v>
      </c>
      <c r="AV727" s="685">
        <v>0</v>
      </c>
      <c r="AW727" s="685">
        <v>0</v>
      </c>
      <c r="AX727" s="685">
        <v>0</v>
      </c>
      <c r="AY727" s="685">
        <v>0</v>
      </c>
      <c r="AZ727" s="685">
        <v>0</v>
      </c>
      <c r="BA727" s="685">
        <v>0</v>
      </c>
      <c r="BB727" s="685">
        <v>0</v>
      </c>
      <c r="BC727" s="685">
        <v>0</v>
      </c>
      <c r="BD727" s="685">
        <v>0</v>
      </c>
      <c r="BE727" s="685">
        <v>0</v>
      </c>
      <c r="BF727" s="685">
        <v>0</v>
      </c>
      <c r="BG727" s="685">
        <v>0</v>
      </c>
      <c r="BH727" s="685">
        <v>0</v>
      </c>
      <c r="BI727" s="687"/>
    </row>
    <row r="728" spans="2:61" ht="9.9499999999999993" customHeight="1">
      <c r="B728" s="706"/>
      <c r="D728" s="993"/>
      <c r="E728" s="796"/>
      <c r="F728" s="796"/>
      <c r="G728" s="796"/>
      <c r="H728" s="993"/>
      <c r="I728" s="796"/>
      <c r="J728" s="796"/>
      <c r="K728" s="796"/>
      <c r="L728" s="993"/>
      <c r="M728" s="796"/>
      <c r="N728" s="796"/>
      <c r="O728" s="796"/>
      <c r="P728" s="993"/>
      <c r="Q728" s="796"/>
      <c r="R728" s="796"/>
      <c r="S728" s="796"/>
      <c r="T728" s="993"/>
      <c r="U728" s="796"/>
      <c r="V728" s="796"/>
      <c r="W728" s="796"/>
      <c r="X728" s="707"/>
      <c r="Y728" s="796"/>
      <c r="Z728" s="796"/>
      <c r="AA728" s="796"/>
      <c r="AB728" s="993"/>
      <c r="AC728" s="796"/>
      <c r="AD728" s="796"/>
      <c r="AE728" s="796"/>
      <c r="AF728" s="993"/>
      <c r="AG728" s="796"/>
      <c r="AH728" s="796"/>
      <c r="AI728" s="796"/>
      <c r="AJ728" s="685">
        <v>0</v>
      </c>
      <c r="AK728" s="685">
        <v>0</v>
      </c>
      <c r="AL728" s="685">
        <v>0</v>
      </c>
      <c r="AM728" s="685">
        <v>0</v>
      </c>
      <c r="AN728" s="685">
        <v>0</v>
      </c>
      <c r="AO728" s="685">
        <v>0</v>
      </c>
      <c r="AP728" s="685">
        <v>0</v>
      </c>
      <c r="AQ728" s="685">
        <v>0</v>
      </c>
      <c r="AR728" s="685">
        <v>0</v>
      </c>
      <c r="AS728" s="685">
        <v>0</v>
      </c>
      <c r="AT728" s="685">
        <v>0</v>
      </c>
      <c r="AU728" s="685">
        <v>0</v>
      </c>
      <c r="AV728" s="685">
        <v>0</v>
      </c>
      <c r="AW728" s="685">
        <v>0</v>
      </c>
      <c r="AX728" s="685">
        <v>0</v>
      </c>
      <c r="AY728" s="685">
        <v>0</v>
      </c>
      <c r="AZ728" s="685">
        <v>0</v>
      </c>
      <c r="BA728" s="685">
        <v>0</v>
      </c>
      <c r="BB728" s="685">
        <v>0</v>
      </c>
      <c r="BC728" s="685">
        <v>0</v>
      </c>
      <c r="BD728" s="685">
        <v>0</v>
      </c>
      <c r="BE728" s="685">
        <v>0</v>
      </c>
      <c r="BF728" s="685">
        <v>0</v>
      </c>
      <c r="BG728" s="685">
        <v>0</v>
      </c>
      <c r="BH728" s="685">
        <v>0</v>
      </c>
      <c r="BI728" s="687"/>
    </row>
    <row r="729" spans="2:61" ht="9.9499999999999993" customHeight="1">
      <c r="B729" s="4464">
        <v>15</v>
      </c>
      <c r="D729" s="4740" t="s">
        <v>5540</v>
      </c>
      <c r="E729" s="789"/>
      <c r="F729" s="789"/>
      <c r="G729" s="789"/>
      <c r="H729" s="4734"/>
      <c r="I729" s="789"/>
      <c r="J729" s="789"/>
      <c r="K729" s="789"/>
      <c r="L729" s="4746"/>
      <c r="M729" s="789"/>
      <c r="N729" s="789"/>
      <c r="O729" s="789"/>
      <c r="P729" s="4737" t="s">
        <v>5541</v>
      </c>
      <c r="Q729" s="789"/>
      <c r="R729" s="789"/>
      <c r="S729" s="789"/>
      <c r="T729" s="4743" t="s">
        <v>5542</v>
      </c>
      <c r="U729" s="1237"/>
      <c r="V729" s="1237"/>
      <c r="W729" s="1237"/>
      <c r="X729" s="4734"/>
      <c r="Y729" s="789"/>
      <c r="Z729" s="789"/>
      <c r="AA729" s="789"/>
      <c r="AB729" s="4734"/>
      <c r="AC729" s="789"/>
      <c r="AD729" s="789"/>
      <c r="AE729" s="789"/>
      <c r="AF729" s="4734"/>
      <c r="AG729" s="789"/>
      <c r="AH729" s="789"/>
      <c r="AI729" s="789"/>
      <c r="AJ729" s="685">
        <v>0</v>
      </c>
      <c r="AK729" s="685">
        <v>0</v>
      </c>
      <c r="AL729" s="685">
        <v>0</v>
      </c>
      <c r="AM729" s="685">
        <v>0</v>
      </c>
      <c r="AN729" s="685">
        <v>0</v>
      </c>
      <c r="AO729" s="685">
        <v>0</v>
      </c>
      <c r="AP729" s="685">
        <v>0</v>
      </c>
      <c r="AQ729" s="685">
        <v>0</v>
      </c>
      <c r="AR729" s="685">
        <v>0</v>
      </c>
      <c r="AS729" s="685">
        <v>0</v>
      </c>
      <c r="AT729" s="685">
        <v>0</v>
      </c>
      <c r="AU729" s="685">
        <v>0</v>
      </c>
      <c r="AV729" s="685">
        <v>0</v>
      </c>
      <c r="AW729" s="685">
        <v>0</v>
      </c>
      <c r="AX729" s="685">
        <v>0</v>
      </c>
      <c r="AY729" s="685">
        <v>0</v>
      </c>
      <c r="AZ729" s="685">
        <v>0</v>
      </c>
      <c r="BA729" s="685">
        <v>0</v>
      </c>
      <c r="BB729" s="685">
        <v>0</v>
      </c>
      <c r="BC729" s="685">
        <v>0</v>
      </c>
      <c r="BD729" s="685">
        <v>0</v>
      </c>
      <c r="BE729" s="685">
        <v>0</v>
      </c>
      <c r="BF729" s="685">
        <v>0</v>
      </c>
      <c r="BG729" s="685">
        <v>0</v>
      </c>
      <c r="BH729" s="685">
        <v>0</v>
      </c>
      <c r="BI729" s="687"/>
    </row>
    <row r="730" spans="2:61" ht="5.0999999999999996" customHeight="1">
      <c r="B730" s="4465"/>
      <c r="D730" s="4741"/>
      <c r="E730" s="730"/>
      <c r="F730" s="794"/>
      <c r="G730" s="730"/>
      <c r="H730" s="4735"/>
      <c r="I730" s="730"/>
      <c r="J730" s="794"/>
      <c r="K730" s="730"/>
      <c r="L730" s="4747"/>
      <c r="M730" s="730"/>
      <c r="N730" s="794"/>
      <c r="O730" s="730"/>
      <c r="P730" s="4738"/>
      <c r="Q730" s="730"/>
      <c r="R730" s="794"/>
      <c r="S730" s="730"/>
      <c r="T730" s="4744"/>
      <c r="U730" s="1238"/>
      <c r="V730" s="1239"/>
      <c r="W730" s="1238"/>
      <c r="X730" s="4735"/>
      <c r="Y730" s="730"/>
      <c r="Z730" s="794"/>
      <c r="AA730" s="730"/>
      <c r="AB730" s="4735"/>
      <c r="AC730" s="730"/>
      <c r="AD730" s="794"/>
      <c r="AE730" s="730"/>
      <c r="AF730" s="4735"/>
      <c r="AG730" s="730"/>
      <c r="AH730" s="794"/>
      <c r="AI730" s="730"/>
      <c r="AJ730" s="685">
        <v>0</v>
      </c>
      <c r="AK730" s="685">
        <v>0</v>
      </c>
      <c r="AL730" s="685">
        <v>0</v>
      </c>
      <c r="AM730" s="685">
        <v>0</v>
      </c>
      <c r="AN730" s="685">
        <v>0</v>
      </c>
      <c r="AO730" s="685">
        <v>0</v>
      </c>
      <c r="AP730" s="685">
        <v>0</v>
      </c>
      <c r="AQ730" s="685">
        <v>0</v>
      </c>
      <c r="AR730" s="685">
        <v>0</v>
      </c>
      <c r="AS730" s="685">
        <v>0</v>
      </c>
      <c r="AT730" s="685">
        <v>0</v>
      </c>
      <c r="AU730" s="685">
        <v>0</v>
      </c>
      <c r="AV730" s="685">
        <v>0</v>
      </c>
      <c r="AW730" s="685">
        <v>0</v>
      </c>
      <c r="AX730" s="685">
        <v>0</v>
      </c>
      <c r="AY730" s="685">
        <v>0</v>
      </c>
      <c r="AZ730" s="685">
        <v>0</v>
      </c>
      <c r="BA730" s="685">
        <v>0</v>
      </c>
      <c r="BB730" s="685">
        <v>0</v>
      </c>
      <c r="BC730" s="685">
        <v>0</v>
      </c>
      <c r="BD730" s="685">
        <v>0</v>
      </c>
      <c r="BE730" s="685">
        <v>0</v>
      </c>
      <c r="BF730" s="685">
        <v>0</v>
      </c>
      <c r="BG730" s="685">
        <v>0</v>
      </c>
      <c r="BH730" s="685">
        <v>0</v>
      </c>
      <c r="BI730" s="687"/>
    </row>
    <row r="731" spans="2:61" ht="9.9499999999999993" customHeight="1">
      <c r="B731" s="4466"/>
      <c r="D731" s="4742"/>
      <c r="E731" s="789"/>
      <c r="F731" s="789"/>
      <c r="G731" s="789"/>
      <c r="H731" s="4736"/>
      <c r="I731" s="789"/>
      <c r="J731" s="789"/>
      <c r="K731" s="789"/>
      <c r="L731" s="4748"/>
      <c r="M731" s="789"/>
      <c r="N731" s="789"/>
      <c r="O731" s="789"/>
      <c r="P731" s="4739"/>
      <c r="Q731" s="789"/>
      <c r="R731" s="789"/>
      <c r="S731" s="789"/>
      <c r="T731" s="4745"/>
      <c r="U731" s="1237"/>
      <c r="V731" s="1237"/>
      <c r="W731" s="1237"/>
      <c r="X731" s="4736"/>
      <c r="Y731" s="789"/>
      <c r="Z731" s="789"/>
      <c r="AA731" s="789"/>
      <c r="AB731" s="4736"/>
      <c r="AC731" s="789"/>
      <c r="AD731" s="789"/>
      <c r="AE731" s="789"/>
      <c r="AF731" s="4736"/>
      <c r="AG731" s="789"/>
      <c r="AH731" s="789"/>
      <c r="AI731" s="789"/>
      <c r="AJ731" s="685">
        <v>0</v>
      </c>
      <c r="AK731" s="685">
        <v>0</v>
      </c>
      <c r="AL731" s="685">
        <v>0</v>
      </c>
      <c r="AM731" s="685">
        <v>0</v>
      </c>
      <c r="AN731" s="685">
        <v>0</v>
      </c>
      <c r="AO731" s="685">
        <v>0</v>
      </c>
      <c r="AP731" s="685">
        <v>0</v>
      </c>
      <c r="AQ731" s="685">
        <v>0</v>
      </c>
      <c r="AR731" s="685">
        <v>0</v>
      </c>
      <c r="AS731" s="685">
        <v>0</v>
      </c>
      <c r="AT731" s="685">
        <v>0</v>
      </c>
      <c r="AU731" s="685">
        <v>0</v>
      </c>
      <c r="AV731" s="685">
        <v>0</v>
      </c>
      <c r="AW731" s="685">
        <v>0</v>
      </c>
      <c r="AX731" s="685">
        <v>0</v>
      </c>
      <c r="AY731" s="685">
        <v>0</v>
      </c>
      <c r="AZ731" s="685">
        <v>0</v>
      </c>
      <c r="BA731" s="685">
        <v>0</v>
      </c>
      <c r="BB731" s="685">
        <v>0</v>
      </c>
      <c r="BC731" s="685">
        <v>0</v>
      </c>
      <c r="BD731" s="685">
        <v>0</v>
      </c>
      <c r="BE731" s="685">
        <v>0</v>
      </c>
      <c r="BF731" s="685">
        <v>0</v>
      </c>
      <c r="BG731" s="685">
        <v>0</v>
      </c>
      <c r="BH731" s="685">
        <v>0</v>
      </c>
      <c r="BI731" s="687"/>
    </row>
    <row r="732" spans="2:61" ht="9.9499999999999993" customHeight="1">
      <c r="B732" s="706"/>
      <c r="D732" s="993"/>
      <c r="E732" s="796"/>
      <c r="F732" s="796"/>
      <c r="G732" s="796"/>
      <c r="H732" s="993"/>
      <c r="I732" s="796"/>
      <c r="J732" s="796"/>
      <c r="K732" s="796"/>
      <c r="L732" s="993"/>
      <c r="M732" s="796"/>
      <c r="N732" s="796"/>
      <c r="O732" s="796"/>
      <c r="P732" s="993"/>
      <c r="Q732" s="796"/>
      <c r="R732" s="796"/>
      <c r="S732" s="796"/>
      <c r="T732" s="993"/>
      <c r="U732" s="796"/>
      <c r="V732" s="796"/>
      <c r="W732" s="796"/>
      <c r="X732" s="707"/>
      <c r="Y732" s="796"/>
      <c r="Z732" s="796"/>
      <c r="AA732" s="796"/>
      <c r="AB732" s="993"/>
      <c r="AC732" s="796"/>
      <c r="AD732" s="796"/>
      <c r="AE732" s="796"/>
      <c r="AF732" s="993"/>
      <c r="AG732" s="796"/>
      <c r="AH732" s="796"/>
      <c r="AI732" s="796"/>
      <c r="AJ732" s="685">
        <v>0</v>
      </c>
      <c r="AK732" s="685">
        <v>0</v>
      </c>
      <c r="AL732" s="685">
        <v>0</v>
      </c>
      <c r="AM732" s="685">
        <v>0</v>
      </c>
      <c r="AN732" s="685">
        <v>0</v>
      </c>
      <c r="AO732" s="685">
        <v>0</v>
      </c>
      <c r="AP732" s="685">
        <v>0</v>
      </c>
      <c r="AQ732" s="685">
        <v>0</v>
      </c>
      <c r="AR732" s="685">
        <v>0</v>
      </c>
      <c r="AS732" s="685">
        <v>0</v>
      </c>
      <c r="AT732" s="685">
        <v>0</v>
      </c>
      <c r="AU732" s="685">
        <v>0</v>
      </c>
      <c r="AV732" s="685">
        <v>0</v>
      </c>
      <c r="AW732" s="685">
        <v>0</v>
      </c>
      <c r="AX732" s="685">
        <v>0</v>
      </c>
      <c r="AY732" s="685">
        <v>0</v>
      </c>
      <c r="AZ732" s="685">
        <v>0</v>
      </c>
      <c r="BA732" s="685">
        <v>0</v>
      </c>
      <c r="BB732" s="685">
        <v>0</v>
      </c>
      <c r="BC732" s="685">
        <v>0</v>
      </c>
      <c r="BD732" s="685">
        <v>0</v>
      </c>
      <c r="BE732" s="685">
        <v>0</v>
      </c>
      <c r="BF732" s="685">
        <v>0</v>
      </c>
      <c r="BG732" s="685">
        <v>0</v>
      </c>
      <c r="BH732" s="685">
        <v>0</v>
      </c>
      <c r="BI732" s="687"/>
    </row>
    <row r="733" spans="2:61" ht="9.9499999999999993" customHeight="1">
      <c r="B733" s="4464">
        <v>16</v>
      </c>
      <c r="D733" s="4740" t="s">
        <v>5543</v>
      </c>
      <c r="E733" s="789"/>
      <c r="F733" s="789"/>
      <c r="G733" s="789"/>
      <c r="H733" s="4734"/>
      <c r="I733" s="789"/>
      <c r="J733" s="789"/>
      <c r="K733" s="789"/>
      <c r="L733" s="4734"/>
      <c r="M733" s="789"/>
      <c r="N733" s="789"/>
      <c r="O733" s="789"/>
      <c r="P733" s="4737" t="s">
        <v>5544</v>
      </c>
      <c r="Q733" s="789"/>
      <c r="R733" s="789"/>
      <c r="S733" s="789"/>
      <c r="T733" s="4743" t="s">
        <v>5545</v>
      </c>
      <c r="U733" s="1237"/>
      <c r="V733" s="1237"/>
      <c r="W733" s="1237"/>
      <c r="X733" s="4734"/>
      <c r="Y733" s="789"/>
      <c r="Z733" s="789"/>
      <c r="AA733" s="789"/>
      <c r="AB733" s="4734"/>
      <c r="AC733" s="789"/>
      <c r="AD733" s="789"/>
      <c r="AE733" s="789"/>
      <c r="AF733" s="4734"/>
      <c r="AG733" s="789"/>
      <c r="AH733" s="789"/>
      <c r="AI733" s="789"/>
      <c r="AJ733" s="685">
        <v>0</v>
      </c>
      <c r="AK733" s="685">
        <v>0</v>
      </c>
      <c r="AL733" s="685">
        <v>0</v>
      </c>
      <c r="AM733" s="685">
        <v>0</v>
      </c>
      <c r="AN733" s="685">
        <v>0</v>
      </c>
      <c r="AO733" s="685">
        <v>0</v>
      </c>
      <c r="AP733" s="685">
        <v>0</v>
      </c>
      <c r="AQ733" s="685">
        <v>0</v>
      </c>
      <c r="AR733" s="685">
        <v>0</v>
      </c>
      <c r="AS733" s="685">
        <v>0</v>
      </c>
      <c r="AT733" s="685">
        <v>0</v>
      </c>
      <c r="AU733" s="685">
        <v>0</v>
      </c>
      <c r="AV733" s="685">
        <v>0</v>
      </c>
      <c r="AW733" s="685">
        <v>0</v>
      </c>
      <c r="AX733" s="685">
        <v>0</v>
      </c>
      <c r="AY733" s="685">
        <v>0</v>
      </c>
      <c r="AZ733" s="685">
        <v>0</v>
      </c>
      <c r="BA733" s="685">
        <v>0</v>
      </c>
      <c r="BB733" s="685">
        <v>0</v>
      </c>
      <c r="BC733" s="685">
        <v>0</v>
      </c>
      <c r="BD733" s="685">
        <v>0</v>
      </c>
      <c r="BE733" s="685">
        <v>0</v>
      </c>
      <c r="BF733" s="685">
        <v>0</v>
      </c>
      <c r="BG733" s="685">
        <v>0</v>
      </c>
      <c r="BH733" s="685">
        <v>0</v>
      </c>
      <c r="BI733" s="687"/>
    </row>
    <row r="734" spans="2:61" ht="5.0999999999999996" customHeight="1">
      <c r="B734" s="4465"/>
      <c r="D734" s="4741"/>
      <c r="E734" s="730"/>
      <c r="F734" s="794"/>
      <c r="G734" s="730"/>
      <c r="H734" s="4735"/>
      <c r="I734" s="730"/>
      <c r="J734" s="794"/>
      <c r="K734" s="730"/>
      <c r="L734" s="4735"/>
      <c r="M734" s="730"/>
      <c r="N734" s="794"/>
      <c r="O734" s="730"/>
      <c r="P734" s="4738"/>
      <c r="Q734" s="730"/>
      <c r="R734" s="794"/>
      <c r="S734" s="730"/>
      <c r="T734" s="4744"/>
      <c r="U734" s="1238"/>
      <c r="V734" s="1239"/>
      <c r="W734" s="1238"/>
      <c r="X734" s="4735"/>
      <c r="Y734" s="730"/>
      <c r="Z734" s="794"/>
      <c r="AA734" s="730"/>
      <c r="AB734" s="4735"/>
      <c r="AC734" s="730"/>
      <c r="AD734" s="794"/>
      <c r="AE734" s="730"/>
      <c r="AF734" s="4735"/>
      <c r="AG734" s="730"/>
      <c r="AH734" s="794"/>
      <c r="AI734" s="730"/>
      <c r="AJ734" s="685">
        <v>0</v>
      </c>
      <c r="AK734" s="685">
        <v>0</v>
      </c>
      <c r="AL734" s="685">
        <v>0</v>
      </c>
      <c r="AM734" s="685">
        <v>0</v>
      </c>
      <c r="AN734" s="685">
        <v>0</v>
      </c>
      <c r="AO734" s="685">
        <v>0</v>
      </c>
      <c r="AP734" s="685">
        <v>0</v>
      </c>
      <c r="AQ734" s="685">
        <v>0</v>
      </c>
      <c r="AR734" s="685">
        <v>0</v>
      </c>
      <c r="AS734" s="685">
        <v>0</v>
      </c>
      <c r="AT734" s="685">
        <v>0</v>
      </c>
      <c r="AU734" s="685">
        <v>0</v>
      </c>
      <c r="AV734" s="685">
        <v>0</v>
      </c>
      <c r="AW734" s="685">
        <v>0</v>
      </c>
      <c r="AX734" s="685">
        <v>0</v>
      </c>
      <c r="AY734" s="685">
        <v>0</v>
      </c>
      <c r="AZ734" s="685">
        <v>0</v>
      </c>
      <c r="BA734" s="685">
        <v>0</v>
      </c>
      <c r="BB734" s="685">
        <v>0</v>
      </c>
      <c r="BC734" s="685">
        <v>0</v>
      </c>
      <c r="BD734" s="685">
        <v>0</v>
      </c>
      <c r="BE734" s="685">
        <v>0</v>
      </c>
      <c r="BF734" s="685">
        <v>0</v>
      </c>
      <c r="BG734" s="685">
        <v>0</v>
      </c>
      <c r="BH734" s="685">
        <v>0</v>
      </c>
      <c r="BI734" s="687"/>
    </row>
    <row r="735" spans="2:61" ht="9.9499999999999993" customHeight="1">
      <c r="B735" s="4466"/>
      <c r="D735" s="4742"/>
      <c r="E735" s="789"/>
      <c r="F735" s="789"/>
      <c r="G735" s="789"/>
      <c r="H735" s="4736"/>
      <c r="I735" s="789"/>
      <c r="J735" s="789"/>
      <c r="K735" s="789"/>
      <c r="L735" s="4736"/>
      <c r="M735" s="789"/>
      <c r="N735" s="789"/>
      <c r="O735" s="789"/>
      <c r="P735" s="4739"/>
      <c r="Q735" s="789"/>
      <c r="R735" s="789"/>
      <c r="S735" s="789"/>
      <c r="T735" s="4745"/>
      <c r="U735" s="1237"/>
      <c r="V735" s="1237"/>
      <c r="W735" s="1237"/>
      <c r="X735" s="4736"/>
      <c r="Y735" s="789"/>
      <c r="Z735" s="789"/>
      <c r="AA735" s="789"/>
      <c r="AB735" s="4736"/>
      <c r="AC735" s="789"/>
      <c r="AD735" s="789"/>
      <c r="AE735" s="789"/>
      <c r="AF735" s="4736"/>
      <c r="AG735" s="789"/>
      <c r="AH735" s="789"/>
      <c r="AI735" s="789"/>
      <c r="AJ735" s="685">
        <v>0</v>
      </c>
      <c r="AK735" s="685">
        <v>0</v>
      </c>
      <c r="AL735" s="685">
        <v>0</v>
      </c>
      <c r="AM735" s="685">
        <v>0</v>
      </c>
      <c r="AN735" s="685">
        <v>0</v>
      </c>
      <c r="AO735" s="685">
        <v>0</v>
      </c>
      <c r="AP735" s="685">
        <v>0</v>
      </c>
      <c r="AQ735" s="685">
        <v>0</v>
      </c>
      <c r="AR735" s="685">
        <v>0</v>
      </c>
      <c r="AS735" s="685">
        <v>0</v>
      </c>
      <c r="AT735" s="685">
        <v>0</v>
      </c>
      <c r="AU735" s="685">
        <v>0</v>
      </c>
      <c r="AV735" s="685">
        <v>0</v>
      </c>
      <c r="AW735" s="685">
        <v>0</v>
      </c>
      <c r="AX735" s="685">
        <v>0</v>
      </c>
      <c r="AY735" s="685">
        <v>0</v>
      </c>
      <c r="AZ735" s="685">
        <v>0</v>
      </c>
      <c r="BA735" s="685">
        <v>0</v>
      </c>
      <c r="BB735" s="685">
        <v>0</v>
      </c>
      <c r="BC735" s="685">
        <v>0</v>
      </c>
      <c r="BD735" s="685">
        <v>0</v>
      </c>
      <c r="BE735" s="685">
        <v>0</v>
      </c>
      <c r="BF735" s="685">
        <v>0</v>
      </c>
      <c r="BG735" s="685">
        <v>0</v>
      </c>
      <c r="BH735" s="685">
        <v>0</v>
      </c>
      <c r="BI735" s="687"/>
    </row>
    <row r="736" spans="2:61" ht="9.9499999999999993" customHeight="1">
      <c r="B736" s="706"/>
      <c r="D736" s="993"/>
      <c r="E736" s="796"/>
      <c r="F736" s="796"/>
      <c r="G736" s="796"/>
      <c r="H736" s="993"/>
      <c r="I736" s="796"/>
      <c r="J736" s="796"/>
      <c r="K736" s="796"/>
      <c r="L736" s="993"/>
      <c r="M736" s="796"/>
      <c r="N736" s="796"/>
      <c r="O736" s="796"/>
      <c r="P736" s="993"/>
      <c r="Q736" s="796"/>
      <c r="R736" s="796"/>
      <c r="S736" s="796"/>
      <c r="T736" s="993"/>
      <c r="U736" s="796"/>
      <c r="V736" s="796"/>
      <c r="W736" s="796"/>
      <c r="X736" s="707"/>
      <c r="Y736" s="796"/>
      <c r="Z736" s="796"/>
      <c r="AA736" s="796"/>
      <c r="AB736" s="993"/>
      <c r="AC736" s="796"/>
      <c r="AD736" s="796"/>
      <c r="AE736" s="796"/>
      <c r="AF736" s="993"/>
      <c r="AG736" s="796"/>
      <c r="AH736" s="796"/>
      <c r="AI736" s="796"/>
      <c r="AJ736" s="685">
        <v>0</v>
      </c>
      <c r="AK736" s="685">
        <v>0</v>
      </c>
      <c r="AL736" s="685">
        <v>0</v>
      </c>
      <c r="AM736" s="685">
        <v>0</v>
      </c>
      <c r="AN736" s="685">
        <v>0</v>
      </c>
      <c r="AO736" s="685">
        <v>0</v>
      </c>
      <c r="AP736" s="685">
        <v>0</v>
      </c>
      <c r="AQ736" s="685">
        <v>0</v>
      </c>
      <c r="AR736" s="685">
        <v>0</v>
      </c>
      <c r="AS736" s="685">
        <v>0</v>
      </c>
      <c r="AT736" s="685">
        <v>0</v>
      </c>
      <c r="AU736" s="685">
        <v>0</v>
      </c>
      <c r="AV736" s="685">
        <v>0</v>
      </c>
      <c r="AW736" s="685">
        <v>0</v>
      </c>
      <c r="AX736" s="685">
        <v>0</v>
      </c>
      <c r="AY736" s="685">
        <v>0</v>
      </c>
      <c r="AZ736" s="685">
        <v>0</v>
      </c>
      <c r="BA736" s="685">
        <v>0</v>
      </c>
      <c r="BB736" s="685">
        <v>0</v>
      </c>
      <c r="BC736" s="685">
        <v>0</v>
      </c>
      <c r="BD736" s="685">
        <v>0</v>
      </c>
      <c r="BE736" s="685">
        <v>0</v>
      </c>
      <c r="BF736" s="685">
        <v>0</v>
      </c>
      <c r="BG736" s="685">
        <v>0</v>
      </c>
      <c r="BH736" s="685">
        <v>0</v>
      </c>
      <c r="BI736" s="687"/>
    </row>
    <row r="737" spans="2:61" ht="9.9499999999999993" customHeight="1">
      <c r="B737" s="4464">
        <v>17</v>
      </c>
      <c r="D737" s="4740" t="s">
        <v>5546</v>
      </c>
      <c r="E737" s="789"/>
      <c r="F737" s="789"/>
      <c r="G737" s="789"/>
      <c r="H737" s="4734"/>
      <c r="I737" s="789"/>
      <c r="J737" s="789"/>
      <c r="K737" s="789"/>
      <c r="L737" s="4734"/>
      <c r="M737" s="789"/>
      <c r="N737" s="789"/>
      <c r="O737" s="789"/>
      <c r="P737" s="4737" t="s">
        <v>5547</v>
      </c>
      <c r="Q737" s="789"/>
      <c r="R737" s="789"/>
      <c r="S737" s="789"/>
      <c r="T737" s="4743" t="s">
        <v>5548</v>
      </c>
      <c r="U737" s="1237"/>
      <c r="V737" s="1237"/>
      <c r="W737" s="1237"/>
      <c r="X737" s="4734"/>
      <c r="Y737" s="789"/>
      <c r="Z737" s="789"/>
      <c r="AA737" s="789"/>
      <c r="AB737" s="4734"/>
      <c r="AC737" s="789"/>
      <c r="AD737" s="789"/>
      <c r="AE737" s="789"/>
      <c r="AF737" s="4734"/>
      <c r="AG737" s="789"/>
      <c r="AH737" s="789"/>
      <c r="AI737" s="789"/>
      <c r="AJ737" s="685">
        <v>0</v>
      </c>
      <c r="AK737" s="685">
        <v>0</v>
      </c>
      <c r="AL737" s="685">
        <v>0</v>
      </c>
      <c r="AM737" s="685">
        <v>0</v>
      </c>
      <c r="AN737" s="685">
        <v>0</v>
      </c>
      <c r="AO737" s="685">
        <v>0</v>
      </c>
      <c r="AP737" s="685">
        <v>0</v>
      </c>
      <c r="AQ737" s="685">
        <v>0</v>
      </c>
      <c r="AR737" s="685">
        <v>0</v>
      </c>
      <c r="AS737" s="685">
        <v>0</v>
      </c>
      <c r="AT737" s="685">
        <v>0</v>
      </c>
      <c r="AU737" s="685">
        <v>0</v>
      </c>
      <c r="AV737" s="685">
        <v>0</v>
      </c>
      <c r="AW737" s="685">
        <v>0</v>
      </c>
      <c r="AX737" s="685">
        <v>0</v>
      </c>
      <c r="AY737" s="685">
        <v>0</v>
      </c>
      <c r="AZ737" s="685">
        <v>0</v>
      </c>
      <c r="BA737" s="685">
        <v>0</v>
      </c>
      <c r="BB737" s="685">
        <v>0</v>
      </c>
      <c r="BC737" s="685">
        <v>0</v>
      </c>
      <c r="BD737" s="685">
        <v>0</v>
      </c>
      <c r="BE737" s="685">
        <v>0</v>
      </c>
      <c r="BF737" s="685">
        <v>0</v>
      </c>
      <c r="BG737" s="685">
        <v>0</v>
      </c>
      <c r="BH737" s="685">
        <v>0</v>
      </c>
      <c r="BI737" s="687"/>
    </row>
    <row r="738" spans="2:61" ht="5.0999999999999996" customHeight="1">
      <c r="B738" s="4465"/>
      <c r="D738" s="4741"/>
      <c r="E738" s="730"/>
      <c r="F738" s="794"/>
      <c r="G738" s="730"/>
      <c r="H738" s="4735"/>
      <c r="I738" s="730"/>
      <c r="J738" s="794"/>
      <c r="K738" s="730"/>
      <c r="L738" s="4735"/>
      <c r="M738" s="730"/>
      <c r="N738" s="794"/>
      <c r="O738" s="730"/>
      <c r="P738" s="4738"/>
      <c r="Q738" s="730"/>
      <c r="R738" s="794"/>
      <c r="S738" s="730"/>
      <c r="T738" s="4744"/>
      <c r="U738" s="1238"/>
      <c r="V738" s="1239"/>
      <c r="W738" s="1238"/>
      <c r="X738" s="4735"/>
      <c r="Y738" s="730"/>
      <c r="Z738" s="794"/>
      <c r="AA738" s="730"/>
      <c r="AB738" s="4735"/>
      <c r="AC738" s="730"/>
      <c r="AD738" s="794"/>
      <c r="AE738" s="730"/>
      <c r="AF738" s="4735"/>
      <c r="AG738" s="730"/>
      <c r="AH738" s="794"/>
      <c r="AI738" s="730"/>
      <c r="AJ738" s="685">
        <v>0</v>
      </c>
      <c r="AK738" s="685">
        <v>0</v>
      </c>
      <c r="AL738" s="685">
        <v>0</v>
      </c>
      <c r="AM738" s="685">
        <v>0</v>
      </c>
      <c r="AN738" s="685">
        <v>0</v>
      </c>
      <c r="AO738" s="685">
        <v>0</v>
      </c>
      <c r="AP738" s="685">
        <v>0</v>
      </c>
      <c r="AQ738" s="685">
        <v>0</v>
      </c>
      <c r="AR738" s="685">
        <v>0</v>
      </c>
      <c r="AS738" s="685">
        <v>0</v>
      </c>
      <c r="AT738" s="685">
        <v>0</v>
      </c>
      <c r="AU738" s="685">
        <v>0</v>
      </c>
      <c r="AV738" s="685">
        <v>0</v>
      </c>
      <c r="AW738" s="685">
        <v>0</v>
      </c>
      <c r="AX738" s="685">
        <v>0</v>
      </c>
      <c r="AY738" s="685">
        <v>0</v>
      </c>
      <c r="AZ738" s="685">
        <v>0</v>
      </c>
      <c r="BA738" s="685">
        <v>0</v>
      </c>
      <c r="BB738" s="685">
        <v>0</v>
      </c>
      <c r="BC738" s="685">
        <v>0</v>
      </c>
      <c r="BD738" s="685">
        <v>0</v>
      </c>
      <c r="BE738" s="685">
        <v>0</v>
      </c>
      <c r="BF738" s="685">
        <v>0</v>
      </c>
      <c r="BG738" s="685">
        <v>0</v>
      </c>
      <c r="BH738" s="685">
        <v>0</v>
      </c>
      <c r="BI738" s="687"/>
    </row>
    <row r="739" spans="2:61" ht="9.9499999999999993" customHeight="1">
      <c r="B739" s="4466"/>
      <c r="D739" s="4742"/>
      <c r="E739" s="789"/>
      <c r="F739" s="789"/>
      <c r="G739" s="789"/>
      <c r="H739" s="4736"/>
      <c r="I739" s="789"/>
      <c r="J739" s="789"/>
      <c r="K739" s="789"/>
      <c r="L739" s="4736"/>
      <c r="M739" s="789"/>
      <c r="N739" s="789"/>
      <c r="O739" s="789"/>
      <c r="P739" s="4739"/>
      <c r="Q739" s="789"/>
      <c r="R739" s="789"/>
      <c r="S739" s="789"/>
      <c r="T739" s="4745"/>
      <c r="U739" s="1237"/>
      <c r="V739" s="1237"/>
      <c r="W739" s="1237"/>
      <c r="X739" s="4736"/>
      <c r="Y739" s="789"/>
      <c r="Z739" s="789"/>
      <c r="AA739" s="789"/>
      <c r="AB739" s="4736"/>
      <c r="AC739" s="789"/>
      <c r="AD739" s="789"/>
      <c r="AE739" s="789"/>
      <c r="AF739" s="4736"/>
      <c r="AG739" s="789"/>
      <c r="AH739" s="789"/>
      <c r="AI739" s="789"/>
      <c r="AJ739" s="685">
        <v>0</v>
      </c>
      <c r="AK739" s="685">
        <v>0</v>
      </c>
      <c r="AL739" s="685">
        <v>0</v>
      </c>
      <c r="AM739" s="685">
        <v>0</v>
      </c>
      <c r="AN739" s="685">
        <v>0</v>
      </c>
      <c r="AO739" s="685">
        <v>0</v>
      </c>
      <c r="AP739" s="685">
        <v>0</v>
      </c>
      <c r="AQ739" s="685">
        <v>0</v>
      </c>
      <c r="AR739" s="685">
        <v>0</v>
      </c>
      <c r="AS739" s="685">
        <v>0</v>
      </c>
      <c r="AT739" s="685">
        <v>0</v>
      </c>
      <c r="AU739" s="685">
        <v>0</v>
      </c>
      <c r="AV739" s="685">
        <v>0</v>
      </c>
      <c r="AW739" s="685">
        <v>0</v>
      </c>
      <c r="AX739" s="685">
        <v>0</v>
      </c>
      <c r="AY739" s="685">
        <v>0</v>
      </c>
      <c r="AZ739" s="685">
        <v>0</v>
      </c>
      <c r="BA739" s="685">
        <v>0</v>
      </c>
      <c r="BB739" s="685">
        <v>0</v>
      </c>
      <c r="BC739" s="685">
        <v>0</v>
      </c>
      <c r="BD739" s="685">
        <v>0</v>
      </c>
      <c r="BE739" s="685">
        <v>0</v>
      </c>
      <c r="BF739" s="685">
        <v>0</v>
      </c>
      <c r="BG739" s="685">
        <v>0</v>
      </c>
      <c r="BH739" s="685">
        <v>0</v>
      </c>
      <c r="BI739" s="687"/>
    </row>
    <row r="740" spans="2:61" ht="9.9499999999999993" customHeight="1">
      <c r="B740" s="706"/>
      <c r="D740" s="993"/>
      <c r="E740" s="796"/>
      <c r="F740" s="796"/>
      <c r="G740" s="796"/>
      <c r="H740" s="993"/>
      <c r="I740" s="796"/>
      <c r="J740" s="796"/>
      <c r="K740" s="796"/>
      <c r="L740" s="993"/>
      <c r="M740" s="796"/>
      <c r="N740" s="796"/>
      <c r="O740" s="796"/>
      <c r="P740" s="993"/>
      <c r="Q740" s="796"/>
      <c r="R740" s="796"/>
      <c r="S740" s="796"/>
      <c r="T740" s="993"/>
      <c r="U740" s="796"/>
      <c r="V740" s="796"/>
      <c r="W740" s="796"/>
      <c r="X740" s="707"/>
      <c r="Y740" s="796"/>
      <c r="Z740" s="796"/>
      <c r="AA740" s="796"/>
      <c r="AB740" s="993"/>
      <c r="AC740" s="796"/>
      <c r="AD740" s="796"/>
      <c r="AE740" s="796"/>
      <c r="AF740" s="993"/>
      <c r="AG740" s="796"/>
      <c r="AH740" s="796"/>
      <c r="AI740" s="796"/>
      <c r="AJ740" s="685">
        <v>0</v>
      </c>
      <c r="AK740" s="685">
        <v>0</v>
      </c>
      <c r="AL740" s="685">
        <v>0</v>
      </c>
      <c r="AM740" s="685">
        <v>0</v>
      </c>
      <c r="AN740" s="685">
        <v>0</v>
      </c>
      <c r="AO740" s="685">
        <v>0</v>
      </c>
      <c r="AP740" s="685">
        <v>0</v>
      </c>
      <c r="AQ740" s="685">
        <v>0</v>
      </c>
      <c r="AR740" s="685">
        <v>0</v>
      </c>
      <c r="AS740" s="685">
        <v>0</v>
      </c>
      <c r="AT740" s="685">
        <v>0</v>
      </c>
      <c r="AU740" s="685">
        <v>0</v>
      </c>
      <c r="AV740" s="685">
        <v>0</v>
      </c>
      <c r="AW740" s="685">
        <v>0</v>
      </c>
      <c r="AX740" s="685">
        <v>0</v>
      </c>
      <c r="AY740" s="685">
        <v>0</v>
      </c>
      <c r="AZ740" s="685">
        <v>0</v>
      </c>
      <c r="BA740" s="685">
        <v>0</v>
      </c>
      <c r="BB740" s="685">
        <v>0</v>
      </c>
      <c r="BC740" s="685">
        <v>0</v>
      </c>
      <c r="BD740" s="685">
        <v>0</v>
      </c>
      <c r="BE740" s="685">
        <v>0</v>
      </c>
      <c r="BF740" s="685">
        <v>0</v>
      </c>
      <c r="BG740" s="685">
        <v>0</v>
      </c>
      <c r="BH740" s="685">
        <v>0</v>
      </c>
      <c r="BI740" s="687"/>
    </row>
    <row r="741" spans="2:61" ht="9.9499999999999993" customHeight="1">
      <c r="B741" s="4464">
        <v>18</v>
      </c>
      <c r="D741" s="4740" t="s">
        <v>1123</v>
      </c>
      <c r="E741" s="789"/>
      <c r="F741" s="789"/>
      <c r="G741" s="789"/>
      <c r="H741" s="4734"/>
      <c r="I741" s="789"/>
      <c r="J741" s="789"/>
      <c r="K741" s="789"/>
      <c r="L741" s="4734"/>
      <c r="M741" s="789"/>
      <c r="N741" s="789"/>
      <c r="O741" s="789"/>
      <c r="P741" s="4737" t="s">
        <v>5549</v>
      </c>
      <c r="Q741" s="789"/>
      <c r="R741" s="789"/>
      <c r="S741" s="789"/>
      <c r="T741" s="4743" t="s">
        <v>5550</v>
      </c>
      <c r="U741" s="1237"/>
      <c r="V741" s="1237"/>
      <c r="W741" s="1237"/>
      <c r="X741" s="4734"/>
      <c r="Y741" s="789"/>
      <c r="Z741" s="789"/>
      <c r="AA741" s="789"/>
      <c r="AB741" s="4734"/>
      <c r="AC741" s="789"/>
      <c r="AD741" s="789"/>
      <c r="AE741" s="789"/>
      <c r="AF741" s="4734"/>
      <c r="AG741" s="789"/>
      <c r="AH741" s="789"/>
      <c r="AI741" s="789"/>
      <c r="AJ741" s="685">
        <v>0</v>
      </c>
      <c r="AK741" s="685">
        <v>0</v>
      </c>
      <c r="AL741" s="685">
        <v>0</v>
      </c>
      <c r="AM741" s="685">
        <v>0</v>
      </c>
      <c r="AN741" s="685">
        <v>0</v>
      </c>
      <c r="AO741" s="685">
        <v>0</v>
      </c>
      <c r="AP741" s="685">
        <v>0</v>
      </c>
      <c r="AQ741" s="685">
        <v>0</v>
      </c>
      <c r="AR741" s="685">
        <v>0</v>
      </c>
      <c r="AS741" s="685">
        <v>0</v>
      </c>
      <c r="AT741" s="685">
        <v>0</v>
      </c>
      <c r="AU741" s="685">
        <v>0</v>
      </c>
      <c r="AV741" s="685">
        <v>0</v>
      </c>
      <c r="AW741" s="685">
        <v>0</v>
      </c>
      <c r="AX741" s="685">
        <v>0</v>
      </c>
      <c r="AY741" s="685">
        <v>0</v>
      </c>
      <c r="AZ741" s="685">
        <v>0</v>
      </c>
      <c r="BA741" s="685">
        <v>0</v>
      </c>
      <c r="BB741" s="685">
        <v>0</v>
      </c>
      <c r="BC741" s="685">
        <v>0</v>
      </c>
      <c r="BD741" s="685">
        <v>0</v>
      </c>
      <c r="BE741" s="685">
        <v>0</v>
      </c>
      <c r="BF741" s="685">
        <v>0</v>
      </c>
      <c r="BG741" s="685">
        <v>0</v>
      </c>
      <c r="BH741" s="685">
        <v>0</v>
      </c>
      <c r="BI741" s="687"/>
    </row>
    <row r="742" spans="2:61" ht="5.0999999999999996" customHeight="1">
      <c r="B742" s="4465"/>
      <c r="D742" s="4741"/>
      <c r="E742" s="730"/>
      <c r="F742" s="794"/>
      <c r="G742" s="730"/>
      <c r="H742" s="4735"/>
      <c r="I742" s="730"/>
      <c r="J742" s="794"/>
      <c r="K742" s="730"/>
      <c r="L742" s="4735"/>
      <c r="M742" s="730"/>
      <c r="N742" s="794"/>
      <c r="O742" s="730"/>
      <c r="P742" s="4738"/>
      <c r="Q742" s="730"/>
      <c r="R742" s="794"/>
      <c r="S742" s="730"/>
      <c r="T742" s="4744"/>
      <c r="U742" s="1238"/>
      <c r="V742" s="1239"/>
      <c r="W742" s="1238"/>
      <c r="X742" s="4735"/>
      <c r="Y742" s="730"/>
      <c r="Z742" s="794"/>
      <c r="AA742" s="730"/>
      <c r="AB742" s="4735"/>
      <c r="AC742" s="730"/>
      <c r="AD742" s="794"/>
      <c r="AE742" s="730"/>
      <c r="AF742" s="4735"/>
      <c r="AG742" s="730"/>
      <c r="AH742" s="794"/>
      <c r="AI742" s="730"/>
      <c r="AJ742" s="685">
        <v>0</v>
      </c>
      <c r="AK742" s="685">
        <v>0</v>
      </c>
      <c r="AL742" s="685">
        <v>0</v>
      </c>
      <c r="AM742" s="685">
        <v>0</v>
      </c>
      <c r="AN742" s="685">
        <v>0</v>
      </c>
      <c r="AO742" s="685">
        <v>0</v>
      </c>
      <c r="AP742" s="685">
        <v>0</v>
      </c>
      <c r="AQ742" s="685">
        <v>0</v>
      </c>
      <c r="AR742" s="685">
        <v>0</v>
      </c>
      <c r="AS742" s="685">
        <v>0</v>
      </c>
      <c r="AT742" s="685">
        <v>0</v>
      </c>
      <c r="AU742" s="685">
        <v>0</v>
      </c>
      <c r="AV742" s="685">
        <v>0</v>
      </c>
      <c r="AW742" s="685">
        <v>0</v>
      </c>
      <c r="AX742" s="685">
        <v>0</v>
      </c>
      <c r="AY742" s="685">
        <v>0</v>
      </c>
      <c r="AZ742" s="685">
        <v>0</v>
      </c>
      <c r="BA742" s="685">
        <v>0</v>
      </c>
      <c r="BB742" s="685">
        <v>0</v>
      </c>
      <c r="BC742" s="685">
        <v>0</v>
      </c>
      <c r="BD742" s="685">
        <v>0</v>
      </c>
      <c r="BE742" s="685">
        <v>0</v>
      </c>
      <c r="BF742" s="685">
        <v>0</v>
      </c>
      <c r="BG742" s="685">
        <v>0</v>
      </c>
      <c r="BH742" s="685">
        <v>0</v>
      </c>
      <c r="BI742" s="687"/>
    </row>
    <row r="743" spans="2:61" ht="9.9499999999999993" customHeight="1">
      <c r="B743" s="4466"/>
      <c r="D743" s="4742"/>
      <c r="E743" s="789"/>
      <c r="F743" s="789"/>
      <c r="G743" s="789"/>
      <c r="H743" s="4736"/>
      <c r="I743" s="789"/>
      <c r="J743" s="789"/>
      <c r="K743" s="789"/>
      <c r="L743" s="4736"/>
      <c r="M743" s="789"/>
      <c r="N743" s="789"/>
      <c r="O743" s="789"/>
      <c r="P743" s="4739"/>
      <c r="Q743" s="789"/>
      <c r="R743" s="789"/>
      <c r="S743" s="789"/>
      <c r="T743" s="4745"/>
      <c r="U743" s="1237"/>
      <c r="V743" s="1237"/>
      <c r="W743" s="1237"/>
      <c r="X743" s="4736"/>
      <c r="Y743" s="789"/>
      <c r="Z743" s="789"/>
      <c r="AA743" s="789"/>
      <c r="AB743" s="4736"/>
      <c r="AC743" s="789"/>
      <c r="AD743" s="789"/>
      <c r="AE743" s="789"/>
      <c r="AF743" s="4736"/>
      <c r="AG743" s="789"/>
      <c r="AH743" s="789"/>
      <c r="AI743" s="789"/>
      <c r="AJ743" s="685">
        <v>0</v>
      </c>
      <c r="AK743" s="685">
        <v>0</v>
      </c>
      <c r="AL743" s="685">
        <v>0</v>
      </c>
      <c r="AM743" s="685">
        <v>0</v>
      </c>
      <c r="AN743" s="685">
        <v>0</v>
      </c>
      <c r="AO743" s="685">
        <v>0</v>
      </c>
      <c r="AP743" s="685">
        <v>0</v>
      </c>
      <c r="AQ743" s="685">
        <v>0</v>
      </c>
      <c r="AR743" s="685">
        <v>0</v>
      </c>
      <c r="AS743" s="685">
        <v>0</v>
      </c>
      <c r="AT743" s="685">
        <v>0</v>
      </c>
      <c r="AU743" s="685">
        <v>0</v>
      </c>
      <c r="AV743" s="685">
        <v>0</v>
      </c>
      <c r="AW743" s="685">
        <v>0</v>
      </c>
      <c r="AX743" s="685">
        <v>0</v>
      </c>
      <c r="AY743" s="685">
        <v>0</v>
      </c>
      <c r="AZ743" s="685">
        <v>0</v>
      </c>
      <c r="BA743" s="685">
        <v>0</v>
      </c>
      <c r="BB743" s="685">
        <v>0</v>
      </c>
      <c r="BC743" s="685">
        <v>0</v>
      </c>
      <c r="BD743" s="685">
        <v>0</v>
      </c>
      <c r="BE743" s="685">
        <v>0</v>
      </c>
      <c r="BF743" s="685">
        <v>0</v>
      </c>
      <c r="BG743" s="685">
        <v>0</v>
      </c>
      <c r="BH743" s="685">
        <v>0</v>
      </c>
      <c r="BI743" s="687"/>
    </row>
    <row r="744" spans="2:61" ht="9.9499999999999993" customHeight="1">
      <c r="B744" s="706"/>
      <c r="D744" s="993"/>
      <c r="E744" s="796"/>
      <c r="F744" s="796"/>
      <c r="G744" s="796"/>
      <c r="H744" s="993"/>
      <c r="I744" s="796"/>
      <c r="J744" s="796"/>
      <c r="K744" s="796"/>
      <c r="L744" s="993"/>
      <c r="M744" s="796"/>
      <c r="N744" s="796"/>
      <c r="O744" s="796"/>
      <c r="P744" s="993"/>
      <c r="Q744" s="796"/>
      <c r="R744" s="796"/>
      <c r="S744" s="796"/>
      <c r="T744" s="993"/>
      <c r="U744" s="796"/>
      <c r="V744" s="796"/>
      <c r="W744" s="796"/>
      <c r="X744" s="707"/>
      <c r="Y744" s="796"/>
      <c r="Z744" s="796"/>
      <c r="AA744" s="796"/>
      <c r="AB744" s="993"/>
      <c r="AC744" s="796"/>
      <c r="AD744" s="796"/>
      <c r="AE744" s="796"/>
      <c r="AF744" s="993"/>
      <c r="AG744" s="796"/>
      <c r="AH744" s="796"/>
      <c r="AI744" s="796"/>
      <c r="AJ744" s="685">
        <v>0</v>
      </c>
      <c r="AK744" s="685">
        <v>0</v>
      </c>
      <c r="AL744" s="685">
        <v>0</v>
      </c>
      <c r="AM744" s="685">
        <v>0</v>
      </c>
      <c r="AN744" s="685">
        <v>0</v>
      </c>
      <c r="AO744" s="685">
        <v>0</v>
      </c>
      <c r="AP744" s="685">
        <v>0</v>
      </c>
      <c r="AQ744" s="685">
        <v>0</v>
      </c>
      <c r="AR744" s="685">
        <v>0</v>
      </c>
      <c r="AS744" s="685">
        <v>0</v>
      </c>
      <c r="AT744" s="685">
        <v>0</v>
      </c>
      <c r="AU744" s="685">
        <v>0</v>
      </c>
      <c r="AV744" s="685">
        <v>0</v>
      </c>
      <c r="AW744" s="685">
        <v>0</v>
      </c>
      <c r="AX744" s="685">
        <v>0</v>
      </c>
      <c r="AY744" s="685">
        <v>0</v>
      </c>
      <c r="AZ744" s="685">
        <v>0</v>
      </c>
      <c r="BA744" s="685">
        <v>0</v>
      </c>
      <c r="BB744" s="685">
        <v>0</v>
      </c>
      <c r="BC744" s="685">
        <v>0</v>
      </c>
      <c r="BD744" s="685">
        <v>0</v>
      </c>
      <c r="BE744" s="685">
        <v>0</v>
      </c>
      <c r="BF744" s="685">
        <v>0</v>
      </c>
      <c r="BG744" s="685">
        <v>0</v>
      </c>
      <c r="BH744" s="685">
        <v>0</v>
      </c>
      <c r="BI744" s="687"/>
    </row>
    <row r="745" spans="2:61" ht="9.9499999999999993" customHeight="1">
      <c r="B745" s="4464">
        <v>19</v>
      </c>
      <c r="D745" s="4740" t="s">
        <v>5551</v>
      </c>
      <c r="E745" s="789"/>
      <c r="F745" s="789"/>
      <c r="G745" s="789"/>
      <c r="H745" s="4734"/>
      <c r="I745" s="789"/>
      <c r="J745" s="789"/>
      <c r="K745" s="789"/>
      <c r="L745" s="4734"/>
      <c r="M745" s="789"/>
      <c r="N745" s="789"/>
      <c r="O745" s="789"/>
      <c r="P745" s="4737" t="s">
        <v>5552</v>
      </c>
      <c r="Q745" s="789"/>
      <c r="R745" s="789"/>
      <c r="S745" s="789"/>
      <c r="T745" s="4743" t="s">
        <v>5553</v>
      </c>
      <c r="U745" s="1237"/>
      <c r="V745" s="1237"/>
      <c r="W745" s="1237"/>
      <c r="X745" s="4734"/>
      <c r="Y745" s="789"/>
      <c r="Z745" s="789"/>
      <c r="AA745" s="789"/>
      <c r="AB745" s="4734"/>
      <c r="AC745" s="789"/>
      <c r="AD745" s="789"/>
      <c r="AE745" s="789"/>
      <c r="AF745" s="4734"/>
      <c r="AG745" s="789"/>
      <c r="AH745" s="789"/>
      <c r="AI745" s="789"/>
      <c r="AJ745" s="685">
        <v>0</v>
      </c>
      <c r="AK745" s="685">
        <v>0</v>
      </c>
      <c r="AL745" s="685">
        <v>0</v>
      </c>
      <c r="AM745" s="685">
        <v>0</v>
      </c>
      <c r="AN745" s="685">
        <v>0</v>
      </c>
      <c r="AO745" s="685">
        <v>0</v>
      </c>
      <c r="AP745" s="685">
        <v>0</v>
      </c>
      <c r="AQ745" s="685">
        <v>0</v>
      </c>
      <c r="AR745" s="685">
        <v>0</v>
      </c>
      <c r="AS745" s="685">
        <v>0</v>
      </c>
      <c r="AT745" s="685">
        <v>0</v>
      </c>
      <c r="AU745" s="685">
        <v>0</v>
      </c>
      <c r="AV745" s="685">
        <v>0</v>
      </c>
      <c r="AW745" s="685">
        <v>0</v>
      </c>
      <c r="AX745" s="685">
        <v>0</v>
      </c>
      <c r="AY745" s="685">
        <v>0</v>
      </c>
      <c r="AZ745" s="685">
        <v>0</v>
      </c>
      <c r="BA745" s="685">
        <v>0</v>
      </c>
      <c r="BB745" s="685">
        <v>0</v>
      </c>
      <c r="BC745" s="685">
        <v>0</v>
      </c>
      <c r="BD745" s="685">
        <v>0</v>
      </c>
      <c r="BE745" s="685">
        <v>0</v>
      </c>
      <c r="BF745" s="685">
        <v>0</v>
      </c>
      <c r="BG745" s="685">
        <v>0</v>
      </c>
      <c r="BH745" s="685">
        <v>0</v>
      </c>
      <c r="BI745" s="687"/>
    </row>
    <row r="746" spans="2:61" ht="5.0999999999999996" customHeight="1">
      <c r="B746" s="4465"/>
      <c r="D746" s="4741"/>
      <c r="E746" s="730"/>
      <c r="F746" s="794"/>
      <c r="G746" s="730"/>
      <c r="H746" s="4735"/>
      <c r="I746" s="730"/>
      <c r="J746" s="794"/>
      <c r="K746" s="730"/>
      <c r="L746" s="4735"/>
      <c r="M746" s="730"/>
      <c r="N746" s="794"/>
      <c r="O746" s="730"/>
      <c r="P746" s="4738"/>
      <c r="Q746" s="730"/>
      <c r="R746" s="794"/>
      <c r="S746" s="730"/>
      <c r="T746" s="4744"/>
      <c r="U746" s="1238"/>
      <c r="V746" s="1239"/>
      <c r="W746" s="1238"/>
      <c r="X746" s="4735"/>
      <c r="Y746" s="730"/>
      <c r="Z746" s="794"/>
      <c r="AA746" s="730"/>
      <c r="AB746" s="4735"/>
      <c r="AC746" s="730"/>
      <c r="AD746" s="794"/>
      <c r="AE746" s="730"/>
      <c r="AF746" s="4735"/>
      <c r="AG746" s="730"/>
      <c r="AH746" s="794"/>
      <c r="AI746" s="730"/>
      <c r="AJ746" s="685">
        <v>0</v>
      </c>
      <c r="AK746" s="685">
        <v>0</v>
      </c>
      <c r="AL746" s="685">
        <v>0</v>
      </c>
      <c r="AM746" s="685">
        <v>0</v>
      </c>
      <c r="AN746" s="685">
        <v>0</v>
      </c>
      <c r="AO746" s="685">
        <v>0</v>
      </c>
      <c r="AP746" s="685">
        <v>0</v>
      </c>
      <c r="AQ746" s="685">
        <v>0</v>
      </c>
      <c r="AR746" s="685">
        <v>0</v>
      </c>
      <c r="AS746" s="685">
        <v>0</v>
      </c>
      <c r="AT746" s="685">
        <v>0</v>
      </c>
      <c r="AU746" s="685">
        <v>0</v>
      </c>
      <c r="AV746" s="685">
        <v>0</v>
      </c>
      <c r="AW746" s="685">
        <v>0</v>
      </c>
      <c r="AX746" s="685">
        <v>0</v>
      </c>
      <c r="AY746" s="685">
        <v>0</v>
      </c>
      <c r="AZ746" s="685">
        <v>0</v>
      </c>
      <c r="BA746" s="685">
        <v>0</v>
      </c>
      <c r="BB746" s="685">
        <v>0</v>
      </c>
      <c r="BC746" s="685">
        <v>0</v>
      </c>
      <c r="BD746" s="685">
        <v>0</v>
      </c>
      <c r="BE746" s="685">
        <v>0</v>
      </c>
      <c r="BF746" s="685">
        <v>0</v>
      </c>
      <c r="BG746" s="685">
        <v>0</v>
      </c>
      <c r="BH746" s="685">
        <v>0</v>
      </c>
      <c r="BI746" s="687"/>
    </row>
    <row r="747" spans="2:61" ht="9.9499999999999993" customHeight="1">
      <c r="B747" s="4466"/>
      <c r="D747" s="4742"/>
      <c r="E747" s="789"/>
      <c r="F747" s="789"/>
      <c r="G747" s="789"/>
      <c r="H747" s="4736"/>
      <c r="I747" s="789"/>
      <c r="J747" s="789"/>
      <c r="K747" s="789"/>
      <c r="L747" s="4736"/>
      <c r="M747" s="789"/>
      <c r="N747" s="789"/>
      <c r="O747" s="789"/>
      <c r="P747" s="4739"/>
      <c r="Q747" s="789"/>
      <c r="R747" s="789"/>
      <c r="S747" s="789"/>
      <c r="T747" s="4745"/>
      <c r="U747" s="1237"/>
      <c r="V747" s="1237"/>
      <c r="W747" s="1237"/>
      <c r="X747" s="4736"/>
      <c r="Y747" s="789"/>
      <c r="Z747" s="789"/>
      <c r="AA747" s="789"/>
      <c r="AB747" s="4736"/>
      <c r="AC747" s="789"/>
      <c r="AD747" s="789"/>
      <c r="AE747" s="789"/>
      <c r="AF747" s="4736"/>
      <c r="AG747" s="789"/>
      <c r="AH747" s="789"/>
      <c r="AI747" s="789"/>
      <c r="AJ747" s="685">
        <v>0</v>
      </c>
      <c r="AK747" s="685">
        <v>0</v>
      </c>
      <c r="AL747" s="685">
        <v>0</v>
      </c>
      <c r="AM747" s="685">
        <v>0</v>
      </c>
      <c r="AN747" s="685">
        <v>0</v>
      </c>
      <c r="AO747" s="685">
        <v>0</v>
      </c>
      <c r="AP747" s="685">
        <v>0</v>
      </c>
      <c r="AQ747" s="685">
        <v>0</v>
      </c>
      <c r="AR747" s="685">
        <v>0</v>
      </c>
      <c r="AS747" s="685">
        <v>0</v>
      </c>
      <c r="AT747" s="685">
        <v>0</v>
      </c>
      <c r="AU747" s="685">
        <v>0</v>
      </c>
      <c r="AV747" s="685">
        <v>0</v>
      </c>
      <c r="AW747" s="685">
        <v>0</v>
      </c>
      <c r="AX747" s="685">
        <v>0</v>
      </c>
      <c r="AY747" s="685">
        <v>0</v>
      </c>
      <c r="AZ747" s="685">
        <v>0</v>
      </c>
      <c r="BA747" s="685">
        <v>0</v>
      </c>
      <c r="BB747" s="685">
        <v>0</v>
      </c>
      <c r="BC747" s="685">
        <v>0</v>
      </c>
      <c r="BD747" s="685">
        <v>0</v>
      </c>
      <c r="BE747" s="685">
        <v>0</v>
      </c>
      <c r="BF747" s="685">
        <v>0</v>
      </c>
      <c r="BG747" s="685">
        <v>0</v>
      </c>
      <c r="BH747" s="685">
        <v>0</v>
      </c>
      <c r="BI747" s="687"/>
    </row>
    <row r="748" spans="2:61" ht="9.9499999999999993" customHeight="1">
      <c r="B748" s="706"/>
      <c r="D748" s="993"/>
      <c r="E748" s="796"/>
      <c r="F748" s="796"/>
      <c r="G748" s="796"/>
      <c r="H748" s="993"/>
      <c r="I748" s="796"/>
      <c r="J748" s="796"/>
      <c r="K748" s="796"/>
      <c r="L748" s="993"/>
      <c r="M748" s="796"/>
      <c r="N748" s="796"/>
      <c r="O748" s="796"/>
      <c r="P748" s="993"/>
      <c r="Q748" s="796"/>
      <c r="R748" s="796"/>
      <c r="S748" s="796"/>
      <c r="T748" s="993"/>
      <c r="U748" s="796"/>
      <c r="V748" s="796"/>
      <c r="W748" s="796"/>
      <c r="X748" s="707"/>
      <c r="Y748" s="796"/>
      <c r="Z748" s="796"/>
      <c r="AA748" s="796"/>
      <c r="AB748" s="993"/>
      <c r="AC748" s="796"/>
      <c r="AD748" s="796"/>
      <c r="AE748" s="796"/>
      <c r="AF748" s="993"/>
      <c r="AG748" s="796"/>
      <c r="AH748" s="796"/>
      <c r="AI748" s="796"/>
      <c r="AJ748" s="685">
        <v>0</v>
      </c>
      <c r="AK748" s="685">
        <v>0</v>
      </c>
      <c r="AL748" s="685">
        <v>0</v>
      </c>
      <c r="AM748" s="685">
        <v>0</v>
      </c>
      <c r="AN748" s="685">
        <v>0</v>
      </c>
      <c r="AO748" s="685">
        <v>0</v>
      </c>
      <c r="AP748" s="685">
        <v>0</v>
      </c>
      <c r="AQ748" s="685">
        <v>0</v>
      </c>
      <c r="AR748" s="685">
        <v>0</v>
      </c>
      <c r="AS748" s="685">
        <v>0</v>
      </c>
      <c r="AT748" s="685">
        <v>0</v>
      </c>
      <c r="AU748" s="685">
        <v>0</v>
      </c>
      <c r="AV748" s="685">
        <v>0</v>
      </c>
      <c r="AW748" s="685">
        <v>0</v>
      </c>
      <c r="AX748" s="685">
        <v>0</v>
      </c>
      <c r="AY748" s="685">
        <v>0</v>
      </c>
      <c r="AZ748" s="685">
        <v>0</v>
      </c>
      <c r="BA748" s="685">
        <v>0</v>
      </c>
      <c r="BB748" s="685">
        <v>0</v>
      </c>
      <c r="BC748" s="685">
        <v>0</v>
      </c>
      <c r="BD748" s="685">
        <v>0</v>
      </c>
      <c r="BE748" s="685">
        <v>0</v>
      </c>
      <c r="BF748" s="685">
        <v>0</v>
      </c>
      <c r="BG748" s="685">
        <v>0</v>
      </c>
      <c r="BH748" s="685">
        <v>0</v>
      </c>
      <c r="BI748" s="687"/>
    </row>
    <row r="749" spans="2:61" ht="9.9499999999999993" customHeight="1">
      <c r="B749" s="4464">
        <v>20</v>
      </c>
      <c r="D749" s="4740" t="s">
        <v>5554</v>
      </c>
      <c r="E749" s="789"/>
      <c r="F749" s="789"/>
      <c r="G749" s="789"/>
      <c r="H749" s="4734"/>
      <c r="I749" s="789"/>
      <c r="J749" s="789"/>
      <c r="K749" s="789"/>
      <c r="L749" s="4734"/>
      <c r="M749" s="789"/>
      <c r="N749" s="789"/>
      <c r="O749" s="789"/>
      <c r="P749" s="4737"/>
      <c r="Q749" s="789"/>
      <c r="R749" s="789"/>
      <c r="S749" s="789"/>
      <c r="T749" s="4743" t="s">
        <v>5555</v>
      </c>
      <c r="U749" s="1237"/>
      <c r="V749" s="1237"/>
      <c r="W749" s="1237"/>
      <c r="X749" s="4734"/>
      <c r="Y749" s="789"/>
      <c r="Z749" s="789"/>
      <c r="AA749" s="789"/>
      <c r="AB749" s="4734"/>
      <c r="AC749" s="789"/>
      <c r="AD749" s="789"/>
      <c r="AE749" s="789"/>
      <c r="AF749" s="4734"/>
      <c r="AG749" s="789"/>
      <c r="AH749" s="789"/>
      <c r="AI749" s="789"/>
      <c r="AJ749" s="685">
        <v>0</v>
      </c>
      <c r="AK749" s="685">
        <v>0</v>
      </c>
      <c r="AL749" s="685">
        <v>0</v>
      </c>
      <c r="AM749" s="685">
        <v>0</v>
      </c>
      <c r="AN749" s="685">
        <v>0</v>
      </c>
      <c r="AO749" s="685">
        <v>0</v>
      </c>
      <c r="AP749" s="685">
        <v>0</v>
      </c>
      <c r="AQ749" s="685">
        <v>0</v>
      </c>
      <c r="AR749" s="685">
        <v>0</v>
      </c>
      <c r="AS749" s="685">
        <v>0</v>
      </c>
      <c r="AT749" s="685">
        <v>0</v>
      </c>
      <c r="AU749" s="685">
        <v>0</v>
      </c>
      <c r="AV749" s="685">
        <v>0</v>
      </c>
      <c r="AW749" s="685">
        <v>0</v>
      </c>
      <c r="AX749" s="685">
        <v>0</v>
      </c>
      <c r="AY749" s="685">
        <v>0</v>
      </c>
      <c r="AZ749" s="685">
        <v>0</v>
      </c>
      <c r="BA749" s="685">
        <v>0</v>
      </c>
      <c r="BB749" s="685">
        <v>0</v>
      </c>
      <c r="BC749" s="685">
        <v>0</v>
      </c>
      <c r="BD749" s="685">
        <v>0</v>
      </c>
      <c r="BE749" s="685">
        <v>0</v>
      </c>
      <c r="BF749" s="685">
        <v>0</v>
      </c>
      <c r="BG749" s="685">
        <v>0</v>
      </c>
      <c r="BH749" s="685">
        <v>0</v>
      </c>
      <c r="BI749" s="687"/>
    </row>
    <row r="750" spans="2:61" ht="5.0999999999999996" customHeight="1">
      <c r="B750" s="4465"/>
      <c r="D750" s="4741"/>
      <c r="E750" s="730"/>
      <c r="F750" s="794"/>
      <c r="G750" s="730"/>
      <c r="H750" s="4735"/>
      <c r="I750" s="730"/>
      <c r="J750" s="794"/>
      <c r="K750" s="730"/>
      <c r="L750" s="4735"/>
      <c r="M750" s="730"/>
      <c r="N750" s="794"/>
      <c r="O750" s="730"/>
      <c r="P750" s="4738"/>
      <c r="Q750" s="730"/>
      <c r="R750" s="794"/>
      <c r="S750" s="730"/>
      <c r="T750" s="4744"/>
      <c r="U750" s="1238"/>
      <c r="V750" s="1239"/>
      <c r="W750" s="1238"/>
      <c r="X750" s="4735"/>
      <c r="Y750" s="730"/>
      <c r="Z750" s="794"/>
      <c r="AA750" s="730"/>
      <c r="AB750" s="4735"/>
      <c r="AC750" s="730"/>
      <c r="AD750" s="794"/>
      <c r="AE750" s="730"/>
      <c r="AF750" s="4735"/>
      <c r="AG750" s="730"/>
      <c r="AH750" s="794"/>
      <c r="AI750" s="730"/>
      <c r="AJ750" s="685">
        <v>0</v>
      </c>
      <c r="AK750" s="685">
        <v>0</v>
      </c>
      <c r="AL750" s="685">
        <v>0</v>
      </c>
      <c r="AM750" s="685">
        <v>0</v>
      </c>
      <c r="AN750" s="685">
        <v>0</v>
      </c>
      <c r="AO750" s="685">
        <v>0</v>
      </c>
      <c r="AP750" s="685">
        <v>0</v>
      </c>
      <c r="AQ750" s="685">
        <v>0</v>
      </c>
      <c r="AR750" s="685">
        <v>0</v>
      </c>
      <c r="AS750" s="685">
        <v>0</v>
      </c>
      <c r="AT750" s="685">
        <v>0</v>
      </c>
      <c r="AU750" s="685">
        <v>0</v>
      </c>
      <c r="AV750" s="685">
        <v>0</v>
      </c>
      <c r="AW750" s="685">
        <v>0</v>
      </c>
      <c r="AX750" s="685">
        <v>0</v>
      </c>
      <c r="AY750" s="685">
        <v>0</v>
      </c>
      <c r="AZ750" s="685">
        <v>0</v>
      </c>
      <c r="BA750" s="685">
        <v>0</v>
      </c>
      <c r="BB750" s="685">
        <v>0</v>
      </c>
      <c r="BC750" s="685">
        <v>0</v>
      </c>
      <c r="BD750" s="685">
        <v>0</v>
      </c>
      <c r="BE750" s="685">
        <v>0</v>
      </c>
      <c r="BF750" s="685">
        <v>0</v>
      </c>
      <c r="BG750" s="685">
        <v>0</v>
      </c>
      <c r="BH750" s="685">
        <v>0</v>
      </c>
      <c r="BI750" s="687"/>
    </row>
    <row r="751" spans="2:61" ht="9.9499999999999993" customHeight="1">
      <c r="B751" s="4466"/>
      <c r="D751" s="4742"/>
      <c r="E751" s="789"/>
      <c r="F751" s="789"/>
      <c r="G751" s="789"/>
      <c r="H751" s="4736"/>
      <c r="I751" s="789"/>
      <c r="J751" s="789"/>
      <c r="K751" s="789"/>
      <c r="L751" s="4736"/>
      <c r="M751" s="789"/>
      <c r="N751" s="789"/>
      <c r="O751" s="789"/>
      <c r="P751" s="4739"/>
      <c r="Q751" s="789"/>
      <c r="R751" s="789"/>
      <c r="S751" s="789"/>
      <c r="T751" s="4745"/>
      <c r="U751" s="1237"/>
      <c r="V751" s="1237"/>
      <c r="W751" s="1237"/>
      <c r="X751" s="4736"/>
      <c r="Y751" s="789"/>
      <c r="Z751" s="789"/>
      <c r="AA751" s="789"/>
      <c r="AB751" s="4736"/>
      <c r="AC751" s="789"/>
      <c r="AD751" s="789"/>
      <c r="AE751" s="789"/>
      <c r="AF751" s="4736"/>
      <c r="AG751" s="789"/>
      <c r="AH751" s="789"/>
      <c r="AI751" s="789"/>
      <c r="AJ751" s="685">
        <v>0</v>
      </c>
      <c r="AK751" s="685">
        <v>0</v>
      </c>
      <c r="AL751" s="685">
        <v>0</v>
      </c>
      <c r="AM751" s="685">
        <v>0</v>
      </c>
      <c r="AN751" s="685">
        <v>0</v>
      </c>
      <c r="AO751" s="685">
        <v>0</v>
      </c>
      <c r="AP751" s="685">
        <v>0</v>
      </c>
      <c r="AQ751" s="685">
        <v>0</v>
      </c>
      <c r="AR751" s="685">
        <v>0</v>
      </c>
      <c r="AS751" s="685">
        <v>0</v>
      </c>
      <c r="AT751" s="685">
        <v>0</v>
      </c>
      <c r="AU751" s="685">
        <v>0</v>
      </c>
      <c r="AV751" s="685">
        <v>0</v>
      </c>
      <c r="AW751" s="685">
        <v>0</v>
      </c>
      <c r="AX751" s="685">
        <v>0</v>
      </c>
      <c r="AY751" s="685">
        <v>0</v>
      </c>
      <c r="AZ751" s="685">
        <v>0</v>
      </c>
      <c r="BA751" s="685">
        <v>0</v>
      </c>
      <c r="BB751" s="685">
        <v>0</v>
      </c>
      <c r="BC751" s="685">
        <v>0</v>
      </c>
      <c r="BD751" s="685">
        <v>0</v>
      </c>
      <c r="BE751" s="685">
        <v>0</v>
      </c>
      <c r="BF751" s="685">
        <v>0</v>
      </c>
      <c r="BG751" s="685">
        <v>0</v>
      </c>
      <c r="BH751" s="685">
        <v>0</v>
      </c>
      <c r="BI751" s="687"/>
    </row>
    <row r="752" spans="2:61" ht="9.9499999999999993" customHeight="1">
      <c r="B752" s="706"/>
      <c r="D752" s="993"/>
      <c r="E752" s="796"/>
      <c r="F752" s="796"/>
      <c r="G752" s="796"/>
      <c r="H752" s="993"/>
      <c r="I752" s="796"/>
      <c r="J752" s="796"/>
      <c r="K752" s="796"/>
      <c r="L752" s="993"/>
      <c r="M752" s="796"/>
      <c r="N752" s="796"/>
      <c r="O752" s="796"/>
      <c r="P752" s="993"/>
      <c r="Q752" s="796"/>
      <c r="R752" s="796"/>
      <c r="S752" s="796"/>
      <c r="T752" s="993"/>
      <c r="U752" s="796"/>
      <c r="V752" s="796"/>
      <c r="W752" s="796"/>
      <c r="X752" s="707"/>
      <c r="Y752" s="796"/>
      <c r="Z752" s="796"/>
      <c r="AA752" s="796"/>
      <c r="AB752" s="993"/>
      <c r="AC752" s="796"/>
      <c r="AD752" s="796"/>
      <c r="AE752" s="796"/>
      <c r="AF752" s="993"/>
      <c r="AG752" s="796"/>
      <c r="AH752" s="796"/>
      <c r="AI752" s="796"/>
      <c r="AJ752" s="685">
        <v>0</v>
      </c>
      <c r="AK752" s="685">
        <v>0</v>
      </c>
      <c r="AL752" s="685">
        <v>0</v>
      </c>
      <c r="AM752" s="685">
        <v>0</v>
      </c>
      <c r="AN752" s="685">
        <v>0</v>
      </c>
      <c r="AO752" s="685">
        <v>0</v>
      </c>
      <c r="AP752" s="685">
        <v>0</v>
      </c>
      <c r="AQ752" s="685">
        <v>0</v>
      </c>
      <c r="AR752" s="685">
        <v>0</v>
      </c>
      <c r="AS752" s="685">
        <v>0</v>
      </c>
      <c r="AT752" s="685">
        <v>0</v>
      </c>
      <c r="AU752" s="685">
        <v>0</v>
      </c>
      <c r="AV752" s="685">
        <v>0</v>
      </c>
      <c r="AW752" s="685">
        <v>0</v>
      </c>
      <c r="AX752" s="685">
        <v>0</v>
      </c>
      <c r="AY752" s="685">
        <v>0</v>
      </c>
      <c r="AZ752" s="685">
        <v>0</v>
      </c>
      <c r="BA752" s="685">
        <v>0</v>
      </c>
      <c r="BB752" s="685">
        <v>0</v>
      </c>
      <c r="BC752" s="685">
        <v>0</v>
      </c>
      <c r="BD752" s="685">
        <v>0</v>
      </c>
      <c r="BE752" s="685">
        <v>0</v>
      </c>
      <c r="BF752" s="685">
        <v>0</v>
      </c>
      <c r="BG752" s="685">
        <v>0</v>
      </c>
      <c r="BH752" s="685">
        <v>0</v>
      </c>
      <c r="BI752" s="687"/>
    </row>
    <row r="753" spans="2:61" ht="9.9499999999999993" customHeight="1">
      <c r="B753" s="4464">
        <v>21</v>
      </c>
      <c r="D753" s="4740" t="s">
        <v>5556</v>
      </c>
      <c r="E753" s="789"/>
      <c r="F753" s="789"/>
      <c r="G753" s="789"/>
      <c r="H753" s="4734"/>
      <c r="I753" s="789"/>
      <c r="J753" s="789"/>
      <c r="K753" s="789"/>
      <c r="L753" s="4734"/>
      <c r="M753" s="789"/>
      <c r="N753" s="789"/>
      <c r="O753" s="789"/>
      <c r="P753" s="4734"/>
      <c r="Q753" s="1237"/>
      <c r="R753" s="1237"/>
      <c r="S753" s="1237"/>
      <c r="T753" s="4743" t="s">
        <v>5557</v>
      </c>
      <c r="U753" s="1237"/>
      <c r="V753" s="1237"/>
      <c r="W753" s="1237"/>
      <c r="X753" s="4734"/>
      <c r="Y753" s="789"/>
      <c r="Z753" s="789"/>
      <c r="AA753" s="789"/>
      <c r="AB753" s="4734"/>
      <c r="AC753" s="789"/>
      <c r="AD753" s="789"/>
      <c r="AE753" s="789"/>
      <c r="AF753" s="4734"/>
      <c r="AG753" s="789"/>
      <c r="AH753" s="789"/>
      <c r="AI753" s="789"/>
      <c r="AJ753" s="685">
        <v>0</v>
      </c>
      <c r="AK753" s="685">
        <v>0</v>
      </c>
      <c r="AL753" s="685">
        <v>0</v>
      </c>
      <c r="AM753" s="685">
        <v>0</v>
      </c>
      <c r="AN753" s="685">
        <v>0</v>
      </c>
      <c r="AO753" s="685">
        <v>0</v>
      </c>
      <c r="AP753" s="685">
        <v>0</v>
      </c>
      <c r="AQ753" s="685">
        <v>0</v>
      </c>
      <c r="AR753" s="685">
        <v>0</v>
      </c>
      <c r="AS753" s="685">
        <v>0</v>
      </c>
      <c r="AT753" s="685">
        <v>0</v>
      </c>
      <c r="AU753" s="685">
        <v>0</v>
      </c>
      <c r="AV753" s="685">
        <v>0</v>
      </c>
      <c r="AW753" s="685">
        <v>0</v>
      </c>
      <c r="AX753" s="685">
        <v>0</v>
      </c>
      <c r="AY753" s="685">
        <v>0</v>
      </c>
      <c r="AZ753" s="685">
        <v>0</v>
      </c>
      <c r="BA753" s="685">
        <v>0</v>
      </c>
      <c r="BB753" s="685">
        <v>0</v>
      </c>
      <c r="BC753" s="685">
        <v>0</v>
      </c>
      <c r="BD753" s="685">
        <v>0</v>
      </c>
      <c r="BE753" s="685">
        <v>0</v>
      </c>
      <c r="BF753" s="685">
        <v>0</v>
      </c>
      <c r="BG753" s="685">
        <v>0</v>
      </c>
      <c r="BH753" s="685">
        <v>0</v>
      </c>
      <c r="BI753" s="687"/>
    </row>
    <row r="754" spans="2:61" ht="5.0999999999999996" customHeight="1">
      <c r="B754" s="4465"/>
      <c r="D754" s="4741"/>
      <c r="E754" s="730"/>
      <c r="F754" s="794"/>
      <c r="G754" s="730"/>
      <c r="H754" s="4735"/>
      <c r="I754" s="730"/>
      <c r="J754" s="794"/>
      <c r="K754" s="730"/>
      <c r="L754" s="4735"/>
      <c r="M754" s="730"/>
      <c r="N754" s="794"/>
      <c r="O754" s="730"/>
      <c r="P754" s="4735"/>
      <c r="Q754" s="1238"/>
      <c r="R754" s="1239"/>
      <c r="S754" s="1238"/>
      <c r="T754" s="4744"/>
      <c r="U754" s="1238"/>
      <c r="V754" s="1239"/>
      <c r="W754" s="1238"/>
      <c r="X754" s="4735"/>
      <c r="Y754" s="730"/>
      <c r="Z754" s="794"/>
      <c r="AA754" s="730"/>
      <c r="AB754" s="4735"/>
      <c r="AC754" s="730"/>
      <c r="AD754" s="794"/>
      <c r="AE754" s="730"/>
      <c r="AF754" s="4735"/>
      <c r="AG754" s="730"/>
      <c r="AH754" s="794"/>
      <c r="AI754" s="730"/>
      <c r="AJ754" s="685">
        <v>0</v>
      </c>
      <c r="AK754" s="685">
        <v>0</v>
      </c>
      <c r="AL754" s="685">
        <v>0</v>
      </c>
      <c r="AM754" s="685">
        <v>0</v>
      </c>
      <c r="AN754" s="685">
        <v>0</v>
      </c>
      <c r="AO754" s="685">
        <v>0</v>
      </c>
      <c r="AP754" s="685">
        <v>0</v>
      </c>
      <c r="AQ754" s="685">
        <v>0</v>
      </c>
      <c r="AR754" s="685">
        <v>0</v>
      </c>
      <c r="AS754" s="685">
        <v>0</v>
      </c>
      <c r="AT754" s="685">
        <v>0</v>
      </c>
      <c r="AU754" s="685">
        <v>0</v>
      </c>
      <c r="AV754" s="685">
        <v>0</v>
      </c>
      <c r="AW754" s="685">
        <v>0</v>
      </c>
      <c r="AX754" s="685">
        <v>0</v>
      </c>
      <c r="AY754" s="685">
        <v>0</v>
      </c>
      <c r="AZ754" s="685">
        <v>0</v>
      </c>
      <c r="BA754" s="685">
        <v>0</v>
      </c>
      <c r="BB754" s="685">
        <v>0</v>
      </c>
      <c r="BC754" s="685">
        <v>0</v>
      </c>
      <c r="BD754" s="685">
        <v>0</v>
      </c>
      <c r="BE754" s="685">
        <v>0</v>
      </c>
      <c r="BF754" s="685">
        <v>0</v>
      </c>
      <c r="BG754" s="685">
        <v>0</v>
      </c>
      <c r="BH754" s="685">
        <v>0</v>
      </c>
      <c r="BI754" s="687"/>
    </row>
    <row r="755" spans="2:61" ht="9.9499999999999993" customHeight="1">
      <c r="B755" s="4466"/>
      <c r="D755" s="4742"/>
      <c r="E755" s="789"/>
      <c r="F755" s="789"/>
      <c r="G755" s="789"/>
      <c r="H755" s="4736"/>
      <c r="I755" s="789"/>
      <c r="J755" s="789"/>
      <c r="K755" s="789"/>
      <c r="L755" s="4736"/>
      <c r="M755" s="789"/>
      <c r="N755" s="789"/>
      <c r="O755" s="789"/>
      <c r="P755" s="4736"/>
      <c r="Q755" s="1237"/>
      <c r="R755" s="1237"/>
      <c r="S755" s="1237"/>
      <c r="T755" s="4745"/>
      <c r="U755" s="1237"/>
      <c r="V755" s="1237"/>
      <c r="W755" s="1237"/>
      <c r="X755" s="4736"/>
      <c r="Y755" s="789"/>
      <c r="Z755" s="789"/>
      <c r="AA755" s="789"/>
      <c r="AB755" s="4736"/>
      <c r="AC755" s="789"/>
      <c r="AD755" s="789"/>
      <c r="AE755" s="789"/>
      <c r="AF755" s="4736"/>
      <c r="AG755" s="789"/>
      <c r="AH755" s="789"/>
      <c r="AI755" s="789"/>
      <c r="AJ755" s="685">
        <v>0</v>
      </c>
      <c r="AK755" s="685">
        <v>0</v>
      </c>
      <c r="AL755" s="685">
        <v>0</v>
      </c>
      <c r="AM755" s="685">
        <v>0</v>
      </c>
      <c r="AN755" s="685">
        <v>0</v>
      </c>
      <c r="AO755" s="685">
        <v>0</v>
      </c>
      <c r="AP755" s="685">
        <v>0</v>
      </c>
      <c r="AQ755" s="685">
        <v>0</v>
      </c>
      <c r="AR755" s="685">
        <v>0</v>
      </c>
      <c r="AS755" s="685">
        <v>0</v>
      </c>
      <c r="AT755" s="685">
        <v>0</v>
      </c>
      <c r="AU755" s="685">
        <v>0</v>
      </c>
      <c r="AV755" s="685">
        <v>0</v>
      </c>
      <c r="AW755" s="685">
        <v>0</v>
      </c>
      <c r="AX755" s="685">
        <v>0</v>
      </c>
      <c r="AY755" s="685">
        <v>0</v>
      </c>
      <c r="AZ755" s="685">
        <v>0</v>
      </c>
      <c r="BA755" s="685">
        <v>0</v>
      </c>
      <c r="BB755" s="685">
        <v>0</v>
      </c>
      <c r="BC755" s="685">
        <v>0</v>
      </c>
      <c r="BD755" s="685">
        <v>0</v>
      </c>
      <c r="BE755" s="685">
        <v>0</v>
      </c>
      <c r="BF755" s="685">
        <v>0</v>
      </c>
      <c r="BG755" s="685">
        <v>0</v>
      </c>
      <c r="BH755" s="685">
        <v>0</v>
      </c>
      <c r="BI755" s="687"/>
    </row>
    <row r="756" spans="2:61" ht="9.9499999999999993" customHeight="1">
      <c r="B756" s="706"/>
      <c r="D756" s="993"/>
      <c r="E756" s="796"/>
      <c r="F756" s="796"/>
      <c r="G756" s="796"/>
      <c r="H756" s="993"/>
      <c r="I756" s="796"/>
      <c r="J756" s="796"/>
      <c r="K756" s="796"/>
      <c r="L756" s="993"/>
      <c r="M756" s="796"/>
      <c r="N756" s="796"/>
      <c r="O756" s="796"/>
      <c r="P756" s="993"/>
      <c r="Q756" s="796"/>
      <c r="R756" s="796"/>
      <c r="S756" s="796"/>
      <c r="T756" s="993"/>
      <c r="U756" s="796"/>
      <c r="V756" s="796"/>
      <c r="W756" s="796"/>
      <c r="X756" s="707"/>
      <c r="Y756" s="796"/>
      <c r="Z756" s="796"/>
      <c r="AA756" s="796"/>
      <c r="AB756" s="993"/>
      <c r="AC756" s="796"/>
      <c r="AD756" s="796"/>
      <c r="AE756" s="796"/>
      <c r="AF756" s="993"/>
      <c r="AG756" s="796"/>
      <c r="AH756" s="796"/>
      <c r="AI756" s="796"/>
      <c r="AJ756" s="685">
        <v>0</v>
      </c>
      <c r="AK756" s="685">
        <v>0</v>
      </c>
      <c r="AL756" s="685">
        <v>0</v>
      </c>
      <c r="AM756" s="685">
        <v>0</v>
      </c>
      <c r="AN756" s="685">
        <v>0</v>
      </c>
      <c r="AO756" s="685">
        <v>0</v>
      </c>
      <c r="AP756" s="685">
        <v>0</v>
      </c>
      <c r="AQ756" s="685">
        <v>0</v>
      </c>
      <c r="AR756" s="685">
        <v>0</v>
      </c>
      <c r="AS756" s="685">
        <v>0</v>
      </c>
      <c r="AT756" s="685">
        <v>0</v>
      </c>
      <c r="AU756" s="685">
        <v>0</v>
      </c>
      <c r="AV756" s="685">
        <v>0</v>
      </c>
      <c r="AW756" s="685">
        <v>0</v>
      </c>
      <c r="AX756" s="685">
        <v>0</v>
      </c>
      <c r="AY756" s="685">
        <v>0</v>
      </c>
      <c r="AZ756" s="685">
        <v>0</v>
      </c>
      <c r="BA756" s="685">
        <v>0</v>
      </c>
      <c r="BB756" s="685">
        <v>0</v>
      </c>
      <c r="BC756" s="685">
        <v>0</v>
      </c>
      <c r="BD756" s="685">
        <v>0</v>
      </c>
      <c r="BE756" s="685">
        <v>0</v>
      </c>
      <c r="BF756" s="685">
        <v>0</v>
      </c>
      <c r="BG756" s="685">
        <v>0</v>
      </c>
      <c r="BH756" s="685">
        <v>0</v>
      </c>
      <c r="BI756" s="687"/>
    </row>
    <row r="757" spans="2:61" ht="9.9499999999999993" customHeight="1">
      <c r="B757" s="4464">
        <v>22</v>
      </c>
      <c r="D757" s="4740" t="s">
        <v>1449</v>
      </c>
      <c r="E757" s="789"/>
      <c r="F757" s="789"/>
      <c r="G757" s="789"/>
      <c r="H757" s="4734"/>
      <c r="I757" s="789"/>
      <c r="J757" s="789"/>
      <c r="K757" s="789"/>
      <c r="L757" s="4734"/>
      <c r="M757" s="789"/>
      <c r="N757" s="789"/>
      <c r="O757" s="789"/>
      <c r="P757" s="4734"/>
      <c r="Q757" s="1237"/>
      <c r="R757" s="1237"/>
      <c r="S757" s="1237"/>
      <c r="T757" s="4743" t="s">
        <v>5558</v>
      </c>
      <c r="U757" s="1237"/>
      <c r="V757" s="1237"/>
      <c r="W757" s="1237"/>
      <c r="X757" s="4734"/>
      <c r="Y757" s="789"/>
      <c r="Z757" s="789"/>
      <c r="AA757" s="789"/>
      <c r="AB757" s="4734"/>
      <c r="AC757" s="789"/>
      <c r="AD757" s="789"/>
      <c r="AE757" s="789"/>
      <c r="AF757" s="4734"/>
      <c r="AG757" s="789"/>
      <c r="AH757" s="789"/>
      <c r="AI757" s="789"/>
      <c r="AJ757" s="685">
        <v>0</v>
      </c>
      <c r="AK757" s="685">
        <v>0</v>
      </c>
      <c r="AL757" s="685">
        <v>0</v>
      </c>
      <c r="AM757" s="685">
        <v>0</v>
      </c>
      <c r="AN757" s="685">
        <v>0</v>
      </c>
      <c r="AO757" s="685">
        <v>0</v>
      </c>
      <c r="AP757" s="685">
        <v>0</v>
      </c>
      <c r="AQ757" s="685">
        <v>0</v>
      </c>
      <c r="AR757" s="685">
        <v>0</v>
      </c>
      <c r="AS757" s="685">
        <v>0</v>
      </c>
      <c r="AT757" s="685">
        <v>0</v>
      </c>
      <c r="AU757" s="685">
        <v>0</v>
      </c>
      <c r="AV757" s="685">
        <v>0</v>
      </c>
      <c r="AW757" s="685">
        <v>0</v>
      </c>
      <c r="AX757" s="685">
        <v>0</v>
      </c>
      <c r="AY757" s="685">
        <v>0</v>
      </c>
      <c r="AZ757" s="685">
        <v>0</v>
      </c>
      <c r="BA757" s="685">
        <v>0</v>
      </c>
      <c r="BB757" s="685">
        <v>0</v>
      </c>
      <c r="BC757" s="685">
        <v>0</v>
      </c>
      <c r="BD757" s="685">
        <v>0</v>
      </c>
      <c r="BE757" s="685">
        <v>0</v>
      </c>
      <c r="BF757" s="685">
        <v>0</v>
      </c>
      <c r="BG757" s="685">
        <v>0</v>
      </c>
      <c r="BH757" s="685">
        <v>0</v>
      </c>
      <c r="BI757" s="687"/>
    </row>
    <row r="758" spans="2:61" ht="5.0999999999999996" customHeight="1">
      <c r="B758" s="4465"/>
      <c r="D758" s="4741"/>
      <c r="E758" s="730"/>
      <c r="F758" s="794"/>
      <c r="G758" s="730"/>
      <c r="H758" s="4735"/>
      <c r="I758" s="730"/>
      <c r="J758" s="794"/>
      <c r="K758" s="730"/>
      <c r="L758" s="4735"/>
      <c r="M758" s="730"/>
      <c r="N758" s="794"/>
      <c r="O758" s="730"/>
      <c r="P758" s="4735"/>
      <c r="Q758" s="1238"/>
      <c r="R758" s="1239"/>
      <c r="S758" s="1238"/>
      <c r="T758" s="4744"/>
      <c r="U758" s="1238"/>
      <c r="V758" s="1239"/>
      <c r="W758" s="1238"/>
      <c r="X758" s="4735"/>
      <c r="Y758" s="730"/>
      <c r="Z758" s="794"/>
      <c r="AA758" s="730"/>
      <c r="AB758" s="4735"/>
      <c r="AC758" s="730"/>
      <c r="AD758" s="794"/>
      <c r="AE758" s="730"/>
      <c r="AF758" s="4735"/>
      <c r="AG758" s="730"/>
      <c r="AH758" s="794"/>
      <c r="AI758" s="730"/>
      <c r="AJ758" s="685">
        <v>0</v>
      </c>
      <c r="AK758" s="685">
        <v>0</v>
      </c>
      <c r="AL758" s="685">
        <v>0</v>
      </c>
      <c r="AM758" s="685">
        <v>0</v>
      </c>
      <c r="AN758" s="685">
        <v>0</v>
      </c>
      <c r="AO758" s="685">
        <v>0</v>
      </c>
      <c r="AP758" s="685">
        <v>0</v>
      </c>
      <c r="AQ758" s="685">
        <v>0</v>
      </c>
      <c r="AR758" s="685">
        <v>0</v>
      </c>
      <c r="AS758" s="685">
        <v>0</v>
      </c>
      <c r="AT758" s="685">
        <v>0</v>
      </c>
      <c r="AU758" s="685">
        <v>0</v>
      </c>
      <c r="AV758" s="685">
        <v>0</v>
      </c>
      <c r="AW758" s="685">
        <v>0</v>
      </c>
      <c r="AX758" s="685">
        <v>0</v>
      </c>
      <c r="AY758" s="685">
        <v>0</v>
      </c>
      <c r="AZ758" s="685">
        <v>0</v>
      </c>
      <c r="BA758" s="685">
        <v>0</v>
      </c>
      <c r="BB758" s="685">
        <v>0</v>
      </c>
      <c r="BC758" s="685">
        <v>0</v>
      </c>
      <c r="BD758" s="685">
        <v>0</v>
      </c>
      <c r="BE758" s="685">
        <v>0</v>
      </c>
      <c r="BF758" s="685">
        <v>0</v>
      </c>
      <c r="BG758" s="685">
        <v>0</v>
      </c>
      <c r="BH758" s="685">
        <v>0</v>
      </c>
      <c r="BI758" s="687"/>
    </row>
    <row r="759" spans="2:61" ht="9.9499999999999993" customHeight="1">
      <c r="B759" s="4466"/>
      <c r="D759" s="4742"/>
      <c r="E759" s="789"/>
      <c r="F759" s="789"/>
      <c r="G759" s="789"/>
      <c r="H759" s="4736"/>
      <c r="I759" s="789"/>
      <c r="J759" s="789"/>
      <c r="K759" s="789"/>
      <c r="L759" s="4736"/>
      <c r="M759" s="789"/>
      <c r="N759" s="789"/>
      <c r="O759" s="789"/>
      <c r="P759" s="4736"/>
      <c r="Q759" s="1237"/>
      <c r="R759" s="1237"/>
      <c r="S759" s="1237"/>
      <c r="T759" s="4745"/>
      <c r="U759" s="1237"/>
      <c r="V759" s="1237"/>
      <c r="W759" s="1237"/>
      <c r="X759" s="4736"/>
      <c r="Y759" s="789"/>
      <c r="Z759" s="789"/>
      <c r="AA759" s="789"/>
      <c r="AB759" s="4736"/>
      <c r="AC759" s="789"/>
      <c r="AD759" s="789"/>
      <c r="AE759" s="789"/>
      <c r="AF759" s="4736"/>
      <c r="AG759" s="789"/>
      <c r="AH759" s="789"/>
      <c r="AI759" s="789"/>
      <c r="AJ759" s="685">
        <v>0</v>
      </c>
      <c r="AK759" s="685">
        <v>0</v>
      </c>
      <c r="AL759" s="685">
        <v>0</v>
      </c>
      <c r="AM759" s="685">
        <v>0</v>
      </c>
      <c r="AN759" s="685">
        <v>0</v>
      </c>
      <c r="AO759" s="685">
        <v>0</v>
      </c>
      <c r="AP759" s="685">
        <v>0</v>
      </c>
      <c r="AQ759" s="685">
        <v>0</v>
      </c>
      <c r="AR759" s="685">
        <v>0</v>
      </c>
      <c r="AS759" s="685">
        <v>0</v>
      </c>
      <c r="AT759" s="685">
        <v>0</v>
      </c>
      <c r="AU759" s="685">
        <v>0</v>
      </c>
      <c r="AV759" s="685">
        <v>0</v>
      </c>
      <c r="AW759" s="685">
        <v>0</v>
      </c>
      <c r="AX759" s="685">
        <v>0</v>
      </c>
      <c r="AY759" s="685">
        <v>0</v>
      </c>
      <c r="AZ759" s="685">
        <v>0</v>
      </c>
      <c r="BA759" s="685">
        <v>0</v>
      </c>
      <c r="BB759" s="685">
        <v>0</v>
      </c>
      <c r="BC759" s="685">
        <v>0</v>
      </c>
      <c r="BD759" s="685">
        <v>0</v>
      </c>
      <c r="BE759" s="685">
        <v>0</v>
      </c>
      <c r="BF759" s="685">
        <v>0</v>
      </c>
      <c r="BG759" s="685">
        <v>0</v>
      </c>
      <c r="BH759" s="685">
        <v>0</v>
      </c>
      <c r="BI759" s="687"/>
    </row>
    <row r="760" spans="2:61" ht="9.9499999999999993" customHeight="1">
      <c r="B760" s="706"/>
      <c r="D760" s="993"/>
      <c r="E760" s="796"/>
      <c r="F760" s="796"/>
      <c r="G760" s="796"/>
      <c r="H760" s="993"/>
      <c r="I760" s="796"/>
      <c r="J760" s="796"/>
      <c r="K760" s="796"/>
      <c r="L760" s="993"/>
      <c r="M760" s="796"/>
      <c r="N760" s="796"/>
      <c r="O760" s="796"/>
      <c r="P760" s="993"/>
      <c r="Q760" s="796"/>
      <c r="R760" s="796"/>
      <c r="S760" s="796"/>
      <c r="T760" s="993"/>
      <c r="U760" s="796"/>
      <c r="V760" s="796"/>
      <c r="W760" s="796"/>
      <c r="X760" s="707"/>
      <c r="Y760" s="796"/>
      <c r="Z760" s="796"/>
      <c r="AA760" s="796"/>
      <c r="AB760" s="993"/>
      <c r="AC760" s="796"/>
      <c r="AD760" s="796"/>
      <c r="AE760" s="796"/>
      <c r="AF760" s="993"/>
      <c r="AG760" s="796"/>
      <c r="AH760" s="796"/>
      <c r="AI760" s="796"/>
      <c r="AJ760" s="685">
        <v>0</v>
      </c>
      <c r="AK760" s="685">
        <v>0</v>
      </c>
      <c r="AL760" s="685">
        <v>0</v>
      </c>
      <c r="AM760" s="685">
        <v>0</v>
      </c>
      <c r="AN760" s="685">
        <v>0</v>
      </c>
      <c r="AO760" s="685">
        <v>0</v>
      </c>
      <c r="AP760" s="685">
        <v>0</v>
      </c>
      <c r="AQ760" s="685">
        <v>0</v>
      </c>
      <c r="AR760" s="685">
        <v>0</v>
      </c>
      <c r="AS760" s="685">
        <v>0</v>
      </c>
      <c r="AT760" s="685">
        <v>0</v>
      </c>
      <c r="AU760" s="685">
        <v>0</v>
      </c>
      <c r="AV760" s="685">
        <v>0</v>
      </c>
      <c r="AW760" s="685">
        <v>0</v>
      </c>
      <c r="AX760" s="685">
        <v>0</v>
      </c>
      <c r="AY760" s="685">
        <v>0</v>
      </c>
      <c r="AZ760" s="685">
        <v>0</v>
      </c>
      <c r="BA760" s="685">
        <v>0</v>
      </c>
      <c r="BB760" s="685">
        <v>0</v>
      </c>
      <c r="BC760" s="685">
        <v>0</v>
      </c>
      <c r="BD760" s="685">
        <v>0</v>
      </c>
      <c r="BE760" s="685">
        <v>0</v>
      </c>
      <c r="BF760" s="685">
        <v>0</v>
      </c>
      <c r="BG760" s="685">
        <v>0</v>
      </c>
      <c r="BH760" s="685">
        <v>0</v>
      </c>
      <c r="BI760" s="687"/>
    </row>
    <row r="761" spans="2:61" ht="9.9499999999999993" customHeight="1">
      <c r="B761" s="4464">
        <v>23</v>
      </c>
      <c r="D761" s="4740" t="s">
        <v>1441</v>
      </c>
      <c r="E761" s="789"/>
      <c r="F761" s="789"/>
      <c r="G761" s="789"/>
      <c r="H761" s="4734"/>
      <c r="I761" s="789"/>
      <c r="J761" s="789"/>
      <c r="K761" s="789"/>
      <c r="L761" s="4734"/>
      <c r="M761" s="789"/>
      <c r="N761" s="789"/>
      <c r="O761" s="789"/>
      <c r="P761" s="4734"/>
      <c r="Q761" s="1237"/>
      <c r="R761" s="1237"/>
      <c r="S761" s="1237"/>
      <c r="T761" s="4743" t="s">
        <v>5559</v>
      </c>
      <c r="U761" s="1237"/>
      <c r="V761" s="1237"/>
      <c r="W761" s="1237"/>
      <c r="X761" s="4734"/>
      <c r="Y761" s="789"/>
      <c r="Z761" s="789"/>
      <c r="AA761" s="789"/>
      <c r="AB761" s="4734"/>
      <c r="AC761" s="789"/>
      <c r="AD761" s="789"/>
      <c r="AE761" s="789"/>
      <c r="AF761" s="4734"/>
      <c r="AG761" s="789"/>
      <c r="AH761" s="789"/>
      <c r="AI761" s="789"/>
      <c r="AJ761" s="685">
        <v>0</v>
      </c>
      <c r="AK761" s="685">
        <v>0</v>
      </c>
      <c r="AL761" s="685">
        <v>0</v>
      </c>
      <c r="AM761" s="685">
        <v>0</v>
      </c>
      <c r="AN761" s="685">
        <v>0</v>
      </c>
      <c r="AO761" s="685">
        <v>0</v>
      </c>
      <c r="AP761" s="685">
        <v>0</v>
      </c>
      <c r="AQ761" s="685">
        <v>0</v>
      </c>
      <c r="AR761" s="685">
        <v>0</v>
      </c>
      <c r="AS761" s="685">
        <v>0</v>
      </c>
      <c r="AT761" s="685">
        <v>0</v>
      </c>
      <c r="AU761" s="685">
        <v>0</v>
      </c>
      <c r="AV761" s="685">
        <v>0</v>
      </c>
      <c r="AW761" s="685">
        <v>0</v>
      </c>
      <c r="AX761" s="685">
        <v>0</v>
      </c>
      <c r="AY761" s="685">
        <v>0</v>
      </c>
      <c r="AZ761" s="685">
        <v>0</v>
      </c>
      <c r="BA761" s="685">
        <v>0</v>
      </c>
      <c r="BB761" s="685">
        <v>0</v>
      </c>
      <c r="BC761" s="685">
        <v>0</v>
      </c>
      <c r="BD761" s="685">
        <v>0</v>
      </c>
      <c r="BE761" s="685">
        <v>0</v>
      </c>
      <c r="BF761" s="685">
        <v>0</v>
      </c>
      <c r="BG761" s="685">
        <v>0</v>
      </c>
      <c r="BH761" s="685">
        <v>0</v>
      </c>
      <c r="BI761" s="687"/>
    </row>
    <row r="762" spans="2:61" ht="5.0999999999999996" customHeight="1">
      <c r="B762" s="4465"/>
      <c r="D762" s="4741"/>
      <c r="E762" s="730"/>
      <c r="F762" s="794"/>
      <c r="G762" s="730"/>
      <c r="H762" s="4735"/>
      <c r="I762" s="730"/>
      <c r="J762" s="794"/>
      <c r="K762" s="730"/>
      <c r="L762" s="4735"/>
      <c r="M762" s="730"/>
      <c r="N762" s="794"/>
      <c r="O762" s="730"/>
      <c r="P762" s="4735"/>
      <c r="Q762" s="1238"/>
      <c r="R762" s="1239"/>
      <c r="S762" s="1238"/>
      <c r="T762" s="4744"/>
      <c r="U762" s="1238"/>
      <c r="V762" s="1239"/>
      <c r="W762" s="1238"/>
      <c r="X762" s="4735"/>
      <c r="Y762" s="730"/>
      <c r="Z762" s="794"/>
      <c r="AA762" s="730"/>
      <c r="AB762" s="4735"/>
      <c r="AC762" s="730"/>
      <c r="AD762" s="794"/>
      <c r="AE762" s="730"/>
      <c r="AF762" s="4735"/>
      <c r="AG762" s="730"/>
      <c r="AH762" s="794"/>
      <c r="AI762" s="730"/>
      <c r="AJ762" s="685">
        <v>0</v>
      </c>
      <c r="AK762" s="685">
        <v>0</v>
      </c>
      <c r="AL762" s="685">
        <v>0</v>
      </c>
      <c r="AM762" s="685">
        <v>0</v>
      </c>
      <c r="AN762" s="685">
        <v>0</v>
      </c>
      <c r="AO762" s="685">
        <v>0</v>
      </c>
      <c r="AP762" s="685">
        <v>0</v>
      </c>
      <c r="AQ762" s="685">
        <v>0</v>
      </c>
      <c r="AR762" s="685">
        <v>0</v>
      </c>
      <c r="AS762" s="685">
        <v>0</v>
      </c>
      <c r="AT762" s="685">
        <v>0</v>
      </c>
      <c r="AU762" s="685">
        <v>0</v>
      </c>
      <c r="AV762" s="685">
        <v>0</v>
      </c>
      <c r="AW762" s="685">
        <v>0</v>
      </c>
      <c r="AX762" s="685">
        <v>0</v>
      </c>
      <c r="AY762" s="685">
        <v>0</v>
      </c>
      <c r="AZ762" s="685">
        <v>0</v>
      </c>
      <c r="BA762" s="685">
        <v>0</v>
      </c>
      <c r="BB762" s="685">
        <v>0</v>
      </c>
      <c r="BC762" s="685">
        <v>0</v>
      </c>
      <c r="BD762" s="685">
        <v>0</v>
      </c>
      <c r="BE762" s="685">
        <v>0</v>
      </c>
      <c r="BF762" s="685">
        <v>0</v>
      </c>
      <c r="BG762" s="685">
        <v>0</v>
      </c>
      <c r="BH762" s="685">
        <v>0</v>
      </c>
      <c r="BI762" s="687"/>
    </row>
    <row r="763" spans="2:61" ht="9.9499999999999993" customHeight="1">
      <c r="B763" s="4466"/>
      <c r="D763" s="4742"/>
      <c r="E763" s="789"/>
      <c r="F763" s="789"/>
      <c r="G763" s="789"/>
      <c r="H763" s="4736"/>
      <c r="I763" s="789"/>
      <c r="J763" s="789"/>
      <c r="K763" s="789"/>
      <c r="L763" s="4736"/>
      <c r="M763" s="789"/>
      <c r="N763" s="789"/>
      <c r="O763" s="789"/>
      <c r="P763" s="4736"/>
      <c r="Q763" s="1237"/>
      <c r="R763" s="1237"/>
      <c r="S763" s="1237"/>
      <c r="T763" s="4745"/>
      <c r="U763" s="1237"/>
      <c r="V763" s="1237"/>
      <c r="W763" s="1237"/>
      <c r="X763" s="4736"/>
      <c r="Y763" s="789"/>
      <c r="Z763" s="789"/>
      <c r="AA763" s="789"/>
      <c r="AB763" s="4736"/>
      <c r="AC763" s="789"/>
      <c r="AD763" s="789"/>
      <c r="AE763" s="789"/>
      <c r="AF763" s="4736"/>
      <c r="AG763" s="789"/>
      <c r="AH763" s="789"/>
      <c r="AI763" s="789"/>
      <c r="AJ763" s="685">
        <v>0</v>
      </c>
      <c r="AK763" s="685">
        <v>0</v>
      </c>
      <c r="AL763" s="685">
        <v>0</v>
      </c>
      <c r="AM763" s="685">
        <v>0</v>
      </c>
      <c r="AN763" s="685">
        <v>0</v>
      </c>
      <c r="AO763" s="685">
        <v>0</v>
      </c>
      <c r="AP763" s="685">
        <v>0</v>
      </c>
      <c r="AQ763" s="685">
        <v>0</v>
      </c>
      <c r="AR763" s="685">
        <v>0</v>
      </c>
      <c r="AS763" s="685">
        <v>0</v>
      </c>
      <c r="AT763" s="685">
        <v>0</v>
      </c>
      <c r="AU763" s="685">
        <v>0</v>
      </c>
      <c r="AV763" s="685">
        <v>0</v>
      </c>
      <c r="AW763" s="685">
        <v>0</v>
      </c>
      <c r="AX763" s="685">
        <v>0</v>
      </c>
      <c r="AY763" s="685">
        <v>0</v>
      </c>
      <c r="AZ763" s="685">
        <v>0</v>
      </c>
      <c r="BA763" s="685">
        <v>0</v>
      </c>
      <c r="BB763" s="685">
        <v>0</v>
      </c>
      <c r="BC763" s="685">
        <v>0</v>
      </c>
      <c r="BD763" s="685">
        <v>0</v>
      </c>
      <c r="BE763" s="685">
        <v>0</v>
      </c>
      <c r="BF763" s="685">
        <v>0</v>
      </c>
      <c r="BG763" s="685">
        <v>0</v>
      </c>
      <c r="BH763" s="685">
        <v>0</v>
      </c>
      <c r="BI763" s="687"/>
    </row>
    <row r="764" spans="2:61" ht="9.9499999999999993" customHeight="1">
      <c r="B764" s="706"/>
      <c r="D764" s="993"/>
      <c r="E764" s="796"/>
      <c r="F764" s="796"/>
      <c r="G764" s="796"/>
      <c r="H764" s="993"/>
      <c r="I764" s="796"/>
      <c r="J764" s="796"/>
      <c r="K764" s="796"/>
      <c r="L764" s="993"/>
      <c r="M764" s="796"/>
      <c r="N764" s="796"/>
      <c r="O764" s="796"/>
      <c r="P764" s="993"/>
      <c r="Q764" s="796"/>
      <c r="R764" s="796"/>
      <c r="S764" s="796"/>
      <c r="T764" s="993"/>
      <c r="U764" s="796"/>
      <c r="V764" s="796"/>
      <c r="W764" s="796"/>
      <c r="X764" s="707"/>
      <c r="Y764" s="796"/>
      <c r="Z764" s="796"/>
      <c r="AA764" s="796"/>
      <c r="AB764" s="993"/>
      <c r="AC764" s="796"/>
      <c r="AD764" s="796"/>
      <c r="AE764" s="796"/>
      <c r="AF764" s="993"/>
      <c r="AG764" s="796"/>
      <c r="AH764" s="796"/>
      <c r="AI764" s="796"/>
      <c r="AJ764" s="685">
        <v>0</v>
      </c>
      <c r="AK764" s="685">
        <v>0</v>
      </c>
      <c r="AL764" s="685">
        <v>0</v>
      </c>
      <c r="AM764" s="685">
        <v>0</v>
      </c>
      <c r="AN764" s="685">
        <v>0</v>
      </c>
      <c r="AO764" s="685">
        <v>0</v>
      </c>
      <c r="AP764" s="685">
        <v>0</v>
      </c>
      <c r="AQ764" s="685">
        <v>0</v>
      </c>
      <c r="AR764" s="685">
        <v>0</v>
      </c>
      <c r="AS764" s="685">
        <v>0</v>
      </c>
      <c r="AT764" s="685">
        <v>0</v>
      </c>
      <c r="AU764" s="685">
        <v>0</v>
      </c>
      <c r="AV764" s="685">
        <v>0</v>
      </c>
      <c r="AW764" s="685">
        <v>0</v>
      </c>
      <c r="AX764" s="685">
        <v>0</v>
      </c>
      <c r="AY764" s="685">
        <v>0</v>
      </c>
      <c r="AZ764" s="685">
        <v>0</v>
      </c>
      <c r="BA764" s="685">
        <v>0</v>
      </c>
      <c r="BB764" s="685">
        <v>0</v>
      </c>
      <c r="BC764" s="685">
        <v>0</v>
      </c>
      <c r="BD764" s="685">
        <v>0</v>
      </c>
      <c r="BE764" s="685">
        <v>0</v>
      </c>
      <c r="BF764" s="685">
        <v>0</v>
      </c>
      <c r="BG764" s="685">
        <v>0</v>
      </c>
      <c r="BH764" s="685">
        <v>0</v>
      </c>
      <c r="BI764" s="687"/>
    </row>
    <row r="765" spans="2:61" ht="9.9499999999999993" customHeight="1">
      <c r="B765" s="4464">
        <v>24</v>
      </c>
      <c r="D765" s="4740" t="s">
        <v>5560</v>
      </c>
      <c r="E765" s="789"/>
      <c r="F765" s="789"/>
      <c r="G765" s="789"/>
      <c r="H765" s="4734"/>
      <c r="I765" s="789"/>
      <c r="J765" s="789"/>
      <c r="K765" s="789"/>
      <c r="L765" s="4734"/>
      <c r="M765" s="789"/>
      <c r="N765" s="789"/>
      <c r="O765" s="789"/>
      <c r="P765" s="4734"/>
      <c r="Q765" s="1237"/>
      <c r="R765" s="1237"/>
      <c r="S765" s="1237"/>
      <c r="T765" s="4743" t="s">
        <v>5561</v>
      </c>
      <c r="U765" s="1237"/>
      <c r="V765" s="1237"/>
      <c r="W765" s="1237"/>
      <c r="X765" s="4734"/>
      <c r="Y765" s="789"/>
      <c r="Z765" s="789"/>
      <c r="AA765" s="789"/>
      <c r="AB765" s="4734"/>
      <c r="AC765" s="789"/>
      <c r="AD765" s="789"/>
      <c r="AE765" s="789"/>
      <c r="AF765" s="4734"/>
      <c r="AG765" s="789"/>
      <c r="AH765" s="789"/>
      <c r="AI765" s="789"/>
      <c r="AJ765" s="685">
        <v>0</v>
      </c>
      <c r="AK765" s="685">
        <v>0</v>
      </c>
      <c r="AL765" s="685">
        <v>0</v>
      </c>
      <c r="AM765" s="685">
        <v>0</v>
      </c>
      <c r="AN765" s="685">
        <v>0</v>
      </c>
      <c r="AO765" s="685">
        <v>0</v>
      </c>
      <c r="AP765" s="685">
        <v>0</v>
      </c>
      <c r="AQ765" s="685">
        <v>0</v>
      </c>
      <c r="AR765" s="685">
        <v>0</v>
      </c>
      <c r="AS765" s="685">
        <v>0</v>
      </c>
      <c r="AT765" s="685">
        <v>0</v>
      </c>
      <c r="AU765" s="685">
        <v>0</v>
      </c>
      <c r="AV765" s="685">
        <v>0</v>
      </c>
      <c r="AW765" s="685">
        <v>0</v>
      </c>
      <c r="AX765" s="685">
        <v>0</v>
      </c>
      <c r="AY765" s="685">
        <v>0</v>
      </c>
      <c r="AZ765" s="685">
        <v>0</v>
      </c>
      <c r="BA765" s="685">
        <v>0</v>
      </c>
      <c r="BB765" s="685">
        <v>0</v>
      </c>
      <c r="BC765" s="685">
        <v>0</v>
      </c>
      <c r="BD765" s="685">
        <v>0</v>
      </c>
      <c r="BE765" s="685">
        <v>0</v>
      </c>
      <c r="BF765" s="685">
        <v>0</v>
      </c>
      <c r="BG765" s="685">
        <v>0</v>
      </c>
      <c r="BH765" s="685">
        <v>0</v>
      </c>
      <c r="BI765" s="687"/>
    </row>
    <row r="766" spans="2:61" ht="5.0999999999999996" customHeight="1">
      <c r="B766" s="4465"/>
      <c r="D766" s="4741"/>
      <c r="E766" s="730"/>
      <c r="F766" s="794"/>
      <c r="G766" s="730"/>
      <c r="H766" s="4735"/>
      <c r="I766" s="730"/>
      <c r="J766" s="794"/>
      <c r="K766" s="730"/>
      <c r="L766" s="4735"/>
      <c r="M766" s="730"/>
      <c r="N766" s="794"/>
      <c r="O766" s="730"/>
      <c r="P766" s="4735"/>
      <c r="Q766" s="1238"/>
      <c r="R766" s="1239"/>
      <c r="S766" s="1238"/>
      <c r="T766" s="4744"/>
      <c r="U766" s="1238"/>
      <c r="V766" s="1239"/>
      <c r="W766" s="1238"/>
      <c r="X766" s="4735"/>
      <c r="Y766" s="730"/>
      <c r="Z766" s="794"/>
      <c r="AA766" s="730"/>
      <c r="AB766" s="4735"/>
      <c r="AC766" s="730"/>
      <c r="AD766" s="794"/>
      <c r="AE766" s="730"/>
      <c r="AF766" s="4735"/>
      <c r="AG766" s="730"/>
      <c r="AH766" s="794"/>
      <c r="AI766" s="730"/>
      <c r="AJ766" s="685">
        <v>0</v>
      </c>
      <c r="AK766" s="685">
        <v>0</v>
      </c>
      <c r="AL766" s="685">
        <v>0</v>
      </c>
      <c r="AM766" s="685">
        <v>0</v>
      </c>
      <c r="AN766" s="685">
        <v>0</v>
      </c>
      <c r="AO766" s="685">
        <v>0</v>
      </c>
      <c r="AP766" s="685">
        <v>0</v>
      </c>
      <c r="AQ766" s="685">
        <v>0</v>
      </c>
      <c r="AR766" s="685">
        <v>0</v>
      </c>
      <c r="AS766" s="685">
        <v>0</v>
      </c>
      <c r="AT766" s="685">
        <v>0</v>
      </c>
      <c r="AU766" s="685">
        <v>0</v>
      </c>
      <c r="AV766" s="685">
        <v>0</v>
      </c>
      <c r="AW766" s="685">
        <v>0</v>
      </c>
      <c r="AX766" s="685">
        <v>0</v>
      </c>
      <c r="AY766" s="685">
        <v>0</v>
      </c>
      <c r="AZ766" s="685">
        <v>0</v>
      </c>
      <c r="BA766" s="685">
        <v>0</v>
      </c>
      <c r="BB766" s="685">
        <v>0</v>
      </c>
      <c r="BC766" s="685">
        <v>0</v>
      </c>
      <c r="BD766" s="685">
        <v>0</v>
      </c>
      <c r="BE766" s="685">
        <v>0</v>
      </c>
      <c r="BF766" s="685">
        <v>0</v>
      </c>
      <c r="BG766" s="685">
        <v>0</v>
      </c>
      <c r="BH766" s="685">
        <v>0</v>
      </c>
      <c r="BI766" s="687"/>
    </row>
    <row r="767" spans="2:61" ht="9.9499999999999993" customHeight="1">
      <c r="B767" s="4466"/>
      <c r="D767" s="4742"/>
      <c r="E767" s="789"/>
      <c r="F767" s="789"/>
      <c r="G767" s="789"/>
      <c r="H767" s="4736"/>
      <c r="I767" s="789"/>
      <c r="J767" s="789"/>
      <c r="K767" s="789"/>
      <c r="L767" s="4736"/>
      <c r="M767" s="789"/>
      <c r="N767" s="789"/>
      <c r="O767" s="789"/>
      <c r="P767" s="4736"/>
      <c r="Q767" s="1237"/>
      <c r="R767" s="1237"/>
      <c r="S767" s="1237"/>
      <c r="T767" s="4745"/>
      <c r="U767" s="1237"/>
      <c r="V767" s="1237"/>
      <c r="W767" s="1237"/>
      <c r="X767" s="4736"/>
      <c r="Y767" s="789"/>
      <c r="Z767" s="789"/>
      <c r="AA767" s="789"/>
      <c r="AB767" s="4736"/>
      <c r="AC767" s="789"/>
      <c r="AD767" s="789"/>
      <c r="AE767" s="789"/>
      <c r="AF767" s="4736"/>
      <c r="AG767" s="789"/>
      <c r="AH767" s="789"/>
      <c r="AI767" s="789"/>
      <c r="AJ767" s="685">
        <v>0</v>
      </c>
      <c r="AK767" s="685">
        <v>0</v>
      </c>
      <c r="AL767" s="685">
        <v>0</v>
      </c>
      <c r="AM767" s="685">
        <v>0</v>
      </c>
      <c r="AN767" s="685">
        <v>0</v>
      </c>
      <c r="AO767" s="685">
        <v>0</v>
      </c>
      <c r="AP767" s="685">
        <v>0</v>
      </c>
      <c r="AQ767" s="685">
        <v>0</v>
      </c>
      <c r="AR767" s="685">
        <v>0</v>
      </c>
      <c r="AS767" s="685">
        <v>0</v>
      </c>
      <c r="AT767" s="685">
        <v>0</v>
      </c>
      <c r="AU767" s="685">
        <v>0</v>
      </c>
      <c r="AV767" s="685">
        <v>0</v>
      </c>
      <c r="AW767" s="685">
        <v>0</v>
      </c>
      <c r="AX767" s="685">
        <v>0</v>
      </c>
      <c r="AY767" s="685">
        <v>0</v>
      </c>
      <c r="AZ767" s="685">
        <v>0</v>
      </c>
      <c r="BA767" s="685">
        <v>0</v>
      </c>
      <c r="BB767" s="685">
        <v>0</v>
      </c>
      <c r="BC767" s="685">
        <v>0</v>
      </c>
      <c r="BD767" s="685">
        <v>0</v>
      </c>
      <c r="BE767" s="685">
        <v>0</v>
      </c>
      <c r="BF767" s="685">
        <v>0</v>
      </c>
      <c r="BG767" s="685">
        <v>0</v>
      </c>
      <c r="BH767" s="685">
        <v>0</v>
      </c>
      <c r="BI767" s="687"/>
    </row>
    <row r="768" spans="2:61" ht="9.9499999999999993" customHeight="1">
      <c r="B768" s="706"/>
      <c r="D768" s="993"/>
      <c r="E768" s="796"/>
      <c r="F768" s="796"/>
      <c r="G768" s="796"/>
      <c r="H768" s="993"/>
      <c r="I768" s="796"/>
      <c r="J768" s="796"/>
      <c r="K768" s="796"/>
      <c r="L768" s="993"/>
      <c r="M768" s="796"/>
      <c r="N768" s="796"/>
      <c r="O768" s="796"/>
      <c r="P768" s="993"/>
      <c r="Q768" s="796"/>
      <c r="R768" s="796"/>
      <c r="S768" s="796"/>
      <c r="T768" s="993"/>
      <c r="U768" s="796"/>
      <c r="V768" s="796"/>
      <c r="W768" s="796"/>
      <c r="X768" s="707"/>
      <c r="Y768" s="796"/>
      <c r="Z768" s="796"/>
      <c r="AA768" s="796"/>
      <c r="AB768" s="993"/>
      <c r="AC768" s="796"/>
      <c r="AD768" s="796"/>
      <c r="AE768" s="796"/>
      <c r="AF768" s="993"/>
      <c r="AG768" s="796"/>
      <c r="AH768" s="796"/>
      <c r="AI768" s="796"/>
      <c r="AJ768" s="685">
        <v>0</v>
      </c>
      <c r="AK768" s="685">
        <v>0</v>
      </c>
      <c r="AL768" s="685">
        <v>0</v>
      </c>
      <c r="AM768" s="685">
        <v>0</v>
      </c>
      <c r="AN768" s="685">
        <v>0</v>
      </c>
      <c r="AO768" s="685">
        <v>0</v>
      </c>
      <c r="AP768" s="685">
        <v>0</v>
      </c>
      <c r="AQ768" s="685">
        <v>0</v>
      </c>
      <c r="AR768" s="685">
        <v>0</v>
      </c>
      <c r="AS768" s="685">
        <v>0</v>
      </c>
      <c r="AT768" s="685">
        <v>0</v>
      </c>
      <c r="AU768" s="685">
        <v>0</v>
      </c>
      <c r="AV768" s="685">
        <v>0</v>
      </c>
      <c r="AW768" s="685">
        <v>0</v>
      </c>
      <c r="AX768" s="685">
        <v>0</v>
      </c>
      <c r="AY768" s="685">
        <v>0</v>
      </c>
      <c r="AZ768" s="685">
        <v>0</v>
      </c>
      <c r="BA768" s="685">
        <v>0</v>
      </c>
      <c r="BB768" s="685">
        <v>0</v>
      </c>
      <c r="BC768" s="685">
        <v>0</v>
      </c>
      <c r="BD768" s="685">
        <v>0</v>
      </c>
      <c r="BE768" s="685">
        <v>0</v>
      </c>
      <c r="BF768" s="685">
        <v>0</v>
      </c>
      <c r="BG768" s="685">
        <v>0</v>
      </c>
      <c r="BH768" s="685">
        <v>0</v>
      </c>
      <c r="BI768" s="687"/>
    </row>
    <row r="769" spans="2:61" ht="9.9499999999999993" customHeight="1">
      <c r="B769" s="4464">
        <v>25</v>
      </c>
      <c r="D769" s="4740" t="s">
        <v>5562</v>
      </c>
      <c r="E769" s="789"/>
      <c r="F769" s="789"/>
      <c r="G769" s="789"/>
      <c r="H769" s="4734"/>
      <c r="I769" s="789"/>
      <c r="J769" s="789"/>
      <c r="K769" s="789"/>
      <c r="L769" s="4734"/>
      <c r="M769" s="789"/>
      <c r="N769" s="789"/>
      <c r="O769" s="789"/>
      <c r="P769" s="4734"/>
      <c r="Q769" s="1237"/>
      <c r="R769" s="1237"/>
      <c r="S769" s="1237"/>
      <c r="T769" s="4743" t="s">
        <v>5563</v>
      </c>
      <c r="U769" s="1237"/>
      <c r="V769" s="1237"/>
      <c r="W769" s="1237"/>
      <c r="X769" s="4734"/>
      <c r="Y769" s="789"/>
      <c r="Z769" s="789"/>
      <c r="AA769" s="789"/>
      <c r="AB769" s="4734"/>
      <c r="AC769" s="789"/>
      <c r="AD769" s="789"/>
      <c r="AE769" s="789"/>
      <c r="AF769" s="4734"/>
      <c r="AG769" s="789"/>
      <c r="AH769" s="789"/>
      <c r="AI769" s="789"/>
      <c r="AJ769" s="685">
        <v>0</v>
      </c>
      <c r="AK769" s="685">
        <v>0</v>
      </c>
      <c r="AL769" s="685">
        <v>0</v>
      </c>
      <c r="AM769" s="685">
        <v>0</v>
      </c>
      <c r="AN769" s="685">
        <v>0</v>
      </c>
      <c r="AO769" s="685">
        <v>0</v>
      </c>
      <c r="AP769" s="685">
        <v>0</v>
      </c>
      <c r="AQ769" s="685">
        <v>0</v>
      </c>
      <c r="AR769" s="685">
        <v>0</v>
      </c>
      <c r="AS769" s="685">
        <v>0</v>
      </c>
      <c r="AT769" s="685">
        <v>0</v>
      </c>
      <c r="AU769" s="685">
        <v>0</v>
      </c>
      <c r="AV769" s="685">
        <v>0</v>
      </c>
      <c r="AW769" s="685">
        <v>0</v>
      </c>
      <c r="AX769" s="685">
        <v>0</v>
      </c>
      <c r="AY769" s="685">
        <v>0</v>
      </c>
      <c r="AZ769" s="685">
        <v>0</v>
      </c>
      <c r="BA769" s="685">
        <v>0</v>
      </c>
      <c r="BB769" s="685">
        <v>0</v>
      </c>
      <c r="BC769" s="685">
        <v>0</v>
      </c>
      <c r="BD769" s="685">
        <v>0</v>
      </c>
      <c r="BE769" s="685">
        <v>0</v>
      </c>
      <c r="BF769" s="685">
        <v>0</v>
      </c>
      <c r="BG769" s="685">
        <v>0</v>
      </c>
      <c r="BH769" s="685">
        <v>0</v>
      </c>
      <c r="BI769" s="687"/>
    </row>
    <row r="770" spans="2:61" ht="5.0999999999999996" customHeight="1">
      <c r="B770" s="4465"/>
      <c r="D770" s="4741"/>
      <c r="E770" s="730"/>
      <c r="F770" s="794"/>
      <c r="G770" s="730"/>
      <c r="H770" s="4735"/>
      <c r="I770" s="730"/>
      <c r="J770" s="794"/>
      <c r="K770" s="730"/>
      <c r="L770" s="4735"/>
      <c r="M770" s="730"/>
      <c r="N770" s="794"/>
      <c r="O770" s="730"/>
      <c r="P770" s="4735"/>
      <c r="Q770" s="1238"/>
      <c r="R770" s="1239"/>
      <c r="S770" s="1238"/>
      <c r="T770" s="4744"/>
      <c r="U770" s="1238"/>
      <c r="V770" s="1239"/>
      <c r="W770" s="1238"/>
      <c r="X770" s="4735"/>
      <c r="Y770" s="730"/>
      <c r="Z770" s="794"/>
      <c r="AA770" s="730"/>
      <c r="AB770" s="4735"/>
      <c r="AC770" s="730"/>
      <c r="AD770" s="794"/>
      <c r="AE770" s="730"/>
      <c r="AF770" s="4735"/>
      <c r="AG770" s="730"/>
      <c r="AH770" s="794"/>
      <c r="AI770" s="730"/>
      <c r="AJ770" s="685">
        <v>0</v>
      </c>
      <c r="AK770" s="685">
        <v>0</v>
      </c>
      <c r="AL770" s="685">
        <v>0</v>
      </c>
      <c r="AM770" s="685">
        <v>0</v>
      </c>
      <c r="AN770" s="685">
        <v>0</v>
      </c>
      <c r="AO770" s="685">
        <v>0</v>
      </c>
      <c r="AP770" s="685">
        <v>0</v>
      </c>
      <c r="AQ770" s="685">
        <v>0</v>
      </c>
      <c r="AR770" s="685">
        <v>0</v>
      </c>
      <c r="AS770" s="685">
        <v>0</v>
      </c>
      <c r="AT770" s="685">
        <v>0</v>
      </c>
      <c r="AU770" s="685">
        <v>0</v>
      </c>
      <c r="AV770" s="685">
        <v>0</v>
      </c>
      <c r="AW770" s="685">
        <v>0</v>
      </c>
      <c r="AX770" s="685">
        <v>0</v>
      </c>
      <c r="AY770" s="685">
        <v>0</v>
      </c>
      <c r="AZ770" s="685">
        <v>0</v>
      </c>
      <c r="BA770" s="685">
        <v>0</v>
      </c>
      <c r="BB770" s="685">
        <v>0</v>
      </c>
      <c r="BC770" s="685">
        <v>0</v>
      </c>
      <c r="BD770" s="685">
        <v>0</v>
      </c>
      <c r="BE770" s="685">
        <v>0</v>
      </c>
      <c r="BF770" s="685">
        <v>0</v>
      </c>
      <c r="BG770" s="685">
        <v>0</v>
      </c>
      <c r="BH770" s="685">
        <v>0</v>
      </c>
      <c r="BI770" s="687"/>
    </row>
    <row r="771" spans="2:61" ht="9.9499999999999993" customHeight="1">
      <c r="B771" s="4466"/>
      <c r="D771" s="4742"/>
      <c r="E771" s="789"/>
      <c r="F771" s="789"/>
      <c r="G771" s="789"/>
      <c r="H771" s="4736"/>
      <c r="I771" s="789"/>
      <c r="J771" s="789"/>
      <c r="K771" s="789"/>
      <c r="L771" s="4736"/>
      <c r="M771" s="789"/>
      <c r="N771" s="789"/>
      <c r="O771" s="789"/>
      <c r="P771" s="4736"/>
      <c r="Q771" s="1237"/>
      <c r="R771" s="1237"/>
      <c r="S771" s="1237"/>
      <c r="T771" s="4745"/>
      <c r="U771" s="1237"/>
      <c r="V771" s="1237"/>
      <c r="W771" s="1237"/>
      <c r="X771" s="4736"/>
      <c r="Y771" s="789"/>
      <c r="Z771" s="789"/>
      <c r="AA771" s="789"/>
      <c r="AB771" s="4736"/>
      <c r="AC771" s="789"/>
      <c r="AD771" s="789"/>
      <c r="AE771" s="789"/>
      <c r="AF771" s="4736"/>
      <c r="AG771" s="789"/>
      <c r="AH771" s="789"/>
      <c r="AI771" s="789"/>
      <c r="AJ771" s="685">
        <v>0</v>
      </c>
      <c r="AK771" s="685">
        <v>0</v>
      </c>
      <c r="AL771" s="685">
        <v>0</v>
      </c>
      <c r="AM771" s="685">
        <v>0</v>
      </c>
      <c r="AN771" s="685">
        <v>0</v>
      </c>
      <c r="AO771" s="685">
        <v>0</v>
      </c>
      <c r="AP771" s="685">
        <v>0</v>
      </c>
      <c r="AQ771" s="685">
        <v>0</v>
      </c>
      <c r="AR771" s="685">
        <v>0</v>
      </c>
      <c r="AS771" s="685">
        <v>0</v>
      </c>
      <c r="AT771" s="685">
        <v>0</v>
      </c>
      <c r="AU771" s="685">
        <v>0</v>
      </c>
      <c r="AV771" s="685">
        <v>0</v>
      </c>
      <c r="AW771" s="685">
        <v>0</v>
      </c>
      <c r="AX771" s="685">
        <v>0</v>
      </c>
      <c r="AY771" s="685">
        <v>0</v>
      </c>
      <c r="AZ771" s="685">
        <v>0</v>
      </c>
      <c r="BA771" s="685">
        <v>0</v>
      </c>
      <c r="BB771" s="685">
        <v>0</v>
      </c>
      <c r="BC771" s="685">
        <v>0</v>
      </c>
      <c r="BD771" s="685">
        <v>0</v>
      </c>
      <c r="BE771" s="685">
        <v>0</v>
      </c>
      <c r="BF771" s="685">
        <v>0</v>
      </c>
      <c r="BG771" s="685">
        <v>0</v>
      </c>
      <c r="BH771" s="685">
        <v>0</v>
      </c>
      <c r="BI771" s="687"/>
    </row>
    <row r="772" spans="2:61" ht="9.9499999999999993" customHeight="1">
      <c r="B772" s="706"/>
      <c r="D772" s="993"/>
      <c r="E772" s="796"/>
      <c r="F772" s="796"/>
      <c r="G772" s="796"/>
      <c r="H772" s="993"/>
      <c r="I772" s="796"/>
      <c r="J772" s="796"/>
      <c r="K772" s="796"/>
      <c r="L772" s="993"/>
      <c r="M772" s="796"/>
      <c r="N772" s="796"/>
      <c r="O772" s="796"/>
      <c r="P772" s="993"/>
      <c r="Q772" s="796"/>
      <c r="R772" s="796"/>
      <c r="S772" s="796"/>
      <c r="T772" s="993"/>
      <c r="U772" s="796"/>
      <c r="V772" s="796"/>
      <c r="W772" s="796"/>
      <c r="X772" s="707"/>
      <c r="Y772" s="796"/>
      <c r="Z772" s="796"/>
      <c r="AA772" s="796"/>
      <c r="AB772" s="993"/>
      <c r="AC772" s="796"/>
      <c r="AD772" s="796"/>
      <c r="AE772" s="796"/>
      <c r="AF772" s="993"/>
      <c r="AG772" s="796"/>
      <c r="AH772" s="796"/>
      <c r="AI772" s="796"/>
      <c r="AJ772" s="685">
        <v>0</v>
      </c>
      <c r="AK772" s="685">
        <v>0</v>
      </c>
      <c r="AL772" s="685">
        <v>0</v>
      </c>
      <c r="AM772" s="685">
        <v>0</v>
      </c>
      <c r="AN772" s="685">
        <v>0</v>
      </c>
      <c r="AO772" s="685">
        <v>0</v>
      </c>
      <c r="AP772" s="685">
        <v>0</v>
      </c>
      <c r="AQ772" s="685">
        <v>0</v>
      </c>
      <c r="AR772" s="685">
        <v>0</v>
      </c>
      <c r="AS772" s="685">
        <v>0</v>
      </c>
      <c r="AT772" s="685">
        <v>0</v>
      </c>
      <c r="AU772" s="685">
        <v>0</v>
      </c>
      <c r="AV772" s="685">
        <v>0</v>
      </c>
      <c r="AW772" s="685">
        <v>0</v>
      </c>
      <c r="AX772" s="685">
        <v>0</v>
      </c>
      <c r="AY772" s="685">
        <v>0</v>
      </c>
      <c r="AZ772" s="685">
        <v>0</v>
      </c>
      <c r="BA772" s="685">
        <v>0</v>
      </c>
      <c r="BB772" s="685">
        <v>0</v>
      </c>
      <c r="BC772" s="685">
        <v>0</v>
      </c>
      <c r="BD772" s="685">
        <v>0</v>
      </c>
      <c r="BE772" s="685">
        <v>0</v>
      </c>
      <c r="BF772" s="685">
        <v>0</v>
      </c>
      <c r="BG772" s="685">
        <v>0</v>
      </c>
      <c r="BH772" s="685">
        <v>0</v>
      </c>
      <c r="BI772" s="687"/>
    </row>
    <row r="773" spans="2:61" ht="9.9499999999999993" customHeight="1">
      <c r="B773" s="4464">
        <v>26</v>
      </c>
      <c r="D773" s="4740" t="s">
        <v>5564</v>
      </c>
      <c r="E773" s="789"/>
      <c r="F773" s="789"/>
      <c r="G773" s="789"/>
      <c r="H773" s="4734"/>
      <c r="I773" s="789"/>
      <c r="J773" s="789"/>
      <c r="K773" s="789"/>
      <c r="L773" s="4734"/>
      <c r="M773" s="789"/>
      <c r="N773" s="789"/>
      <c r="O773" s="789"/>
      <c r="P773" s="4734"/>
      <c r="Q773" s="1237"/>
      <c r="R773" s="1237"/>
      <c r="S773" s="1237"/>
      <c r="T773" s="4743" t="s">
        <v>5565</v>
      </c>
      <c r="U773" s="1237"/>
      <c r="V773" s="1237"/>
      <c r="W773" s="1237"/>
      <c r="X773" s="4734"/>
      <c r="Y773" s="789"/>
      <c r="Z773" s="789"/>
      <c r="AA773" s="789"/>
      <c r="AB773" s="4734"/>
      <c r="AC773" s="789"/>
      <c r="AD773" s="789"/>
      <c r="AE773" s="789"/>
      <c r="AF773" s="4734"/>
      <c r="AG773" s="789"/>
      <c r="AH773" s="789"/>
      <c r="AI773" s="789"/>
      <c r="AJ773" s="685">
        <v>0</v>
      </c>
      <c r="AK773" s="685">
        <v>0</v>
      </c>
      <c r="AL773" s="685">
        <v>0</v>
      </c>
      <c r="AM773" s="685">
        <v>0</v>
      </c>
      <c r="AN773" s="685">
        <v>0</v>
      </c>
      <c r="AO773" s="685">
        <v>0</v>
      </c>
      <c r="AP773" s="685">
        <v>0</v>
      </c>
      <c r="AQ773" s="685">
        <v>0</v>
      </c>
      <c r="AR773" s="685">
        <v>0</v>
      </c>
      <c r="AS773" s="685">
        <v>0</v>
      </c>
      <c r="AT773" s="685">
        <v>0</v>
      </c>
      <c r="AU773" s="685">
        <v>0</v>
      </c>
      <c r="AV773" s="685">
        <v>0</v>
      </c>
      <c r="AW773" s="685">
        <v>0</v>
      </c>
      <c r="AX773" s="685">
        <v>0</v>
      </c>
      <c r="AY773" s="685">
        <v>0</v>
      </c>
      <c r="AZ773" s="685">
        <v>0</v>
      </c>
      <c r="BA773" s="685">
        <v>0</v>
      </c>
      <c r="BB773" s="685">
        <v>0</v>
      </c>
      <c r="BC773" s="685">
        <v>0</v>
      </c>
      <c r="BD773" s="685">
        <v>0</v>
      </c>
      <c r="BE773" s="685">
        <v>0</v>
      </c>
      <c r="BF773" s="685">
        <v>0</v>
      </c>
      <c r="BG773" s="685">
        <v>0</v>
      </c>
      <c r="BH773" s="685">
        <v>0</v>
      </c>
      <c r="BI773" s="687"/>
    </row>
    <row r="774" spans="2:61" ht="5.0999999999999996" customHeight="1">
      <c r="B774" s="4465"/>
      <c r="D774" s="4741"/>
      <c r="E774" s="730"/>
      <c r="F774" s="794"/>
      <c r="G774" s="730"/>
      <c r="H774" s="4735"/>
      <c r="I774" s="730"/>
      <c r="J774" s="794"/>
      <c r="K774" s="730"/>
      <c r="L774" s="4735"/>
      <c r="M774" s="730"/>
      <c r="N774" s="794"/>
      <c r="O774" s="730"/>
      <c r="P774" s="4735"/>
      <c r="Q774" s="1238"/>
      <c r="R774" s="1239"/>
      <c r="S774" s="1238"/>
      <c r="T774" s="4744"/>
      <c r="U774" s="1238"/>
      <c r="V774" s="1239"/>
      <c r="W774" s="1238"/>
      <c r="X774" s="4735"/>
      <c r="Y774" s="730"/>
      <c r="Z774" s="794"/>
      <c r="AA774" s="730"/>
      <c r="AB774" s="4735"/>
      <c r="AC774" s="730"/>
      <c r="AD774" s="794"/>
      <c r="AE774" s="730"/>
      <c r="AF774" s="4735"/>
      <c r="AG774" s="730"/>
      <c r="AH774" s="794"/>
      <c r="AI774" s="730"/>
      <c r="AJ774" s="685">
        <v>0</v>
      </c>
      <c r="AK774" s="685">
        <v>0</v>
      </c>
      <c r="AL774" s="685">
        <v>0</v>
      </c>
      <c r="AM774" s="685">
        <v>0</v>
      </c>
      <c r="AN774" s="685">
        <v>0</v>
      </c>
      <c r="AO774" s="685">
        <v>0</v>
      </c>
      <c r="AP774" s="685">
        <v>0</v>
      </c>
      <c r="AQ774" s="685">
        <v>0</v>
      </c>
      <c r="AR774" s="685">
        <v>0</v>
      </c>
      <c r="AS774" s="685">
        <v>0</v>
      </c>
      <c r="AT774" s="685">
        <v>0</v>
      </c>
      <c r="AU774" s="685">
        <v>0</v>
      </c>
      <c r="AV774" s="685">
        <v>0</v>
      </c>
      <c r="AW774" s="685">
        <v>0</v>
      </c>
      <c r="AX774" s="685">
        <v>0</v>
      </c>
      <c r="AY774" s="685">
        <v>0</v>
      </c>
      <c r="AZ774" s="685">
        <v>0</v>
      </c>
      <c r="BA774" s="685">
        <v>0</v>
      </c>
      <c r="BB774" s="685">
        <v>0</v>
      </c>
      <c r="BC774" s="685">
        <v>0</v>
      </c>
      <c r="BD774" s="685">
        <v>0</v>
      </c>
      <c r="BE774" s="685">
        <v>0</v>
      </c>
      <c r="BF774" s="685">
        <v>0</v>
      </c>
      <c r="BG774" s="685">
        <v>0</v>
      </c>
      <c r="BH774" s="685">
        <v>0</v>
      </c>
      <c r="BI774" s="687"/>
    </row>
    <row r="775" spans="2:61" ht="9.9499999999999993" customHeight="1">
      <c r="B775" s="4466"/>
      <c r="D775" s="4742"/>
      <c r="E775" s="789"/>
      <c r="F775" s="789"/>
      <c r="G775" s="789"/>
      <c r="H775" s="4736"/>
      <c r="I775" s="789"/>
      <c r="J775" s="789"/>
      <c r="K775" s="789"/>
      <c r="L775" s="4736"/>
      <c r="M775" s="789"/>
      <c r="N775" s="789"/>
      <c r="O775" s="789"/>
      <c r="P775" s="4736"/>
      <c r="Q775" s="1237"/>
      <c r="R775" s="1237"/>
      <c r="S775" s="1237"/>
      <c r="T775" s="4745"/>
      <c r="U775" s="1237"/>
      <c r="V775" s="1237"/>
      <c r="W775" s="1237"/>
      <c r="X775" s="4736"/>
      <c r="Y775" s="789"/>
      <c r="Z775" s="789"/>
      <c r="AA775" s="789"/>
      <c r="AB775" s="4736"/>
      <c r="AC775" s="789"/>
      <c r="AD775" s="789"/>
      <c r="AE775" s="789"/>
      <c r="AF775" s="4736"/>
      <c r="AG775" s="789"/>
      <c r="AH775" s="789"/>
      <c r="AI775" s="789"/>
      <c r="AJ775" s="685">
        <v>0</v>
      </c>
      <c r="AK775" s="685">
        <v>0</v>
      </c>
      <c r="AL775" s="685">
        <v>0</v>
      </c>
      <c r="AM775" s="685">
        <v>0</v>
      </c>
      <c r="AN775" s="685">
        <v>0</v>
      </c>
      <c r="AO775" s="685">
        <v>0</v>
      </c>
      <c r="AP775" s="685">
        <v>0</v>
      </c>
      <c r="AQ775" s="685">
        <v>0</v>
      </c>
      <c r="AR775" s="685">
        <v>0</v>
      </c>
      <c r="AS775" s="685">
        <v>0</v>
      </c>
      <c r="AT775" s="685">
        <v>0</v>
      </c>
      <c r="AU775" s="685">
        <v>0</v>
      </c>
      <c r="AV775" s="685">
        <v>0</v>
      </c>
      <c r="AW775" s="685">
        <v>0</v>
      </c>
      <c r="AX775" s="685">
        <v>0</v>
      </c>
      <c r="AY775" s="685">
        <v>0</v>
      </c>
      <c r="AZ775" s="685">
        <v>0</v>
      </c>
      <c r="BA775" s="685">
        <v>0</v>
      </c>
      <c r="BB775" s="685">
        <v>0</v>
      </c>
      <c r="BC775" s="685">
        <v>0</v>
      </c>
      <c r="BD775" s="685">
        <v>0</v>
      </c>
      <c r="BE775" s="685">
        <v>0</v>
      </c>
      <c r="BF775" s="685">
        <v>0</v>
      </c>
      <c r="BG775" s="685">
        <v>0</v>
      </c>
      <c r="BH775" s="685">
        <v>0</v>
      </c>
      <c r="BI775" s="687"/>
    </row>
    <row r="776" spans="2:61" ht="9.9499999999999993" customHeight="1">
      <c r="B776" s="706"/>
      <c r="D776" s="993"/>
      <c r="E776" s="796"/>
      <c r="F776" s="796"/>
      <c r="G776" s="796"/>
      <c r="H776" s="993"/>
      <c r="I776" s="796"/>
      <c r="J776" s="796"/>
      <c r="K776" s="796"/>
      <c r="L776" s="993"/>
      <c r="M776" s="796"/>
      <c r="N776" s="796"/>
      <c r="O776" s="796"/>
      <c r="P776" s="993"/>
      <c r="Q776" s="796"/>
      <c r="R776" s="796"/>
      <c r="S776" s="796"/>
      <c r="T776" s="993"/>
      <c r="U776" s="796"/>
      <c r="V776" s="796"/>
      <c r="W776" s="796"/>
      <c r="X776" s="707"/>
      <c r="Y776" s="796"/>
      <c r="Z776" s="796"/>
      <c r="AA776" s="796"/>
      <c r="AB776" s="993"/>
      <c r="AC776" s="796"/>
      <c r="AD776" s="796"/>
      <c r="AE776" s="796"/>
      <c r="AF776" s="993"/>
      <c r="AG776" s="796"/>
      <c r="AH776" s="796"/>
      <c r="AI776" s="796"/>
      <c r="AJ776" s="685">
        <v>0</v>
      </c>
      <c r="AK776" s="685">
        <v>0</v>
      </c>
      <c r="AL776" s="685">
        <v>0</v>
      </c>
      <c r="AM776" s="685">
        <v>0</v>
      </c>
      <c r="AN776" s="685">
        <v>0</v>
      </c>
      <c r="AO776" s="685">
        <v>0</v>
      </c>
      <c r="AP776" s="685">
        <v>0</v>
      </c>
      <c r="AQ776" s="685">
        <v>0</v>
      </c>
      <c r="AR776" s="685">
        <v>0</v>
      </c>
      <c r="AS776" s="685">
        <v>0</v>
      </c>
      <c r="AT776" s="685">
        <v>0</v>
      </c>
      <c r="AU776" s="685">
        <v>0</v>
      </c>
      <c r="AV776" s="685">
        <v>0</v>
      </c>
      <c r="AW776" s="685">
        <v>0</v>
      </c>
      <c r="AX776" s="685">
        <v>0</v>
      </c>
      <c r="AY776" s="685">
        <v>0</v>
      </c>
      <c r="AZ776" s="685">
        <v>0</v>
      </c>
      <c r="BA776" s="685">
        <v>0</v>
      </c>
      <c r="BB776" s="685">
        <v>0</v>
      </c>
      <c r="BC776" s="685">
        <v>0</v>
      </c>
      <c r="BD776" s="685">
        <v>0</v>
      </c>
      <c r="BE776" s="685">
        <v>0</v>
      </c>
      <c r="BF776" s="685">
        <v>0</v>
      </c>
      <c r="BG776" s="685">
        <v>0</v>
      </c>
      <c r="BH776" s="685">
        <v>0</v>
      </c>
      <c r="BI776" s="687"/>
    </row>
    <row r="777" spans="2:61" ht="9.9499999999999993" customHeight="1">
      <c r="B777" s="4464">
        <v>27</v>
      </c>
      <c r="D777" s="4740" t="s">
        <v>5566</v>
      </c>
      <c r="E777" s="789"/>
      <c r="F777" s="789"/>
      <c r="G777" s="789"/>
      <c r="H777" s="4734"/>
      <c r="I777" s="789"/>
      <c r="J777" s="789"/>
      <c r="K777" s="789"/>
      <c r="L777" s="4734"/>
      <c r="M777" s="789"/>
      <c r="N777" s="789"/>
      <c r="O777" s="789"/>
      <c r="P777" s="4734"/>
      <c r="Q777" s="1237"/>
      <c r="R777" s="1237"/>
      <c r="S777" s="1237"/>
      <c r="T777" s="4743" t="s">
        <v>5567</v>
      </c>
      <c r="U777" s="1237"/>
      <c r="V777" s="1237"/>
      <c r="W777" s="1237"/>
      <c r="X777" s="4734"/>
      <c r="Y777" s="789"/>
      <c r="Z777" s="789"/>
      <c r="AA777" s="789"/>
      <c r="AB777" s="4734"/>
      <c r="AC777" s="789"/>
      <c r="AD777" s="789"/>
      <c r="AE777" s="789"/>
      <c r="AF777" s="4734"/>
      <c r="AG777" s="789"/>
      <c r="AH777" s="789"/>
      <c r="AI777" s="789"/>
      <c r="AJ777" s="685">
        <v>0</v>
      </c>
      <c r="AK777" s="685">
        <v>0</v>
      </c>
      <c r="AL777" s="685">
        <v>0</v>
      </c>
      <c r="AM777" s="685">
        <v>0</v>
      </c>
      <c r="AN777" s="685">
        <v>0</v>
      </c>
      <c r="AO777" s="685">
        <v>0</v>
      </c>
      <c r="AP777" s="685">
        <v>0</v>
      </c>
      <c r="AQ777" s="685">
        <v>0</v>
      </c>
      <c r="AR777" s="685">
        <v>0</v>
      </c>
      <c r="AS777" s="685">
        <v>0</v>
      </c>
      <c r="AT777" s="685">
        <v>0</v>
      </c>
      <c r="AU777" s="685">
        <v>0</v>
      </c>
      <c r="AV777" s="685">
        <v>0</v>
      </c>
      <c r="AW777" s="685">
        <v>0</v>
      </c>
      <c r="AX777" s="685">
        <v>0</v>
      </c>
      <c r="AY777" s="685">
        <v>0</v>
      </c>
      <c r="AZ777" s="685">
        <v>0</v>
      </c>
      <c r="BA777" s="685">
        <v>0</v>
      </c>
      <c r="BB777" s="685">
        <v>0</v>
      </c>
      <c r="BC777" s="685">
        <v>0</v>
      </c>
      <c r="BD777" s="685">
        <v>0</v>
      </c>
      <c r="BE777" s="685">
        <v>0</v>
      </c>
      <c r="BF777" s="685">
        <v>0</v>
      </c>
      <c r="BG777" s="685">
        <v>0</v>
      </c>
      <c r="BH777" s="685">
        <v>0</v>
      </c>
      <c r="BI777" s="687"/>
    </row>
    <row r="778" spans="2:61" ht="5.0999999999999996" customHeight="1">
      <c r="B778" s="4465"/>
      <c r="D778" s="4741"/>
      <c r="E778" s="730"/>
      <c r="F778" s="794"/>
      <c r="G778" s="730"/>
      <c r="H778" s="4735"/>
      <c r="I778" s="730"/>
      <c r="J778" s="794"/>
      <c r="K778" s="730"/>
      <c r="L778" s="4735"/>
      <c r="M778" s="730"/>
      <c r="N778" s="794"/>
      <c r="O778" s="730"/>
      <c r="P778" s="4735"/>
      <c r="Q778" s="1238"/>
      <c r="R778" s="1239"/>
      <c r="S778" s="1238"/>
      <c r="T778" s="4744"/>
      <c r="U778" s="1238"/>
      <c r="V778" s="1239"/>
      <c r="W778" s="1238"/>
      <c r="X778" s="4735"/>
      <c r="Y778" s="730"/>
      <c r="Z778" s="794"/>
      <c r="AA778" s="730"/>
      <c r="AB778" s="4735"/>
      <c r="AC778" s="730"/>
      <c r="AD778" s="794"/>
      <c r="AE778" s="730"/>
      <c r="AF778" s="4735"/>
      <c r="AG778" s="730"/>
      <c r="AH778" s="794"/>
      <c r="AI778" s="730"/>
      <c r="AJ778" s="685">
        <v>0</v>
      </c>
      <c r="AK778" s="685">
        <v>0</v>
      </c>
      <c r="AL778" s="685">
        <v>0</v>
      </c>
      <c r="AM778" s="685">
        <v>0</v>
      </c>
      <c r="AN778" s="685">
        <v>0</v>
      </c>
      <c r="AO778" s="685">
        <v>0</v>
      </c>
      <c r="AP778" s="685">
        <v>0</v>
      </c>
      <c r="AQ778" s="685">
        <v>0</v>
      </c>
      <c r="AR778" s="685">
        <v>0</v>
      </c>
      <c r="AS778" s="685">
        <v>0</v>
      </c>
      <c r="AT778" s="685">
        <v>0</v>
      </c>
      <c r="AU778" s="685">
        <v>0</v>
      </c>
      <c r="AV778" s="685">
        <v>0</v>
      </c>
      <c r="AW778" s="685">
        <v>0</v>
      </c>
      <c r="AX778" s="685">
        <v>0</v>
      </c>
      <c r="AY778" s="685">
        <v>0</v>
      </c>
      <c r="AZ778" s="685">
        <v>0</v>
      </c>
      <c r="BA778" s="685">
        <v>0</v>
      </c>
      <c r="BB778" s="685">
        <v>0</v>
      </c>
      <c r="BC778" s="685">
        <v>0</v>
      </c>
      <c r="BD778" s="685">
        <v>0</v>
      </c>
      <c r="BE778" s="685">
        <v>0</v>
      </c>
      <c r="BF778" s="685">
        <v>0</v>
      </c>
      <c r="BG778" s="685">
        <v>0</v>
      </c>
      <c r="BH778" s="685">
        <v>0</v>
      </c>
      <c r="BI778" s="687"/>
    </row>
    <row r="779" spans="2:61" ht="9.9499999999999993" customHeight="1">
      <c r="B779" s="4466"/>
      <c r="D779" s="4742"/>
      <c r="E779" s="789"/>
      <c r="F779" s="789"/>
      <c r="G779" s="789"/>
      <c r="H779" s="4736"/>
      <c r="I779" s="789"/>
      <c r="J779" s="789"/>
      <c r="K779" s="789"/>
      <c r="L779" s="4736"/>
      <c r="M779" s="789"/>
      <c r="N779" s="789"/>
      <c r="O779" s="789"/>
      <c r="P779" s="4736"/>
      <c r="Q779" s="1237"/>
      <c r="R779" s="1237"/>
      <c r="S779" s="1237"/>
      <c r="T779" s="4745"/>
      <c r="U779" s="1237"/>
      <c r="V779" s="1237"/>
      <c r="W779" s="1237"/>
      <c r="X779" s="4736"/>
      <c r="Y779" s="789"/>
      <c r="Z779" s="789"/>
      <c r="AA779" s="789"/>
      <c r="AB779" s="4736"/>
      <c r="AC779" s="789"/>
      <c r="AD779" s="789"/>
      <c r="AE779" s="789"/>
      <c r="AF779" s="4736"/>
      <c r="AG779" s="789"/>
      <c r="AH779" s="789"/>
      <c r="AI779" s="789"/>
      <c r="AJ779" s="685">
        <v>0</v>
      </c>
      <c r="AK779" s="685">
        <v>0</v>
      </c>
      <c r="AL779" s="685">
        <v>0</v>
      </c>
      <c r="AM779" s="685">
        <v>0</v>
      </c>
      <c r="AN779" s="685">
        <v>0</v>
      </c>
      <c r="AO779" s="685">
        <v>0</v>
      </c>
      <c r="AP779" s="685">
        <v>0</v>
      </c>
      <c r="AQ779" s="685">
        <v>0</v>
      </c>
      <c r="AR779" s="685">
        <v>0</v>
      </c>
      <c r="AS779" s="685">
        <v>0</v>
      </c>
      <c r="AT779" s="685">
        <v>0</v>
      </c>
      <c r="AU779" s="685">
        <v>0</v>
      </c>
      <c r="AV779" s="685">
        <v>0</v>
      </c>
      <c r="AW779" s="685">
        <v>0</v>
      </c>
      <c r="AX779" s="685">
        <v>0</v>
      </c>
      <c r="AY779" s="685">
        <v>0</v>
      </c>
      <c r="AZ779" s="685">
        <v>0</v>
      </c>
      <c r="BA779" s="685">
        <v>0</v>
      </c>
      <c r="BB779" s="685">
        <v>0</v>
      </c>
      <c r="BC779" s="685">
        <v>0</v>
      </c>
      <c r="BD779" s="685">
        <v>0</v>
      </c>
      <c r="BE779" s="685">
        <v>0</v>
      </c>
      <c r="BF779" s="685">
        <v>0</v>
      </c>
      <c r="BG779" s="685">
        <v>0</v>
      </c>
      <c r="BH779" s="685">
        <v>0</v>
      </c>
      <c r="BI779" s="687"/>
    </row>
    <row r="780" spans="2:61" ht="9.9499999999999993" customHeight="1">
      <c r="B780" s="706"/>
      <c r="D780" s="993"/>
      <c r="E780" s="796"/>
      <c r="F780" s="796"/>
      <c r="G780" s="796"/>
      <c r="H780" s="993"/>
      <c r="I780" s="796"/>
      <c r="J780" s="796"/>
      <c r="K780" s="796"/>
      <c r="L780" s="993"/>
      <c r="M780" s="796"/>
      <c r="N780" s="796"/>
      <c r="O780" s="796"/>
      <c r="P780" s="993"/>
      <c r="Q780" s="796"/>
      <c r="R780" s="796"/>
      <c r="S780" s="796"/>
      <c r="T780" s="993"/>
      <c r="U780" s="796"/>
      <c r="V780" s="796"/>
      <c r="W780" s="796"/>
      <c r="X780" s="707"/>
      <c r="Y780" s="796"/>
      <c r="Z780" s="796"/>
      <c r="AA780" s="796"/>
      <c r="AB780" s="993"/>
      <c r="AC780" s="796"/>
      <c r="AD780" s="796"/>
      <c r="AE780" s="796"/>
      <c r="AF780" s="993"/>
      <c r="AG780" s="796"/>
      <c r="AH780" s="796"/>
      <c r="AI780" s="796"/>
      <c r="AJ780" s="685">
        <v>0</v>
      </c>
      <c r="AK780" s="685">
        <v>0</v>
      </c>
      <c r="AL780" s="685">
        <v>0</v>
      </c>
      <c r="AM780" s="685">
        <v>0</v>
      </c>
      <c r="AN780" s="685">
        <v>0</v>
      </c>
      <c r="AO780" s="685">
        <v>0</v>
      </c>
      <c r="AP780" s="685">
        <v>0</v>
      </c>
      <c r="AQ780" s="685">
        <v>0</v>
      </c>
      <c r="AR780" s="685">
        <v>0</v>
      </c>
      <c r="AS780" s="685">
        <v>0</v>
      </c>
      <c r="AT780" s="685">
        <v>0</v>
      </c>
      <c r="AU780" s="685">
        <v>0</v>
      </c>
      <c r="AV780" s="685">
        <v>0</v>
      </c>
      <c r="AW780" s="685">
        <v>0</v>
      </c>
      <c r="AX780" s="685">
        <v>0</v>
      </c>
      <c r="AY780" s="685">
        <v>0</v>
      </c>
      <c r="AZ780" s="685">
        <v>0</v>
      </c>
      <c r="BA780" s="685">
        <v>0</v>
      </c>
      <c r="BB780" s="685">
        <v>0</v>
      </c>
      <c r="BC780" s="685">
        <v>0</v>
      </c>
      <c r="BD780" s="685">
        <v>0</v>
      </c>
      <c r="BE780" s="685">
        <v>0</v>
      </c>
      <c r="BF780" s="685">
        <v>0</v>
      </c>
      <c r="BG780" s="685">
        <v>0</v>
      </c>
      <c r="BH780" s="685">
        <v>0</v>
      </c>
      <c r="BI780" s="687"/>
    </row>
    <row r="781" spans="2:61" ht="9.9499999999999993" customHeight="1">
      <c r="B781" s="4464">
        <v>28</v>
      </c>
      <c r="D781" s="4740" t="s">
        <v>5568</v>
      </c>
      <c r="E781" s="789"/>
      <c r="F781" s="789"/>
      <c r="G781" s="789"/>
      <c r="H781" s="4734"/>
      <c r="I781" s="789"/>
      <c r="J781" s="789"/>
      <c r="K781" s="789"/>
      <c r="L781" s="4734"/>
      <c r="M781" s="789"/>
      <c r="N781" s="789"/>
      <c r="O781" s="789"/>
      <c r="P781" s="4734"/>
      <c r="Q781" s="1237"/>
      <c r="R781" s="1237"/>
      <c r="S781" s="1237"/>
      <c r="T781" s="4737" t="s">
        <v>5569</v>
      </c>
      <c r="U781" s="1237"/>
      <c r="V781" s="1237"/>
      <c r="W781" s="1237"/>
      <c r="X781" s="4734"/>
      <c r="Y781" s="789"/>
      <c r="Z781" s="789"/>
      <c r="AA781" s="789"/>
      <c r="AB781" s="4734"/>
      <c r="AC781" s="789"/>
      <c r="AD781" s="789"/>
      <c r="AE781" s="789"/>
      <c r="AF781" s="4734"/>
      <c r="AG781" s="789"/>
      <c r="AH781" s="789"/>
      <c r="AI781" s="789"/>
      <c r="AJ781" s="685">
        <v>0</v>
      </c>
      <c r="AK781" s="685">
        <v>0</v>
      </c>
      <c r="AL781" s="685">
        <v>0</v>
      </c>
      <c r="AM781" s="685">
        <v>0</v>
      </c>
      <c r="AN781" s="685">
        <v>0</v>
      </c>
      <c r="AO781" s="685">
        <v>0</v>
      </c>
      <c r="AP781" s="685">
        <v>0</v>
      </c>
      <c r="AQ781" s="685">
        <v>0</v>
      </c>
      <c r="AR781" s="685">
        <v>0</v>
      </c>
      <c r="AS781" s="685">
        <v>0</v>
      </c>
      <c r="AT781" s="685">
        <v>0</v>
      </c>
      <c r="AU781" s="685">
        <v>0</v>
      </c>
      <c r="AV781" s="685">
        <v>0</v>
      </c>
      <c r="AW781" s="685">
        <v>0</v>
      </c>
      <c r="AX781" s="685">
        <v>0</v>
      </c>
      <c r="AY781" s="685">
        <v>0</v>
      </c>
      <c r="AZ781" s="685">
        <v>0</v>
      </c>
      <c r="BA781" s="685">
        <v>0</v>
      </c>
      <c r="BB781" s="685">
        <v>0</v>
      </c>
      <c r="BC781" s="685">
        <v>0</v>
      </c>
      <c r="BD781" s="685">
        <v>0</v>
      </c>
      <c r="BE781" s="685">
        <v>0</v>
      </c>
      <c r="BF781" s="685">
        <v>0</v>
      </c>
      <c r="BG781" s="685">
        <v>0</v>
      </c>
      <c r="BH781" s="685">
        <v>0</v>
      </c>
      <c r="BI781" s="687"/>
    </row>
    <row r="782" spans="2:61" ht="5.0999999999999996" customHeight="1">
      <c r="B782" s="4465"/>
      <c r="D782" s="4741"/>
      <c r="E782" s="730"/>
      <c r="F782" s="794"/>
      <c r="G782" s="730"/>
      <c r="H782" s="4735"/>
      <c r="I782" s="730"/>
      <c r="J782" s="794"/>
      <c r="K782" s="730"/>
      <c r="L782" s="4735"/>
      <c r="M782" s="730"/>
      <c r="N782" s="794"/>
      <c r="O782" s="730"/>
      <c r="P782" s="4735"/>
      <c r="Q782" s="1238"/>
      <c r="R782" s="1239"/>
      <c r="S782" s="1238"/>
      <c r="T782" s="4738"/>
      <c r="U782" s="1238"/>
      <c r="V782" s="1239"/>
      <c r="W782" s="1238"/>
      <c r="X782" s="4735"/>
      <c r="Y782" s="730"/>
      <c r="Z782" s="794"/>
      <c r="AA782" s="730"/>
      <c r="AB782" s="4735"/>
      <c r="AC782" s="730"/>
      <c r="AD782" s="794"/>
      <c r="AE782" s="730"/>
      <c r="AF782" s="4735"/>
      <c r="AG782" s="730"/>
      <c r="AH782" s="794"/>
      <c r="AI782" s="730"/>
      <c r="AJ782" s="685">
        <v>0</v>
      </c>
      <c r="AK782" s="685">
        <v>0</v>
      </c>
      <c r="AL782" s="685">
        <v>0</v>
      </c>
      <c r="AM782" s="685">
        <v>0</v>
      </c>
      <c r="AN782" s="685">
        <v>0</v>
      </c>
      <c r="AO782" s="685">
        <v>0</v>
      </c>
      <c r="AP782" s="685">
        <v>0</v>
      </c>
      <c r="AQ782" s="685">
        <v>0</v>
      </c>
      <c r="AR782" s="685">
        <v>0</v>
      </c>
      <c r="AS782" s="685">
        <v>0</v>
      </c>
      <c r="AT782" s="685">
        <v>0</v>
      </c>
      <c r="AU782" s="685">
        <v>0</v>
      </c>
      <c r="AV782" s="685">
        <v>0</v>
      </c>
      <c r="AW782" s="685">
        <v>0</v>
      </c>
      <c r="AX782" s="685">
        <v>0</v>
      </c>
      <c r="AY782" s="685">
        <v>0</v>
      </c>
      <c r="AZ782" s="685">
        <v>0</v>
      </c>
      <c r="BA782" s="685">
        <v>0</v>
      </c>
      <c r="BB782" s="685">
        <v>0</v>
      </c>
      <c r="BC782" s="685">
        <v>0</v>
      </c>
      <c r="BD782" s="685">
        <v>0</v>
      </c>
      <c r="BE782" s="685">
        <v>0</v>
      </c>
      <c r="BF782" s="685">
        <v>0</v>
      </c>
      <c r="BG782" s="685">
        <v>0</v>
      </c>
      <c r="BH782" s="685">
        <v>0</v>
      </c>
      <c r="BI782" s="687"/>
    </row>
    <row r="783" spans="2:61" ht="9.9499999999999993" customHeight="1">
      <c r="B783" s="4466"/>
      <c r="D783" s="4742"/>
      <c r="E783" s="789"/>
      <c r="F783" s="789"/>
      <c r="G783" s="789"/>
      <c r="H783" s="4736"/>
      <c r="I783" s="789"/>
      <c r="J783" s="789"/>
      <c r="K783" s="789"/>
      <c r="L783" s="4736"/>
      <c r="M783" s="789"/>
      <c r="N783" s="789"/>
      <c r="O783" s="789"/>
      <c r="P783" s="4736"/>
      <c r="Q783" s="1237"/>
      <c r="R783" s="1237"/>
      <c r="S783" s="1237"/>
      <c r="T783" s="4739"/>
      <c r="U783" s="1237"/>
      <c r="V783" s="1237"/>
      <c r="W783" s="1237"/>
      <c r="X783" s="4736"/>
      <c r="Y783" s="789"/>
      <c r="Z783" s="789"/>
      <c r="AA783" s="789"/>
      <c r="AB783" s="4736"/>
      <c r="AC783" s="789"/>
      <c r="AD783" s="789"/>
      <c r="AE783" s="789"/>
      <c r="AF783" s="4736"/>
      <c r="AG783" s="789"/>
      <c r="AH783" s="789"/>
      <c r="AI783" s="789"/>
      <c r="AJ783" s="685">
        <v>0</v>
      </c>
      <c r="AK783" s="685">
        <v>0</v>
      </c>
      <c r="AL783" s="685">
        <v>0</v>
      </c>
      <c r="AM783" s="685">
        <v>0</v>
      </c>
      <c r="AN783" s="685">
        <v>0</v>
      </c>
      <c r="AO783" s="685">
        <v>0</v>
      </c>
      <c r="AP783" s="685">
        <v>0</v>
      </c>
      <c r="AQ783" s="685">
        <v>0</v>
      </c>
      <c r="AR783" s="685">
        <v>0</v>
      </c>
      <c r="AS783" s="685">
        <v>0</v>
      </c>
      <c r="AT783" s="685">
        <v>0</v>
      </c>
      <c r="AU783" s="685">
        <v>0</v>
      </c>
      <c r="AV783" s="685">
        <v>0</v>
      </c>
      <c r="AW783" s="685">
        <v>0</v>
      </c>
      <c r="AX783" s="685">
        <v>0</v>
      </c>
      <c r="AY783" s="685">
        <v>0</v>
      </c>
      <c r="AZ783" s="685">
        <v>0</v>
      </c>
      <c r="BA783" s="685">
        <v>0</v>
      </c>
      <c r="BB783" s="685">
        <v>0</v>
      </c>
      <c r="BC783" s="685">
        <v>0</v>
      </c>
      <c r="BD783" s="685">
        <v>0</v>
      </c>
      <c r="BE783" s="685">
        <v>0</v>
      </c>
      <c r="BF783" s="685">
        <v>0</v>
      </c>
      <c r="BG783" s="685">
        <v>0</v>
      </c>
      <c r="BH783" s="685">
        <v>0</v>
      </c>
      <c r="BI783" s="687"/>
    </row>
    <row r="784" spans="2:61" ht="9.9499999999999993" customHeight="1">
      <c r="B784" s="706"/>
      <c r="D784" s="993"/>
      <c r="E784" s="796"/>
      <c r="F784" s="796"/>
      <c r="G784" s="796"/>
      <c r="H784" s="993"/>
      <c r="I784" s="796"/>
      <c r="J784" s="796"/>
      <c r="K784" s="796"/>
      <c r="L784" s="993"/>
      <c r="M784" s="796"/>
      <c r="N784" s="796"/>
      <c r="O784" s="796"/>
      <c r="P784" s="993"/>
      <c r="Q784" s="796"/>
      <c r="R784" s="796"/>
      <c r="S784" s="796"/>
      <c r="T784" s="993"/>
      <c r="U784" s="796"/>
      <c r="V784" s="796"/>
      <c r="W784" s="796"/>
      <c r="X784" s="707"/>
      <c r="Y784" s="796"/>
      <c r="Z784" s="796"/>
      <c r="AA784" s="796"/>
      <c r="AB784" s="993"/>
      <c r="AC784" s="796"/>
      <c r="AD784" s="796"/>
      <c r="AE784" s="796"/>
      <c r="AF784" s="993"/>
      <c r="AG784" s="796"/>
      <c r="AH784" s="796"/>
      <c r="AI784" s="796"/>
      <c r="AJ784" s="685">
        <v>0</v>
      </c>
      <c r="AK784" s="685">
        <v>0</v>
      </c>
      <c r="AL784" s="685">
        <v>0</v>
      </c>
      <c r="AM784" s="685">
        <v>0</v>
      </c>
      <c r="AN784" s="685">
        <v>0</v>
      </c>
      <c r="AO784" s="685">
        <v>0</v>
      </c>
      <c r="AP784" s="685">
        <v>0</v>
      </c>
      <c r="AQ784" s="685">
        <v>0</v>
      </c>
      <c r="AR784" s="685">
        <v>0</v>
      </c>
      <c r="AS784" s="685">
        <v>0</v>
      </c>
      <c r="AT784" s="685">
        <v>0</v>
      </c>
      <c r="AU784" s="685">
        <v>0</v>
      </c>
      <c r="AV784" s="685">
        <v>0</v>
      </c>
      <c r="AW784" s="685">
        <v>0</v>
      </c>
      <c r="AX784" s="685">
        <v>0</v>
      </c>
      <c r="AY784" s="685">
        <v>0</v>
      </c>
      <c r="AZ784" s="685">
        <v>0</v>
      </c>
      <c r="BA784" s="685">
        <v>0</v>
      </c>
      <c r="BB784" s="685">
        <v>0</v>
      </c>
      <c r="BC784" s="685">
        <v>0</v>
      </c>
      <c r="BD784" s="685">
        <v>0</v>
      </c>
      <c r="BE784" s="685">
        <v>0</v>
      </c>
      <c r="BF784" s="685">
        <v>0</v>
      </c>
      <c r="BG784" s="685">
        <v>0</v>
      </c>
      <c r="BH784" s="685">
        <v>0</v>
      </c>
      <c r="BI784" s="687"/>
    </row>
    <row r="785" spans="2:61" ht="9.9499999999999993" customHeight="1">
      <c r="B785" s="4464">
        <v>29</v>
      </c>
      <c r="D785" s="4740" t="s">
        <v>5570</v>
      </c>
      <c r="E785" s="789"/>
      <c r="F785" s="789"/>
      <c r="G785" s="789"/>
      <c r="H785" s="4734"/>
      <c r="I785" s="789"/>
      <c r="J785" s="789"/>
      <c r="K785" s="789"/>
      <c r="L785" s="4734"/>
      <c r="M785" s="789"/>
      <c r="N785" s="789"/>
      <c r="O785" s="789"/>
      <c r="P785" s="4734"/>
      <c r="Q785" s="1237"/>
      <c r="R785" s="1237"/>
      <c r="S785" s="1237"/>
      <c r="T785" s="4737" t="s">
        <v>5571</v>
      </c>
      <c r="U785" s="1237"/>
      <c r="V785" s="1237"/>
      <c r="W785" s="1237"/>
      <c r="X785" s="4734"/>
      <c r="Y785" s="789"/>
      <c r="Z785" s="789"/>
      <c r="AA785" s="789"/>
      <c r="AB785" s="4734"/>
      <c r="AC785" s="789"/>
      <c r="AD785" s="789"/>
      <c r="AE785" s="789"/>
      <c r="AF785" s="4734"/>
      <c r="AG785" s="789"/>
      <c r="AH785" s="789"/>
      <c r="AI785" s="789"/>
      <c r="AJ785" s="685">
        <v>0</v>
      </c>
      <c r="AK785" s="685">
        <v>0</v>
      </c>
      <c r="AL785" s="685">
        <v>0</v>
      </c>
      <c r="AM785" s="685">
        <v>0</v>
      </c>
      <c r="AN785" s="685">
        <v>0</v>
      </c>
      <c r="AO785" s="685">
        <v>0</v>
      </c>
      <c r="AP785" s="685">
        <v>0</v>
      </c>
      <c r="AQ785" s="685">
        <v>0</v>
      </c>
      <c r="AR785" s="685">
        <v>0</v>
      </c>
      <c r="AS785" s="685">
        <v>0</v>
      </c>
      <c r="AT785" s="685">
        <v>0</v>
      </c>
      <c r="AU785" s="685">
        <v>0</v>
      </c>
      <c r="AV785" s="685">
        <v>0</v>
      </c>
      <c r="AW785" s="685">
        <v>0</v>
      </c>
      <c r="AX785" s="685">
        <v>0</v>
      </c>
      <c r="AY785" s="685">
        <v>0</v>
      </c>
      <c r="AZ785" s="685">
        <v>0</v>
      </c>
      <c r="BA785" s="685">
        <v>0</v>
      </c>
      <c r="BB785" s="685">
        <v>0</v>
      </c>
      <c r="BC785" s="685">
        <v>0</v>
      </c>
      <c r="BD785" s="685">
        <v>0</v>
      </c>
      <c r="BE785" s="685">
        <v>0</v>
      </c>
      <c r="BF785" s="685">
        <v>0</v>
      </c>
      <c r="BG785" s="685">
        <v>0</v>
      </c>
      <c r="BH785" s="685">
        <v>0</v>
      </c>
      <c r="BI785" s="687"/>
    </row>
    <row r="786" spans="2:61" ht="5.0999999999999996" customHeight="1">
      <c r="B786" s="4465"/>
      <c r="D786" s="4741"/>
      <c r="E786" s="730"/>
      <c r="F786" s="794"/>
      <c r="G786" s="730"/>
      <c r="H786" s="4735"/>
      <c r="I786" s="730"/>
      <c r="J786" s="794"/>
      <c r="K786" s="730"/>
      <c r="L786" s="4735"/>
      <c r="M786" s="730"/>
      <c r="N786" s="794"/>
      <c r="O786" s="730"/>
      <c r="P786" s="4735"/>
      <c r="Q786" s="1238"/>
      <c r="R786" s="1239"/>
      <c r="S786" s="1238"/>
      <c r="T786" s="4738"/>
      <c r="U786" s="1238"/>
      <c r="V786" s="1239"/>
      <c r="W786" s="1238"/>
      <c r="X786" s="4735"/>
      <c r="Y786" s="730"/>
      <c r="Z786" s="794"/>
      <c r="AA786" s="730"/>
      <c r="AB786" s="4735"/>
      <c r="AC786" s="730"/>
      <c r="AD786" s="794"/>
      <c r="AE786" s="730"/>
      <c r="AF786" s="4735"/>
      <c r="AG786" s="730"/>
      <c r="AH786" s="794"/>
      <c r="AI786" s="730"/>
      <c r="AJ786" s="685">
        <v>0</v>
      </c>
      <c r="AK786" s="685">
        <v>0</v>
      </c>
      <c r="AL786" s="685">
        <v>0</v>
      </c>
      <c r="AM786" s="685">
        <v>0</v>
      </c>
      <c r="AN786" s="685">
        <v>0</v>
      </c>
      <c r="AO786" s="685">
        <v>0</v>
      </c>
      <c r="AP786" s="685">
        <v>0</v>
      </c>
      <c r="AQ786" s="685">
        <v>0</v>
      </c>
      <c r="AR786" s="685">
        <v>0</v>
      </c>
      <c r="AS786" s="685">
        <v>0</v>
      </c>
      <c r="AT786" s="685">
        <v>0</v>
      </c>
      <c r="AU786" s="685">
        <v>0</v>
      </c>
      <c r="AV786" s="685">
        <v>0</v>
      </c>
      <c r="AW786" s="685">
        <v>0</v>
      </c>
      <c r="AX786" s="685">
        <v>0</v>
      </c>
      <c r="AY786" s="685">
        <v>0</v>
      </c>
      <c r="AZ786" s="685">
        <v>0</v>
      </c>
      <c r="BA786" s="685">
        <v>0</v>
      </c>
      <c r="BB786" s="685">
        <v>0</v>
      </c>
      <c r="BC786" s="685">
        <v>0</v>
      </c>
      <c r="BD786" s="685">
        <v>0</v>
      </c>
      <c r="BE786" s="685">
        <v>0</v>
      </c>
      <c r="BF786" s="685">
        <v>0</v>
      </c>
      <c r="BG786" s="685">
        <v>0</v>
      </c>
      <c r="BH786" s="685">
        <v>0</v>
      </c>
      <c r="BI786" s="687"/>
    </row>
    <row r="787" spans="2:61" ht="9.9499999999999993" customHeight="1">
      <c r="B787" s="4466"/>
      <c r="D787" s="4742"/>
      <c r="E787" s="789"/>
      <c r="F787" s="789"/>
      <c r="G787" s="789"/>
      <c r="H787" s="4736"/>
      <c r="I787" s="789"/>
      <c r="J787" s="789"/>
      <c r="K787" s="789"/>
      <c r="L787" s="4736"/>
      <c r="M787" s="789"/>
      <c r="N787" s="789"/>
      <c r="O787" s="789"/>
      <c r="P787" s="4736"/>
      <c r="Q787" s="1237"/>
      <c r="R787" s="1237"/>
      <c r="S787" s="1237"/>
      <c r="T787" s="4739"/>
      <c r="U787" s="1237"/>
      <c r="V787" s="1237"/>
      <c r="W787" s="1237"/>
      <c r="X787" s="4736"/>
      <c r="Y787" s="789"/>
      <c r="Z787" s="789"/>
      <c r="AA787" s="789"/>
      <c r="AB787" s="4736"/>
      <c r="AC787" s="789"/>
      <c r="AD787" s="789"/>
      <c r="AE787" s="789"/>
      <c r="AF787" s="4736"/>
      <c r="AG787" s="789"/>
      <c r="AH787" s="789"/>
      <c r="AI787" s="789"/>
      <c r="AJ787" s="685">
        <v>0</v>
      </c>
      <c r="AK787" s="685">
        <v>0</v>
      </c>
      <c r="AL787" s="685">
        <v>0</v>
      </c>
      <c r="AM787" s="685">
        <v>0</v>
      </c>
      <c r="AN787" s="685">
        <v>0</v>
      </c>
      <c r="AO787" s="685">
        <v>0</v>
      </c>
      <c r="AP787" s="685">
        <v>0</v>
      </c>
      <c r="AQ787" s="685">
        <v>0</v>
      </c>
      <c r="AR787" s="685">
        <v>0</v>
      </c>
      <c r="AS787" s="685">
        <v>0</v>
      </c>
      <c r="AT787" s="685">
        <v>0</v>
      </c>
      <c r="AU787" s="685">
        <v>0</v>
      </c>
      <c r="AV787" s="685">
        <v>0</v>
      </c>
      <c r="AW787" s="685">
        <v>0</v>
      </c>
      <c r="AX787" s="685">
        <v>0</v>
      </c>
      <c r="AY787" s="685">
        <v>0</v>
      </c>
      <c r="AZ787" s="685">
        <v>0</v>
      </c>
      <c r="BA787" s="685">
        <v>0</v>
      </c>
      <c r="BB787" s="685">
        <v>0</v>
      </c>
      <c r="BC787" s="685">
        <v>0</v>
      </c>
      <c r="BD787" s="685">
        <v>0</v>
      </c>
      <c r="BE787" s="685">
        <v>0</v>
      </c>
      <c r="BF787" s="685">
        <v>0</v>
      </c>
      <c r="BG787" s="685">
        <v>0</v>
      </c>
      <c r="BH787" s="685">
        <v>0</v>
      </c>
      <c r="BI787" s="687"/>
    </row>
    <row r="788" spans="2:61" ht="9.9499999999999993" customHeight="1">
      <c r="B788" s="706"/>
      <c r="D788" s="993"/>
      <c r="E788" s="796"/>
      <c r="F788" s="796"/>
      <c r="G788" s="796"/>
      <c r="H788" s="993"/>
      <c r="I788" s="796"/>
      <c r="J788" s="796"/>
      <c r="K788" s="796"/>
      <c r="L788" s="993"/>
      <c r="M788" s="796"/>
      <c r="N788" s="796"/>
      <c r="O788" s="796"/>
      <c r="P788" s="993"/>
      <c r="Q788" s="796"/>
      <c r="R788" s="796"/>
      <c r="S788" s="796"/>
      <c r="T788" s="993"/>
      <c r="U788" s="796"/>
      <c r="V788" s="796"/>
      <c r="W788" s="796"/>
      <c r="X788" s="707"/>
      <c r="Y788" s="796"/>
      <c r="Z788" s="796"/>
      <c r="AA788" s="796"/>
      <c r="AB788" s="993"/>
      <c r="AC788" s="796"/>
      <c r="AD788" s="796"/>
      <c r="AE788" s="796"/>
      <c r="AF788" s="993"/>
      <c r="AG788" s="796"/>
      <c r="AH788" s="796"/>
      <c r="AI788" s="796"/>
      <c r="AJ788" s="685">
        <v>0</v>
      </c>
      <c r="AK788" s="685">
        <v>0</v>
      </c>
      <c r="AL788" s="685">
        <v>0</v>
      </c>
      <c r="AM788" s="685">
        <v>0</v>
      </c>
      <c r="AN788" s="685">
        <v>0</v>
      </c>
      <c r="AO788" s="685">
        <v>0</v>
      </c>
      <c r="AP788" s="685">
        <v>0</v>
      </c>
      <c r="AQ788" s="685">
        <v>0</v>
      </c>
      <c r="AR788" s="685">
        <v>0</v>
      </c>
      <c r="AS788" s="685">
        <v>0</v>
      </c>
      <c r="AT788" s="685">
        <v>0</v>
      </c>
      <c r="AU788" s="685">
        <v>0</v>
      </c>
      <c r="AV788" s="685">
        <v>0</v>
      </c>
      <c r="AW788" s="685">
        <v>0</v>
      </c>
      <c r="AX788" s="685">
        <v>0</v>
      </c>
      <c r="AY788" s="685">
        <v>0</v>
      </c>
      <c r="AZ788" s="685">
        <v>0</v>
      </c>
      <c r="BA788" s="685">
        <v>0</v>
      </c>
      <c r="BB788" s="685">
        <v>0</v>
      </c>
      <c r="BC788" s="685">
        <v>0</v>
      </c>
      <c r="BD788" s="685">
        <v>0</v>
      </c>
      <c r="BE788" s="685">
        <v>0</v>
      </c>
      <c r="BF788" s="685">
        <v>0</v>
      </c>
      <c r="BG788" s="685">
        <v>0</v>
      </c>
      <c r="BH788" s="685">
        <v>0</v>
      </c>
      <c r="BI788" s="687"/>
    </row>
    <row r="789" spans="2:61" ht="9.9499999999999993" customHeight="1">
      <c r="B789" s="4464">
        <v>30</v>
      </c>
      <c r="D789" s="4740" t="s">
        <v>5572</v>
      </c>
      <c r="E789" s="789"/>
      <c r="F789" s="789"/>
      <c r="G789" s="789"/>
      <c r="H789" s="4734"/>
      <c r="I789" s="789"/>
      <c r="J789" s="789"/>
      <c r="K789" s="789"/>
      <c r="L789" s="4734"/>
      <c r="M789" s="789"/>
      <c r="N789" s="789"/>
      <c r="O789" s="789"/>
      <c r="P789" s="4734"/>
      <c r="Q789" s="1237"/>
      <c r="R789" s="1237"/>
      <c r="S789" s="1237"/>
      <c r="T789" s="4737" t="s">
        <v>5573</v>
      </c>
      <c r="U789" s="1237"/>
      <c r="V789" s="1237"/>
      <c r="W789" s="1237"/>
      <c r="X789" s="4734"/>
      <c r="Y789" s="789"/>
      <c r="Z789" s="789"/>
      <c r="AA789" s="789"/>
      <c r="AB789" s="4734"/>
      <c r="AC789" s="789"/>
      <c r="AD789" s="789"/>
      <c r="AE789" s="789"/>
      <c r="AF789" s="4734"/>
      <c r="AG789" s="789"/>
      <c r="AH789" s="789"/>
      <c r="AI789" s="789"/>
      <c r="AJ789" s="685">
        <v>0</v>
      </c>
      <c r="AK789" s="685">
        <v>0</v>
      </c>
      <c r="AL789" s="685">
        <v>0</v>
      </c>
      <c r="AM789" s="685">
        <v>0</v>
      </c>
      <c r="AN789" s="685">
        <v>0</v>
      </c>
      <c r="AO789" s="685">
        <v>0</v>
      </c>
      <c r="AP789" s="685">
        <v>0</v>
      </c>
      <c r="AQ789" s="685">
        <v>0</v>
      </c>
      <c r="AR789" s="685">
        <v>0</v>
      </c>
      <c r="AS789" s="685">
        <v>0</v>
      </c>
      <c r="AT789" s="685">
        <v>0</v>
      </c>
      <c r="AU789" s="685">
        <v>0</v>
      </c>
      <c r="AV789" s="685">
        <v>0</v>
      </c>
      <c r="AW789" s="685">
        <v>0</v>
      </c>
      <c r="AX789" s="685">
        <v>0</v>
      </c>
      <c r="AY789" s="685">
        <v>0</v>
      </c>
      <c r="AZ789" s="685">
        <v>0</v>
      </c>
      <c r="BA789" s="685">
        <v>0</v>
      </c>
      <c r="BB789" s="685">
        <v>0</v>
      </c>
      <c r="BC789" s="685">
        <v>0</v>
      </c>
      <c r="BD789" s="685">
        <v>0</v>
      </c>
      <c r="BE789" s="685">
        <v>0</v>
      </c>
      <c r="BF789" s="685">
        <v>0</v>
      </c>
      <c r="BG789" s="685">
        <v>0</v>
      </c>
      <c r="BH789" s="685">
        <v>0</v>
      </c>
      <c r="BI789" s="687"/>
    </row>
    <row r="790" spans="2:61" ht="5.0999999999999996" customHeight="1">
      <c r="B790" s="4465"/>
      <c r="D790" s="4741"/>
      <c r="E790" s="730"/>
      <c r="F790" s="794"/>
      <c r="G790" s="730"/>
      <c r="H790" s="4735"/>
      <c r="I790" s="730"/>
      <c r="J790" s="794"/>
      <c r="K790" s="730"/>
      <c r="L790" s="4735"/>
      <c r="M790" s="730"/>
      <c r="N790" s="794"/>
      <c r="O790" s="730"/>
      <c r="P790" s="4735"/>
      <c r="Q790" s="1238"/>
      <c r="R790" s="1239"/>
      <c r="S790" s="1238"/>
      <c r="T790" s="4738"/>
      <c r="U790" s="1238"/>
      <c r="V790" s="1239"/>
      <c r="W790" s="1238"/>
      <c r="X790" s="4735"/>
      <c r="Y790" s="730"/>
      <c r="Z790" s="794"/>
      <c r="AA790" s="730"/>
      <c r="AB790" s="4735"/>
      <c r="AC790" s="730"/>
      <c r="AD790" s="794"/>
      <c r="AE790" s="730"/>
      <c r="AF790" s="4735"/>
      <c r="AG790" s="730"/>
      <c r="AH790" s="794"/>
      <c r="AI790" s="730"/>
      <c r="AJ790" s="685">
        <v>0</v>
      </c>
      <c r="AK790" s="685">
        <v>0</v>
      </c>
      <c r="AL790" s="685">
        <v>0</v>
      </c>
      <c r="AM790" s="685">
        <v>0</v>
      </c>
      <c r="AN790" s="685">
        <v>0</v>
      </c>
      <c r="AO790" s="685">
        <v>0</v>
      </c>
      <c r="AP790" s="685">
        <v>0</v>
      </c>
      <c r="AQ790" s="685">
        <v>0</v>
      </c>
      <c r="AR790" s="685">
        <v>0</v>
      </c>
      <c r="AS790" s="685">
        <v>0</v>
      </c>
      <c r="AT790" s="685">
        <v>0</v>
      </c>
      <c r="AU790" s="685">
        <v>0</v>
      </c>
      <c r="AV790" s="685">
        <v>0</v>
      </c>
      <c r="AW790" s="685">
        <v>0</v>
      </c>
      <c r="AX790" s="685">
        <v>0</v>
      </c>
      <c r="AY790" s="685">
        <v>0</v>
      </c>
      <c r="AZ790" s="685">
        <v>0</v>
      </c>
      <c r="BA790" s="685">
        <v>0</v>
      </c>
      <c r="BB790" s="685">
        <v>0</v>
      </c>
      <c r="BC790" s="685">
        <v>0</v>
      </c>
      <c r="BD790" s="685">
        <v>0</v>
      </c>
      <c r="BE790" s="685">
        <v>0</v>
      </c>
      <c r="BF790" s="685">
        <v>0</v>
      </c>
      <c r="BG790" s="685">
        <v>0</v>
      </c>
      <c r="BH790" s="685">
        <v>0</v>
      </c>
      <c r="BI790" s="687"/>
    </row>
    <row r="791" spans="2:61" ht="9.9499999999999993" customHeight="1">
      <c r="B791" s="4466"/>
      <c r="D791" s="4742"/>
      <c r="E791" s="789"/>
      <c r="F791" s="789"/>
      <c r="G791" s="789"/>
      <c r="H791" s="4736"/>
      <c r="I791" s="789"/>
      <c r="J791" s="789"/>
      <c r="K791" s="789"/>
      <c r="L791" s="4736"/>
      <c r="M791" s="789"/>
      <c r="N791" s="789"/>
      <c r="O791" s="789"/>
      <c r="P791" s="4736"/>
      <c r="Q791" s="1237"/>
      <c r="R791" s="1237"/>
      <c r="S791" s="1237"/>
      <c r="T791" s="4739"/>
      <c r="U791" s="1237"/>
      <c r="V791" s="1237"/>
      <c r="W791" s="1237"/>
      <c r="X791" s="4736"/>
      <c r="Y791" s="789"/>
      <c r="Z791" s="789"/>
      <c r="AA791" s="789"/>
      <c r="AB791" s="4736"/>
      <c r="AC791" s="789"/>
      <c r="AD791" s="789"/>
      <c r="AE791" s="789"/>
      <c r="AF791" s="4736"/>
      <c r="AG791" s="789"/>
      <c r="AH791" s="789"/>
      <c r="AI791" s="789"/>
      <c r="AJ791" s="685">
        <v>0</v>
      </c>
      <c r="AK791" s="685">
        <v>0</v>
      </c>
      <c r="AL791" s="685">
        <v>0</v>
      </c>
      <c r="AM791" s="685">
        <v>0</v>
      </c>
      <c r="AN791" s="685">
        <v>0</v>
      </c>
      <c r="AO791" s="685">
        <v>0</v>
      </c>
      <c r="AP791" s="685">
        <v>0</v>
      </c>
      <c r="AQ791" s="685">
        <v>0</v>
      </c>
      <c r="AR791" s="685">
        <v>0</v>
      </c>
      <c r="AS791" s="685">
        <v>0</v>
      </c>
      <c r="AT791" s="685">
        <v>0</v>
      </c>
      <c r="AU791" s="685">
        <v>0</v>
      </c>
      <c r="AV791" s="685">
        <v>0</v>
      </c>
      <c r="AW791" s="685">
        <v>0</v>
      </c>
      <c r="AX791" s="685">
        <v>0</v>
      </c>
      <c r="AY791" s="685">
        <v>0</v>
      </c>
      <c r="AZ791" s="685">
        <v>0</v>
      </c>
      <c r="BA791" s="685">
        <v>0</v>
      </c>
      <c r="BB791" s="685">
        <v>0</v>
      </c>
      <c r="BC791" s="685">
        <v>0</v>
      </c>
      <c r="BD791" s="685">
        <v>0</v>
      </c>
      <c r="BE791" s="685">
        <v>0</v>
      </c>
      <c r="BF791" s="685">
        <v>0</v>
      </c>
      <c r="BG791" s="685">
        <v>0</v>
      </c>
      <c r="BH791" s="685">
        <v>0</v>
      </c>
      <c r="BI791" s="687"/>
    </row>
    <row r="792" spans="2:61" ht="9.9499999999999993" customHeight="1">
      <c r="B792" s="706"/>
      <c r="D792" s="993"/>
      <c r="E792" s="796"/>
      <c r="F792" s="796"/>
      <c r="G792" s="796"/>
      <c r="H792" s="993"/>
      <c r="I792" s="796"/>
      <c r="J792" s="796"/>
      <c r="K792" s="796"/>
      <c r="L792" s="993"/>
      <c r="M792" s="796"/>
      <c r="N792" s="796"/>
      <c r="O792" s="796"/>
      <c r="P792" s="993"/>
      <c r="Q792" s="796"/>
      <c r="R792" s="796"/>
      <c r="S792" s="796"/>
      <c r="T792" s="993"/>
      <c r="U792" s="796"/>
      <c r="V792" s="796"/>
      <c r="W792" s="796"/>
      <c r="X792" s="707"/>
      <c r="Y792" s="796"/>
      <c r="Z792" s="796"/>
      <c r="AA792" s="796"/>
      <c r="AB792" s="993"/>
      <c r="AC792" s="796"/>
      <c r="AD792" s="796"/>
      <c r="AE792" s="796"/>
      <c r="AF792" s="993"/>
      <c r="AG792" s="796"/>
      <c r="AH792" s="796"/>
      <c r="AI792" s="796"/>
      <c r="AJ792" s="685">
        <v>0</v>
      </c>
      <c r="AK792" s="685">
        <v>0</v>
      </c>
      <c r="AL792" s="685">
        <v>0</v>
      </c>
      <c r="AM792" s="685">
        <v>0</v>
      </c>
      <c r="AN792" s="685">
        <v>0</v>
      </c>
      <c r="AO792" s="685">
        <v>0</v>
      </c>
      <c r="AP792" s="685">
        <v>0</v>
      </c>
      <c r="AQ792" s="685">
        <v>0</v>
      </c>
      <c r="AR792" s="685">
        <v>0</v>
      </c>
      <c r="AS792" s="685">
        <v>0</v>
      </c>
      <c r="AT792" s="685">
        <v>0</v>
      </c>
      <c r="AU792" s="685">
        <v>0</v>
      </c>
      <c r="AV792" s="685">
        <v>0</v>
      </c>
      <c r="AW792" s="685">
        <v>0</v>
      </c>
      <c r="AX792" s="685">
        <v>0</v>
      </c>
      <c r="AY792" s="685">
        <v>0</v>
      </c>
      <c r="AZ792" s="685">
        <v>0</v>
      </c>
      <c r="BA792" s="685">
        <v>0</v>
      </c>
      <c r="BB792" s="685">
        <v>0</v>
      </c>
      <c r="BC792" s="685">
        <v>0</v>
      </c>
      <c r="BD792" s="685">
        <v>0</v>
      </c>
      <c r="BE792" s="685">
        <v>0</v>
      </c>
      <c r="BF792" s="685">
        <v>0</v>
      </c>
      <c r="BG792" s="685">
        <v>0</v>
      </c>
      <c r="BH792" s="685">
        <v>0</v>
      </c>
      <c r="BI792" s="687"/>
    </row>
    <row r="793" spans="2:61" ht="9.9499999999999993" customHeight="1">
      <c r="B793" s="4464">
        <v>31</v>
      </c>
      <c r="D793" s="4740"/>
      <c r="E793" s="789"/>
      <c r="F793" s="789"/>
      <c r="G793" s="789"/>
      <c r="H793" s="4734"/>
      <c r="I793" s="789"/>
      <c r="J793" s="789"/>
      <c r="K793" s="789"/>
      <c r="L793" s="4734"/>
      <c r="M793" s="789"/>
      <c r="N793" s="789"/>
      <c r="O793" s="789"/>
      <c r="P793" s="4734"/>
      <c r="Q793" s="1237"/>
      <c r="R793" s="1237"/>
      <c r="S793" s="1237"/>
      <c r="T793" s="4743" t="s">
        <v>5574</v>
      </c>
      <c r="U793" s="1237"/>
      <c r="V793" s="1237"/>
      <c r="W793" s="1237"/>
      <c r="X793" s="4734"/>
      <c r="Y793" s="789"/>
      <c r="Z793" s="789"/>
      <c r="AA793" s="789"/>
      <c r="AB793" s="4734"/>
      <c r="AC793" s="789"/>
      <c r="AD793" s="789"/>
      <c r="AE793" s="789"/>
      <c r="AF793" s="4734"/>
      <c r="AG793" s="789"/>
      <c r="AH793" s="789"/>
      <c r="AI793" s="789"/>
      <c r="AJ793" s="685">
        <v>0</v>
      </c>
      <c r="AK793" s="685">
        <v>0</v>
      </c>
      <c r="AL793" s="685">
        <v>0</v>
      </c>
      <c r="AM793" s="685">
        <v>0</v>
      </c>
      <c r="AN793" s="685">
        <v>0</v>
      </c>
      <c r="AO793" s="685">
        <v>0</v>
      </c>
      <c r="AP793" s="685">
        <v>0</v>
      </c>
      <c r="AQ793" s="685">
        <v>0</v>
      </c>
      <c r="AR793" s="685">
        <v>0</v>
      </c>
      <c r="AS793" s="685">
        <v>0</v>
      </c>
      <c r="AT793" s="685">
        <v>0</v>
      </c>
      <c r="AU793" s="685">
        <v>0</v>
      </c>
      <c r="AV793" s="685">
        <v>0</v>
      </c>
      <c r="AW793" s="685">
        <v>0</v>
      </c>
      <c r="AX793" s="685">
        <v>0</v>
      </c>
      <c r="AY793" s="685">
        <v>0</v>
      </c>
      <c r="AZ793" s="685">
        <v>0</v>
      </c>
      <c r="BA793" s="685">
        <v>0</v>
      </c>
      <c r="BB793" s="685">
        <v>0</v>
      </c>
      <c r="BC793" s="685">
        <v>0</v>
      </c>
      <c r="BD793" s="685">
        <v>0</v>
      </c>
      <c r="BE793" s="685">
        <v>0</v>
      </c>
      <c r="BF793" s="685">
        <v>0</v>
      </c>
      <c r="BG793" s="685">
        <v>0</v>
      </c>
      <c r="BH793" s="685">
        <v>0</v>
      </c>
      <c r="BI793" s="687"/>
    </row>
    <row r="794" spans="2:61" ht="5.0999999999999996" customHeight="1">
      <c r="B794" s="4465"/>
      <c r="D794" s="4741"/>
      <c r="E794" s="730"/>
      <c r="F794" s="794"/>
      <c r="G794" s="730"/>
      <c r="H794" s="4735"/>
      <c r="I794" s="730"/>
      <c r="J794" s="794"/>
      <c r="K794" s="730"/>
      <c r="L794" s="4735"/>
      <c r="M794" s="730"/>
      <c r="N794" s="794"/>
      <c r="O794" s="730"/>
      <c r="P794" s="4735"/>
      <c r="Q794" s="1238"/>
      <c r="R794" s="1239"/>
      <c r="S794" s="1238"/>
      <c r="T794" s="4744"/>
      <c r="U794" s="1238"/>
      <c r="V794" s="1239"/>
      <c r="W794" s="1238"/>
      <c r="X794" s="4735"/>
      <c r="Y794" s="730"/>
      <c r="Z794" s="794"/>
      <c r="AA794" s="730"/>
      <c r="AB794" s="4735"/>
      <c r="AC794" s="730"/>
      <c r="AD794" s="794"/>
      <c r="AE794" s="730"/>
      <c r="AF794" s="4735"/>
      <c r="AG794" s="730"/>
      <c r="AH794" s="794"/>
      <c r="AI794" s="730"/>
      <c r="AJ794" s="685">
        <v>0</v>
      </c>
      <c r="AK794" s="685">
        <v>0</v>
      </c>
      <c r="AL794" s="685">
        <v>0</v>
      </c>
      <c r="AM794" s="685">
        <v>0</v>
      </c>
      <c r="AN794" s="685">
        <v>0</v>
      </c>
      <c r="AO794" s="685">
        <v>0</v>
      </c>
      <c r="AP794" s="685">
        <v>0</v>
      </c>
      <c r="AQ794" s="685">
        <v>0</v>
      </c>
      <c r="AR794" s="685">
        <v>0</v>
      </c>
      <c r="AS794" s="685">
        <v>0</v>
      </c>
      <c r="AT794" s="685">
        <v>0</v>
      </c>
      <c r="AU794" s="685">
        <v>0</v>
      </c>
      <c r="AV794" s="685">
        <v>0</v>
      </c>
      <c r="AW794" s="685">
        <v>0</v>
      </c>
      <c r="AX794" s="685">
        <v>0</v>
      </c>
      <c r="AY794" s="685">
        <v>0</v>
      </c>
      <c r="AZ794" s="685">
        <v>0</v>
      </c>
      <c r="BA794" s="685">
        <v>0</v>
      </c>
      <c r="BB794" s="685">
        <v>0</v>
      </c>
      <c r="BC794" s="685">
        <v>0</v>
      </c>
      <c r="BD794" s="685">
        <v>0</v>
      </c>
      <c r="BE794" s="685">
        <v>0</v>
      </c>
      <c r="BF794" s="685">
        <v>0</v>
      </c>
      <c r="BG794" s="685">
        <v>0</v>
      </c>
      <c r="BH794" s="685">
        <v>0</v>
      </c>
      <c r="BI794" s="687"/>
    </row>
    <row r="795" spans="2:61" ht="9.9499999999999993" customHeight="1">
      <c r="B795" s="4466"/>
      <c r="D795" s="4742"/>
      <c r="E795" s="789"/>
      <c r="F795" s="789"/>
      <c r="G795" s="789"/>
      <c r="H795" s="4736"/>
      <c r="I795" s="789"/>
      <c r="J795" s="789"/>
      <c r="K795" s="789"/>
      <c r="L795" s="4736"/>
      <c r="M795" s="789"/>
      <c r="N795" s="789"/>
      <c r="O795" s="789"/>
      <c r="P795" s="4736"/>
      <c r="Q795" s="1237"/>
      <c r="R795" s="1237"/>
      <c r="S795" s="1237"/>
      <c r="T795" s="4745"/>
      <c r="U795" s="1237"/>
      <c r="V795" s="1237"/>
      <c r="W795" s="1237"/>
      <c r="X795" s="4736"/>
      <c r="Y795" s="789"/>
      <c r="Z795" s="789"/>
      <c r="AA795" s="789"/>
      <c r="AB795" s="4736"/>
      <c r="AC795" s="789"/>
      <c r="AD795" s="789"/>
      <c r="AE795" s="789"/>
      <c r="AF795" s="4736"/>
      <c r="AG795" s="789"/>
      <c r="AH795" s="789"/>
      <c r="AI795" s="789"/>
      <c r="AJ795" s="685">
        <v>0</v>
      </c>
      <c r="AK795" s="685">
        <v>0</v>
      </c>
      <c r="AL795" s="685">
        <v>0</v>
      </c>
      <c r="AM795" s="685">
        <v>0</v>
      </c>
      <c r="AN795" s="685">
        <v>0</v>
      </c>
      <c r="AO795" s="685">
        <v>0</v>
      </c>
      <c r="AP795" s="685">
        <v>0</v>
      </c>
      <c r="AQ795" s="685">
        <v>0</v>
      </c>
      <c r="AR795" s="685">
        <v>0</v>
      </c>
      <c r="AS795" s="685">
        <v>0</v>
      </c>
      <c r="AT795" s="685">
        <v>0</v>
      </c>
      <c r="AU795" s="685">
        <v>0</v>
      </c>
      <c r="AV795" s="685">
        <v>0</v>
      </c>
      <c r="AW795" s="685">
        <v>0</v>
      </c>
      <c r="AX795" s="685">
        <v>0</v>
      </c>
      <c r="AY795" s="685">
        <v>0</v>
      </c>
      <c r="AZ795" s="685">
        <v>0</v>
      </c>
      <c r="BA795" s="685">
        <v>0</v>
      </c>
      <c r="BB795" s="685">
        <v>0</v>
      </c>
      <c r="BC795" s="685">
        <v>0</v>
      </c>
      <c r="BD795" s="685">
        <v>0</v>
      </c>
      <c r="BE795" s="685">
        <v>0</v>
      </c>
      <c r="BF795" s="685">
        <v>0</v>
      </c>
      <c r="BG795" s="685">
        <v>0</v>
      </c>
      <c r="BH795" s="685">
        <v>0</v>
      </c>
      <c r="BI795" s="687"/>
    </row>
    <row r="796" spans="2:61" ht="9.9499999999999993" customHeight="1">
      <c r="B796" s="706"/>
      <c r="D796" s="993"/>
      <c r="E796" s="796"/>
      <c r="F796" s="796"/>
      <c r="G796" s="796"/>
      <c r="H796" s="993"/>
      <c r="I796" s="796"/>
      <c r="J796" s="796"/>
      <c r="K796" s="796"/>
      <c r="L796" s="993"/>
      <c r="M796" s="796"/>
      <c r="N796" s="796"/>
      <c r="O796" s="796"/>
      <c r="P796" s="993"/>
      <c r="Q796" s="796"/>
      <c r="R796" s="796"/>
      <c r="S796" s="796"/>
      <c r="T796" s="993"/>
      <c r="U796" s="796"/>
      <c r="V796" s="796"/>
      <c r="W796" s="796"/>
      <c r="X796" s="707"/>
      <c r="Y796" s="796"/>
      <c r="Z796" s="796"/>
      <c r="AA796" s="796"/>
      <c r="AB796" s="993"/>
      <c r="AC796" s="796"/>
      <c r="AD796" s="796"/>
      <c r="AE796" s="796"/>
      <c r="AF796" s="993"/>
      <c r="AG796" s="796"/>
      <c r="AH796" s="796"/>
      <c r="AI796" s="796"/>
      <c r="AJ796" s="685">
        <v>0</v>
      </c>
      <c r="AK796" s="685">
        <v>0</v>
      </c>
      <c r="AL796" s="685">
        <v>0</v>
      </c>
      <c r="AM796" s="685">
        <v>0</v>
      </c>
      <c r="AN796" s="685">
        <v>0</v>
      </c>
      <c r="AO796" s="685">
        <v>0</v>
      </c>
      <c r="AP796" s="685">
        <v>0</v>
      </c>
      <c r="AQ796" s="685">
        <v>0</v>
      </c>
      <c r="AR796" s="685">
        <v>0</v>
      </c>
      <c r="AS796" s="685">
        <v>0</v>
      </c>
      <c r="AT796" s="685">
        <v>0</v>
      </c>
      <c r="AU796" s="685">
        <v>0</v>
      </c>
      <c r="AV796" s="685">
        <v>0</v>
      </c>
      <c r="AW796" s="685">
        <v>0</v>
      </c>
      <c r="AX796" s="685">
        <v>0</v>
      </c>
      <c r="AY796" s="685">
        <v>0</v>
      </c>
      <c r="AZ796" s="685">
        <v>0</v>
      </c>
      <c r="BA796" s="685">
        <v>0</v>
      </c>
      <c r="BB796" s="685">
        <v>0</v>
      </c>
      <c r="BC796" s="685">
        <v>0</v>
      </c>
      <c r="BD796" s="685">
        <v>0</v>
      </c>
      <c r="BE796" s="685">
        <v>0</v>
      </c>
      <c r="BF796" s="685">
        <v>0</v>
      </c>
      <c r="BG796" s="685">
        <v>0</v>
      </c>
      <c r="BH796" s="685">
        <v>0</v>
      </c>
      <c r="BI796" s="687"/>
    </row>
    <row r="797" spans="2:61" ht="9.9499999999999993" customHeight="1">
      <c r="B797" s="4464">
        <v>32</v>
      </c>
      <c r="D797" s="4734"/>
      <c r="E797" s="789"/>
      <c r="F797" s="789"/>
      <c r="G797" s="789"/>
      <c r="H797" s="4734"/>
      <c r="I797" s="789"/>
      <c r="J797" s="789"/>
      <c r="K797" s="789"/>
      <c r="L797" s="4734"/>
      <c r="M797" s="789"/>
      <c r="N797" s="789"/>
      <c r="O797" s="789"/>
      <c r="P797" s="4734"/>
      <c r="Q797" s="1237"/>
      <c r="R797" s="1237"/>
      <c r="S797" s="1237"/>
      <c r="T797" s="4737"/>
      <c r="U797" s="1237"/>
      <c r="V797" s="1237"/>
      <c r="W797" s="1237"/>
      <c r="X797" s="4734"/>
      <c r="Y797" s="789"/>
      <c r="Z797" s="789"/>
      <c r="AA797" s="789"/>
      <c r="AB797" s="4734"/>
      <c r="AC797" s="789"/>
      <c r="AD797" s="789"/>
      <c r="AE797" s="789"/>
      <c r="AF797" s="4734"/>
      <c r="AG797" s="789"/>
      <c r="AH797" s="789"/>
      <c r="AI797" s="789"/>
      <c r="AJ797" s="685">
        <v>0</v>
      </c>
      <c r="AK797" s="685">
        <v>0</v>
      </c>
      <c r="AL797" s="685">
        <v>0</v>
      </c>
      <c r="AM797" s="685">
        <v>0</v>
      </c>
      <c r="AN797" s="685">
        <v>0</v>
      </c>
      <c r="AO797" s="685">
        <v>0</v>
      </c>
      <c r="AP797" s="685">
        <v>0</v>
      </c>
      <c r="AQ797" s="685">
        <v>0</v>
      </c>
      <c r="AR797" s="685">
        <v>0</v>
      </c>
      <c r="AS797" s="685">
        <v>0</v>
      </c>
      <c r="AT797" s="685">
        <v>0</v>
      </c>
      <c r="AU797" s="685">
        <v>0</v>
      </c>
      <c r="AV797" s="685">
        <v>0</v>
      </c>
      <c r="AW797" s="685">
        <v>0</v>
      </c>
      <c r="AX797" s="685">
        <v>0</v>
      </c>
      <c r="AY797" s="685">
        <v>0</v>
      </c>
      <c r="AZ797" s="685">
        <v>0</v>
      </c>
      <c r="BA797" s="685">
        <v>0</v>
      </c>
      <c r="BB797" s="685">
        <v>0</v>
      </c>
      <c r="BC797" s="685">
        <v>0</v>
      </c>
      <c r="BD797" s="685">
        <v>0</v>
      </c>
      <c r="BE797" s="685">
        <v>0</v>
      </c>
      <c r="BF797" s="685">
        <v>0</v>
      </c>
      <c r="BG797" s="685">
        <v>0</v>
      </c>
      <c r="BH797" s="685">
        <v>0</v>
      </c>
      <c r="BI797" s="687"/>
    </row>
    <row r="798" spans="2:61" ht="5.0999999999999996" customHeight="1">
      <c r="B798" s="4465"/>
      <c r="D798" s="4735"/>
      <c r="E798" s="730"/>
      <c r="F798" s="794"/>
      <c r="G798" s="730"/>
      <c r="H798" s="4735"/>
      <c r="I798" s="730"/>
      <c r="J798" s="794"/>
      <c r="K798" s="730"/>
      <c r="L798" s="4735"/>
      <c r="M798" s="730"/>
      <c r="N798" s="794"/>
      <c r="O798" s="730"/>
      <c r="P798" s="4735"/>
      <c r="Q798" s="1238"/>
      <c r="R798" s="1239"/>
      <c r="S798" s="1238"/>
      <c r="T798" s="4738"/>
      <c r="U798" s="1238"/>
      <c r="V798" s="1239"/>
      <c r="W798" s="1238"/>
      <c r="X798" s="4735"/>
      <c r="Y798" s="730"/>
      <c r="Z798" s="794"/>
      <c r="AA798" s="730"/>
      <c r="AB798" s="4735"/>
      <c r="AC798" s="730"/>
      <c r="AD798" s="794"/>
      <c r="AE798" s="730"/>
      <c r="AF798" s="4735"/>
      <c r="AG798" s="730"/>
      <c r="AH798" s="794"/>
      <c r="AI798" s="730"/>
      <c r="AJ798" s="685">
        <v>0</v>
      </c>
      <c r="AK798" s="685">
        <v>0</v>
      </c>
      <c r="AL798" s="685">
        <v>0</v>
      </c>
      <c r="AM798" s="685">
        <v>0</v>
      </c>
      <c r="AN798" s="685">
        <v>0</v>
      </c>
      <c r="AO798" s="685">
        <v>0</v>
      </c>
      <c r="AP798" s="685">
        <v>0</v>
      </c>
      <c r="AQ798" s="685">
        <v>0</v>
      </c>
      <c r="AR798" s="685">
        <v>0</v>
      </c>
      <c r="AS798" s="685">
        <v>0</v>
      </c>
      <c r="AT798" s="685">
        <v>0</v>
      </c>
      <c r="AU798" s="685">
        <v>0</v>
      </c>
      <c r="AV798" s="685">
        <v>0</v>
      </c>
      <c r="AW798" s="685">
        <v>0</v>
      </c>
      <c r="AX798" s="685">
        <v>0</v>
      </c>
      <c r="AY798" s="685">
        <v>0</v>
      </c>
      <c r="AZ798" s="685">
        <v>0</v>
      </c>
      <c r="BA798" s="685">
        <v>0</v>
      </c>
      <c r="BB798" s="685">
        <v>0</v>
      </c>
      <c r="BC798" s="685">
        <v>0</v>
      </c>
      <c r="BD798" s="685">
        <v>0</v>
      </c>
      <c r="BE798" s="685">
        <v>0</v>
      </c>
      <c r="BF798" s="685">
        <v>0</v>
      </c>
      <c r="BG798" s="685">
        <v>0</v>
      </c>
      <c r="BH798" s="685">
        <v>0</v>
      </c>
      <c r="BI798" s="687"/>
    </row>
    <row r="799" spans="2:61" ht="9.9499999999999993" customHeight="1">
      <c r="B799" s="4466"/>
      <c r="D799" s="4736"/>
      <c r="E799" s="789"/>
      <c r="F799" s="789"/>
      <c r="G799" s="789"/>
      <c r="H799" s="4736"/>
      <c r="I799" s="789"/>
      <c r="J799" s="789"/>
      <c r="K799" s="789"/>
      <c r="L799" s="4736"/>
      <c r="M799" s="789"/>
      <c r="N799" s="789"/>
      <c r="O799" s="789"/>
      <c r="P799" s="4736"/>
      <c r="Q799" s="1237"/>
      <c r="R799" s="1237"/>
      <c r="S799" s="1237"/>
      <c r="T799" s="4739"/>
      <c r="U799" s="1237"/>
      <c r="V799" s="1237"/>
      <c r="W799" s="1237"/>
      <c r="X799" s="4736"/>
      <c r="Y799" s="789"/>
      <c r="Z799" s="789"/>
      <c r="AA799" s="789"/>
      <c r="AB799" s="4736"/>
      <c r="AC799" s="789"/>
      <c r="AD799" s="789"/>
      <c r="AE799" s="789"/>
      <c r="AF799" s="4736"/>
      <c r="AG799" s="789"/>
      <c r="AH799" s="789"/>
      <c r="AI799" s="789"/>
      <c r="AJ799" s="685">
        <v>0</v>
      </c>
      <c r="AK799" s="685">
        <v>0</v>
      </c>
      <c r="AL799" s="685">
        <v>0</v>
      </c>
      <c r="AM799" s="685">
        <v>0</v>
      </c>
      <c r="AN799" s="685">
        <v>0</v>
      </c>
      <c r="AO799" s="685">
        <v>0</v>
      </c>
      <c r="AP799" s="685">
        <v>0</v>
      </c>
      <c r="AQ799" s="685">
        <v>0</v>
      </c>
      <c r="AR799" s="685">
        <v>0</v>
      </c>
      <c r="AS799" s="685">
        <v>0</v>
      </c>
      <c r="AT799" s="685">
        <v>0</v>
      </c>
      <c r="AU799" s="685">
        <v>0</v>
      </c>
      <c r="AV799" s="685">
        <v>0</v>
      </c>
      <c r="AW799" s="685">
        <v>0</v>
      </c>
      <c r="AX799" s="685">
        <v>0</v>
      </c>
      <c r="AY799" s="685">
        <v>0</v>
      </c>
      <c r="AZ799" s="685">
        <v>0</v>
      </c>
      <c r="BA799" s="685">
        <v>0</v>
      </c>
      <c r="BB799" s="685">
        <v>0</v>
      </c>
      <c r="BC799" s="685">
        <v>0</v>
      </c>
      <c r="BD799" s="685">
        <v>0</v>
      </c>
      <c r="BE799" s="685">
        <v>0</v>
      </c>
      <c r="BF799" s="685">
        <v>0</v>
      </c>
      <c r="BG799" s="685">
        <v>0</v>
      </c>
      <c r="BH799" s="685">
        <v>0</v>
      </c>
      <c r="BI799" s="687"/>
    </row>
    <row r="800" spans="2:61">
      <c r="AJ800" s="685">
        <v>0</v>
      </c>
      <c r="AK800" s="685">
        <v>0</v>
      </c>
      <c r="AL800" s="685">
        <v>0</v>
      </c>
      <c r="AM800" s="685">
        <v>0</v>
      </c>
      <c r="AN800" s="685">
        <v>0</v>
      </c>
      <c r="AO800" s="685">
        <v>0</v>
      </c>
      <c r="AP800" s="685">
        <v>0</v>
      </c>
      <c r="AQ800" s="685">
        <v>0</v>
      </c>
      <c r="AR800" s="685">
        <v>0</v>
      </c>
      <c r="AS800" s="685">
        <v>0</v>
      </c>
      <c r="AT800" s="685">
        <v>0</v>
      </c>
      <c r="AU800" s="685">
        <v>0</v>
      </c>
      <c r="AV800" s="685">
        <v>0</v>
      </c>
      <c r="AW800" s="685">
        <v>0</v>
      </c>
      <c r="AX800" s="685">
        <v>0</v>
      </c>
      <c r="AY800" s="685">
        <v>0</v>
      </c>
      <c r="AZ800" s="685">
        <v>0</v>
      </c>
      <c r="BA800" s="685">
        <v>0</v>
      </c>
      <c r="BB800" s="685">
        <v>0</v>
      </c>
      <c r="BC800" s="685">
        <v>0</v>
      </c>
      <c r="BD800" s="685">
        <v>0</v>
      </c>
      <c r="BE800" s="685">
        <v>0</v>
      </c>
      <c r="BF800" s="685">
        <v>0</v>
      </c>
      <c r="BG800" s="685">
        <v>0</v>
      </c>
      <c r="BH800" s="685">
        <v>0</v>
      </c>
      <c r="BI800" s="687"/>
    </row>
    <row r="801" spans="1:61">
      <c r="AJ801" s="707"/>
      <c r="AK801" s="707"/>
      <c r="AL801" s="707"/>
      <c r="AM801" s="707"/>
      <c r="AN801" s="707"/>
      <c r="AZ801" s="685">
        <v>0</v>
      </c>
      <c r="BA801" s="685">
        <v>0</v>
      </c>
      <c r="BB801" s="685">
        <v>0</v>
      </c>
      <c r="BC801" s="685">
        <v>0</v>
      </c>
      <c r="BD801" s="685">
        <v>0</v>
      </c>
      <c r="BE801" s="685">
        <v>0</v>
      </c>
      <c r="BF801" s="685">
        <v>0</v>
      </c>
      <c r="BG801" s="685">
        <v>0</v>
      </c>
      <c r="BH801" s="685">
        <v>0</v>
      </c>
      <c r="BI801" s="687"/>
    </row>
    <row r="802" spans="1:61" ht="23.25">
      <c r="B802" s="706"/>
      <c r="D802" s="4618" t="s">
        <v>5575</v>
      </c>
      <c r="E802" s="4619"/>
      <c r="F802" s="4619"/>
      <c r="G802" s="4619"/>
      <c r="H802" s="4619"/>
      <c r="I802" s="4619"/>
      <c r="J802" s="4619"/>
      <c r="K802" s="4619"/>
      <c r="L802" s="4619"/>
      <c r="M802" s="4619"/>
      <c r="N802" s="4619"/>
      <c r="O802" s="4619"/>
      <c r="P802" s="4619"/>
      <c r="Q802" s="4619"/>
      <c r="R802" s="4619"/>
      <c r="S802" s="4619"/>
      <c r="T802" s="4619"/>
      <c r="U802" s="4619"/>
      <c r="V802" s="4619"/>
      <c r="W802" s="4619"/>
      <c r="X802" s="4619"/>
      <c r="Y802" s="4619"/>
      <c r="Z802" s="4619"/>
      <c r="AA802" s="4619"/>
      <c r="AB802" s="4619"/>
      <c r="AC802" s="4619"/>
      <c r="AD802" s="4619"/>
      <c r="AE802" s="4619"/>
      <c r="AF802" s="4619"/>
      <c r="AG802" s="4619"/>
      <c r="AH802" s="4619"/>
      <c r="AI802" s="4619"/>
      <c r="AJ802" s="4619"/>
      <c r="AK802" s="4619"/>
      <c r="AL802" s="4619"/>
      <c r="AM802" s="4619"/>
      <c r="AN802" s="4619"/>
      <c r="AO802" s="4619"/>
      <c r="AP802" s="4619"/>
      <c r="AQ802" s="4619"/>
      <c r="AR802" s="4619"/>
      <c r="AS802" s="4619"/>
      <c r="AT802" s="4619"/>
      <c r="AU802" s="4619"/>
      <c r="AV802" s="4620"/>
      <c r="AW802" s="707"/>
      <c r="AZ802" s="685">
        <v>0</v>
      </c>
      <c r="BA802" s="685">
        <v>0</v>
      </c>
      <c r="BB802" s="685">
        <v>0</v>
      </c>
      <c r="BC802" s="685">
        <v>0</v>
      </c>
      <c r="BD802" s="685">
        <v>0</v>
      </c>
      <c r="BE802" s="685">
        <v>0</v>
      </c>
      <c r="BF802" s="685">
        <v>0</v>
      </c>
      <c r="BG802" s="685">
        <v>0</v>
      </c>
      <c r="BH802" s="685">
        <v>0</v>
      </c>
      <c r="BI802" s="687"/>
    </row>
    <row r="803" spans="1:61">
      <c r="AJ803" s="685">
        <v>0</v>
      </c>
      <c r="AK803" s="685">
        <v>0</v>
      </c>
      <c r="AL803" s="685">
        <v>0</v>
      </c>
      <c r="AM803" s="685">
        <v>0</v>
      </c>
      <c r="AN803" s="685">
        <v>0</v>
      </c>
      <c r="AO803" s="685">
        <v>0</v>
      </c>
      <c r="AP803" s="685">
        <v>0</v>
      </c>
      <c r="AQ803" s="685">
        <v>0</v>
      </c>
      <c r="AR803" s="685">
        <v>0</v>
      </c>
      <c r="AS803" s="685">
        <v>0</v>
      </c>
      <c r="AT803" s="685">
        <v>0</v>
      </c>
      <c r="AU803" s="685">
        <v>0</v>
      </c>
      <c r="AV803" s="685">
        <v>0</v>
      </c>
      <c r="AW803" s="685">
        <v>0</v>
      </c>
      <c r="AX803" s="685">
        <v>0</v>
      </c>
      <c r="AY803" s="685">
        <v>0</v>
      </c>
      <c r="AZ803" s="685">
        <v>0</v>
      </c>
      <c r="BA803" s="685">
        <v>0</v>
      </c>
      <c r="BB803" s="685">
        <v>0</v>
      </c>
      <c r="BC803" s="685">
        <v>0</v>
      </c>
      <c r="BD803" s="685">
        <v>0</v>
      </c>
      <c r="BE803" s="685">
        <v>0</v>
      </c>
      <c r="BF803" s="685">
        <v>0</v>
      </c>
      <c r="BG803" s="685">
        <v>0</v>
      </c>
      <c r="BH803" s="685">
        <v>0</v>
      </c>
      <c r="BI803" s="687"/>
    </row>
    <row r="804" spans="1:61" s="969" customFormat="1" ht="18" customHeight="1">
      <c r="B804" s="968"/>
      <c r="C804" s="755" t="s">
        <v>5576</v>
      </c>
      <c r="AJ804" s="685">
        <v>0</v>
      </c>
      <c r="AK804" s="685">
        <v>0</v>
      </c>
      <c r="AL804" s="685">
        <v>0</v>
      </c>
      <c r="AM804" s="685">
        <v>0</v>
      </c>
      <c r="AN804" s="685">
        <v>0</v>
      </c>
      <c r="AO804" s="685">
        <v>0</v>
      </c>
      <c r="AP804" s="685">
        <v>0</v>
      </c>
      <c r="AQ804" s="685">
        <v>0</v>
      </c>
      <c r="AR804" s="685">
        <v>0</v>
      </c>
      <c r="AS804" s="685">
        <v>0</v>
      </c>
      <c r="AT804" s="685">
        <v>0</v>
      </c>
      <c r="AU804" s="685">
        <v>0</v>
      </c>
      <c r="AV804" s="685">
        <v>0</v>
      </c>
      <c r="AW804" s="685">
        <v>0</v>
      </c>
      <c r="AX804" s="685">
        <v>0</v>
      </c>
      <c r="AY804" s="685">
        <v>0</v>
      </c>
      <c r="AZ804" s="685">
        <v>0</v>
      </c>
      <c r="BA804" s="685">
        <v>0</v>
      </c>
      <c r="BB804" s="685">
        <v>0</v>
      </c>
      <c r="BC804" s="685">
        <v>0</v>
      </c>
      <c r="BD804" s="685">
        <v>0</v>
      </c>
      <c r="BE804" s="685">
        <v>0</v>
      </c>
      <c r="BF804" s="685">
        <v>0</v>
      </c>
      <c r="BG804" s="685">
        <v>0</v>
      </c>
      <c r="BH804" s="685">
        <v>0</v>
      </c>
      <c r="BI804" s="970"/>
    </row>
    <row r="805" spans="1:61" s="969" customFormat="1" ht="18" customHeight="1">
      <c r="H805" s="1240"/>
      <c r="AJ805" s="685">
        <v>0</v>
      </c>
      <c r="AK805" s="685">
        <v>0</v>
      </c>
      <c r="AL805" s="685">
        <v>0</v>
      </c>
      <c r="AM805" s="685">
        <v>0</v>
      </c>
      <c r="AN805" s="685">
        <v>0</v>
      </c>
      <c r="AO805" s="685">
        <v>0</v>
      </c>
      <c r="AP805" s="685">
        <v>0</v>
      </c>
      <c r="AQ805" s="685">
        <v>0</v>
      </c>
      <c r="AR805" s="685">
        <v>0</v>
      </c>
      <c r="AS805" s="685">
        <v>0</v>
      </c>
      <c r="AT805" s="685">
        <v>0</v>
      </c>
      <c r="AU805" s="685">
        <v>0</v>
      </c>
      <c r="AV805" s="685">
        <v>0</v>
      </c>
      <c r="AW805" s="685">
        <v>0</v>
      </c>
      <c r="AX805" s="685">
        <v>0</v>
      </c>
      <c r="AY805" s="685">
        <v>0</v>
      </c>
      <c r="AZ805" s="685">
        <v>0</v>
      </c>
      <c r="BA805" s="685">
        <v>0</v>
      </c>
      <c r="BB805" s="685">
        <v>0</v>
      </c>
      <c r="BC805" s="685">
        <v>0</v>
      </c>
      <c r="BD805" s="685">
        <v>0</v>
      </c>
      <c r="BE805" s="685">
        <v>0</v>
      </c>
      <c r="BF805" s="685">
        <v>0</v>
      </c>
      <c r="BG805" s="685">
        <v>0</v>
      </c>
      <c r="BH805" s="685">
        <v>0</v>
      </c>
      <c r="BI805" s="970"/>
    </row>
    <row r="806" spans="1:61" s="969" customFormat="1" ht="18" customHeight="1">
      <c r="D806" s="972" t="s">
        <v>4210</v>
      </c>
      <c r="H806" s="1241" t="s">
        <v>5577</v>
      </c>
      <c r="AJ806" s="685">
        <v>0</v>
      </c>
      <c r="AK806" s="685">
        <v>0</v>
      </c>
      <c r="AL806" s="685">
        <v>0</v>
      </c>
      <c r="AM806" s="685">
        <v>0</v>
      </c>
      <c r="AN806" s="685">
        <v>0</v>
      </c>
      <c r="AO806" s="685">
        <v>0</v>
      </c>
      <c r="AP806" s="685">
        <v>0</v>
      </c>
      <c r="AQ806" s="685">
        <v>0</v>
      </c>
      <c r="AR806" s="685">
        <v>0</v>
      </c>
      <c r="AS806" s="685">
        <v>0</v>
      </c>
      <c r="AT806" s="685">
        <v>0</v>
      </c>
      <c r="AU806" s="685">
        <v>0</v>
      </c>
      <c r="AV806" s="685">
        <v>0</v>
      </c>
      <c r="AW806" s="685">
        <v>0</v>
      </c>
      <c r="AX806" s="685">
        <v>0</v>
      </c>
      <c r="AY806" s="685">
        <v>0</v>
      </c>
      <c r="AZ806" s="685">
        <v>0</v>
      </c>
      <c r="BA806" s="685">
        <v>0</v>
      </c>
      <c r="BB806" s="685">
        <v>0</v>
      </c>
      <c r="BC806" s="685">
        <v>0</v>
      </c>
      <c r="BD806" s="685">
        <v>0</v>
      </c>
      <c r="BE806" s="685">
        <v>0</v>
      </c>
      <c r="BF806" s="685">
        <v>0</v>
      </c>
      <c r="BG806" s="685">
        <v>0</v>
      </c>
      <c r="BH806" s="685">
        <v>0</v>
      </c>
      <c r="BI806" s="970"/>
    </row>
    <row r="807" spans="1:61" s="969" customFormat="1" ht="18" customHeight="1">
      <c r="D807" s="968"/>
      <c r="H807" s="755"/>
      <c r="AJ807" s="685">
        <v>0</v>
      </c>
      <c r="AK807" s="685">
        <v>0</v>
      </c>
      <c r="AL807" s="685">
        <v>0</v>
      </c>
      <c r="AM807" s="685">
        <v>0</v>
      </c>
      <c r="AN807" s="685">
        <v>0</v>
      </c>
      <c r="AO807" s="685">
        <v>0</v>
      </c>
      <c r="AP807" s="685">
        <v>0</v>
      </c>
      <c r="AQ807" s="685">
        <v>0</v>
      </c>
      <c r="AR807" s="685">
        <v>0</v>
      </c>
      <c r="AS807" s="685">
        <v>0</v>
      </c>
      <c r="AT807" s="685">
        <v>0</v>
      </c>
      <c r="AU807" s="685">
        <v>0</v>
      </c>
      <c r="AV807" s="685">
        <v>0</v>
      </c>
      <c r="AW807" s="685">
        <v>0</v>
      </c>
      <c r="AX807" s="685">
        <v>0</v>
      </c>
      <c r="AY807" s="685">
        <v>0</v>
      </c>
      <c r="AZ807" s="685">
        <v>0</v>
      </c>
      <c r="BA807" s="685">
        <v>0</v>
      </c>
      <c r="BB807" s="685">
        <v>0</v>
      </c>
      <c r="BC807" s="685">
        <v>0</v>
      </c>
      <c r="BD807" s="685">
        <v>0</v>
      </c>
      <c r="BE807" s="685">
        <v>0</v>
      </c>
      <c r="BF807" s="685">
        <v>0</v>
      </c>
      <c r="BG807" s="685">
        <v>0</v>
      </c>
      <c r="BH807" s="685">
        <v>0</v>
      </c>
      <c r="BI807" s="970"/>
    </row>
    <row r="808" spans="1:61" s="969" customFormat="1" ht="18" customHeight="1">
      <c r="D808" s="968"/>
      <c r="H808" s="755" t="s">
        <v>5578</v>
      </c>
      <c r="AJ808" s="685">
        <v>0</v>
      </c>
      <c r="AK808" s="685">
        <v>0</v>
      </c>
      <c r="AL808" s="685">
        <v>0</v>
      </c>
      <c r="AM808" s="685">
        <v>0</v>
      </c>
      <c r="AN808" s="685">
        <v>0</v>
      </c>
      <c r="AO808" s="685">
        <v>0</v>
      </c>
      <c r="AP808" s="685">
        <v>0</v>
      </c>
      <c r="AQ808" s="685">
        <v>0</v>
      </c>
      <c r="AR808" s="685">
        <v>0</v>
      </c>
      <c r="AS808" s="685">
        <v>0</v>
      </c>
      <c r="AT808" s="685">
        <v>0</v>
      </c>
      <c r="AU808" s="685">
        <v>0</v>
      </c>
      <c r="AV808" s="685">
        <v>0</v>
      </c>
      <c r="AW808" s="685">
        <v>0</v>
      </c>
      <c r="AX808" s="685">
        <v>0</v>
      </c>
      <c r="AY808" s="685">
        <v>0</v>
      </c>
      <c r="AZ808" s="685">
        <v>0</v>
      </c>
      <c r="BA808" s="685">
        <v>0</v>
      </c>
      <c r="BB808" s="685">
        <v>0</v>
      </c>
      <c r="BC808" s="685">
        <v>0</v>
      </c>
      <c r="BD808" s="685">
        <v>0</v>
      </c>
      <c r="BE808" s="685">
        <v>0</v>
      </c>
      <c r="BF808" s="685">
        <v>0</v>
      </c>
      <c r="BG808" s="685">
        <v>0</v>
      </c>
      <c r="BH808" s="685">
        <v>0</v>
      </c>
      <c r="BI808" s="970"/>
    </row>
    <row r="809" spans="1:61" ht="18" customHeight="1">
      <c r="D809" s="972" t="s">
        <v>4210</v>
      </c>
      <c r="H809" s="1241" t="s">
        <v>5579</v>
      </c>
      <c r="AJ809" s="685">
        <v>0</v>
      </c>
      <c r="AK809" s="685">
        <v>0</v>
      </c>
      <c r="AL809" s="685">
        <v>0</v>
      </c>
      <c r="AM809" s="685">
        <v>0</v>
      </c>
      <c r="AN809" s="685">
        <v>0</v>
      </c>
      <c r="AO809" s="685">
        <v>0</v>
      </c>
      <c r="AP809" s="685">
        <v>0</v>
      </c>
      <c r="AQ809" s="685">
        <v>0</v>
      </c>
      <c r="AR809" s="685">
        <v>0</v>
      </c>
      <c r="AS809" s="685">
        <v>0</v>
      </c>
      <c r="AT809" s="685">
        <v>0</v>
      </c>
      <c r="AU809" s="685">
        <v>0</v>
      </c>
      <c r="AV809" s="685">
        <v>0</v>
      </c>
      <c r="AW809" s="685">
        <v>0</v>
      </c>
      <c r="AX809" s="685">
        <v>0</v>
      </c>
      <c r="AY809" s="685">
        <v>0</v>
      </c>
      <c r="AZ809" s="685">
        <v>0</v>
      </c>
      <c r="BA809" s="685">
        <v>0</v>
      </c>
      <c r="BB809" s="685">
        <v>0</v>
      </c>
      <c r="BC809" s="685">
        <v>0</v>
      </c>
      <c r="BD809" s="685">
        <v>0</v>
      </c>
      <c r="BE809" s="685">
        <v>0</v>
      </c>
      <c r="BF809" s="685">
        <v>0</v>
      </c>
      <c r="BG809" s="685">
        <v>0</v>
      </c>
      <c r="BH809" s="685">
        <v>0</v>
      </c>
      <c r="BI809" s="687"/>
    </row>
    <row r="810" spans="1:61" s="969" customFormat="1" ht="18" customHeight="1">
      <c r="D810" s="686"/>
      <c r="H810" s="686"/>
      <c r="AJ810" s="685">
        <v>0</v>
      </c>
      <c r="AK810" s="685">
        <v>0</v>
      </c>
      <c r="AL810" s="685">
        <v>0</v>
      </c>
      <c r="AM810" s="685">
        <v>0</v>
      </c>
      <c r="AN810" s="685">
        <v>0</v>
      </c>
      <c r="AO810" s="685">
        <v>0</v>
      </c>
      <c r="AP810" s="685">
        <v>0</v>
      </c>
      <c r="AQ810" s="685">
        <v>0</v>
      </c>
      <c r="AR810" s="685">
        <v>0</v>
      </c>
      <c r="AS810" s="685">
        <v>0</v>
      </c>
      <c r="AT810" s="685">
        <v>0</v>
      </c>
      <c r="AU810" s="685">
        <v>0</v>
      </c>
      <c r="AV810" s="685">
        <v>0</v>
      </c>
      <c r="AW810" s="685">
        <v>0</v>
      </c>
      <c r="AX810" s="685">
        <v>0</v>
      </c>
      <c r="AY810" s="685">
        <v>0</v>
      </c>
      <c r="AZ810" s="685">
        <v>0</v>
      </c>
      <c r="BA810" s="685">
        <v>0</v>
      </c>
      <c r="BB810" s="685">
        <v>0</v>
      </c>
      <c r="BC810" s="685">
        <v>0</v>
      </c>
      <c r="BD810" s="685">
        <v>0</v>
      </c>
      <c r="BE810" s="685">
        <v>0</v>
      </c>
      <c r="BF810" s="685">
        <v>0</v>
      </c>
      <c r="BG810" s="685">
        <v>0</v>
      </c>
      <c r="BH810" s="685">
        <v>0</v>
      </c>
      <c r="BI810" s="970"/>
    </row>
    <row r="811" spans="1:61" s="969" customFormat="1" ht="18" customHeight="1">
      <c r="D811" s="610"/>
      <c r="H811" s="974" t="s">
        <v>5580</v>
      </c>
      <c r="AJ811" s="685">
        <v>0</v>
      </c>
      <c r="AK811" s="685">
        <v>0</v>
      </c>
      <c r="AL811" s="685">
        <v>0</v>
      </c>
      <c r="AM811" s="685">
        <v>0</v>
      </c>
      <c r="AN811" s="685">
        <v>0</v>
      </c>
      <c r="AO811" s="685">
        <v>0</v>
      </c>
      <c r="AP811" s="685">
        <v>0</v>
      </c>
      <c r="AQ811" s="685">
        <v>0</v>
      </c>
      <c r="AR811" s="685">
        <v>0</v>
      </c>
      <c r="AS811" s="685">
        <v>0</v>
      </c>
      <c r="AT811" s="685">
        <v>0</v>
      </c>
      <c r="AU811" s="685">
        <v>0</v>
      </c>
      <c r="AV811" s="685">
        <v>0</v>
      </c>
      <c r="AW811" s="685">
        <v>0</v>
      </c>
      <c r="AX811" s="685">
        <v>0</v>
      </c>
      <c r="AY811" s="685">
        <v>0</v>
      </c>
      <c r="AZ811" s="685">
        <v>0</v>
      </c>
      <c r="BA811" s="685">
        <v>0</v>
      </c>
      <c r="BB811" s="685">
        <v>0</v>
      </c>
      <c r="BC811" s="685">
        <v>0</v>
      </c>
      <c r="BD811" s="685">
        <v>0</v>
      </c>
      <c r="BE811" s="685">
        <v>0</v>
      </c>
      <c r="BF811" s="685">
        <v>0</v>
      </c>
      <c r="BG811" s="685">
        <v>0</v>
      </c>
      <c r="BH811" s="685">
        <v>0</v>
      </c>
      <c r="BI811" s="970"/>
    </row>
    <row r="812" spans="1:61" ht="18" customHeight="1">
      <c r="D812" s="972" t="s">
        <v>4210</v>
      </c>
      <c r="H812" s="1242" t="s">
        <v>5581</v>
      </c>
      <c r="AZ812" s="685">
        <v>0</v>
      </c>
      <c r="BA812" s="685">
        <v>0</v>
      </c>
      <c r="BB812" s="685">
        <v>0</v>
      </c>
      <c r="BC812" s="685">
        <v>0</v>
      </c>
      <c r="BD812" s="685">
        <v>0</v>
      </c>
      <c r="BE812" s="685">
        <v>0</v>
      </c>
      <c r="BF812" s="685">
        <v>0</v>
      </c>
      <c r="BG812" s="685">
        <v>0</v>
      </c>
      <c r="BH812" s="685">
        <v>0</v>
      </c>
      <c r="BI812" s="687"/>
    </row>
    <row r="813" spans="1:61" ht="18" customHeight="1">
      <c r="AZ813" s="685">
        <v>0</v>
      </c>
      <c r="BA813" s="685">
        <v>0</v>
      </c>
      <c r="BB813" s="685">
        <v>0</v>
      </c>
      <c r="BC813" s="685">
        <v>0</v>
      </c>
      <c r="BD813" s="685">
        <v>0</v>
      </c>
      <c r="BE813" s="685">
        <v>0</v>
      </c>
      <c r="BF813" s="685">
        <v>0</v>
      </c>
      <c r="BG813" s="685">
        <v>0</v>
      </c>
      <c r="BH813" s="685">
        <v>0</v>
      </c>
      <c r="BI813" s="687"/>
    </row>
    <row r="814" spans="1:61" ht="12.75">
      <c r="A814" s="687"/>
      <c r="B814" s="687"/>
      <c r="C814" s="687"/>
      <c r="D814" s="687"/>
      <c r="E814" s="687"/>
      <c r="F814" s="687"/>
      <c r="G814" s="687"/>
      <c r="H814" s="687"/>
      <c r="I814" s="687"/>
      <c r="J814" s="687"/>
      <c r="K814" s="687"/>
      <c r="L814" s="687"/>
      <c r="M814" s="687"/>
      <c r="N814" s="687"/>
      <c r="O814" s="687"/>
      <c r="P814" s="687"/>
      <c r="Q814" s="687"/>
      <c r="R814" s="687"/>
      <c r="S814" s="687"/>
      <c r="T814" s="687"/>
      <c r="U814" s="687"/>
      <c r="V814" s="687"/>
      <c r="W814" s="687"/>
      <c r="X814" s="687"/>
      <c r="Y814" s="687"/>
      <c r="Z814" s="687"/>
      <c r="AA814" s="687"/>
      <c r="AB814" s="687"/>
      <c r="AC814" s="687"/>
      <c r="AD814" s="687"/>
      <c r="AE814" s="687"/>
      <c r="AF814" s="687"/>
      <c r="AG814" s="687"/>
      <c r="AH814" s="687"/>
      <c r="AI814" s="687"/>
      <c r="AJ814" s="687"/>
      <c r="AK814" s="687"/>
      <c r="AL814" s="687"/>
      <c r="AM814" s="687"/>
      <c r="AN814" s="687"/>
      <c r="AO814" s="687"/>
      <c r="AP814" s="687"/>
      <c r="AQ814" s="687"/>
      <c r="AR814" s="687"/>
      <c r="AS814" s="687"/>
      <c r="AT814" s="687"/>
      <c r="AU814" s="687"/>
      <c r="AV814" s="687"/>
      <c r="AW814" s="687"/>
      <c r="AX814" s="687"/>
      <c r="AY814" s="687"/>
      <c r="AZ814" s="687"/>
      <c r="BA814" s="970"/>
      <c r="BB814" s="970"/>
      <c r="BC814" s="970"/>
      <c r="BD814" s="970"/>
      <c r="BE814" s="970"/>
      <c r="BF814" s="687"/>
      <c r="BG814" s="687"/>
      <c r="BH814" s="687"/>
      <c r="BI814" s="977" t="s">
        <v>5582</v>
      </c>
    </row>
  </sheetData>
  <mergeCells count="1979">
    <mergeCell ref="D14:D18"/>
    <mergeCell ref="D20:AF20"/>
    <mergeCell ref="D22:AF23"/>
    <mergeCell ref="B25:C27"/>
    <mergeCell ref="H25:X25"/>
    <mergeCell ref="AJ25:AZ25"/>
    <mergeCell ref="H27:H28"/>
    <mergeCell ref="L27:L28"/>
    <mergeCell ref="P27:P28"/>
    <mergeCell ref="T27:T28"/>
    <mergeCell ref="BB6:BF6"/>
    <mergeCell ref="AJ7:AO7"/>
    <mergeCell ref="AJ9:AN9"/>
    <mergeCell ref="BC9:BF10"/>
    <mergeCell ref="BF11:BF13"/>
    <mergeCell ref="BB12:BB13"/>
    <mergeCell ref="B2:G6"/>
    <mergeCell ref="H2:AI4"/>
    <mergeCell ref="AJ2:AO2"/>
    <mergeCell ref="AJ3:AO3"/>
    <mergeCell ref="AJ4:AO4"/>
    <mergeCell ref="H5:AI6"/>
    <mergeCell ref="AJ5:AO5"/>
    <mergeCell ref="AJ6:AO6"/>
    <mergeCell ref="T38:T39"/>
    <mergeCell ref="X38:X39"/>
    <mergeCell ref="AB38:AB39"/>
    <mergeCell ref="AF38:AF39"/>
    <mergeCell ref="H40:H41"/>
    <mergeCell ref="L40:L41"/>
    <mergeCell ref="H31:H32"/>
    <mergeCell ref="L31:L32"/>
    <mergeCell ref="P31:P32"/>
    <mergeCell ref="T31:T32"/>
    <mergeCell ref="X31:X32"/>
    <mergeCell ref="B37:B39"/>
    <mergeCell ref="D38:D39"/>
    <mergeCell ref="H38:H39"/>
    <mergeCell ref="L38:L39"/>
    <mergeCell ref="P38:P39"/>
    <mergeCell ref="X27:X28"/>
    <mergeCell ref="H29:H30"/>
    <mergeCell ref="L29:L30"/>
    <mergeCell ref="P29:P30"/>
    <mergeCell ref="T29:T30"/>
    <mergeCell ref="X29:X30"/>
    <mergeCell ref="AB47:AB49"/>
    <mergeCell ref="AF47:AF49"/>
    <mergeCell ref="B51:B53"/>
    <mergeCell ref="D51:D53"/>
    <mergeCell ref="H51:H53"/>
    <mergeCell ref="L51:L53"/>
    <mergeCell ref="P51:P53"/>
    <mergeCell ref="T51:T53"/>
    <mergeCell ref="X51:X53"/>
    <mergeCell ref="AB51:AB53"/>
    <mergeCell ref="X43:X45"/>
    <mergeCell ref="AB43:AB45"/>
    <mergeCell ref="AF43:AF45"/>
    <mergeCell ref="B47:B49"/>
    <mergeCell ref="D47:D49"/>
    <mergeCell ref="H47:H49"/>
    <mergeCell ref="L47:L49"/>
    <mergeCell ref="P47:P49"/>
    <mergeCell ref="T47:T49"/>
    <mergeCell ref="X47:X49"/>
    <mergeCell ref="B43:B45"/>
    <mergeCell ref="D43:D45"/>
    <mergeCell ref="H43:H45"/>
    <mergeCell ref="L43:L45"/>
    <mergeCell ref="P43:P45"/>
    <mergeCell ref="T43:T45"/>
    <mergeCell ref="X59:X61"/>
    <mergeCell ref="AB59:AB61"/>
    <mergeCell ref="AF59:AF61"/>
    <mergeCell ref="B63:B65"/>
    <mergeCell ref="D63:D65"/>
    <mergeCell ref="H63:H65"/>
    <mergeCell ref="L63:L65"/>
    <mergeCell ref="P63:P65"/>
    <mergeCell ref="T63:T65"/>
    <mergeCell ref="X63:X65"/>
    <mergeCell ref="B59:B61"/>
    <mergeCell ref="D59:D61"/>
    <mergeCell ref="H59:H61"/>
    <mergeCell ref="L59:L61"/>
    <mergeCell ref="P59:P61"/>
    <mergeCell ref="T59:T61"/>
    <mergeCell ref="AF51:AF53"/>
    <mergeCell ref="B55:B57"/>
    <mergeCell ref="D55:D57"/>
    <mergeCell ref="H55:H57"/>
    <mergeCell ref="L55:L57"/>
    <mergeCell ref="P55:P57"/>
    <mergeCell ref="T55:T57"/>
    <mergeCell ref="X55:X57"/>
    <mergeCell ref="AB55:AB57"/>
    <mergeCell ref="AF55:AF57"/>
    <mergeCell ref="AF67:AF69"/>
    <mergeCell ref="B71:B73"/>
    <mergeCell ref="D71:D73"/>
    <mergeCell ref="H71:H73"/>
    <mergeCell ref="L71:L73"/>
    <mergeCell ref="P71:P73"/>
    <mergeCell ref="T71:T73"/>
    <mergeCell ref="X71:X73"/>
    <mergeCell ref="AB71:AB73"/>
    <mergeCell ref="AF71:AF73"/>
    <mergeCell ref="AB63:AB65"/>
    <mergeCell ref="AF63:AF65"/>
    <mergeCell ref="B67:B69"/>
    <mergeCell ref="D67:D69"/>
    <mergeCell ref="H67:H69"/>
    <mergeCell ref="L67:L69"/>
    <mergeCell ref="P67:P69"/>
    <mergeCell ref="T67:T69"/>
    <mergeCell ref="X67:X69"/>
    <mergeCell ref="AB67:AB69"/>
    <mergeCell ref="AB79:AB81"/>
    <mergeCell ref="AF79:AF81"/>
    <mergeCell ref="B83:B85"/>
    <mergeCell ref="D83:D85"/>
    <mergeCell ref="H83:H85"/>
    <mergeCell ref="L83:L85"/>
    <mergeCell ref="P83:P85"/>
    <mergeCell ref="T83:T85"/>
    <mergeCell ref="X83:X85"/>
    <mergeCell ref="AB83:AB85"/>
    <mergeCell ref="X75:X77"/>
    <mergeCell ref="AB75:AB77"/>
    <mergeCell ref="AF75:AF77"/>
    <mergeCell ref="B79:B81"/>
    <mergeCell ref="D79:D81"/>
    <mergeCell ref="H79:H81"/>
    <mergeCell ref="L79:L81"/>
    <mergeCell ref="P79:P81"/>
    <mergeCell ref="T79:T81"/>
    <mergeCell ref="X79:X81"/>
    <mergeCell ref="B75:B77"/>
    <mergeCell ref="D75:D77"/>
    <mergeCell ref="H75:H77"/>
    <mergeCell ref="L75:L77"/>
    <mergeCell ref="P75:P77"/>
    <mergeCell ref="T75:T77"/>
    <mergeCell ref="X91:X93"/>
    <mergeCell ref="AB91:AB93"/>
    <mergeCell ref="AF91:AF93"/>
    <mergeCell ref="B95:B97"/>
    <mergeCell ref="D95:D97"/>
    <mergeCell ref="H95:H97"/>
    <mergeCell ref="L95:L97"/>
    <mergeCell ref="P95:P97"/>
    <mergeCell ref="T95:T97"/>
    <mergeCell ref="X95:X97"/>
    <mergeCell ref="B91:B93"/>
    <mergeCell ref="D91:D93"/>
    <mergeCell ref="H91:H93"/>
    <mergeCell ref="L91:L93"/>
    <mergeCell ref="P91:P93"/>
    <mergeCell ref="T91:T93"/>
    <mergeCell ref="AF83:AF85"/>
    <mergeCell ref="B87:B89"/>
    <mergeCell ref="D87:D89"/>
    <mergeCell ref="H87:H89"/>
    <mergeCell ref="L87:L89"/>
    <mergeCell ref="P87:P89"/>
    <mergeCell ref="T87:T89"/>
    <mergeCell ref="X87:X89"/>
    <mergeCell ref="AB87:AB89"/>
    <mergeCell ref="AF87:AF89"/>
    <mergeCell ref="AF99:AF101"/>
    <mergeCell ref="B103:B105"/>
    <mergeCell ref="D103:D105"/>
    <mergeCell ref="H103:H105"/>
    <mergeCell ref="L103:L105"/>
    <mergeCell ref="P103:P105"/>
    <mergeCell ref="T103:T105"/>
    <mergeCell ref="X103:X105"/>
    <mergeCell ref="AB103:AB105"/>
    <mergeCell ref="AF103:AF105"/>
    <mergeCell ref="AB95:AB97"/>
    <mergeCell ref="AF95:AF97"/>
    <mergeCell ref="B99:B101"/>
    <mergeCell ref="D99:D101"/>
    <mergeCell ref="H99:H101"/>
    <mergeCell ref="L99:L101"/>
    <mergeCell ref="P99:P101"/>
    <mergeCell ref="T99:T101"/>
    <mergeCell ref="X99:X101"/>
    <mergeCell ref="AB99:AB101"/>
    <mergeCell ref="AB111:AB113"/>
    <mergeCell ref="AF111:AF113"/>
    <mergeCell ref="B115:B117"/>
    <mergeCell ref="D115:D117"/>
    <mergeCell ref="H115:H117"/>
    <mergeCell ref="L115:L117"/>
    <mergeCell ref="P115:P117"/>
    <mergeCell ref="T115:T117"/>
    <mergeCell ref="X115:X117"/>
    <mergeCell ref="AB115:AB117"/>
    <mergeCell ref="X107:X109"/>
    <mergeCell ref="AB107:AB109"/>
    <mergeCell ref="AF107:AF109"/>
    <mergeCell ref="B111:B113"/>
    <mergeCell ref="D111:D113"/>
    <mergeCell ref="H111:H113"/>
    <mergeCell ref="L111:L113"/>
    <mergeCell ref="P111:P113"/>
    <mergeCell ref="T111:T113"/>
    <mergeCell ref="X111:X113"/>
    <mergeCell ref="B107:B109"/>
    <mergeCell ref="D107:D109"/>
    <mergeCell ref="H107:H109"/>
    <mergeCell ref="L107:L109"/>
    <mergeCell ref="P107:P109"/>
    <mergeCell ref="T107:T109"/>
    <mergeCell ref="X123:X125"/>
    <mergeCell ref="AB123:AB125"/>
    <mergeCell ref="AF123:AF125"/>
    <mergeCell ref="B127:B129"/>
    <mergeCell ref="D127:D129"/>
    <mergeCell ref="H127:H129"/>
    <mergeCell ref="L127:L129"/>
    <mergeCell ref="P127:P129"/>
    <mergeCell ref="T127:T129"/>
    <mergeCell ref="X127:X129"/>
    <mergeCell ref="B123:B125"/>
    <mergeCell ref="D123:D125"/>
    <mergeCell ref="H123:H125"/>
    <mergeCell ref="L123:L125"/>
    <mergeCell ref="P123:P125"/>
    <mergeCell ref="T123:T125"/>
    <mergeCell ref="AF115:AF117"/>
    <mergeCell ref="B119:B121"/>
    <mergeCell ref="D119:D121"/>
    <mergeCell ref="H119:H121"/>
    <mergeCell ref="L119:L121"/>
    <mergeCell ref="P119:P121"/>
    <mergeCell ref="T119:T121"/>
    <mergeCell ref="X119:X121"/>
    <mergeCell ref="AB119:AB121"/>
    <mergeCell ref="AF119:AF121"/>
    <mergeCell ref="AF131:AF133"/>
    <mergeCell ref="B135:B137"/>
    <mergeCell ref="D135:D137"/>
    <mergeCell ref="H135:H137"/>
    <mergeCell ref="L135:L137"/>
    <mergeCell ref="P135:P137"/>
    <mergeCell ref="T135:T137"/>
    <mergeCell ref="X135:X137"/>
    <mergeCell ref="AB135:AB137"/>
    <mergeCell ref="AF135:AF137"/>
    <mergeCell ref="AB127:AB129"/>
    <mergeCell ref="AF127:AF129"/>
    <mergeCell ref="B131:B133"/>
    <mergeCell ref="D131:D133"/>
    <mergeCell ref="H131:H133"/>
    <mergeCell ref="L131:L133"/>
    <mergeCell ref="P131:P133"/>
    <mergeCell ref="T131:T133"/>
    <mergeCell ref="X131:X133"/>
    <mergeCell ref="AB131:AB133"/>
    <mergeCell ref="AB143:AB145"/>
    <mergeCell ref="AF143:AF145"/>
    <mergeCell ref="B147:B149"/>
    <mergeCell ref="D147:D149"/>
    <mergeCell ref="H147:H149"/>
    <mergeCell ref="L147:L149"/>
    <mergeCell ref="P147:P149"/>
    <mergeCell ref="T147:T149"/>
    <mergeCell ref="X147:X149"/>
    <mergeCell ref="AB147:AB149"/>
    <mergeCell ref="X139:X141"/>
    <mergeCell ref="AB139:AB141"/>
    <mergeCell ref="AF139:AF141"/>
    <mergeCell ref="B143:B145"/>
    <mergeCell ref="D143:D145"/>
    <mergeCell ref="H143:H145"/>
    <mergeCell ref="L143:L145"/>
    <mergeCell ref="P143:P145"/>
    <mergeCell ref="T143:T145"/>
    <mergeCell ref="X143:X145"/>
    <mergeCell ref="B139:B141"/>
    <mergeCell ref="D139:D141"/>
    <mergeCell ref="H139:H141"/>
    <mergeCell ref="L139:L141"/>
    <mergeCell ref="P139:P141"/>
    <mergeCell ref="T139:T141"/>
    <mergeCell ref="X155:X157"/>
    <mergeCell ref="AB155:AB157"/>
    <mergeCell ref="AF155:AF157"/>
    <mergeCell ref="B159:B161"/>
    <mergeCell ref="D159:D161"/>
    <mergeCell ref="H159:H161"/>
    <mergeCell ref="L159:L161"/>
    <mergeCell ref="P159:P161"/>
    <mergeCell ref="T159:T161"/>
    <mergeCell ref="X159:X161"/>
    <mergeCell ref="B155:B157"/>
    <mergeCell ref="D155:D157"/>
    <mergeCell ref="H155:H157"/>
    <mergeCell ref="L155:L157"/>
    <mergeCell ref="P155:P157"/>
    <mergeCell ref="T155:T157"/>
    <mergeCell ref="AF147:AF149"/>
    <mergeCell ref="B151:B153"/>
    <mergeCell ref="D151:D153"/>
    <mergeCell ref="H151:H153"/>
    <mergeCell ref="L151:L153"/>
    <mergeCell ref="P151:P153"/>
    <mergeCell ref="T151:T153"/>
    <mergeCell ref="X151:X153"/>
    <mergeCell ref="AB151:AB153"/>
    <mergeCell ref="AF151:AF153"/>
    <mergeCell ref="AF163:AF165"/>
    <mergeCell ref="B167:B169"/>
    <mergeCell ref="D167:D169"/>
    <mergeCell ref="H167:H169"/>
    <mergeCell ref="L167:L169"/>
    <mergeCell ref="P167:P169"/>
    <mergeCell ref="T167:T169"/>
    <mergeCell ref="X167:X169"/>
    <mergeCell ref="AB167:AB169"/>
    <mergeCell ref="AF167:AF169"/>
    <mergeCell ref="AB159:AB161"/>
    <mergeCell ref="AF159:AF161"/>
    <mergeCell ref="B163:B165"/>
    <mergeCell ref="D163:D165"/>
    <mergeCell ref="H163:H165"/>
    <mergeCell ref="L163:L165"/>
    <mergeCell ref="P163:P165"/>
    <mergeCell ref="T163:T165"/>
    <mergeCell ref="X163:X165"/>
    <mergeCell ref="AB163:AB165"/>
    <mergeCell ref="D189:D190"/>
    <mergeCell ref="H189:H191"/>
    <mergeCell ref="L189:L191"/>
    <mergeCell ref="P189:P191"/>
    <mergeCell ref="T189:T191"/>
    <mergeCell ref="X189:X191"/>
    <mergeCell ref="AB175:AB177"/>
    <mergeCell ref="AF175:AF177"/>
    <mergeCell ref="D181:AR181"/>
    <mergeCell ref="B186:C188"/>
    <mergeCell ref="D186:D187"/>
    <mergeCell ref="H186:X186"/>
    <mergeCell ref="AJ187:AZ187"/>
    <mergeCell ref="X171:X173"/>
    <mergeCell ref="AB171:AB173"/>
    <mergeCell ref="AF171:AF173"/>
    <mergeCell ref="B175:B177"/>
    <mergeCell ref="D175:D177"/>
    <mergeCell ref="H175:H177"/>
    <mergeCell ref="L175:L177"/>
    <mergeCell ref="P175:P177"/>
    <mergeCell ref="T175:T177"/>
    <mergeCell ref="X175:X177"/>
    <mergeCell ref="B171:B173"/>
    <mergeCell ref="D171:D173"/>
    <mergeCell ref="H171:H173"/>
    <mergeCell ref="L171:L173"/>
    <mergeCell ref="P171:P173"/>
    <mergeCell ref="T171:T173"/>
    <mergeCell ref="H196:H197"/>
    <mergeCell ref="L196:L197"/>
    <mergeCell ref="P196:P197"/>
    <mergeCell ref="T196:T197"/>
    <mergeCell ref="X196:X197"/>
    <mergeCell ref="H198:H200"/>
    <mergeCell ref="L198:L200"/>
    <mergeCell ref="P198:P200"/>
    <mergeCell ref="T198:T200"/>
    <mergeCell ref="X198:X200"/>
    <mergeCell ref="H192:H193"/>
    <mergeCell ref="L192:L193"/>
    <mergeCell ref="P192:P193"/>
    <mergeCell ref="T192:T193"/>
    <mergeCell ref="X192:X193"/>
    <mergeCell ref="H194:H195"/>
    <mergeCell ref="L194:L195"/>
    <mergeCell ref="P194:P195"/>
    <mergeCell ref="T194:T195"/>
    <mergeCell ref="X194:X195"/>
    <mergeCell ref="AF209:AF211"/>
    <mergeCell ref="AJ209:AJ211"/>
    <mergeCell ref="AN209:AN211"/>
    <mergeCell ref="AR209:AR211"/>
    <mergeCell ref="AV209:AV211"/>
    <mergeCell ref="AZ209:AZ211"/>
    <mergeCell ref="AV206:AV207"/>
    <mergeCell ref="AZ206:AZ207"/>
    <mergeCell ref="B209:B211"/>
    <mergeCell ref="D209:D211"/>
    <mergeCell ref="H209:H211"/>
    <mergeCell ref="L209:L211"/>
    <mergeCell ref="P209:P211"/>
    <mergeCell ref="T209:T211"/>
    <mergeCell ref="X209:X211"/>
    <mergeCell ref="AB209:AB211"/>
    <mergeCell ref="X206:X207"/>
    <mergeCell ref="AB206:AB207"/>
    <mergeCell ref="AF206:AF207"/>
    <mergeCell ref="AJ206:AJ207"/>
    <mergeCell ref="AN206:AN207"/>
    <mergeCell ref="AR206:AR207"/>
    <mergeCell ref="B205:B207"/>
    <mergeCell ref="D206:D207"/>
    <mergeCell ref="H206:H207"/>
    <mergeCell ref="L206:L207"/>
    <mergeCell ref="P206:P207"/>
    <mergeCell ref="T206:T207"/>
    <mergeCell ref="AF217:AF219"/>
    <mergeCell ref="AJ217:AJ219"/>
    <mergeCell ref="AN217:AN219"/>
    <mergeCell ref="AR217:AR219"/>
    <mergeCell ref="AV217:AV219"/>
    <mergeCell ref="AZ217:AZ219"/>
    <mergeCell ref="AV213:AV215"/>
    <mergeCell ref="AZ213:AZ215"/>
    <mergeCell ref="B217:B219"/>
    <mergeCell ref="D217:D219"/>
    <mergeCell ref="H217:H219"/>
    <mergeCell ref="L217:L219"/>
    <mergeCell ref="P217:P219"/>
    <mergeCell ref="T217:T219"/>
    <mergeCell ref="X217:X219"/>
    <mergeCell ref="AB217:AB219"/>
    <mergeCell ref="X213:X215"/>
    <mergeCell ref="AB213:AB215"/>
    <mergeCell ref="AF213:AF215"/>
    <mergeCell ref="AJ213:AJ215"/>
    <mergeCell ref="AN213:AN215"/>
    <mergeCell ref="AR213:AR215"/>
    <mergeCell ref="B213:B215"/>
    <mergeCell ref="D213:D215"/>
    <mergeCell ref="H213:H215"/>
    <mergeCell ref="L213:L215"/>
    <mergeCell ref="P213:P215"/>
    <mergeCell ref="T213:T215"/>
    <mergeCell ref="AF225:AF227"/>
    <mergeCell ref="AJ225:AJ227"/>
    <mergeCell ref="AN225:AN227"/>
    <mergeCell ref="AR225:AR227"/>
    <mergeCell ref="AV225:AV227"/>
    <mergeCell ref="AZ225:AZ227"/>
    <mergeCell ref="AV221:AV223"/>
    <mergeCell ref="AZ221:AZ223"/>
    <mergeCell ref="B225:B227"/>
    <mergeCell ref="D225:D227"/>
    <mergeCell ref="H225:H227"/>
    <mergeCell ref="L225:L227"/>
    <mergeCell ref="P225:P227"/>
    <mergeCell ref="T225:T227"/>
    <mergeCell ref="X225:X227"/>
    <mergeCell ref="AB225:AB227"/>
    <mergeCell ref="X221:X223"/>
    <mergeCell ref="AB221:AB223"/>
    <mergeCell ref="AF221:AF223"/>
    <mergeCell ref="AJ221:AJ223"/>
    <mergeCell ref="AN221:AN223"/>
    <mergeCell ref="AR221:AR223"/>
    <mergeCell ref="B221:B223"/>
    <mergeCell ref="D221:D223"/>
    <mergeCell ref="H221:H223"/>
    <mergeCell ref="L221:L223"/>
    <mergeCell ref="P221:P223"/>
    <mergeCell ref="T221:T223"/>
    <mergeCell ref="AF233:AF235"/>
    <mergeCell ref="AJ233:AJ235"/>
    <mergeCell ref="AN233:AN235"/>
    <mergeCell ref="AR233:AR235"/>
    <mergeCell ref="AV233:AV235"/>
    <mergeCell ref="AZ233:AZ235"/>
    <mergeCell ref="AV229:AV231"/>
    <mergeCell ref="AZ229:AZ231"/>
    <mergeCell ref="B233:B235"/>
    <mergeCell ref="D233:D235"/>
    <mergeCell ref="H233:H235"/>
    <mergeCell ref="L233:L235"/>
    <mergeCell ref="P233:P235"/>
    <mergeCell ref="T233:T235"/>
    <mergeCell ref="X233:X235"/>
    <mergeCell ref="AB233:AB235"/>
    <mergeCell ref="X229:X231"/>
    <mergeCell ref="AB229:AB231"/>
    <mergeCell ref="AF229:AF231"/>
    <mergeCell ref="AJ229:AJ231"/>
    <mergeCell ref="AN229:AN231"/>
    <mergeCell ref="AR229:AR231"/>
    <mergeCell ref="B229:B231"/>
    <mergeCell ref="D229:D231"/>
    <mergeCell ref="H229:H231"/>
    <mergeCell ref="L229:L231"/>
    <mergeCell ref="P229:P231"/>
    <mergeCell ref="T229:T231"/>
    <mergeCell ref="AF241:AF243"/>
    <mergeCell ref="AJ241:AJ243"/>
    <mergeCell ref="AN241:AN243"/>
    <mergeCell ref="AR241:AR243"/>
    <mergeCell ref="AV241:AV243"/>
    <mergeCell ref="AZ241:AZ243"/>
    <mergeCell ref="AV237:AV239"/>
    <mergeCell ref="AZ237:AZ239"/>
    <mergeCell ref="B241:B243"/>
    <mergeCell ref="D241:D243"/>
    <mergeCell ref="H241:H243"/>
    <mergeCell ref="L241:L243"/>
    <mergeCell ref="P241:P243"/>
    <mergeCell ref="T241:T243"/>
    <mergeCell ref="X241:X243"/>
    <mergeCell ref="AB241:AB243"/>
    <mergeCell ref="X237:X239"/>
    <mergeCell ref="AB237:AB239"/>
    <mergeCell ref="AF237:AF239"/>
    <mergeCell ref="AJ237:AJ239"/>
    <mergeCell ref="AN237:AN239"/>
    <mergeCell ref="AR237:AR239"/>
    <mergeCell ref="B237:B239"/>
    <mergeCell ref="D237:D239"/>
    <mergeCell ref="H237:H239"/>
    <mergeCell ref="L237:L239"/>
    <mergeCell ref="P237:P239"/>
    <mergeCell ref="T237:T239"/>
    <mergeCell ref="AF249:AF251"/>
    <mergeCell ref="AJ249:AJ251"/>
    <mergeCell ref="AN249:AN251"/>
    <mergeCell ref="AR249:AR251"/>
    <mergeCell ref="AV249:AV251"/>
    <mergeCell ref="AZ249:AZ251"/>
    <mergeCell ref="AV245:AV247"/>
    <mergeCell ref="AZ245:AZ247"/>
    <mergeCell ref="B249:B251"/>
    <mergeCell ref="D249:D251"/>
    <mergeCell ref="H249:H251"/>
    <mergeCell ref="L249:L251"/>
    <mergeCell ref="P249:P251"/>
    <mergeCell ref="T249:T251"/>
    <mergeCell ref="X249:X251"/>
    <mergeCell ref="AB249:AB251"/>
    <mergeCell ref="X245:X247"/>
    <mergeCell ref="AB245:AB247"/>
    <mergeCell ref="AF245:AF247"/>
    <mergeCell ref="AJ245:AJ247"/>
    <mergeCell ref="AN245:AN247"/>
    <mergeCell ref="AR245:AR247"/>
    <mergeCell ref="B245:B247"/>
    <mergeCell ref="D245:D247"/>
    <mergeCell ref="H245:H247"/>
    <mergeCell ref="L245:L247"/>
    <mergeCell ref="P245:P247"/>
    <mergeCell ref="T245:T247"/>
    <mergeCell ref="AF257:AF259"/>
    <mergeCell ref="AJ257:AJ259"/>
    <mergeCell ref="AN257:AN259"/>
    <mergeCell ref="AR257:AR259"/>
    <mergeCell ref="AV257:AV259"/>
    <mergeCell ref="AZ257:AZ259"/>
    <mergeCell ref="AV253:AV255"/>
    <mergeCell ref="AZ253:AZ255"/>
    <mergeCell ref="B257:B259"/>
    <mergeCell ref="D257:D259"/>
    <mergeCell ref="H257:H259"/>
    <mergeCell ref="L257:L259"/>
    <mergeCell ref="P257:P259"/>
    <mergeCell ref="T257:T259"/>
    <mergeCell ref="X257:X259"/>
    <mergeCell ref="AB257:AB259"/>
    <mergeCell ref="X253:X255"/>
    <mergeCell ref="AB253:AB255"/>
    <mergeCell ref="AF253:AF255"/>
    <mergeCell ref="AJ253:AJ255"/>
    <mergeCell ref="AN253:AN255"/>
    <mergeCell ref="AR253:AR255"/>
    <mergeCell ref="B253:B255"/>
    <mergeCell ref="D253:D255"/>
    <mergeCell ref="H253:H255"/>
    <mergeCell ref="L253:L255"/>
    <mergeCell ref="P253:P255"/>
    <mergeCell ref="T253:T255"/>
    <mergeCell ref="AF265:AF267"/>
    <mergeCell ref="AJ265:AJ267"/>
    <mergeCell ref="AN265:AN267"/>
    <mergeCell ref="AR265:AR267"/>
    <mergeCell ref="AV265:AV267"/>
    <mergeCell ref="AZ265:AZ267"/>
    <mergeCell ref="AV261:AV263"/>
    <mergeCell ref="AZ261:AZ263"/>
    <mergeCell ref="B265:B267"/>
    <mergeCell ref="D265:D267"/>
    <mergeCell ref="H265:H267"/>
    <mergeCell ref="L265:L267"/>
    <mergeCell ref="P265:P267"/>
    <mergeCell ref="T265:T267"/>
    <mergeCell ref="X265:X267"/>
    <mergeCell ref="AB265:AB267"/>
    <mergeCell ref="X261:X263"/>
    <mergeCell ref="AB261:AB263"/>
    <mergeCell ref="AF261:AF263"/>
    <mergeCell ref="AJ261:AJ263"/>
    <mergeCell ref="AN261:AN263"/>
    <mergeCell ref="AR261:AR263"/>
    <mergeCell ref="B261:B263"/>
    <mergeCell ref="D261:D263"/>
    <mergeCell ref="H261:H263"/>
    <mergeCell ref="L261:L263"/>
    <mergeCell ref="P261:P263"/>
    <mergeCell ref="T261:T263"/>
    <mergeCell ref="AF273:AF275"/>
    <mergeCell ref="AJ273:AJ275"/>
    <mergeCell ref="AN273:AN275"/>
    <mergeCell ref="AR273:AR275"/>
    <mergeCell ref="AV273:AV275"/>
    <mergeCell ref="AZ273:AZ275"/>
    <mergeCell ref="AV269:AV271"/>
    <mergeCell ref="AZ269:AZ271"/>
    <mergeCell ref="B273:B275"/>
    <mergeCell ref="D273:D275"/>
    <mergeCell ref="H273:H275"/>
    <mergeCell ref="L273:L275"/>
    <mergeCell ref="P273:P275"/>
    <mergeCell ref="T273:T275"/>
    <mergeCell ref="X273:X275"/>
    <mergeCell ref="AB273:AB275"/>
    <mergeCell ref="X269:X271"/>
    <mergeCell ref="AB269:AB271"/>
    <mergeCell ref="AF269:AF271"/>
    <mergeCell ref="AJ269:AJ271"/>
    <mergeCell ref="AN269:AN271"/>
    <mergeCell ref="AR269:AR271"/>
    <mergeCell ref="B269:B271"/>
    <mergeCell ref="D269:D271"/>
    <mergeCell ref="H269:H271"/>
    <mergeCell ref="L269:L271"/>
    <mergeCell ref="P269:P271"/>
    <mergeCell ref="T269:T271"/>
    <mergeCell ref="AF281:AF283"/>
    <mergeCell ref="AJ281:AJ283"/>
    <mergeCell ref="AN281:AN283"/>
    <mergeCell ref="AR281:AR283"/>
    <mergeCell ref="AV281:AV283"/>
    <mergeCell ref="AZ281:AZ283"/>
    <mergeCell ref="AV277:AV279"/>
    <mergeCell ref="AZ277:AZ279"/>
    <mergeCell ref="B281:B283"/>
    <mergeCell ref="D281:D283"/>
    <mergeCell ref="H281:H283"/>
    <mergeCell ref="L281:L283"/>
    <mergeCell ref="P281:P283"/>
    <mergeCell ref="T281:T283"/>
    <mergeCell ref="X281:X283"/>
    <mergeCell ref="AB281:AB283"/>
    <mergeCell ref="X277:X279"/>
    <mergeCell ref="AB277:AB279"/>
    <mergeCell ref="AF277:AF279"/>
    <mergeCell ref="AJ277:AJ279"/>
    <mergeCell ref="AN277:AN279"/>
    <mergeCell ref="AR277:AR279"/>
    <mergeCell ref="B277:B279"/>
    <mergeCell ref="D277:D279"/>
    <mergeCell ref="H277:H279"/>
    <mergeCell ref="L277:L279"/>
    <mergeCell ref="P277:P279"/>
    <mergeCell ref="T277:T279"/>
    <mergeCell ref="AF289:AF291"/>
    <mergeCell ref="AJ289:AJ291"/>
    <mergeCell ref="AN289:AN291"/>
    <mergeCell ref="AR289:AR291"/>
    <mergeCell ref="AV289:AV291"/>
    <mergeCell ref="AZ289:AZ291"/>
    <mergeCell ref="AV285:AV287"/>
    <mergeCell ref="AZ285:AZ287"/>
    <mergeCell ref="B289:B291"/>
    <mergeCell ref="D289:D291"/>
    <mergeCell ref="H289:H291"/>
    <mergeCell ref="L289:L291"/>
    <mergeCell ref="P289:P291"/>
    <mergeCell ref="T289:T291"/>
    <mergeCell ref="X289:X291"/>
    <mergeCell ref="AB289:AB291"/>
    <mergeCell ref="X285:X287"/>
    <mergeCell ref="AB285:AB287"/>
    <mergeCell ref="AF285:AF287"/>
    <mergeCell ref="AJ285:AJ287"/>
    <mergeCell ref="AN285:AN287"/>
    <mergeCell ref="AR285:AR287"/>
    <mergeCell ref="B285:B287"/>
    <mergeCell ref="D285:D287"/>
    <mergeCell ref="H285:H287"/>
    <mergeCell ref="L285:L287"/>
    <mergeCell ref="P285:P287"/>
    <mergeCell ref="T285:T287"/>
    <mergeCell ref="AF297:AF299"/>
    <mergeCell ref="AJ297:AJ299"/>
    <mergeCell ref="AN297:AN299"/>
    <mergeCell ref="AR297:AR299"/>
    <mergeCell ref="AV297:AV299"/>
    <mergeCell ref="AZ297:AZ299"/>
    <mergeCell ref="AV293:AV295"/>
    <mergeCell ref="AZ293:AZ295"/>
    <mergeCell ref="B297:B299"/>
    <mergeCell ref="D297:D299"/>
    <mergeCell ref="H297:H299"/>
    <mergeCell ref="L297:L299"/>
    <mergeCell ref="P297:P299"/>
    <mergeCell ref="T297:T299"/>
    <mergeCell ref="X297:X299"/>
    <mergeCell ref="AB297:AB299"/>
    <mergeCell ref="X293:X295"/>
    <mergeCell ref="AB293:AB295"/>
    <mergeCell ref="AF293:AF295"/>
    <mergeCell ref="AJ293:AJ295"/>
    <mergeCell ref="AN293:AN295"/>
    <mergeCell ref="AR293:AR295"/>
    <mergeCell ref="B293:B295"/>
    <mergeCell ref="D293:D295"/>
    <mergeCell ref="H293:H295"/>
    <mergeCell ref="L293:L295"/>
    <mergeCell ref="P293:P295"/>
    <mergeCell ref="T293:T295"/>
    <mergeCell ref="AF305:AF307"/>
    <mergeCell ref="AJ305:AJ307"/>
    <mergeCell ref="AN305:AN307"/>
    <mergeCell ref="AR305:AR307"/>
    <mergeCell ref="AV305:AV307"/>
    <mergeCell ref="AZ305:AZ307"/>
    <mergeCell ref="AV301:AV303"/>
    <mergeCell ref="AZ301:AZ303"/>
    <mergeCell ref="B305:B307"/>
    <mergeCell ref="D305:D307"/>
    <mergeCell ref="H305:H307"/>
    <mergeCell ref="L305:L307"/>
    <mergeCell ref="P305:P307"/>
    <mergeCell ref="T305:T307"/>
    <mergeCell ref="X305:X307"/>
    <mergeCell ref="AB305:AB307"/>
    <mergeCell ref="X301:X303"/>
    <mergeCell ref="AB301:AB303"/>
    <mergeCell ref="AF301:AF303"/>
    <mergeCell ref="AJ301:AJ303"/>
    <mergeCell ref="AN301:AN303"/>
    <mergeCell ref="AR301:AR303"/>
    <mergeCell ref="B301:B303"/>
    <mergeCell ref="D301:D303"/>
    <mergeCell ref="H301:H303"/>
    <mergeCell ref="L301:L303"/>
    <mergeCell ref="P301:P303"/>
    <mergeCell ref="T301:T303"/>
    <mergeCell ref="AF313:AF315"/>
    <mergeCell ref="AJ313:AJ315"/>
    <mergeCell ref="AN313:AN315"/>
    <mergeCell ref="AR313:AR315"/>
    <mergeCell ref="AV313:AV315"/>
    <mergeCell ref="AZ313:AZ315"/>
    <mergeCell ref="AV309:AV311"/>
    <mergeCell ref="AZ309:AZ311"/>
    <mergeCell ref="B313:B315"/>
    <mergeCell ref="D313:D315"/>
    <mergeCell ref="H313:H315"/>
    <mergeCell ref="L313:L315"/>
    <mergeCell ref="P313:P315"/>
    <mergeCell ref="T313:T315"/>
    <mergeCell ref="X313:X315"/>
    <mergeCell ref="AB313:AB315"/>
    <mergeCell ref="X309:X311"/>
    <mergeCell ref="AB309:AB311"/>
    <mergeCell ref="AF309:AF311"/>
    <mergeCell ref="AJ309:AJ311"/>
    <mergeCell ref="AN309:AN311"/>
    <mergeCell ref="AR309:AR311"/>
    <mergeCell ref="B309:B311"/>
    <mergeCell ref="D309:D311"/>
    <mergeCell ref="H309:H311"/>
    <mergeCell ref="L309:L311"/>
    <mergeCell ref="P309:P311"/>
    <mergeCell ref="T309:T311"/>
    <mergeCell ref="AF321:AF323"/>
    <mergeCell ref="AJ321:AJ323"/>
    <mergeCell ref="AN321:AN323"/>
    <mergeCell ref="AR321:AR323"/>
    <mergeCell ref="AV321:AV323"/>
    <mergeCell ref="AZ321:AZ323"/>
    <mergeCell ref="AV317:AV319"/>
    <mergeCell ref="AZ317:AZ319"/>
    <mergeCell ref="B321:B323"/>
    <mergeCell ref="D321:D323"/>
    <mergeCell ref="H321:H323"/>
    <mergeCell ref="L321:L323"/>
    <mergeCell ref="P321:P323"/>
    <mergeCell ref="T321:T323"/>
    <mergeCell ref="X321:X323"/>
    <mergeCell ref="AB321:AB323"/>
    <mergeCell ref="X317:X319"/>
    <mergeCell ref="AB317:AB319"/>
    <mergeCell ref="AF317:AF319"/>
    <mergeCell ref="AJ317:AJ319"/>
    <mergeCell ref="AN317:AN319"/>
    <mergeCell ref="AR317:AR319"/>
    <mergeCell ref="B317:B319"/>
    <mergeCell ref="D317:D319"/>
    <mergeCell ref="H317:H319"/>
    <mergeCell ref="L317:L319"/>
    <mergeCell ref="P317:P319"/>
    <mergeCell ref="T317:T319"/>
    <mergeCell ref="AF329:AF331"/>
    <mergeCell ref="AJ329:AJ331"/>
    <mergeCell ref="AN329:AN331"/>
    <mergeCell ref="AR329:AR331"/>
    <mergeCell ref="AV329:AV331"/>
    <mergeCell ref="AZ329:AZ331"/>
    <mergeCell ref="AV325:AV327"/>
    <mergeCell ref="AZ325:AZ327"/>
    <mergeCell ref="B329:B331"/>
    <mergeCell ref="D329:D331"/>
    <mergeCell ref="H329:H331"/>
    <mergeCell ref="L329:L331"/>
    <mergeCell ref="P329:P331"/>
    <mergeCell ref="T329:T331"/>
    <mergeCell ref="X329:X331"/>
    <mergeCell ref="AB329:AB331"/>
    <mergeCell ref="X325:X327"/>
    <mergeCell ref="AB325:AB327"/>
    <mergeCell ref="AF325:AF327"/>
    <mergeCell ref="AJ325:AJ327"/>
    <mergeCell ref="AN325:AN327"/>
    <mergeCell ref="AR325:AR327"/>
    <mergeCell ref="B325:B327"/>
    <mergeCell ref="D325:D327"/>
    <mergeCell ref="H325:H327"/>
    <mergeCell ref="L325:L327"/>
    <mergeCell ref="P325:P327"/>
    <mergeCell ref="T325:T327"/>
    <mergeCell ref="AF337:AF339"/>
    <mergeCell ref="AJ337:AJ339"/>
    <mergeCell ref="AN337:AN339"/>
    <mergeCell ref="AR337:AR339"/>
    <mergeCell ref="AV337:AV339"/>
    <mergeCell ref="AZ337:AZ339"/>
    <mergeCell ref="AV333:AV335"/>
    <mergeCell ref="AZ333:AZ335"/>
    <mergeCell ref="B337:B339"/>
    <mergeCell ref="D337:D339"/>
    <mergeCell ref="H337:H339"/>
    <mergeCell ref="L337:L339"/>
    <mergeCell ref="P337:P339"/>
    <mergeCell ref="T337:T339"/>
    <mergeCell ref="X337:X339"/>
    <mergeCell ref="AB337:AB339"/>
    <mergeCell ref="X333:X335"/>
    <mergeCell ref="AB333:AB335"/>
    <mergeCell ref="AF333:AF335"/>
    <mergeCell ref="AJ333:AJ335"/>
    <mergeCell ref="AN333:AN335"/>
    <mergeCell ref="AR333:AR335"/>
    <mergeCell ref="B333:B335"/>
    <mergeCell ref="D333:D335"/>
    <mergeCell ref="H333:H335"/>
    <mergeCell ref="L333:L335"/>
    <mergeCell ref="P333:P335"/>
    <mergeCell ref="T333:T335"/>
    <mergeCell ref="AF345:AF347"/>
    <mergeCell ref="AJ345:AJ347"/>
    <mergeCell ref="AN345:AN347"/>
    <mergeCell ref="AR345:AR347"/>
    <mergeCell ref="AV345:AV347"/>
    <mergeCell ref="AZ345:AZ347"/>
    <mergeCell ref="AV341:AV343"/>
    <mergeCell ref="AZ341:AZ343"/>
    <mergeCell ref="B345:B347"/>
    <mergeCell ref="D345:D347"/>
    <mergeCell ref="H345:H347"/>
    <mergeCell ref="L345:L347"/>
    <mergeCell ref="P345:P347"/>
    <mergeCell ref="T345:T347"/>
    <mergeCell ref="X345:X347"/>
    <mergeCell ref="AB345:AB347"/>
    <mergeCell ref="X341:X343"/>
    <mergeCell ref="AB341:AB343"/>
    <mergeCell ref="AF341:AF343"/>
    <mergeCell ref="AJ341:AJ343"/>
    <mergeCell ref="AN341:AN343"/>
    <mergeCell ref="AR341:AR343"/>
    <mergeCell ref="B341:B343"/>
    <mergeCell ref="D341:D343"/>
    <mergeCell ref="H341:H343"/>
    <mergeCell ref="L341:L343"/>
    <mergeCell ref="P341:P343"/>
    <mergeCell ref="T341:T343"/>
    <mergeCell ref="AF353:AF355"/>
    <mergeCell ref="AJ353:AJ355"/>
    <mergeCell ref="AN353:AN355"/>
    <mergeCell ref="AR353:AR355"/>
    <mergeCell ref="AV353:AV355"/>
    <mergeCell ref="AZ353:AZ355"/>
    <mergeCell ref="AV349:AV351"/>
    <mergeCell ref="AZ349:AZ351"/>
    <mergeCell ref="B353:B355"/>
    <mergeCell ref="D353:D355"/>
    <mergeCell ref="H353:H355"/>
    <mergeCell ref="L353:L355"/>
    <mergeCell ref="P353:P355"/>
    <mergeCell ref="T353:T355"/>
    <mergeCell ref="X353:X355"/>
    <mergeCell ref="AB353:AB355"/>
    <mergeCell ref="X349:X351"/>
    <mergeCell ref="AB349:AB351"/>
    <mergeCell ref="AF349:AF351"/>
    <mergeCell ref="AJ349:AJ351"/>
    <mergeCell ref="AN349:AN351"/>
    <mergeCell ref="AR349:AR351"/>
    <mergeCell ref="B349:B351"/>
    <mergeCell ref="D349:D351"/>
    <mergeCell ref="H349:H351"/>
    <mergeCell ref="L349:L351"/>
    <mergeCell ref="P349:P351"/>
    <mergeCell ref="T349:T351"/>
    <mergeCell ref="AF361:AF363"/>
    <mergeCell ref="AJ361:AJ363"/>
    <mergeCell ref="AN361:AN363"/>
    <mergeCell ref="AR361:AR363"/>
    <mergeCell ref="AV361:AV363"/>
    <mergeCell ref="AZ361:AZ363"/>
    <mergeCell ref="AV357:AV359"/>
    <mergeCell ref="AZ357:AZ359"/>
    <mergeCell ref="B361:B363"/>
    <mergeCell ref="D361:D363"/>
    <mergeCell ref="H361:H363"/>
    <mergeCell ref="L361:L363"/>
    <mergeCell ref="P361:P363"/>
    <mergeCell ref="T361:T363"/>
    <mergeCell ref="X361:X363"/>
    <mergeCell ref="AB361:AB363"/>
    <mergeCell ref="X357:X359"/>
    <mergeCell ref="AB357:AB359"/>
    <mergeCell ref="AF357:AF359"/>
    <mergeCell ref="AJ357:AJ359"/>
    <mergeCell ref="AN357:AN359"/>
    <mergeCell ref="AR357:AR359"/>
    <mergeCell ref="B357:B359"/>
    <mergeCell ref="D357:D359"/>
    <mergeCell ref="H357:H359"/>
    <mergeCell ref="L357:L359"/>
    <mergeCell ref="P357:P359"/>
    <mergeCell ref="T357:T359"/>
    <mergeCell ref="P375:P376"/>
    <mergeCell ref="T375:T376"/>
    <mergeCell ref="X375:X376"/>
    <mergeCell ref="D377:D378"/>
    <mergeCell ref="H377:H378"/>
    <mergeCell ref="L377:L378"/>
    <mergeCell ref="P377:P378"/>
    <mergeCell ref="T377:T378"/>
    <mergeCell ref="X377:X378"/>
    <mergeCell ref="AV365:AV367"/>
    <mergeCell ref="AZ365:AZ367"/>
    <mergeCell ref="D370:AF370"/>
    <mergeCell ref="B373:C375"/>
    <mergeCell ref="D373:D374"/>
    <mergeCell ref="H373:X373"/>
    <mergeCell ref="AJ373:AZ373"/>
    <mergeCell ref="D375:D376"/>
    <mergeCell ref="H375:H376"/>
    <mergeCell ref="L375:L376"/>
    <mergeCell ref="X365:X367"/>
    <mergeCell ref="AB365:AB367"/>
    <mergeCell ref="AF365:AF367"/>
    <mergeCell ref="AJ365:AJ367"/>
    <mergeCell ref="AN365:AN367"/>
    <mergeCell ref="AR365:AR367"/>
    <mergeCell ref="B365:B367"/>
    <mergeCell ref="D365:D367"/>
    <mergeCell ref="H365:H367"/>
    <mergeCell ref="L365:L367"/>
    <mergeCell ref="P365:P367"/>
    <mergeCell ref="T365:T367"/>
    <mergeCell ref="X388:X389"/>
    <mergeCell ref="AB388:AB389"/>
    <mergeCell ref="AF388:AF389"/>
    <mergeCell ref="D390:D392"/>
    <mergeCell ref="H390:H392"/>
    <mergeCell ref="L390:L392"/>
    <mergeCell ref="P390:P392"/>
    <mergeCell ref="T390:T392"/>
    <mergeCell ref="X390:X392"/>
    <mergeCell ref="B387:B389"/>
    <mergeCell ref="D388:D389"/>
    <mergeCell ref="H388:H389"/>
    <mergeCell ref="L388:L389"/>
    <mergeCell ref="P388:P389"/>
    <mergeCell ref="T388:T389"/>
    <mergeCell ref="D379:D380"/>
    <mergeCell ref="H379:H380"/>
    <mergeCell ref="L379:L380"/>
    <mergeCell ref="P379:P380"/>
    <mergeCell ref="T379:T380"/>
    <mergeCell ref="X379:X380"/>
    <mergeCell ref="X402:X404"/>
    <mergeCell ref="AB402:AB404"/>
    <mergeCell ref="B406:B408"/>
    <mergeCell ref="D406:D408"/>
    <mergeCell ref="H406:H408"/>
    <mergeCell ref="L406:L408"/>
    <mergeCell ref="P406:P408"/>
    <mergeCell ref="T406:T408"/>
    <mergeCell ref="X406:X408"/>
    <mergeCell ref="AB406:AB408"/>
    <mergeCell ref="B402:B404"/>
    <mergeCell ref="D402:D404"/>
    <mergeCell ref="H402:H404"/>
    <mergeCell ref="L402:L404"/>
    <mergeCell ref="P402:P404"/>
    <mergeCell ref="T402:T404"/>
    <mergeCell ref="X394:X396"/>
    <mergeCell ref="AB394:AB396"/>
    <mergeCell ref="B398:B400"/>
    <mergeCell ref="D398:D400"/>
    <mergeCell ref="H398:H400"/>
    <mergeCell ref="L398:L400"/>
    <mergeCell ref="P398:P400"/>
    <mergeCell ref="T398:T400"/>
    <mergeCell ref="X398:X400"/>
    <mergeCell ref="AB398:AB400"/>
    <mergeCell ref="B394:B396"/>
    <mergeCell ref="D394:D396"/>
    <mergeCell ref="H394:H396"/>
    <mergeCell ref="L394:L396"/>
    <mergeCell ref="P394:P396"/>
    <mergeCell ref="T394:T396"/>
    <mergeCell ref="X418:X420"/>
    <mergeCell ref="AB418:AB420"/>
    <mergeCell ref="B422:B424"/>
    <mergeCell ref="D422:D424"/>
    <mergeCell ref="H422:H424"/>
    <mergeCell ref="L422:L424"/>
    <mergeCell ref="P422:P424"/>
    <mergeCell ref="T422:T424"/>
    <mergeCell ref="X422:X424"/>
    <mergeCell ref="AB422:AB424"/>
    <mergeCell ref="B418:B420"/>
    <mergeCell ref="D418:D420"/>
    <mergeCell ref="H418:H420"/>
    <mergeCell ref="L418:L420"/>
    <mergeCell ref="P418:P420"/>
    <mergeCell ref="T418:T420"/>
    <mergeCell ref="X410:X412"/>
    <mergeCell ref="AB410:AB412"/>
    <mergeCell ref="B414:B416"/>
    <mergeCell ref="D414:D416"/>
    <mergeCell ref="H414:H416"/>
    <mergeCell ref="L414:L416"/>
    <mergeCell ref="P414:P416"/>
    <mergeCell ref="T414:T416"/>
    <mergeCell ref="X414:X416"/>
    <mergeCell ref="AB414:AB416"/>
    <mergeCell ref="B410:B412"/>
    <mergeCell ref="D410:D412"/>
    <mergeCell ref="H410:H412"/>
    <mergeCell ref="L410:L412"/>
    <mergeCell ref="P410:P412"/>
    <mergeCell ref="T410:T412"/>
    <mergeCell ref="X430:X432"/>
    <mergeCell ref="AB430:AB432"/>
    <mergeCell ref="AF430:AF432"/>
    <mergeCell ref="B434:B436"/>
    <mergeCell ref="D434:D436"/>
    <mergeCell ref="H434:H436"/>
    <mergeCell ref="L434:L436"/>
    <mergeCell ref="P434:P436"/>
    <mergeCell ref="T434:T436"/>
    <mergeCell ref="X434:X436"/>
    <mergeCell ref="B430:B432"/>
    <mergeCell ref="D430:D432"/>
    <mergeCell ref="H430:H432"/>
    <mergeCell ref="L430:L432"/>
    <mergeCell ref="P430:P432"/>
    <mergeCell ref="T430:T432"/>
    <mergeCell ref="AF422:AF424"/>
    <mergeCell ref="B426:B428"/>
    <mergeCell ref="D426:D428"/>
    <mergeCell ref="H426:H428"/>
    <mergeCell ref="L426:L428"/>
    <mergeCell ref="P426:P428"/>
    <mergeCell ref="T426:T428"/>
    <mergeCell ref="X426:X428"/>
    <mergeCell ref="AB426:AB428"/>
    <mergeCell ref="AF426:AF428"/>
    <mergeCell ref="AF438:AF440"/>
    <mergeCell ref="B442:B444"/>
    <mergeCell ref="D442:D444"/>
    <mergeCell ref="H442:H444"/>
    <mergeCell ref="L442:L444"/>
    <mergeCell ref="P442:P444"/>
    <mergeCell ref="T442:T444"/>
    <mergeCell ref="X442:X444"/>
    <mergeCell ref="AB442:AB444"/>
    <mergeCell ref="AF442:AF444"/>
    <mergeCell ref="AB434:AB436"/>
    <mergeCell ref="AF434:AF436"/>
    <mergeCell ref="B438:B440"/>
    <mergeCell ref="D438:D440"/>
    <mergeCell ref="H438:H440"/>
    <mergeCell ref="L438:L440"/>
    <mergeCell ref="P438:P440"/>
    <mergeCell ref="T438:T440"/>
    <mergeCell ref="X438:X440"/>
    <mergeCell ref="AB438:AB440"/>
    <mergeCell ref="AB450:AB452"/>
    <mergeCell ref="AF450:AF452"/>
    <mergeCell ref="B454:B456"/>
    <mergeCell ref="D454:D456"/>
    <mergeCell ref="H454:H456"/>
    <mergeCell ref="L454:L456"/>
    <mergeCell ref="P454:P456"/>
    <mergeCell ref="T454:T456"/>
    <mergeCell ref="X454:X456"/>
    <mergeCell ref="AB454:AB456"/>
    <mergeCell ref="X446:X448"/>
    <mergeCell ref="AB446:AB448"/>
    <mergeCell ref="AF446:AF448"/>
    <mergeCell ref="B450:B452"/>
    <mergeCell ref="D450:D452"/>
    <mergeCell ref="H450:H452"/>
    <mergeCell ref="L450:L452"/>
    <mergeCell ref="P450:P452"/>
    <mergeCell ref="T450:T452"/>
    <mergeCell ref="X450:X452"/>
    <mergeCell ref="B446:B448"/>
    <mergeCell ref="D446:D448"/>
    <mergeCell ref="H446:H448"/>
    <mergeCell ref="L446:L448"/>
    <mergeCell ref="P446:P448"/>
    <mergeCell ref="T446:T448"/>
    <mergeCell ref="X462:X464"/>
    <mergeCell ref="AB462:AB464"/>
    <mergeCell ref="AF462:AF464"/>
    <mergeCell ref="B466:B468"/>
    <mergeCell ref="D466:D468"/>
    <mergeCell ref="H466:H468"/>
    <mergeCell ref="L466:L468"/>
    <mergeCell ref="P466:P468"/>
    <mergeCell ref="T466:T468"/>
    <mergeCell ref="X466:X468"/>
    <mergeCell ref="B462:B464"/>
    <mergeCell ref="D462:D464"/>
    <mergeCell ref="H462:H464"/>
    <mergeCell ref="L462:L464"/>
    <mergeCell ref="P462:P464"/>
    <mergeCell ref="T462:T464"/>
    <mergeCell ref="AF454:AF456"/>
    <mergeCell ref="B458:B460"/>
    <mergeCell ref="D458:D460"/>
    <mergeCell ref="H458:H460"/>
    <mergeCell ref="L458:L460"/>
    <mergeCell ref="P458:P460"/>
    <mergeCell ref="T458:T460"/>
    <mergeCell ref="X458:X460"/>
    <mergeCell ref="AB458:AB460"/>
    <mergeCell ref="AF458:AF460"/>
    <mergeCell ref="AF470:AF472"/>
    <mergeCell ref="B474:B476"/>
    <mergeCell ref="D474:D476"/>
    <mergeCell ref="H474:H476"/>
    <mergeCell ref="L474:L476"/>
    <mergeCell ref="P474:P476"/>
    <mergeCell ref="T474:T476"/>
    <mergeCell ref="X474:X476"/>
    <mergeCell ref="AB474:AB476"/>
    <mergeCell ref="AF474:AF476"/>
    <mergeCell ref="AB466:AB468"/>
    <mergeCell ref="AF466:AF468"/>
    <mergeCell ref="B470:B472"/>
    <mergeCell ref="D470:D472"/>
    <mergeCell ref="H470:H472"/>
    <mergeCell ref="L470:L472"/>
    <mergeCell ref="P470:P472"/>
    <mergeCell ref="T470:T472"/>
    <mergeCell ref="X470:X472"/>
    <mergeCell ref="AB470:AB472"/>
    <mergeCell ref="AB482:AB484"/>
    <mergeCell ref="AF482:AF484"/>
    <mergeCell ref="B486:B488"/>
    <mergeCell ref="D486:D488"/>
    <mergeCell ref="H486:H488"/>
    <mergeCell ref="L486:L488"/>
    <mergeCell ref="P486:P488"/>
    <mergeCell ref="T486:T488"/>
    <mergeCell ref="X486:X488"/>
    <mergeCell ref="AB486:AB488"/>
    <mergeCell ref="X478:X480"/>
    <mergeCell ref="AB478:AB480"/>
    <mergeCell ref="AF478:AF480"/>
    <mergeCell ref="B482:B484"/>
    <mergeCell ref="D482:D484"/>
    <mergeCell ref="H482:H484"/>
    <mergeCell ref="L482:L484"/>
    <mergeCell ref="P482:P484"/>
    <mergeCell ref="T482:T484"/>
    <mergeCell ref="X482:X484"/>
    <mergeCell ref="B478:B480"/>
    <mergeCell ref="D478:D480"/>
    <mergeCell ref="H478:H480"/>
    <mergeCell ref="L478:L480"/>
    <mergeCell ref="P478:P480"/>
    <mergeCell ref="T478:T480"/>
    <mergeCell ref="X494:X496"/>
    <mergeCell ref="AB494:AB496"/>
    <mergeCell ref="AF494:AF496"/>
    <mergeCell ref="B498:B500"/>
    <mergeCell ref="D498:D500"/>
    <mergeCell ref="H498:H500"/>
    <mergeCell ref="L498:L500"/>
    <mergeCell ref="P498:P500"/>
    <mergeCell ref="T498:T500"/>
    <mergeCell ref="X498:X500"/>
    <mergeCell ref="B494:B496"/>
    <mergeCell ref="D494:D496"/>
    <mergeCell ref="H494:H496"/>
    <mergeCell ref="L494:L496"/>
    <mergeCell ref="P494:P496"/>
    <mergeCell ref="T494:T496"/>
    <mergeCell ref="AF486:AF488"/>
    <mergeCell ref="B490:B492"/>
    <mergeCell ref="D490:D492"/>
    <mergeCell ref="H490:H492"/>
    <mergeCell ref="L490:L492"/>
    <mergeCell ref="P490:P492"/>
    <mergeCell ref="T490:T492"/>
    <mergeCell ref="X490:X492"/>
    <mergeCell ref="AB490:AB492"/>
    <mergeCell ref="AF490:AF492"/>
    <mergeCell ref="AF502:AF504"/>
    <mergeCell ref="B506:B508"/>
    <mergeCell ref="D506:D508"/>
    <mergeCell ref="H506:H508"/>
    <mergeCell ref="L506:L508"/>
    <mergeCell ref="P506:P508"/>
    <mergeCell ref="T506:T508"/>
    <mergeCell ref="X506:X508"/>
    <mergeCell ref="AB506:AB508"/>
    <mergeCell ref="AF506:AF508"/>
    <mergeCell ref="AB498:AB500"/>
    <mergeCell ref="AF498:AF500"/>
    <mergeCell ref="B502:B504"/>
    <mergeCell ref="D502:D504"/>
    <mergeCell ref="H502:H504"/>
    <mergeCell ref="L502:L504"/>
    <mergeCell ref="P502:P504"/>
    <mergeCell ref="T502:T504"/>
    <mergeCell ref="X502:X504"/>
    <mergeCell ref="AB502:AB504"/>
    <mergeCell ref="AB514:AB516"/>
    <mergeCell ref="AF514:AF516"/>
    <mergeCell ref="B518:B520"/>
    <mergeCell ref="D518:D520"/>
    <mergeCell ref="H518:H520"/>
    <mergeCell ref="L518:L520"/>
    <mergeCell ref="P518:P520"/>
    <mergeCell ref="T518:T520"/>
    <mergeCell ref="X518:X520"/>
    <mergeCell ref="AB518:AB520"/>
    <mergeCell ref="X510:X512"/>
    <mergeCell ref="AB510:AB512"/>
    <mergeCell ref="AF510:AF512"/>
    <mergeCell ref="B514:B516"/>
    <mergeCell ref="D514:D516"/>
    <mergeCell ref="H514:H516"/>
    <mergeCell ref="L514:L516"/>
    <mergeCell ref="P514:P516"/>
    <mergeCell ref="T514:T516"/>
    <mergeCell ref="X514:X516"/>
    <mergeCell ref="B510:B512"/>
    <mergeCell ref="D510:D512"/>
    <mergeCell ref="H510:H512"/>
    <mergeCell ref="L510:L512"/>
    <mergeCell ref="P510:P512"/>
    <mergeCell ref="T510:T512"/>
    <mergeCell ref="X526:X528"/>
    <mergeCell ref="AB526:AB528"/>
    <mergeCell ref="AF526:AF528"/>
    <mergeCell ref="B530:B532"/>
    <mergeCell ref="D530:D532"/>
    <mergeCell ref="H530:H532"/>
    <mergeCell ref="L530:L532"/>
    <mergeCell ref="P530:P532"/>
    <mergeCell ref="T530:T532"/>
    <mergeCell ref="X530:X532"/>
    <mergeCell ref="B526:B528"/>
    <mergeCell ref="D526:D528"/>
    <mergeCell ref="H526:H528"/>
    <mergeCell ref="L526:L528"/>
    <mergeCell ref="P526:P528"/>
    <mergeCell ref="T526:T528"/>
    <mergeCell ref="AF518:AF520"/>
    <mergeCell ref="B522:B524"/>
    <mergeCell ref="D522:D524"/>
    <mergeCell ref="H522:H524"/>
    <mergeCell ref="L522:L524"/>
    <mergeCell ref="P522:P524"/>
    <mergeCell ref="T522:T524"/>
    <mergeCell ref="X522:X524"/>
    <mergeCell ref="AB522:AB524"/>
    <mergeCell ref="AF522:AF524"/>
    <mergeCell ref="AF534:AF536"/>
    <mergeCell ref="D539:AV539"/>
    <mergeCell ref="B541:C543"/>
    <mergeCell ref="D541:D542"/>
    <mergeCell ref="H541:X541"/>
    <mergeCell ref="AJ542:AZ542"/>
    <mergeCell ref="H543:H544"/>
    <mergeCell ref="L543:L544"/>
    <mergeCell ref="P543:P544"/>
    <mergeCell ref="T543:T544"/>
    <mergeCell ref="AB530:AB532"/>
    <mergeCell ref="AF530:AF532"/>
    <mergeCell ref="B534:B536"/>
    <mergeCell ref="D534:D536"/>
    <mergeCell ref="H534:H536"/>
    <mergeCell ref="L534:L536"/>
    <mergeCell ref="P534:P536"/>
    <mergeCell ref="T534:T536"/>
    <mergeCell ref="X534:X536"/>
    <mergeCell ref="AB534:AB536"/>
    <mergeCell ref="D552:L552"/>
    <mergeCell ref="P552:X552"/>
    <mergeCell ref="AB552:AR552"/>
    <mergeCell ref="B553:B555"/>
    <mergeCell ref="D554:D555"/>
    <mergeCell ref="H554:H555"/>
    <mergeCell ref="L554:L555"/>
    <mergeCell ref="P554:P555"/>
    <mergeCell ref="T554:T555"/>
    <mergeCell ref="X554:X555"/>
    <mergeCell ref="H547:H548"/>
    <mergeCell ref="L547:L548"/>
    <mergeCell ref="P547:P548"/>
    <mergeCell ref="T547:T548"/>
    <mergeCell ref="X547:X548"/>
    <mergeCell ref="AG547:AI548"/>
    <mergeCell ref="X543:X544"/>
    <mergeCell ref="H545:H546"/>
    <mergeCell ref="L545:L546"/>
    <mergeCell ref="P545:P546"/>
    <mergeCell ref="T545:T546"/>
    <mergeCell ref="X545:X546"/>
    <mergeCell ref="AF559:AF561"/>
    <mergeCell ref="AJ559:AJ561"/>
    <mergeCell ref="AN559:AN561"/>
    <mergeCell ref="AR559:AR561"/>
    <mergeCell ref="AV559:AV561"/>
    <mergeCell ref="AZ559:AZ561"/>
    <mergeCell ref="AZ554:AZ555"/>
    <mergeCell ref="AF556:AR558"/>
    <mergeCell ref="B559:B561"/>
    <mergeCell ref="D559:D561"/>
    <mergeCell ref="H559:H561"/>
    <mergeCell ref="L559:L561"/>
    <mergeCell ref="P559:P561"/>
    <mergeCell ref="T559:T561"/>
    <mergeCell ref="X559:X561"/>
    <mergeCell ref="AB559:AB561"/>
    <mergeCell ref="AB554:AB555"/>
    <mergeCell ref="AF554:AF555"/>
    <mergeCell ref="AJ554:AJ555"/>
    <mergeCell ref="AN554:AN555"/>
    <mergeCell ref="AR554:AR555"/>
    <mergeCell ref="AV554:AV555"/>
    <mergeCell ref="AF567:AF569"/>
    <mergeCell ref="AJ567:AJ569"/>
    <mergeCell ref="AN567:AN569"/>
    <mergeCell ref="AR567:AR569"/>
    <mergeCell ref="AV567:AV569"/>
    <mergeCell ref="AZ567:AZ569"/>
    <mergeCell ref="AV563:AV565"/>
    <mergeCell ref="AZ563:AZ565"/>
    <mergeCell ref="B567:B569"/>
    <mergeCell ref="D567:D569"/>
    <mergeCell ref="H567:H569"/>
    <mergeCell ref="L567:L569"/>
    <mergeCell ref="P567:P569"/>
    <mergeCell ref="T567:T569"/>
    <mergeCell ref="X567:X569"/>
    <mergeCell ref="AB567:AB569"/>
    <mergeCell ref="X563:X565"/>
    <mergeCell ref="AB563:AB565"/>
    <mergeCell ref="AF563:AF565"/>
    <mergeCell ref="AJ563:AJ565"/>
    <mergeCell ref="AN563:AN565"/>
    <mergeCell ref="AR563:AR565"/>
    <mergeCell ref="B563:B565"/>
    <mergeCell ref="D563:D565"/>
    <mergeCell ref="H563:H565"/>
    <mergeCell ref="L563:L565"/>
    <mergeCell ref="P563:P565"/>
    <mergeCell ref="T563:T565"/>
    <mergeCell ref="AF575:AF577"/>
    <mergeCell ref="AJ575:AJ577"/>
    <mergeCell ref="AN575:AN577"/>
    <mergeCell ref="AR575:AR577"/>
    <mergeCell ref="AV575:AV577"/>
    <mergeCell ref="AZ575:AZ577"/>
    <mergeCell ref="AV571:AV573"/>
    <mergeCell ref="AZ571:AZ573"/>
    <mergeCell ref="B575:B577"/>
    <mergeCell ref="D575:D577"/>
    <mergeCell ref="H575:H577"/>
    <mergeCell ref="L575:L577"/>
    <mergeCell ref="P575:P577"/>
    <mergeCell ref="T575:T577"/>
    <mergeCell ref="X575:X577"/>
    <mergeCell ref="AB575:AB577"/>
    <mergeCell ref="X571:X573"/>
    <mergeCell ref="AB571:AB573"/>
    <mergeCell ref="AF571:AF573"/>
    <mergeCell ref="AJ571:AJ573"/>
    <mergeCell ref="AN571:AN573"/>
    <mergeCell ref="AR571:AR573"/>
    <mergeCell ref="B571:B573"/>
    <mergeCell ref="D571:D573"/>
    <mergeCell ref="H571:H573"/>
    <mergeCell ref="L571:L573"/>
    <mergeCell ref="P571:P573"/>
    <mergeCell ref="T571:T573"/>
    <mergeCell ref="AF583:AF585"/>
    <mergeCell ref="AJ583:AJ585"/>
    <mergeCell ref="AN583:AN585"/>
    <mergeCell ref="AR583:AR585"/>
    <mergeCell ref="AV583:AV585"/>
    <mergeCell ref="AZ583:AZ585"/>
    <mergeCell ref="AV579:AV581"/>
    <mergeCell ref="AZ579:AZ581"/>
    <mergeCell ref="B583:B585"/>
    <mergeCell ref="D583:D585"/>
    <mergeCell ref="H583:H585"/>
    <mergeCell ref="L583:L585"/>
    <mergeCell ref="P583:P585"/>
    <mergeCell ref="T583:T585"/>
    <mergeCell ref="X583:X585"/>
    <mergeCell ref="AB583:AB585"/>
    <mergeCell ref="X579:X581"/>
    <mergeCell ref="AB579:AB581"/>
    <mergeCell ref="AF579:AF581"/>
    <mergeCell ref="AJ579:AJ581"/>
    <mergeCell ref="AN579:AN581"/>
    <mergeCell ref="AR579:AR581"/>
    <mergeCell ref="B579:B581"/>
    <mergeCell ref="D579:D581"/>
    <mergeCell ref="H579:H581"/>
    <mergeCell ref="L579:L581"/>
    <mergeCell ref="P579:P581"/>
    <mergeCell ref="T579:T581"/>
    <mergeCell ref="AF591:AF593"/>
    <mergeCell ref="AJ591:AJ593"/>
    <mergeCell ref="AN591:AN593"/>
    <mergeCell ref="AR591:AR593"/>
    <mergeCell ref="AV591:AV593"/>
    <mergeCell ref="AZ591:AZ593"/>
    <mergeCell ref="AV587:AV589"/>
    <mergeCell ref="AZ587:AZ589"/>
    <mergeCell ref="B591:B593"/>
    <mergeCell ref="D591:D593"/>
    <mergeCell ref="H591:H593"/>
    <mergeCell ref="L591:L593"/>
    <mergeCell ref="P591:P593"/>
    <mergeCell ref="T591:T593"/>
    <mergeCell ref="X591:X593"/>
    <mergeCell ref="AB591:AB593"/>
    <mergeCell ref="X587:X589"/>
    <mergeCell ref="AB587:AB589"/>
    <mergeCell ref="AF587:AF589"/>
    <mergeCell ref="AJ587:AJ589"/>
    <mergeCell ref="AN587:AN589"/>
    <mergeCell ref="AR587:AR589"/>
    <mergeCell ref="B587:B589"/>
    <mergeCell ref="D587:D589"/>
    <mergeCell ref="H587:H589"/>
    <mergeCell ref="L587:L589"/>
    <mergeCell ref="P587:P589"/>
    <mergeCell ref="T587:T589"/>
    <mergeCell ref="AF599:AF601"/>
    <mergeCell ref="AJ599:AJ601"/>
    <mergeCell ref="AN599:AN601"/>
    <mergeCell ref="AR599:AR601"/>
    <mergeCell ref="AV599:AV601"/>
    <mergeCell ref="AZ599:AZ601"/>
    <mergeCell ref="AV595:AV597"/>
    <mergeCell ref="AZ595:AZ597"/>
    <mergeCell ref="B599:B601"/>
    <mergeCell ref="D599:D601"/>
    <mergeCell ref="H599:H601"/>
    <mergeCell ref="L599:L601"/>
    <mergeCell ref="P599:P601"/>
    <mergeCell ref="T599:T601"/>
    <mergeCell ref="X599:X601"/>
    <mergeCell ref="AB599:AB601"/>
    <mergeCell ref="X595:X597"/>
    <mergeCell ref="AB595:AB597"/>
    <mergeCell ref="AF595:AF597"/>
    <mergeCell ref="AJ595:AJ597"/>
    <mergeCell ref="AN595:AN597"/>
    <mergeCell ref="AR595:AR597"/>
    <mergeCell ref="B595:B597"/>
    <mergeCell ref="D595:D597"/>
    <mergeCell ref="H595:H597"/>
    <mergeCell ref="L595:L597"/>
    <mergeCell ref="P595:P597"/>
    <mergeCell ref="T595:T597"/>
    <mergeCell ref="AJ607:AJ609"/>
    <mergeCell ref="AN607:AN609"/>
    <mergeCell ref="AR607:AR609"/>
    <mergeCell ref="AV607:AV609"/>
    <mergeCell ref="AZ607:AZ609"/>
    <mergeCell ref="B611:B613"/>
    <mergeCell ref="D611:D613"/>
    <mergeCell ref="H611:H613"/>
    <mergeCell ref="L611:L613"/>
    <mergeCell ref="P611:P613"/>
    <mergeCell ref="AZ603:AZ605"/>
    <mergeCell ref="B607:B609"/>
    <mergeCell ref="D607:D609"/>
    <mergeCell ref="H607:H609"/>
    <mergeCell ref="L607:L609"/>
    <mergeCell ref="P607:P609"/>
    <mergeCell ref="T607:T609"/>
    <mergeCell ref="X607:X609"/>
    <mergeCell ref="AB607:AB609"/>
    <mergeCell ref="AF607:AF609"/>
    <mergeCell ref="X603:X605"/>
    <mergeCell ref="AB603:AB605"/>
    <mergeCell ref="AF603:AF605"/>
    <mergeCell ref="AJ603:AJ605"/>
    <mergeCell ref="AN603:AN605"/>
    <mergeCell ref="AR603:AR605"/>
    <mergeCell ref="B603:B605"/>
    <mergeCell ref="D603:D605"/>
    <mergeCell ref="H603:H605"/>
    <mergeCell ref="L603:L605"/>
    <mergeCell ref="P603:P605"/>
    <mergeCell ref="T603:T605"/>
    <mergeCell ref="AZ615:AZ617"/>
    <mergeCell ref="B619:B621"/>
    <mergeCell ref="D619:D621"/>
    <mergeCell ref="H619:H621"/>
    <mergeCell ref="L619:L621"/>
    <mergeCell ref="P619:P621"/>
    <mergeCell ref="T619:T621"/>
    <mergeCell ref="X619:X621"/>
    <mergeCell ref="AB619:AB621"/>
    <mergeCell ref="AF619:AF621"/>
    <mergeCell ref="AB615:AB617"/>
    <mergeCell ref="AF615:AF617"/>
    <mergeCell ref="AJ615:AJ617"/>
    <mergeCell ref="AN615:AN617"/>
    <mergeCell ref="AR615:AR617"/>
    <mergeCell ref="AV615:AV617"/>
    <mergeCell ref="AR611:AR613"/>
    <mergeCell ref="AV611:AV613"/>
    <mergeCell ref="AZ611:AZ613"/>
    <mergeCell ref="B615:B617"/>
    <mergeCell ref="D615:D617"/>
    <mergeCell ref="H615:H617"/>
    <mergeCell ref="L615:L617"/>
    <mergeCell ref="P615:P617"/>
    <mergeCell ref="T615:T617"/>
    <mergeCell ref="X615:X617"/>
    <mergeCell ref="T611:T613"/>
    <mergeCell ref="X611:X613"/>
    <mergeCell ref="AB611:AB613"/>
    <mergeCell ref="AF611:AF613"/>
    <mergeCell ref="AJ611:AJ613"/>
    <mergeCell ref="AN611:AN613"/>
    <mergeCell ref="AZ623:AZ625"/>
    <mergeCell ref="B627:B629"/>
    <mergeCell ref="D627:D629"/>
    <mergeCell ref="H627:H629"/>
    <mergeCell ref="L627:L629"/>
    <mergeCell ref="P627:P629"/>
    <mergeCell ref="T627:T629"/>
    <mergeCell ref="X627:X629"/>
    <mergeCell ref="AB627:AB629"/>
    <mergeCell ref="AF627:AF629"/>
    <mergeCell ref="X623:X625"/>
    <mergeCell ref="AB623:AB625"/>
    <mergeCell ref="AF623:AF625"/>
    <mergeCell ref="AJ623:AJ625"/>
    <mergeCell ref="AN623:AN625"/>
    <mergeCell ref="AR623:AR625"/>
    <mergeCell ref="AJ619:AJ621"/>
    <mergeCell ref="AN619:AN621"/>
    <mergeCell ref="AR619:AR621"/>
    <mergeCell ref="AZ619:AZ621"/>
    <mergeCell ref="B623:B625"/>
    <mergeCell ref="D623:D625"/>
    <mergeCell ref="H623:H625"/>
    <mergeCell ref="L623:L625"/>
    <mergeCell ref="P623:P625"/>
    <mergeCell ref="T623:T625"/>
    <mergeCell ref="AZ631:AZ633"/>
    <mergeCell ref="B635:B637"/>
    <mergeCell ref="D635:D637"/>
    <mergeCell ref="H635:H637"/>
    <mergeCell ref="L635:L637"/>
    <mergeCell ref="P635:P637"/>
    <mergeCell ref="T635:T637"/>
    <mergeCell ref="X635:X637"/>
    <mergeCell ref="AB635:AB637"/>
    <mergeCell ref="AF635:AF637"/>
    <mergeCell ref="X631:X633"/>
    <mergeCell ref="AB631:AB633"/>
    <mergeCell ref="AF631:AF633"/>
    <mergeCell ref="AJ631:AJ633"/>
    <mergeCell ref="AN631:AN633"/>
    <mergeCell ref="AR631:AR633"/>
    <mergeCell ref="AJ627:AJ629"/>
    <mergeCell ref="AN627:AN629"/>
    <mergeCell ref="AR627:AR629"/>
    <mergeCell ref="AZ627:AZ629"/>
    <mergeCell ref="B631:B633"/>
    <mergeCell ref="D631:D633"/>
    <mergeCell ref="H631:H633"/>
    <mergeCell ref="L631:L633"/>
    <mergeCell ref="P631:P633"/>
    <mergeCell ref="T631:T633"/>
    <mergeCell ref="AZ639:AZ641"/>
    <mergeCell ref="B643:B645"/>
    <mergeCell ref="D643:D645"/>
    <mergeCell ref="H643:H645"/>
    <mergeCell ref="L643:L645"/>
    <mergeCell ref="P643:P645"/>
    <mergeCell ref="T643:T645"/>
    <mergeCell ref="X643:X645"/>
    <mergeCell ref="AB643:AB645"/>
    <mergeCell ref="AF643:AF645"/>
    <mergeCell ref="X639:X641"/>
    <mergeCell ref="AB639:AB641"/>
    <mergeCell ref="AF639:AF641"/>
    <mergeCell ref="AJ639:AJ641"/>
    <mergeCell ref="AN639:AN641"/>
    <mergeCell ref="AR639:AR641"/>
    <mergeCell ref="AJ635:AJ637"/>
    <mergeCell ref="AN635:AN637"/>
    <mergeCell ref="AR635:AR637"/>
    <mergeCell ref="AZ635:AZ637"/>
    <mergeCell ref="B639:B641"/>
    <mergeCell ref="D639:D641"/>
    <mergeCell ref="H639:H641"/>
    <mergeCell ref="L639:L641"/>
    <mergeCell ref="P639:P641"/>
    <mergeCell ref="T639:T641"/>
    <mergeCell ref="H652:H653"/>
    <mergeCell ref="L652:L653"/>
    <mergeCell ref="P652:P653"/>
    <mergeCell ref="T652:T653"/>
    <mergeCell ref="X652:X653"/>
    <mergeCell ref="H654:H655"/>
    <mergeCell ref="L654:L655"/>
    <mergeCell ref="P654:P655"/>
    <mergeCell ref="T654:T655"/>
    <mergeCell ref="X654:X655"/>
    <mergeCell ref="AJ643:AJ645"/>
    <mergeCell ref="AN643:AN645"/>
    <mergeCell ref="AR643:AR645"/>
    <mergeCell ref="AZ643:AZ645"/>
    <mergeCell ref="B648:C650"/>
    <mergeCell ref="D648:AF648"/>
    <mergeCell ref="D650:D651"/>
    <mergeCell ref="H650:X650"/>
    <mergeCell ref="AJ650:AZ650"/>
    <mergeCell ref="X667:X668"/>
    <mergeCell ref="AB667:AB668"/>
    <mergeCell ref="AF667:AF668"/>
    <mergeCell ref="D669:D671"/>
    <mergeCell ref="H669:H671"/>
    <mergeCell ref="L669:L671"/>
    <mergeCell ref="P669:P671"/>
    <mergeCell ref="T669:T671"/>
    <mergeCell ref="B666:B668"/>
    <mergeCell ref="D667:D668"/>
    <mergeCell ref="H667:H668"/>
    <mergeCell ref="L667:L668"/>
    <mergeCell ref="P667:P668"/>
    <mergeCell ref="T667:T668"/>
    <mergeCell ref="H656:H657"/>
    <mergeCell ref="L656:L657"/>
    <mergeCell ref="P656:P657"/>
    <mergeCell ref="T656:T657"/>
    <mergeCell ref="X656:X657"/>
    <mergeCell ref="H658:H659"/>
    <mergeCell ref="L658:L659"/>
    <mergeCell ref="P658:P659"/>
    <mergeCell ref="T658:T659"/>
    <mergeCell ref="X658:X659"/>
    <mergeCell ref="AB677:AB679"/>
    <mergeCell ref="AF677:AF679"/>
    <mergeCell ref="B681:B683"/>
    <mergeCell ref="D681:D683"/>
    <mergeCell ref="H681:H683"/>
    <mergeCell ref="L681:L683"/>
    <mergeCell ref="P681:P683"/>
    <mergeCell ref="T681:T683"/>
    <mergeCell ref="X681:X683"/>
    <mergeCell ref="AB681:AB683"/>
    <mergeCell ref="X673:X675"/>
    <mergeCell ref="AB673:AB675"/>
    <mergeCell ref="AF673:AF675"/>
    <mergeCell ref="B677:B679"/>
    <mergeCell ref="D677:D679"/>
    <mergeCell ref="H677:H679"/>
    <mergeCell ref="L677:L679"/>
    <mergeCell ref="P677:P679"/>
    <mergeCell ref="T677:T679"/>
    <mergeCell ref="X677:X679"/>
    <mergeCell ref="B673:B675"/>
    <mergeCell ref="D673:D675"/>
    <mergeCell ref="H673:H675"/>
    <mergeCell ref="L673:L675"/>
    <mergeCell ref="P673:P675"/>
    <mergeCell ref="T673:T675"/>
    <mergeCell ref="X689:X691"/>
    <mergeCell ref="AB689:AB691"/>
    <mergeCell ref="AF689:AF691"/>
    <mergeCell ref="B693:B695"/>
    <mergeCell ref="D693:D695"/>
    <mergeCell ref="H693:H695"/>
    <mergeCell ref="L693:L695"/>
    <mergeCell ref="P693:P695"/>
    <mergeCell ref="T693:T695"/>
    <mergeCell ref="X693:X695"/>
    <mergeCell ref="B689:B691"/>
    <mergeCell ref="D689:D691"/>
    <mergeCell ref="H689:H691"/>
    <mergeCell ref="L689:L691"/>
    <mergeCell ref="P689:P691"/>
    <mergeCell ref="T689:T691"/>
    <mergeCell ref="AF681:AF683"/>
    <mergeCell ref="B685:B687"/>
    <mergeCell ref="D685:D687"/>
    <mergeCell ref="H685:H687"/>
    <mergeCell ref="L685:L687"/>
    <mergeCell ref="P685:P687"/>
    <mergeCell ref="T685:T687"/>
    <mergeCell ref="X685:X687"/>
    <mergeCell ref="AB685:AB687"/>
    <mergeCell ref="AF685:AF687"/>
    <mergeCell ref="AF697:AF699"/>
    <mergeCell ref="B701:B703"/>
    <mergeCell ref="D701:D703"/>
    <mergeCell ref="H701:H703"/>
    <mergeCell ref="L701:L703"/>
    <mergeCell ref="P701:P703"/>
    <mergeCell ref="T701:T703"/>
    <mergeCell ref="X701:X703"/>
    <mergeCell ref="AB701:AB703"/>
    <mergeCell ref="AF701:AF703"/>
    <mergeCell ref="AB693:AB695"/>
    <mergeCell ref="AF693:AF695"/>
    <mergeCell ref="B697:B699"/>
    <mergeCell ref="D697:D699"/>
    <mergeCell ref="H697:H699"/>
    <mergeCell ref="L697:L699"/>
    <mergeCell ref="P697:P699"/>
    <mergeCell ref="T697:T699"/>
    <mergeCell ref="X697:X699"/>
    <mergeCell ref="AB697:AB699"/>
    <mergeCell ref="AB709:AB711"/>
    <mergeCell ref="AF709:AF711"/>
    <mergeCell ref="B713:B715"/>
    <mergeCell ref="D713:D715"/>
    <mergeCell ref="H713:H715"/>
    <mergeCell ref="L713:L715"/>
    <mergeCell ref="P713:P715"/>
    <mergeCell ref="T713:T715"/>
    <mergeCell ref="X713:X715"/>
    <mergeCell ref="AB713:AB715"/>
    <mergeCell ref="X705:X707"/>
    <mergeCell ref="AB705:AB707"/>
    <mergeCell ref="AF705:AF707"/>
    <mergeCell ref="B709:B711"/>
    <mergeCell ref="D709:D711"/>
    <mergeCell ref="H709:H711"/>
    <mergeCell ref="L709:L711"/>
    <mergeCell ref="P709:P711"/>
    <mergeCell ref="T709:T711"/>
    <mergeCell ref="X709:X711"/>
    <mergeCell ref="B705:B707"/>
    <mergeCell ref="D705:D707"/>
    <mergeCell ref="H705:H707"/>
    <mergeCell ref="L705:L707"/>
    <mergeCell ref="P705:P707"/>
    <mergeCell ref="T705:T707"/>
    <mergeCell ref="X721:X723"/>
    <mergeCell ref="AB721:AB723"/>
    <mergeCell ref="AF721:AF723"/>
    <mergeCell ref="B725:B727"/>
    <mergeCell ref="D725:D727"/>
    <mergeCell ref="H725:H727"/>
    <mergeCell ref="L725:L727"/>
    <mergeCell ref="P725:P727"/>
    <mergeCell ref="T725:T727"/>
    <mergeCell ref="X725:X727"/>
    <mergeCell ref="B721:B723"/>
    <mergeCell ref="D721:D723"/>
    <mergeCell ref="H721:H723"/>
    <mergeCell ref="L721:L723"/>
    <mergeCell ref="P721:P723"/>
    <mergeCell ref="T721:T723"/>
    <mergeCell ref="AF713:AF715"/>
    <mergeCell ref="B717:B719"/>
    <mergeCell ref="D717:D719"/>
    <mergeCell ref="H717:H719"/>
    <mergeCell ref="L717:L719"/>
    <mergeCell ref="P717:P719"/>
    <mergeCell ref="T717:T719"/>
    <mergeCell ref="X717:X719"/>
    <mergeCell ref="AB717:AB719"/>
    <mergeCell ref="AF717:AF719"/>
    <mergeCell ref="AF729:AF731"/>
    <mergeCell ref="B733:B735"/>
    <mergeCell ref="D733:D735"/>
    <mergeCell ref="H733:H735"/>
    <mergeCell ref="L733:L735"/>
    <mergeCell ref="P733:P735"/>
    <mergeCell ref="T733:T735"/>
    <mergeCell ref="X733:X735"/>
    <mergeCell ref="AB733:AB735"/>
    <mergeCell ref="AF733:AF735"/>
    <mergeCell ref="AB725:AB727"/>
    <mergeCell ref="AF725:AF727"/>
    <mergeCell ref="B729:B731"/>
    <mergeCell ref="D729:D731"/>
    <mergeCell ref="H729:H731"/>
    <mergeCell ref="L729:L731"/>
    <mergeCell ref="P729:P731"/>
    <mergeCell ref="T729:T731"/>
    <mergeCell ref="X729:X731"/>
    <mergeCell ref="AB729:AB731"/>
    <mergeCell ref="AB741:AB743"/>
    <mergeCell ref="AF741:AF743"/>
    <mergeCell ref="B745:B747"/>
    <mergeCell ref="D745:D747"/>
    <mergeCell ref="H745:H747"/>
    <mergeCell ref="L745:L747"/>
    <mergeCell ref="P745:P747"/>
    <mergeCell ref="T745:T747"/>
    <mergeCell ref="X745:X747"/>
    <mergeCell ref="AB745:AB747"/>
    <mergeCell ref="X737:X739"/>
    <mergeCell ref="AB737:AB739"/>
    <mergeCell ref="AF737:AF739"/>
    <mergeCell ref="B741:B743"/>
    <mergeCell ref="D741:D743"/>
    <mergeCell ref="H741:H743"/>
    <mergeCell ref="L741:L743"/>
    <mergeCell ref="P741:P743"/>
    <mergeCell ref="T741:T743"/>
    <mergeCell ref="X741:X743"/>
    <mergeCell ref="B737:B739"/>
    <mergeCell ref="D737:D739"/>
    <mergeCell ref="H737:H739"/>
    <mergeCell ref="L737:L739"/>
    <mergeCell ref="P737:P739"/>
    <mergeCell ref="T737:T739"/>
    <mergeCell ref="X753:X755"/>
    <mergeCell ref="AB753:AB755"/>
    <mergeCell ref="AF753:AF755"/>
    <mergeCell ref="B757:B759"/>
    <mergeCell ref="D757:D759"/>
    <mergeCell ref="H757:H759"/>
    <mergeCell ref="L757:L759"/>
    <mergeCell ref="P757:P759"/>
    <mergeCell ref="T757:T759"/>
    <mergeCell ref="X757:X759"/>
    <mergeCell ref="B753:B755"/>
    <mergeCell ref="D753:D755"/>
    <mergeCell ref="H753:H755"/>
    <mergeCell ref="L753:L755"/>
    <mergeCell ref="P753:P755"/>
    <mergeCell ref="T753:T755"/>
    <mergeCell ref="AF745:AF747"/>
    <mergeCell ref="B749:B751"/>
    <mergeCell ref="D749:D751"/>
    <mergeCell ref="H749:H751"/>
    <mergeCell ref="L749:L751"/>
    <mergeCell ref="P749:P751"/>
    <mergeCell ref="T749:T751"/>
    <mergeCell ref="X749:X751"/>
    <mergeCell ref="AB749:AB751"/>
    <mergeCell ref="AF749:AF751"/>
    <mergeCell ref="AF761:AF763"/>
    <mergeCell ref="B765:B767"/>
    <mergeCell ref="D765:D767"/>
    <mergeCell ref="H765:H767"/>
    <mergeCell ref="L765:L767"/>
    <mergeCell ref="P765:P767"/>
    <mergeCell ref="T765:T767"/>
    <mergeCell ref="X765:X767"/>
    <mergeCell ref="AB765:AB767"/>
    <mergeCell ref="AF765:AF767"/>
    <mergeCell ref="AB757:AB759"/>
    <mergeCell ref="AF757:AF759"/>
    <mergeCell ref="B761:B763"/>
    <mergeCell ref="D761:D763"/>
    <mergeCell ref="H761:H763"/>
    <mergeCell ref="L761:L763"/>
    <mergeCell ref="P761:P763"/>
    <mergeCell ref="T761:T763"/>
    <mergeCell ref="X761:X763"/>
    <mergeCell ref="AB761:AB763"/>
    <mergeCell ref="AB773:AB775"/>
    <mergeCell ref="AF773:AF775"/>
    <mergeCell ref="B777:B779"/>
    <mergeCell ref="D777:D779"/>
    <mergeCell ref="H777:H779"/>
    <mergeCell ref="L777:L779"/>
    <mergeCell ref="P777:P779"/>
    <mergeCell ref="T777:T779"/>
    <mergeCell ref="X777:X779"/>
    <mergeCell ref="AB777:AB779"/>
    <mergeCell ref="X769:X771"/>
    <mergeCell ref="AB769:AB771"/>
    <mergeCell ref="AF769:AF771"/>
    <mergeCell ref="B773:B775"/>
    <mergeCell ref="D773:D775"/>
    <mergeCell ref="H773:H775"/>
    <mergeCell ref="L773:L775"/>
    <mergeCell ref="P773:P775"/>
    <mergeCell ref="T773:T775"/>
    <mergeCell ref="X773:X775"/>
    <mergeCell ref="B769:B771"/>
    <mergeCell ref="D769:D771"/>
    <mergeCell ref="H769:H771"/>
    <mergeCell ref="L769:L771"/>
    <mergeCell ref="P769:P771"/>
    <mergeCell ref="T769:T771"/>
    <mergeCell ref="X785:X787"/>
    <mergeCell ref="AB785:AB787"/>
    <mergeCell ref="AF785:AF787"/>
    <mergeCell ref="B789:B791"/>
    <mergeCell ref="D789:D791"/>
    <mergeCell ref="H789:H791"/>
    <mergeCell ref="L789:L791"/>
    <mergeCell ref="P789:P791"/>
    <mergeCell ref="T789:T791"/>
    <mergeCell ref="X789:X791"/>
    <mergeCell ref="B785:B787"/>
    <mergeCell ref="D785:D787"/>
    <mergeCell ref="H785:H787"/>
    <mergeCell ref="L785:L787"/>
    <mergeCell ref="P785:P787"/>
    <mergeCell ref="T785:T787"/>
    <mergeCell ref="AF777:AF779"/>
    <mergeCell ref="B781:B783"/>
    <mergeCell ref="D781:D783"/>
    <mergeCell ref="H781:H783"/>
    <mergeCell ref="L781:L783"/>
    <mergeCell ref="P781:P783"/>
    <mergeCell ref="T781:T783"/>
    <mergeCell ref="X781:X783"/>
    <mergeCell ref="AB781:AB783"/>
    <mergeCell ref="AF781:AF783"/>
    <mergeCell ref="D802:AV802"/>
    <mergeCell ref="AF793:AF795"/>
    <mergeCell ref="B797:B799"/>
    <mergeCell ref="D797:D799"/>
    <mergeCell ref="H797:H799"/>
    <mergeCell ref="L797:L799"/>
    <mergeCell ref="P797:P799"/>
    <mergeCell ref="T797:T799"/>
    <mergeCell ref="X797:X799"/>
    <mergeCell ref="AB797:AB799"/>
    <mergeCell ref="AF797:AF799"/>
    <mergeCell ref="AB789:AB791"/>
    <mergeCell ref="AF789:AF791"/>
    <mergeCell ref="B793:B795"/>
    <mergeCell ref="D793:D795"/>
    <mergeCell ref="H793:H795"/>
    <mergeCell ref="L793:L795"/>
    <mergeCell ref="P793:P795"/>
    <mergeCell ref="T793:T795"/>
    <mergeCell ref="X793:X795"/>
    <mergeCell ref="AB793:AB795"/>
  </mergeCells>
  <hyperlinks>
    <hyperlink ref="AJ81" r:id="rId1" location="_" xr:uid="{5B493ED6-493F-42F5-B863-8BB59F55E866}"/>
    <hyperlink ref="T7" r:id="rId2" xr:uid="{015B3759-E9EF-441A-991A-338FF58D3104}"/>
    <hyperlink ref="P9" r:id="rId3" xr:uid="{0DD1E98A-7D03-4D95-ACE5-7E88B26885AB}"/>
    <hyperlink ref="P10" r:id="rId4" xr:uid="{E928965D-C269-4B87-9477-E7426A0CF0B5}"/>
    <hyperlink ref="P11" r:id="rId5" xr:uid="{90B75481-1A83-4265-B798-4372C11EB599}"/>
    <hyperlink ref="P12" r:id="rId6" xr:uid="{AE2349D9-5E6E-4786-B162-C9160FEEA5E9}"/>
    <hyperlink ref="P8" r:id="rId7" xr:uid="{838813F0-46C4-4B8E-AF3D-C8B7992B059F}"/>
    <hyperlink ref="H812" r:id="rId8" xr:uid="{9F0AAEC8-8C64-4D96-B40E-299D3AC69EA4}"/>
    <hyperlink ref="H809" r:id="rId9" xr:uid="{54E96620-91D7-40DB-A786-DC306B2CBC46}"/>
    <hyperlink ref="H806" r:id="rId10" xr:uid="{D99C89CB-0EA7-4036-A6DF-FF1C00B5E77B}"/>
  </hyperlinks>
  <printOptions horizontalCentered="1"/>
  <pageMargins left="0" right="0" top="0.39370078740157483" bottom="0.39370078740157483" header="0" footer="0"/>
  <pageSetup paperSize="8" scale="50" pageOrder="overThenDown" orientation="portrait" horizontalDpi="4294967293" r:id="rId11"/>
  <headerFooter alignWithMargins="0">
    <oddFooter>&amp;RImprimé le :&amp;D</oddFooter>
  </headerFooter>
  <drawing r:id="rId1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4782-2C02-4088-9B00-42AC2827624A}">
  <dimension ref="A1:N47"/>
  <sheetViews>
    <sheetView topLeftCell="C1" zoomScaleNormal="100" zoomScaleSheetLayoutView="100" workbookViewId="0">
      <selection activeCell="J3" sqref="J3"/>
    </sheetView>
  </sheetViews>
  <sheetFormatPr baseColWidth="10" defaultRowHeight="11.25"/>
  <cols>
    <col min="1" max="1" width="8.375" style="1251" customWidth="1"/>
    <col min="2" max="2" width="16.875" style="1326" customWidth="1"/>
    <col min="3" max="3" width="29.375" style="1327" customWidth="1"/>
    <col min="4" max="4" width="44" style="1327" customWidth="1"/>
    <col min="5" max="5" width="33.75" style="1327" customWidth="1"/>
    <col min="6" max="6" width="36" style="1327" customWidth="1"/>
    <col min="7" max="7" width="36.25" style="1327" customWidth="1"/>
    <col min="8" max="8" width="22.375" style="1328" customWidth="1"/>
    <col min="9" max="9" width="2.625" style="1251" customWidth="1"/>
    <col min="10" max="16384" width="11" style="1251"/>
  </cols>
  <sheetData>
    <row r="1" spans="1:14" ht="47.25" customHeight="1">
      <c r="A1" s="1243" t="s">
        <v>5583</v>
      </c>
      <c r="B1" s="1244" t="s">
        <v>5990</v>
      </c>
      <c r="C1" s="1245" t="s">
        <v>5991</v>
      </c>
      <c r="D1" s="1246" t="s">
        <v>5992</v>
      </c>
      <c r="E1" s="1247" t="s">
        <v>5993</v>
      </c>
      <c r="F1" s="1247" t="s">
        <v>5994</v>
      </c>
      <c r="G1" s="1248" t="s">
        <v>5995</v>
      </c>
      <c r="H1" s="1249" t="s">
        <v>5996</v>
      </c>
      <c r="I1" s="685">
        <v>0</v>
      </c>
      <c r="J1" s="685">
        <v>0</v>
      </c>
      <c r="K1" s="685">
        <v>0</v>
      </c>
      <c r="L1" s="685">
        <v>0</v>
      </c>
      <c r="M1" s="685">
        <v>0</v>
      </c>
      <c r="N1" s="1250"/>
    </row>
    <row r="2" spans="1:14" ht="45.75" customHeight="1">
      <c r="A2" s="4929" t="s">
        <v>5997</v>
      </c>
      <c r="B2" s="4932" t="s">
        <v>5640</v>
      </c>
      <c r="C2" s="4935" t="s">
        <v>5641</v>
      </c>
      <c r="D2" s="4938" t="s">
        <v>5998</v>
      </c>
      <c r="E2" s="1252" t="s">
        <v>5999</v>
      </c>
      <c r="F2" s="1252" t="s">
        <v>4909</v>
      </c>
      <c r="G2" s="4941" t="s">
        <v>6000</v>
      </c>
      <c r="H2" s="4916" t="s">
        <v>6001</v>
      </c>
      <c r="I2" s="685">
        <v>0</v>
      </c>
      <c r="J2" s="685">
        <v>0</v>
      </c>
      <c r="K2" s="685">
        <v>0</v>
      </c>
      <c r="L2" s="685">
        <v>0</v>
      </c>
      <c r="M2" s="685">
        <v>0</v>
      </c>
      <c r="N2" s="1250"/>
    </row>
    <row r="3" spans="1:14" ht="57" customHeight="1">
      <c r="A3" s="4930"/>
      <c r="B3" s="4933"/>
      <c r="C3" s="4936"/>
      <c r="D3" s="4939"/>
      <c r="E3" s="1255" t="s">
        <v>6002</v>
      </c>
      <c r="F3" s="1255" t="s">
        <v>6003</v>
      </c>
      <c r="G3" s="4942"/>
      <c r="H3" s="4917"/>
      <c r="I3" s="685">
        <v>0</v>
      </c>
      <c r="J3" s="685">
        <v>0</v>
      </c>
      <c r="K3" s="685">
        <v>0</v>
      </c>
      <c r="L3" s="685">
        <v>0</v>
      </c>
      <c r="M3" s="685">
        <v>0</v>
      </c>
      <c r="N3" s="1250"/>
    </row>
    <row r="4" spans="1:14" ht="37.5" customHeight="1">
      <c r="A4" s="4930"/>
      <c r="B4" s="4933"/>
      <c r="C4" s="4936"/>
      <c r="D4" s="4939"/>
      <c r="E4" s="1256" t="s">
        <v>6004</v>
      </c>
      <c r="F4" s="1255" t="s">
        <v>6005</v>
      </c>
      <c r="G4" s="4919" t="s">
        <v>6006</v>
      </c>
      <c r="H4" s="4917"/>
      <c r="I4" s="685">
        <v>0</v>
      </c>
      <c r="J4" s="685">
        <v>0</v>
      </c>
      <c r="K4" s="685">
        <v>0</v>
      </c>
      <c r="L4" s="685">
        <v>0</v>
      </c>
      <c r="M4" s="685">
        <v>0</v>
      </c>
      <c r="N4" s="1250"/>
    </row>
    <row r="5" spans="1:14" ht="36" customHeight="1">
      <c r="A5" s="4930"/>
      <c r="B5" s="4933"/>
      <c r="C5" s="4937"/>
      <c r="D5" s="4940"/>
      <c r="E5" s="1256"/>
      <c r="F5" s="1255"/>
      <c r="G5" s="4920"/>
      <c r="H5" s="4918"/>
      <c r="I5" s="685">
        <v>0</v>
      </c>
      <c r="J5" s="685">
        <v>0</v>
      </c>
      <c r="K5" s="685">
        <v>0</v>
      </c>
      <c r="L5" s="685">
        <v>0</v>
      </c>
      <c r="M5" s="685">
        <v>0</v>
      </c>
      <c r="N5" s="1250"/>
    </row>
    <row r="6" spans="1:14" ht="12.75" hidden="1" customHeight="1">
      <c r="A6" s="4930"/>
      <c r="B6" s="4933"/>
      <c r="C6" s="1260"/>
      <c r="D6" s="1261"/>
      <c r="E6" s="1256"/>
      <c r="F6" s="1262"/>
      <c r="G6" s="1263"/>
      <c r="H6" s="1264"/>
      <c r="I6" s="685">
        <v>0</v>
      </c>
      <c r="J6" s="685">
        <v>0</v>
      </c>
      <c r="K6" s="685">
        <v>0</v>
      </c>
      <c r="L6" s="685">
        <v>0</v>
      </c>
      <c r="M6" s="685">
        <v>0</v>
      </c>
      <c r="N6" s="1250"/>
    </row>
    <row r="7" spans="1:14" ht="44.25" customHeight="1">
      <c r="A7" s="4930"/>
      <c r="B7" s="4933"/>
      <c r="C7" s="4921" t="s">
        <v>6007</v>
      </c>
      <c r="D7" s="1265" t="s">
        <v>6008</v>
      </c>
      <c r="E7" s="1256" t="s">
        <v>6004</v>
      </c>
      <c r="F7" s="4924" t="s">
        <v>6009</v>
      </c>
      <c r="G7" s="4926" t="s">
        <v>6010</v>
      </c>
      <c r="H7" s="4916" t="s">
        <v>6001</v>
      </c>
      <c r="I7" s="685">
        <v>0</v>
      </c>
      <c r="J7" s="685">
        <v>0</v>
      </c>
      <c r="K7" s="685">
        <v>0</v>
      </c>
      <c r="L7" s="685">
        <v>0</v>
      </c>
      <c r="M7" s="685">
        <v>0</v>
      </c>
      <c r="N7" s="1250"/>
    </row>
    <row r="8" spans="1:14" ht="26.25" customHeight="1">
      <c r="A8" s="4930"/>
      <c r="B8" s="4933"/>
      <c r="C8" s="4922"/>
      <c r="D8" s="1267" t="s">
        <v>6011</v>
      </c>
      <c r="E8" s="4943" t="s">
        <v>6012</v>
      </c>
      <c r="F8" s="4925"/>
      <c r="G8" s="4927"/>
      <c r="H8" s="4917"/>
      <c r="I8" s="685">
        <v>0</v>
      </c>
      <c r="J8" s="685">
        <v>0</v>
      </c>
      <c r="K8" s="685">
        <v>0</v>
      </c>
      <c r="L8" s="685">
        <v>0</v>
      </c>
      <c r="M8" s="685">
        <v>0</v>
      </c>
      <c r="N8" s="1250"/>
    </row>
    <row r="9" spans="1:14" ht="12.75" customHeight="1">
      <c r="A9" s="4930"/>
      <c r="B9" s="4933"/>
      <c r="C9" s="4922"/>
      <c r="D9" s="1267" t="s">
        <v>6013</v>
      </c>
      <c r="E9" s="4943"/>
      <c r="F9" s="4925" t="s">
        <v>6014</v>
      </c>
      <c r="G9" s="4927"/>
      <c r="H9" s="4917"/>
      <c r="I9" s="685">
        <v>0</v>
      </c>
      <c r="J9" s="685">
        <v>0</v>
      </c>
      <c r="K9" s="685">
        <v>0</v>
      </c>
      <c r="L9" s="685">
        <v>0</v>
      </c>
      <c r="M9" s="685">
        <v>0</v>
      </c>
      <c r="N9" s="1250"/>
    </row>
    <row r="10" spans="1:14" ht="21.75" customHeight="1" thickBot="1">
      <c r="A10" s="4930"/>
      <c r="B10" s="4933"/>
      <c r="C10" s="4923"/>
      <c r="D10" s="1269"/>
      <c r="E10" s="4944"/>
      <c r="F10" s="4945"/>
      <c r="G10" s="4928"/>
      <c r="H10" s="4918"/>
      <c r="I10" s="685">
        <v>0</v>
      </c>
      <c r="J10" s="685">
        <v>0</v>
      </c>
      <c r="K10" s="685">
        <v>0</v>
      </c>
      <c r="L10" s="685">
        <v>0</v>
      </c>
      <c r="M10" s="685">
        <v>0</v>
      </c>
      <c r="N10" s="1250"/>
    </row>
    <row r="11" spans="1:14" ht="45" customHeight="1" thickTop="1" thickBot="1">
      <c r="A11" s="4930"/>
      <c r="B11" s="4933"/>
      <c r="C11" s="4946" t="s">
        <v>6015</v>
      </c>
      <c r="D11" s="4938" t="s">
        <v>6016</v>
      </c>
      <c r="E11" s="4938" t="s">
        <v>6017</v>
      </c>
      <c r="F11" s="1272" t="s">
        <v>6018</v>
      </c>
      <c r="G11" s="4924" t="s">
        <v>5036</v>
      </c>
      <c r="H11" s="4916" t="s">
        <v>6019</v>
      </c>
      <c r="J11" s="1273" t="str">
        <f>G11</f>
        <v xml:space="preserve">Les plats composés à 100% d’oeuf ne sont pas concernés, du fait de leur action bénéfique dans le rééquilibrage des apports en acides gras essentiels, et la qualité de leurs protéines. </v>
      </c>
      <c r="K11" s="1274">
        <f>LEN(J11)</f>
        <v>184</v>
      </c>
      <c r="L11" s="4949" t="s">
        <v>6020</v>
      </c>
      <c r="M11" s="4950"/>
      <c r="N11" s="1250"/>
    </row>
    <row r="12" spans="1:14" ht="60.75" customHeight="1" thickTop="1">
      <c r="A12" s="4930"/>
      <c r="B12" s="4933"/>
      <c r="C12" s="4947"/>
      <c r="D12" s="4939"/>
      <c r="E12" s="4939"/>
      <c r="F12" s="1275" t="s">
        <v>6021</v>
      </c>
      <c r="G12" s="4925"/>
      <c r="H12" s="4917"/>
      <c r="I12" s="685">
        <v>0</v>
      </c>
      <c r="J12" s="685">
        <v>0</v>
      </c>
      <c r="K12" s="685">
        <v>0</v>
      </c>
      <c r="L12" s="685">
        <v>0</v>
      </c>
      <c r="M12" s="685">
        <v>0</v>
      </c>
      <c r="N12" s="1250"/>
    </row>
    <row r="13" spans="1:14" ht="54" customHeight="1">
      <c r="A13" s="4930"/>
      <c r="B13" s="4934"/>
      <c r="C13" s="4948"/>
      <c r="D13" s="1276" t="s">
        <v>5767</v>
      </c>
      <c r="E13" s="4940"/>
      <c r="F13" s="1277" t="s">
        <v>6022</v>
      </c>
      <c r="G13" s="1258" t="s">
        <v>6023</v>
      </c>
      <c r="H13" s="4918"/>
      <c r="I13" s="685">
        <v>0</v>
      </c>
      <c r="J13" s="685">
        <v>0</v>
      </c>
      <c r="K13" s="685">
        <v>0</v>
      </c>
      <c r="L13" s="685">
        <v>0</v>
      </c>
      <c r="M13" s="685">
        <v>0</v>
      </c>
      <c r="N13" s="1250"/>
    </row>
    <row r="14" spans="1:14" ht="15" customHeight="1">
      <c r="A14" s="4930"/>
      <c r="B14" s="4951" t="s">
        <v>5592</v>
      </c>
      <c r="C14" s="4954" t="s">
        <v>6024</v>
      </c>
      <c r="D14" s="4938" t="s">
        <v>6025</v>
      </c>
      <c r="E14" s="1278" t="s">
        <v>6026</v>
      </c>
      <c r="F14" s="4938" t="s">
        <v>6027</v>
      </c>
      <c r="G14" s="1266"/>
      <c r="H14" s="1264" t="s">
        <v>6028</v>
      </c>
      <c r="I14" s="685">
        <v>0</v>
      </c>
      <c r="J14" s="685">
        <v>0</v>
      </c>
      <c r="K14" s="685">
        <v>0</v>
      </c>
      <c r="L14" s="685">
        <v>0</v>
      </c>
      <c r="M14" s="685">
        <v>0</v>
      </c>
      <c r="N14" s="1250"/>
    </row>
    <row r="15" spans="1:14" ht="39.75" customHeight="1">
      <c r="A15" s="4930"/>
      <c r="B15" s="4952"/>
      <c r="C15" s="4955"/>
      <c r="D15" s="4956"/>
      <c r="E15" s="1255" t="s">
        <v>6029</v>
      </c>
      <c r="F15" s="4956"/>
      <c r="G15" s="1268"/>
      <c r="H15" s="1254"/>
      <c r="I15" s="685">
        <v>0</v>
      </c>
      <c r="J15" s="685">
        <v>0</v>
      </c>
      <c r="K15" s="685">
        <v>0</v>
      </c>
      <c r="L15" s="685">
        <v>0</v>
      </c>
      <c r="M15" s="685">
        <v>0</v>
      </c>
      <c r="N15" s="1250"/>
    </row>
    <row r="16" spans="1:14" ht="17.25" customHeight="1">
      <c r="A16" s="4930"/>
      <c r="B16" s="4952"/>
      <c r="C16" s="1279" t="s">
        <v>6030</v>
      </c>
      <c r="D16" s="1280" t="s">
        <v>6031</v>
      </c>
      <c r="E16" s="1281" t="s">
        <v>6032</v>
      </c>
      <c r="F16" s="1282" t="s">
        <v>6033</v>
      </c>
      <c r="G16" s="1268"/>
      <c r="H16" s="1283" t="s">
        <v>6034</v>
      </c>
      <c r="I16" s="685">
        <v>0</v>
      </c>
      <c r="J16" s="685">
        <v>0</v>
      </c>
      <c r="K16" s="685">
        <v>0</v>
      </c>
      <c r="L16" s="685">
        <v>0</v>
      </c>
      <c r="M16" s="685">
        <v>0</v>
      </c>
      <c r="N16" s="1250"/>
    </row>
    <row r="17" spans="1:14" ht="53.25" customHeight="1">
      <c r="A17" s="4930"/>
      <c r="B17" s="4952"/>
      <c r="C17" s="1284" t="s">
        <v>6035</v>
      </c>
      <c r="D17" s="1276" t="s">
        <v>6036</v>
      </c>
      <c r="E17" s="1262" t="s">
        <v>6037</v>
      </c>
      <c r="F17" s="1276" t="s">
        <v>6038</v>
      </c>
      <c r="G17" s="1271"/>
      <c r="H17" s="1259">
        <v>10</v>
      </c>
      <c r="I17" s="685">
        <v>0</v>
      </c>
      <c r="J17" s="685">
        <v>0</v>
      </c>
      <c r="K17" s="685">
        <v>0</v>
      </c>
      <c r="L17" s="685">
        <v>0</v>
      </c>
      <c r="M17" s="685">
        <v>0</v>
      </c>
      <c r="N17" s="1250"/>
    </row>
    <row r="18" spans="1:14" ht="66.75" customHeight="1">
      <c r="A18" s="4930"/>
      <c r="B18" s="4952"/>
      <c r="C18" s="4957" t="s">
        <v>4188</v>
      </c>
      <c r="D18" s="1278" t="s">
        <v>5818</v>
      </c>
      <c r="E18" s="4938" t="s">
        <v>6039</v>
      </c>
      <c r="F18" s="1252" t="s">
        <v>5231</v>
      </c>
      <c r="G18" s="1266"/>
      <c r="H18" s="4916">
        <v>10</v>
      </c>
      <c r="I18" s="685">
        <v>0</v>
      </c>
      <c r="J18" s="685">
        <v>0</v>
      </c>
      <c r="K18" s="685">
        <v>0</v>
      </c>
      <c r="L18" s="685">
        <v>0</v>
      </c>
      <c r="M18" s="685">
        <v>0</v>
      </c>
      <c r="N18" s="1250"/>
    </row>
    <row r="19" spans="1:14" ht="36" customHeight="1">
      <c r="A19" s="4930"/>
      <c r="B19" s="4952"/>
      <c r="C19" s="4958"/>
      <c r="D19" s="1285" t="s">
        <v>6040</v>
      </c>
      <c r="E19" s="4939"/>
      <c r="F19" s="1286" t="s">
        <v>6041</v>
      </c>
      <c r="G19" s="1268"/>
      <c r="H19" s="4917"/>
      <c r="I19" s="685">
        <v>0</v>
      </c>
      <c r="J19" s="685">
        <v>0</v>
      </c>
      <c r="K19" s="685">
        <v>0</v>
      </c>
      <c r="L19" s="685">
        <v>0</v>
      </c>
      <c r="M19" s="685">
        <v>0</v>
      </c>
      <c r="N19" s="1250"/>
    </row>
    <row r="20" spans="1:14" ht="54.75" customHeight="1">
      <c r="A20" s="4931"/>
      <c r="B20" s="4953"/>
      <c r="C20" s="4959"/>
      <c r="D20" s="1287" t="s">
        <v>6042</v>
      </c>
      <c r="E20" s="4940"/>
      <c r="F20" s="1288" t="s">
        <v>6043</v>
      </c>
      <c r="G20" s="1271"/>
      <c r="H20" s="4918"/>
      <c r="I20" s="685">
        <v>0</v>
      </c>
      <c r="J20" s="685">
        <v>0</v>
      </c>
      <c r="K20" s="685">
        <v>0</v>
      </c>
      <c r="L20" s="685">
        <v>0</v>
      </c>
      <c r="M20" s="685">
        <v>0</v>
      </c>
      <c r="N20" s="1250"/>
    </row>
    <row r="21" spans="1:14" ht="66" customHeight="1">
      <c r="A21" s="4960" t="s">
        <v>6044</v>
      </c>
      <c r="B21" s="4932" t="s">
        <v>5674</v>
      </c>
      <c r="C21" s="4962" t="s">
        <v>6045</v>
      </c>
      <c r="D21" s="1289" t="s">
        <v>6046</v>
      </c>
      <c r="E21" s="4938" t="s">
        <v>6047</v>
      </c>
      <c r="F21" s="1252" t="s">
        <v>5044</v>
      </c>
      <c r="G21" s="1253" t="s">
        <v>6048</v>
      </c>
      <c r="H21" s="4916" t="s">
        <v>6049</v>
      </c>
      <c r="I21" s="685">
        <v>0</v>
      </c>
      <c r="J21" s="685">
        <v>0</v>
      </c>
      <c r="K21" s="685">
        <v>0</v>
      </c>
      <c r="L21" s="685">
        <v>0</v>
      </c>
      <c r="M21" s="685">
        <v>0</v>
      </c>
      <c r="N21" s="1250"/>
    </row>
    <row r="22" spans="1:14" ht="54.75" customHeight="1">
      <c r="A22" s="4961"/>
      <c r="B22" s="4933"/>
      <c r="C22" s="4963"/>
      <c r="D22" s="1287" t="s">
        <v>6050</v>
      </c>
      <c r="E22" s="4940"/>
      <c r="F22" s="1290" t="s">
        <v>6051</v>
      </c>
      <c r="G22" s="1257" t="s">
        <v>6052</v>
      </c>
      <c r="H22" s="4918"/>
      <c r="I22" s="685">
        <v>0</v>
      </c>
      <c r="J22" s="685">
        <v>0</v>
      </c>
      <c r="K22" s="685">
        <v>0</v>
      </c>
      <c r="L22" s="685">
        <v>0</v>
      </c>
      <c r="M22" s="685">
        <v>0</v>
      </c>
      <c r="N22" s="1250"/>
    </row>
    <row r="23" spans="1:14" ht="51">
      <c r="A23" s="4961"/>
      <c r="B23" s="4933"/>
      <c r="C23" s="1291" t="s">
        <v>5048</v>
      </c>
      <c r="D23" s="1292" t="s">
        <v>5675</v>
      </c>
      <c r="E23" s="1293" t="s">
        <v>6053</v>
      </c>
      <c r="F23" s="1292" t="s">
        <v>6054</v>
      </c>
      <c r="G23" s="1263"/>
      <c r="H23" s="1264" t="s">
        <v>6049</v>
      </c>
      <c r="I23" s="685">
        <v>0</v>
      </c>
      <c r="J23" s="685">
        <v>0</v>
      </c>
      <c r="K23" s="685">
        <v>0</v>
      </c>
      <c r="L23" s="685">
        <v>0</v>
      </c>
      <c r="M23" s="685">
        <v>0</v>
      </c>
      <c r="N23" s="1250"/>
    </row>
    <row r="24" spans="1:14" ht="52.5" customHeight="1">
      <c r="A24" s="4961"/>
      <c r="B24" s="4933"/>
      <c r="C24" s="4964" t="s">
        <v>6055</v>
      </c>
      <c r="D24" s="4938" t="s">
        <v>6056</v>
      </c>
      <c r="E24" s="4938" t="s">
        <v>6057</v>
      </c>
      <c r="F24" s="1278" t="s">
        <v>5058</v>
      </c>
      <c r="G24" s="1266" t="s">
        <v>6058</v>
      </c>
      <c r="H24" s="4916" t="s">
        <v>6059</v>
      </c>
      <c r="I24" s="685">
        <v>0</v>
      </c>
      <c r="J24" s="685">
        <v>0</v>
      </c>
      <c r="K24" s="685">
        <v>0</v>
      </c>
      <c r="L24" s="685">
        <v>0</v>
      </c>
      <c r="M24" s="685">
        <v>0</v>
      </c>
      <c r="N24" s="1250"/>
    </row>
    <row r="25" spans="1:14" ht="45" customHeight="1">
      <c r="A25" s="4961"/>
      <c r="B25" s="4933"/>
      <c r="C25" s="4965"/>
      <c r="D25" s="4939"/>
      <c r="E25" s="4939"/>
      <c r="F25" s="1255" t="s">
        <v>6060</v>
      </c>
      <c r="G25" s="1268"/>
      <c r="H25" s="4917"/>
      <c r="I25" s="685">
        <v>0</v>
      </c>
      <c r="J25" s="685">
        <v>0</v>
      </c>
      <c r="K25" s="685">
        <v>0</v>
      </c>
      <c r="L25" s="685">
        <v>0</v>
      </c>
      <c r="M25" s="685">
        <v>0</v>
      </c>
      <c r="N25" s="1250"/>
    </row>
    <row r="26" spans="1:14" ht="44.25" customHeight="1">
      <c r="A26" s="4961"/>
      <c r="B26" s="4933"/>
      <c r="C26" s="4965"/>
      <c r="D26" s="4939" t="s">
        <v>6061</v>
      </c>
      <c r="E26" s="4939"/>
      <c r="F26" s="1255" t="s">
        <v>6062</v>
      </c>
      <c r="G26" s="1268"/>
      <c r="H26" s="4917"/>
      <c r="I26" s="685">
        <v>0</v>
      </c>
      <c r="J26" s="685">
        <v>0</v>
      </c>
      <c r="K26" s="685">
        <v>0</v>
      </c>
      <c r="L26" s="685">
        <v>0</v>
      </c>
      <c r="M26" s="685">
        <v>0</v>
      </c>
      <c r="N26" s="1250"/>
    </row>
    <row r="27" spans="1:14" ht="46.5" customHeight="1">
      <c r="A27" s="4961"/>
      <c r="B27" s="4934"/>
      <c r="C27" s="4966"/>
      <c r="D27" s="4940"/>
      <c r="E27" s="4940"/>
      <c r="F27" s="1262" t="s">
        <v>6063</v>
      </c>
      <c r="G27" s="1271"/>
      <c r="H27" s="4918"/>
      <c r="I27" s="685">
        <v>0</v>
      </c>
      <c r="J27" s="685">
        <v>0</v>
      </c>
      <c r="K27" s="685">
        <v>0</v>
      </c>
      <c r="L27" s="685">
        <v>0</v>
      </c>
      <c r="M27" s="685">
        <v>0</v>
      </c>
      <c r="N27" s="1250"/>
    </row>
    <row r="28" spans="1:14" ht="65.25" customHeight="1">
      <c r="A28" s="4961"/>
      <c r="B28" s="4932" t="s">
        <v>5309</v>
      </c>
      <c r="C28" s="1294" t="s">
        <v>6064</v>
      </c>
      <c r="D28" s="1295" t="s">
        <v>6065</v>
      </c>
      <c r="E28" s="1296" t="s">
        <v>6066</v>
      </c>
      <c r="F28" s="1297" t="s">
        <v>5300</v>
      </c>
      <c r="G28" s="1266"/>
      <c r="H28" s="1298" t="s">
        <v>6034</v>
      </c>
      <c r="I28" s="685">
        <v>0</v>
      </c>
      <c r="J28" s="685">
        <v>0</v>
      </c>
      <c r="K28" s="685">
        <v>0</v>
      </c>
      <c r="L28" s="685">
        <v>0</v>
      </c>
      <c r="M28" s="685">
        <v>0</v>
      </c>
      <c r="N28" s="1250"/>
    </row>
    <row r="29" spans="1:14" ht="39" customHeight="1">
      <c r="A29" s="4961"/>
      <c r="B29" s="4933"/>
      <c r="C29" s="4967" t="s">
        <v>6067</v>
      </c>
      <c r="D29" s="1289" t="s">
        <v>6068</v>
      </c>
      <c r="E29" s="4939" t="s">
        <v>6069</v>
      </c>
      <c r="F29" s="4968" t="s">
        <v>5305</v>
      </c>
      <c r="G29" s="1268"/>
      <c r="H29" s="4916" t="s">
        <v>6049</v>
      </c>
      <c r="I29" s="685">
        <v>0</v>
      </c>
      <c r="J29" s="685">
        <v>0</v>
      </c>
      <c r="K29" s="685">
        <v>0</v>
      </c>
      <c r="L29" s="685">
        <v>0</v>
      </c>
      <c r="M29" s="685">
        <v>0</v>
      </c>
      <c r="N29" s="1250"/>
    </row>
    <row r="30" spans="1:14" ht="41.25" customHeight="1">
      <c r="A30" s="4961"/>
      <c r="B30" s="4933"/>
      <c r="C30" s="4967"/>
      <c r="D30" s="1287" t="s">
        <v>6070</v>
      </c>
      <c r="E30" s="4939"/>
      <c r="F30" s="4956"/>
      <c r="G30" s="1268"/>
      <c r="H30" s="4918"/>
      <c r="I30" s="685">
        <v>0</v>
      </c>
      <c r="J30" s="685">
        <v>0</v>
      </c>
      <c r="K30" s="685">
        <v>0</v>
      </c>
      <c r="L30" s="685">
        <v>0</v>
      </c>
      <c r="M30" s="685">
        <v>0</v>
      </c>
      <c r="N30" s="1250"/>
    </row>
    <row r="31" spans="1:14" ht="57.75" customHeight="1">
      <c r="A31" s="4961"/>
      <c r="B31" s="4934"/>
      <c r="C31" s="1299" t="s">
        <v>6071</v>
      </c>
      <c r="D31" s="1300" t="s">
        <v>6072</v>
      </c>
      <c r="E31" s="4940"/>
      <c r="F31" s="1301" t="s">
        <v>5311</v>
      </c>
      <c r="G31" s="1271"/>
      <c r="H31" s="1298" t="s">
        <v>6073</v>
      </c>
      <c r="I31" s="685">
        <v>0</v>
      </c>
      <c r="J31" s="685">
        <v>0</v>
      </c>
      <c r="K31" s="685">
        <v>0</v>
      </c>
      <c r="L31" s="685">
        <v>0</v>
      </c>
      <c r="M31" s="685">
        <v>0</v>
      </c>
      <c r="N31" s="1250"/>
    </row>
    <row r="32" spans="1:14" ht="51.75" customHeight="1">
      <c r="A32" s="4961" t="s">
        <v>6044</v>
      </c>
      <c r="B32" s="4951" t="s">
        <v>5968</v>
      </c>
      <c r="C32" s="4970" t="s">
        <v>5969</v>
      </c>
      <c r="D32" s="1266"/>
      <c r="E32" s="4973" t="s">
        <v>6074</v>
      </c>
      <c r="F32" s="1252" t="s">
        <v>6075</v>
      </c>
      <c r="G32" s="1266"/>
      <c r="H32" s="4916" t="s">
        <v>6059</v>
      </c>
      <c r="I32" s="685">
        <v>0</v>
      </c>
      <c r="J32" s="685">
        <v>0</v>
      </c>
      <c r="K32" s="685">
        <v>0</v>
      </c>
      <c r="L32" s="685">
        <v>0</v>
      </c>
      <c r="M32" s="685">
        <v>0</v>
      </c>
      <c r="N32" s="1250"/>
    </row>
    <row r="33" spans="1:14" ht="39" customHeight="1">
      <c r="A33" s="4961"/>
      <c r="B33" s="4952"/>
      <c r="C33" s="4971"/>
      <c r="D33" s="1268"/>
      <c r="E33" s="4974"/>
      <c r="F33" s="1302" t="s">
        <v>6076</v>
      </c>
      <c r="G33" s="1268"/>
      <c r="H33" s="4917"/>
      <c r="I33" s="685">
        <v>0</v>
      </c>
      <c r="J33" s="685">
        <v>0</v>
      </c>
      <c r="K33" s="685">
        <v>0</v>
      </c>
      <c r="L33" s="685">
        <v>0</v>
      </c>
      <c r="M33" s="685">
        <v>0</v>
      </c>
      <c r="N33" s="1250"/>
    </row>
    <row r="34" spans="1:14" ht="44.25" customHeight="1">
      <c r="A34" s="4961"/>
      <c r="B34" s="4952"/>
      <c r="C34" s="4971"/>
      <c r="D34" s="1268"/>
      <c r="E34" s="4974"/>
      <c r="F34" s="1290" t="s">
        <v>6077</v>
      </c>
      <c r="G34" s="1268"/>
      <c r="H34" s="4917"/>
      <c r="I34" s="685">
        <v>0</v>
      </c>
      <c r="J34" s="685">
        <v>0</v>
      </c>
      <c r="K34" s="685">
        <v>0</v>
      </c>
      <c r="L34" s="685">
        <v>0</v>
      </c>
      <c r="M34" s="685">
        <v>0</v>
      </c>
      <c r="N34" s="1250"/>
    </row>
    <row r="35" spans="1:14" ht="41.25" customHeight="1">
      <c r="A35" s="4961"/>
      <c r="B35" s="4952"/>
      <c r="C35" s="4972"/>
      <c r="D35" s="1268"/>
      <c r="E35" s="4974"/>
      <c r="F35" s="1303" t="s">
        <v>6078</v>
      </c>
      <c r="G35" s="1271"/>
      <c r="H35" s="4918"/>
      <c r="I35" s="685">
        <v>0</v>
      </c>
      <c r="J35" s="685">
        <v>0</v>
      </c>
      <c r="K35" s="685">
        <v>0</v>
      </c>
      <c r="L35" s="685">
        <v>0</v>
      </c>
      <c r="M35" s="685">
        <v>0</v>
      </c>
      <c r="N35" s="1250"/>
    </row>
    <row r="36" spans="1:14" ht="42.75" customHeight="1">
      <c r="A36" s="4961"/>
      <c r="B36" s="4952"/>
      <c r="C36" s="4976" t="s">
        <v>6079</v>
      </c>
      <c r="D36" s="1268"/>
      <c r="E36" s="4974"/>
      <c r="F36" s="1296" t="s">
        <v>5456</v>
      </c>
      <c r="G36" s="1296" t="s">
        <v>6080</v>
      </c>
      <c r="H36" s="4916" t="s">
        <v>6001</v>
      </c>
      <c r="I36" s="685">
        <v>0</v>
      </c>
      <c r="J36" s="685">
        <v>0</v>
      </c>
      <c r="K36" s="685">
        <v>0</v>
      </c>
      <c r="L36" s="685">
        <v>0</v>
      </c>
      <c r="M36" s="685">
        <v>0</v>
      </c>
      <c r="N36" s="1250"/>
    </row>
    <row r="37" spans="1:14" ht="42.75" customHeight="1">
      <c r="A37" s="4969"/>
      <c r="B37" s="4953"/>
      <c r="C37" s="4977"/>
      <c r="D37" s="1271"/>
      <c r="E37" s="4975"/>
      <c r="F37" s="1270" t="s">
        <v>6081</v>
      </c>
      <c r="G37" s="1270" t="s">
        <v>6082</v>
      </c>
      <c r="H37" s="4918"/>
      <c r="I37" s="685">
        <v>0</v>
      </c>
      <c r="J37" s="685">
        <v>0</v>
      </c>
      <c r="K37" s="685">
        <v>0</v>
      </c>
      <c r="L37" s="685">
        <v>0</v>
      </c>
      <c r="M37" s="685">
        <v>0</v>
      </c>
      <c r="N37" s="1250"/>
    </row>
    <row r="38" spans="1:14" ht="18" customHeight="1">
      <c r="A38" s="1304"/>
      <c r="B38" s="1305" t="s">
        <v>5980</v>
      </c>
      <c r="C38" s="1306" t="s">
        <v>5981</v>
      </c>
      <c r="D38" s="1307"/>
      <c r="E38" s="1308"/>
      <c r="F38" s="1309"/>
      <c r="G38" s="1309"/>
      <c r="H38" s="1310"/>
      <c r="I38" s="685">
        <v>0</v>
      </c>
      <c r="J38" s="685">
        <v>0</v>
      </c>
      <c r="K38" s="685">
        <v>0</v>
      </c>
      <c r="L38" s="685">
        <v>0</v>
      </c>
      <c r="M38" s="685">
        <v>0</v>
      </c>
      <c r="N38" s="1250"/>
    </row>
    <row r="39" spans="1:14" ht="21" customHeight="1">
      <c r="A39" s="1311"/>
      <c r="B39" s="1312" t="s">
        <v>5982</v>
      </c>
      <c r="C39" s="1313" t="s">
        <v>5983</v>
      </c>
      <c r="D39" s="1314"/>
      <c r="E39" s="1315"/>
      <c r="F39" s="1316"/>
      <c r="G39" s="1316"/>
      <c r="H39" s="1317"/>
      <c r="I39" s="685">
        <v>0</v>
      </c>
      <c r="J39" s="685">
        <v>0</v>
      </c>
      <c r="K39" s="685">
        <v>0</v>
      </c>
      <c r="L39" s="685">
        <v>0</v>
      </c>
      <c r="M39" s="685">
        <v>0</v>
      </c>
      <c r="N39" s="1250"/>
    </row>
    <row r="40" spans="1:14" ht="17.25" customHeight="1">
      <c r="A40" s="1311"/>
      <c r="B40" s="1312" t="s">
        <v>5984</v>
      </c>
      <c r="C40" s="1313" t="s">
        <v>5985</v>
      </c>
      <c r="D40" s="1314"/>
      <c r="E40" s="1318"/>
      <c r="F40" s="1318"/>
      <c r="G40" s="1318"/>
      <c r="H40" s="1319"/>
      <c r="I40" s="685">
        <v>0</v>
      </c>
      <c r="J40" s="685">
        <v>0</v>
      </c>
      <c r="K40" s="685">
        <v>0</v>
      </c>
      <c r="L40" s="685">
        <v>0</v>
      </c>
      <c r="M40" s="685">
        <v>0</v>
      </c>
      <c r="N40" s="1250"/>
    </row>
    <row r="41" spans="1:14" ht="14.25">
      <c r="A41" s="1320"/>
      <c r="B41" s="1321" t="s">
        <v>6083</v>
      </c>
      <c r="C41" s="1318"/>
      <c r="D41" s="1318"/>
      <c r="E41" s="1318"/>
      <c r="F41" s="1318"/>
      <c r="G41" s="1318"/>
      <c r="H41" s="1319"/>
      <c r="I41" s="685">
        <v>0</v>
      </c>
      <c r="J41" s="685">
        <v>0</v>
      </c>
      <c r="K41" s="685">
        <v>0</v>
      </c>
      <c r="L41" s="685">
        <v>0</v>
      </c>
      <c r="M41" s="685">
        <v>0</v>
      </c>
      <c r="N41" s="1250"/>
    </row>
    <row r="42" spans="1:14" ht="14.25">
      <c r="A42" s="1320"/>
      <c r="B42" s="1321" t="s">
        <v>6084</v>
      </c>
      <c r="C42" s="1318"/>
      <c r="D42" s="1318"/>
      <c r="E42" s="1318"/>
      <c r="F42" s="1318"/>
      <c r="G42" s="1318"/>
      <c r="H42" s="1319"/>
      <c r="I42" s="685">
        <v>0</v>
      </c>
      <c r="J42" s="685">
        <v>0</v>
      </c>
      <c r="K42" s="685">
        <v>0</v>
      </c>
      <c r="L42" s="685">
        <v>0</v>
      </c>
      <c r="M42" s="685">
        <v>0</v>
      </c>
      <c r="N42" s="1250"/>
    </row>
    <row r="43" spans="1:14" ht="14.25">
      <c r="A43" s="1320"/>
      <c r="B43" s="1321" t="s">
        <v>6085</v>
      </c>
      <c r="C43" s="1318"/>
      <c r="D43" s="1318"/>
      <c r="E43" s="1318"/>
      <c r="F43" s="1318"/>
      <c r="G43" s="1318"/>
      <c r="H43" s="1319"/>
      <c r="I43" s="685">
        <v>0</v>
      </c>
      <c r="J43" s="685">
        <v>0</v>
      </c>
      <c r="K43" s="685">
        <v>0</v>
      </c>
      <c r="L43" s="685">
        <v>0</v>
      </c>
      <c r="M43" s="685">
        <v>0</v>
      </c>
      <c r="N43" s="1250"/>
    </row>
    <row r="44" spans="1:14" ht="14.25">
      <c r="A44" s="1320"/>
      <c r="B44" s="1321" t="s">
        <v>6086</v>
      </c>
      <c r="C44" s="1318"/>
      <c r="D44" s="1318"/>
      <c r="E44" s="1318"/>
      <c r="F44" s="1318"/>
      <c r="G44" s="1318"/>
      <c r="H44" s="1319"/>
      <c r="I44" s="685">
        <v>0</v>
      </c>
      <c r="J44" s="685">
        <v>0</v>
      </c>
      <c r="K44" s="685">
        <v>0</v>
      </c>
      <c r="L44" s="685">
        <v>0</v>
      </c>
      <c r="M44" s="685">
        <v>0</v>
      </c>
      <c r="N44" s="1250"/>
    </row>
    <row r="45" spans="1:14">
      <c r="A45" s="1322"/>
      <c r="B45" s="1323"/>
      <c r="C45" s="1324"/>
      <c r="D45" s="1324"/>
      <c r="E45" s="1324"/>
      <c r="F45" s="1324"/>
      <c r="G45" s="1324"/>
      <c r="H45" s="1325"/>
      <c r="I45" s="685">
        <v>0</v>
      </c>
      <c r="J45" s="685">
        <v>0</v>
      </c>
      <c r="K45" s="685">
        <v>0</v>
      </c>
      <c r="L45" s="685">
        <v>0</v>
      </c>
      <c r="M45" s="685">
        <v>0</v>
      </c>
      <c r="N45" s="1250"/>
    </row>
    <row r="46" spans="1:14">
      <c r="N46" s="1250"/>
    </row>
    <row r="47" spans="1:14">
      <c r="A47" s="1250"/>
      <c r="B47" s="1329"/>
      <c r="C47" s="1330"/>
      <c r="D47" s="1330"/>
      <c r="E47" s="1330"/>
      <c r="F47" s="1330"/>
      <c r="G47" s="1330"/>
      <c r="H47" s="1331"/>
      <c r="I47" s="1250"/>
      <c r="J47" s="1250"/>
      <c r="K47" s="1250"/>
      <c r="L47" s="1250"/>
      <c r="M47" s="1250"/>
      <c r="N47" s="977" t="s">
        <v>5582</v>
      </c>
    </row>
  </sheetData>
  <mergeCells count="48">
    <mergeCell ref="A32:A37"/>
    <mergeCell ref="B32:B37"/>
    <mergeCell ref="C32:C35"/>
    <mergeCell ref="E32:E37"/>
    <mergeCell ref="H32:H35"/>
    <mergeCell ref="C36:C37"/>
    <mergeCell ref="H36:H37"/>
    <mergeCell ref="A21:A31"/>
    <mergeCell ref="B21:B27"/>
    <mergeCell ref="C21:C22"/>
    <mergeCell ref="E21:E22"/>
    <mergeCell ref="H21:H22"/>
    <mergeCell ref="C24:C27"/>
    <mergeCell ref="D24:D25"/>
    <mergeCell ref="E24:E27"/>
    <mergeCell ref="H24:H27"/>
    <mergeCell ref="D26:D27"/>
    <mergeCell ref="B28:B31"/>
    <mergeCell ref="C29:C30"/>
    <mergeCell ref="E29:E31"/>
    <mergeCell ref="F29:F30"/>
    <mergeCell ref="H29:H30"/>
    <mergeCell ref="H11:H13"/>
    <mergeCell ref="L11:M11"/>
    <mergeCell ref="B14:B20"/>
    <mergeCell ref="C14:C15"/>
    <mergeCell ref="D14:D15"/>
    <mergeCell ref="F14:F15"/>
    <mergeCell ref="C18:C20"/>
    <mergeCell ref="E18:E20"/>
    <mergeCell ref="H18:H20"/>
    <mergeCell ref="A2:A20"/>
    <mergeCell ref="B2:B13"/>
    <mergeCell ref="C2:C5"/>
    <mergeCell ref="D2:D5"/>
    <mergeCell ref="G2:G3"/>
    <mergeCell ref="E8:E10"/>
    <mergeCell ref="F9:F10"/>
    <mergeCell ref="C11:C13"/>
    <mergeCell ref="D11:D12"/>
    <mergeCell ref="E11:E13"/>
    <mergeCell ref="G11:G12"/>
    <mergeCell ref="H2:H5"/>
    <mergeCell ref="G4:G5"/>
    <mergeCell ref="C7:C10"/>
    <mergeCell ref="F7:F8"/>
    <mergeCell ref="G7:G10"/>
    <mergeCell ref="H7:H10"/>
  </mergeCells>
  <hyperlinks>
    <hyperlink ref="C38" r:id="rId1" xr:uid="{02D47C99-E3F4-40C0-99FD-3AFB8715CFB8}"/>
    <hyperlink ref="C39" r:id="rId2" xr:uid="{63C7C899-FF96-4C57-813B-A9D82683EB73}"/>
    <hyperlink ref="C40" r:id="rId3" xr:uid="{1CCD0332-9BB7-4281-9591-FC8C14C50D6B}"/>
  </hyperlinks>
  <printOptions horizontalCentered="1"/>
  <pageMargins left="0" right="0" top="0" bottom="0" header="0" footer="0"/>
  <pageSetup paperSize="9" scale="56" orientation="landscape" r:id="rId4"/>
  <headerFooter alignWithMargins="0">
    <oddFooter>&amp;CPage &amp;P de &amp;N&amp;R&amp;D &amp;T</oddFooter>
  </headerFooter>
  <rowBreaks count="1" manualBreakCount="1">
    <brk id="27"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97494-4265-4F3C-95E7-E8DF9BF84812}">
  <dimension ref="A1:AL273"/>
  <sheetViews>
    <sheetView zoomScaleNormal="100" workbookViewId="0">
      <selection activeCell="B26" sqref="B26:B27"/>
    </sheetView>
  </sheetViews>
  <sheetFormatPr baseColWidth="10" defaultRowHeight="15.75"/>
  <cols>
    <col min="1" max="1" width="6.625" style="616" customWidth="1"/>
    <col min="2" max="2" width="89.625" style="48" customWidth="1"/>
    <col min="3" max="11" width="10.625" style="48" customWidth="1"/>
    <col min="12" max="37" width="11" style="48"/>
    <col min="38" max="38" width="7.625" style="674" customWidth="1"/>
    <col min="39" max="16384" width="11" style="48"/>
  </cols>
  <sheetData>
    <row r="1" spans="1:38" ht="23.25" customHeight="1">
      <c r="AB1" s="50"/>
      <c r="AC1" s="50"/>
      <c r="AD1" s="50"/>
      <c r="AE1" s="50"/>
      <c r="AF1" s="50"/>
      <c r="AG1" s="50"/>
      <c r="AH1" s="50"/>
      <c r="AI1" s="50"/>
      <c r="AJ1" s="50"/>
      <c r="AK1" s="50"/>
      <c r="AL1" s="671">
        <v>1</v>
      </c>
    </row>
    <row r="2" spans="1:38" ht="33" customHeight="1">
      <c r="A2" s="615"/>
      <c r="B2" s="5353" t="s">
        <v>4268</v>
      </c>
      <c r="C2" s="5354"/>
      <c r="D2" s="5354"/>
      <c r="E2" s="5354"/>
      <c r="F2" s="5354"/>
      <c r="G2" s="5354"/>
      <c r="H2" s="5354"/>
      <c r="I2" s="5354"/>
      <c r="J2" s="5354"/>
      <c r="K2" s="5354"/>
      <c r="L2" s="5354"/>
      <c r="M2" s="5354"/>
      <c r="N2" s="5354"/>
      <c r="O2" s="454"/>
      <c r="P2" s="454"/>
      <c r="Q2" s="454"/>
      <c r="R2" s="454"/>
      <c r="S2" s="454"/>
      <c r="T2" s="454"/>
      <c r="U2" s="454"/>
      <c r="V2" s="454"/>
      <c r="W2" s="454"/>
      <c r="X2" s="454"/>
      <c r="Y2" s="454"/>
      <c r="Z2" s="454"/>
      <c r="AA2" s="453"/>
      <c r="AB2" s="50"/>
      <c r="AC2" s="50"/>
      <c r="AD2" s="50"/>
      <c r="AE2" s="50"/>
      <c r="AF2" s="50"/>
      <c r="AG2" s="50"/>
      <c r="AH2" s="50"/>
      <c r="AI2" s="50"/>
      <c r="AJ2" s="50"/>
      <c r="AK2" s="50"/>
      <c r="AL2" s="671">
        <v>1</v>
      </c>
    </row>
    <row r="3" spans="1:38" ht="29.25" customHeight="1">
      <c r="A3" s="615"/>
      <c r="B3" s="615"/>
      <c r="C3" s="615"/>
      <c r="D3" s="615"/>
      <c r="E3" s="615"/>
      <c r="F3" s="615"/>
      <c r="G3" s="615"/>
      <c r="H3" s="615"/>
      <c r="I3" s="615"/>
      <c r="J3" s="615"/>
      <c r="K3" s="615"/>
      <c r="L3" s="615"/>
      <c r="M3" s="615"/>
      <c r="N3" s="615"/>
      <c r="O3" s="156"/>
      <c r="P3" s="156"/>
      <c r="Q3" s="156"/>
      <c r="R3" s="156"/>
      <c r="S3" s="156"/>
      <c r="T3" s="156"/>
      <c r="U3" s="156"/>
      <c r="V3" s="156"/>
      <c r="W3" s="156"/>
      <c r="X3" s="156"/>
      <c r="Y3" s="156"/>
      <c r="Z3" s="156"/>
      <c r="AA3" s="156"/>
      <c r="AB3" s="16" t="s">
        <v>2948</v>
      </c>
      <c r="AC3" s="50"/>
      <c r="AD3" s="50"/>
      <c r="AE3" s="50"/>
      <c r="AF3" s="50"/>
      <c r="AG3" s="50"/>
      <c r="AH3" s="50"/>
      <c r="AI3" s="50"/>
      <c r="AJ3" s="50"/>
      <c r="AK3" s="50"/>
      <c r="AL3" s="671">
        <v>1</v>
      </c>
    </row>
    <row r="4" spans="1:38" ht="24" customHeight="1">
      <c r="A4" s="615"/>
      <c r="B4" s="5208" t="s">
        <v>4267</v>
      </c>
      <c r="C4" s="5209"/>
      <c r="D4" s="5209"/>
      <c r="E4" s="5209"/>
      <c r="F4" s="5209"/>
      <c r="G4" s="5209"/>
      <c r="H4" s="5209"/>
      <c r="I4" s="615"/>
      <c r="J4" s="615"/>
      <c r="K4" s="615"/>
      <c r="L4" s="615"/>
      <c r="M4" s="615"/>
      <c r="N4" s="615"/>
      <c r="O4" s="5355" t="s">
        <v>4259</v>
      </c>
      <c r="P4" s="5356"/>
      <c r="Q4" s="5356"/>
      <c r="R4" s="5356"/>
      <c r="S4" s="5356"/>
      <c r="T4" s="5356"/>
      <c r="U4" s="5356"/>
      <c r="V4" s="5356"/>
      <c r="W4" s="5356"/>
      <c r="X4" s="5356"/>
      <c r="Y4" s="5356"/>
      <c r="Z4" s="5356"/>
      <c r="AA4" s="156"/>
      <c r="AB4" s="17" t="s">
        <v>2949</v>
      </c>
      <c r="AC4" s="50"/>
      <c r="AD4" s="50"/>
      <c r="AE4" s="50"/>
      <c r="AF4" s="50"/>
      <c r="AG4" s="50"/>
      <c r="AH4" s="50"/>
      <c r="AI4" s="50"/>
      <c r="AJ4" s="50"/>
      <c r="AK4" s="50"/>
      <c r="AL4" s="671">
        <v>1</v>
      </c>
    </row>
    <row r="5" spans="1:38" ht="15.75" customHeight="1">
      <c r="A5" s="615"/>
      <c r="B5" s="452"/>
      <c r="C5" s="452"/>
      <c r="D5" s="452"/>
      <c r="E5" s="452"/>
      <c r="F5" s="452"/>
      <c r="G5" s="452"/>
      <c r="H5" s="452"/>
      <c r="I5" s="615"/>
      <c r="J5" s="615"/>
      <c r="K5" s="615"/>
      <c r="L5" s="615"/>
      <c r="M5" s="615"/>
      <c r="N5" s="615"/>
      <c r="O5" s="5355"/>
      <c r="P5" s="5356"/>
      <c r="Q5" s="5356"/>
      <c r="R5" s="5356"/>
      <c r="S5" s="5356"/>
      <c r="T5" s="5356"/>
      <c r="U5" s="5356"/>
      <c r="V5" s="5356"/>
      <c r="W5" s="5356"/>
      <c r="X5" s="5356"/>
      <c r="Y5" s="5356"/>
      <c r="Z5" s="5356"/>
      <c r="AA5" s="156"/>
      <c r="AB5" s="50"/>
      <c r="AC5" s="50"/>
      <c r="AD5" s="50"/>
      <c r="AE5" s="50"/>
      <c r="AF5" s="50"/>
      <c r="AG5" s="50"/>
      <c r="AH5" s="50"/>
      <c r="AI5" s="50"/>
      <c r="AJ5" s="50"/>
      <c r="AK5" s="50"/>
      <c r="AL5" s="671">
        <v>1</v>
      </c>
    </row>
    <row r="6" spans="1:38" ht="15.75" customHeight="1">
      <c r="A6" s="615"/>
      <c r="B6" s="451" t="s">
        <v>4266</v>
      </c>
      <c r="C6" s="448"/>
      <c r="D6" s="448"/>
      <c r="E6" s="448"/>
      <c r="F6" s="448"/>
      <c r="G6" s="448"/>
      <c r="H6" s="448"/>
      <c r="I6" s="615"/>
      <c r="J6" s="615"/>
      <c r="K6" s="615"/>
      <c r="L6" s="615"/>
      <c r="M6" s="615"/>
      <c r="N6" s="615"/>
      <c r="O6" s="5355"/>
      <c r="P6" s="5356"/>
      <c r="Q6" s="5356"/>
      <c r="R6" s="5356"/>
      <c r="S6" s="5356"/>
      <c r="T6" s="5356"/>
      <c r="U6" s="5356"/>
      <c r="V6" s="5356"/>
      <c r="W6" s="5356"/>
      <c r="X6" s="5356"/>
      <c r="Y6" s="5356"/>
      <c r="Z6" s="5356"/>
      <c r="AA6" s="156"/>
      <c r="AB6" s="50"/>
      <c r="AC6" s="50"/>
      <c r="AD6" s="50"/>
      <c r="AE6" s="50"/>
      <c r="AF6" s="50"/>
      <c r="AG6" s="50"/>
      <c r="AH6" s="50"/>
      <c r="AI6" s="50"/>
      <c r="AJ6" s="50"/>
      <c r="AK6" s="50"/>
      <c r="AL6" s="671">
        <v>1</v>
      </c>
    </row>
    <row r="7" spans="1:38" ht="15.75" customHeight="1">
      <c r="A7" s="615"/>
      <c r="B7" s="449" t="s">
        <v>4265</v>
      </c>
      <c r="C7" s="448"/>
      <c r="D7" s="448"/>
      <c r="E7" s="448"/>
      <c r="F7" s="448"/>
      <c r="G7" s="450"/>
      <c r="H7" s="450"/>
      <c r="I7" s="615"/>
      <c r="J7" s="615"/>
      <c r="K7" s="615"/>
      <c r="L7" s="615"/>
      <c r="M7" s="615"/>
      <c r="N7" s="615"/>
      <c r="O7" s="5355"/>
      <c r="P7" s="5356"/>
      <c r="Q7" s="5356"/>
      <c r="R7" s="5356"/>
      <c r="S7" s="5356"/>
      <c r="T7" s="5356"/>
      <c r="U7" s="5356"/>
      <c r="V7" s="5356"/>
      <c r="W7" s="5356"/>
      <c r="X7" s="5356"/>
      <c r="Y7" s="5356"/>
      <c r="Z7" s="5356"/>
      <c r="AA7" s="156"/>
      <c r="AB7" s="50"/>
      <c r="AC7" s="50"/>
      <c r="AD7" s="50"/>
      <c r="AE7" s="50"/>
      <c r="AF7" s="50"/>
      <c r="AG7" s="50"/>
      <c r="AH7" s="50"/>
      <c r="AI7" s="50"/>
      <c r="AJ7" s="50"/>
      <c r="AK7" s="50"/>
      <c r="AL7" s="671">
        <v>1</v>
      </c>
    </row>
    <row r="8" spans="1:38" ht="15.75" customHeight="1">
      <c r="A8" s="615"/>
      <c r="B8" s="449" t="s">
        <v>4264</v>
      </c>
      <c r="C8" s="448"/>
      <c r="D8" s="448"/>
      <c r="E8" s="448"/>
      <c r="F8" s="448"/>
      <c r="G8" s="448"/>
      <c r="H8" s="448"/>
      <c r="I8" s="615"/>
      <c r="J8" s="615"/>
      <c r="K8" s="615"/>
      <c r="L8" s="615"/>
      <c r="M8" s="615"/>
      <c r="N8" s="615"/>
      <c r="O8" s="5357" t="s">
        <v>4263</v>
      </c>
      <c r="P8" s="5358"/>
      <c r="Q8" s="5359" t="s">
        <v>4262</v>
      </c>
      <c r="R8" s="5359"/>
      <c r="S8" s="5359"/>
      <c r="T8" s="5359"/>
      <c r="U8" s="5359"/>
      <c r="V8" s="5359"/>
      <c r="W8" s="5359"/>
      <c r="X8" s="5359"/>
      <c r="Y8" s="5361" t="s">
        <v>4261</v>
      </c>
      <c r="Z8" s="5362"/>
      <c r="AA8" s="156"/>
      <c r="AB8" s="50"/>
      <c r="AC8" s="50"/>
      <c r="AD8" s="50"/>
      <c r="AE8" s="50"/>
      <c r="AF8" s="50"/>
      <c r="AG8" s="50"/>
      <c r="AH8" s="50"/>
      <c r="AI8" s="50"/>
      <c r="AJ8" s="50"/>
      <c r="AK8" s="50"/>
      <c r="AL8" s="671">
        <v>1</v>
      </c>
    </row>
    <row r="9" spans="1:38" ht="16.5" thickBot="1">
      <c r="A9" s="615"/>
      <c r="B9" s="447"/>
      <c r="C9" s="447"/>
      <c r="D9" s="447"/>
      <c r="E9" s="447"/>
      <c r="F9" s="447"/>
      <c r="G9" s="447"/>
      <c r="H9" s="447"/>
      <c r="I9" s="615"/>
      <c r="J9" s="616"/>
      <c r="K9" s="615"/>
      <c r="L9" s="615"/>
      <c r="M9" s="615"/>
      <c r="N9" s="615"/>
      <c r="O9" s="446" t="s">
        <v>4092</v>
      </c>
      <c r="P9" s="150" t="s">
        <v>4091</v>
      </c>
      <c r="Q9" s="5359"/>
      <c r="R9" s="5359"/>
      <c r="S9" s="5359"/>
      <c r="T9" s="5359"/>
      <c r="U9" s="5359"/>
      <c r="V9" s="5359"/>
      <c r="W9" s="5359"/>
      <c r="X9" s="5359"/>
      <c r="Y9" s="67" t="s">
        <v>4092</v>
      </c>
      <c r="Z9" s="68" t="s">
        <v>4091</v>
      </c>
      <c r="AA9" s="156"/>
      <c r="AB9" s="50"/>
      <c r="AC9" s="50"/>
      <c r="AD9" s="50"/>
      <c r="AE9" s="50"/>
      <c r="AF9" s="50"/>
      <c r="AG9" s="50"/>
      <c r="AH9" s="50"/>
      <c r="AI9" s="50"/>
      <c r="AJ9" s="50"/>
      <c r="AK9" s="50"/>
      <c r="AL9" s="671">
        <v>1</v>
      </c>
    </row>
    <row r="10" spans="1:38" ht="36" customHeight="1" thickBot="1">
      <c r="A10" s="615"/>
      <c r="B10" s="311" t="s">
        <v>4252</v>
      </c>
      <c r="C10" s="5363" t="s">
        <v>4251</v>
      </c>
      <c r="D10" s="5364"/>
      <c r="E10" s="5299">
        <v>1</v>
      </c>
      <c r="F10" s="5300"/>
      <c r="G10" s="5301" t="s">
        <v>4250</v>
      </c>
      <c r="H10" s="5302"/>
      <c r="I10" s="615"/>
      <c r="J10" s="200" t="s">
        <v>4152</v>
      </c>
      <c r="K10" s="199"/>
      <c r="L10" s="199"/>
      <c r="M10" s="198"/>
      <c r="N10" s="615"/>
      <c r="O10" s="445" t="s">
        <v>4251</v>
      </c>
      <c r="P10" s="445" t="s">
        <v>4260</v>
      </c>
      <c r="Q10" s="5359"/>
      <c r="R10" s="5359"/>
      <c r="S10" s="5359"/>
      <c r="T10" s="5359"/>
      <c r="U10" s="5359"/>
      <c r="V10" s="5359"/>
      <c r="W10" s="5359"/>
      <c r="X10" s="5359"/>
      <c r="Y10" s="445" t="s">
        <v>4251</v>
      </c>
      <c r="Z10" s="445" t="s">
        <v>4260</v>
      </c>
      <c r="AA10" s="156"/>
      <c r="AB10" s="50"/>
      <c r="AC10" s="50"/>
      <c r="AD10" s="50"/>
      <c r="AE10" s="50"/>
      <c r="AF10" s="50"/>
      <c r="AG10" s="50"/>
      <c r="AH10" s="50"/>
      <c r="AI10" s="50"/>
      <c r="AJ10" s="50"/>
      <c r="AK10" s="50"/>
      <c r="AL10" s="671">
        <v>1</v>
      </c>
    </row>
    <row r="11" spans="1:38" ht="20.100000000000001" customHeight="1">
      <c r="A11" s="615"/>
      <c r="B11" s="5373" t="s">
        <v>4259</v>
      </c>
      <c r="C11" s="5374" t="s">
        <v>4248</v>
      </c>
      <c r="D11" s="5375"/>
      <c r="E11" s="5378">
        <v>365</v>
      </c>
      <c r="F11" s="5308"/>
      <c r="G11" s="5310" t="s">
        <v>4239</v>
      </c>
      <c r="H11" s="5311"/>
      <c r="I11" s="615"/>
      <c r="J11" s="196" t="s">
        <v>4247</v>
      </c>
      <c r="K11" s="192"/>
      <c r="L11" s="192"/>
      <c r="M11" s="191"/>
      <c r="N11" s="615"/>
      <c r="O11" s="5374" t="s">
        <v>4248</v>
      </c>
      <c r="P11" s="5375"/>
      <c r="Q11" s="5359"/>
      <c r="R11" s="5359"/>
      <c r="S11" s="5359"/>
      <c r="T11" s="5359"/>
      <c r="U11" s="5359"/>
      <c r="V11" s="5359"/>
      <c r="W11" s="5359"/>
      <c r="X11" s="5359"/>
      <c r="Y11" s="5380" t="s">
        <v>4248</v>
      </c>
      <c r="Z11" s="5381"/>
      <c r="AA11" s="156"/>
      <c r="AB11" s="50"/>
      <c r="AC11" s="50"/>
      <c r="AD11" s="50"/>
      <c r="AE11" s="50"/>
      <c r="AF11" s="50"/>
      <c r="AG11" s="50"/>
      <c r="AH11" s="50"/>
      <c r="AI11" s="50"/>
      <c r="AJ11" s="50"/>
      <c r="AK11" s="50"/>
      <c r="AL11" s="671">
        <v>1</v>
      </c>
    </row>
    <row r="12" spans="1:38" ht="20.100000000000001" customHeight="1">
      <c r="A12" s="615"/>
      <c r="B12" s="5373"/>
      <c r="C12" s="5376"/>
      <c r="D12" s="5377"/>
      <c r="E12" s="5379"/>
      <c r="F12" s="5309"/>
      <c r="G12" s="5312"/>
      <c r="H12" s="5313"/>
      <c r="I12" s="615"/>
      <c r="J12" s="196" t="s">
        <v>4246</v>
      </c>
      <c r="K12" s="192"/>
      <c r="L12" s="192"/>
      <c r="M12" s="191"/>
      <c r="N12" s="615"/>
      <c r="O12" s="5376"/>
      <c r="P12" s="5377"/>
      <c r="Q12" s="5359"/>
      <c r="R12" s="5359"/>
      <c r="S12" s="5359"/>
      <c r="T12" s="5359"/>
      <c r="U12" s="5359"/>
      <c r="V12" s="5359"/>
      <c r="W12" s="5359"/>
      <c r="X12" s="5359"/>
      <c r="Y12" s="5382"/>
      <c r="Z12" s="5383"/>
      <c r="AA12" s="156"/>
      <c r="AB12" s="50"/>
      <c r="AC12" s="50"/>
      <c r="AD12" s="50"/>
      <c r="AE12" s="50"/>
      <c r="AF12" s="50"/>
      <c r="AG12" s="50"/>
      <c r="AH12" s="50"/>
      <c r="AI12" s="50"/>
      <c r="AJ12" s="50"/>
      <c r="AK12" s="50"/>
      <c r="AL12" s="671">
        <v>1</v>
      </c>
    </row>
    <row r="13" spans="1:38" ht="18" customHeight="1" thickBot="1">
      <c r="A13" s="615"/>
      <c r="B13" s="444"/>
      <c r="C13" s="5256">
        <v>28</v>
      </c>
      <c r="D13" s="5365"/>
      <c r="E13" s="5366">
        <f>E10*E11</f>
        <v>365</v>
      </c>
      <c r="F13" s="5316"/>
      <c r="G13" s="5317" t="s">
        <v>4245</v>
      </c>
      <c r="H13" s="5318"/>
      <c r="I13" s="615"/>
      <c r="J13" s="197" t="s">
        <v>4244</v>
      </c>
      <c r="K13" s="192"/>
      <c r="L13" s="192"/>
      <c r="M13" s="191"/>
      <c r="N13" s="615"/>
      <c r="O13" s="5256">
        <v>28</v>
      </c>
      <c r="P13" s="5365"/>
      <c r="Q13" s="5359"/>
      <c r="R13" s="5359"/>
      <c r="S13" s="5359"/>
      <c r="T13" s="5359"/>
      <c r="U13" s="5359"/>
      <c r="V13" s="5359"/>
      <c r="W13" s="5359"/>
      <c r="X13" s="5359"/>
      <c r="Y13" s="5367">
        <v>20</v>
      </c>
      <c r="Z13" s="5368"/>
      <c r="AA13" s="156"/>
      <c r="AB13" s="50"/>
      <c r="AC13" s="50"/>
      <c r="AD13" s="50"/>
      <c r="AE13" s="50"/>
      <c r="AF13" s="50"/>
      <c r="AG13" s="50"/>
      <c r="AH13" s="50"/>
      <c r="AI13" s="50"/>
      <c r="AJ13" s="50"/>
      <c r="AK13" s="50"/>
      <c r="AL13" s="671">
        <v>1</v>
      </c>
    </row>
    <row r="14" spans="1:38" ht="18" customHeight="1">
      <c r="A14" s="615"/>
      <c r="B14" s="443" t="s">
        <v>4154</v>
      </c>
      <c r="C14" s="5369" t="s">
        <v>4243</v>
      </c>
      <c r="D14" s="5370"/>
      <c r="E14" s="144" t="s">
        <v>4145</v>
      </c>
      <c r="F14" s="143" t="s">
        <v>4144</v>
      </c>
      <c r="G14" s="307" t="s">
        <v>4153</v>
      </c>
      <c r="H14" s="306"/>
      <c r="I14" s="615"/>
      <c r="J14" s="442" t="s">
        <v>4241</v>
      </c>
      <c r="K14" s="192"/>
      <c r="L14" s="192"/>
      <c r="M14" s="191"/>
      <c r="N14" s="615"/>
      <c r="O14" s="5371" t="s">
        <v>4243</v>
      </c>
      <c r="P14" s="5372"/>
      <c r="Q14" s="5360"/>
      <c r="R14" s="5360"/>
      <c r="S14" s="5360"/>
      <c r="T14" s="5360"/>
      <c r="U14" s="5360"/>
      <c r="V14" s="5360"/>
      <c r="W14" s="5360"/>
      <c r="X14" s="5360"/>
      <c r="Y14" s="5371" t="s">
        <v>4243</v>
      </c>
      <c r="Z14" s="5372"/>
      <c r="AA14" s="156"/>
      <c r="AB14" s="50"/>
      <c r="AC14" s="50"/>
      <c r="AD14" s="50"/>
      <c r="AE14" s="50"/>
      <c r="AF14" s="50"/>
      <c r="AG14" s="50"/>
      <c r="AH14" s="50"/>
      <c r="AI14" s="50"/>
      <c r="AJ14" s="50"/>
      <c r="AK14" s="50"/>
      <c r="AL14" s="671">
        <v>1</v>
      </c>
    </row>
    <row r="15" spans="1:38" ht="18" customHeight="1">
      <c r="A15" s="615"/>
      <c r="B15" s="170" t="s">
        <v>4142</v>
      </c>
      <c r="C15" s="410">
        <v>8</v>
      </c>
      <c r="D15" s="305">
        <f t="shared" ref="D15:D42" si="0">IF(OR(ISBLANK(C15),C15=""),"",IF(ISTEXT(C15),0,IF(C$13=0,0,C15/C$13)))</f>
        <v>0.2857142857142857</v>
      </c>
      <c r="E15" s="281">
        <f t="shared" ref="E15:E42" si="1">IF(OR(ISBLANK(C15),C15=""),"",IF(ISTEXT(C15),C15,IF(C$13=0,0,C15/C$13*E$13)))</f>
        <v>104.28571428571428</v>
      </c>
      <c r="F15" s="280">
        <f t="shared" ref="F15:F42" si="2">IF(OR(ISBLANK(E15),E15=""),"",IF(ISTEXT(E15),E15,IF(E15=0,0,IF(ABS(E15-E$13)&lt;0.0000001,"chaque repas",E$13/E15))))</f>
        <v>3.5000000000000004</v>
      </c>
      <c r="G15" s="5288" t="s">
        <v>4141</v>
      </c>
      <c r="H15" s="5188"/>
      <c r="I15" s="615"/>
      <c r="J15" s="441" t="s">
        <v>4242</v>
      </c>
      <c r="K15" s="192"/>
      <c r="L15" s="192"/>
      <c r="M15" s="191"/>
      <c r="N15" s="615"/>
      <c r="O15" s="410">
        <v>8</v>
      </c>
      <c r="P15" s="410" t="s">
        <v>4108</v>
      </c>
      <c r="Q15" s="440" t="s">
        <v>4142</v>
      </c>
      <c r="R15" s="440"/>
      <c r="S15" s="440"/>
      <c r="T15" s="440"/>
      <c r="U15" s="440"/>
      <c r="V15" s="440"/>
      <c r="W15" s="440"/>
      <c r="X15" s="439"/>
      <c r="Y15" s="438">
        <v>6</v>
      </c>
      <c r="Z15" s="407" t="s">
        <v>4108</v>
      </c>
      <c r="AA15" s="156"/>
      <c r="AB15" s="50"/>
      <c r="AC15" s="50"/>
      <c r="AD15" s="50"/>
      <c r="AE15" s="50"/>
      <c r="AF15" s="50"/>
      <c r="AG15" s="50"/>
      <c r="AH15" s="50"/>
      <c r="AI15" s="50"/>
      <c r="AJ15" s="50"/>
      <c r="AK15" s="50"/>
      <c r="AL15" s="671">
        <v>1</v>
      </c>
    </row>
    <row r="16" spans="1:38" ht="18" customHeight="1">
      <c r="A16" s="615"/>
      <c r="B16" s="169" t="s">
        <v>4138</v>
      </c>
      <c r="C16" s="411">
        <v>12</v>
      </c>
      <c r="D16" s="293">
        <f t="shared" si="0"/>
        <v>0.42857142857142855</v>
      </c>
      <c r="E16" s="274">
        <f t="shared" si="1"/>
        <v>156.42857142857142</v>
      </c>
      <c r="F16" s="273">
        <f t="shared" si="2"/>
        <v>2.3333333333333335</v>
      </c>
      <c r="G16" s="5289"/>
      <c r="H16" s="5190"/>
      <c r="I16" s="615"/>
      <c r="J16" s="437" t="s">
        <v>4241</v>
      </c>
      <c r="K16" s="192"/>
      <c r="L16" s="192"/>
      <c r="M16" s="191"/>
      <c r="N16" s="615"/>
      <c r="O16" s="411">
        <v>12</v>
      </c>
      <c r="P16" s="411">
        <v>8</v>
      </c>
      <c r="Q16" s="436" t="s">
        <v>4138</v>
      </c>
      <c r="R16" s="436"/>
      <c r="S16" s="436"/>
      <c r="T16" s="436"/>
      <c r="U16" s="436"/>
      <c r="V16" s="436"/>
      <c r="W16" s="436"/>
      <c r="X16" s="435"/>
      <c r="Y16" s="422">
        <v>8</v>
      </c>
      <c r="Z16" s="421">
        <v>5</v>
      </c>
      <c r="AA16" s="156"/>
      <c r="AB16" s="50"/>
      <c r="AC16" s="50"/>
      <c r="AD16" s="50"/>
      <c r="AE16" s="50"/>
      <c r="AF16" s="50"/>
      <c r="AG16" s="50"/>
      <c r="AH16" s="50"/>
      <c r="AI16" s="50"/>
      <c r="AJ16" s="50"/>
      <c r="AK16" s="50"/>
      <c r="AL16" s="671">
        <v>1</v>
      </c>
    </row>
    <row r="17" spans="1:38" ht="18" customHeight="1">
      <c r="A17" s="615"/>
      <c r="B17" s="169" t="s">
        <v>4136</v>
      </c>
      <c r="C17" s="416">
        <v>28</v>
      </c>
      <c r="D17" s="265">
        <f t="shared" si="0"/>
        <v>1</v>
      </c>
      <c r="E17" s="284">
        <f t="shared" si="1"/>
        <v>365</v>
      </c>
      <c r="F17" s="276" t="str">
        <f t="shared" si="2"/>
        <v>chaque repas</v>
      </c>
      <c r="G17" s="5289"/>
      <c r="H17" s="5190"/>
      <c r="I17" s="615"/>
      <c r="J17" s="302" t="s">
        <v>4240</v>
      </c>
      <c r="K17" s="192"/>
      <c r="L17" s="192"/>
      <c r="M17" s="191"/>
      <c r="N17" s="615"/>
      <c r="O17" s="416">
        <v>28</v>
      </c>
      <c r="P17" s="416">
        <v>28</v>
      </c>
      <c r="Q17" s="436" t="s">
        <v>4136</v>
      </c>
      <c r="R17" s="436"/>
      <c r="S17" s="436"/>
      <c r="T17" s="436"/>
      <c r="U17" s="436"/>
      <c r="V17" s="436"/>
      <c r="W17" s="436"/>
      <c r="X17" s="435"/>
      <c r="Y17" s="413">
        <v>28</v>
      </c>
      <c r="Z17" s="412">
        <v>28</v>
      </c>
      <c r="AA17" s="156"/>
      <c r="AB17" s="50"/>
      <c r="AC17" s="50"/>
      <c r="AD17" s="50"/>
      <c r="AE17" s="50"/>
      <c r="AF17" s="50"/>
      <c r="AG17" s="50"/>
      <c r="AH17" s="50"/>
      <c r="AI17" s="50"/>
      <c r="AJ17" s="50"/>
      <c r="AK17" s="50"/>
      <c r="AL17" s="671">
        <v>1</v>
      </c>
    </row>
    <row r="18" spans="1:38" ht="18" customHeight="1">
      <c r="A18" s="615"/>
      <c r="B18" s="166" t="s">
        <v>4133</v>
      </c>
      <c r="C18" s="411" t="s">
        <v>4108</v>
      </c>
      <c r="D18" s="293">
        <f t="shared" si="0"/>
        <v>0</v>
      </c>
      <c r="E18" s="281" t="str">
        <f t="shared" si="1"/>
        <v>libre</v>
      </c>
      <c r="F18" s="280" t="str">
        <f t="shared" si="2"/>
        <v>libre</v>
      </c>
      <c r="G18" s="5289"/>
      <c r="H18" s="5190"/>
      <c r="I18" s="615"/>
      <c r="J18" s="194" t="s">
        <v>4239</v>
      </c>
      <c r="K18" s="192"/>
      <c r="L18" s="192"/>
      <c r="M18" s="191"/>
      <c r="N18" s="615"/>
      <c r="O18" s="411" t="s">
        <v>4108</v>
      </c>
      <c r="P18" s="411">
        <v>14</v>
      </c>
      <c r="Q18" s="434" t="s">
        <v>4133</v>
      </c>
      <c r="R18" s="434"/>
      <c r="S18" s="434"/>
      <c r="T18" s="434"/>
      <c r="U18" s="434"/>
      <c r="V18" s="434"/>
      <c r="W18" s="434"/>
      <c r="X18" s="433"/>
      <c r="Y18" s="422" t="s">
        <v>4108</v>
      </c>
      <c r="Z18" s="421">
        <v>10</v>
      </c>
      <c r="AA18" s="156"/>
      <c r="AB18" s="50"/>
      <c r="AC18" s="50"/>
      <c r="AD18" s="50"/>
      <c r="AE18" s="50"/>
      <c r="AF18" s="50"/>
      <c r="AG18" s="50"/>
      <c r="AH18" s="50"/>
      <c r="AI18" s="50"/>
      <c r="AJ18" s="50"/>
      <c r="AK18" s="50"/>
      <c r="AL18" s="671">
        <v>1</v>
      </c>
    </row>
    <row r="19" spans="1:38" ht="18" customHeight="1">
      <c r="A19" s="615"/>
      <c r="B19" s="166" t="s">
        <v>4131</v>
      </c>
      <c r="C19" s="5326">
        <v>14</v>
      </c>
      <c r="D19" s="5244">
        <f t="shared" si="0"/>
        <v>0.5</v>
      </c>
      <c r="E19" s="5230">
        <f t="shared" si="1"/>
        <v>182.5</v>
      </c>
      <c r="F19" s="5232">
        <f t="shared" si="2"/>
        <v>2</v>
      </c>
      <c r="G19" s="5289"/>
      <c r="H19" s="5190"/>
      <c r="I19" s="615"/>
      <c r="J19" s="193" t="s">
        <v>4128</v>
      </c>
      <c r="K19" s="192"/>
      <c r="L19" s="192"/>
      <c r="M19" s="191"/>
      <c r="N19" s="615"/>
      <c r="O19" s="5352">
        <v>14</v>
      </c>
      <c r="P19" s="5326">
        <v>12</v>
      </c>
      <c r="Q19" s="434" t="s">
        <v>4131</v>
      </c>
      <c r="R19" s="434"/>
      <c r="S19" s="434"/>
      <c r="T19" s="434"/>
      <c r="U19" s="434"/>
      <c r="V19" s="434"/>
      <c r="W19" s="434"/>
      <c r="X19" s="433"/>
      <c r="Y19" s="5328">
        <v>10</v>
      </c>
      <c r="Z19" s="5328">
        <v>8</v>
      </c>
      <c r="AA19" s="156"/>
      <c r="AB19" s="50"/>
      <c r="AC19" s="50"/>
      <c r="AD19" s="50"/>
      <c r="AE19" s="50"/>
      <c r="AF19" s="50"/>
      <c r="AG19" s="50"/>
      <c r="AH19" s="50"/>
      <c r="AI19" s="50"/>
      <c r="AJ19" s="50"/>
      <c r="AK19" s="50"/>
      <c r="AL19" s="671">
        <v>1</v>
      </c>
    </row>
    <row r="20" spans="1:38" ht="18" customHeight="1">
      <c r="A20" s="615"/>
      <c r="B20" s="300" t="s">
        <v>4129</v>
      </c>
      <c r="C20" s="5333"/>
      <c r="D20" s="5228" t="str">
        <f t="shared" si="0"/>
        <v/>
      </c>
      <c r="E20" s="5230" t="str">
        <f t="shared" si="1"/>
        <v/>
      </c>
      <c r="F20" s="5232" t="str">
        <f t="shared" si="2"/>
        <v/>
      </c>
      <c r="G20" s="5289"/>
      <c r="H20" s="5190"/>
      <c r="I20" s="615"/>
      <c r="J20" s="190" t="s">
        <v>4126</v>
      </c>
      <c r="K20" s="189"/>
      <c r="L20" s="189"/>
      <c r="M20" s="188"/>
      <c r="N20" s="615"/>
      <c r="O20" s="5331"/>
      <c r="P20" s="5333"/>
      <c r="Q20" s="432" t="s">
        <v>4129</v>
      </c>
      <c r="R20" s="432"/>
      <c r="S20" s="432"/>
      <c r="T20" s="432"/>
      <c r="U20" s="432"/>
      <c r="V20" s="432"/>
      <c r="W20" s="432"/>
      <c r="X20" s="431"/>
      <c r="Y20" s="5335"/>
      <c r="Z20" s="5335"/>
      <c r="AA20" s="156"/>
      <c r="AB20" s="50"/>
      <c r="AC20" s="50"/>
      <c r="AD20" s="50"/>
      <c r="AE20" s="50"/>
      <c r="AF20" s="50"/>
      <c r="AG20" s="50"/>
      <c r="AH20" s="50"/>
      <c r="AI20" s="50"/>
      <c r="AJ20" s="50"/>
      <c r="AK20" s="50"/>
      <c r="AL20" s="671">
        <v>1</v>
      </c>
    </row>
    <row r="21" spans="1:38" ht="18" customHeight="1">
      <c r="A21" s="615"/>
      <c r="B21" s="298" t="s">
        <v>4127</v>
      </c>
      <c r="C21" s="416" t="s">
        <v>4108</v>
      </c>
      <c r="D21" s="288">
        <f t="shared" si="0"/>
        <v>0</v>
      </c>
      <c r="E21" s="284" t="str">
        <f t="shared" si="1"/>
        <v>libre</v>
      </c>
      <c r="F21" s="276" t="str">
        <f t="shared" si="2"/>
        <v>libre</v>
      </c>
      <c r="G21" s="5290"/>
      <c r="H21" s="5291"/>
      <c r="I21" s="615"/>
      <c r="J21" s="615"/>
      <c r="K21" s="615"/>
      <c r="L21" s="615"/>
      <c r="M21" s="615"/>
      <c r="N21" s="615"/>
      <c r="O21" s="416">
        <v>7</v>
      </c>
      <c r="P21" s="416">
        <v>7</v>
      </c>
      <c r="Q21" s="430" t="s">
        <v>4127</v>
      </c>
      <c r="R21" s="430"/>
      <c r="S21" s="430"/>
      <c r="T21" s="430"/>
      <c r="U21" s="430"/>
      <c r="V21" s="430"/>
      <c r="W21" s="430"/>
      <c r="X21" s="429"/>
      <c r="Y21" s="413">
        <v>5</v>
      </c>
      <c r="Z21" s="412">
        <v>5</v>
      </c>
      <c r="AA21" s="156"/>
      <c r="AB21" s="50"/>
      <c r="AC21" s="50"/>
      <c r="AD21" s="50"/>
      <c r="AE21" s="50"/>
      <c r="AF21" s="50"/>
      <c r="AG21" s="50"/>
      <c r="AH21" s="50"/>
      <c r="AI21" s="50"/>
      <c r="AJ21" s="50"/>
      <c r="AK21" s="50"/>
      <c r="AL21" s="671">
        <v>1</v>
      </c>
    </row>
    <row r="22" spans="1:38" ht="18" customHeight="1">
      <c r="A22" s="615"/>
      <c r="B22" s="297" t="s">
        <v>4125</v>
      </c>
      <c r="C22" s="5332">
        <v>14</v>
      </c>
      <c r="D22" s="5227">
        <f t="shared" si="0"/>
        <v>0.5</v>
      </c>
      <c r="E22" s="5229">
        <f t="shared" si="1"/>
        <v>182.5</v>
      </c>
      <c r="F22" s="5231">
        <f t="shared" si="2"/>
        <v>2</v>
      </c>
      <c r="G22" s="5293" t="s">
        <v>4122</v>
      </c>
      <c r="H22" s="5294"/>
      <c r="I22" s="615"/>
      <c r="J22" s="615"/>
      <c r="K22" s="615"/>
      <c r="L22" s="615"/>
      <c r="M22" s="615"/>
      <c r="N22" s="615"/>
      <c r="O22" s="5329">
        <v>7</v>
      </c>
      <c r="P22" s="5332">
        <v>7</v>
      </c>
      <c r="Q22" s="428" t="s">
        <v>4125</v>
      </c>
      <c r="R22" s="428"/>
      <c r="S22" s="428"/>
      <c r="T22" s="428"/>
      <c r="U22" s="428"/>
      <c r="V22" s="428"/>
      <c r="W22" s="428"/>
      <c r="X22" s="427"/>
      <c r="Y22" s="5334">
        <v>5</v>
      </c>
      <c r="Z22" s="5334">
        <v>5</v>
      </c>
      <c r="AA22" s="156"/>
      <c r="AB22" s="50"/>
      <c r="AC22" s="50"/>
      <c r="AD22" s="50"/>
      <c r="AE22" s="50"/>
      <c r="AF22" s="50"/>
      <c r="AG22" s="50"/>
      <c r="AH22" s="50"/>
      <c r="AI22" s="50"/>
      <c r="AJ22" s="50"/>
      <c r="AK22" s="50"/>
      <c r="AL22" s="671">
        <v>1</v>
      </c>
    </row>
    <row r="23" spans="1:38" ht="18" customHeight="1">
      <c r="A23" s="615"/>
      <c r="B23" s="296" t="s">
        <v>4121</v>
      </c>
      <c r="C23" s="5349"/>
      <c r="D23" s="5283" t="str">
        <f t="shared" si="0"/>
        <v/>
      </c>
      <c r="E23" s="5284" t="str">
        <f t="shared" si="1"/>
        <v/>
      </c>
      <c r="F23" s="5285" t="str">
        <f t="shared" si="2"/>
        <v/>
      </c>
      <c r="G23" s="5295"/>
      <c r="H23" s="5296"/>
      <c r="I23" s="615"/>
      <c r="J23" s="615"/>
      <c r="K23" s="615"/>
      <c r="L23" s="615"/>
      <c r="M23" s="615"/>
      <c r="N23" s="615"/>
      <c r="O23" s="5350"/>
      <c r="P23" s="5349"/>
      <c r="Q23" s="426" t="s">
        <v>4121</v>
      </c>
      <c r="R23" s="426"/>
      <c r="S23" s="426"/>
      <c r="T23" s="426"/>
      <c r="U23" s="426"/>
      <c r="V23" s="426"/>
      <c r="W23" s="426"/>
      <c r="X23" s="425"/>
      <c r="Y23" s="5351"/>
      <c r="Z23" s="5351"/>
      <c r="AA23" s="156"/>
      <c r="AB23" s="50"/>
      <c r="AC23" s="50"/>
      <c r="AD23" s="50"/>
      <c r="AE23" s="50"/>
      <c r="AF23" s="50"/>
      <c r="AG23" s="50"/>
      <c r="AH23" s="50"/>
      <c r="AI23" s="50"/>
      <c r="AJ23" s="50"/>
      <c r="AK23" s="50"/>
      <c r="AL23" s="671">
        <v>1</v>
      </c>
    </row>
    <row r="24" spans="1:38" ht="18" customHeight="1">
      <c r="A24" s="615"/>
      <c r="B24" s="295" t="s">
        <v>4120</v>
      </c>
      <c r="C24" s="411">
        <v>12</v>
      </c>
      <c r="D24" s="293">
        <f t="shared" si="0"/>
        <v>0.42857142857142855</v>
      </c>
      <c r="E24" s="281">
        <f t="shared" si="1"/>
        <v>156.42857142857142</v>
      </c>
      <c r="F24" s="280">
        <f t="shared" si="2"/>
        <v>2.3333333333333335</v>
      </c>
      <c r="G24" s="5214" t="s">
        <v>4119</v>
      </c>
      <c r="H24" s="5215"/>
      <c r="I24" s="615"/>
      <c r="J24" s="615"/>
      <c r="K24" s="615"/>
      <c r="L24" s="615"/>
      <c r="M24" s="615"/>
      <c r="N24" s="615"/>
      <c r="O24" s="411">
        <v>12</v>
      </c>
      <c r="P24" s="411">
        <v>2</v>
      </c>
      <c r="Q24" s="424" t="s">
        <v>4120</v>
      </c>
      <c r="R24" s="424"/>
      <c r="S24" s="424"/>
      <c r="T24" s="424"/>
      <c r="U24" s="424"/>
      <c r="V24" s="424"/>
      <c r="W24" s="424"/>
      <c r="X24" s="423"/>
      <c r="Y24" s="422">
        <v>8</v>
      </c>
      <c r="Z24" s="421">
        <v>1</v>
      </c>
      <c r="AA24" s="156"/>
      <c r="AB24" s="50"/>
      <c r="AC24" s="50"/>
      <c r="AD24" s="50"/>
      <c r="AE24" s="50"/>
      <c r="AF24" s="50"/>
      <c r="AG24" s="50"/>
      <c r="AH24" s="50"/>
      <c r="AI24" s="50"/>
      <c r="AJ24" s="50"/>
      <c r="AK24" s="50"/>
      <c r="AL24" s="671">
        <v>1</v>
      </c>
    </row>
    <row r="25" spans="1:38" ht="18" customHeight="1">
      <c r="A25" s="615"/>
      <c r="B25" s="292" t="s">
        <v>4117</v>
      </c>
      <c r="C25" s="398">
        <v>6</v>
      </c>
      <c r="D25" s="270">
        <f t="shared" si="0"/>
        <v>0.21428571428571427</v>
      </c>
      <c r="E25" s="281">
        <f t="shared" si="1"/>
        <v>78.214285714285708</v>
      </c>
      <c r="F25" s="280">
        <f t="shared" si="2"/>
        <v>4.666666666666667</v>
      </c>
      <c r="G25" s="5216"/>
      <c r="H25" s="5217"/>
      <c r="I25" s="615"/>
      <c r="J25" s="615"/>
      <c r="K25" s="615"/>
      <c r="L25" s="615"/>
      <c r="M25" s="615"/>
      <c r="N25" s="615"/>
      <c r="O25" s="398">
        <v>6</v>
      </c>
      <c r="P25" s="398">
        <v>4</v>
      </c>
      <c r="Q25" s="420" t="s">
        <v>4117</v>
      </c>
      <c r="R25" s="420"/>
      <c r="S25" s="420"/>
      <c r="T25" s="420"/>
      <c r="U25" s="420"/>
      <c r="V25" s="420"/>
      <c r="W25" s="420"/>
      <c r="X25" s="419"/>
      <c r="Y25" s="395">
        <v>4</v>
      </c>
      <c r="Z25" s="394">
        <v>2</v>
      </c>
      <c r="AA25" s="156"/>
      <c r="AB25" s="50"/>
      <c r="AC25" s="50"/>
      <c r="AD25" s="50"/>
      <c r="AE25" s="50"/>
      <c r="AF25" s="50"/>
      <c r="AG25" s="50"/>
      <c r="AH25" s="50"/>
      <c r="AI25" s="50"/>
      <c r="AJ25" s="50"/>
      <c r="AK25" s="50"/>
      <c r="AL25" s="671">
        <v>1</v>
      </c>
    </row>
    <row r="26" spans="1:38" ht="18" customHeight="1">
      <c r="A26" s="615"/>
      <c r="B26" s="5241" t="s">
        <v>4116</v>
      </c>
      <c r="C26" s="5326">
        <v>3</v>
      </c>
      <c r="D26" s="5244">
        <f t="shared" si="0"/>
        <v>0.10714285714285714</v>
      </c>
      <c r="E26" s="5230">
        <f t="shared" si="1"/>
        <v>39.107142857142854</v>
      </c>
      <c r="F26" s="5232">
        <f t="shared" si="2"/>
        <v>9.3333333333333339</v>
      </c>
      <c r="G26" s="5216"/>
      <c r="H26" s="5217"/>
      <c r="I26" s="615"/>
      <c r="J26" s="615"/>
      <c r="K26" s="615"/>
      <c r="L26" s="615"/>
      <c r="M26" s="615"/>
      <c r="N26" s="615"/>
      <c r="O26" s="5326">
        <v>3</v>
      </c>
      <c r="P26" s="5326">
        <v>6</v>
      </c>
      <c r="Q26" s="5345" t="s">
        <v>4116</v>
      </c>
      <c r="R26" s="5345"/>
      <c r="S26" s="5345"/>
      <c r="T26" s="5345"/>
      <c r="U26" s="5345"/>
      <c r="V26" s="5345"/>
      <c r="W26" s="5345"/>
      <c r="X26" s="5346"/>
      <c r="Y26" s="5327">
        <v>2</v>
      </c>
      <c r="Z26" s="5328">
        <v>4</v>
      </c>
      <c r="AA26" s="156"/>
      <c r="AB26" s="50"/>
      <c r="AC26" s="50"/>
      <c r="AD26" s="50"/>
      <c r="AE26" s="50"/>
      <c r="AF26" s="50"/>
      <c r="AG26" s="50"/>
      <c r="AH26" s="50"/>
      <c r="AI26" s="50"/>
      <c r="AJ26" s="50"/>
      <c r="AK26" s="50"/>
      <c r="AL26" s="671">
        <v>1</v>
      </c>
    </row>
    <row r="27" spans="1:38" ht="18" customHeight="1">
      <c r="A27" s="615"/>
      <c r="B27" s="5242"/>
      <c r="C27" s="5319"/>
      <c r="D27" s="5228" t="str">
        <f t="shared" si="0"/>
        <v/>
      </c>
      <c r="E27" s="5230" t="str">
        <f t="shared" si="1"/>
        <v/>
      </c>
      <c r="F27" s="5232" t="str">
        <f t="shared" si="2"/>
        <v/>
      </c>
      <c r="G27" s="5216"/>
      <c r="H27" s="5217"/>
      <c r="I27" s="615"/>
      <c r="J27" s="615"/>
      <c r="K27" s="615"/>
      <c r="L27" s="615"/>
      <c r="M27" s="615"/>
      <c r="N27" s="615"/>
      <c r="O27" s="5319"/>
      <c r="P27" s="5319"/>
      <c r="Q27" s="5347"/>
      <c r="R27" s="5347"/>
      <c r="S27" s="5347"/>
      <c r="T27" s="5347"/>
      <c r="U27" s="5347"/>
      <c r="V27" s="5347"/>
      <c r="W27" s="5347"/>
      <c r="X27" s="5348"/>
      <c r="Y27" s="5325"/>
      <c r="Z27" s="5320"/>
      <c r="AA27" s="156"/>
      <c r="AB27" s="50"/>
      <c r="AC27" s="50"/>
      <c r="AD27" s="50"/>
      <c r="AE27" s="50"/>
      <c r="AF27" s="50"/>
      <c r="AG27" s="50"/>
      <c r="AH27" s="50"/>
      <c r="AI27" s="50"/>
      <c r="AJ27" s="50"/>
      <c r="AK27" s="50"/>
      <c r="AL27" s="671">
        <v>1</v>
      </c>
    </row>
    <row r="28" spans="1:38" ht="18" customHeight="1">
      <c r="A28" s="615"/>
      <c r="B28" s="291" t="s">
        <v>4114</v>
      </c>
      <c r="C28" s="398"/>
      <c r="D28" s="270" t="str">
        <f t="shared" si="0"/>
        <v/>
      </c>
      <c r="E28" s="281" t="str">
        <f t="shared" si="1"/>
        <v/>
      </c>
      <c r="F28" s="280" t="str">
        <f t="shared" si="2"/>
        <v/>
      </c>
      <c r="G28" s="5216"/>
      <c r="H28" s="5217"/>
      <c r="I28" s="615"/>
      <c r="J28" s="615"/>
      <c r="K28" s="615"/>
      <c r="L28" s="615"/>
      <c r="M28" s="615"/>
      <c r="N28" s="615"/>
      <c r="O28" s="398"/>
      <c r="P28" s="398"/>
      <c r="Q28" s="418" t="s">
        <v>4114</v>
      </c>
      <c r="R28" s="418"/>
      <c r="S28" s="418"/>
      <c r="T28" s="418"/>
      <c r="U28" s="418"/>
      <c r="V28" s="418"/>
      <c r="W28" s="418"/>
      <c r="X28" s="417"/>
      <c r="Y28" s="395"/>
      <c r="Z28" s="394"/>
      <c r="AA28" s="156"/>
      <c r="AB28" s="50"/>
      <c r="AC28" s="50"/>
      <c r="AD28" s="50"/>
      <c r="AE28" s="50"/>
      <c r="AF28" s="50"/>
      <c r="AG28" s="50"/>
      <c r="AH28" s="50"/>
      <c r="AI28" s="50"/>
      <c r="AJ28" s="50"/>
      <c r="AK28" s="50"/>
      <c r="AL28" s="671">
        <v>1</v>
      </c>
    </row>
    <row r="29" spans="1:38" ht="18" customHeight="1">
      <c r="A29" s="615"/>
      <c r="B29" s="290" t="s">
        <v>4113</v>
      </c>
      <c r="C29" s="416" t="s">
        <v>4108</v>
      </c>
      <c r="D29" s="288">
        <f t="shared" si="0"/>
        <v>0</v>
      </c>
      <c r="E29" s="284" t="str">
        <f t="shared" si="1"/>
        <v>libre</v>
      </c>
      <c r="F29" s="276" t="str">
        <f t="shared" si="2"/>
        <v>libre</v>
      </c>
      <c r="G29" s="5216"/>
      <c r="H29" s="5217"/>
      <c r="I29" s="615"/>
      <c r="J29" s="615"/>
      <c r="K29" s="615"/>
      <c r="L29" s="615"/>
      <c r="M29" s="615"/>
      <c r="N29" s="615"/>
      <c r="O29" s="416"/>
      <c r="P29" s="416"/>
      <c r="Q29" s="415" t="s">
        <v>4113</v>
      </c>
      <c r="R29" s="415"/>
      <c r="S29" s="415"/>
      <c r="T29" s="415"/>
      <c r="U29" s="415"/>
      <c r="V29" s="415"/>
      <c r="W29" s="415"/>
      <c r="X29" s="414"/>
      <c r="Y29" s="413"/>
      <c r="Z29" s="412"/>
      <c r="AA29" s="156"/>
      <c r="AB29" s="50"/>
      <c r="AC29" s="50"/>
      <c r="AD29" s="50"/>
      <c r="AE29" s="50"/>
      <c r="AF29" s="50"/>
      <c r="AG29" s="50"/>
      <c r="AH29" s="50"/>
      <c r="AI29" s="50"/>
      <c r="AJ29" s="50"/>
      <c r="AK29" s="50"/>
      <c r="AL29" s="671">
        <v>1</v>
      </c>
    </row>
    <row r="30" spans="1:38" ht="18" customHeight="1">
      <c r="A30" s="615"/>
      <c r="B30" s="287" t="s">
        <v>4112</v>
      </c>
      <c r="C30" s="411"/>
      <c r="D30" s="293" t="str">
        <f t="shared" si="0"/>
        <v/>
      </c>
      <c r="E30" s="281" t="str">
        <f t="shared" si="1"/>
        <v/>
      </c>
      <c r="F30" s="280" t="str">
        <f t="shared" si="2"/>
        <v/>
      </c>
      <c r="G30" s="5218" t="s">
        <v>4111</v>
      </c>
      <c r="H30" s="5192"/>
      <c r="I30" s="615"/>
      <c r="J30" s="615"/>
      <c r="K30" s="615"/>
      <c r="L30" s="615"/>
      <c r="M30" s="615"/>
      <c r="N30" s="615"/>
      <c r="O30" s="5329">
        <v>5</v>
      </c>
      <c r="P30" s="5332">
        <v>3</v>
      </c>
      <c r="Q30" s="409" t="s">
        <v>4112</v>
      </c>
      <c r="R30" s="409"/>
      <c r="S30" s="409"/>
      <c r="T30" s="409"/>
      <c r="U30" s="409"/>
      <c r="V30" s="409"/>
      <c r="W30" s="409"/>
      <c r="X30" s="408"/>
      <c r="Y30" s="5334">
        <v>3</v>
      </c>
      <c r="Z30" s="5334">
        <v>2</v>
      </c>
      <c r="AA30" s="156"/>
      <c r="AB30" s="50"/>
      <c r="AC30" s="50"/>
      <c r="AD30" s="50"/>
      <c r="AE30" s="50"/>
      <c r="AF30" s="50"/>
      <c r="AG30" s="50"/>
      <c r="AH30" s="50"/>
      <c r="AI30" s="50"/>
      <c r="AJ30" s="50"/>
      <c r="AK30" s="50"/>
      <c r="AL30" s="671">
        <v>1</v>
      </c>
    </row>
    <row r="31" spans="1:38" ht="18" customHeight="1">
      <c r="A31" s="615"/>
      <c r="B31" s="5239" t="s">
        <v>4110</v>
      </c>
      <c r="C31" s="5319">
        <v>5</v>
      </c>
      <c r="D31" s="5244">
        <f t="shared" si="0"/>
        <v>0.17857142857142858</v>
      </c>
      <c r="E31" s="5230">
        <f t="shared" si="1"/>
        <v>65.178571428571431</v>
      </c>
      <c r="F31" s="5232">
        <f t="shared" si="2"/>
        <v>5.6</v>
      </c>
      <c r="G31" s="5219"/>
      <c r="H31" s="5194"/>
      <c r="I31" s="615"/>
      <c r="J31" s="615"/>
      <c r="K31" s="615"/>
      <c r="L31" s="615"/>
      <c r="M31" s="615"/>
      <c r="N31" s="615"/>
      <c r="O31" s="5330"/>
      <c r="P31" s="5319"/>
      <c r="Q31" s="5340" t="s">
        <v>4110</v>
      </c>
      <c r="R31" s="5340"/>
      <c r="S31" s="5340"/>
      <c r="T31" s="5340"/>
      <c r="U31" s="5340"/>
      <c r="V31" s="5340"/>
      <c r="W31" s="5340"/>
      <c r="X31" s="5341"/>
      <c r="Y31" s="5320"/>
      <c r="Z31" s="5320"/>
      <c r="AA31" s="156"/>
      <c r="AB31" s="50"/>
      <c r="AC31" s="50"/>
      <c r="AD31" s="50"/>
      <c r="AE31" s="50"/>
      <c r="AF31" s="50"/>
      <c r="AG31" s="50"/>
      <c r="AH31" s="50"/>
      <c r="AI31" s="50"/>
      <c r="AJ31" s="50"/>
      <c r="AK31" s="50"/>
      <c r="AL31" s="671">
        <v>1</v>
      </c>
    </row>
    <row r="32" spans="1:38" ht="18" customHeight="1">
      <c r="A32" s="615"/>
      <c r="B32" s="5240"/>
      <c r="C32" s="5319"/>
      <c r="D32" s="5228" t="str">
        <f t="shared" si="0"/>
        <v/>
      </c>
      <c r="E32" s="5230" t="str">
        <f t="shared" si="1"/>
        <v/>
      </c>
      <c r="F32" s="5232" t="str">
        <f t="shared" si="2"/>
        <v/>
      </c>
      <c r="G32" s="5219"/>
      <c r="H32" s="5194"/>
      <c r="I32" s="615"/>
      <c r="J32" s="615"/>
      <c r="K32" s="615"/>
      <c r="L32" s="615"/>
      <c r="M32" s="615"/>
      <c r="N32" s="615"/>
      <c r="O32" s="5331"/>
      <c r="P32" s="5333"/>
      <c r="Q32" s="5342"/>
      <c r="R32" s="5342"/>
      <c r="S32" s="5342"/>
      <c r="T32" s="5342"/>
      <c r="U32" s="5342"/>
      <c r="V32" s="5342"/>
      <c r="W32" s="5342"/>
      <c r="X32" s="5343"/>
      <c r="Y32" s="5335"/>
      <c r="Z32" s="5335"/>
      <c r="AA32" s="156"/>
      <c r="AB32" s="50"/>
      <c r="AC32" s="50"/>
      <c r="AD32" s="50"/>
      <c r="AE32" s="50"/>
      <c r="AF32" s="50"/>
      <c r="AG32" s="50"/>
      <c r="AH32" s="50"/>
      <c r="AI32" s="50"/>
      <c r="AJ32" s="50"/>
      <c r="AK32" s="50"/>
      <c r="AL32" s="671">
        <v>1</v>
      </c>
    </row>
    <row r="33" spans="1:38" ht="18" customHeight="1">
      <c r="A33" s="615"/>
      <c r="B33" s="285" t="s">
        <v>4109</v>
      </c>
      <c r="C33" s="398">
        <v>8</v>
      </c>
      <c r="D33" s="270">
        <f t="shared" si="0"/>
        <v>0.2857142857142857</v>
      </c>
      <c r="E33" s="281">
        <f t="shared" si="1"/>
        <v>104.28571428571428</v>
      </c>
      <c r="F33" s="280">
        <f t="shared" si="2"/>
        <v>3.5000000000000004</v>
      </c>
      <c r="G33" s="5219"/>
      <c r="H33" s="5194"/>
      <c r="I33" s="615"/>
      <c r="J33" s="615"/>
      <c r="K33" s="615"/>
      <c r="L33" s="615"/>
      <c r="M33" s="615"/>
      <c r="N33" s="615"/>
      <c r="O33" s="398">
        <v>8</v>
      </c>
      <c r="P33" s="398" t="s">
        <v>4108</v>
      </c>
      <c r="Q33" s="406" t="s">
        <v>4109</v>
      </c>
      <c r="R33" s="406"/>
      <c r="S33" s="406"/>
      <c r="T33" s="406"/>
      <c r="U33" s="406"/>
      <c r="V33" s="406"/>
      <c r="W33" s="406"/>
      <c r="X33" s="405"/>
      <c r="Y33" s="395">
        <v>7</v>
      </c>
      <c r="Z33" s="394" t="s">
        <v>4108</v>
      </c>
      <c r="AA33" s="156"/>
      <c r="AB33" s="50"/>
      <c r="AC33" s="50"/>
      <c r="AD33" s="50"/>
      <c r="AE33" s="50"/>
      <c r="AF33" s="50"/>
      <c r="AG33" s="50"/>
      <c r="AH33" s="50"/>
      <c r="AI33" s="50"/>
      <c r="AJ33" s="50"/>
      <c r="AK33" s="50"/>
      <c r="AL33" s="671">
        <v>1</v>
      </c>
    </row>
    <row r="34" spans="1:38" ht="18" customHeight="1">
      <c r="A34" s="615"/>
      <c r="B34" s="5281" t="s">
        <v>4107</v>
      </c>
      <c r="C34" s="5326">
        <v>3</v>
      </c>
      <c r="D34" s="5244">
        <f t="shared" si="0"/>
        <v>0.10714285714285714</v>
      </c>
      <c r="E34" s="5230">
        <f t="shared" si="1"/>
        <v>39.107142857142854</v>
      </c>
      <c r="F34" s="5232">
        <f t="shared" si="2"/>
        <v>9.3333333333333339</v>
      </c>
      <c r="G34" s="5219"/>
      <c r="H34" s="5194"/>
      <c r="I34" s="615"/>
      <c r="J34" s="615"/>
      <c r="K34" s="615"/>
      <c r="L34" s="615"/>
      <c r="M34" s="615"/>
      <c r="N34" s="615"/>
      <c r="O34" s="5319">
        <v>3</v>
      </c>
      <c r="P34" s="5319">
        <v>8</v>
      </c>
      <c r="Q34" s="5336" t="s">
        <v>4107</v>
      </c>
      <c r="R34" s="5336"/>
      <c r="S34" s="5336"/>
      <c r="T34" s="5336"/>
      <c r="U34" s="5336"/>
      <c r="V34" s="5336"/>
      <c r="W34" s="5336"/>
      <c r="X34" s="5337"/>
      <c r="Y34" s="5325">
        <v>2</v>
      </c>
      <c r="Z34" s="5320">
        <v>5</v>
      </c>
      <c r="AA34" s="156"/>
      <c r="AB34" s="50"/>
      <c r="AC34" s="50"/>
      <c r="AD34" s="50"/>
      <c r="AE34" s="50"/>
      <c r="AF34" s="50"/>
      <c r="AG34" s="50"/>
      <c r="AH34" s="50"/>
      <c r="AI34" s="50"/>
      <c r="AJ34" s="50"/>
      <c r="AK34" s="50"/>
      <c r="AL34" s="671">
        <v>1</v>
      </c>
    </row>
    <row r="35" spans="1:38" ht="18" customHeight="1">
      <c r="A35" s="615"/>
      <c r="B35" s="5282"/>
      <c r="C35" s="5344"/>
      <c r="D35" s="5283" t="str">
        <f t="shared" si="0"/>
        <v/>
      </c>
      <c r="E35" s="5284" t="str">
        <f t="shared" si="1"/>
        <v/>
      </c>
      <c r="F35" s="5285" t="str">
        <f t="shared" si="2"/>
        <v/>
      </c>
      <c r="G35" s="5220"/>
      <c r="H35" s="5221"/>
      <c r="I35" s="615"/>
      <c r="J35" s="615"/>
      <c r="K35" s="615"/>
      <c r="L35" s="615"/>
      <c r="M35" s="615"/>
      <c r="N35" s="615"/>
      <c r="O35" s="5319"/>
      <c r="P35" s="5319"/>
      <c r="Q35" s="5338"/>
      <c r="R35" s="5338"/>
      <c r="S35" s="5338"/>
      <c r="T35" s="5338"/>
      <c r="U35" s="5338"/>
      <c r="V35" s="5338"/>
      <c r="W35" s="5338"/>
      <c r="X35" s="5339"/>
      <c r="Y35" s="5325"/>
      <c r="Z35" s="5320"/>
      <c r="AA35" s="156"/>
      <c r="AB35" s="50"/>
      <c r="AC35" s="50"/>
      <c r="AD35" s="50"/>
      <c r="AE35" s="50"/>
      <c r="AF35" s="50"/>
      <c r="AG35" s="50"/>
      <c r="AH35" s="50"/>
      <c r="AI35" s="50"/>
      <c r="AJ35" s="50"/>
      <c r="AK35" s="50"/>
      <c r="AL35" s="671">
        <v>1</v>
      </c>
    </row>
    <row r="36" spans="1:38" ht="18" customHeight="1">
      <c r="A36" s="615"/>
      <c r="B36" s="283" t="s">
        <v>4106</v>
      </c>
      <c r="C36" s="404">
        <v>16</v>
      </c>
      <c r="D36" s="275">
        <f t="shared" si="0"/>
        <v>0.5714285714285714</v>
      </c>
      <c r="E36" s="281">
        <f t="shared" si="1"/>
        <v>208.57142857142856</v>
      </c>
      <c r="F36" s="280">
        <f t="shared" si="2"/>
        <v>1.7500000000000002</v>
      </c>
      <c r="G36" s="5222" t="s">
        <v>4105</v>
      </c>
      <c r="H36" s="5196"/>
      <c r="I36" s="615"/>
      <c r="J36" s="615"/>
      <c r="K36" s="615"/>
      <c r="L36" s="615"/>
      <c r="M36" s="615"/>
      <c r="N36" s="615"/>
      <c r="O36" s="398">
        <v>16</v>
      </c>
      <c r="P36" s="398">
        <v>12</v>
      </c>
      <c r="Q36" s="403" t="s">
        <v>4106</v>
      </c>
      <c r="R36" s="403"/>
      <c r="S36" s="403"/>
      <c r="T36" s="403"/>
      <c r="U36" s="403"/>
      <c r="V36" s="403"/>
      <c r="W36" s="403"/>
      <c r="X36" s="402"/>
      <c r="Y36" s="395">
        <v>11</v>
      </c>
      <c r="Z36" s="394">
        <v>8</v>
      </c>
      <c r="AA36" s="156"/>
      <c r="AB36" s="50"/>
      <c r="AC36" s="50"/>
      <c r="AD36" s="50"/>
      <c r="AE36" s="50"/>
      <c r="AF36" s="50"/>
      <c r="AG36" s="50"/>
      <c r="AH36" s="50"/>
      <c r="AI36" s="50"/>
      <c r="AJ36" s="50"/>
      <c r="AK36" s="50"/>
      <c r="AL36" s="671">
        <v>1</v>
      </c>
    </row>
    <row r="37" spans="1:38" ht="18" customHeight="1">
      <c r="A37" s="615"/>
      <c r="B37" s="282" t="s">
        <v>4104</v>
      </c>
      <c r="C37" s="398">
        <v>2</v>
      </c>
      <c r="D37" s="270">
        <f t="shared" si="0"/>
        <v>7.1428571428571425E-2</v>
      </c>
      <c r="E37" s="281">
        <f t="shared" si="1"/>
        <v>26.071428571428569</v>
      </c>
      <c r="F37" s="280">
        <f t="shared" si="2"/>
        <v>14.000000000000002</v>
      </c>
      <c r="G37" s="5223"/>
      <c r="H37" s="5198"/>
      <c r="I37" s="615"/>
      <c r="J37" s="615"/>
      <c r="K37" s="615"/>
      <c r="L37" s="615"/>
      <c r="M37" s="615"/>
      <c r="N37" s="615"/>
      <c r="O37" s="398">
        <v>2</v>
      </c>
      <c r="P37" s="398">
        <v>2</v>
      </c>
      <c r="Q37" s="401" t="s">
        <v>4104</v>
      </c>
      <c r="R37" s="401"/>
      <c r="S37" s="401"/>
      <c r="T37" s="401"/>
      <c r="U37" s="401"/>
      <c r="V37" s="401"/>
      <c r="W37" s="401"/>
      <c r="X37" s="400"/>
      <c r="Y37" s="395">
        <v>1</v>
      </c>
      <c r="Z37" s="394">
        <v>1</v>
      </c>
      <c r="AA37" s="156"/>
      <c r="AB37" s="50"/>
      <c r="AC37" s="50"/>
      <c r="AD37" s="50"/>
      <c r="AE37" s="50"/>
      <c r="AF37" s="50"/>
      <c r="AG37" s="50"/>
      <c r="AH37" s="50"/>
      <c r="AI37" s="50"/>
      <c r="AJ37" s="50"/>
      <c r="AK37" s="50"/>
      <c r="AL37" s="671">
        <v>1</v>
      </c>
    </row>
    <row r="38" spans="1:38" ht="18" customHeight="1">
      <c r="A38" s="615"/>
      <c r="B38" s="279" t="s">
        <v>4103</v>
      </c>
      <c r="C38" s="399">
        <v>10</v>
      </c>
      <c r="D38" s="265">
        <f t="shared" si="0"/>
        <v>0.35714285714285715</v>
      </c>
      <c r="E38" s="277">
        <f t="shared" si="1"/>
        <v>130.35714285714286</v>
      </c>
      <c r="F38" s="276">
        <f t="shared" si="2"/>
        <v>2.8</v>
      </c>
      <c r="G38" s="5223"/>
      <c r="H38" s="5198"/>
      <c r="I38" s="615"/>
      <c r="J38" s="615"/>
      <c r="K38" s="615"/>
      <c r="L38" s="615"/>
      <c r="M38" s="615"/>
      <c r="N38" s="615"/>
      <c r="O38" s="398">
        <v>10</v>
      </c>
      <c r="P38" s="398">
        <v>12</v>
      </c>
      <c r="Q38" s="397" t="s">
        <v>4103</v>
      </c>
      <c r="R38" s="397"/>
      <c r="S38" s="397"/>
      <c r="T38" s="397"/>
      <c r="U38" s="397"/>
      <c r="V38" s="397"/>
      <c r="W38" s="397"/>
      <c r="X38" s="396"/>
      <c r="Y38" s="395">
        <v>7</v>
      </c>
      <c r="Z38" s="394">
        <v>8</v>
      </c>
      <c r="AA38" s="156"/>
      <c r="AB38" s="50"/>
      <c r="AC38" s="50"/>
      <c r="AD38" s="50"/>
      <c r="AE38" s="50"/>
      <c r="AF38" s="50"/>
      <c r="AG38" s="50"/>
      <c r="AH38" s="50"/>
      <c r="AI38" s="50"/>
      <c r="AJ38" s="50"/>
      <c r="AK38" s="50"/>
      <c r="AL38" s="671">
        <v>1</v>
      </c>
    </row>
    <row r="39" spans="1:38" ht="18" customHeight="1">
      <c r="A39" s="615"/>
      <c r="B39" s="5224" t="s">
        <v>4102</v>
      </c>
      <c r="C39" s="5319" t="s">
        <v>4108</v>
      </c>
      <c r="D39" s="5227">
        <f t="shared" si="0"/>
        <v>0</v>
      </c>
      <c r="E39" s="5229" t="str">
        <f t="shared" si="1"/>
        <v>libre</v>
      </c>
      <c r="F39" s="5231" t="str">
        <f t="shared" si="2"/>
        <v>libre</v>
      </c>
      <c r="G39" s="5233" t="s">
        <v>4101</v>
      </c>
      <c r="H39" s="5234"/>
      <c r="I39" s="615"/>
      <c r="J39" s="615"/>
      <c r="K39" s="615"/>
      <c r="L39" s="615"/>
      <c r="M39" s="615"/>
      <c r="N39" s="615"/>
      <c r="O39" s="5319">
        <v>2</v>
      </c>
      <c r="P39" s="5319">
        <v>2</v>
      </c>
      <c r="Q39" s="5321" t="s">
        <v>4102</v>
      </c>
      <c r="R39" s="5321"/>
      <c r="S39" s="5321"/>
      <c r="T39" s="5321"/>
      <c r="U39" s="5321"/>
      <c r="V39" s="5321"/>
      <c r="W39" s="5321"/>
      <c r="X39" s="5322"/>
      <c r="Y39" s="5325">
        <v>1</v>
      </c>
      <c r="Z39" s="5320">
        <v>1</v>
      </c>
      <c r="AA39" s="156"/>
      <c r="AB39" s="50"/>
      <c r="AC39" s="50"/>
      <c r="AD39" s="50"/>
      <c r="AE39" s="50"/>
      <c r="AF39" s="50"/>
      <c r="AG39" s="50"/>
      <c r="AH39" s="50"/>
      <c r="AI39" s="50"/>
      <c r="AJ39" s="50"/>
      <c r="AK39" s="50"/>
      <c r="AL39" s="671">
        <v>1</v>
      </c>
    </row>
    <row r="40" spans="1:38" ht="18" customHeight="1">
      <c r="A40" s="615"/>
      <c r="B40" s="5225"/>
      <c r="C40" s="5319"/>
      <c r="D40" s="5228" t="str">
        <f t="shared" si="0"/>
        <v/>
      </c>
      <c r="E40" s="5230" t="str">
        <f t="shared" si="1"/>
        <v/>
      </c>
      <c r="F40" s="5232" t="str">
        <f t="shared" si="2"/>
        <v/>
      </c>
      <c r="G40" s="5235"/>
      <c r="H40" s="5236"/>
      <c r="I40" s="615"/>
      <c r="J40" s="615"/>
      <c r="K40" s="615"/>
      <c r="L40" s="615"/>
      <c r="M40" s="615"/>
      <c r="N40" s="615"/>
      <c r="O40" s="5319"/>
      <c r="P40" s="5319"/>
      <c r="Q40" s="5323"/>
      <c r="R40" s="5323"/>
      <c r="S40" s="5323"/>
      <c r="T40" s="5323"/>
      <c r="U40" s="5323"/>
      <c r="V40" s="5323"/>
      <c r="W40" s="5323"/>
      <c r="X40" s="5324"/>
      <c r="Y40" s="5325"/>
      <c r="Z40" s="5320"/>
      <c r="AA40" s="156"/>
      <c r="AB40" s="50"/>
      <c r="AC40" s="50"/>
      <c r="AD40" s="50"/>
      <c r="AE40" s="50"/>
      <c r="AF40" s="50"/>
      <c r="AG40" s="50"/>
      <c r="AH40" s="50"/>
      <c r="AI40" s="50"/>
      <c r="AJ40" s="50"/>
      <c r="AK40" s="50"/>
      <c r="AL40" s="671">
        <v>1</v>
      </c>
    </row>
    <row r="41" spans="1:38" ht="18" customHeight="1">
      <c r="A41" s="615"/>
      <c r="B41" s="272" t="s">
        <v>4100</v>
      </c>
      <c r="C41" s="393" t="s">
        <v>4099</v>
      </c>
      <c r="D41" s="270">
        <f t="shared" si="0"/>
        <v>0</v>
      </c>
      <c r="E41" s="269" t="str">
        <f t="shared" si="1"/>
        <v>pas de limitation</v>
      </c>
      <c r="F41" s="268" t="str">
        <f t="shared" si="2"/>
        <v>pas de limitation</v>
      </c>
      <c r="G41" s="5235"/>
      <c r="H41" s="5236"/>
      <c r="I41" s="615"/>
      <c r="J41" s="615"/>
      <c r="K41" s="615"/>
      <c r="L41" s="615"/>
      <c r="M41" s="615"/>
      <c r="N41" s="615"/>
      <c r="O41" s="393" t="s">
        <v>4099</v>
      </c>
      <c r="P41" s="393" t="s">
        <v>4099</v>
      </c>
      <c r="Q41" s="392" t="s">
        <v>4100</v>
      </c>
      <c r="R41" s="392"/>
      <c r="S41" s="392"/>
      <c r="T41" s="392"/>
      <c r="U41" s="392"/>
      <c r="V41" s="392"/>
      <c r="W41" s="392"/>
      <c r="X41" s="391"/>
      <c r="Y41" s="390" t="s">
        <v>4099</v>
      </c>
      <c r="Z41" s="389" t="s">
        <v>4099</v>
      </c>
      <c r="AA41" s="156"/>
      <c r="AB41" s="50"/>
      <c r="AC41" s="50"/>
      <c r="AD41" s="50"/>
      <c r="AE41" s="50"/>
      <c r="AF41" s="50"/>
      <c r="AG41" s="50"/>
      <c r="AH41" s="50"/>
      <c r="AI41" s="50"/>
      <c r="AJ41" s="50"/>
      <c r="AK41" s="50"/>
      <c r="AL41" s="671">
        <v>1</v>
      </c>
    </row>
    <row r="42" spans="1:38" ht="18" customHeight="1">
      <c r="A42" s="615"/>
      <c r="B42" s="267" t="s">
        <v>4098</v>
      </c>
      <c r="C42" s="388" t="s">
        <v>4099</v>
      </c>
      <c r="D42" s="265">
        <f t="shared" si="0"/>
        <v>0</v>
      </c>
      <c r="E42" s="264" t="str">
        <f t="shared" si="1"/>
        <v>pas de limitation</v>
      </c>
      <c r="F42" s="263" t="str">
        <f t="shared" si="2"/>
        <v>pas de limitation</v>
      </c>
      <c r="G42" s="5237"/>
      <c r="H42" s="5238"/>
      <c r="I42" s="615"/>
      <c r="J42" s="615"/>
      <c r="K42" s="615"/>
      <c r="L42" s="615"/>
      <c r="M42" s="615"/>
      <c r="N42" s="615"/>
      <c r="O42" s="388" t="s">
        <v>4099</v>
      </c>
      <c r="P42" s="388" t="s">
        <v>4099</v>
      </c>
      <c r="Q42" s="387" t="s">
        <v>4098</v>
      </c>
      <c r="R42" s="387"/>
      <c r="S42" s="387"/>
      <c r="T42" s="387"/>
      <c r="U42" s="387"/>
      <c r="V42" s="387"/>
      <c r="W42" s="387"/>
      <c r="X42" s="386"/>
      <c r="Y42" s="385" t="s">
        <v>4099</v>
      </c>
      <c r="Z42" s="384" t="s">
        <v>4099</v>
      </c>
      <c r="AA42" s="156"/>
      <c r="AB42" s="50"/>
      <c r="AC42" s="50"/>
      <c r="AD42" s="50"/>
      <c r="AE42" s="50"/>
      <c r="AF42" s="50"/>
      <c r="AG42" s="50"/>
      <c r="AH42" s="50"/>
      <c r="AI42" s="50"/>
      <c r="AJ42" s="50"/>
      <c r="AK42" s="50"/>
      <c r="AL42" s="671">
        <v>1</v>
      </c>
    </row>
    <row r="43" spans="1:38" ht="18" customHeight="1">
      <c r="A43" s="615"/>
      <c r="B43" s="262"/>
      <c r="C43" s="261">
        <f>SUM(C15:C42)</f>
        <v>141</v>
      </c>
      <c r="D43" s="260">
        <f>SUM(D15:D42)</f>
        <v>5.0357142857142847</v>
      </c>
      <c r="E43" s="259"/>
      <c r="F43" s="259"/>
      <c r="G43" s="259"/>
      <c r="H43" s="258"/>
      <c r="I43" s="615"/>
      <c r="J43" s="615"/>
      <c r="K43" s="615"/>
      <c r="L43" s="615"/>
      <c r="M43" s="615"/>
      <c r="N43" s="615"/>
      <c r="O43" s="156"/>
      <c r="P43" s="156"/>
      <c r="Q43" s="156"/>
      <c r="R43" s="156"/>
      <c r="S43" s="156"/>
      <c r="T43" s="156"/>
      <c r="U43" s="156"/>
      <c r="V43" s="156"/>
      <c r="W43" s="156"/>
      <c r="X43" s="156"/>
      <c r="Y43" s="156"/>
      <c r="Z43" s="156"/>
      <c r="AA43" s="156"/>
      <c r="AB43" s="50"/>
      <c r="AC43" s="50"/>
      <c r="AD43" s="50"/>
      <c r="AE43" s="50"/>
      <c r="AF43" s="50"/>
      <c r="AG43" s="50"/>
      <c r="AH43" s="50"/>
      <c r="AI43" s="50"/>
      <c r="AJ43" s="50"/>
      <c r="AK43" s="50"/>
      <c r="AL43" s="671">
        <v>1</v>
      </c>
    </row>
    <row r="44" spans="1:38" ht="18" customHeight="1" thickBot="1">
      <c r="A44" s="615"/>
      <c r="B44" s="54" t="s">
        <v>4079</v>
      </c>
      <c r="C44" s="54">
        <v>10</v>
      </c>
      <c r="D44" s="52">
        <v>10</v>
      </c>
      <c r="E44" s="53">
        <v>10</v>
      </c>
      <c r="F44" s="53">
        <v>10</v>
      </c>
      <c r="G44" s="53">
        <v>10</v>
      </c>
      <c r="H44" s="52">
        <v>10</v>
      </c>
      <c r="I44" s="615"/>
      <c r="J44" s="615"/>
      <c r="K44" s="615"/>
      <c r="L44" s="615"/>
      <c r="M44" s="615"/>
      <c r="N44" s="615"/>
      <c r="O44" s="156"/>
      <c r="P44" s="156"/>
      <c r="Q44" s="156"/>
      <c r="R44" s="156"/>
      <c r="S44" s="156"/>
      <c r="T44" s="156"/>
      <c r="U44" s="156"/>
      <c r="V44" s="156"/>
      <c r="W44" s="156"/>
      <c r="X44" s="156"/>
      <c r="Y44" s="156"/>
      <c r="Z44" s="156"/>
      <c r="AA44" s="156"/>
      <c r="AB44" s="50"/>
      <c r="AC44" s="50"/>
      <c r="AD44" s="50"/>
      <c r="AE44" s="50"/>
      <c r="AF44" s="50"/>
      <c r="AG44" s="50"/>
      <c r="AH44" s="50"/>
      <c r="AI44" s="50"/>
      <c r="AJ44" s="50"/>
      <c r="AK44" s="50"/>
      <c r="AL44" s="671">
        <v>1</v>
      </c>
    </row>
    <row r="45" spans="1:38">
      <c r="A45" s="615"/>
      <c r="B45" s="156">
        <v>-5</v>
      </c>
      <c r="C45" s="156">
        <v>-4</v>
      </c>
      <c r="D45" s="156">
        <v>-3</v>
      </c>
      <c r="E45" s="156">
        <v>-2</v>
      </c>
      <c r="F45" s="156">
        <v>-1</v>
      </c>
      <c r="G45" s="156">
        <v>0</v>
      </c>
      <c r="H45" s="156">
        <v>0</v>
      </c>
      <c r="I45" s="156">
        <v>0</v>
      </c>
      <c r="J45" s="615"/>
      <c r="K45" s="615"/>
      <c r="L45" s="615"/>
      <c r="M45" s="617"/>
      <c r="N45" s="615"/>
      <c r="O45" s="156"/>
      <c r="P45" s="156"/>
      <c r="Q45" s="156"/>
      <c r="R45" s="156"/>
      <c r="S45" s="156"/>
      <c r="T45" s="156"/>
      <c r="U45" s="156"/>
      <c r="V45" s="156"/>
      <c r="W45" s="156"/>
      <c r="X45" s="156"/>
      <c r="Y45" s="156"/>
      <c r="Z45" s="156"/>
      <c r="AA45" s="156"/>
      <c r="AB45" s="50"/>
      <c r="AC45" s="50"/>
      <c r="AD45" s="50"/>
      <c r="AE45" s="50"/>
      <c r="AF45" s="50"/>
      <c r="AG45" s="50"/>
      <c r="AH45" s="50"/>
      <c r="AI45" s="50"/>
      <c r="AJ45" s="50"/>
      <c r="AK45" s="50"/>
      <c r="AL45" s="671">
        <v>1</v>
      </c>
    </row>
    <row r="46" spans="1:38" ht="15.75" hidden="1" customHeight="1">
      <c r="A46" s="615"/>
      <c r="I46" s="312" t="s">
        <v>4155</v>
      </c>
      <c r="J46" s="615"/>
      <c r="K46" s="615"/>
      <c r="L46" s="615"/>
      <c r="M46" s="617"/>
      <c r="N46" s="615"/>
      <c r="O46" s="156"/>
      <c r="P46" s="156"/>
      <c r="Q46" s="156"/>
      <c r="R46" s="156"/>
      <c r="S46" s="156"/>
      <c r="T46" s="156"/>
      <c r="U46" s="156"/>
      <c r="V46" s="156"/>
      <c r="W46" s="156"/>
      <c r="X46" s="156"/>
      <c r="Y46" s="156"/>
      <c r="Z46" s="156"/>
      <c r="AA46" s="156"/>
      <c r="AB46" s="50"/>
      <c r="AC46" s="50"/>
      <c r="AD46" s="50"/>
      <c r="AE46" s="50"/>
      <c r="AF46" s="50"/>
      <c r="AG46" s="50"/>
      <c r="AH46" s="50"/>
      <c r="AI46" s="50"/>
      <c r="AJ46" s="50"/>
      <c r="AK46" s="50"/>
      <c r="AL46" s="671">
        <v>1</v>
      </c>
    </row>
    <row r="47" spans="1:38" ht="36" hidden="1" customHeight="1">
      <c r="A47" s="615"/>
      <c r="B47" s="383" t="s">
        <v>4250</v>
      </c>
      <c r="C47" s="383" t="s">
        <v>4250</v>
      </c>
      <c r="D47" s="383" t="s">
        <v>4250</v>
      </c>
      <c r="E47" s="383" t="s">
        <v>4250</v>
      </c>
      <c r="F47" s="383" t="s">
        <v>4250</v>
      </c>
      <c r="G47" s="383" t="s">
        <v>4250</v>
      </c>
      <c r="H47" s="382"/>
      <c r="I47" s="257">
        <v>36</v>
      </c>
      <c r="J47" s="618"/>
      <c r="K47" s="619"/>
      <c r="L47" s="619"/>
      <c r="M47" s="620"/>
      <c r="N47" s="615"/>
      <c r="O47" s="156"/>
      <c r="P47" s="156"/>
      <c r="Q47" s="156"/>
      <c r="R47" s="156"/>
      <c r="S47" s="156"/>
      <c r="T47" s="156"/>
      <c r="U47" s="156"/>
      <c r="V47" s="156"/>
      <c r="W47" s="156"/>
      <c r="X47" s="156"/>
      <c r="Y47" s="156"/>
      <c r="Z47" s="156"/>
      <c r="AA47" s="156"/>
      <c r="AB47" s="50"/>
      <c r="AC47" s="50"/>
      <c r="AD47" s="50"/>
      <c r="AE47" s="50"/>
      <c r="AF47" s="50"/>
      <c r="AG47" s="50"/>
      <c r="AH47" s="50"/>
      <c r="AI47" s="50"/>
      <c r="AJ47" s="50"/>
      <c r="AK47" s="50"/>
      <c r="AL47" s="671">
        <v>1</v>
      </c>
    </row>
    <row r="48" spans="1:38" ht="20.100000000000001" hidden="1" customHeight="1">
      <c r="A48" s="615"/>
      <c r="B48" s="381" t="s">
        <v>4239</v>
      </c>
      <c r="C48" s="381" t="s">
        <v>4239</v>
      </c>
      <c r="D48" s="381" t="s">
        <v>4239</v>
      </c>
      <c r="E48" s="381" t="s">
        <v>4239</v>
      </c>
      <c r="F48" s="381" t="s">
        <v>4239</v>
      </c>
      <c r="G48" s="381" t="s">
        <v>4239</v>
      </c>
      <c r="H48" s="380"/>
      <c r="I48" s="257">
        <v>20</v>
      </c>
      <c r="J48" s="621"/>
      <c r="K48" s="616"/>
      <c r="L48" s="616"/>
      <c r="M48" s="622"/>
      <c r="N48" s="615"/>
      <c r="O48" s="156"/>
      <c r="P48" s="156"/>
      <c r="Q48" s="156"/>
      <c r="R48" s="156"/>
      <c r="S48" s="156"/>
      <c r="T48" s="156"/>
      <c r="U48" s="156"/>
      <c r="V48" s="156"/>
      <c r="W48" s="156"/>
      <c r="X48" s="156"/>
      <c r="Y48" s="156"/>
      <c r="Z48" s="156"/>
      <c r="AA48" s="156"/>
      <c r="AB48" s="50"/>
      <c r="AC48" s="50"/>
      <c r="AD48" s="50"/>
      <c r="AE48" s="50"/>
      <c r="AF48" s="50"/>
      <c r="AG48" s="50"/>
      <c r="AH48" s="50"/>
      <c r="AI48" s="50"/>
      <c r="AJ48" s="50"/>
      <c r="AK48" s="50"/>
      <c r="AL48" s="671">
        <v>1</v>
      </c>
    </row>
    <row r="49" spans="1:38" ht="20.100000000000001" hidden="1" customHeight="1">
      <c r="A49" s="615"/>
      <c r="B49" s="379"/>
      <c r="C49" s="379"/>
      <c r="D49" s="379"/>
      <c r="E49" s="379"/>
      <c r="F49" s="379"/>
      <c r="G49" s="379"/>
      <c r="H49" s="378"/>
      <c r="I49" s="257">
        <v>20</v>
      </c>
      <c r="J49" s="621"/>
      <c r="K49" s="616"/>
      <c r="L49" s="616"/>
      <c r="M49" s="622"/>
      <c r="N49" s="615"/>
      <c r="O49" s="156"/>
      <c r="P49" s="156"/>
      <c r="Q49" s="156"/>
      <c r="R49" s="156"/>
      <c r="S49" s="156"/>
      <c r="T49" s="156"/>
      <c r="U49" s="156"/>
      <c r="V49" s="156"/>
      <c r="W49" s="156"/>
      <c r="X49" s="156"/>
      <c r="Y49" s="156"/>
      <c r="Z49" s="156"/>
      <c r="AA49" s="156"/>
      <c r="AB49" s="50"/>
      <c r="AC49" s="50"/>
      <c r="AD49" s="50"/>
      <c r="AE49" s="50"/>
      <c r="AF49" s="50"/>
      <c r="AG49" s="50"/>
      <c r="AH49" s="50"/>
      <c r="AI49" s="50"/>
      <c r="AJ49" s="50"/>
      <c r="AK49" s="50"/>
      <c r="AL49" s="671">
        <v>1</v>
      </c>
    </row>
    <row r="50" spans="1:38" ht="18" hidden="1" customHeight="1">
      <c r="A50" s="615"/>
      <c r="B50" s="377" t="s">
        <v>4245</v>
      </c>
      <c r="C50" s="377" t="s">
        <v>4245</v>
      </c>
      <c r="D50" s="377" t="s">
        <v>4245</v>
      </c>
      <c r="E50" s="377" t="s">
        <v>4245</v>
      </c>
      <c r="F50" s="377" t="s">
        <v>4245</v>
      </c>
      <c r="G50" s="377" t="s">
        <v>4245</v>
      </c>
      <c r="H50" s="376"/>
      <c r="I50" s="257">
        <v>18</v>
      </c>
      <c r="J50" s="623"/>
      <c r="K50" s="616"/>
      <c r="L50" s="616"/>
      <c r="M50" s="622"/>
      <c r="N50" s="615"/>
      <c r="O50" s="156"/>
      <c r="P50" s="156"/>
      <c r="Q50" s="156"/>
      <c r="R50" s="156"/>
      <c r="S50" s="156"/>
      <c r="T50" s="156"/>
      <c r="U50" s="156"/>
      <c r="V50" s="156"/>
      <c r="W50" s="156"/>
      <c r="X50" s="156"/>
      <c r="Y50" s="156"/>
      <c r="Z50" s="156"/>
      <c r="AA50" s="156"/>
      <c r="AB50" s="50"/>
      <c r="AC50" s="50"/>
      <c r="AD50" s="50"/>
      <c r="AE50" s="50"/>
      <c r="AF50" s="50"/>
      <c r="AG50" s="50"/>
      <c r="AH50" s="50"/>
      <c r="AI50" s="50"/>
      <c r="AJ50" s="50"/>
      <c r="AK50" s="50"/>
      <c r="AL50" s="671">
        <v>1</v>
      </c>
    </row>
    <row r="51" spans="1:38" ht="18" hidden="1" customHeight="1">
      <c r="A51" s="615"/>
      <c r="B51" s="375" t="s">
        <v>4153</v>
      </c>
      <c r="C51" s="375" t="s">
        <v>4153</v>
      </c>
      <c r="D51" s="375" t="s">
        <v>4153</v>
      </c>
      <c r="E51" s="375" t="s">
        <v>4153</v>
      </c>
      <c r="F51" s="375" t="s">
        <v>4153</v>
      </c>
      <c r="G51" s="375" t="s">
        <v>4153</v>
      </c>
      <c r="H51" s="374"/>
      <c r="I51" s="257">
        <v>18</v>
      </c>
      <c r="J51" s="624"/>
      <c r="K51" s="616"/>
      <c r="L51" s="616"/>
      <c r="M51" s="622"/>
      <c r="N51" s="615"/>
      <c r="O51" s="156"/>
      <c r="P51" s="156"/>
      <c r="Q51" s="156"/>
      <c r="R51" s="156"/>
      <c r="S51" s="156"/>
      <c r="T51" s="156"/>
      <c r="U51" s="156"/>
      <c r="V51" s="156"/>
      <c r="W51" s="156"/>
      <c r="X51" s="156"/>
      <c r="Y51" s="156"/>
      <c r="Z51" s="156"/>
      <c r="AA51" s="156"/>
      <c r="AB51" s="50"/>
      <c r="AC51" s="50"/>
      <c r="AD51" s="50"/>
      <c r="AE51" s="50"/>
      <c r="AF51" s="50"/>
      <c r="AG51" s="50"/>
      <c r="AH51" s="50"/>
      <c r="AI51" s="50"/>
      <c r="AJ51" s="50"/>
      <c r="AK51" s="50"/>
      <c r="AL51" s="671">
        <v>1</v>
      </c>
    </row>
    <row r="52" spans="1:38" ht="18" hidden="1" customHeight="1">
      <c r="A52" s="615"/>
      <c r="B52" s="342" t="s">
        <v>4141</v>
      </c>
      <c r="C52" s="342" t="s">
        <v>4141</v>
      </c>
      <c r="D52" s="342" t="s">
        <v>4141</v>
      </c>
      <c r="E52" s="342" t="s">
        <v>4141</v>
      </c>
      <c r="F52" s="342" t="s">
        <v>4141</v>
      </c>
      <c r="G52" s="342" t="s">
        <v>4141</v>
      </c>
      <c r="H52" s="341"/>
      <c r="I52" s="257">
        <v>18</v>
      </c>
      <c r="J52" s="625"/>
      <c r="K52" s="616"/>
      <c r="L52" s="616"/>
      <c r="M52" s="622"/>
      <c r="N52" s="615"/>
      <c r="O52" s="156"/>
      <c r="P52" s="156"/>
      <c r="Q52" s="156"/>
      <c r="R52" s="156"/>
      <c r="S52" s="156"/>
      <c r="T52" s="156"/>
      <c r="U52" s="156"/>
      <c r="V52" s="156"/>
      <c r="W52" s="156"/>
      <c r="X52" s="156"/>
      <c r="Y52" s="156"/>
      <c r="Z52" s="156"/>
      <c r="AA52" s="156"/>
      <c r="AB52" s="50"/>
      <c r="AC52" s="50"/>
      <c r="AD52" s="50"/>
      <c r="AE52" s="50"/>
      <c r="AF52" s="50"/>
      <c r="AG52" s="50"/>
      <c r="AH52" s="50"/>
      <c r="AI52" s="50"/>
      <c r="AJ52" s="50"/>
      <c r="AK52" s="50"/>
      <c r="AL52" s="671">
        <v>1</v>
      </c>
    </row>
    <row r="53" spans="1:38" ht="18" hidden="1" customHeight="1">
      <c r="A53" s="615"/>
      <c r="B53" s="340"/>
      <c r="C53" s="340"/>
      <c r="D53" s="340"/>
      <c r="E53" s="340"/>
      <c r="F53" s="340"/>
      <c r="G53" s="340"/>
      <c r="H53" s="339"/>
      <c r="I53" s="257">
        <v>18</v>
      </c>
      <c r="J53" s="626"/>
      <c r="K53" s="616"/>
      <c r="L53" s="616"/>
      <c r="M53" s="622"/>
      <c r="N53" s="615"/>
      <c r="O53" s="156"/>
      <c r="P53" s="156"/>
      <c r="Q53" s="156"/>
      <c r="R53" s="156"/>
      <c r="S53" s="156"/>
      <c r="T53" s="156"/>
      <c r="U53" s="156"/>
      <c r="V53" s="156"/>
      <c r="W53" s="156"/>
      <c r="X53" s="156"/>
      <c r="Y53" s="156"/>
      <c r="Z53" s="156"/>
      <c r="AA53" s="156"/>
      <c r="AB53" s="50"/>
      <c r="AC53" s="50"/>
      <c r="AD53" s="50"/>
      <c r="AE53" s="50"/>
      <c r="AF53" s="50"/>
      <c r="AG53" s="50"/>
      <c r="AH53" s="50"/>
      <c r="AI53" s="50"/>
      <c r="AJ53" s="50"/>
      <c r="AK53" s="50"/>
      <c r="AL53" s="671">
        <v>1</v>
      </c>
    </row>
    <row r="54" spans="1:38" ht="18" hidden="1" customHeight="1">
      <c r="A54" s="615"/>
      <c r="B54" s="340"/>
      <c r="C54" s="340"/>
      <c r="D54" s="340"/>
      <c r="E54" s="340"/>
      <c r="F54" s="340"/>
      <c r="G54" s="340"/>
      <c r="H54" s="339"/>
      <c r="I54" s="257">
        <v>18</v>
      </c>
      <c r="J54" s="627"/>
      <c r="K54" s="616"/>
      <c r="L54" s="616"/>
      <c r="M54" s="622"/>
      <c r="N54" s="615"/>
      <c r="O54" s="156"/>
      <c r="P54" s="156"/>
      <c r="Q54" s="156"/>
      <c r="R54" s="156"/>
      <c r="S54" s="156"/>
      <c r="T54" s="156"/>
      <c r="U54" s="156"/>
      <c r="V54" s="156"/>
      <c r="W54" s="156"/>
      <c r="X54" s="156"/>
      <c r="Y54" s="156"/>
      <c r="Z54" s="156"/>
      <c r="AA54" s="156"/>
      <c r="AB54" s="50"/>
      <c r="AC54" s="50"/>
      <c r="AD54" s="50"/>
      <c r="AE54" s="50"/>
      <c r="AF54" s="50"/>
      <c r="AG54" s="50"/>
      <c r="AH54" s="50"/>
      <c r="AI54" s="50"/>
      <c r="AJ54" s="50"/>
      <c r="AK54" s="50"/>
      <c r="AL54" s="671">
        <v>1</v>
      </c>
    </row>
    <row r="55" spans="1:38" ht="18" hidden="1" customHeight="1">
      <c r="A55" s="615"/>
      <c r="B55" s="338" t="s">
        <v>4122</v>
      </c>
      <c r="C55" s="338" t="s">
        <v>4122</v>
      </c>
      <c r="D55" s="338" t="s">
        <v>4122</v>
      </c>
      <c r="E55" s="338" t="s">
        <v>4122</v>
      </c>
      <c r="F55" s="338" t="s">
        <v>4122</v>
      </c>
      <c r="G55" s="338" t="s">
        <v>4122</v>
      </c>
      <c r="H55" s="217"/>
      <c r="I55" s="257">
        <v>18</v>
      </c>
      <c r="J55" s="628"/>
      <c r="K55" s="629"/>
      <c r="L55" s="629"/>
      <c r="M55" s="630"/>
      <c r="N55" s="615"/>
      <c r="O55" s="156"/>
      <c r="P55" s="156"/>
      <c r="Q55" s="156"/>
      <c r="R55" s="156"/>
      <c r="S55" s="156"/>
      <c r="T55" s="156"/>
      <c r="U55" s="156"/>
      <c r="V55" s="156"/>
      <c r="W55" s="156"/>
      <c r="X55" s="156"/>
      <c r="Y55" s="156"/>
      <c r="Z55" s="156"/>
      <c r="AA55" s="156"/>
      <c r="AB55" s="50"/>
      <c r="AC55" s="50"/>
      <c r="AD55" s="50"/>
      <c r="AE55" s="50"/>
      <c r="AF55" s="50"/>
      <c r="AG55" s="50"/>
      <c r="AH55" s="50"/>
      <c r="AI55" s="50"/>
      <c r="AJ55" s="50"/>
      <c r="AK55" s="50"/>
      <c r="AL55" s="671">
        <v>1</v>
      </c>
    </row>
    <row r="56" spans="1:38" ht="18" hidden="1" customHeight="1">
      <c r="A56" s="615"/>
      <c r="B56" s="337" t="s">
        <v>4119</v>
      </c>
      <c r="C56" s="337" t="s">
        <v>4119</v>
      </c>
      <c r="D56" s="337" t="s">
        <v>4119</v>
      </c>
      <c r="E56" s="337" t="s">
        <v>4119</v>
      </c>
      <c r="F56" s="337" t="s">
        <v>4119</v>
      </c>
      <c r="G56" s="337" t="s">
        <v>4119</v>
      </c>
      <c r="H56" s="336"/>
      <c r="I56" s="257">
        <v>18</v>
      </c>
      <c r="J56" s="615"/>
      <c r="K56" s="615"/>
      <c r="L56" s="615"/>
      <c r="M56" s="617"/>
      <c r="N56" s="615"/>
      <c r="O56" s="156"/>
      <c r="P56" s="156"/>
      <c r="Q56" s="156"/>
      <c r="R56" s="156"/>
      <c r="S56" s="156"/>
      <c r="T56" s="156"/>
      <c r="U56" s="156"/>
      <c r="V56" s="156"/>
      <c r="W56" s="156"/>
      <c r="X56" s="156"/>
      <c r="Y56" s="156"/>
      <c r="Z56" s="156"/>
      <c r="AA56" s="156"/>
      <c r="AB56" s="50"/>
      <c r="AC56" s="50"/>
      <c r="AD56" s="50"/>
      <c r="AE56" s="50"/>
      <c r="AF56" s="50"/>
      <c r="AG56" s="50"/>
      <c r="AH56" s="50"/>
      <c r="AI56" s="50"/>
      <c r="AJ56" s="50"/>
      <c r="AK56" s="50"/>
      <c r="AL56" s="671">
        <v>1</v>
      </c>
    </row>
    <row r="57" spans="1:38" ht="18" hidden="1" customHeight="1">
      <c r="A57" s="615"/>
      <c r="B57" s="335"/>
      <c r="C57" s="335"/>
      <c r="D57" s="335"/>
      <c r="E57" s="335"/>
      <c r="F57" s="335"/>
      <c r="G57" s="335"/>
      <c r="H57" s="334"/>
      <c r="I57" s="257">
        <v>18</v>
      </c>
      <c r="J57" s="615"/>
      <c r="K57" s="615"/>
      <c r="L57" s="615"/>
      <c r="M57" s="617"/>
      <c r="N57" s="615"/>
      <c r="O57" s="156"/>
      <c r="P57" s="156"/>
      <c r="Q57" s="156"/>
      <c r="R57" s="156"/>
      <c r="S57" s="156"/>
      <c r="T57" s="156"/>
      <c r="U57" s="156"/>
      <c r="V57" s="156"/>
      <c r="W57" s="156"/>
      <c r="X57" s="156"/>
      <c r="Y57" s="156"/>
      <c r="Z57" s="156"/>
      <c r="AA57" s="156"/>
      <c r="AB57" s="50"/>
      <c r="AC57" s="50"/>
      <c r="AD57" s="50"/>
      <c r="AE57" s="50"/>
      <c r="AF57" s="50"/>
      <c r="AG57" s="50"/>
      <c r="AH57" s="50"/>
      <c r="AI57" s="50"/>
      <c r="AJ57" s="50"/>
      <c r="AK57" s="50"/>
      <c r="AL57" s="671">
        <v>1</v>
      </c>
    </row>
    <row r="58" spans="1:38" ht="18" hidden="1" customHeight="1">
      <c r="A58" s="615"/>
      <c r="B58" s="333"/>
      <c r="C58" s="333"/>
      <c r="D58" s="333"/>
      <c r="E58" s="333"/>
      <c r="F58" s="333"/>
      <c r="G58" s="333"/>
      <c r="H58" s="332"/>
      <c r="I58" s="257">
        <v>18</v>
      </c>
      <c r="J58" s="615"/>
      <c r="K58" s="615"/>
      <c r="L58" s="615"/>
      <c r="M58" s="617"/>
      <c r="N58" s="615"/>
      <c r="O58" s="156"/>
      <c r="P58" s="156"/>
      <c r="Q58" s="156"/>
      <c r="R58" s="156"/>
      <c r="S58" s="156"/>
      <c r="T58" s="156"/>
      <c r="U58" s="156"/>
      <c r="V58" s="156"/>
      <c r="W58" s="156"/>
      <c r="X58" s="156"/>
      <c r="Y58" s="156"/>
      <c r="Z58" s="156"/>
      <c r="AA58" s="156"/>
      <c r="AB58" s="50"/>
      <c r="AC58" s="50"/>
      <c r="AD58" s="50"/>
      <c r="AE58" s="50"/>
      <c r="AF58" s="50"/>
      <c r="AG58" s="50"/>
      <c r="AH58" s="50"/>
      <c r="AI58" s="50"/>
      <c r="AJ58" s="50"/>
      <c r="AK58" s="50"/>
      <c r="AL58" s="671">
        <v>1</v>
      </c>
    </row>
    <row r="59" spans="1:38" ht="18" hidden="1" customHeight="1">
      <c r="A59" s="615"/>
      <c r="B59" s="331" t="s">
        <v>4111</v>
      </c>
      <c r="C59" s="331" t="s">
        <v>4111</v>
      </c>
      <c r="D59" s="331" t="s">
        <v>4111</v>
      </c>
      <c r="E59" s="331" t="s">
        <v>4111</v>
      </c>
      <c r="F59" s="331" t="s">
        <v>4111</v>
      </c>
      <c r="G59" s="331" t="s">
        <v>4111</v>
      </c>
      <c r="H59" s="330"/>
      <c r="I59" s="257">
        <v>18</v>
      </c>
      <c r="J59" s="615"/>
      <c r="K59" s="615"/>
      <c r="L59" s="615"/>
      <c r="M59" s="617"/>
      <c r="N59" s="615"/>
      <c r="O59" s="156"/>
      <c r="P59" s="156"/>
      <c r="Q59" s="156"/>
      <c r="R59" s="156"/>
      <c r="S59" s="156"/>
      <c r="T59" s="156"/>
      <c r="U59" s="156"/>
      <c r="V59" s="156"/>
      <c r="W59" s="156"/>
      <c r="X59" s="156"/>
      <c r="Y59" s="156"/>
      <c r="Z59" s="156"/>
      <c r="AA59" s="156"/>
      <c r="AB59" s="50"/>
      <c r="AC59" s="50"/>
      <c r="AD59" s="50"/>
      <c r="AE59" s="50"/>
      <c r="AF59" s="50"/>
      <c r="AG59" s="50"/>
      <c r="AH59" s="50"/>
      <c r="AI59" s="50"/>
      <c r="AJ59" s="50"/>
      <c r="AK59" s="50"/>
      <c r="AL59" s="671">
        <v>1</v>
      </c>
    </row>
    <row r="60" spans="1:38" ht="18" hidden="1" customHeight="1">
      <c r="A60" s="615"/>
      <c r="B60" s="329"/>
      <c r="C60" s="329"/>
      <c r="D60" s="329"/>
      <c r="E60" s="329"/>
      <c r="F60" s="329"/>
      <c r="G60" s="329"/>
      <c r="H60" s="328"/>
      <c r="I60" s="257">
        <v>18</v>
      </c>
      <c r="J60" s="615"/>
      <c r="K60" s="615"/>
      <c r="L60" s="615"/>
      <c r="M60" s="617"/>
      <c r="N60" s="615"/>
      <c r="O60" s="156"/>
      <c r="P60" s="156"/>
      <c r="Q60" s="156"/>
      <c r="R60" s="156"/>
      <c r="S60" s="156"/>
      <c r="T60" s="156"/>
      <c r="U60" s="156"/>
      <c r="V60" s="156"/>
      <c r="W60" s="156"/>
      <c r="X60" s="156"/>
      <c r="Y60" s="156"/>
      <c r="Z60" s="156"/>
      <c r="AA60" s="156"/>
      <c r="AB60" s="50"/>
      <c r="AC60" s="50"/>
      <c r="AD60" s="50"/>
      <c r="AE60" s="50"/>
      <c r="AF60" s="50"/>
      <c r="AG60" s="50"/>
      <c r="AH60" s="50"/>
      <c r="AI60" s="50"/>
      <c r="AJ60" s="50"/>
      <c r="AK60" s="50"/>
      <c r="AL60" s="671">
        <v>1</v>
      </c>
    </row>
    <row r="61" spans="1:38" ht="18" hidden="1" customHeight="1">
      <c r="A61" s="615"/>
      <c r="B61" s="329"/>
      <c r="C61" s="329"/>
      <c r="D61" s="329"/>
      <c r="E61" s="329"/>
      <c r="F61" s="329"/>
      <c r="G61" s="329"/>
      <c r="H61" s="328"/>
      <c r="I61" s="257">
        <v>18</v>
      </c>
      <c r="J61" s="615"/>
      <c r="K61" s="615"/>
      <c r="L61" s="615"/>
      <c r="M61" s="617"/>
      <c r="N61" s="615"/>
      <c r="O61" s="156"/>
      <c r="P61" s="156"/>
      <c r="Q61" s="156"/>
      <c r="R61" s="156"/>
      <c r="S61" s="156"/>
      <c r="T61" s="156"/>
      <c r="U61" s="156"/>
      <c r="V61" s="156"/>
      <c r="W61" s="156"/>
      <c r="X61" s="156"/>
      <c r="Y61" s="156"/>
      <c r="Z61" s="156"/>
      <c r="AA61" s="156"/>
      <c r="AB61" s="50"/>
      <c r="AC61" s="50"/>
      <c r="AD61" s="50"/>
      <c r="AE61" s="50"/>
      <c r="AF61" s="50"/>
      <c r="AG61" s="50"/>
      <c r="AH61" s="50"/>
      <c r="AI61" s="50"/>
      <c r="AJ61" s="50"/>
      <c r="AK61" s="50"/>
      <c r="AL61" s="671">
        <v>1</v>
      </c>
    </row>
    <row r="62" spans="1:38" ht="18" hidden="1" customHeight="1">
      <c r="A62" s="615"/>
      <c r="B62" s="327"/>
      <c r="C62" s="327"/>
      <c r="D62" s="327"/>
      <c r="E62" s="327"/>
      <c r="F62" s="327"/>
      <c r="G62" s="327"/>
      <c r="H62" s="326"/>
      <c r="I62" s="257">
        <v>18</v>
      </c>
      <c r="J62" s="615"/>
      <c r="K62" s="615"/>
      <c r="L62" s="615"/>
      <c r="M62" s="617"/>
      <c r="N62" s="615"/>
      <c r="O62" s="156"/>
      <c r="P62" s="156"/>
      <c r="Q62" s="156"/>
      <c r="R62" s="156"/>
      <c r="S62" s="156"/>
      <c r="T62" s="156"/>
      <c r="U62" s="156"/>
      <c r="V62" s="156"/>
      <c r="W62" s="156"/>
      <c r="X62" s="156"/>
      <c r="Y62" s="156"/>
      <c r="Z62" s="156"/>
      <c r="AA62" s="156"/>
      <c r="AB62" s="50"/>
      <c r="AC62" s="50"/>
      <c r="AD62" s="50"/>
      <c r="AE62" s="50"/>
      <c r="AF62" s="50"/>
      <c r="AG62" s="50"/>
      <c r="AH62" s="50"/>
      <c r="AI62" s="50"/>
      <c r="AJ62" s="50"/>
      <c r="AK62" s="50"/>
      <c r="AL62" s="671">
        <v>1</v>
      </c>
    </row>
    <row r="63" spans="1:38" ht="18" hidden="1" customHeight="1">
      <c r="A63" s="615"/>
      <c r="B63" s="323" t="s">
        <v>4105</v>
      </c>
      <c r="C63" s="323" t="s">
        <v>4105</v>
      </c>
      <c r="D63" s="323" t="s">
        <v>4105</v>
      </c>
      <c r="E63" s="323" t="s">
        <v>4105</v>
      </c>
      <c r="F63" s="323" t="s">
        <v>4105</v>
      </c>
      <c r="G63" s="323" t="s">
        <v>4105</v>
      </c>
      <c r="H63" s="322"/>
      <c r="I63" s="257">
        <v>18</v>
      </c>
      <c r="J63" s="615"/>
      <c r="K63" s="615"/>
      <c r="L63" s="615"/>
      <c r="M63" s="617"/>
      <c r="N63" s="615"/>
      <c r="O63" s="156"/>
      <c r="P63" s="156"/>
      <c r="Q63" s="156"/>
      <c r="R63" s="156"/>
      <c r="S63" s="156"/>
      <c r="T63" s="156"/>
      <c r="U63" s="156"/>
      <c r="V63" s="156"/>
      <c r="W63" s="156"/>
      <c r="X63" s="156"/>
      <c r="Y63" s="156"/>
      <c r="Z63" s="156"/>
      <c r="AA63" s="156"/>
      <c r="AB63" s="50"/>
      <c r="AC63" s="50"/>
      <c r="AD63" s="50"/>
      <c r="AE63" s="50"/>
      <c r="AF63" s="50"/>
      <c r="AG63" s="50"/>
      <c r="AH63" s="50"/>
      <c r="AI63" s="50"/>
      <c r="AJ63" s="50"/>
      <c r="AK63" s="50"/>
      <c r="AL63" s="671">
        <v>1</v>
      </c>
    </row>
    <row r="64" spans="1:38" ht="18" hidden="1" customHeight="1">
      <c r="A64" s="615"/>
      <c r="B64" s="356"/>
      <c r="C64" s="356"/>
      <c r="D64" s="356"/>
      <c r="E64" s="356"/>
      <c r="F64" s="356"/>
      <c r="G64" s="356"/>
      <c r="H64" s="203"/>
      <c r="I64" s="257">
        <v>18</v>
      </c>
      <c r="J64" s="615"/>
      <c r="K64" s="615"/>
      <c r="L64" s="615"/>
      <c r="M64" s="617"/>
      <c r="N64" s="615"/>
      <c r="O64" s="156"/>
      <c r="P64" s="156"/>
      <c r="Q64" s="156"/>
      <c r="R64" s="156"/>
      <c r="S64" s="156"/>
      <c r="T64" s="156"/>
      <c r="U64" s="156"/>
      <c r="V64" s="156"/>
      <c r="W64" s="156"/>
      <c r="X64" s="156"/>
      <c r="Y64" s="156"/>
      <c r="Z64" s="156"/>
      <c r="AA64" s="156"/>
      <c r="AB64" s="50"/>
      <c r="AC64" s="50"/>
      <c r="AD64" s="50"/>
      <c r="AE64" s="50"/>
      <c r="AF64" s="50"/>
      <c r="AG64" s="50"/>
      <c r="AH64" s="50"/>
      <c r="AI64" s="50"/>
      <c r="AJ64" s="50"/>
      <c r="AK64" s="50"/>
      <c r="AL64" s="671">
        <v>1</v>
      </c>
    </row>
    <row r="65" spans="1:38" ht="18" hidden="1" customHeight="1">
      <c r="A65" s="615"/>
      <c r="B65" s="318"/>
      <c r="C65" s="318"/>
      <c r="D65" s="318"/>
      <c r="E65" s="318"/>
      <c r="F65" s="318"/>
      <c r="G65" s="318"/>
      <c r="H65" s="317"/>
      <c r="I65" s="257">
        <v>18</v>
      </c>
      <c r="J65" s="615"/>
      <c r="K65" s="615"/>
      <c r="L65" s="615"/>
      <c r="M65" s="617"/>
      <c r="N65" s="615"/>
      <c r="O65" s="156"/>
      <c r="P65" s="156"/>
      <c r="Q65" s="156"/>
      <c r="R65" s="156"/>
      <c r="S65" s="156"/>
      <c r="T65" s="156"/>
      <c r="U65" s="156"/>
      <c r="V65" s="156"/>
      <c r="W65" s="156"/>
      <c r="X65" s="156"/>
      <c r="Y65" s="156"/>
      <c r="Z65" s="156"/>
      <c r="AA65" s="156"/>
      <c r="AB65" s="50"/>
      <c r="AC65" s="50"/>
      <c r="AD65" s="50"/>
      <c r="AE65" s="50"/>
      <c r="AF65" s="50"/>
      <c r="AG65" s="50"/>
      <c r="AH65" s="50"/>
      <c r="AI65" s="50"/>
      <c r="AJ65" s="50"/>
      <c r="AK65" s="50"/>
      <c r="AL65" s="671">
        <v>1</v>
      </c>
    </row>
    <row r="66" spans="1:38" ht="18" hidden="1" customHeight="1">
      <c r="A66" s="615"/>
      <c r="B66" s="349" t="s">
        <v>4256</v>
      </c>
      <c r="C66" s="349" t="s">
        <v>4256</v>
      </c>
      <c r="D66" s="349" t="s">
        <v>4256</v>
      </c>
      <c r="E66" s="349" t="s">
        <v>4256</v>
      </c>
      <c r="F66" s="349" t="s">
        <v>4256</v>
      </c>
      <c r="G66" s="349" t="s">
        <v>4256</v>
      </c>
      <c r="H66" s="348"/>
      <c r="I66" s="257">
        <v>18</v>
      </c>
      <c r="J66" s="615"/>
      <c r="K66" s="615"/>
      <c r="L66" s="615"/>
      <c r="M66" s="617"/>
      <c r="N66" s="615"/>
      <c r="O66" s="156"/>
      <c r="P66" s="156"/>
      <c r="Q66" s="156"/>
      <c r="R66" s="156"/>
      <c r="S66" s="156"/>
      <c r="T66" s="156"/>
      <c r="U66" s="156"/>
      <c r="V66" s="156"/>
      <c r="W66" s="156"/>
      <c r="X66" s="156"/>
      <c r="Y66" s="156"/>
      <c r="Z66" s="156"/>
      <c r="AA66" s="156"/>
      <c r="AB66" s="50"/>
      <c r="AC66" s="50"/>
      <c r="AD66" s="50"/>
      <c r="AE66" s="50"/>
      <c r="AF66" s="50"/>
      <c r="AG66" s="50"/>
      <c r="AH66" s="50"/>
      <c r="AI66" s="50"/>
      <c r="AJ66" s="50"/>
      <c r="AK66" s="50"/>
      <c r="AL66" s="671">
        <v>1</v>
      </c>
    </row>
    <row r="67" spans="1:38" ht="18" hidden="1" customHeight="1">
      <c r="A67" s="615"/>
      <c r="B67" s="259"/>
      <c r="C67" s="259"/>
      <c r="D67" s="259"/>
      <c r="E67" s="259"/>
      <c r="F67" s="259"/>
      <c r="G67" s="259"/>
      <c r="H67" s="258"/>
      <c r="I67" s="257">
        <v>18</v>
      </c>
      <c r="J67" s="615"/>
      <c r="K67" s="615"/>
      <c r="L67" s="615"/>
      <c r="M67" s="617"/>
      <c r="N67" s="615"/>
      <c r="O67" s="156"/>
      <c r="P67" s="156"/>
      <c r="Q67" s="156"/>
      <c r="R67" s="156"/>
      <c r="S67" s="156"/>
      <c r="T67" s="156"/>
      <c r="U67" s="156"/>
      <c r="V67" s="156"/>
      <c r="W67" s="156"/>
      <c r="X67" s="156"/>
      <c r="Y67" s="156"/>
      <c r="Z67" s="156"/>
      <c r="AA67" s="156"/>
      <c r="AB67" s="50"/>
      <c r="AC67" s="50"/>
      <c r="AD67" s="50"/>
      <c r="AE67" s="50"/>
      <c r="AF67" s="50"/>
      <c r="AG67" s="50"/>
      <c r="AH67" s="50"/>
      <c r="AI67" s="50"/>
      <c r="AJ67" s="50"/>
      <c r="AK67" s="50"/>
      <c r="AL67" s="671">
        <v>1</v>
      </c>
    </row>
    <row r="68" spans="1:38" ht="18" hidden="1" customHeight="1">
      <c r="A68" s="615"/>
      <c r="B68" s="53">
        <v>10</v>
      </c>
      <c r="C68" s="53">
        <v>10</v>
      </c>
      <c r="D68" s="53">
        <v>10</v>
      </c>
      <c r="E68" s="53">
        <v>10</v>
      </c>
      <c r="F68" s="53">
        <v>10</v>
      </c>
      <c r="G68" s="53">
        <v>10</v>
      </c>
      <c r="H68" s="52">
        <v>10</v>
      </c>
      <c r="I68" s="257">
        <v>18</v>
      </c>
      <c r="J68" s="615"/>
      <c r="K68" s="615"/>
      <c r="L68" s="615"/>
      <c r="M68" s="617"/>
      <c r="N68" s="615"/>
      <c r="O68" s="156"/>
      <c r="P68" s="156"/>
      <c r="Q68" s="156"/>
      <c r="R68" s="156"/>
      <c r="S68" s="156"/>
      <c r="T68" s="156"/>
      <c r="U68" s="156"/>
      <c r="V68" s="156"/>
      <c r="W68" s="156"/>
      <c r="X68" s="156"/>
      <c r="Y68" s="156"/>
      <c r="Z68" s="156"/>
      <c r="AA68" s="156"/>
      <c r="AB68" s="50"/>
      <c r="AC68" s="50"/>
      <c r="AD68" s="50"/>
      <c r="AE68" s="50"/>
      <c r="AF68" s="50"/>
      <c r="AG68" s="50"/>
      <c r="AH68" s="50"/>
      <c r="AI68" s="50"/>
      <c r="AJ68" s="50"/>
      <c r="AK68" s="50"/>
      <c r="AL68" s="671">
        <v>1</v>
      </c>
    </row>
    <row r="69" spans="1:38" ht="15.75" hidden="1" customHeight="1">
      <c r="A69" s="615"/>
      <c r="B69" s="156">
        <v>0</v>
      </c>
      <c r="C69" s="156">
        <v>0</v>
      </c>
      <c r="D69" s="156">
        <v>0</v>
      </c>
      <c r="E69" s="156">
        <v>0</v>
      </c>
      <c r="F69" s="156">
        <v>0</v>
      </c>
      <c r="G69" s="156">
        <v>0</v>
      </c>
      <c r="H69" s="156">
        <v>0</v>
      </c>
      <c r="I69" s="156">
        <v>0</v>
      </c>
      <c r="J69" s="615"/>
      <c r="K69" s="615"/>
      <c r="L69" s="615"/>
      <c r="M69" s="617"/>
      <c r="N69" s="615"/>
      <c r="O69" s="156"/>
      <c r="P69" s="156"/>
      <c r="Q69" s="156"/>
      <c r="R69" s="156"/>
      <c r="S69" s="156"/>
      <c r="T69" s="156"/>
      <c r="U69" s="156"/>
      <c r="V69" s="156"/>
      <c r="W69" s="156"/>
      <c r="X69" s="156"/>
      <c r="Y69" s="156"/>
      <c r="Z69" s="156"/>
      <c r="AA69" s="156"/>
      <c r="AB69" s="50"/>
      <c r="AC69" s="50"/>
      <c r="AD69" s="50"/>
      <c r="AE69" s="50"/>
      <c r="AF69" s="50"/>
      <c r="AG69" s="50"/>
      <c r="AH69" s="50"/>
      <c r="AI69" s="50"/>
      <c r="AJ69" s="50"/>
      <c r="AK69" s="50"/>
      <c r="AL69" s="671">
        <v>1</v>
      </c>
    </row>
    <row r="70" spans="1:38" ht="15.75" hidden="1" customHeight="1">
      <c r="A70" s="615"/>
      <c r="B70" s="156">
        <v>0</v>
      </c>
      <c r="C70" s="156">
        <v>0</v>
      </c>
      <c r="D70" s="156">
        <v>0</v>
      </c>
      <c r="E70" s="156">
        <v>0</v>
      </c>
      <c r="F70" s="156">
        <v>0</v>
      </c>
      <c r="G70" s="156">
        <v>0</v>
      </c>
      <c r="H70" s="156">
        <v>0</v>
      </c>
      <c r="I70" s="156">
        <v>0</v>
      </c>
      <c r="J70" s="615"/>
      <c r="K70" s="615"/>
      <c r="L70" s="615"/>
      <c r="M70" s="617"/>
      <c r="N70" s="615"/>
      <c r="O70" s="156"/>
      <c r="P70" s="156"/>
      <c r="Q70" s="156"/>
      <c r="R70" s="156"/>
      <c r="S70" s="156"/>
      <c r="T70" s="156"/>
      <c r="U70" s="156"/>
      <c r="V70" s="156"/>
      <c r="W70" s="156"/>
      <c r="X70" s="156"/>
      <c r="Y70" s="156"/>
      <c r="Z70" s="156"/>
      <c r="AA70" s="156"/>
      <c r="AB70" s="50"/>
      <c r="AC70" s="50"/>
      <c r="AD70" s="50"/>
      <c r="AE70" s="50"/>
      <c r="AF70" s="50"/>
      <c r="AG70" s="50"/>
      <c r="AH70" s="50"/>
      <c r="AI70" s="50"/>
      <c r="AJ70" s="50"/>
      <c r="AK70" s="50"/>
      <c r="AL70" s="671">
        <v>1</v>
      </c>
    </row>
    <row r="71" spans="1:38" ht="15.75" hidden="1" customHeight="1">
      <c r="A71" s="615"/>
      <c r="B71" s="156">
        <v>0</v>
      </c>
      <c r="C71" s="156">
        <v>0</v>
      </c>
      <c r="D71" s="156">
        <v>0</v>
      </c>
      <c r="E71" s="156">
        <v>0</v>
      </c>
      <c r="F71" s="156">
        <v>0</v>
      </c>
      <c r="G71" s="156">
        <v>0</v>
      </c>
      <c r="H71" s="156">
        <v>0</v>
      </c>
      <c r="I71" s="156">
        <v>0</v>
      </c>
      <c r="J71" s="615"/>
      <c r="K71" s="615"/>
      <c r="L71" s="631"/>
      <c r="M71" s="632"/>
      <c r="N71" s="615"/>
      <c r="O71" s="156"/>
      <c r="P71" s="156"/>
      <c r="Q71" s="156"/>
      <c r="R71" s="156"/>
      <c r="S71" s="156"/>
      <c r="T71" s="156"/>
      <c r="U71" s="156"/>
      <c r="V71" s="156"/>
      <c r="W71" s="156"/>
      <c r="X71" s="156"/>
      <c r="Y71" s="156"/>
      <c r="Z71" s="156"/>
      <c r="AA71" s="156"/>
      <c r="AB71" s="50"/>
      <c r="AC71" s="50"/>
      <c r="AD71" s="50"/>
      <c r="AE71" s="50"/>
      <c r="AF71" s="50"/>
      <c r="AG71" s="50"/>
      <c r="AH71" s="50"/>
      <c r="AI71" s="50"/>
      <c r="AJ71" s="50"/>
      <c r="AK71" s="50"/>
      <c r="AL71" s="671">
        <v>1</v>
      </c>
    </row>
    <row r="72" spans="1:38" ht="24" hidden="1" customHeight="1">
      <c r="A72" s="615"/>
      <c r="B72" s="373" t="s">
        <v>2740</v>
      </c>
      <c r="C72" s="373" t="s">
        <v>2740</v>
      </c>
      <c r="D72" s="373" t="s">
        <v>2740</v>
      </c>
      <c r="E72" s="373" t="s">
        <v>2740</v>
      </c>
      <c r="F72" s="373" t="s">
        <v>2740</v>
      </c>
      <c r="G72" s="373" t="s">
        <v>2740</v>
      </c>
      <c r="H72" s="372" t="s">
        <v>4258</v>
      </c>
      <c r="I72" s="371" t="s">
        <v>4257</v>
      </c>
      <c r="J72" s="633"/>
      <c r="K72" s="634"/>
      <c r="L72" s="635"/>
      <c r="M72" s="636"/>
      <c r="N72" s="615"/>
      <c r="O72" s="156"/>
      <c r="P72" s="156"/>
      <c r="Q72" s="156"/>
      <c r="R72" s="156"/>
      <c r="S72" s="156"/>
      <c r="T72" s="156"/>
      <c r="U72" s="156"/>
      <c r="V72" s="156"/>
      <c r="W72" s="156"/>
      <c r="X72" s="156"/>
      <c r="Y72" s="156"/>
      <c r="Z72" s="156"/>
      <c r="AA72" s="156"/>
      <c r="AB72" s="50"/>
      <c r="AC72" s="50"/>
      <c r="AD72" s="50"/>
      <c r="AE72" s="50"/>
      <c r="AF72" s="50"/>
      <c r="AG72" s="50"/>
      <c r="AH72" s="50"/>
      <c r="AI72" s="50"/>
      <c r="AJ72" s="50"/>
      <c r="AK72" s="50"/>
      <c r="AL72" s="671">
        <v>1</v>
      </c>
    </row>
    <row r="73" spans="1:38" ht="47.25" hidden="1" customHeight="1">
      <c r="A73" s="615"/>
      <c r="B73" s="370"/>
      <c r="C73" s="370"/>
      <c r="D73" s="370"/>
      <c r="E73" s="370"/>
      <c r="F73" s="370"/>
      <c r="G73" s="370"/>
      <c r="H73" s="361" t="s">
        <v>4232</v>
      </c>
      <c r="I73" s="360">
        <f t="shared" ref="I73:I87" si="3">SUM(C73:G73)</f>
        <v>0</v>
      </c>
      <c r="J73" s="637"/>
      <c r="K73" s="638"/>
      <c r="L73" s="635"/>
      <c r="M73" s="639"/>
      <c r="N73" s="615"/>
      <c r="O73" s="156"/>
      <c r="P73" s="156"/>
      <c r="Q73" s="156"/>
      <c r="R73" s="156"/>
      <c r="S73" s="156"/>
      <c r="T73" s="156"/>
      <c r="U73" s="156"/>
      <c r="V73" s="156"/>
      <c r="W73" s="156"/>
      <c r="X73" s="156"/>
      <c r="Y73" s="156"/>
      <c r="Z73" s="156"/>
      <c r="AA73" s="156"/>
      <c r="AB73" s="50"/>
      <c r="AC73" s="50"/>
      <c r="AD73" s="50"/>
      <c r="AE73" s="50"/>
      <c r="AF73" s="50"/>
      <c r="AG73" s="50"/>
      <c r="AH73" s="50"/>
      <c r="AI73" s="50"/>
      <c r="AJ73" s="50"/>
      <c r="AK73" s="50"/>
      <c r="AL73" s="671">
        <v>1</v>
      </c>
    </row>
    <row r="74" spans="1:38" ht="110.25" hidden="1" customHeight="1">
      <c r="A74" s="615"/>
      <c r="B74" s="369">
        <v>8</v>
      </c>
      <c r="C74" s="369">
        <v>8</v>
      </c>
      <c r="D74" s="369">
        <v>8</v>
      </c>
      <c r="E74" s="369">
        <v>8</v>
      </c>
      <c r="F74" s="369">
        <v>8</v>
      </c>
      <c r="G74" s="369">
        <v>8</v>
      </c>
      <c r="H74" s="358">
        <f>10</f>
        <v>10</v>
      </c>
      <c r="I74" s="357">
        <f t="shared" si="3"/>
        <v>40</v>
      </c>
      <c r="J74" s="640"/>
      <c r="K74" s="641"/>
      <c r="L74" s="635"/>
      <c r="M74" s="642"/>
      <c r="N74" s="615"/>
      <c r="O74" s="156"/>
      <c r="P74" s="156"/>
      <c r="Q74" s="156"/>
      <c r="R74" s="156"/>
      <c r="S74" s="156"/>
      <c r="T74" s="156"/>
      <c r="U74" s="156"/>
      <c r="V74" s="156"/>
      <c r="W74" s="156"/>
      <c r="X74" s="156"/>
      <c r="Y74" s="156"/>
      <c r="Z74" s="156"/>
      <c r="AA74" s="156"/>
      <c r="AB74" s="50"/>
      <c r="AC74" s="50"/>
      <c r="AD74" s="50"/>
      <c r="AE74" s="50"/>
      <c r="AF74" s="50"/>
      <c r="AG74" s="50"/>
      <c r="AH74" s="50"/>
      <c r="AI74" s="50"/>
      <c r="AJ74" s="50"/>
      <c r="AK74" s="50"/>
      <c r="AL74" s="671">
        <v>1</v>
      </c>
    </row>
    <row r="75" spans="1:38" ht="18" hidden="1" customHeight="1">
      <c r="A75" s="615"/>
      <c r="B75" s="364"/>
      <c r="C75" s="364"/>
      <c r="D75" s="364"/>
      <c r="E75" s="364"/>
      <c r="F75" s="364"/>
      <c r="G75" s="364"/>
      <c r="H75" s="354">
        <f>10</f>
        <v>10</v>
      </c>
      <c r="I75" s="353">
        <f t="shared" si="3"/>
        <v>0</v>
      </c>
      <c r="J75" s="640"/>
      <c r="K75" s="641"/>
      <c r="L75" s="635"/>
      <c r="M75" s="642"/>
      <c r="N75" s="615"/>
      <c r="O75" s="156"/>
      <c r="P75" s="156"/>
      <c r="Q75" s="156"/>
      <c r="R75" s="156"/>
      <c r="S75" s="156"/>
      <c r="T75" s="156"/>
      <c r="U75" s="156"/>
      <c r="V75" s="156"/>
      <c r="W75" s="156"/>
      <c r="X75" s="156"/>
      <c r="Y75" s="156"/>
      <c r="Z75" s="156"/>
      <c r="AA75" s="156"/>
      <c r="AB75" s="50"/>
      <c r="AC75" s="50"/>
      <c r="AD75" s="50"/>
      <c r="AE75" s="50"/>
      <c r="AF75" s="50"/>
      <c r="AG75" s="50"/>
      <c r="AH75" s="50"/>
      <c r="AI75" s="50"/>
      <c r="AJ75" s="50"/>
      <c r="AK75" s="50"/>
      <c r="AL75" s="671">
        <v>1</v>
      </c>
    </row>
    <row r="76" spans="1:38" ht="126" hidden="1" customHeight="1">
      <c r="A76" s="615"/>
      <c r="B76" s="368"/>
      <c r="C76" s="368"/>
      <c r="D76" s="368"/>
      <c r="E76" s="368"/>
      <c r="F76" s="368"/>
      <c r="G76" s="368"/>
      <c r="H76" s="367">
        <f>10</f>
        <v>10</v>
      </c>
      <c r="I76" s="350">
        <f t="shared" si="3"/>
        <v>0</v>
      </c>
      <c r="J76" s="643"/>
      <c r="K76" s="644"/>
      <c r="L76" s="635"/>
      <c r="M76" s="645"/>
      <c r="N76" s="615"/>
      <c r="O76" s="156"/>
      <c r="P76" s="156"/>
      <c r="Q76" s="156"/>
      <c r="R76" s="156"/>
      <c r="S76" s="156"/>
      <c r="T76" s="156"/>
      <c r="U76" s="156"/>
      <c r="V76" s="156"/>
      <c r="W76" s="156"/>
      <c r="X76" s="156"/>
      <c r="Y76" s="156"/>
      <c r="Z76" s="156"/>
      <c r="AA76" s="156"/>
      <c r="AB76" s="50"/>
      <c r="AC76" s="50"/>
      <c r="AD76" s="50"/>
      <c r="AE76" s="50"/>
      <c r="AF76" s="50"/>
      <c r="AG76" s="50"/>
      <c r="AH76" s="50"/>
      <c r="AI76" s="50"/>
      <c r="AJ76" s="50"/>
      <c r="AK76" s="50"/>
      <c r="AL76" s="671">
        <v>1</v>
      </c>
    </row>
    <row r="77" spans="1:38" ht="18" hidden="1" customHeight="1">
      <c r="A77" s="615"/>
      <c r="B77" s="366"/>
      <c r="C77" s="366"/>
      <c r="D77" s="366"/>
      <c r="E77" s="366"/>
      <c r="F77" s="366"/>
      <c r="G77" s="366"/>
      <c r="H77" s="361" t="s">
        <v>4213</v>
      </c>
      <c r="I77" s="360">
        <f t="shared" si="3"/>
        <v>0</v>
      </c>
      <c r="J77" s="637"/>
      <c r="K77" s="638"/>
      <c r="L77" s="635"/>
      <c r="M77" s="645"/>
      <c r="N77" s="615"/>
      <c r="O77" s="156"/>
      <c r="P77" s="156"/>
      <c r="Q77" s="156"/>
      <c r="R77" s="156"/>
      <c r="S77" s="156"/>
      <c r="T77" s="156"/>
      <c r="U77" s="156"/>
      <c r="V77" s="156"/>
      <c r="W77" s="156"/>
      <c r="X77" s="156"/>
      <c r="Y77" s="156"/>
      <c r="Z77" s="156"/>
      <c r="AA77" s="156"/>
      <c r="AB77" s="50"/>
      <c r="AC77" s="50"/>
      <c r="AD77" s="50"/>
      <c r="AE77" s="50"/>
      <c r="AF77" s="50"/>
      <c r="AG77" s="50"/>
      <c r="AH77" s="50"/>
      <c r="AI77" s="50"/>
      <c r="AJ77" s="50"/>
      <c r="AK77" s="50"/>
      <c r="AL77" s="671">
        <v>1</v>
      </c>
    </row>
    <row r="78" spans="1:38" ht="126" hidden="1" customHeight="1">
      <c r="A78" s="615"/>
      <c r="B78" s="365"/>
      <c r="C78" s="365"/>
      <c r="D78" s="365"/>
      <c r="E78" s="365"/>
      <c r="F78" s="365"/>
      <c r="G78" s="365"/>
      <c r="H78" s="358" t="s">
        <v>4229</v>
      </c>
      <c r="I78" s="357">
        <f t="shared" si="3"/>
        <v>0</v>
      </c>
      <c r="J78" s="640"/>
      <c r="K78" s="641"/>
      <c r="L78" s="635"/>
      <c r="M78" s="646"/>
      <c r="N78" s="615"/>
      <c r="O78" s="156"/>
      <c r="P78" s="156"/>
      <c r="Q78" s="156"/>
      <c r="R78" s="156"/>
      <c r="S78" s="156"/>
      <c r="T78" s="156"/>
      <c r="U78" s="156"/>
      <c r="V78" s="156"/>
      <c r="W78" s="156"/>
      <c r="X78" s="156"/>
      <c r="Y78" s="156"/>
      <c r="Z78" s="156"/>
      <c r="AA78" s="156"/>
      <c r="AB78" s="50"/>
      <c r="AC78" s="50"/>
      <c r="AD78" s="50"/>
      <c r="AE78" s="50"/>
      <c r="AF78" s="50"/>
      <c r="AG78" s="50"/>
      <c r="AH78" s="50"/>
      <c r="AI78" s="50"/>
      <c r="AJ78" s="50"/>
      <c r="AK78" s="50"/>
      <c r="AL78" s="671">
        <v>1</v>
      </c>
    </row>
    <row r="79" spans="1:38" ht="18" hidden="1" customHeight="1">
      <c r="A79" s="615"/>
      <c r="B79" s="364"/>
      <c r="C79" s="364"/>
      <c r="D79" s="364"/>
      <c r="E79" s="364"/>
      <c r="F79" s="364"/>
      <c r="G79" s="364"/>
      <c r="H79" s="354" t="s">
        <v>4215</v>
      </c>
      <c r="I79" s="353">
        <f t="shared" si="3"/>
        <v>0</v>
      </c>
      <c r="J79" s="647"/>
      <c r="K79" s="648"/>
      <c r="L79" s="635"/>
      <c r="M79" s="646"/>
      <c r="N79" s="615"/>
      <c r="O79" s="156"/>
      <c r="P79" s="156"/>
      <c r="Q79" s="156"/>
      <c r="R79" s="156"/>
      <c r="S79" s="156"/>
      <c r="T79" s="156"/>
      <c r="U79" s="156"/>
      <c r="V79" s="156"/>
      <c r="W79" s="156"/>
      <c r="X79" s="156"/>
      <c r="Y79" s="156"/>
      <c r="Z79" s="156"/>
      <c r="AA79" s="156"/>
      <c r="AB79" s="50"/>
      <c r="AC79" s="50"/>
      <c r="AD79" s="50"/>
      <c r="AE79" s="50"/>
      <c r="AF79" s="50"/>
      <c r="AG79" s="50"/>
      <c r="AH79" s="50"/>
      <c r="AI79" s="50"/>
      <c r="AJ79" s="50"/>
      <c r="AK79" s="50"/>
      <c r="AL79" s="671">
        <v>1</v>
      </c>
    </row>
    <row r="80" spans="1:38" ht="78.75" hidden="1" customHeight="1">
      <c r="A80" s="615"/>
      <c r="B80" s="363"/>
      <c r="C80" s="363"/>
      <c r="D80" s="363"/>
      <c r="E80" s="363"/>
      <c r="F80" s="363"/>
      <c r="G80" s="363"/>
      <c r="H80" s="361" t="s">
        <v>4227</v>
      </c>
      <c r="I80" s="360">
        <f t="shared" si="3"/>
        <v>0</v>
      </c>
      <c r="J80" s="637"/>
      <c r="K80" s="638"/>
      <c r="L80" s="635"/>
      <c r="M80" s="649"/>
      <c r="N80" s="615"/>
      <c r="O80" s="156"/>
      <c r="P80" s="156"/>
      <c r="Q80" s="156"/>
      <c r="R80" s="156"/>
      <c r="S80" s="156"/>
      <c r="T80" s="156"/>
      <c r="U80" s="156"/>
      <c r="V80" s="156"/>
      <c r="W80" s="156"/>
      <c r="X80" s="156"/>
      <c r="Y80" s="156"/>
      <c r="Z80" s="156"/>
      <c r="AA80" s="156"/>
      <c r="AB80" s="50"/>
      <c r="AC80" s="50"/>
      <c r="AD80" s="50"/>
      <c r="AE80" s="50"/>
      <c r="AF80" s="50"/>
      <c r="AG80" s="50"/>
      <c r="AH80" s="50"/>
      <c r="AI80" s="50"/>
      <c r="AJ80" s="50"/>
      <c r="AK80" s="50"/>
      <c r="AL80" s="671">
        <v>1</v>
      </c>
    </row>
    <row r="81" spans="1:38" ht="31.5" hidden="1" customHeight="1">
      <c r="A81" s="615"/>
      <c r="B81" s="359"/>
      <c r="C81" s="359"/>
      <c r="D81" s="359"/>
      <c r="E81" s="359"/>
      <c r="F81" s="359"/>
      <c r="G81" s="359"/>
      <c r="H81" s="358" t="s">
        <v>4219</v>
      </c>
      <c r="I81" s="357">
        <f t="shared" si="3"/>
        <v>0</v>
      </c>
      <c r="J81" s="640"/>
      <c r="K81" s="641"/>
      <c r="L81" s="635"/>
      <c r="M81" s="650"/>
      <c r="N81" s="615"/>
      <c r="O81" s="156"/>
      <c r="P81" s="156"/>
      <c r="Q81" s="156"/>
      <c r="R81" s="156"/>
      <c r="S81" s="156"/>
      <c r="T81" s="156"/>
      <c r="U81" s="156"/>
      <c r="V81" s="156"/>
      <c r="W81" s="156"/>
      <c r="X81" s="156"/>
      <c r="Y81" s="156"/>
      <c r="Z81" s="156"/>
      <c r="AA81" s="156"/>
      <c r="AB81" s="50"/>
      <c r="AC81" s="50"/>
      <c r="AD81" s="50"/>
      <c r="AE81" s="50"/>
      <c r="AF81" s="50"/>
      <c r="AG81" s="50"/>
      <c r="AH81" s="50"/>
      <c r="AI81" s="50"/>
      <c r="AJ81" s="50"/>
      <c r="AK81" s="50"/>
      <c r="AL81" s="671">
        <v>1</v>
      </c>
    </row>
    <row r="82" spans="1:38" ht="18.75" hidden="1" customHeight="1">
      <c r="A82" s="615"/>
      <c r="B82" s="359"/>
      <c r="C82" s="359"/>
      <c r="D82" s="359"/>
      <c r="E82" s="359"/>
      <c r="F82" s="359"/>
      <c r="G82" s="359"/>
      <c r="H82" s="358" t="s">
        <v>4219</v>
      </c>
      <c r="I82" s="357">
        <f t="shared" si="3"/>
        <v>0</v>
      </c>
      <c r="J82" s="640"/>
      <c r="K82" s="641"/>
      <c r="L82" s="635"/>
      <c r="M82" s="617"/>
      <c r="N82" s="615"/>
      <c r="O82" s="156"/>
      <c r="P82" s="156"/>
      <c r="Q82" s="156"/>
      <c r="R82" s="156"/>
      <c r="S82" s="156"/>
      <c r="T82" s="156"/>
      <c r="U82" s="156"/>
      <c r="V82" s="156"/>
      <c r="W82" s="156"/>
      <c r="X82" s="156"/>
      <c r="Y82" s="156"/>
      <c r="Z82" s="156"/>
      <c r="AA82" s="156"/>
      <c r="AB82" s="50"/>
      <c r="AC82" s="50"/>
      <c r="AD82" s="50"/>
      <c r="AE82" s="50"/>
      <c r="AF82" s="50"/>
      <c r="AG82" s="50"/>
      <c r="AH82" s="50"/>
      <c r="AI82" s="50"/>
      <c r="AJ82" s="50"/>
      <c r="AK82" s="50"/>
      <c r="AL82" s="671">
        <v>1</v>
      </c>
    </row>
    <row r="83" spans="1:38" ht="18.75" hidden="1" customHeight="1">
      <c r="A83" s="615"/>
      <c r="B83" s="355"/>
      <c r="C83" s="355"/>
      <c r="D83" s="355"/>
      <c r="E83" s="355"/>
      <c r="F83" s="355"/>
      <c r="G83" s="355"/>
      <c r="H83" s="354" t="s">
        <v>4215</v>
      </c>
      <c r="I83" s="353">
        <f t="shared" si="3"/>
        <v>0</v>
      </c>
      <c r="J83" s="647"/>
      <c r="K83" s="648"/>
      <c r="L83" s="635"/>
      <c r="M83" s="617"/>
      <c r="N83" s="615"/>
      <c r="O83" s="156"/>
      <c r="P83" s="156"/>
      <c r="Q83" s="156"/>
      <c r="R83" s="156"/>
      <c r="S83" s="156"/>
      <c r="T83" s="156"/>
      <c r="U83" s="156"/>
      <c r="V83" s="156"/>
      <c r="W83" s="156"/>
      <c r="X83" s="156"/>
      <c r="Y83" s="156"/>
      <c r="Z83" s="156"/>
      <c r="AA83" s="156"/>
      <c r="AB83" s="50"/>
      <c r="AC83" s="50"/>
      <c r="AD83" s="50"/>
      <c r="AE83" s="50"/>
      <c r="AF83" s="50"/>
      <c r="AG83" s="50"/>
      <c r="AH83" s="50"/>
      <c r="AI83" s="50"/>
      <c r="AJ83" s="50"/>
      <c r="AK83" s="50"/>
      <c r="AL83" s="671">
        <v>1</v>
      </c>
    </row>
    <row r="84" spans="1:38" ht="18" hidden="1" customHeight="1">
      <c r="A84" s="615"/>
      <c r="B84" s="362"/>
      <c r="C84" s="362"/>
      <c r="D84" s="362"/>
      <c r="E84" s="362"/>
      <c r="F84" s="362"/>
      <c r="G84" s="362"/>
      <c r="H84" s="361" t="s">
        <v>4211</v>
      </c>
      <c r="I84" s="360">
        <f t="shared" si="3"/>
        <v>0</v>
      </c>
      <c r="J84" s="637"/>
      <c r="K84" s="638"/>
      <c r="L84" s="635"/>
      <c r="M84" s="617"/>
      <c r="N84" s="615"/>
      <c r="O84" s="156"/>
      <c r="P84" s="156"/>
      <c r="Q84" s="156"/>
      <c r="R84" s="156"/>
      <c r="S84" s="156"/>
      <c r="T84" s="156"/>
      <c r="U84" s="156"/>
      <c r="V84" s="156"/>
      <c r="W84" s="156"/>
      <c r="X84" s="156"/>
      <c r="Y84" s="156"/>
      <c r="Z84" s="156"/>
      <c r="AA84" s="156"/>
      <c r="AB84" s="50"/>
      <c r="AC84" s="50"/>
      <c r="AD84" s="50"/>
      <c r="AE84" s="50"/>
      <c r="AF84" s="50"/>
      <c r="AG84" s="50"/>
      <c r="AH84" s="50"/>
      <c r="AI84" s="50"/>
      <c r="AJ84" s="50"/>
      <c r="AK84" s="50"/>
      <c r="AL84" s="671">
        <v>1</v>
      </c>
    </row>
    <row r="85" spans="1:38" ht="18" hidden="1" customHeight="1">
      <c r="A85" s="615"/>
      <c r="B85" s="359"/>
      <c r="C85" s="359"/>
      <c r="D85" s="359"/>
      <c r="E85" s="359"/>
      <c r="F85" s="359"/>
      <c r="G85" s="359"/>
      <c r="H85" s="358" t="s">
        <v>4219</v>
      </c>
      <c r="I85" s="357">
        <f t="shared" si="3"/>
        <v>0</v>
      </c>
      <c r="J85" s="640"/>
      <c r="K85" s="641"/>
      <c r="L85" s="635"/>
      <c r="M85" s="617"/>
      <c r="N85" s="615"/>
      <c r="O85" s="156"/>
      <c r="P85" s="156"/>
      <c r="Q85" s="156"/>
      <c r="R85" s="156"/>
      <c r="S85" s="156"/>
      <c r="T85" s="156"/>
      <c r="U85" s="156"/>
      <c r="V85" s="156"/>
      <c r="W85" s="156"/>
      <c r="X85" s="156"/>
      <c r="Y85" s="156"/>
      <c r="Z85" s="156"/>
      <c r="AA85" s="156"/>
      <c r="AB85" s="50"/>
      <c r="AC85" s="50"/>
      <c r="AD85" s="50"/>
      <c r="AE85" s="50"/>
      <c r="AF85" s="50"/>
      <c r="AG85" s="50"/>
      <c r="AH85" s="50"/>
      <c r="AI85" s="50"/>
      <c r="AJ85" s="50"/>
      <c r="AK85" s="50"/>
      <c r="AL85" s="671">
        <v>1</v>
      </c>
    </row>
    <row r="86" spans="1:38" ht="18" hidden="1" customHeight="1">
      <c r="A86" s="615"/>
      <c r="B86" s="355"/>
      <c r="C86" s="355"/>
      <c r="D86" s="355"/>
      <c r="E86" s="355"/>
      <c r="F86" s="355"/>
      <c r="G86" s="355"/>
      <c r="H86" s="354" t="s">
        <v>4217</v>
      </c>
      <c r="I86" s="353">
        <f t="shared" si="3"/>
        <v>0</v>
      </c>
      <c r="J86" s="647"/>
      <c r="K86" s="648"/>
      <c r="L86" s="635"/>
      <c r="M86" s="617"/>
      <c r="N86" s="615"/>
      <c r="O86" s="156"/>
      <c r="P86" s="156"/>
      <c r="Q86" s="156"/>
      <c r="R86" s="156"/>
      <c r="S86" s="156"/>
      <c r="T86" s="156"/>
      <c r="U86" s="156"/>
      <c r="V86" s="156"/>
      <c r="W86" s="156"/>
      <c r="X86" s="156"/>
      <c r="Y86" s="156"/>
      <c r="Z86" s="156"/>
      <c r="AA86" s="156"/>
      <c r="AB86" s="50"/>
      <c r="AC86" s="50"/>
      <c r="AD86" s="50"/>
      <c r="AE86" s="50"/>
      <c r="AF86" s="50"/>
      <c r="AG86" s="50"/>
      <c r="AH86" s="50"/>
      <c r="AI86" s="50"/>
      <c r="AJ86" s="50"/>
      <c r="AK86" s="50"/>
      <c r="AL86" s="671">
        <v>1</v>
      </c>
    </row>
    <row r="87" spans="1:38" ht="18" hidden="1" customHeight="1">
      <c r="A87" s="615"/>
      <c r="B87" s="352"/>
      <c r="C87" s="352"/>
      <c r="D87" s="352"/>
      <c r="E87" s="352"/>
      <c r="F87" s="352"/>
      <c r="G87" s="352"/>
      <c r="H87" s="351" t="s">
        <v>4213</v>
      </c>
      <c r="I87" s="350">
        <f t="shared" si="3"/>
        <v>0</v>
      </c>
      <c r="J87" s="651"/>
      <c r="K87" s="652"/>
      <c r="L87" s="635"/>
      <c r="M87" s="617"/>
      <c r="N87" s="615"/>
      <c r="O87" s="156"/>
      <c r="P87" s="156"/>
      <c r="Q87" s="156"/>
      <c r="R87" s="156"/>
      <c r="S87" s="156"/>
      <c r="T87" s="156"/>
      <c r="U87" s="156"/>
      <c r="V87" s="156"/>
      <c r="W87" s="156"/>
      <c r="X87" s="156"/>
      <c r="Y87" s="156"/>
      <c r="Z87" s="156"/>
      <c r="AA87" s="156"/>
      <c r="AB87" s="50"/>
      <c r="AC87" s="50"/>
      <c r="AD87" s="50"/>
      <c r="AE87" s="50"/>
      <c r="AF87" s="50"/>
      <c r="AG87" s="50"/>
      <c r="AH87" s="50"/>
      <c r="AI87" s="50"/>
      <c r="AJ87" s="50"/>
      <c r="AK87" s="50"/>
      <c r="AL87" s="671">
        <v>1</v>
      </c>
    </row>
    <row r="88" spans="1:38" ht="18" hidden="1" customHeight="1">
      <c r="A88" s="615"/>
      <c r="B88" s="315"/>
      <c r="C88" s="315"/>
      <c r="D88" s="315"/>
      <c r="E88" s="315"/>
      <c r="F88" s="315"/>
      <c r="G88" s="315"/>
      <c r="J88" s="616"/>
      <c r="K88" s="653"/>
      <c r="L88" s="635"/>
      <c r="M88" s="617"/>
      <c r="N88" s="615"/>
      <c r="O88" s="156"/>
      <c r="P88" s="156"/>
      <c r="Q88" s="156"/>
      <c r="R88" s="156"/>
      <c r="S88" s="156"/>
      <c r="T88" s="156"/>
      <c r="U88" s="156"/>
      <c r="V88" s="156"/>
      <c r="W88" s="156"/>
      <c r="X88" s="156"/>
      <c r="Y88" s="156"/>
      <c r="Z88" s="156"/>
      <c r="AA88" s="156"/>
      <c r="AB88" s="50"/>
      <c r="AC88" s="50"/>
      <c r="AD88" s="50"/>
      <c r="AE88" s="50"/>
      <c r="AF88" s="50"/>
      <c r="AG88" s="50"/>
      <c r="AH88" s="50"/>
      <c r="AI88" s="50"/>
      <c r="AJ88" s="50"/>
      <c r="AK88" s="50"/>
      <c r="AL88" s="671">
        <v>1</v>
      </c>
    </row>
    <row r="89" spans="1:38" ht="18" hidden="1" customHeight="1">
      <c r="A89" s="615"/>
      <c r="B89" s="53">
        <v>10</v>
      </c>
      <c r="C89" s="53">
        <v>10</v>
      </c>
      <c r="D89" s="53">
        <v>10</v>
      </c>
      <c r="E89" s="53">
        <v>10</v>
      </c>
      <c r="F89" s="53">
        <v>10</v>
      </c>
      <c r="G89" s="53">
        <v>10</v>
      </c>
      <c r="H89" s="53">
        <v>10</v>
      </c>
      <c r="I89" s="53">
        <v>10</v>
      </c>
      <c r="J89" s="654"/>
      <c r="K89" s="655"/>
      <c r="L89" s="635"/>
      <c r="M89" s="617"/>
      <c r="N89" s="615"/>
      <c r="O89" s="156"/>
      <c r="P89" s="156"/>
      <c r="Q89" s="156"/>
      <c r="R89" s="156"/>
      <c r="S89" s="156"/>
      <c r="T89" s="156"/>
      <c r="U89" s="156"/>
      <c r="V89" s="156"/>
      <c r="W89" s="156"/>
      <c r="X89" s="156"/>
      <c r="Y89" s="156"/>
      <c r="Z89" s="156"/>
      <c r="AA89" s="156"/>
      <c r="AB89" s="50"/>
      <c r="AC89" s="50"/>
      <c r="AD89" s="50"/>
      <c r="AE89" s="50"/>
      <c r="AF89" s="50"/>
      <c r="AG89" s="50"/>
      <c r="AH89" s="50"/>
      <c r="AI89" s="50"/>
      <c r="AJ89" s="50"/>
      <c r="AK89" s="50"/>
      <c r="AL89" s="671">
        <v>1</v>
      </c>
    </row>
    <row r="90" spans="1:38" ht="23.25" hidden="1" customHeight="1">
      <c r="A90" s="615"/>
      <c r="B90" s="156">
        <v>0</v>
      </c>
      <c r="C90" s="156">
        <v>0</v>
      </c>
      <c r="D90" s="156">
        <v>0</v>
      </c>
      <c r="E90" s="156">
        <v>0</v>
      </c>
      <c r="F90" s="156">
        <v>0</v>
      </c>
      <c r="G90" s="156">
        <v>0</v>
      </c>
      <c r="H90" s="156">
        <v>0</v>
      </c>
      <c r="I90" s="156">
        <v>0</v>
      </c>
      <c r="J90" s="615"/>
      <c r="K90" s="615"/>
      <c r="L90" s="615"/>
      <c r="M90" s="656"/>
      <c r="N90" s="615"/>
      <c r="O90" s="156"/>
      <c r="P90" s="156"/>
      <c r="Q90" s="156"/>
      <c r="R90" s="156"/>
      <c r="S90" s="156"/>
      <c r="T90" s="156"/>
      <c r="U90" s="156"/>
      <c r="V90" s="156"/>
      <c r="W90" s="156"/>
      <c r="X90" s="156"/>
      <c r="Y90" s="156"/>
      <c r="Z90" s="156"/>
      <c r="AA90" s="156"/>
      <c r="AB90" s="50"/>
      <c r="AC90" s="50"/>
      <c r="AD90" s="50"/>
      <c r="AE90" s="50"/>
      <c r="AF90" s="50"/>
      <c r="AG90" s="50"/>
      <c r="AH90" s="50"/>
      <c r="AI90" s="50"/>
      <c r="AJ90" s="50"/>
      <c r="AK90" s="50"/>
      <c r="AL90" s="671">
        <v>1</v>
      </c>
    </row>
    <row r="91" spans="1:38" ht="19.5" hidden="1" customHeight="1">
      <c r="A91" s="615"/>
      <c r="B91" s="347"/>
      <c r="C91" s="347"/>
      <c r="D91" s="347"/>
      <c r="E91" s="347"/>
      <c r="F91" s="347"/>
      <c r="G91" s="347"/>
      <c r="H91" s="347"/>
      <c r="I91" s="347"/>
      <c r="J91" s="657"/>
      <c r="K91" s="657"/>
      <c r="L91" s="658"/>
      <c r="M91" s="659"/>
      <c r="N91" s="615"/>
      <c r="O91" s="156"/>
      <c r="P91" s="156"/>
      <c r="Q91" s="156"/>
      <c r="R91" s="156"/>
      <c r="S91" s="156"/>
      <c r="T91" s="156"/>
      <c r="U91" s="156"/>
      <c r="V91" s="156"/>
      <c r="W91" s="156"/>
      <c r="X91" s="156"/>
      <c r="Y91" s="156"/>
      <c r="Z91" s="156"/>
      <c r="AA91" s="156"/>
      <c r="AB91" s="50"/>
      <c r="AC91" s="50"/>
      <c r="AD91" s="50"/>
      <c r="AE91" s="50"/>
      <c r="AF91" s="50"/>
      <c r="AG91" s="50"/>
      <c r="AH91" s="50"/>
      <c r="AI91" s="50"/>
      <c r="AJ91" s="50"/>
      <c r="AK91" s="50"/>
      <c r="AL91" s="671">
        <v>1</v>
      </c>
    </row>
    <row r="92" spans="1:38" ht="18" hidden="1" customHeight="1">
      <c r="A92" s="615"/>
      <c r="B92" s="346"/>
      <c r="C92" s="346"/>
      <c r="D92" s="346"/>
      <c r="E92" s="346"/>
      <c r="F92" s="346"/>
      <c r="G92" s="346"/>
      <c r="H92" s="346"/>
      <c r="I92" s="346"/>
      <c r="J92" s="660"/>
      <c r="K92" s="660"/>
      <c r="L92" s="661"/>
      <c r="M92" s="659"/>
      <c r="N92" s="615"/>
      <c r="O92" s="156"/>
      <c r="P92" s="156"/>
      <c r="Q92" s="156"/>
      <c r="R92" s="156"/>
      <c r="S92" s="156"/>
      <c r="T92" s="156"/>
      <c r="U92" s="156"/>
      <c r="V92" s="156"/>
      <c r="W92" s="156"/>
      <c r="X92" s="156"/>
      <c r="Y92" s="156"/>
      <c r="Z92" s="156"/>
      <c r="AA92" s="156"/>
      <c r="AB92" s="50"/>
      <c r="AC92" s="50"/>
      <c r="AD92" s="50"/>
      <c r="AE92" s="50"/>
      <c r="AF92" s="50"/>
      <c r="AG92" s="50"/>
      <c r="AH92" s="50"/>
      <c r="AI92" s="50"/>
      <c r="AJ92" s="50"/>
      <c r="AK92" s="50"/>
      <c r="AL92" s="671">
        <v>1</v>
      </c>
    </row>
    <row r="93" spans="1:38" ht="36" hidden="1" customHeight="1">
      <c r="A93" s="615"/>
      <c r="B93" s="345" t="s">
        <v>4255</v>
      </c>
      <c r="C93" s="345" t="s">
        <v>4255</v>
      </c>
      <c r="D93" s="345" t="s">
        <v>4255</v>
      </c>
      <c r="E93" s="345" t="s">
        <v>4255</v>
      </c>
      <c r="F93" s="345" t="s">
        <v>4255</v>
      </c>
      <c r="G93" s="345" t="s">
        <v>4255</v>
      </c>
      <c r="H93" s="344" t="s">
        <v>4254</v>
      </c>
      <c r="I93" s="343" t="s">
        <v>4253</v>
      </c>
      <c r="J93" s="662"/>
      <c r="K93" s="663"/>
      <c r="L93" s="652"/>
      <c r="M93" s="659"/>
      <c r="N93" s="615"/>
      <c r="O93" s="156"/>
      <c r="P93" s="156"/>
      <c r="Q93" s="156"/>
      <c r="R93" s="156"/>
      <c r="S93" s="156"/>
      <c r="T93" s="156"/>
      <c r="U93" s="156"/>
      <c r="V93" s="156"/>
      <c r="W93" s="156"/>
      <c r="X93" s="156"/>
      <c r="Y93" s="156"/>
      <c r="Z93" s="156"/>
      <c r="AA93" s="156"/>
      <c r="AB93" s="50"/>
      <c r="AC93" s="50"/>
      <c r="AD93" s="50"/>
      <c r="AE93" s="50"/>
      <c r="AF93" s="50"/>
      <c r="AG93" s="50"/>
      <c r="AH93" s="50"/>
      <c r="AI93" s="50"/>
      <c r="AJ93" s="50"/>
      <c r="AK93" s="50"/>
      <c r="AL93" s="671">
        <v>1</v>
      </c>
    </row>
    <row r="94" spans="1:38" ht="18" hidden="1" customHeight="1">
      <c r="A94" s="615"/>
      <c r="B94" s="325"/>
      <c r="C94" s="325"/>
      <c r="D94" s="325"/>
      <c r="E94" s="325"/>
      <c r="F94" s="325"/>
      <c r="G94" s="325"/>
      <c r="H94" s="324">
        <f t="shared" ref="H94:H105" si="4">SUM(C94:G94)</f>
        <v>0</v>
      </c>
      <c r="I94" s="319">
        <v>10</v>
      </c>
      <c r="J94" s="664"/>
      <c r="K94" s="637"/>
      <c r="L94" s="638"/>
      <c r="M94" s="659"/>
      <c r="N94" s="615"/>
      <c r="O94" s="156"/>
      <c r="P94" s="156"/>
      <c r="Q94" s="156"/>
      <c r="R94" s="156"/>
      <c r="S94" s="156"/>
      <c r="T94" s="156"/>
      <c r="U94" s="156"/>
      <c r="V94" s="156"/>
      <c r="W94" s="156"/>
      <c r="X94" s="156"/>
      <c r="Y94" s="156"/>
      <c r="Z94" s="156"/>
      <c r="AA94" s="156"/>
      <c r="AB94" s="50"/>
      <c r="AC94" s="50"/>
      <c r="AD94" s="50"/>
      <c r="AE94" s="50"/>
      <c r="AF94" s="50"/>
      <c r="AG94" s="50"/>
      <c r="AH94" s="50"/>
      <c r="AI94" s="50"/>
      <c r="AJ94" s="50"/>
      <c r="AK94" s="50"/>
      <c r="AL94" s="671">
        <v>1</v>
      </c>
    </row>
    <row r="95" spans="1:38" ht="18" hidden="1" customHeight="1">
      <c r="A95" s="615"/>
      <c r="B95" s="325">
        <v>0</v>
      </c>
      <c r="C95" s="325">
        <v>0</v>
      </c>
      <c r="D95" s="325">
        <v>0</v>
      </c>
      <c r="E95" s="325">
        <v>0</v>
      </c>
      <c r="F95" s="325">
        <v>0</v>
      </c>
      <c r="G95" s="325">
        <v>0</v>
      </c>
      <c r="H95" s="324">
        <f t="shared" si="4"/>
        <v>0</v>
      </c>
      <c r="I95" s="319">
        <v>15</v>
      </c>
      <c r="J95" s="664"/>
      <c r="K95" s="640"/>
      <c r="L95" s="641"/>
      <c r="M95" s="659"/>
      <c r="N95" s="615"/>
      <c r="O95" s="156"/>
      <c r="P95" s="156"/>
      <c r="Q95" s="156"/>
      <c r="R95" s="156"/>
      <c r="S95" s="156"/>
      <c r="T95" s="156"/>
      <c r="U95" s="156"/>
      <c r="V95" s="156"/>
      <c r="W95" s="156"/>
      <c r="X95" s="156"/>
      <c r="Y95" s="156"/>
      <c r="Z95" s="156"/>
      <c r="AA95" s="156"/>
      <c r="AB95" s="50"/>
      <c r="AC95" s="50"/>
      <c r="AD95" s="50"/>
      <c r="AE95" s="50"/>
      <c r="AF95" s="50"/>
      <c r="AG95" s="50"/>
      <c r="AH95" s="50"/>
      <c r="AI95" s="50"/>
      <c r="AJ95" s="50"/>
      <c r="AK95" s="50"/>
      <c r="AL95" s="671">
        <v>1</v>
      </c>
    </row>
    <row r="96" spans="1:38" ht="18" hidden="1" customHeight="1">
      <c r="A96" s="615"/>
      <c r="B96" s="325">
        <v>0</v>
      </c>
      <c r="C96" s="325">
        <v>0</v>
      </c>
      <c r="D96" s="325">
        <v>0</v>
      </c>
      <c r="E96" s="325">
        <v>0</v>
      </c>
      <c r="F96" s="325">
        <v>0</v>
      </c>
      <c r="G96" s="325">
        <v>0</v>
      </c>
      <c r="H96" s="324">
        <f t="shared" si="4"/>
        <v>0</v>
      </c>
      <c r="I96" s="319">
        <v>10</v>
      </c>
      <c r="J96" s="664"/>
      <c r="K96" s="643"/>
      <c r="L96" s="644"/>
      <c r="M96" s="659"/>
      <c r="N96" s="615"/>
      <c r="O96" s="156"/>
      <c r="P96" s="156"/>
      <c r="Q96" s="156"/>
      <c r="R96" s="156"/>
      <c r="S96" s="156"/>
      <c r="T96" s="156"/>
      <c r="U96" s="156"/>
      <c r="V96" s="156"/>
      <c r="W96" s="156"/>
      <c r="X96" s="156"/>
      <c r="Y96" s="156"/>
      <c r="Z96" s="156"/>
      <c r="AA96" s="156"/>
      <c r="AB96" s="50"/>
      <c r="AC96" s="50"/>
      <c r="AD96" s="50"/>
      <c r="AE96" s="50"/>
      <c r="AF96" s="50"/>
      <c r="AG96" s="50"/>
      <c r="AH96" s="50"/>
      <c r="AI96" s="50"/>
      <c r="AJ96" s="50"/>
      <c r="AK96" s="50"/>
      <c r="AL96" s="671">
        <v>1</v>
      </c>
    </row>
    <row r="97" spans="1:38" ht="18" hidden="1" customHeight="1">
      <c r="A97" s="615"/>
      <c r="B97" s="325"/>
      <c r="C97" s="325"/>
      <c r="D97" s="325"/>
      <c r="E97" s="325"/>
      <c r="F97" s="325"/>
      <c r="G97" s="325"/>
      <c r="H97" s="324">
        <f t="shared" si="4"/>
        <v>0</v>
      </c>
      <c r="I97" s="319">
        <v>8</v>
      </c>
      <c r="J97" s="664"/>
      <c r="K97" s="637"/>
      <c r="L97" s="638"/>
      <c r="M97" s="659"/>
      <c r="N97" s="615"/>
      <c r="O97" s="156"/>
      <c r="P97" s="156"/>
      <c r="Q97" s="156"/>
      <c r="R97" s="156"/>
      <c r="S97" s="156"/>
      <c r="T97" s="156"/>
      <c r="U97" s="156"/>
      <c r="V97" s="156"/>
      <c r="W97" s="156"/>
      <c r="X97" s="156"/>
      <c r="Y97" s="156"/>
      <c r="Z97" s="156"/>
      <c r="AA97" s="156"/>
      <c r="AB97" s="50"/>
      <c r="AC97" s="50"/>
      <c r="AD97" s="50"/>
      <c r="AE97" s="50"/>
      <c r="AF97" s="50"/>
      <c r="AG97" s="50"/>
      <c r="AH97" s="50"/>
      <c r="AI97" s="50"/>
      <c r="AJ97" s="50"/>
      <c r="AK97" s="50"/>
      <c r="AL97" s="671">
        <v>1</v>
      </c>
    </row>
    <row r="98" spans="1:38" ht="18" hidden="1" customHeight="1">
      <c r="A98" s="615"/>
      <c r="B98" s="325">
        <v>9</v>
      </c>
      <c r="C98" s="325">
        <v>9</v>
      </c>
      <c r="D98" s="325">
        <v>9</v>
      </c>
      <c r="E98" s="325">
        <v>9</v>
      </c>
      <c r="F98" s="325">
        <v>9</v>
      </c>
      <c r="G98" s="325">
        <v>9</v>
      </c>
      <c r="H98" s="324">
        <f t="shared" si="4"/>
        <v>45</v>
      </c>
      <c r="I98" s="319">
        <v>6</v>
      </c>
      <c r="J98" s="664"/>
      <c r="K98" s="640"/>
      <c r="L98" s="641"/>
      <c r="M98" s="659"/>
      <c r="N98" s="615"/>
      <c r="O98" s="156"/>
      <c r="P98" s="156"/>
      <c r="Q98" s="156"/>
      <c r="R98" s="156"/>
      <c r="S98" s="156"/>
      <c r="T98" s="156"/>
      <c r="U98" s="156"/>
      <c r="V98" s="156"/>
      <c r="W98" s="156"/>
      <c r="X98" s="156"/>
      <c r="Y98" s="156"/>
      <c r="Z98" s="156"/>
      <c r="AA98" s="156"/>
      <c r="AB98" s="50"/>
      <c r="AC98" s="50"/>
      <c r="AD98" s="50"/>
      <c r="AE98" s="50"/>
      <c r="AF98" s="50"/>
      <c r="AG98" s="50"/>
      <c r="AH98" s="50"/>
      <c r="AI98" s="50"/>
      <c r="AJ98" s="50"/>
      <c r="AK98" s="50"/>
      <c r="AL98" s="671">
        <v>1</v>
      </c>
    </row>
    <row r="99" spans="1:38" ht="18" hidden="1" customHeight="1">
      <c r="A99" s="615"/>
      <c r="B99" s="325"/>
      <c r="C99" s="325"/>
      <c r="D99" s="325"/>
      <c r="E99" s="325"/>
      <c r="F99" s="325"/>
      <c r="G99" s="325"/>
      <c r="H99" s="324">
        <f t="shared" si="4"/>
        <v>0</v>
      </c>
      <c r="I99" s="319">
        <v>2</v>
      </c>
      <c r="J99" s="664"/>
      <c r="K99" s="640"/>
      <c r="L99" s="641"/>
      <c r="M99" s="659"/>
      <c r="N99" s="615"/>
      <c r="O99" s="156"/>
      <c r="P99" s="156"/>
      <c r="Q99" s="156"/>
      <c r="R99" s="156"/>
      <c r="S99" s="156"/>
      <c r="T99" s="156"/>
      <c r="U99" s="156"/>
      <c r="V99" s="156"/>
      <c r="W99" s="156"/>
      <c r="X99" s="156"/>
      <c r="Y99" s="156"/>
      <c r="Z99" s="156"/>
      <c r="AA99" s="156"/>
      <c r="AB99" s="50"/>
      <c r="AC99" s="50"/>
      <c r="AD99" s="50"/>
      <c r="AE99" s="50"/>
      <c r="AF99" s="50"/>
      <c r="AG99" s="50"/>
      <c r="AH99" s="50"/>
      <c r="AI99" s="50"/>
      <c r="AJ99" s="50"/>
      <c r="AK99" s="50"/>
      <c r="AL99" s="671">
        <v>1</v>
      </c>
    </row>
    <row r="100" spans="1:38" ht="18" hidden="1" customHeight="1">
      <c r="A100" s="615"/>
      <c r="B100" s="325"/>
      <c r="C100" s="325"/>
      <c r="D100" s="325"/>
      <c r="E100" s="325"/>
      <c r="F100" s="325"/>
      <c r="G100" s="325"/>
      <c r="H100" s="324">
        <f t="shared" si="4"/>
        <v>0</v>
      </c>
      <c r="I100" s="319">
        <v>4</v>
      </c>
      <c r="J100" s="664"/>
      <c r="K100" s="647"/>
      <c r="L100" s="648"/>
      <c r="M100" s="659"/>
      <c r="N100" s="615"/>
      <c r="O100" s="156"/>
      <c r="P100" s="156"/>
      <c r="Q100" s="156"/>
      <c r="R100" s="156"/>
      <c r="S100" s="156"/>
      <c r="T100" s="156"/>
      <c r="U100" s="156"/>
      <c r="V100" s="156"/>
      <c r="W100" s="156"/>
      <c r="X100" s="156"/>
      <c r="Y100" s="156"/>
      <c r="Z100" s="156"/>
      <c r="AA100" s="156"/>
      <c r="AB100" s="50"/>
      <c r="AC100" s="50"/>
      <c r="AD100" s="50"/>
      <c r="AE100" s="50"/>
      <c r="AF100" s="50"/>
      <c r="AG100" s="50"/>
      <c r="AH100" s="50"/>
      <c r="AI100" s="50"/>
      <c r="AJ100" s="50"/>
      <c r="AK100" s="50"/>
      <c r="AL100" s="671">
        <v>1</v>
      </c>
    </row>
    <row r="101" spans="1:38" ht="18" hidden="1" customHeight="1">
      <c r="A101" s="615"/>
      <c r="B101" s="325"/>
      <c r="C101" s="325"/>
      <c r="D101" s="325"/>
      <c r="E101" s="325"/>
      <c r="F101" s="325"/>
      <c r="G101" s="325"/>
      <c r="H101" s="324">
        <f t="shared" si="4"/>
        <v>0</v>
      </c>
      <c r="I101" s="319">
        <v>4</v>
      </c>
      <c r="J101" s="664"/>
      <c r="K101" s="637"/>
      <c r="L101" s="638"/>
      <c r="M101" s="659"/>
      <c r="N101" s="615"/>
      <c r="O101" s="156"/>
      <c r="P101" s="156"/>
      <c r="Q101" s="156"/>
      <c r="R101" s="156"/>
      <c r="S101" s="156"/>
      <c r="T101" s="156"/>
      <c r="U101" s="156"/>
      <c r="V101" s="156"/>
      <c r="W101" s="156"/>
      <c r="X101" s="156"/>
      <c r="Y101" s="156"/>
      <c r="Z101" s="156"/>
      <c r="AA101" s="156"/>
      <c r="AB101" s="50"/>
      <c r="AC101" s="50"/>
      <c r="AD101" s="50"/>
      <c r="AE101" s="50"/>
      <c r="AF101" s="50"/>
      <c r="AG101" s="50"/>
      <c r="AH101" s="50"/>
      <c r="AI101" s="50"/>
      <c r="AJ101" s="50"/>
      <c r="AK101" s="50"/>
      <c r="AL101" s="671">
        <v>1</v>
      </c>
    </row>
    <row r="102" spans="1:38" ht="18.75" hidden="1" customHeight="1">
      <c r="A102" s="615"/>
      <c r="B102" s="325"/>
      <c r="C102" s="325"/>
      <c r="D102" s="325"/>
      <c r="E102" s="325"/>
      <c r="F102" s="325"/>
      <c r="G102" s="325"/>
      <c r="H102" s="324">
        <f t="shared" si="4"/>
        <v>0</v>
      </c>
      <c r="I102" s="319">
        <v>4</v>
      </c>
      <c r="J102" s="664"/>
      <c r="K102" s="640"/>
      <c r="L102" s="641"/>
      <c r="M102" s="659"/>
      <c r="N102" s="615"/>
      <c r="O102" s="156"/>
      <c r="P102" s="156"/>
      <c r="Q102" s="156"/>
      <c r="R102" s="156"/>
      <c r="S102" s="156"/>
      <c r="T102" s="156"/>
      <c r="U102" s="156"/>
      <c r="V102" s="156"/>
      <c r="W102" s="156"/>
      <c r="X102" s="156"/>
      <c r="Y102" s="156"/>
      <c r="Z102" s="156"/>
      <c r="AA102" s="156"/>
      <c r="AB102" s="50"/>
      <c r="AC102" s="50"/>
      <c r="AD102" s="50"/>
      <c r="AE102" s="50"/>
      <c r="AF102" s="50"/>
      <c r="AG102" s="50"/>
      <c r="AH102" s="50"/>
      <c r="AI102" s="50"/>
      <c r="AJ102" s="50"/>
      <c r="AK102" s="50"/>
      <c r="AL102" s="671">
        <v>1</v>
      </c>
    </row>
    <row r="103" spans="1:38" ht="18" hidden="1" customHeight="1">
      <c r="A103" s="615"/>
      <c r="B103" s="325"/>
      <c r="C103" s="325"/>
      <c r="D103" s="325"/>
      <c r="E103" s="325"/>
      <c r="F103" s="325"/>
      <c r="G103" s="325"/>
      <c r="H103" s="324">
        <f t="shared" si="4"/>
        <v>0</v>
      </c>
      <c r="I103" s="319">
        <v>4</v>
      </c>
      <c r="J103" s="664"/>
      <c r="K103" s="647"/>
      <c r="L103" s="648"/>
      <c r="M103" s="659"/>
      <c r="N103" s="615"/>
      <c r="O103" s="156"/>
      <c r="P103" s="156"/>
      <c r="Q103" s="156"/>
      <c r="R103" s="156"/>
      <c r="S103" s="156"/>
      <c r="T103" s="156"/>
      <c r="U103" s="156"/>
      <c r="V103" s="156"/>
      <c r="W103" s="156"/>
      <c r="X103" s="156"/>
      <c r="Y103" s="156"/>
      <c r="Z103" s="156"/>
      <c r="AA103" s="156"/>
      <c r="AB103" s="50"/>
      <c r="AC103" s="50"/>
      <c r="AD103" s="50"/>
      <c r="AE103" s="50"/>
      <c r="AF103" s="50"/>
      <c r="AG103" s="50"/>
      <c r="AH103" s="50"/>
      <c r="AI103" s="50"/>
      <c r="AJ103" s="50"/>
      <c r="AK103" s="50"/>
      <c r="AL103" s="671">
        <v>1</v>
      </c>
    </row>
    <row r="104" spans="1:38" ht="18" hidden="1" customHeight="1">
      <c r="A104" s="615"/>
      <c r="B104" s="325">
        <v>0</v>
      </c>
      <c r="C104" s="325">
        <v>0</v>
      </c>
      <c r="D104" s="325">
        <v>0</v>
      </c>
      <c r="E104" s="325">
        <v>0</v>
      </c>
      <c r="F104" s="325">
        <v>0</v>
      </c>
      <c r="G104" s="325">
        <v>0</v>
      </c>
      <c r="H104" s="324">
        <f t="shared" si="4"/>
        <v>0</v>
      </c>
      <c r="I104" s="319">
        <v>10</v>
      </c>
      <c r="J104" s="664"/>
      <c r="K104" s="637"/>
      <c r="L104" s="638"/>
      <c r="M104" s="659"/>
      <c r="N104" s="615"/>
      <c r="O104" s="156"/>
      <c r="P104" s="156"/>
      <c r="Q104" s="156"/>
      <c r="R104" s="156"/>
      <c r="S104" s="156"/>
      <c r="T104" s="156"/>
      <c r="U104" s="156"/>
      <c r="V104" s="156"/>
      <c r="W104" s="156"/>
      <c r="X104" s="156"/>
      <c r="Y104" s="156"/>
      <c r="Z104" s="156"/>
      <c r="AA104" s="156"/>
      <c r="AB104" s="50"/>
      <c r="AC104" s="50"/>
      <c r="AD104" s="50"/>
      <c r="AE104" s="50"/>
      <c r="AF104" s="50"/>
      <c r="AG104" s="50"/>
      <c r="AH104" s="50"/>
      <c r="AI104" s="50"/>
      <c r="AJ104" s="50"/>
      <c r="AK104" s="50"/>
      <c r="AL104" s="671">
        <v>1</v>
      </c>
    </row>
    <row r="105" spans="1:38" ht="18" hidden="1" customHeight="1">
      <c r="A105" s="615"/>
      <c r="B105" s="321">
        <v>3</v>
      </c>
      <c r="C105" s="321">
        <v>3</v>
      </c>
      <c r="D105" s="321">
        <v>3</v>
      </c>
      <c r="E105" s="321">
        <v>3</v>
      </c>
      <c r="F105" s="321">
        <v>3</v>
      </c>
      <c r="G105" s="321">
        <v>3</v>
      </c>
      <c r="H105" s="320">
        <f t="shared" si="4"/>
        <v>15</v>
      </c>
      <c r="I105" s="319">
        <v>8</v>
      </c>
      <c r="J105" s="664"/>
      <c r="K105" s="647"/>
      <c r="L105" s="648"/>
      <c r="M105" s="659"/>
      <c r="N105" s="615"/>
      <c r="O105" s="156"/>
      <c r="P105" s="156"/>
      <c r="Q105" s="156"/>
      <c r="R105" s="156"/>
      <c r="S105" s="156"/>
      <c r="T105" s="156"/>
      <c r="U105" s="156"/>
      <c r="V105" s="156"/>
      <c r="W105" s="156"/>
      <c r="X105" s="156"/>
      <c r="Y105" s="156"/>
      <c r="Z105" s="156"/>
      <c r="AA105" s="156"/>
      <c r="AB105" s="50"/>
      <c r="AC105" s="50"/>
      <c r="AD105" s="50"/>
      <c r="AE105" s="50"/>
      <c r="AF105" s="50"/>
      <c r="AG105" s="50"/>
      <c r="AH105" s="50"/>
      <c r="AI105" s="50"/>
      <c r="AJ105" s="50"/>
      <c r="AK105" s="50"/>
      <c r="AL105" s="671">
        <v>1</v>
      </c>
    </row>
    <row r="106" spans="1:38" ht="15.75" hidden="1" customHeight="1">
      <c r="A106" s="615"/>
      <c r="B106" s="316"/>
      <c r="C106" s="316"/>
      <c r="D106" s="316"/>
      <c r="E106" s="316"/>
      <c r="F106" s="316"/>
      <c r="G106" s="316"/>
      <c r="H106" s="316"/>
      <c r="I106" s="316"/>
      <c r="J106" s="665"/>
      <c r="K106" s="619"/>
      <c r="L106" s="666"/>
      <c r="M106" s="659"/>
      <c r="N106" s="615"/>
      <c r="O106" s="156"/>
      <c r="P106" s="156"/>
      <c r="Q106" s="156"/>
      <c r="R106" s="156"/>
      <c r="S106" s="156"/>
      <c r="T106" s="156"/>
      <c r="U106" s="156"/>
      <c r="V106" s="156"/>
      <c r="W106" s="156"/>
      <c r="X106" s="156"/>
      <c r="Y106" s="156"/>
      <c r="Z106" s="156"/>
      <c r="AA106" s="156"/>
      <c r="AB106" s="50"/>
      <c r="AC106" s="50"/>
      <c r="AD106" s="50"/>
      <c r="AE106" s="50"/>
      <c r="AF106" s="50"/>
      <c r="AG106" s="50"/>
      <c r="AH106" s="50"/>
      <c r="AI106" s="50"/>
      <c r="AJ106" s="50"/>
      <c r="AK106" s="50"/>
      <c r="AL106" s="671">
        <v>1</v>
      </c>
    </row>
    <row r="107" spans="1:38" ht="16.5" hidden="1" customHeight="1">
      <c r="A107" s="615"/>
      <c r="B107" s="314"/>
      <c r="C107" s="314"/>
      <c r="D107" s="314"/>
      <c r="E107" s="314"/>
      <c r="F107" s="314"/>
      <c r="G107" s="314"/>
      <c r="H107" s="314"/>
      <c r="I107" s="314"/>
      <c r="J107" s="667"/>
      <c r="K107" s="668"/>
      <c r="L107" s="669"/>
      <c r="M107" s="659"/>
      <c r="N107" s="615"/>
      <c r="O107" s="156"/>
      <c r="P107" s="156"/>
      <c r="Q107" s="156"/>
      <c r="R107" s="156"/>
      <c r="S107" s="156"/>
      <c r="T107" s="156"/>
      <c r="U107" s="156"/>
      <c r="V107" s="156"/>
      <c r="W107" s="156"/>
      <c r="X107" s="156"/>
      <c r="Y107" s="156"/>
      <c r="Z107" s="156"/>
      <c r="AA107" s="156"/>
      <c r="AB107" s="50"/>
      <c r="AC107" s="50"/>
      <c r="AD107" s="50"/>
      <c r="AE107" s="50"/>
      <c r="AF107" s="50"/>
      <c r="AG107" s="50"/>
      <c r="AH107" s="50"/>
      <c r="AI107" s="50"/>
      <c r="AJ107" s="50"/>
      <c r="AK107" s="50"/>
      <c r="AL107" s="671">
        <v>1</v>
      </c>
    </row>
    <row r="108" spans="1:38" ht="15.75" hidden="1" customHeight="1">
      <c r="A108" s="615"/>
      <c r="B108" s="313"/>
      <c r="C108" s="313"/>
      <c r="D108" s="313"/>
      <c r="E108" s="313"/>
      <c r="F108" s="313"/>
      <c r="G108" s="313"/>
      <c r="H108" s="313"/>
      <c r="I108" s="313"/>
      <c r="J108" s="616"/>
      <c r="K108" s="616"/>
      <c r="L108" s="616"/>
      <c r="M108" s="632"/>
      <c r="N108" s="615"/>
      <c r="O108" s="156"/>
      <c r="P108" s="156"/>
      <c r="Q108" s="156"/>
      <c r="R108" s="156"/>
      <c r="S108" s="156"/>
      <c r="T108" s="156"/>
      <c r="U108" s="156"/>
      <c r="V108" s="156"/>
      <c r="W108" s="156"/>
      <c r="X108" s="156"/>
      <c r="Y108" s="156"/>
      <c r="Z108" s="156"/>
      <c r="AA108" s="156"/>
      <c r="AB108" s="50"/>
      <c r="AC108" s="50"/>
      <c r="AD108" s="50"/>
      <c r="AE108" s="50"/>
      <c r="AF108" s="50"/>
      <c r="AG108" s="50"/>
      <c r="AH108" s="50"/>
      <c r="AI108" s="50"/>
      <c r="AJ108" s="50"/>
      <c r="AK108" s="50"/>
      <c r="AL108" s="671">
        <v>1</v>
      </c>
    </row>
    <row r="109" spans="1:38" ht="16.5" thickBot="1">
      <c r="A109" s="615"/>
      <c r="B109" s="156">
        <v>0</v>
      </c>
      <c r="C109" s="156">
        <v>0</v>
      </c>
      <c r="D109" s="156">
        <v>0</v>
      </c>
      <c r="E109" s="156">
        <v>0</v>
      </c>
      <c r="F109" s="156">
        <v>0</v>
      </c>
      <c r="G109" s="156">
        <v>0</v>
      </c>
      <c r="H109" s="156">
        <v>0</v>
      </c>
      <c r="I109" s="615"/>
      <c r="J109" s="616"/>
      <c r="K109" s="615"/>
      <c r="L109" s="615"/>
      <c r="M109" s="617"/>
      <c r="N109" s="615"/>
      <c r="O109" s="156"/>
      <c r="P109" s="156"/>
      <c r="Q109" s="156"/>
      <c r="R109" s="156"/>
      <c r="S109" s="156"/>
      <c r="T109" s="156"/>
      <c r="U109" s="156"/>
      <c r="V109" s="156"/>
      <c r="W109" s="156"/>
      <c r="X109" s="156"/>
      <c r="Y109" s="156"/>
      <c r="Z109" s="156"/>
      <c r="AA109" s="156"/>
      <c r="AB109" s="50"/>
      <c r="AC109" s="50"/>
      <c r="AD109" s="50"/>
      <c r="AE109" s="50"/>
      <c r="AF109" s="50"/>
      <c r="AG109" s="50"/>
      <c r="AH109" s="50"/>
      <c r="AI109" s="50"/>
      <c r="AJ109" s="50"/>
      <c r="AK109" s="50"/>
      <c r="AL109" s="671">
        <v>1</v>
      </c>
    </row>
    <row r="110" spans="1:38" ht="36" customHeight="1" thickBot="1">
      <c r="A110" s="615"/>
      <c r="B110" s="311" t="s">
        <v>4252</v>
      </c>
      <c r="C110" s="5297" t="s">
        <v>4251</v>
      </c>
      <c r="D110" s="5298"/>
      <c r="E110" s="5299">
        <v>1</v>
      </c>
      <c r="F110" s="5300"/>
      <c r="G110" s="5301" t="s">
        <v>4250</v>
      </c>
      <c r="H110" s="5302"/>
      <c r="I110" s="615"/>
      <c r="J110" s="200" t="s">
        <v>4152</v>
      </c>
      <c r="K110" s="199"/>
      <c r="L110" s="199"/>
      <c r="M110" s="310"/>
      <c r="N110" s="156"/>
      <c r="O110" s="156"/>
      <c r="P110" s="156"/>
      <c r="Q110" s="156"/>
      <c r="R110" s="156"/>
      <c r="S110" s="156"/>
      <c r="T110" s="156"/>
      <c r="U110" s="156"/>
      <c r="V110" s="156"/>
      <c r="W110" s="156"/>
      <c r="X110" s="156"/>
      <c r="Y110" s="156"/>
      <c r="Z110" s="156"/>
      <c r="AA110" s="156"/>
      <c r="AB110" s="50"/>
      <c r="AC110" s="50"/>
      <c r="AD110" s="50"/>
      <c r="AE110" s="50"/>
      <c r="AF110" s="50"/>
      <c r="AG110" s="50"/>
      <c r="AH110" s="50"/>
      <c r="AI110" s="50"/>
      <c r="AJ110" s="50"/>
      <c r="AK110" s="50"/>
      <c r="AL110" s="671">
        <v>1</v>
      </c>
    </row>
    <row r="111" spans="1:38" ht="20.100000000000001" customHeight="1">
      <c r="A111" s="615"/>
      <c r="B111" s="5303" t="s">
        <v>4249</v>
      </c>
      <c r="C111" s="5304" t="s">
        <v>4248</v>
      </c>
      <c r="D111" s="5305"/>
      <c r="E111" s="5308">
        <v>365</v>
      </c>
      <c r="F111" s="5308"/>
      <c r="G111" s="5310" t="s">
        <v>4239</v>
      </c>
      <c r="H111" s="5311"/>
      <c r="I111" s="615"/>
      <c r="J111" s="196" t="s">
        <v>4247</v>
      </c>
      <c r="K111" s="192"/>
      <c r="L111" s="192"/>
      <c r="M111" s="301"/>
      <c r="N111" s="156"/>
      <c r="O111" s="156"/>
      <c r="P111" s="156"/>
      <c r="Q111" s="156"/>
      <c r="R111" s="156"/>
      <c r="S111" s="156"/>
      <c r="T111" s="156"/>
      <c r="U111" s="156"/>
      <c r="V111" s="156"/>
      <c r="W111" s="156"/>
      <c r="X111" s="156"/>
      <c r="Y111" s="156"/>
      <c r="Z111" s="156"/>
      <c r="AA111" s="156"/>
      <c r="AB111" s="50"/>
      <c r="AC111" s="50"/>
      <c r="AD111" s="50"/>
      <c r="AE111" s="50"/>
      <c r="AF111" s="50"/>
      <c r="AG111" s="50"/>
      <c r="AH111" s="50"/>
      <c r="AI111" s="50"/>
      <c r="AJ111" s="50"/>
      <c r="AK111" s="50"/>
      <c r="AL111" s="671">
        <v>1</v>
      </c>
    </row>
    <row r="112" spans="1:38" ht="20.100000000000001" customHeight="1">
      <c r="A112" s="615"/>
      <c r="B112" s="5303"/>
      <c r="C112" s="5306"/>
      <c r="D112" s="5307"/>
      <c r="E112" s="5309"/>
      <c r="F112" s="5309"/>
      <c r="G112" s="5312"/>
      <c r="H112" s="5313"/>
      <c r="I112" s="615"/>
      <c r="J112" s="196" t="s">
        <v>4246</v>
      </c>
      <c r="K112" s="192"/>
      <c r="L112" s="192"/>
      <c r="M112" s="301"/>
      <c r="N112" s="156"/>
      <c r="O112" s="156"/>
      <c r="P112" s="156"/>
      <c r="Q112" s="156"/>
      <c r="R112" s="156"/>
      <c r="S112" s="156"/>
      <c r="T112" s="156"/>
      <c r="U112" s="156"/>
      <c r="V112" s="156"/>
      <c r="W112" s="156"/>
      <c r="X112" s="156"/>
      <c r="Y112" s="156"/>
      <c r="Z112" s="156"/>
      <c r="AA112" s="156"/>
      <c r="AB112" s="50"/>
      <c r="AC112" s="50"/>
      <c r="AD112" s="50"/>
      <c r="AE112" s="50"/>
      <c r="AF112" s="50"/>
      <c r="AG112" s="50"/>
      <c r="AH112" s="50"/>
      <c r="AI112" s="50"/>
      <c r="AJ112" s="50"/>
      <c r="AK112" s="50"/>
      <c r="AL112" s="671">
        <v>1</v>
      </c>
    </row>
    <row r="113" spans="1:38" ht="18" customHeight="1" thickBot="1">
      <c r="A113" s="615"/>
      <c r="B113" s="309"/>
      <c r="C113" s="5314">
        <v>20</v>
      </c>
      <c r="D113" s="5315"/>
      <c r="E113" s="5316">
        <f>E110*E111</f>
        <v>365</v>
      </c>
      <c r="F113" s="5316"/>
      <c r="G113" s="5317" t="s">
        <v>4245</v>
      </c>
      <c r="H113" s="5318"/>
      <c r="I113" s="615"/>
      <c r="J113" s="304" t="s">
        <v>4244</v>
      </c>
      <c r="K113" s="192"/>
      <c r="L113" s="192"/>
      <c r="M113" s="301"/>
      <c r="N113" s="156"/>
      <c r="O113" s="156"/>
      <c r="P113" s="156"/>
      <c r="Q113" s="156"/>
      <c r="R113" s="156"/>
      <c r="S113" s="156"/>
      <c r="T113" s="156"/>
      <c r="U113" s="156"/>
      <c r="V113" s="156"/>
      <c r="W113" s="156"/>
      <c r="X113" s="156"/>
      <c r="Y113" s="156"/>
      <c r="Z113" s="156"/>
      <c r="AA113" s="156"/>
      <c r="AB113" s="50"/>
      <c r="AC113" s="50"/>
      <c r="AD113" s="50"/>
      <c r="AE113" s="50"/>
      <c r="AF113" s="50"/>
      <c r="AG113" s="50"/>
      <c r="AH113" s="50"/>
      <c r="AI113" s="50"/>
      <c r="AJ113" s="50"/>
      <c r="AK113" s="50"/>
      <c r="AL113" s="671">
        <v>1</v>
      </c>
    </row>
    <row r="114" spans="1:38" ht="18" customHeight="1">
      <c r="A114" s="615"/>
      <c r="B114" s="308" t="s">
        <v>4154</v>
      </c>
      <c r="C114" s="5286" t="s">
        <v>4243</v>
      </c>
      <c r="D114" s="5287"/>
      <c r="E114" s="144" t="s">
        <v>4145</v>
      </c>
      <c r="F114" s="143" t="s">
        <v>4144</v>
      </c>
      <c r="G114" s="307" t="s">
        <v>4153</v>
      </c>
      <c r="H114" s="306"/>
      <c r="I114" s="615"/>
      <c r="J114" s="303" t="s">
        <v>4241</v>
      </c>
      <c r="K114" s="192"/>
      <c r="L114" s="192"/>
      <c r="M114" s="301"/>
      <c r="N114" s="156"/>
      <c r="O114" s="156"/>
      <c r="P114" s="156"/>
      <c r="Q114" s="156"/>
      <c r="R114" s="156"/>
      <c r="S114" s="156"/>
      <c r="T114" s="156"/>
      <c r="U114" s="156"/>
      <c r="V114" s="156"/>
      <c r="W114" s="156"/>
      <c r="X114" s="156"/>
      <c r="Y114" s="156"/>
      <c r="Z114" s="156"/>
      <c r="AA114" s="156"/>
      <c r="AB114" s="50"/>
      <c r="AC114" s="50"/>
      <c r="AD114" s="50"/>
      <c r="AE114" s="50"/>
      <c r="AF114" s="50"/>
      <c r="AG114" s="50"/>
      <c r="AH114" s="50"/>
      <c r="AI114" s="50"/>
      <c r="AJ114" s="50"/>
      <c r="AK114" s="50"/>
      <c r="AL114" s="671">
        <v>1</v>
      </c>
    </row>
    <row r="115" spans="1:38" ht="18" customHeight="1">
      <c r="A115" s="615"/>
      <c r="B115" s="170" t="s">
        <v>4142</v>
      </c>
      <c r="C115" s="286">
        <v>10</v>
      </c>
      <c r="D115" s="305">
        <f t="shared" ref="D115:D142" si="5">IF(OR(ISBLANK(C115),C115=""),"",IF(ISTEXT(C115),0,IF(C$113=0,0,C115/C$113)))</f>
        <v>0.5</v>
      </c>
      <c r="E115" s="281">
        <f t="shared" ref="E115:E142" si="6">IF(OR(ISBLANK(C115),C115=""),"",IF(ISTEXT(C115),C115,IF(C$113=0,0,C115/C$113*E$113)))</f>
        <v>182.5</v>
      </c>
      <c r="F115" s="280">
        <f t="shared" ref="F115:F142" si="7">IF(OR(ISBLANK(E115),E115=""),"",IF(ISTEXT(E115),E115,IF(E115=0,0,IF(ABS(E115-E$113)&lt;0.0000001,"chaque repas",E$113/E115))))</f>
        <v>2</v>
      </c>
      <c r="G115" s="5288" t="s">
        <v>4141</v>
      </c>
      <c r="H115" s="5188"/>
      <c r="I115" s="615"/>
      <c r="J115" s="304" t="s">
        <v>4242</v>
      </c>
      <c r="K115" s="192"/>
      <c r="L115" s="192"/>
      <c r="M115" s="301"/>
      <c r="N115" s="156"/>
      <c r="O115" s="156"/>
      <c r="P115" s="156"/>
      <c r="Q115" s="156"/>
      <c r="R115" s="156"/>
      <c r="S115" s="156"/>
      <c r="T115" s="156"/>
      <c r="U115" s="156"/>
      <c r="V115" s="156"/>
      <c r="W115" s="156"/>
      <c r="X115" s="156"/>
      <c r="Y115" s="156"/>
      <c r="Z115" s="156"/>
      <c r="AA115" s="156"/>
      <c r="AB115" s="50"/>
      <c r="AC115" s="50"/>
      <c r="AD115" s="50"/>
      <c r="AE115" s="50"/>
      <c r="AF115" s="50"/>
      <c r="AG115" s="50"/>
      <c r="AH115" s="50"/>
      <c r="AI115" s="50"/>
      <c r="AJ115" s="50"/>
      <c r="AK115" s="50"/>
      <c r="AL115" s="671">
        <v>1</v>
      </c>
    </row>
    <row r="116" spans="1:38" ht="18" customHeight="1">
      <c r="A116" s="615"/>
      <c r="B116" s="169" t="s">
        <v>4138</v>
      </c>
      <c r="C116" s="294">
        <v>8</v>
      </c>
      <c r="D116" s="293">
        <f t="shared" si="5"/>
        <v>0.4</v>
      </c>
      <c r="E116" s="274">
        <f t="shared" si="6"/>
        <v>146</v>
      </c>
      <c r="F116" s="273">
        <f t="shared" si="7"/>
        <v>2.5</v>
      </c>
      <c r="G116" s="5289"/>
      <c r="H116" s="5190"/>
      <c r="I116" s="615"/>
      <c r="J116" s="303" t="s">
        <v>4241</v>
      </c>
      <c r="K116" s="192"/>
      <c r="L116" s="192"/>
      <c r="M116" s="301"/>
      <c r="N116" s="156"/>
      <c r="O116" s="156"/>
      <c r="P116" s="156"/>
      <c r="Q116" s="156"/>
      <c r="R116" s="156"/>
      <c r="S116" s="156"/>
      <c r="T116" s="156"/>
      <c r="U116" s="156"/>
      <c r="V116" s="156"/>
      <c r="W116" s="156"/>
      <c r="X116" s="156"/>
      <c r="Y116" s="156"/>
      <c r="Z116" s="156"/>
      <c r="AA116" s="156"/>
      <c r="AB116" s="50"/>
      <c r="AC116" s="50"/>
      <c r="AD116" s="50"/>
      <c r="AE116" s="50"/>
      <c r="AF116" s="50"/>
      <c r="AG116" s="50"/>
      <c r="AH116" s="50"/>
      <c r="AI116" s="50"/>
      <c r="AJ116" s="50"/>
      <c r="AK116" s="50"/>
      <c r="AL116" s="671">
        <v>1</v>
      </c>
    </row>
    <row r="117" spans="1:38" ht="18" customHeight="1">
      <c r="A117" s="615"/>
      <c r="B117" s="169" t="s">
        <v>4136</v>
      </c>
      <c r="C117" s="289" t="s">
        <v>4108</v>
      </c>
      <c r="D117" s="265">
        <f t="shared" si="5"/>
        <v>0</v>
      </c>
      <c r="E117" s="284" t="str">
        <f t="shared" si="6"/>
        <v>libre</v>
      </c>
      <c r="F117" s="276" t="str">
        <f t="shared" si="7"/>
        <v>libre</v>
      </c>
      <c r="G117" s="5289"/>
      <c r="H117" s="5190"/>
      <c r="I117" s="615"/>
      <c r="J117" s="302" t="s">
        <v>4240</v>
      </c>
      <c r="K117" s="192"/>
      <c r="L117" s="192"/>
      <c r="M117" s="301"/>
      <c r="N117" s="156"/>
      <c r="O117" s="156"/>
      <c r="P117" s="156"/>
      <c r="Q117" s="156"/>
      <c r="R117" s="156"/>
      <c r="S117" s="156"/>
      <c r="T117" s="156"/>
      <c r="U117" s="156"/>
      <c r="V117" s="156"/>
      <c r="W117" s="156"/>
      <c r="X117" s="156"/>
      <c r="Y117" s="156"/>
      <c r="Z117" s="156"/>
      <c r="AA117" s="156"/>
      <c r="AB117" s="50"/>
      <c r="AC117" s="50"/>
      <c r="AD117" s="50"/>
      <c r="AE117" s="50"/>
      <c r="AF117" s="50"/>
      <c r="AG117" s="50"/>
      <c r="AH117" s="50"/>
      <c r="AI117" s="50"/>
      <c r="AJ117" s="50"/>
      <c r="AK117" s="50"/>
      <c r="AL117" s="671">
        <v>1</v>
      </c>
    </row>
    <row r="118" spans="1:38" ht="18" customHeight="1">
      <c r="A118" s="615"/>
      <c r="B118" s="166" t="s">
        <v>4133</v>
      </c>
      <c r="C118" s="294" t="s">
        <v>4108</v>
      </c>
      <c r="D118" s="293">
        <f t="shared" si="5"/>
        <v>0</v>
      </c>
      <c r="E118" s="281" t="str">
        <f t="shared" si="6"/>
        <v>libre</v>
      </c>
      <c r="F118" s="280" t="str">
        <f t="shared" si="7"/>
        <v>libre</v>
      </c>
      <c r="G118" s="5289"/>
      <c r="H118" s="5190"/>
      <c r="I118" s="615"/>
      <c r="J118" s="194" t="s">
        <v>4239</v>
      </c>
      <c r="K118" s="192"/>
      <c r="L118" s="192"/>
      <c r="M118" s="301"/>
      <c r="N118" s="156"/>
      <c r="O118" s="156"/>
      <c r="P118" s="156"/>
      <c r="Q118" s="156"/>
      <c r="R118" s="156"/>
      <c r="S118" s="156"/>
      <c r="T118" s="156"/>
      <c r="U118" s="156"/>
      <c r="V118" s="156"/>
      <c r="W118" s="156"/>
      <c r="X118" s="156"/>
      <c r="Y118" s="156"/>
      <c r="Z118" s="156"/>
      <c r="AA118" s="156"/>
      <c r="AB118" s="50"/>
      <c r="AC118" s="50"/>
      <c r="AD118" s="50"/>
      <c r="AE118" s="50"/>
      <c r="AF118" s="50"/>
      <c r="AG118" s="50"/>
      <c r="AH118" s="50"/>
      <c r="AI118" s="50"/>
      <c r="AJ118" s="50"/>
      <c r="AK118" s="50"/>
      <c r="AL118" s="671">
        <v>1</v>
      </c>
    </row>
    <row r="119" spans="1:38" ht="18" customHeight="1">
      <c r="A119" s="615"/>
      <c r="B119" s="166" t="s">
        <v>4131</v>
      </c>
      <c r="C119" s="5243">
        <v>10</v>
      </c>
      <c r="D119" s="5244">
        <f t="shared" si="5"/>
        <v>0.5</v>
      </c>
      <c r="E119" s="5230">
        <f t="shared" si="6"/>
        <v>182.5</v>
      </c>
      <c r="F119" s="5232">
        <f t="shared" si="7"/>
        <v>2</v>
      </c>
      <c r="G119" s="5289"/>
      <c r="H119" s="5190"/>
      <c r="I119" s="615"/>
      <c r="J119" s="193" t="s">
        <v>4128</v>
      </c>
      <c r="K119" s="192"/>
      <c r="L119" s="192"/>
      <c r="M119" s="301"/>
      <c r="N119" s="156"/>
      <c r="O119" s="156"/>
      <c r="P119" s="156"/>
      <c r="Q119" s="156"/>
      <c r="R119" s="156"/>
      <c r="S119" s="156"/>
      <c r="T119" s="156"/>
      <c r="U119" s="156"/>
      <c r="V119" s="156"/>
      <c r="W119" s="156"/>
      <c r="X119" s="156"/>
      <c r="Y119" s="156"/>
      <c r="Z119" s="156"/>
      <c r="AA119" s="156"/>
      <c r="AB119" s="50"/>
      <c r="AC119" s="50"/>
      <c r="AD119" s="50"/>
      <c r="AE119" s="50"/>
      <c r="AF119" s="50"/>
      <c r="AG119" s="50"/>
      <c r="AH119" s="50"/>
      <c r="AI119" s="50"/>
      <c r="AJ119" s="50"/>
      <c r="AK119" s="50"/>
      <c r="AL119" s="671">
        <v>1</v>
      </c>
    </row>
    <row r="120" spans="1:38" ht="18" customHeight="1">
      <c r="A120" s="615"/>
      <c r="B120" s="300" t="s">
        <v>4129</v>
      </c>
      <c r="C120" s="5246"/>
      <c r="D120" s="5228" t="str">
        <f t="shared" si="5"/>
        <v/>
      </c>
      <c r="E120" s="5230" t="str">
        <f t="shared" si="6"/>
        <v/>
      </c>
      <c r="F120" s="5232" t="str">
        <f t="shared" si="7"/>
        <v/>
      </c>
      <c r="G120" s="5289"/>
      <c r="H120" s="5190"/>
      <c r="I120" s="615"/>
      <c r="J120" s="190" t="s">
        <v>4126</v>
      </c>
      <c r="K120" s="189"/>
      <c r="L120" s="189"/>
      <c r="M120" s="299"/>
      <c r="N120" s="156"/>
      <c r="O120" s="156"/>
      <c r="P120" s="156"/>
      <c r="Q120" s="156"/>
      <c r="R120" s="156"/>
      <c r="S120" s="156"/>
      <c r="T120" s="156"/>
      <c r="U120" s="156"/>
      <c r="V120" s="156"/>
      <c r="W120" s="156"/>
      <c r="X120" s="156"/>
      <c r="Y120" s="156"/>
      <c r="Z120" s="156"/>
      <c r="AA120" s="156"/>
      <c r="AB120" s="50"/>
      <c r="AC120" s="50"/>
      <c r="AD120" s="50"/>
      <c r="AE120" s="50"/>
      <c r="AF120" s="50"/>
      <c r="AG120" s="50"/>
      <c r="AH120" s="50"/>
      <c r="AI120" s="50"/>
      <c r="AJ120" s="50"/>
      <c r="AK120" s="50"/>
      <c r="AL120" s="671">
        <v>1</v>
      </c>
    </row>
    <row r="121" spans="1:38" ht="18" customHeight="1">
      <c r="A121" s="615"/>
      <c r="B121" s="298" t="s">
        <v>4127</v>
      </c>
      <c r="C121" s="289" t="s">
        <v>4108</v>
      </c>
      <c r="D121" s="288">
        <f t="shared" si="5"/>
        <v>0</v>
      </c>
      <c r="E121" s="284" t="str">
        <f t="shared" si="6"/>
        <v>libre</v>
      </c>
      <c r="F121" s="276" t="str">
        <f t="shared" si="7"/>
        <v>libre</v>
      </c>
      <c r="G121" s="5290"/>
      <c r="H121" s="5291"/>
      <c r="I121" s="615"/>
      <c r="J121" s="615"/>
      <c r="K121" s="615"/>
      <c r="L121" s="615"/>
      <c r="M121" s="617"/>
      <c r="N121" s="156"/>
      <c r="O121" s="156"/>
      <c r="P121" s="156"/>
      <c r="Q121" s="156"/>
      <c r="R121" s="156"/>
      <c r="S121" s="156"/>
      <c r="T121" s="156"/>
      <c r="U121" s="156"/>
      <c r="V121" s="156"/>
      <c r="W121" s="156"/>
      <c r="X121" s="156"/>
      <c r="Y121" s="156"/>
      <c r="Z121" s="156"/>
      <c r="AA121" s="156"/>
      <c r="AB121" s="50"/>
      <c r="AC121" s="50"/>
      <c r="AD121" s="50"/>
      <c r="AE121" s="50"/>
      <c r="AF121" s="50"/>
      <c r="AG121" s="50"/>
      <c r="AH121" s="50"/>
      <c r="AI121" s="50"/>
      <c r="AJ121" s="50"/>
      <c r="AK121" s="50"/>
      <c r="AL121" s="671">
        <v>1</v>
      </c>
    </row>
    <row r="122" spans="1:38" ht="18" customHeight="1">
      <c r="A122" s="615"/>
      <c r="B122" s="297" t="s">
        <v>4125</v>
      </c>
      <c r="C122" s="5245">
        <v>10</v>
      </c>
      <c r="D122" s="5227">
        <f t="shared" si="5"/>
        <v>0.5</v>
      </c>
      <c r="E122" s="5229">
        <f t="shared" si="6"/>
        <v>182.5</v>
      </c>
      <c r="F122" s="5231">
        <f t="shared" si="7"/>
        <v>2</v>
      </c>
      <c r="G122" s="5293" t="s">
        <v>4122</v>
      </c>
      <c r="H122" s="5294"/>
      <c r="I122" s="615"/>
      <c r="J122" s="615"/>
      <c r="K122" s="615"/>
      <c r="L122" s="615"/>
      <c r="M122" s="617"/>
      <c r="N122" s="156"/>
      <c r="O122" s="156"/>
      <c r="P122" s="156"/>
      <c r="Q122" s="156"/>
      <c r="R122" s="156"/>
      <c r="S122" s="156"/>
      <c r="T122" s="156"/>
      <c r="U122" s="156"/>
      <c r="V122" s="156"/>
      <c r="W122" s="156"/>
      <c r="X122" s="156"/>
      <c r="Y122" s="156"/>
      <c r="Z122" s="156"/>
      <c r="AA122" s="156"/>
      <c r="AB122" s="50"/>
      <c r="AC122" s="50"/>
      <c r="AD122" s="50"/>
      <c r="AE122" s="50"/>
      <c r="AF122" s="50"/>
      <c r="AG122" s="50"/>
      <c r="AH122" s="50"/>
      <c r="AI122" s="50"/>
      <c r="AJ122" s="50"/>
      <c r="AK122" s="50"/>
      <c r="AL122" s="671">
        <v>1</v>
      </c>
    </row>
    <row r="123" spans="1:38" ht="18" customHeight="1">
      <c r="A123" s="615"/>
      <c r="B123" s="296" t="s">
        <v>4121</v>
      </c>
      <c r="C123" s="5292"/>
      <c r="D123" s="5283" t="str">
        <f t="shared" si="5"/>
        <v/>
      </c>
      <c r="E123" s="5284" t="str">
        <f t="shared" si="6"/>
        <v/>
      </c>
      <c r="F123" s="5285" t="str">
        <f t="shared" si="7"/>
        <v/>
      </c>
      <c r="G123" s="5295"/>
      <c r="H123" s="5296"/>
      <c r="I123" s="615"/>
      <c r="J123" s="615"/>
      <c r="K123" s="615"/>
      <c r="L123" s="615"/>
      <c r="M123" s="617"/>
      <c r="N123" s="156"/>
      <c r="O123" s="156"/>
      <c r="P123" s="156"/>
      <c r="Q123" s="156"/>
      <c r="R123" s="156"/>
      <c r="S123" s="156"/>
      <c r="T123" s="156"/>
      <c r="U123" s="156"/>
      <c r="V123" s="156"/>
      <c r="W123" s="156"/>
      <c r="X123" s="156"/>
      <c r="Y123" s="156"/>
      <c r="Z123" s="156"/>
      <c r="AA123" s="156"/>
      <c r="AB123" s="50"/>
      <c r="AC123" s="50"/>
      <c r="AD123" s="50"/>
      <c r="AE123" s="50"/>
      <c r="AF123" s="50"/>
      <c r="AG123" s="50"/>
      <c r="AH123" s="50"/>
      <c r="AI123" s="50"/>
      <c r="AJ123" s="50"/>
      <c r="AK123" s="50"/>
      <c r="AL123" s="671">
        <v>1</v>
      </c>
    </row>
    <row r="124" spans="1:38" ht="18" customHeight="1">
      <c r="A124" s="615"/>
      <c r="B124" s="295" t="s">
        <v>4120</v>
      </c>
      <c r="C124" s="294">
        <v>4</v>
      </c>
      <c r="D124" s="293">
        <f t="shared" si="5"/>
        <v>0.2</v>
      </c>
      <c r="E124" s="281">
        <f t="shared" si="6"/>
        <v>73</v>
      </c>
      <c r="F124" s="280">
        <f t="shared" si="7"/>
        <v>5</v>
      </c>
      <c r="G124" s="5214" t="s">
        <v>4119</v>
      </c>
      <c r="H124" s="5215"/>
      <c r="I124" s="615"/>
      <c r="J124" s="615"/>
      <c r="K124" s="615"/>
      <c r="L124" s="615"/>
      <c r="M124" s="617"/>
      <c r="N124" s="156"/>
      <c r="O124" s="156"/>
      <c r="P124" s="156"/>
      <c r="Q124" s="156"/>
      <c r="R124" s="156"/>
      <c r="S124" s="156"/>
      <c r="T124" s="156"/>
      <c r="U124" s="156"/>
      <c r="V124" s="156"/>
      <c r="W124" s="156"/>
      <c r="X124" s="156"/>
      <c r="Y124" s="156"/>
      <c r="Z124" s="156"/>
      <c r="AA124" s="156"/>
      <c r="AB124" s="50"/>
      <c r="AC124" s="50"/>
      <c r="AD124" s="50"/>
      <c r="AE124" s="50"/>
      <c r="AF124" s="50"/>
      <c r="AG124" s="50"/>
      <c r="AH124" s="50"/>
      <c r="AI124" s="50"/>
      <c r="AJ124" s="50"/>
      <c r="AK124" s="50"/>
      <c r="AL124" s="671">
        <v>1</v>
      </c>
    </row>
    <row r="125" spans="1:38" ht="18" customHeight="1">
      <c r="A125" s="615"/>
      <c r="B125" s="292" t="s">
        <v>4117</v>
      </c>
      <c r="C125" s="278">
        <v>4</v>
      </c>
      <c r="D125" s="270">
        <f t="shared" si="5"/>
        <v>0.2</v>
      </c>
      <c r="E125" s="281">
        <f t="shared" si="6"/>
        <v>73</v>
      </c>
      <c r="F125" s="280">
        <f t="shared" si="7"/>
        <v>5</v>
      </c>
      <c r="G125" s="5216"/>
      <c r="H125" s="5217"/>
      <c r="I125" s="615"/>
      <c r="J125" s="615"/>
      <c r="K125" s="615"/>
      <c r="L125" s="615"/>
      <c r="M125" s="617"/>
      <c r="N125" s="156"/>
      <c r="O125" s="156"/>
      <c r="P125" s="156"/>
      <c r="Q125" s="156"/>
      <c r="R125" s="156"/>
      <c r="S125" s="156"/>
      <c r="T125" s="156"/>
      <c r="U125" s="156"/>
      <c r="V125" s="156"/>
      <c r="W125" s="156"/>
      <c r="X125" s="156"/>
      <c r="Y125" s="156"/>
      <c r="Z125" s="156"/>
      <c r="AA125" s="156"/>
      <c r="AB125" s="50"/>
      <c r="AC125" s="50"/>
      <c r="AD125" s="50"/>
      <c r="AE125" s="50"/>
      <c r="AF125" s="50"/>
      <c r="AG125" s="50"/>
      <c r="AH125" s="50"/>
      <c r="AI125" s="50"/>
      <c r="AJ125" s="50"/>
      <c r="AK125" s="50"/>
      <c r="AL125" s="671">
        <v>1</v>
      </c>
    </row>
    <row r="126" spans="1:38" ht="18" customHeight="1">
      <c r="A126" s="615"/>
      <c r="B126" s="5241" t="s">
        <v>4116</v>
      </c>
      <c r="C126" s="5243">
        <v>2</v>
      </c>
      <c r="D126" s="5244">
        <f t="shared" si="5"/>
        <v>0.1</v>
      </c>
      <c r="E126" s="5230">
        <f t="shared" si="6"/>
        <v>36.5</v>
      </c>
      <c r="F126" s="5232">
        <f t="shared" si="7"/>
        <v>10</v>
      </c>
      <c r="G126" s="5216"/>
      <c r="H126" s="5217"/>
      <c r="I126" s="615"/>
      <c r="J126" s="615"/>
      <c r="K126" s="615"/>
      <c r="L126" s="615"/>
      <c r="M126" s="617"/>
      <c r="N126" s="156"/>
      <c r="O126" s="156"/>
      <c r="P126" s="156"/>
      <c r="Q126" s="156"/>
      <c r="R126" s="156"/>
      <c r="S126" s="156"/>
      <c r="T126" s="156"/>
      <c r="U126" s="156"/>
      <c r="V126" s="156"/>
      <c r="W126" s="156"/>
      <c r="X126" s="156"/>
      <c r="Y126" s="156"/>
      <c r="Z126" s="156"/>
      <c r="AA126" s="156"/>
      <c r="AB126" s="50"/>
      <c r="AC126" s="50"/>
      <c r="AD126" s="50"/>
      <c r="AE126" s="50"/>
      <c r="AF126" s="50"/>
      <c r="AG126" s="50"/>
      <c r="AH126" s="50"/>
      <c r="AI126" s="50"/>
      <c r="AJ126" s="50"/>
      <c r="AK126" s="50"/>
      <c r="AL126" s="671">
        <v>1</v>
      </c>
    </row>
    <row r="127" spans="1:38" ht="18" customHeight="1">
      <c r="A127" s="615"/>
      <c r="B127" s="5242"/>
      <c r="C127" s="5226"/>
      <c r="D127" s="5228" t="str">
        <f t="shared" si="5"/>
        <v/>
      </c>
      <c r="E127" s="5230" t="str">
        <f t="shared" si="6"/>
        <v/>
      </c>
      <c r="F127" s="5232" t="str">
        <f t="shared" si="7"/>
        <v/>
      </c>
      <c r="G127" s="5216"/>
      <c r="H127" s="5217"/>
      <c r="I127" s="615"/>
      <c r="J127" s="615"/>
      <c r="K127" s="615"/>
      <c r="L127" s="615"/>
      <c r="M127" s="617"/>
      <c r="N127" s="156"/>
      <c r="O127" s="156"/>
      <c r="P127" s="156"/>
      <c r="Q127" s="156"/>
      <c r="R127" s="156"/>
      <c r="S127" s="156"/>
      <c r="T127" s="156"/>
      <c r="U127" s="156"/>
      <c r="V127" s="156"/>
      <c r="W127" s="156"/>
      <c r="X127" s="156"/>
      <c r="Y127" s="156"/>
      <c r="Z127" s="156"/>
      <c r="AA127" s="156"/>
      <c r="AB127" s="50"/>
      <c r="AC127" s="50"/>
      <c r="AD127" s="50"/>
      <c r="AE127" s="50"/>
      <c r="AF127" s="50"/>
      <c r="AG127" s="50"/>
      <c r="AH127" s="50"/>
      <c r="AI127" s="50"/>
      <c r="AJ127" s="50"/>
      <c r="AK127" s="50"/>
      <c r="AL127" s="671">
        <v>1</v>
      </c>
    </row>
    <row r="128" spans="1:38" ht="18" customHeight="1">
      <c r="A128" s="615"/>
      <c r="B128" s="291" t="s">
        <v>4114</v>
      </c>
      <c r="C128" s="278"/>
      <c r="D128" s="270" t="str">
        <f t="shared" si="5"/>
        <v/>
      </c>
      <c r="E128" s="281" t="str">
        <f t="shared" si="6"/>
        <v/>
      </c>
      <c r="F128" s="280" t="str">
        <f t="shared" si="7"/>
        <v/>
      </c>
      <c r="G128" s="5216"/>
      <c r="H128" s="5217"/>
      <c r="I128" s="615"/>
      <c r="J128" s="615"/>
      <c r="K128" s="615"/>
      <c r="L128" s="615"/>
      <c r="M128" s="617"/>
      <c r="N128" s="156"/>
      <c r="O128" s="156"/>
      <c r="P128" s="156"/>
      <c r="Q128" s="156"/>
      <c r="R128" s="156"/>
      <c r="S128" s="156"/>
      <c r="T128" s="156"/>
      <c r="U128" s="156"/>
      <c r="V128" s="156"/>
      <c r="W128" s="156"/>
      <c r="X128" s="156"/>
      <c r="Y128" s="156"/>
      <c r="Z128" s="156"/>
      <c r="AA128" s="156"/>
      <c r="AB128" s="50"/>
      <c r="AC128" s="50"/>
      <c r="AD128" s="50"/>
      <c r="AE128" s="50"/>
      <c r="AF128" s="50"/>
      <c r="AG128" s="50"/>
      <c r="AH128" s="50"/>
      <c r="AI128" s="50"/>
      <c r="AJ128" s="50"/>
      <c r="AK128" s="50"/>
      <c r="AL128" s="671">
        <v>1</v>
      </c>
    </row>
    <row r="129" spans="1:38" ht="18" customHeight="1">
      <c r="A129" s="615"/>
      <c r="B129" s="290" t="s">
        <v>4113</v>
      </c>
      <c r="C129" s="289">
        <v>3</v>
      </c>
      <c r="D129" s="288">
        <f t="shared" si="5"/>
        <v>0.15</v>
      </c>
      <c r="E129" s="284">
        <f t="shared" si="6"/>
        <v>54.75</v>
      </c>
      <c r="F129" s="276">
        <f t="shared" si="7"/>
        <v>6.666666666666667</v>
      </c>
      <c r="G129" s="5216"/>
      <c r="H129" s="5217"/>
      <c r="I129" s="615"/>
      <c r="J129" s="615"/>
      <c r="K129" s="615"/>
      <c r="L129" s="615"/>
      <c r="M129" s="617"/>
      <c r="N129" s="156"/>
      <c r="O129" s="156"/>
      <c r="P129" s="156"/>
      <c r="Q129" s="156"/>
      <c r="R129" s="156"/>
      <c r="S129" s="156"/>
      <c r="T129" s="156"/>
      <c r="U129" s="156"/>
      <c r="V129" s="156"/>
      <c r="W129" s="156"/>
      <c r="X129" s="156"/>
      <c r="Y129" s="156"/>
      <c r="Z129" s="156"/>
      <c r="AA129" s="156"/>
      <c r="AB129" s="50"/>
      <c r="AC129" s="50"/>
      <c r="AD129" s="50"/>
      <c r="AE129" s="50"/>
      <c r="AF129" s="50"/>
      <c r="AG129" s="50"/>
      <c r="AH129" s="50"/>
      <c r="AI129" s="50"/>
      <c r="AJ129" s="50"/>
      <c r="AK129" s="50"/>
      <c r="AL129" s="671">
        <v>1</v>
      </c>
    </row>
    <row r="130" spans="1:38" ht="18" customHeight="1">
      <c r="A130" s="615"/>
      <c r="B130" s="287" t="s">
        <v>4112</v>
      </c>
      <c r="C130" s="5245"/>
      <c r="D130" s="5227" t="str">
        <f t="shared" si="5"/>
        <v/>
      </c>
      <c r="E130" s="5229" t="str">
        <f t="shared" si="6"/>
        <v/>
      </c>
      <c r="F130" s="5231" t="str">
        <f t="shared" si="7"/>
        <v/>
      </c>
      <c r="G130" s="5218" t="s">
        <v>4111</v>
      </c>
      <c r="H130" s="5192"/>
      <c r="I130" s="615"/>
      <c r="J130" s="615"/>
      <c r="K130" s="615"/>
      <c r="L130" s="615"/>
      <c r="M130" s="617"/>
      <c r="N130" s="156"/>
      <c r="O130" s="156"/>
      <c r="P130" s="156"/>
      <c r="Q130" s="156"/>
      <c r="R130" s="156"/>
      <c r="S130" s="156"/>
      <c r="T130" s="156"/>
      <c r="U130" s="156"/>
      <c r="V130" s="156"/>
      <c r="W130" s="156"/>
      <c r="X130" s="156"/>
      <c r="Y130" s="156"/>
      <c r="Z130" s="156"/>
      <c r="AA130" s="156"/>
      <c r="AB130" s="50"/>
      <c r="AC130" s="50"/>
      <c r="AD130" s="50"/>
      <c r="AE130" s="50"/>
      <c r="AF130" s="50"/>
      <c r="AG130" s="50"/>
      <c r="AH130" s="50"/>
      <c r="AI130" s="50"/>
      <c r="AJ130" s="50"/>
      <c r="AK130" s="50"/>
      <c r="AL130" s="671">
        <v>1</v>
      </c>
    </row>
    <row r="131" spans="1:38" ht="18" customHeight="1">
      <c r="A131" s="615"/>
      <c r="B131" s="5239" t="s">
        <v>4110</v>
      </c>
      <c r="C131" s="5226">
        <v>4</v>
      </c>
      <c r="D131" s="5247">
        <f t="shared" si="5"/>
        <v>0.2</v>
      </c>
      <c r="E131" s="5230">
        <f t="shared" si="6"/>
        <v>73</v>
      </c>
      <c r="F131" s="5232">
        <f t="shared" si="7"/>
        <v>5</v>
      </c>
      <c r="G131" s="5219"/>
      <c r="H131" s="5194"/>
      <c r="I131" s="615"/>
      <c r="J131" s="615"/>
      <c r="K131" s="615"/>
      <c r="L131" s="615"/>
      <c r="M131" s="617"/>
      <c r="N131" s="156"/>
      <c r="O131" s="156"/>
      <c r="P131" s="156"/>
      <c r="Q131" s="156"/>
      <c r="R131" s="156"/>
      <c r="S131" s="156"/>
      <c r="T131" s="156"/>
      <c r="U131" s="156"/>
      <c r="V131" s="156"/>
      <c r="W131" s="156"/>
      <c r="X131" s="156"/>
      <c r="Y131" s="156"/>
      <c r="Z131" s="156"/>
      <c r="AA131" s="156"/>
      <c r="AB131" s="50"/>
      <c r="AC131" s="50"/>
      <c r="AD131" s="50"/>
      <c r="AE131" s="50"/>
      <c r="AF131" s="50"/>
      <c r="AG131" s="50"/>
      <c r="AH131" s="50"/>
      <c r="AI131" s="50"/>
      <c r="AJ131" s="50"/>
      <c r="AK131" s="50"/>
      <c r="AL131" s="671">
        <v>1</v>
      </c>
    </row>
    <row r="132" spans="1:38" ht="18" customHeight="1">
      <c r="A132" s="615"/>
      <c r="B132" s="5240"/>
      <c r="C132" s="5246"/>
      <c r="D132" s="5228" t="str">
        <f t="shared" si="5"/>
        <v/>
      </c>
      <c r="E132" s="5230" t="str">
        <f t="shared" si="6"/>
        <v/>
      </c>
      <c r="F132" s="5232" t="str">
        <f t="shared" si="7"/>
        <v/>
      </c>
      <c r="G132" s="5219"/>
      <c r="H132" s="5194"/>
      <c r="I132" s="615"/>
      <c r="J132" s="615"/>
      <c r="K132" s="615"/>
      <c r="L132" s="615"/>
      <c r="M132" s="617"/>
      <c r="N132" s="156"/>
      <c r="O132" s="156"/>
      <c r="P132" s="156"/>
      <c r="Q132" s="156"/>
      <c r="R132" s="156"/>
      <c r="S132" s="156"/>
      <c r="T132" s="156"/>
      <c r="U132" s="156"/>
      <c r="V132" s="156"/>
      <c r="W132" s="156"/>
      <c r="X132" s="156"/>
      <c r="Y132" s="156"/>
      <c r="Z132" s="156"/>
      <c r="AA132" s="156"/>
      <c r="AB132" s="50"/>
      <c r="AC132" s="50"/>
      <c r="AD132" s="50"/>
      <c r="AE132" s="50"/>
      <c r="AF132" s="50"/>
      <c r="AG132" s="50"/>
      <c r="AH132" s="50"/>
      <c r="AI132" s="50"/>
      <c r="AJ132" s="50"/>
      <c r="AK132" s="50"/>
      <c r="AL132" s="671">
        <v>1</v>
      </c>
    </row>
    <row r="133" spans="1:38" ht="18" customHeight="1">
      <c r="A133" s="615"/>
      <c r="B133" s="285" t="s">
        <v>4109</v>
      </c>
      <c r="C133" s="278">
        <v>4</v>
      </c>
      <c r="D133" s="270">
        <f t="shared" si="5"/>
        <v>0.2</v>
      </c>
      <c r="E133" s="281">
        <f t="shared" si="6"/>
        <v>73</v>
      </c>
      <c r="F133" s="280">
        <f t="shared" si="7"/>
        <v>5</v>
      </c>
      <c r="G133" s="5219"/>
      <c r="H133" s="5194"/>
      <c r="I133" s="615"/>
      <c r="J133" s="615"/>
      <c r="K133" s="615"/>
      <c r="L133" s="615"/>
      <c r="M133" s="617"/>
      <c r="N133" s="156"/>
      <c r="O133" s="156"/>
      <c r="P133" s="156"/>
      <c r="Q133" s="156"/>
      <c r="R133" s="156"/>
      <c r="S133" s="156"/>
      <c r="T133" s="156"/>
      <c r="U133" s="156"/>
      <c r="V133" s="156"/>
      <c r="W133" s="156"/>
      <c r="X133" s="156"/>
      <c r="Y133" s="156"/>
      <c r="Z133" s="156"/>
      <c r="AA133" s="156"/>
      <c r="AB133" s="50"/>
      <c r="AC133" s="50"/>
      <c r="AD133" s="50"/>
      <c r="AE133" s="50"/>
      <c r="AF133" s="50"/>
      <c r="AG133" s="50"/>
      <c r="AH133" s="50"/>
      <c r="AI133" s="50"/>
      <c r="AJ133" s="50"/>
      <c r="AK133" s="50"/>
      <c r="AL133" s="671">
        <v>1</v>
      </c>
    </row>
    <row r="134" spans="1:38" ht="18" customHeight="1">
      <c r="A134" s="615"/>
      <c r="B134" s="5281" t="s">
        <v>4107</v>
      </c>
      <c r="C134" s="5226">
        <v>3</v>
      </c>
      <c r="D134" s="5244">
        <f t="shared" si="5"/>
        <v>0.15</v>
      </c>
      <c r="E134" s="5230">
        <f t="shared" si="6"/>
        <v>54.75</v>
      </c>
      <c r="F134" s="5232">
        <f t="shared" si="7"/>
        <v>6.666666666666667</v>
      </c>
      <c r="G134" s="5219"/>
      <c r="H134" s="5194"/>
      <c r="I134" s="615"/>
      <c r="J134" s="615"/>
      <c r="K134" s="615"/>
      <c r="L134" s="615"/>
      <c r="M134" s="617"/>
      <c r="N134" s="156"/>
      <c r="O134" s="156"/>
      <c r="P134" s="156"/>
      <c r="Q134" s="156"/>
      <c r="R134" s="156"/>
      <c r="S134" s="156"/>
      <c r="T134" s="156"/>
      <c r="U134" s="156"/>
      <c r="V134" s="156"/>
      <c r="W134" s="156"/>
      <c r="X134" s="156"/>
      <c r="Y134" s="156"/>
      <c r="Z134" s="156"/>
      <c r="AA134" s="156"/>
      <c r="AB134" s="50"/>
      <c r="AC134" s="50"/>
      <c r="AD134" s="50"/>
      <c r="AE134" s="50"/>
      <c r="AF134" s="50"/>
      <c r="AG134" s="50"/>
      <c r="AH134" s="50"/>
      <c r="AI134" s="50"/>
      <c r="AJ134" s="50"/>
      <c r="AK134" s="50"/>
      <c r="AL134" s="671">
        <v>1</v>
      </c>
    </row>
    <row r="135" spans="1:38" ht="18" customHeight="1">
      <c r="A135" s="615"/>
      <c r="B135" s="5282"/>
      <c r="C135" s="5226"/>
      <c r="D135" s="5283" t="str">
        <f t="shared" si="5"/>
        <v/>
      </c>
      <c r="E135" s="5284" t="str">
        <f t="shared" si="6"/>
        <v/>
      </c>
      <c r="F135" s="5285" t="str">
        <f t="shared" si="7"/>
        <v/>
      </c>
      <c r="G135" s="5220"/>
      <c r="H135" s="5221"/>
      <c r="I135" s="615"/>
      <c r="J135" s="615"/>
      <c r="K135" s="615"/>
      <c r="L135" s="615"/>
      <c r="M135" s="617"/>
      <c r="N135" s="156"/>
      <c r="O135" s="156"/>
      <c r="P135" s="156"/>
      <c r="Q135" s="156"/>
      <c r="R135" s="156"/>
      <c r="S135" s="156"/>
      <c r="T135" s="156"/>
      <c r="U135" s="156"/>
      <c r="V135" s="156"/>
      <c r="W135" s="156"/>
      <c r="X135" s="156"/>
      <c r="Y135" s="156"/>
      <c r="Z135" s="156"/>
      <c r="AA135" s="156"/>
      <c r="AB135" s="50"/>
      <c r="AC135" s="50"/>
      <c r="AD135" s="50"/>
      <c r="AE135" s="50"/>
      <c r="AF135" s="50"/>
      <c r="AG135" s="50"/>
      <c r="AH135" s="50"/>
      <c r="AI135" s="50"/>
      <c r="AJ135" s="50"/>
      <c r="AK135" s="50"/>
      <c r="AL135" s="671">
        <v>1</v>
      </c>
    </row>
    <row r="136" spans="1:38" ht="18" customHeight="1">
      <c r="A136" s="615"/>
      <c r="B136" s="283" t="s">
        <v>4106</v>
      </c>
      <c r="C136" s="278">
        <v>8</v>
      </c>
      <c r="D136" s="275">
        <f t="shared" si="5"/>
        <v>0.4</v>
      </c>
      <c r="E136" s="281">
        <f t="shared" si="6"/>
        <v>146</v>
      </c>
      <c r="F136" s="280">
        <f t="shared" si="7"/>
        <v>2.5</v>
      </c>
      <c r="G136" s="5222" t="s">
        <v>4105</v>
      </c>
      <c r="H136" s="5196"/>
      <c r="I136" s="615"/>
      <c r="J136" s="615"/>
      <c r="K136" s="615"/>
      <c r="L136" s="615"/>
      <c r="M136" s="617"/>
      <c r="N136" s="156"/>
      <c r="O136" s="156"/>
      <c r="P136" s="156"/>
      <c r="Q136" s="156"/>
      <c r="R136" s="156"/>
      <c r="S136" s="156"/>
      <c r="T136" s="156"/>
      <c r="U136" s="156"/>
      <c r="V136" s="156"/>
      <c r="W136" s="156"/>
      <c r="X136" s="156"/>
      <c r="Y136" s="156"/>
      <c r="Z136" s="156"/>
      <c r="AA136" s="156"/>
      <c r="AB136" s="50"/>
      <c r="AC136" s="50"/>
      <c r="AD136" s="50"/>
      <c r="AE136" s="50"/>
      <c r="AF136" s="50"/>
      <c r="AG136" s="50"/>
      <c r="AH136" s="50"/>
      <c r="AI136" s="50"/>
      <c r="AJ136" s="50"/>
      <c r="AK136" s="50"/>
      <c r="AL136" s="671">
        <v>1</v>
      </c>
    </row>
    <row r="137" spans="1:38" ht="18" customHeight="1">
      <c r="A137" s="615"/>
      <c r="B137" s="282" t="s">
        <v>4104</v>
      </c>
      <c r="C137" s="278">
        <v>4</v>
      </c>
      <c r="D137" s="270">
        <f t="shared" si="5"/>
        <v>0.2</v>
      </c>
      <c r="E137" s="281">
        <f t="shared" si="6"/>
        <v>73</v>
      </c>
      <c r="F137" s="280">
        <f t="shared" si="7"/>
        <v>5</v>
      </c>
      <c r="G137" s="5223"/>
      <c r="H137" s="5198"/>
      <c r="I137" s="615"/>
      <c r="J137" s="615"/>
      <c r="K137" s="615"/>
      <c r="L137" s="615"/>
      <c r="M137" s="617"/>
      <c r="N137" s="156"/>
      <c r="O137" s="156"/>
      <c r="P137" s="156"/>
      <c r="Q137" s="156"/>
      <c r="R137" s="156"/>
      <c r="S137" s="156"/>
      <c r="T137" s="156"/>
      <c r="U137" s="156"/>
      <c r="V137" s="156"/>
      <c r="W137" s="156"/>
      <c r="X137" s="156"/>
      <c r="Y137" s="156"/>
      <c r="Z137" s="156"/>
      <c r="AA137" s="156"/>
      <c r="AB137" s="50"/>
      <c r="AC137" s="50"/>
      <c r="AD137" s="50"/>
      <c r="AE137" s="50"/>
      <c r="AF137" s="50"/>
      <c r="AG137" s="50"/>
      <c r="AH137" s="50"/>
      <c r="AI137" s="50"/>
      <c r="AJ137" s="50"/>
      <c r="AK137" s="50"/>
      <c r="AL137" s="671">
        <v>1</v>
      </c>
    </row>
    <row r="138" spans="1:38" ht="18" customHeight="1">
      <c r="A138" s="615"/>
      <c r="B138" s="279" t="s">
        <v>4103</v>
      </c>
      <c r="C138" s="278">
        <v>6</v>
      </c>
      <c r="D138" s="265">
        <f t="shared" si="5"/>
        <v>0.3</v>
      </c>
      <c r="E138" s="277">
        <f t="shared" si="6"/>
        <v>109.5</v>
      </c>
      <c r="F138" s="276">
        <f t="shared" si="7"/>
        <v>3.3333333333333335</v>
      </c>
      <c r="G138" s="5223"/>
      <c r="H138" s="5198"/>
      <c r="I138" s="615"/>
      <c r="J138" s="615"/>
      <c r="K138" s="615"/>
      <c r="L138" s="615"/>
      <c r="M138" s="617"/>
      <c r="N138" s="156"/>
      <c r="O138" s="156"/>
      <c r="P138" s="156"/>
      <c r="Q138" s="156"/>
      <c r="R138" s="156"/>
      <c r="S138" s="156"/>
      <c r="T138" s="156"/>
      <c r="U138" s="156"/>
      <c r="V138" s="156"/>
      <c r="W138" s="156"/>
      <c r="X138" s="156"/>
      <c r="Y138" s="156"/>
      <c r="Z138" s="156"/>
      <c r="AA138" s="156"/>
      <c r="AB138" s="50"/>
      <c r="AC138" s="50"/>
      <c r="AD138" s="50"/>
      <c r="AE138" s="50"/>
      <c r="AF138" s="50"/>
      <c r="AG138" s="50"/>
      <c r="AH138" s="50"/>
      <c r="AI138" s="50"/>
      <c r="AJ138" s="50"/>
      <c r="AK138" s="50"/>
      <c r="AL138" s="671">
        <v>1</v>
      </c>
    </row>
    <row r="139" spans="1:38" ht="18" customHeight="1">
      <c r="A139" s="615"/>
      <c r="B139" s="5224" t="s">
        <v>4102</v>
      </c>
      <c r="C139" s="5226">
        <v>4</v>
      </c>
      <c r="D139" s="5227">
        <f t="shared" si="5"/>
        <v>0.2</v>
      </c>
      <c r="E139" s="5229">
        <f t="shared" si="6"/>
        <v>73</v>
      </c>
      <c r="F139" s="5231">
        <f t="shared" si="7"/>
        <v>5</v>
      </c>
      <c r="G139" s="5233" t="s">
        <v>4101</v>
      </c>
      <c r="H139" s="5234"/>
      <c r="I139" s="615"/>
      <c r="J139" s="615"/>
      <c r="K139" s="615"/>
      <c r="L139" s="615"/>
      <c r="M139" s="617"/>
      <c r="N139" s="156"/>
      <c r="O139" s="156"/>
      <c r="P139" s="156"/>
      <c r="Q139" s="156"/>
      <c r="R139" s="156"/>
      <c r="S139" s="156"/>
      <c r="T139" s="156"/>
      <c r="U139" s="156"/>
      <c r="V139" s="156"/>
      <c r="W139" s="156"/>
      <c r="X139" s="156"/>
      <c r="Y139" s="156"/>
      <c r="Z139" s="156"/>
      <c r="AA139" s="156"/>
      <c r="AB139" s="50"/>
      <c r="AC139" s="50"/>
      <c r="AD139" s="50"/>
      <c r="AE139" s="50"/>
      <c r="AF139" s="50"/>
      <c r="AG139" s="50"/>
      <c r="AH139" s="50"/>
      <c r="AI139" s="50"/>
      <c r="AJ139" s="50"/>
      <c r="AK139" s="50"/>
      <c r="AL139" s="671">
        <v>1</v>
      </c>
    </row>
    <row r="140" spans="1:38" ht="18" customHeight="1">
      <c r="A140" s="615"/>
      <c r="B140" s="5225"/>
      <c r="C140" s="5226"/>
      <c r="D140" s="5228" t="str">
        <f t="shared" si="5"/>
        <v/>
      </c>
      <c r="E140" s="5230" t="str">
        <f t="shared" si="6"/>
        <v/>
      </c>
      <c r="F140" s="5232" t="str">
        <f t="shared" si="7"/>
        <v/>
      </c>
      <c r="G140" s="5235"/>
      <c r="H140" s="5236"/>
      <c r="I140" s="615"/>
      <c r="J140" s="615"/>
      <c r="K140" s="615"/>
      <c r="L140" s="615"/>
      <c r="M140" s="617"/>
      <c r="N140" s="156"/>
      <c r="O140" s="156"/>
      <c r="P140" s="156"/>
      <c r="Q140" s="156"/>
      <c r="R140" s="156"/>
      <c r="S140" s="156"/>
      <c r="T140" s="156"/>
      <c r="U140" s="156"/>
      <c r="V140" s="156"/>
      <c r="W140" s="156"/>
      <c r="X140" s="156"/>
      <c r="Y140" s="156"/>
      <c r="Z140" s="156"/>
      <c r="AA140" s="156"/>
      <c r="AB140" s="50"/>
      <c r="AC140" s="50"/>
      <c r="AD140" s="50"/>
      <c r="AE140" s="50"/>
      <c r="AF140" s="50"/>
      <c r="AG140" s="50"/>
      <c r="AH140" s="50"/>
      <c r="AI140" s="50"/>
      <c r="AJ140" s="50"/>
      <c r="AK140" s="50"/>
      <c r="AL140" s="671">
        <v>1</v>
      </c>
    </row>
    <row r="141" spans="1:38" ht="18" customHeight="1">
      <c r="A141" s="615"/>
      <c r="B141" s="272" t="s">
        <v>4100</v>
      </c>
      <c r="C141" s="271" t="s">
        <v>4108</v>
      </c>
      <c r="D141" s="270">
        <f t="shared" si="5"/>
        <v>0</v>
      </c>
      <c r="E141" s="269" t="str">
        <f t="shared" si="6"/>
        <v>libre</v>
      </c>
      <c r="F141" s="268" t="str">
        <f t="shared" si="7"/>
        <v>libre</v>
      </c>
      <c r="G141" s="5235"/>
      <c r="H141" s="5236"/>
      <c r="I141" s="615"/>
      <c r="J141" s="615"/>
      <c r="K141" s="615"/>
      <c r="L141" s="615"/>
      <c r="M141" s="617"/>
      <c r="N141" s="156"/>
      <c r="O141" s="156"/>
      <c r="P141" s="156"/>
      <c r="Q141" s="156"/>
      <c r="R141" s="156"/>
      <c r="S141" s="156"/>
      <c r="T141" s="156"/>
      <c r="U141" s="156"/>
      <c r="V141" s="156"/>
      <c r="W141" s="156"/>
      <c r="X141" s="156"/>
      <c r="Y141" s="156"/>
      <c r="Z141" s="156"/>
      <c r="AA141" s="156"/>
      <c r="AB141" s="50"/>
      <c r="AC141" s="50"/>
      <c r="AD141" s="50"/>
      <c r="AE141" s="50"/>
      <c r="AF141" s="50"/>
      <c r="AG141" s="50"/>
      <c r="AH141" s="50"/>
      <c r="AI141" s="50"/>
      <c r="AJ141" s="50"/>
      <c r="AK141" s="50"/>
      <c r="AL141" s="671">
        <v>1</v>
      </c>
    </row>
    <row r="142" spans="1:38" ht="18" customHeight="1">
      <c r="A142" s="615"/>
      <c r="B142" s="267" t="s">
        <v>4098</v>
      </c>
      <c r="C142" s="266" t="s">
        <v>4108</v>
      </c>
      <c r="D142" s="265">
        <f t="shared" si="5"/>
        <v>0</v>
      </c>
      <c r="E142" s="264" t="str">
        <f t="shared" si="6"/>
        <v>libre</v>
      </c>
      <c r="F142" s="263" t="str">
        <f t="shared" si="7"/>
        <v>libre</v>
      </c>
      <c r="G142" s="5237"/>
      <c r="H142" s="5238"/>
      <c r="I142" s="615"/>
      <c r="J142" s="615"/>
      <c r="K142" s="615"/>
      <c r="L142" s="615"/>
      <c r="M142" s="617"/>
      <c r="N142" s="156"/>
      <c r="O142" s="156"/>
      <c r="P142" s="156"/>
      <c r="Q142" s="156"/>
      <c r="R142" s="156"/>
      <c r="S142" s="156"/>
      <c r="T142" s="156"/>
      <c r="U142" s="156"/>
      <c r="V142" s="156"/>
      <c r="W142" s="156"/>
      <c r="X142" s="156"/>
      <c r="Y142" s="156"/>
      <c r="Z142" s="156"/>
      <c r="AA142" s="156"/>
      <c r="AB142" s="50"/>
      <c r="AC142" s="50"/>
      <c r="AD142" s="50"/>
      <c r="AE142" s="50"/>
      <c r="AF142" s="50"/>
      <c r="AG142" s="50"/>
      <c r="AH142" s="50"/>
      <c r="AI142" s="50"/>
      <c r="AJ142" s="50"/>
      <c r="AK142" s="50"/>
      <c r="AL142" s="671">
        <v>1</v>
      </c>
    </row>
    <row r="143" spans="1:38" ht="18" customHeight="1">
      <c r="A143" s="615"/>
      <c r="B143" s="262"/>
      <c r="C143" s="261">
        <f>SUM(C115:C142)</f>
        <v>84</v>
      </c>
      <c r="D143" s="260">
        <f>SUM(D115:D142)</f>
        <v>4.2000000000000011</v>
      </c>
      <c r="E143" s="259"/>
      <c r="F143" s="259"/>
      <c r="G143" s="259"/>
      <c r="H143" s="258"/>
      <c r="I143" s="615"/>
      <c r="J143" s="615"/>
      <c r="K143" s="615"/>
      <c r="L143" s="615"/>
      <c r="M143" s="617"/>
      <c r="N143" s="156"/>
      <c r="O143" s="156"/>
      <c r="P143" s="156"/>
      <c r="Q143" s="156"/>
      <c r="R143" s="156"/>
      <c r="S143" s="156"/>
      <c r="T143" s="156"/>
      <c r="U143" s="156"/>
      <c r="V143" s="156"/>
      <c r="W143" s="156"/>
      <c r="X143" s="156"/>
      <c r="Y143" s="156"/>
      <c r="Z143" s="156"/>
      <c r="AA143" s="156"/>
      <c r="AB143" s="50"/>
      <c r="AC143" s="50"/>
      <c r="AD143" s="50"/>
      <c r="AE143" s="50"/>
      <c r="AF143" s="50"/>
      <c r="AG143" s="50"/>
      <c r="AH143" s="50"/>
      <c r="AI143" s="50"/>
      <c r="AJ143" s="50"/>
      <c r="AK143" s="50"/>
      <c r="AL143" s="671">
        <v>1</v>
      </c>
    </row>
    <row r="144" spans="1:38" ht="18" customHeight="1" thickBot="1">
      <c r="A144" s="615"/>
      <c r="B144" s="54" t="s">
        <v>4079</v>
      </c>
      <c r="C144" s="54">
        <v>10</v>
      </c>
      <c r="D144" s="52">
        <v>10</v>
      </c>
      <c r="E144" s="53">
        <v>10</v>
      </c>
      <c r="F144" s="53">
        <v>10</v>
      </c>
      <c r="G144" s="53">
        <v>10</v>
      </c>
      <c r="H144" s="52">
        <v>10</v>
      </c>
      <c r="I144" s="615"/>
      <c r="J144" s="615"/>
      <c r="K144" s="615"/>
      <c r="L144" s="615"/>
      <c r="M144" s="617"/>
      <c r="N144" s="156"/>
      <c r="O144" s="156"/>
      <c r="P144" s="156"/>
      <c r="Q144" s="156"/>
      <c r="R144" s="156"/>
      <c r="S144" s="156"/>
      <c r="T144" s="156"/>
      <c r="U144" s="156"/>
      <c r="V144" s="156"/>
      <c r="W144" s="156"/>
      <c r="X144" s="156"/>
      <c r="Y144" s="156"/>
      <c r="Z144" s="156"/>
      <c r="AA144" s="156"/>
      <c r="AB144" s="50"/>
      <c r="AC144" s="50"/>
      <c r="AD144" s="50"/>
      <c r="AE144" s="50"/>
      <c r="AF144" s="50"/>
      <c r="AG144" s="50"/>
      <c r="AH144" s="50"/>
      <c r="AI144" s="50"/>
      <c r="AJ144" s="50"/>
      <c r="AK144" s="50"/>
      <c r="AL144" s="671">
        <v>1</v>
      </c>
    </row>
    <row r="145" spans="1:38" ht="16.5" thickBot="1">
      <c r="A145" s="615"/>
      <c r="B145" s="156">
        <v>0</v>
      </c>
      <c r="C145" s="156">
        <v>0</v>
      </c>
      <c r="D145" s="156">
        <v>0</v>
      </c>
      <c r="E145" s="156">
        <v>0</v>
      </c>
      <c r="F145" s="156">
        <v>0</v>
      </c>
      <c r="G145" s="156">
        <v>0</v>
      </c>
      <c r="H145" s="156">
        <v>0</v>
      </c>
      <c r="I145" s="156">
        <v>0</v>
      </c>
      <c r="J145" s="615"/>
      <c r="K145" s="615"/>
      <c r="L145" s="616"/>
      <c r="M145" s="632"/>
      <c r="N145" s="256"/>
      <c r="O145" s="256"/>
      <c r="P145" s="256"/>
      <c r="Q145" s="256"/>
      <c r="R145" s="256"/>
      <c r="S145" s="256"/>
      <c r="T145" s="256"/>
      <c r="U145" s="256"/>
      <c r="V145" s="256"/>
      <c r="W145" s="256"/>
      <c r="X145" s="256"/>
      <c r="Y145" s="256"/>
      <c r="Z145" s="256"/>
      <c r="AA145" s="156"/>
      <c r="AB145" s="50"/>
      <c r="AC145" s="50"/>
      <c r="AD145" s="50"/>
      <c r="AE145" s="50"/>
      <c r="AF145" s="50"/>
      <c r="AG145" s="50"/>
      <c r="AH145" s="50"/>
      <c r="AI145" s="50"/>
      <c r="AJ145" s="50"/>
      <c r="AK145" s="50"/>
      <c r="AL145" s="671">
        <v>1</v>
      </c>
    </row>
    <row r="146" spans="1:38" ht="23.25">
      <c r="A146" s="615"/>
      <c r="B146" s="5266" t="s">
        <v>4238</v>
      </c>
      <c r="C146" s="5267"/>
      <c r="D146" s="5267"/>
      <c r="E146" s="5267"/>
      <c r="F146" s="5267"/>
      <c r="G146" s="5267"/>
      <c r="H146" s="5267"/>
      <c r="I146" s="5268"/>
      <c r="J146" s="200" t="s">
        <v>4152</v>
      </c>
      <c r="K146" s="199"/>
      <c r="L146" s="199"/>
      <c r="M146" s="198"/>
      <c r="N146" s="156"/>
      <c r="O146" s="156"/>
      <c r="P146" s="156"/>
      <c r="Q146" s="156"/>
      <c r="R146" s="156"/>
      <c r="S146" s="156"/>
      <c r="T146" s="156"/>
      <c r="U146" s="156"/>
      <c r="V146" s="156"/>
      <c r="W146" s="156"/>
      <c r="X146" s="156"/>
      <c r="Y146" s="156"/>
      <c r="Z146" s="156"/>
      <c r="AA146" s="156"/>
      <c r="AB146" s="50"/>
      <c r="AC146" s="50"/>
      <c r="AD146" s="50"/>
      <c r="AE146" s="50"/>
      <c r="AF146" s="50"/>
      <c r="AG146" s="50"/>
      <c r="AH146" s="50"/>
      <c r="AI146" s="50"/>
      <c r="AJ146" s="50"/>
      <c r="AK146" s="50"/>
      <c r="AL146" s="671">
        <v>1</v>
      </c>
    </row>
    <row r="147" spans="1:38" ht="20.25">
      <c r="A147" s="615"/>
      <c r="B147" s="255" t="s">
        <v>4237</v>
      </c>
      <c r="C147" s="254" t="s">
        <v>2735</v>
      </c>
      <c r="D147" s="254" t="s">
        <v>2711</v>
      </c>
      <c r="E147" s="254" t="s">
        <v>2720</v>
      </c>
      <c r="F147" s="254" t="s">
        <v>4236</v>
      </c>
      <c r="G147" s="254" t="s">
        <v>2740</v>
      </c>
      <c r="H147" s="253" t="s">
        <v>4235</v>
      </c>
      <c r="I147" s="252" t="s">
        <v>4234</v>
      </c>
      <c r="J147" s="197" t="s">
        <v>4205</v>
      </c>
      <c r="K147" s="192"/>
      <c r="L147" s="192"/>
      <c r="M147" s="191"/>
      <c r="N147" s="156"/>
      <c r="O147" s="156"/>
      <c r="P147" s="156"/>
      <c r="Q147" s="156"/>
      <c r="R147" s="156"/>
      <c r="S147" s="156"/>
      <c r="T147" s="156"/>
      <c r="U147" s="156"/>
      <c r="V147" s="156"/>
      <c r="W147" s="156"/>
      <c r="X147" s="156"/>
      <c r="Y147" s="156"/>
      <c r="Z147" s="156"/>
      <c r="AA147" s="156"/>
      <c r="AB147" s="50"/>
      <c r="AC147" s="50"/>
      <c r="AD147" s="50"/>
      <c r="AE147" s="50"/>
      <c r="AF147" s="50"/>
      <c r="AG147" s="50"/>
      <c r="AH147" s="50"/>
      <c r="AI147" s="50"/>
      <c r="AJ147" s="50"/>
      <c r="AK147" s="50"/>
      <c r="AL147" s="671">
        <v>1</v>
      </c>
    </row>
    <row r="148" spans="1:38" ht="18">
      <c r="A148" s="615"/>
      <c r="B148" s="251" t="s">
        <v>4233</v>
      </c>
      <c r="C148" s="236"/>
      <c r="D148" s="236"/>
      <c r="E148" s="236"/>
      <c r="F148" s="236"/>
      <c r="G148" s="236"/>
      <c r="H148" s="235" t="s">
        <v>4232</v>
      </c>
      <c r="I148" s="234">
        <f t="shared" ref="I148:I162" si="8">SUM(C148:G148)</f>
        <v>0</v>
      </c>
      <c r="J148" s="196" t="s">
        <v>4204</v>
      </c>
      <c r="K148" s="192"/>
      <c r="L148" s="192"/>
      <c r="M148" s="191"/>
      <c r="N148" s="156"/>
      <c r="O148" s="156"/>
      <c r="P148" s="156"/>
      <c r="Q148" s="156"/>
      <c r="R148" s="156"/>
      <c r="S148" s="156"/>
      <c r="T148" s="156"/>
      <c r="U148" s="156"/>
      <c r="V148" s="156"/>
      <c r="W148" s="156"/>
      <c r="X148" s="156"/>
      <c r="Y148" s="156"/>
      <c r="Z148" s="156"/>
      <c r="AA148" s="156"/>
      <c r="AB148" s="50"/>
      <c r="AC148" s="50"/>
      <c r="AD148" s="50"/>
      <c r="AE148" s="50"/>
      <c r="AF148" s="50"/>
      <c r="AG148" s="50"/>
      <c r="AH148" s="50"/>
      <c r="AI148" s="50"/>
      <c r="AJ148" s="50"/>
      <c r="AK148" s="50"/>
      <c r="AL148" s="671">
        <v>1</v>
      </c>
    </row>
    <row r="149" spans="1:38" ht="18">
      <c r="A149" s="615"/>
      <c r="B149" s="250" t="s">
        <v>4231</v>
      </c>
      <c r="C149" s="236"/>
      <c r="D149" s="236"/>
      <c r="E149" s="236"/>
      <c r="F149" s="236"/>
      <c r="G149" s="236"/>
      <c r="H149" s="235" t="s">
        <v>4213</v>
      </c>
      <c r="I149" s="234">
        <f t="shared" si="8"/>
        <v>0</v>
      </c>
      <c r="J149" s="226" t="s">
        <v>4195</v>
      </c>
      <c r="K149" s="192"/>
      <c r="L149" s="192"/>
      <c r="M149" s="191"/>
      <c r="N149" s="156"/>
      <c r="O149" s="156"/>
      <c r="P149" s="156"/>
      <c r="Q149" s="156"/>
      <c r="R149" s="156"/>
      <c r="S149" s="156"/>
      <c r="T149" s="156"/>
      <c r="U149" s="156"/>
      <c r="V149" s="156"/>
      <c r="W149" s="156"/>
      <c r="X149" s="156"/>
      <c r="Y149" s="156"/>
      <c r="Z149" s="156"/>
      <c r="AA149" s="156"/>
      <c r="AB149" s="50"/>
      <c r="AC149" s="50"/>
      <c r="AD149" s="50"/>
      <c r="AE149" s="50"/>
      <c r="AF149" s="50"/>
      <c r="AG149" s="50"/>
      <c r="AH149" s="50"/>
      <c r="AI149" s="50"/>
      <c r="AJ149" s="50"/>
      <c r="AK149" s="50"/>
      <c r="AL149" s="671">
        <v>1</v>
      </c>
    </row>
    <row r="150" spans="1:38" ht="18">
      <c r="A150" s="615"/>
      <c r="B150" s="249" t="s">
        <v>4230</v>
      </c>
      <c r="C150" s="236"/>
      <c r="D150" s="236"/>
      <c r="E150" s="236"/>
      <c r="F150" s="236"/>
      <c r="G150" s="236"/>
      <c r="H150" s="235" t="s">
        <v>4229</v>
      </c>
      <c r="I150" s="234">
        <f t="shared" si="8"/>
        <v>0</v>
      </c>
      <c r="J150" s="193" t="s">
        <v>4128</v>
      </c>
      <c r="K150" s="192"/>
      <c r="L150" s="192"/>
      <c r="M150" s="191"/>
      <c r="N150" s="156"/>
      <c r="O150" s="156"/>
      <c r="P150" s="156"/>
      <c r="Q150" s="156"/>
      <c r="R150" s="156"/>
      <c r="S150" s="156"/>
      <c r="T150" s="156"/>
      <c r="U150" s="156"/>
      <c r="V150" s="156"/>
      <c r="W150" s="156"/>
      <c r="X150" s="156"/>
      <c r="Y150" s="156"/>
      <c r="Z150" s="156"/>
      <c r="AA150" s="156"/>
      <c r="AB150" s="50"/>
      <c r="AC150" s="50"/>
      <c r="AD150" s="50"/>
      <c r="AE150" s="50"/>
      <c r="AF150" s="50"/>
      <c r="AG150" s="50"/>
      <c r="AH150" s="50"/>
      <c r="AI150" s="50"/>
      <c r="AJ150" s="50"/>
      <c r="AK150" s="50"/>
      <c r="AL150" s="671">
        <v>1</v>
      </c>
    </row>
    <row r="151" spans="1:38" ht="18">
      <c r="A151" s="615"/>
      <c r="B151" s="248" t="s">
        <v>4228</v>
      </c>
      <c r="C151" s="236"/>
      <c r="D151" s="236"/>
      <c r="E151" s="236"/>
      <c r="F151" s="236"/>
      <c r="G151" s="236"/>
      <c r="H151" s="235" t="s">
        <v>4227</v>
      </c>
      <c r="I151" s="234">
        <f t="shared" si="8"/>
        <v>0</v>
      </c>
      <c r="J151" s="190" t="s">
        <v>4126</v>
      </c>
      <c r="K151" s="189"/>
      <c r="L151" s="189"/>
      <c r="M151" s="188"/>
      <c r="N151" s="156"/>
      <c r="O151" s="156"/>
      <c r="P151" s="156"/>
      <c r="Q151" s="156"/>
      <c r="R151" s="156"/>
      <c r="S151" s="156"/>
      <c r="T151" s="156"/>
      <c r="U151" s="156"/>
      <c r="V151" s="156"/>
      <c r="W151" s="156"/>
      <c r="X151" s="156"/>
      <c r="Y151" s="156"/>
      <c r="Z151" s="156"/>
      <c r="AA151" s="156"/>
      <c r="AB151" s="50"/>
      <c r="AC151" s="50"/>
      <c r="AD151" s="50"/>
      <c r="AE151" s="50"/>
      <c r="AF151" s="50"/>
      <c r="AG151" s="50"/>
      <c r="AH151" s="50"/>
      <c r="AI151" s="50"/>
      <c r="AJ151" s="50"/>
      <c r="AK151" s="50"/>
      <c r="AL151" s="671">
        <v>1</v>
      </c>
    </row>
    <row r="152" spans="1:38" ht="18">
      <c r="A152" s="615"/>
      <c r="B152" s="247" t="s">
        <v>4226</v>
      </c>
      <c r="C152" s="236"/>
      <c r="D152" s="236"/>
      <c r="E152" s="236"/>
      <c r="F152" s="236"/>
      <c r="G152" s="236"/>
      <c r="H152" s="235" t="s">
        <v>4219</v>
      </c>
      <c r="I152" s="234">
        <f t="shared" si="8"/>
        <v>0</v>
      </c>
      <c r="J152" s="615"/>
      <c r="K152" s="615"/>
      <c r="L152" s="615"/>
      <c r="M152" s="615"/>
      <c r="N152" s="615"/>
      <c r="O152" s="615"/>
      <c r="P152" s="156"/>
      <c r="Q152" s="156"/>
      <c r="R152" s="156"/>
      <c r="S152" s="156"/>
      <c r="T152" s="156"/>
      <c r="U152" s="156"/>
      <c r="V152" s="156"/>
      <c r="W152" s="156"/>
      <c r="X152" s="156"/>
      <c r="Y152" s="156"/>
      <c r="Z152" s="156"/>
      <c r="AA152" s="156"/>
      <c r="AB152" s="50"/>
      <c r="AC152" s="50"/>
      <c r="AD152" s="50"/>
      <c r="AE152" s="50"/>
      <c r="AF152" s="50"/>
      <c r="AG152" s="50"/>
      <c r="AH152" s="50"/>
      <c r="AI152" s="50"/>
      <c r="AJ152" s="50"/>
      <c r="AK152" s="50"/>
      <c r="AL152" s="671">
        <v>1</v>
      </c>
    </row>
    <row r="153" spans="1:38" ht="18.75">
      <c r="A153" s="615"/>
      <c r="B153" s="246" t="s">
        <v>4225</v>
      </c>
      <c r="C153" s="236"/>
      <c r="D153" s="236"/>
      <c r="E153" s="236"/>
      <c r="F153" s="236"/>
      <c r="G153" s="236"/>
      <c r="H153" s="235" t="s">
        <v>4219</v>
      </c>
      <c r="I153" s="234">
        <f t="shared" si="8"/>
        <v>0</v>
      </c>
      <c r="J153" s="615"/>
      <c r="K153" s="615"/>
      <c r="L153" s="615"/>
      <c r="M153" s="615"/>
      <c r="N153" s="615"/>
      <c r="O153" s="615"/>
      <c r="P153" s="156"/>
      <c r="Q153" s="156"/>
      <c r="R153" s="156"/>
      <c r="S153" s="156"/>
      <c r="T153" s="156"/>
      <c r="U153" s="156"/>
      <c r="V153" s="156"/>
      <c r="W153" s="156"/>
      <c r="X153" s="156"/>
      <c r="Y153" s="156"/>
      <c r="Z153" s="156"/>
      <c r="AA153" s="156"/>
      <c r="AB153" s="50"/>
      <c r="AC153" s="50"/>
      <c r="AD153" s="50"/>
      <c r="AE153" s="50"/>
      <c r="AF153" s="50"/>
      <c r="AG153" s="50"/>
      <c r="AH153" s="50"/>
      <c r="AI153" s="50"/>
      <c r="AJ153" s="50"/>
      <c r="AK153" s="50"/>
      <c r="AL153" s="671">
        <v>1</v>
      </c>
    </row>
    <row r="154" spans="1:38" ht="18.75">
      <c r="A154" s="615"/>
      <c r="B154" s="245" t="s">
        <v>4224</v>
      </c>
      <c r="C154" s="236"/>
      <c r="D154" s="236"/>
      <c r="E154" s="236"/>
      <c r="F154" s="236"/>
      <c r="G154" s="236"/>
      <c r="H154" s="235" t="s">
        <v>4215</v>
      </c>
      <c r="I154" s="234">
        <f t="shared" si="8"/>
        <v>0</v>
      </c>
      <c r="J154" s="615"/>
      <c r="K154" s="615"/>
      <c r="L154" s="615"/>
      <c r="M154" s="615"/>
      <c r="N154" s="615"/>
      <c r="O154" s="615"/>
      <c r="P154" s="156"/>
      <c r="Q154" s="156"/>
      <c r="R154" s="156"/>
      <c r="S154" s="156"/>
      <c r="T154" s="156"/>
      <c r="U154" s="156"/>
      <c r="V154" s="156"/>
      <c r="W154" s="156"/>
      <c r="X154" s="156"/>
      <c r="Y154" s="156"/>
      <c r="Z154" s="156"/>
      <c r="AA154" s="156"/>
      <c r="AB154" s="50"/>
      <c r="AC154" s="50"/>
      <c r="AD154" s="50"/>
      <c r="AE154" s="50"/>
      <c r="AF154" s="50"/>
      <c r="AG154" s="50"/>
      <c r="AH154" s="50"/>
      <c r="AI154" s="50"/>
      <c r="AJ154" s="50"/>
      <c r="AK154" s="50"/>
      <c r="AL154" s="671">
        <v>1</v>
      </c>
    </row>
    <row r="155" spans="1:38" ht="18">
      <c r="A155" s="615"/>
      <c r="B155" s="244" t="s">
        <v>4223</v>
      </c>
      <c r="C155" s="236"/>
      <c r="D155" s="236"/>
      <c r="E155" s="236"/>
      <c r="F155" s="236"/>
      <c r="G155" s="236"/>
      <c r="H155" s="235">
        <f>10</f>
        <v>10</v>
      </c>
      <c r="I155" s="234">
        <f t="shared" si="8"/>
        <v>0</v>
      </c>
      <c r="J155" s="615"/>
      <c r="K155" s="615"/>
      <c r="L155" s="615"/>
      <c r="M155" s="615"/>
      <c r="N155" s="615"/>
      <c r="O155" s="615"/>
      <c r="P155" s="156"/>
      <c r="Q155" s="156"/>
      <c r="R155" s="156"/>
      <c r="S155" s="156"/>
      <c r="T155" s="156"/>
      <c r="U155" s="156"/>
      <c r="V155" s="156"/>
      <c r="W155" s="156"/>
      <c r="X155" s="156"/>
      <c r="Y155" s="156"/>
      <c r="Z155" s="156"/>
      <c r="AA155" s="156"/>
      <c r="AB155" s="50"/>
      <c r="AC155" s="50"/>
      <c r="AD155" s="50"/>
      <c r="AE155" s="50"/>
      <c r="AF155" s="50"/>
      <c r="AG155" s="50"/>
      <c r="AH155" s="50"/>
      <c r="AI155" s="50"/>
      <c r="AJ155" s="50"/>
      <c r="AK155" s="50"/>
      <c r="AL155" s="671">
        <v>1</v>
      </c>
    </row>
    <row r="156" spans="1:38" ht="18">
      <c r="A156" s="615"/>
      <c r="B156" s="243" t="s">
        <v>4222</v>
      </c>
      <c r="C156" s="236"/>
      <c r="D156" s="236"/>
      <c r="E156" s="236"/>
      <c r="F156" s="236"/>
      <c r="G156" s="236"/>
      <c r="H156" s="235">
        <f>10</f>
        <v>10</v>
      </c>
      <c r="I156" s="234">
        <f t="shared" si="8"/>
        <v>0</v>
      </c>
      <c r="J156" s="615"/>
      <c r="K156" s="615"/>
      <c r="L156" s="615"/>
      <c r="M156" s="615"/>
      <c r="N156" s="615"/>
      <c r="O156" s="615"/>
      <c r="P156" s="156"/>
      <c r="Q156" s="156"/>
      <c r="R156" s="156"/>
      <c r="S156" s="156"/>
      <c r="T156" s="156"/>
      <c r="U156" s="156"/>
      <c r="V156" s="156"/>
      <c r="W156" s="156"/>
      <c r="X156" s="156"/>
      <c r="Y156" s="156"/>
      <c r="Z156" s="156"/>
      <c r="AA156" s="156"/>
      <c r="AB156" s="50"/>
      <c r="AC156" s="50"/>
      <c r="AD156" s="50"/>
      <c r="AE156" s="50"/>
      <c r="AF156" s="50"/>
      <c r="AG156" s="50"/>
      <c r="AH156" s="50"/>
      <c r="AI156" s="50"/>
      <c r="AJ156" s="50"/>
      <c r="AK156" s="50"/>
      <c r="AL156" s="671">
        <v>1</v>
      </c>
    </row>
    <row r="157" spans="1:38" ht="18">
      <c r="A157" s="615"/>
      <c r="B157" s="242" t="s">
        <v>4221</v>
      </c>
      <c r="C157" s="236"/>
      <c r="D157" s="236"/>
      <c r="E157" s="236"/>
      <c r="F157" s="236"/>
      <c r="G157" s="236"/>
      <c r="H157" s="235" t="s">
        <v>4211</v>
      </c>
      <c r="I157" s="234">
        <f t="shared" si="8"/>
        <v>0</v>
      </c>
      <c r="J157" s="615"/>
      <c r="K157" s="615"/>
      <c r="L157" s="615"/>
      <c r="M157" s="615"/>
      <c r="N157" s="615"/>
      <c r="O157" s="615"/>
      <c r="P157" s="156"/>
      <c r="Q157" s="156"/>
      <c r="R157" s="156"/>
      <c r="S157" s="156"/>
      <c r="T157" s="156"/>
      <c r="U157" s="156"/>
      <c r="V157" s="156"/>
      <c r="W157" s="156"/>
      <c r="X157" s="156"/>
      <c r="Y157" s="156"/>
      <c r="Z157" s="156"/>
      <c r="AA157" s="156"/>
      <c r="AB157" s="50"/>
      <c r="AC157" s="50"/>
      <c r="AD157" s="50"/>
      <c r="AE157" s="50"/>
      <c r="AF157" s="50"/>
      <c r="AG157" s="50"/>
      <c r="AH157" s="50"/>
      <c r="AI157" s="50"/>
      <c r="AJ157" s="50"/>
      <c r="AK157" s="50"/>
      <c r="AL157" s="671">
        <v>1</v>
      </c>
    </row>
    <row r="158" spans="1:38" ht="18">
      <c r="A158" s="615"/>
      <c r="B158" s="241" t="s">
        <v>4220</v>
      </c>
      <c r="C158" s="236"/>
      <c r="D158" s="236"/>
      <c r="E158" s="236"/>
      <c r="F158" s="236"/>
      <c r="G158" s="236"/>
      <c r="H158" s="235" t="s">
        <v>4219</v>
      </c>
      <c r="I158" s="234">
        <f t="shared" si="8"/>
        <v>0</v>
      </c>
      <c r="J158" s="615"/>
      <c r="K158" s="615"/>
      <c r="L158" s="615"/>
      <c r="M158" s="615"/>
      <c r="N158" s="615"/>
      <c r="O158" s="615"/>
      <c r="P158" s="156"/>
      <c r="Q158" s="156"/>
      <c r="R158" s="156"/>
      <c r="S158" s="156"/>
      <c r="T158" s="156"/>
      <c r="U158" s="156"/>
      <c r="V158" s="156"/>
      <c r="W158" s="156"/>
      <c r="X158" s="156"/>
      <c r="Y158" s="156"/>
      <c r="Z158" s="156"/>
      <c r="AA158" s="156"/>
      <c r="AB158" s="50"/>
      <c r="AC158" s="50"/>
      <c r="AD158" s="50"/>
      <c r="AE158" s="50"/>
      <c r="AF158" s="50"/>
      <c r="AG158" s="50"/>
      <c r="AH158" s="50"/>
      <c r="AI158" s="50"/>
      <c r="AJ158" s="50"/>
      <c r="AK158" s="50"/>
      <c r="AL158" s="671">
        <v>1</v>
      </c>
    </row>
    <row r="159" spans="1:38" ht="18">
      <c r="A159" s="615"/>
      <c r="B159" s="240" t="s">
        <v>4218</v>
      </c>
      <c r="C159" s="236"/>
      <c r="D159" s="236"/>
      <c r="E159" s="236"/>
      <c r="F159" s="236"/>
      <c r="G159" s="236"/>
      <c r="H159" s="235" t="s">
        <v>4217</v>
      </c>
      <c r="I159" s="234">
        <f t="shared" si="8"/>
        <v>0</v>
      </c>
      <c r="J159" s="615"/>
      <c r="K159" s="615"/>
      <c r="L159" s="615"/>
      <c r="M159" s="615"/>
      <c r="N159" s="615"/>
      <c r="O159" s="615"/>
      <c r="P159" s="156"/>
      <c r="Q159" s="156"/>
      <c r="R159" s="156"/>
      <c r="S159" s="156"/>
      <c r="T159" s="156"/>
      <c r="U159" s="156"/>
      <c r="V159" s="156"/>
      <c r="W159" s="156"/>
      <c r="X159" s="156"/>
      <c r="Y159" s="156"/>
      <c r="Z159" s="156"/>
      <c r="AA159" s="156"/>
      <c r="AB159" s="50"/>
      <c r="AC159" s="50"/>
      <c r="AD159" s="50"/>
      <c r="AE159" s="50"/>
      <c r="AF159" s="50"/>
      <c r="AG159" s="50"/>
      <c r="AH159" s="50"/>
      <c r="AI159" s="50"/>
      <c r="AJ159" s="50"/>
      <c r="AK159" s="50"/>
      <c r="AL159" s="671">
        <v>1</v>
      </c>
    </row>
    <row r="160" spans="1:38" ht="18">
      <c r="A160" s="615"/>
      <c r="B160" s="239" t="s">
        <v>4216</v>
      </c>
      <c r="C160" s="236"/>
      <c r="D160" s="236"/>
      <c r="E160" s="236"/>
      <c r="F160" s="236"/>
      <c r="G160" s="236"/>
      <c r="H160" s="235" t="s">
        <v>4215</v>
      </c>
      <c r="I160" s="234">
        <f t="shared" si="8"/>
        <v>0</v>
      </c>
      <c r="J160" s="615"/>
      <c r="K160" s="615"/>
      <c r="L160" s="615"/>
      <c r="M160" s="615"/>
      <c r="N160" s="615"/>
      <c r="O160" s="615"/>
      <c r="P160" s="156"/>
      <c r="Q160" s="156"/>
      <c r="R160" s="156"/>
      <c r="S160" s="156"/>
      <c r="T160" s="156"/>
      <c r="U160" s="156"/>
      <c r="V160" s="156"/>
      <c r="W160" s="156"/>
      <c r="X160" s="156"/>
      <c r="Y160" s="156"/>
      <c r="Z160" s="156"/>
      <c r="AA160" s="156"/>
      <c r="AB160" s="50"/>
      <c r="AC160" s="50"/>
      <c r="AD160" s="50"/>
      <c r="AE160" s="50"/>
      <c r="AF160" s="50"/>
      <c r="AG160" s="50"/>
      <c r="AH160" s="50"/>
      <c r="AI160" s="50"/>
      <c r="AJ160" s="50"/>
      <c r="AK160" s="50"/>
      <c r="AL160" s="671">
        <v>1</v>
      </c>
    </row>
    <row r="161" spans="1:38" ht="18">
      <c r="A161" s="615"/>
      <c r="B161" s="238" t="s">
        <v>4214</v>
      </c>
      <c r="C161" s="236"/>
      <c r="D161" s="236"/>
      <c r="E161" s="236"/>
      <c r="F161" s="236"/>
      <c r="G161" s="236"/>
      <c r="H161" s="235" t="s">
        <v>4213</v>
      </c>
      <c r="I161" s="234">
        <f t="shared" si="8"/>
        <v>0</v>
      </c>
      <c r="J161" s="615"/>
      <c r="K161" s="615"/>
      <c r="L161" s="615"/>
      <c r="M161" s="615"/>
      <c r="N161" s="615"/>
      <c r="O161" s="615"/>
      <c r="P161" s="156"/>
      <c r="Q161" s="156"/>
      <c r="R161" s="156"/>
      <c r="S161" s="156"/>
      <c r="T161" s="156"/>
      <c r="U161" s="156"/>
      <c r="V161" s="156"/>
      <c r="W161" s="156"/>
      <c r="X161" s="156"/>
      <c r="Y161" s="156"/>
      <c r="Z161" s="156"/>
      <c r="AA161" s="156"/>
      <c r="AB161" s="50"/>
      <c r="AC161" s="50"/>
      <c r="AD161" s="50"/>
      <c r="AE161" s="50"/>
      <c r="AF161" s="50"/>
      <c r="AG161" s="50"/>
      <c r="AH161" s="50"/>
      <c r="AI161" s="50"/>
      <c r="AJ161" s="50"/>
      <c r="AK161" s="50"/>
      <c r="AL161" s="671">
        <v>1</v>
      </c>
    </row>
    <row r="162" spans="1:38" ht="18">
      <c r="A162" s="615"/>
      <c r="B162" s="237" t="s">
        <v>4212</v>
      </c>
      <c r="C162" s="236"/>
      <c r="D162" s="236"/>
      <c r="E162" s="236"/>
      <c r="F162" s="236"/>
      <c r="G162" s="236"/>
      <c r="H162" s="235" t="s">
        <v>4211</v>
      </c>
      <c r="I162" s="234">
        <f t="shared" si="8"/>
        <v>0</v>
      </c>
      <c r="J162" s="615"/>
      <c r="K162" s="615"/>
      <c r="L162" s="615"/>
      <c r="M162" s="615"/>
      <c r="N162" s="615"/>
      <c r="O162" s="615"/>
      <c r="P162" s="156"/>
      <c r="Q162" s="156"/>
      <c r="R162" s="156"/>
      <c r="S162" s="156"/>
      <c r="T162" s="156"/>
      <c r="U162" s="156"/>
      <c r="V162" s="156"/>
      <c r="W162" s="156"/>
      <c r="X162" s="156"/>
      <c r="Y162" s="156"/>
      <c r="Z162" s="156"/>
      <c r="AA162" s="156"/>
      <c r="AB162" s="50"/>
      <c r="AC162" s="50"/>
      <c r="AD162" s="50"/>
      <c r="AE162" s="50"/>
      <c r="AF162" s="50"/>
      <c r="AG162" s="50"/>
      <c r="AH162" s="50"/>
      <c r="AI162" s="50"/>
      <c r="AJ162" s="50"/>
      <c r="AK162" s="50"/>
      <c r="AL162" s="671">
        <v>1</v>
      </c>
    </row>
    <row r="163" spans="1:38">
      <c r="A163" s="615"/>
      <c r="B163" s="233" t="s">
        <v>4210</v>
      </c>
      <c r="C163" s="5269" t="s">
        <v>4209</v>
      </c>
      <c r="D163" s="5269"/>
      <c r="E163" s="5269"/>
      <c r="F163" s="5269"/>
      <c r="G163" s="5269"/>
      <c r="H163" s="5269"/>
      <c r="I163" s="5270"/>
      <c r="J163" s="615"/>
      <c r="K163" s="615"/>
      <c r="L163" s="615"/>
      <c r="M163" s="615"/>
      <c r="N163" s="615"/>
      <c r="O163" s="615"/>
      <c r="P163" s="156"/>
      <c r="Q163" s="156"/>
      <c r="R163" s="156"/>
      <c r="S163" s="156"/>
      <c r="T163" s="156"/>
      <c r="U163" s="156"/>
      <c r="V163" s="156"/>
      <c r="W163" s="156"/>
      <c r="X163" s="156"/>
      <c r="Y163" s="156"/>
      <c r="Z163" s="156"/>
      <c r="AA163" s="156"/>
      <c r="AB163" s="50"/>
      <c r="AC163" s="50"/>
      <c r="AD163" s="50"/>
      <c r="AE163" s="50"/>
      <c r="AF163" s="50"/>
      <c r="AG163" s="50"/>
      <c r="AH163" s="50"/>
      <c r="AI163" s="50"/>
      <c r="AJ163" s="50"/>
      <c r="AK163" s="50"/>
      <c r="AL163" s="671">
        <v>1</v>
      </c>
    </row>
    <row r="164" spans="1:38" ht="16.5" thickBot="1">
      <c r="A164" s="615"/>
      <c r="B164" s="232" t="s">
        <v>4208</v>
      </c>
      <c r="C164" s="202"/>
      <c r="D164" s="202"/>
      <c r="E164" s="202"/>
      <c r="F164" s="202"/>
      <c r="G164" s="202"/>
      <c r="H164" s="202"/>
      <c r="I164" s="201"/>
      <c r="J164" s="615"/>
      <c r="K164" s="615"/>
      <c r="L164" s="615"/>
      <c r="M164" s="615"/>
      <c r="N164" s="615"/>
      <c r="O164" s="615"/>
      <c r="P164" s="156"/>
      <c r="Q164" s="156"/>
      <c r="R164" s="156"/>
      <c r="S164" s="156"/>
      <c r="T164" s="156"/>
      <c r="U164" s="156"/>
      <c r="V164" s="156"/>
      <c r="W164" s="156"/>
      <c r="X164" s="156"/>
      <c r="Y164" s="156"/>
      <c r="Z164" s="156"/>
      <c r="AA164" s="156"/>
      <c r="AB164" s="50"/>
      <c r="AC164" s="50"/>
      <c r="AD164" s="50"/>
      <c r="AE164" s="50"/>
      <c r="AF164" s="50"/>
      <c r="AG164" s="50"/>
      <c r="AH164" s="50"/>
      <c r="AI164" s="50"/>
      <c r="AJ164" s="50"/>
      <c r="AK164" s="50"/>
      <c r="AL164" s="671">
        <v>1</v>
      </c>
    </row>
    <row r="165" spans="1:38">
      <c r="A165" s="615"/>
      <c r="B165" s="616"/>
      <c r="C165" s="616"/>
      <c r="D165" s="616"/>
      <c r="E165" s="616"/>
      <c r="F165" s="616"/>
      <c r="G165" s="616"/>
      <c r="H165" s="616"/>
      <c r="I165" s="616"/>
      <c r="J165" s="615"/>
      <c r="K165" s="615"/>
      <c r="L165" s="615"/>
      <c r="M165" s="615"/>
      <c r="N165" s="615"/>
      <c r="O165" s="615"/>
      <c r="P165" s="156"/>
      <c r="Q165" s="156"/>
      <c r="R165" s="156"/>
      <c r="S165" s="156"/>
      <c r="T165" s="156"/>
      <c r="U165" s="156"/>
      <c r="V165" s="156"/>
      <c r="W165" s="156"/>
      <c r="X165" s="156"/>
      <c r="Y165" s="156"/>
      <c r="Z165" s="156"/>
      <c r="AA165" s="156"/>
      <c r="AB165" s="50"/>
      <c r="AC165" s="50"/>
      <c r="AD165" s="50"/>
      <c r="AE165" s="50"/>
      <c r="AF165" s="50"/>
      <c r="AG165" s="50"/>
      <c r="AH165" s="50"/>
      <c r="AI165" s="50"/>
      <c r="AJ165" s="50"/>
      <c r="AK165" s="50"/>
      <c r="AL165" s="671">
        <v>1</v>
      </c>
    </row>
    <row r="166" spans="1:38" ht="16.5" thickBot="1">
      <c r="A166" s="615"/>
      <c r="B166" s="616"/>
      <c r="C166" s="616"/>
      <c r="D166" s="616"/>
      <c r="E166" s="616"/>
      <c r="F166" s="616"/>
      <c r="G166" s="616"/>
      <c r="H166" s="616"/>
      <c r="I166" s="616"/>
      <c r="J166" s="615"/>
      <c r="K166" s="615"/>
      <c r="L166" s="615"/>
      <c r="M166" s="615"/>
      <c r="N166" s="615"/>
      <c r="O166" s="615"/>
      <c r="P166" s="156"/>
      <c r="Q166" s="156"/>
      <c r="R166" s="156"/>
      <c r="S166" s="156"/>
      <c r="T166" s="156"/>
      <c r="U166" s="156"/>
      <c r="V166" s="156"/>
      <c r="W166" s="156"/>
      <c r="X166" s="156"/>
      <c r="Y166" s="156"/>
      <c r="Z166" s="156"/>
      <c r="AA166" s="156"/>
      <c r="AB166" s="50"/>
      <c r="AC166" s="50"/>
      <c r="AD166" s="50"/>
      <c r="AE166" s="50"/>
      <c r="AF166" s="50"/>
      <c r="AG166" s="50"/>
      <c r="AH166" s="50"/>
      <c r="AI166" s="50"/>
      <c r="AJ166" s="50"/>
      <c r="AK166" s="50"/>
      <c r="AL166" s="671">
        <v>1</v>
      </c>
    </row>
    <row r="167" spans="1:38" ht="19.5" customHeight="1">
      <c r="A167" s="615"/>
      <c r="B167" s="5271" t="s">
        <v>4207</v>
      </c>
      <c r="C167" s="5272"/>
      <c r="D167" s="5272"/>
      <c r="E167" s="5272"/>
      <c r="F167" s="5272"/>
      <c r="G167" s="5272"/>
      <c r="H167" s="5272"/>
      <c r="I167" s="5272"/>
      <c r="J167" s="5272"/>
      <c r="K167" s="5272"/>
      <c r="L167" s="5273"/>
      <c r="M167" s="200" t="s">
        <v>4152</v>
      </c>
      <c r="N167" s="199"/>
      <c r="O167" s="199"/>
      <c r="P167" s="198"/>
      <c r="Q167" s="156"/>
      <c r="R167" s="156"/>
      <c r="S167" s="156"/>
      <c r="T167" s="156"/>
      <c r="U167" s="156"/>
      <c r="V167" s="156"/>
      <c r="W167" s="156"/>
      <c r="X167" s="156"/>
      <c r="Y167" s="156"/>
      <c r="Z167" s="156"/>
      <c r="AA167" s="156"/>
      <c r="AB167" s="50"/>
      <c r="AC167" s="50"/>
      <c r="AD167" s="50"/>
      <c r="AE167" s="50"/>
      <c r="AF167" s="50"/>
      <c r="AG167" s="50"/>
      <c r="AH167" s="50"/>
      <c r="AI167" s="50"/>
      <c r="AJ167" s="50"/>
      <c r="AK167" s="50"/>
      <c r="AL167" s="671">
        <v>1</v>
      </c>
    </row>
    <row r="168" spans="1:38" ht="15.75" customHeight="1">
      <c r="A168" s="615"/>
      <c r="B168" s="5274" t="s">
        <v>4206</v>
      </c>
      <c r="C168" s="5275"/>
      <c r="D168" s="5275"/>
      <c r="E168" s="5275"/>
      <c r="F168" s="5275"/>
      <c r="G168" s="5275"/>
      <c r="H168" s="5275"/>
      <c r="I168" s="5275"/>
      <c r="J168" s="5275"/>
      <c r="K168" s="5275"/>
      <c r="L168" s="5276"/>
      <c r="M168" s="197" t="s">
        <v>4205</v>
      </c>
      <c r="N168" s="192"/>
      <c r="O168" s="192"/>
      <c r="P168" s="191"/>
      <c r="Q168" s="156"/>
      <c r="R168" s="156"/>
      <c r="S168" s="156"/>
      <c r="T168" s="156"/>
      <c r="U168" s="156"/>
      <c r="V168" s="156"/>
      <c r="W168" s="156"/>
      <c r="X168" s="156"/>
      <c r="Y168" s="156"/>
      <c r="Z168" s="156"/>
      <c r="AA168" s="156"/>
      <c r="AB168" s="50"/>
      <c r="AC168" s="50"/>
      <c r="AD168" s="50"/>
      <c r="AE168" s="50"/>
      <c r="AF168" s="50"/>
      <c r="AG168" s="50"/>
      <c r="AH168" s="50"/>
      <c r="AI168" s="50"/>
      <c r="AJ168" s="50"/>
      <c r="AK168" s="50"/>
      <c r="AL168" s="671">
        <v>1</v>
      </c>
    </row>
    <row r="169" spans="1:38">
      <c r="A169" s="615"/>
      <c r="B169" s="5274"/>
      <c r="C169" s="5275"/>
      <c r="D169" s="5275"/>
      <c r="E169" s="5275"/>
      <c r="F169" s="5275"/>
      <c r="G169" s="5275"/>
      <c r="H169" s="5275"/>
      <c r="I169" s="5275"/>
      <c r="J169" s="5275"/>
      <c r="K169" s="5275"/>
      <c r="L169" s="5276"/>
      <c r="M169" s="196" t="s">
        <v>4204</v>
      </c>
      <c r="N169" s="192"/>
      <c r="O169" s="192"/>
      <c r="P169" s="191"/>
      <c r="Q169" s="156"/>
      <c r="R169" s="156"/>
      <c r="S169" s="156"/>
      <c r="T169" s="156"/>
      <c r="U169" s="156"/>
      <c r="V169" s="156"/>
      <c r="W169" s="156"/>
      <c r="X169" s="156"/>
      <c r="Y169" s="156"/>
      <c r="Z169" s="156"/>
      <c r="AA169" s="156"/>
      <c r="AB169" s="50"/>
      <c r="AC169" s="50"/>
      <c r="AD169" s="50"/>
      <c r="AE169" s="50"/>
      <c r="AF169" s="50"/>
      <c r="AG169" s="50"/>
      <c r="AH169" s="50"/>
      <c r="AI169" s="50"/>
      <c r="AJ169" s="50"/>
      <c r="AK169" s="50"/>
      <c r="AL169" s="671">
        <v>1</v>
      </c>
    </row>
    <row r="170" spans="1:38" ht="25.5">
      <c r="A170" s="615"/>
      <c r="B170" s="231" t="s">
        <v>4203</v>
      </c>
      <c r="C170" s="230" t="s">
        <v>4202</v>
      </c>
      <c r="D170" s="230" t="s">
        <v>4201</v>
      </c>
      <c r="E170" s="230" t="s">
        <v>4200</v>
      </c>
      <c r="F170" s="230" t="s">
        <v>4199</v>
      </c>
      <c r="G170" s="230" t="s">
        <v>4198</v>
      </c>
      <c r="H170" s="229" t="s">
        <v>4197</v>
      </c>
      <c r="I170" s="5277" t="s">
        <v>4196</v>
      </c>
      <c r="J170" s="5278"/>
      <c r="K170" s="228" t="s">
        <v>4153</v>
      </c>
      <c r="L170" s="227"/>
      <c r="M170" s="226" t="s">
        <v>4195</v>
      </c>
      <c r="N170" s="192"/>
      <c r="O170" s="192"/>
      <c r="P170" s="191"/>
      <c r="Q170" s="156"/>
      <c r="R170" s="156"/>
      <c r="S170" s="156"/>
      <c r="T170" s="156"/>
      <c r="U170" s="156"/>
      <c r="V170" s="156"/>
      <c r="W170" s="156"/>
      <c r="X170" s="156"/>
      <c r="Y170" s="156"/>
      <c r="Z170" s="156"/>
      <c r="AA170" s="156"/>
      <c r="AB170" s="50"/>
      <c r="AC170" s="50"/>
      <c r="AD170" s="50"/>
      <c r="AE170" s="50"/>
      <c r="AF170" s="50"/>
      <c r="AG170" s="50"/>
      <c r="AH170" s="50"/>
      <c r="AI170" s="50"/>
      <c r="AJ170" s="50"/>
      <c r="AK170" s="50"/>
      <c r="AL170" s="671">
        <v>1</v>
      </c>
    </row>
    <row r="171" spans="1:38" ht="15.75" customHeight="1">
      <c r="A171" s="615"/>
      <c r="B171" s="225" t="s">
        <v>4194</v>
      </c>
      <c r="C171" s="213">
        <v>5</v>
      </c>
      <c r="D171" s="213"/>
      <c r="E171" s="213"/>
      <c r="F171" s="213"/>
      <c r="G171" s="212"/>
      <c r="H171" s="211">
        <f t="shared" ref="H171:H182" si="9">SUM(C171:G171)</f>
        <v>5</v>
      </c>
      <c r="I171" s="206">
        <v>8</v>
      </c>
      <c r="J171" s="205" t="s">
        <v>4184</v>
      </c>
      <c r="K171" s="5279" t="s">
        <v>4119</v>
      </c>
      <c r="L171" s="5215"/>
      <c r="M171" s="193" t="s">
        <v>4128</v>
      </c>
      <c r="N171" s="192"/>
      <c r="O171" s="192"/>
      <c r="P171" s="191"/>
      <c r="Q171" s="156"/>
      <c r="R171" s="156"/>
      <c r="S171" s="156"/>
      <c r="T171" s="156"/>
      <c r="U171" s="156"/>
      <c r="V171" s="156"/>
      <c r="W171" s="156"/>
      <c r="X171" s="156"/>
      <c r="Y171" s="156"/>
      <c r="Z171" s="156"/>
      <c r="AA171" s="156"/>
      <c r="AB171" s="50"/>
      <c r="AC171" s="50"/>
      <c r="AD171" s="50"/>
      <c r="AE171" s="50"/>
      <c r="AF171" s="50"/>
      <c r="AG171" s="50"/>
      <c r="AH171" s="50"/>
      <c r="AI171" s="50"/>
      <c r="AJ171" s="50"/>
      <c r="AK171" s="50"/>
      <c r="AL171" s="671">
        <v>1</v>
      </c>
    </row>
    <row r="172" spans="1:38">
      <c r="A172" s="615"/>
      <c r="B172" s="224" t="s">
        <v>4193</v>
      </c>
      <c r="C172" s="213">
        <v>0</v>
      </c>
      <c r="D172" s="213">
        <v>1</v>
      </c>
      <c r="E172" s="213">
        <v>1</v>
      </c>
      <c r="F172" s="213"/>
      <c r="G172" s="212">
        <v>0</v>
      </c>
      <c r="H172" s="211">
        <f t="shared" si="9"/>
        <v>2</v>
      </c>
      <c r="I172" s="206">
        <v>6</v>
      </c>
      <c r="J172" s="205" t="s">
        <v>4184</v>
      </c>
      <c r="K172" s="5280"/>
      <c r="L172" s="5217"/>
      <c r="M172" s="190" t="s">
        <v>4126</v>
      </c>
      <c r="N172" s="189"/>
      <c r="O172" s="189"/>
      <c r="P172" s="188"/>
      <c r="Q172" s="156"/>
      <c r="R172" s="156"/>
      <c r="S172" s="156"/>
      <c r="T172" s="156"/>
      <c r="U172" s="156"/>
      <c r="V172" s="156"/>
      <c r="W172" s="156"/>
      <c r="X172" s="156"/>
      <c r="Y172" s="156"/>
      <c r="Z172" s="156"/>
      <c r="AA172" s="156"/>
      <c r="AB172" s="50"/>
      <c r="AC172" s="50"/>
      <c r="AD172" s="50"/>
      <c r="AE172" s="50"/>
      <c r="AF172" s="50"/>
      <c r="AG172" s="50"/>
      <c r="AH172" s="50"/>
      <c r="AI172" s="50"/>
      <c r="AJ172" s="50"/>
      <c r="AK172" s="50"/>
      <c r="AL172" s="671">
        <v>1</v>
      </c>
    </row>
    <row r="173" spans="1:38">
      <c r="A173" s="615"/>
      <c r="B173" s="223" t="s">
        <v>4192</v>
      </c>
      <c r="C173" s="213"/>
      <c r="D173" s="213"/>
      <c r="E173" s="213"/>
      <c r="F173" s="213"/>
      <c r="G173" s="212">
        <v>0</v>
      </c>
      <c r="H173" s="211">
        <f t="shared" si="9"/>
        <v>0</v>
      </c>
      <c r="I173" s="206">
        <v>4</v>
      </c>
      <c r="J173" s="205" t="s">
        <v>4184</v>
      </c>
      <c r="K173" s="5280"/>
      <c r="L173" s="5217"/>
      <c r="M173" s="156"/>
      <c r="N173" s="156"/>
      <c r="O173" s="156"/>
      <c r="P173" s="156"/>
      <c r="Q173" s="156"/>
      <c r="R173" s="156"/>
      <c r="S173" s="156"/>
      <c r="T173" s="156"/>
      <c r="U173" s="156"/>
      <c r="V173" s="156"/>
      <c r="W173" s="156"/>
      <c r="X173" s="156"/>
      <c r="Y173" s="156"/>
      <c r="Z173" s="156"/>
      <c r="AA173" s="156"/>
      <c r="AB173" s="50"/>
      <c r="AC173" s="50"/>
      <c r="AD173" s="50"/>
      <c r="AE173" s="50"/>
      <c r="AF173" s="50"/>
      <c r="AG173" s="50"/>
      <c r="AH173" s="50"/>
      <c r="AI173" s="50"/>
      <c r="AJ173" s="50"/>
      <c r="AK173" s="50"/>
      <c r="AL173" s="671">
        <v>1</v>
      </c>
    </row>
    <row r="174" spans="1:38">
      <c r="A174" s="615"/>
      <c r="B174" s="222" t="s">
        <v>4191</v>
      </c>
      <c r="C174" s="213"/>
      <c r="D174" s="213">
        <v>2</v>
      </c>
      <c r="E174" s="213"/>
      <c r="F174" s="213"/>
      <c r="G174" s="212"/>
      <c r="H174" s="211">
        <f t="shared" si="9"/>
        <v>2</v>
      </c>
      <c r="I174" s="206">
        <v>2</v>
      </c>
      <c r="J174" s="205" t="s">
        <v>4184</v>
      </c>
      <c r="K174" s="5280"/>
      <c r="L174" s="5217"/>
      <c r="M174" s="156"/>
      <c r="N174" s="156"/>
      <c r="O174" s="156"/>
      <c r="P174" s="156"/>
      <c r="Q174" s="156"/>
      <c r="R174" s="156"/>
      <c r="S174" s="156"/>
      <c r="T174" s="156"/>
      <c r="U174" s="156"/>
      <c r="V174" s="156"/>
      <c r="W174" s="156"/>
      <c r="X174" s="156"/>
      <c r="Y174" s="156"/>
      <c r="Z174" s="156"/>
      <c r="AA174" s="156"/>
      <c r="AB174" s="50"/>
      <c r="AC174" s="50"/>
      <c r="AD174" s="50"/>
      <c r="AE174" s="50"/>
      <c r="AF174" s="50"/>
      <c r="AG174" s="50"/>
      <c r="AH174" s="50"/>
      <c r="AI174" s="50"/>
      <c r="AJ174" s="50"/>
      <c r="AK174" s="50"/>
      <c r="AL174" s="671">
        <v>1</v>
      </c>
    </row>
    <row r="175" spans="1:38">
      <c r="A175" s="615"/>
      <c r="B175" s="221" t="s">
        <v>4190</v>
      </c>
      <c r="C175" s="213">
        <v>11</v>
      </c>
      <c r="D175" s="213"/>
      <c r="E175" s="213"/>
      <c r="F175" s="213"/>
      <c r="G175" s="212">
        <v>9</v>
      </c>
      <c r="H175" s="211">
        <f t="shared" si="9"/>
        <v>20</v>
      </c>
      <c r="I175" s="206">
        <v>15</v>
      </c>
      <c r="J175" s="205" t="s">
        <v>4181</v>
      </c>
      <c r="K175" s="5187" t="s">
        <v>4141</v>
      </c>
      <c r="L175" s="5188"/>
      <c r="M175" s="156"/>
      <c r="N175" s="156"/>
      <c r="O175" s="156"/>
      <c r="P175" s="156"/>
      <c r="Q175" s="156"/>
      <c r="R175" s="156"/>
      <c r="S175" s="156"/>
      <c r="T175" s="156"/>
      <c r="U175" s="156"/>
      <c r="V175" s="156"/>
      <c r="W175" s="156"/>
      <c r="X175" s="156"/>
      <c r="Y175" s="156"/>
      <c r="Z175" s="156"/>
      <c r="AA175" s="156"/>
      <c r="AB175" s="50"/>
      <c r="AC175" s="50"/>
      <c r="AD175" s="50"/>
      <c r="AE175" s="50"/>
      <c r="AF175" s="50"/>
      <c r="AG175" s="50"/>
      <c r="AH175" s="50"/>
      <c r="AI175" s="50"/>
      <c r="AJ175" s="50"/>
      <c r="AK175" s="50"/>
      <c r="AL175" s="671">
        <v>1</v>
      </c>
    </row>
    <row r="176" spans="1:38">
      <c r="A176" s="615"/>
      <c r="B176" s="220" t="s">
        <v>4189</v>
      </c>
      <c r="C176" s="213"/>
      <c r="D176" s="213"/>
      <c r="E176" s="213">
        <v>10</v>
      </c>
      <c r="F176" s="213"/>
      <c r="G176" s="212"/>
      <c r="H176" s="211">
        <f t="shared" si="9"/>
        <v>10</v>
      </c>
      <c r="I176" s="206">
        <v>10</v>
      </c>
      <c r="J176" s="205"/>
      <c r="K176" s="5189"/>
      <c r="L176" s="5190"/>
      <c r="M176" s="156"/>
      <c r="N176" s="156"/>
      <c r="O176" s="156"/>
      <c r="P176" s="156"/>
      <c r="Q176" s="156"/>
      <c r="R176" s="156"/>
      <c r="S176" s="156"/>
      <c r="T176" s="156"/>
      <c r="U176" s="156"/>
      <c r="V176" s="156"/>
      <c r="W176" s="156"/>
      <c r="X176" s="156"/>
      <c r="Y176" s="156"/>
      <c r="Z176" s="156"/>
      <c r="AA176" s="156"/>
      <c r="AB176" s="50"/>
      <c r="AC176" s="50"/>
      <c r="AD176" s="50"/>
      <c r="AE176" s="50"/>
      <c r="AF176" s="50"/>
      <c r="AG176" s="50"/>
      <c r="AH176" s="50"/>
      <c r="AI176" s="50"/>
      <c r="AJ176" s="50"/>
      <c r="AK176" s="50"/>
      <c r="AL176" s="671">
        <v>1</v>
      </c>
    </row>
    <row r="177" spans="1:38" ht="15.75" customHeight="1">
      <c r="A177" s="615"/>
      <c r="B177" s="219" t="s">
        <v>4188</v>
      </c>
      <c r="C177" s="213"/>
      <c r="D177" s="213"/>
      <c r="E177" s="213">
        <v>10</v>
      </c>
      <c r="F177" s="213"/>
      <c r="G177" s="212"/>
      <c r="H177" s="211">
        <f t="shared" si="9"/>
        <v>10</v>
      </c>
      <c r="I177" s="206">
        <v>10</v>
      </c>
      <c r="J177" s="205"/>
      <c r="K177" s="218" t="s">
        <v>4122</v>
      </c>
      <c r="L177" s="217"/>
      <c r="M177" s="156"/>
      <c r="N177" s="156"/>
      <c r="O177" s="156"/>
      <c r="P177" s="156"/>
      <c r="Q177" s="156"/>
      <c r="R177" s="156"/>
      <c r="S177" s="156"/>
      <c r="T177" s="156"/>
      <c r="U177" s="156"/>
      <c r="V177" s="156"/>
      <c r="W177" s="156"/>
      <c r="X177" s="156"/>
      <c r="Y177" s="156"/>
      <c r="Z177" s="156"/>
      <c r="AA177" s="156"/>
      <c r="AB177" s="50"/>
      <c r="AC177" s="50"/>
      <c r="AD177" s="50"/>
      <c r="AE177" s="50"/>
      <c r="AF177" s="50"/>
      <c r="AG177" s="50"/>
      <c r="AH177" s="50"/>
      <c r="AI177" s="50"/>
      <c r="AJ177" s="50"/>
      <c r="AK177" s="50"/>
      <c r="AL177" s="671">
        <v>1</v>
      </c>
    </row>
    <row r="178" spans="1:38" ht="15.75" customHeight="1">
      <c r="A178" s="615"/>
      <c r="B178" s="216" t="s">
        <v>4187</v>
      </c>
      <c r="C178" s="213">
        <v>0</v>
      </c>
      <c r="D178" s="213">
        <v>4</v>
      </c>
      <c r="E178" s="213"/>
      <c r="F178" s="213"/>
      <c r="G178" s="212"/>
      <c r="H178" s="211">
        <f t="shared" si="9"/>
        <v>4</v>
      </c>
      <c r="I178" s="206">
        <v>4</v>
      </c>
      <c r="J178" s="205" t="s">
        <v>4181</v>
      </c>
      <c r="K178" s="5191" t="s">
        <v>4111</v>
      </c>
      <c r="L178" s="5192"/>
      <c r="M178" s="156"/>
      <c r="N178" s="156"/>
      <c r="O178" s="156"/>
      <c r="P178" s="156"/>
      <c r="Q178" s="156"/>
      <c r="R178" s="156"/>
      <c r="S178" s="156"/>
      <c r="T178" s="156"/>
      <c r="U178" s="156"/>
      <c r="V178" s="156"/>
      <c r="W178" s="156"/>
      <c r="X178" s="156"/>
      <c r="Y178" s="156"/>
      <c r="Z178" s="156"/>
      <c r="AA178" s="156"/>
      <c r="AB178" s="50"/>
      <c r="AC178" s="50"/>
      <c r="AD178" s="50"/>
      <c r="AE178" s="50"/>
      <c r="AF178" s="50"/>
      <c r="AG178" s="50"/>
      <c r="AH178" s="50"/>
      <c r="AI178" s="50"/>
      <c r="AJ178" s="50"/>
      <c r="AK178" s="50"/>
      <c r="AL178" s="671">
        <v>1</v>
      </c>
    </row>
    <row r="179" spans="1:38">
      <c r="A179" s="615"/>
      <c r="B179" s="216" t="s">
        <v>4186</v>
      </c>
      <c r="C179" s="213">
        <v>1</v>
      </c>
      <c r="D179" s="213">
        <v>2</v>
      </c>
      <c r="E179" s="213"/>
      <c r="F179" s="213"/>
      <c r="G179" s="212"/>
      <c r="H179" s="211">
        <f t="shared" si="9"/>
        <v>3</v>
      </c>
      <c r="I179" s="206">
        <v>4</v>
      </c>
      <c r="J179" s="205" t="s">
        <v>4184</v>
      </c>
      <c r="K179" s="5193"/>
      <c r="L179" s="5194"/>
      <c r="M179" s="156"/>
      <c r="N179" s="156"/>
      <c r="O179" s="156"/>
      <c r="P179" s="156"/>
      <c r="Q179" s="156"/>
      <c r="R179" s="156"/>
      <c r="S179" s="156"/>
      <c r="T179" s="156"/>
      <c r="U179" s="156"/>
      <c r="V179" s="156"/>
      <c r="W179" s="156"/>
      <c r="X179" s="156"/>
      <c r="Y179" s="156"/>
      <c r="Z179" s="156"/>
      <c r="AA179" s="156"/>
      <c r="AB179" s="50"/>
      <c r="AC179" s="50"/>
      <c r="AD179" s="50"/>
      <c r="AE179" s="50"/>
      <c r="AF179" s="50"/>
      <c r="AG179" s="50"/>
      <c r="AH179" s="50"/>
      <c r="AI179" s="50"/>
      <c r="AJ179" s="50"/>
      <c r="AK179" s="50"/>
      <c r="AL179" s="671">
        <v>1</v>
      </c>
    </row>
    <row r="180" spans="1:38">
      <c r="A180" s="615"/>
      <c r="B180" s="215" t="s">
        <v>4185</v>
      </c>
      <c r="C180" s="213"/>
      <c r="D180" s="213">
        <v>5</v>
      </c>
      <c r="E180" s="213"/>
      <c r="F180" s="213"/>
      <c r="G180" s="212"/>
      <c r="H180" s="211">
        <f t="shared" si="9"/>
        <v>5</v>
      </c>
      <c r="I180" s="206">
        <v>4</v>
      </c>
      <c r="J180" s="205" t="s">
        <v>4184</v>
      </c>
      <c r="K180" s="5193"/>
      <c r="L180" s="5194"/>
      <c r="M180" s="156"/>
      <c r="N180" s="156"/>
      <c r="O180" s="156"/>
      <c r="P180" s="156"/>
      <c r="Q180" s="156"/>
      <c r="R180" s="156"/>
      <c r="S180" s="156"/>
      <c r="T180" s="156"/>
      <c r="U180" s="156"/>
      <c r="V180" s="156"/>
      <c r="W180" s="156"/>
      <c r="X180" s="156"/>
      <c r="Y180" s="156"/>
      <c r="Z180" s="156"/>
      <c r="AA180" s="156"/>
      <c r="AB180" s="50"/>
      <c r="AC180" s="50"/>
      <c r="AD180" s="50"/>
      <c r="AE180" s="50"/>
      <c r="AF180" s="50"/>
      <c r="AG180" s="50"/>
      <c r="AH180" s="50"/>
      <c r="AI180" s="50"/>
      <c r="AJ180" s="50"/>
      <c r="AK180" s="50"/>
      <c r="AL180" s="671">
        <v>1</v>
      </c>
    </row>
    <row r="181" spans="1:38" ht="15.75" customHeight="1">
      <c r="A181" s="615"/>
      <c r="B181" s="214" t="s">
        <v>4183</v>
      </c>
      <c r="C181" s="213">
        <v>0</v>
      </c>
      <c r="D181" s="213"/>
      <c r="E181" s="213"/>
      <c r="F181" s="213">
        <v>10</v>
      </c>
      <c r="G181" s="212">
        <v>0</v>
      </c>
      <c r="H181" s="211">
        <f t="shared" si="9"/>
        <v>10</v>
      </c>
      <c r="I181" s="206">
        <v>10</v>
      </c>
      <c r="J181" s="205" t="s">
        <v>4181</v>
      </c>
      <c r="K181" s="5195" t="s">
        <v>4105</v>
      </c>
      <c r="L181" s="5196"/>
      <c r="M181" s="156"/>
      <c r="N181" s="156"/>
      <c r="O181" s="156"/>
      <c r="P181" s="156"/>
      <c r="Q181" s="156"/>
      <c r="R181" s="156"/>
      <c r="S181" s="156"/>
      <c r="T181" s="156"/>
      <c r="U181" s="156"/>
      <c r="V181" s="156"/>
      <c r="W181" s="156"/>
      <c r="X181" s="156"/>
      <c r="Y181" s="156"/>
      <c r="Z181" s="156"/>
      <c r="AA181" s="156"/>
      <c r="AB181" s="50"/>
      <c r="AC181" s="50"/>
      <c r="AD181" s="50"/>
      <c r="AE181" s="50"/>
      <c r="AF181" s="50"/>
      <c r="AG181" s="50"/>
      <c r="AH181" s="50"/>
      <c r="AI181" s="50"/>
      <c r="AJ181" s="50"/>
      <c r="AK181" s="50"/>
      <c r="AL181" s="671">
        <v>1</v>
      </c>
    </row>
    <row r="182" spans="1:38">
      <c r="A182" s="615"/>
      <c r="B182" s="210" t="s">
        <v>4182</v>
      </c>
      <c r="C182" s="209">
        <v>1</v>
      </c>
      <c r="D182" s="209"/>
      <c r="E182" s="209"/>
      <c r="F182" s="209">
        <v>5</v>
      </c>
      <c r="G182" s="208">
        <v>3</v>
      </c>
      <c r="H182" s="207">
        <f t="shared" si="9"/>
        <v>9</v>
      </c>
      <c r="I182" s="206">
        <v>8</v>
      </c>
      <c r="J182" s="205" t="s">
        <v>4181</v>
      </c>
      <c r="K182" s="5197"/>
      <c r="L182" s="5198"/>
      <c r="M182" s="156"/>
      <c r="N182" s="156"/>
      <c r="O182" s="156"/>
      <c r="P182" s="156"/>
      <c r="Q182" s="156"/>
      <c r="R182" s="156"/>
      <c r="S182" s="156"/>
      <c r="T182" s="156"/>
      <c r="U182" s="156"/>
      <c r="V182" s="156"/>
      <c r="W182" s="156"/>
      <c r="X182" s="156"/>
      <c r="Y182" s="156"/>
      <c r="Z182" s="156"/>
      <c r="AA182" s="156"/>
      <c r="AB182" s="50"/>
      <c r="AC182" s="50"/>
      <c r="AD182" s="50"/>
      <c r="AE182" s="50"/>
      <c r="AF182" s="50"/>
      <c r="AG182" s="50"/>
      <c r="AH182" s="50"/>
      <c r="AI182" s="50"/>
      <c r="AJ182" s="50"/>
      <c r="AK182" s="50"/>
      <c r="AL182" s="671">
        <v>1</v>
      </c>
    </row>
    <row r="183" spans="1:38" ht="15.75" customHeight="1">
      <c r="A183" s="615"/>
      <c r="B183" s="5260" t="s">
        <v>4180</v>
      </c>
      <c r="C183" s="5261"/>
      <c r="D183" s="5261"/>
      <c r="E183" s="5261"/>
      <c r="F183" s="5261"/>
      <c r="G183" s="5261"/>
      <c r="H183" s="5261"/>
      <c r="I183" s="5261"/>
      <c r="J183" s="5262"/>
      <c r="K183" s="204"/>
      <c r="L183" s="203"/>
      <c r="M183" s="156"/>
      <c r="N183" s="156"/>
      <c r="O183" s="156"/>
      <c r="P183" s="156"/>
      <c r="Q183" s="156"/>
      <c r="R183" s="156"/>
      <c r="S183" s="156"/>
      <c r="T183" s="156"/>
      <c r="U183" s="156"/>
      <c r="V183" s="156"/>
      <c r="W183" s="156"/>
      <c r="X183" s="156"/>
      <c r="Y183" s="156"/>
      <c r="Z183" s="156"/>
      <c r="AA183" s="156"/>
      <c r="AB183" s="50"/>
      <c r="AC183" s="50"/>
      <c r="AD183" s="50"/>
      <c r="AE183" s="50"/>
      <c r="AF183" s="50"/>
      <c r="AG183" s="50"/>
      <c r="AH183" s="50"/>
      <c r="AI183" s="50"/>
      <c r="AJ183" s="50"/>
      <c r="AK183" s="50"/>
      <c r="AL183" s="671">
        <v>1</v>
      </c>
    </row>
    <row r="184" spans="1:38" ht="16.5" thickBot="1">
      <c r="A184" s="615"/>
      <c r="B184" s="5263" t="s">
        <v>4179</v>
      </c>
      <c r="C184" s="5264"/>
      <c r="D184" s="5264"/>
      <c r="E184" s="5264"/>
      <c r="F184" s="5264"/>
      <c r="G184" s="5264"/>
      <c r="H184" s="5264"/>
      <c r="I184" s="5264"/>
      <c r="J184" s="5265"/>
      <c r="K184" s="202"/>
      <c r="L184" s="201"/>
      <c r="M184" s="156"/>
      <c r="N184" s="156"/>
      <c r="O184" s="156"/>
      <c r="P184" s="156"/>
      <c r="Q184" s="156"/>
      <c r="R184" s="156"/>
      <c r="S184" s="156"/>
      <c r="T184" s="156"/>
      <c r="U184" s="156"/>
      <c r="V184" s="156"/>
      <c r="W184" s="156"/>
      <c r="X184" s="156"/>
      <c r="Y184" s="156"/>
      <c r="Z184" s="156"/>
      <c r="AA184" s="156"/>
      <c r="AB184" s="50"/>
      <c r="AC184" s="50"/>
      <c r="AD184" s="50"/>
      <c r="AE184" s="50"/>
      <c r="AF184" s="50"/>
      <c r="AG184" s="50"/>
      <c r="AH184" s="50"/>
      <c r="AI184" s="50"/>
      <c r="AJ184" s="50"/>
      <c r="AK184" s="50"/>
      <c r="AL184" s="671">
        <v>1</v>
      </c>
    </row>
    <row r="185" spans="1:38">
      <c r="A185" s="615"/>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50"/>
      <c r="AC185" s="50"/>
      <c r="AD185" s="50"/>
      <c r="AE185" s="50"/>
      <c r="AF185" s="50"/>
      <c r="AG185" s="50"/>
      <c r="AH185" s="50"/>
      <c r="AI185" s="50"/>
      <c r="AJ185" s="50"/>
      <c r="AK185" s="50"/>
      <c r="AL185" s="671">
        <v>1</v>
      </c>
    </row>
    <row r="186" spans="1:38">
      <c r="A186" s="615"/>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50"/>
      <c r="AC186" s="50"/>
      <c r="AD186" s="50"/>
      <c r="AE186" s="50"/>
      <c r="AF186" s="50"/>
      <c r="AG186" s="50"/>
      <c r="AH186" s="50"/>
      <c r="AI186" s="50"/>
      <c r="AJ186" s="50"/>
      <c r="AK186" s="50"/>
      <c r="AL186" s="671">
        <v>1</v>
      </c>
    </row>
    <row r="187" spans="1:38" ht="23.25">
      <c r="A187" s="615"/>
      <c r="B187" s="5208" t="s">
        <v>4178</v>
      </c>
      <c r="C187" s="5209"/>
      <c r="D187" s="5209"/>
      <c r="E187" s="5209"/>
      <c r="F187" s="5209"/>
      <c r="G187" s="5209"/>
      <c r="H187" s="5209"/>
      <c r="I187" s="156"/>
      <c r="J187" s="156"/>
      <c r="K187" s="156"/>
      <c r="L187" s="156"/>
      <c r="M187" s="156"/>
      <c r="N187" s="156"/>
      <c r="O187" s="156"/>
      <c r="P187" s="156"/>
      <c r="Q187" s="156"/>
      <c r="R187" s="156"/>
      <c r="S187" s="156"/>
      <c r="T187" s="156"/>
      <c r="U187" s="156"/>
      <c r="V187" s="156"/>
      <c r="W187" s="156"/>
      <c r="X187" s="156"/>
      <c r="Y187" s="156"/>
      <c r="Z187" s="156"/>
      <c r="AA187" s="156"/>
      <c r="AB187" s="50"/>
      <c r="AC187" s="50"/>
      <c r="AD187" s="50"/>
      <c r="AE187" s="50"/>
      <c r="AF187" s="50"/>
      <c r="AG187" s="50"/>
      <c r="AH187" s="50"/>
      <c r="AI187" s="50"/>
      <c r="AJ187" s="50"/>
      <c r="AK187" s="50"/>
      <c r="AL187" s="671">
        <v>1</v>
      </c>
    </row>
    <row r="188" spans="1:38">
      <c r="A188" s="615"/>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50"/>
      <c r="AC188" s="50"/>
      <c r="AD188" s="50"/>
      <c r="AE188" s="50"/>
      <c r="AF188" s="50"/>
      <c r="AG188" s="50"/>
      <c r="AH188" s="50"/>
      <c r="AI188" s="50"/>
      <c r="AJ188" s="50"/>
      <c r="AK188" s="50"/>
      <c r="AL188" s="671">
        <v>1</v>
      </c>
    </row>
    <row r="189" spans="1:38" ht="16.5" customHeight="1" thickBot="1">
      <c r="A189" s="615"/>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50"/>
      <c r="AC189" s="50"/>
      <c r="AD189" s="50"/>
      <c r="AE189" s="50"/>
      <c r="AF189" s="50"/>
      <c r="AG189" s="50"/>
      <c r="AH189" s="50"/>
      <c r="AI189" s="50"/>
      <c r="AJ189" s="50"/>
      <c r="AK189" s="50"/>
      <c r="AL189" s="671">
        <v>1</v>
      </c>
    </row>
    <row r="190" spans="1:38" ht="25.5">
      <c r="A190" s="615"/>
      <c r="B190" s="178" t="s">
        <v>4177</v>
      </c>
      <c r="C190" s="5254" t="s">
        <v>4162</v>
      </c>
      <c r="D190" s="5255"/>
      <c r="E190" s="177" t="s">
        <v>4161</v>
      </c>
      <c r="F190" s="176">
        <v>366</v>
      </c>
      <c r="G190" s="200" t="s">
        <v>4152</v>
      </c>
      <c r="H190" s="199"/>
      <c r="I190" s="199"/>
      <c r="J190" s="198"/>
      <c r="K190" s="156"/>
      <c r="L190" s="156"/>
      <c r="M190" s="156"/>
      <c r="N190" s="156"/>
      <c r="O190" s="156"/>
      <c r="P190" s="156"/>
      <c r="Q190" s="156"/>
      <c r="R190" s="156"/>
      <c r="S190" s="156"/>
      <c r="T190" s="156"/>
      <c r="U190" s="156"/>
      <c r="V190" s="156"/>
      <c r="W190" s="156"/>
      <c r="X190" s="156"/>
      <c r="Y190" s="156"/>
      <c r="Z190" s="156"/>
      <c r="AA190" s="156"/>
      <c r="AB190" s="50"/>
      <c r="AC190" s="50"/>
      <c r="AD190" s="50"/>
      <c r="AE190" s="50"/>
      <c r="AF190" s="50"/>
      <c r="AG190" s="50"/>
      <c r="AH190" s="50"/>
      <c r="AI190" s="50"/>
      <c r="AJ190" s="50"/>
      <c r="AK190" s="50"/>
      <c r="AL190" s="671">
        <v>1</v>
      </c>
    </row>
    <row r="191" spans="1:38" ht="23.25" thickBot="1">
      <c r="A191" s="615"/>
      <c r="B191" s="185" t="s">
        <v>4172</v>
      </c>
      <c r="C191" s="5256">
        <v>21</v>
      </c>
      <c r="D191" s="5257"/>
      <c r="E191" s="175" t="s">
        <v>4159</v>
      </c>
      <c r="F191" s="187">
        <v>7</v>
      </c>
      <c r="G191" s="197" t="s">
        <v>4162</v>
      </c>
      <c r="H191" s="192"/>
      <c r="I191" s="192"/>
      <c r="J191" s="191"/>
      <c r="K191" s="156"/>
      <c r="L191" s="156"/>
      <c r="M191" s="156"/>
      <c r="N191" s="156"/>
      <c r="O191" s="156"/>
      <c r="P191" s="156"/>
      <c r="Q191" s="156"/>
      <c r="R191" s="156"/>
      <c r="S191" s="156"/>
      <c r="T191" s="156"/>
      <c r="U191" s="156"/>
      <c r="V191" s="156"/>
      <c r="W191" s="156"/>
      <c r="X191" s="156"/>
      <c r="Y191" s="156"/>
      <c r="Z191" s="156"/>
      <c r="AA191" s="156"/>
      <c r="AB191" s="50"/>
      <c r="AC191" s="50"/>
      <c r="AD191" s="50"/>
      <c r="AE191" s="50"/>
      <c r="AF191" s="50"/>
      <c r="AG191" s="50"/>
      <c r="AH191" s="50"/>
      <c r="AI191" s="50"/>
      <c r="AJ191" s="50"/>
      <c r="AK191" s="50"/>
      <c r="AL191" s="671">
        <v>1</v>
      </c>
    </row>
    <row r="192" spans="1:38" ht="18.75">
      <c r="A192" s="615"/>
      <c r="B192" s="185" t="s">
        <v>4158</v>
      </c>
      <c r="C192" s="5258" t="s">
        <v>4176</v>
      </c>
      <c r="D192" s="5259"/>
      <c r="E192" s="172" t="s">
        <v>4145</v>
      </c>
      <c r="F192" s="171" t="s">
        <v>4144</v>
      </c>
      <c r="G192" s="196" t="s">
        <v>4175</v>
      </c>
      <c r="H192" s="192"/>
      <c r="I192" s="192"/>
      <c r="J192" s="191"/>
      <c r="K192" s="156"/>
      <c r="L192" s="156"/>
      <c r="M192" s="156"/>
      <c r="N192" s="156"/>
      <c r="O192" s="156"/>
      <c r="P192" s="156"/>
      <c r="Q192" s="156"/>
      <c r="R192" s="156"/>
      <c r="S192" s="156"/>
      <c r="T192" s="156"/>
      <c r="U192" s="156"/>
      <c r="V192" s="156"/>
      <c r="W192" s="156"/>
      <c r="X192" s="156"/>
      <c r="Y192" s="156"/>
      <c r="Z192" s="156"/>
      <c r="AA192" s="156"/>
      <c r="AB192" s="50"/>
      <c r="AC192" s="50"/>
      <c r="AD192" s="50"/>
      <c r="AE192" s="50"/>
      <c r="AF192" s="50"/>
      <c r="AG192" s="50"/>
      <c r="AH192" s="50"/>
      <c r="AI192" s="50"/>
      <c r="AJ192" s="50"/>
      <c r="AK192" s="50"/>
      <c r="AL192" s="671">
        <v>1</v>
      </c>
    </row>
    <row r="193" spans="1:38">
      <c r="A193" s="615"/>
      <c r="B193" s="184" t="s">
        <v>4168</v>
      </c>
      <c r="C193" s="179">
        <v>6</v>
      </c>
      <c r="D193" s="164">
        <f>IF(OR(ISBLANK(C193),C193=""),"",IF(ISTEXT(C193),0,IF($C$191=0,0,C193/$C$191)))</f>
        <v>0.2857142857142857</v>
      </c>
      <c r="E193" s="168">
        <f>IF(OR(ISBLANK(C193),C193=""),"",IF(ISTEXT(C193),C193,IF($C$191=0,0,C193/$C$191*$F$190)))</f>
        <v>104.57142857142857</v>
      </c>
      <c r="F193" s="167">
        <f>IF(OR(ISBLANK(E193),E193=""),"",IF(ISTEXT(E193),E193,IF(E193=0,0,IF(ABS(E193-$F$190)&lt;0.0000001,"chaque repas",$F$190/E193))))</f>
        <v>3.5</v>
      </c>
      <c r="G193" s="195" t="s">
        <v>4161</v>
      </c>
      <c r="H193" s="192"/>
      <c r="I193" s="192"/>
      <c r="J193" s="191"/>
      <c r="K193" s="156"/>
      <c r="L193" s="156"/>
      <c r="M193" s="156"/>
      <c r="N193" s="156"/>
      <c r="O193" s="156"/>
      <c r="P193" s="156"/>
      <c r="Q193" s="156"/>
      <c r="R193" s="156"/>
      <c r="S193" s="156"/>
      <c r="T193" s="156"/>
      <c r="U193" s="156"/>
      <c r="V193" s="156"/>
      <c r="W193" s="156"/>
      <c r="X193" s="156"/>
      <c r="Y193" s="156"/>
      <c r="Z193" s="156"/>
      <c r="AA193" s="156"/>
      <c r="AB193" s="50"/>
      <c r="AC193" s="50"/>
      <c r="AD193" s="50"/>
      <c r="AE193" s="50"/>
      <c r="AF193" s="50"/>
      <c r="AG193" s="50"/>
      <c r="AH193" s="50"/>
      <c r="AI193" s="50"/>
      <c r="AJ193" s="50"/>
      <c r="AK193" s="50"/>
      <c r="AL193" s="671">
        <v>1</v>
      </c>
    </row>
    <row r="194" spans="1:38">
      <c r="A194" s="615"/>
      <c r="B194" s="183" t="s">
        <v>4167</v>
      </c>
      <c r="C194" s="179">
        <v>3</v>
      </c>
      <c r="D194" s="164">
        <f>IF(OR(ISBLANK(C194),C194=""),"",IF(ISTEXT(C194),0,IF($C$191=0,0,C194/$C$191)))</f>
        <v>0.14285714285714285</v>
      </c>
      <c r="E194" s="168">
        <f>IF(OR(ISBLANK(C194),C194=""),"",IF(ISTEXT(C194),C194,IF($C$191=0,0,C194/$C$191*$F$190)))</f>
        <v>52.285714285714285</v>
      </c>
      <c r="F194" s="167">
        <f>IF(OR(ISBLANK(E194),E194=""),"",IF(ISTEXT(E194),E194,IF(E194=0,0,IF(ABS(E194-$F$190)&lt;0.0000001,"chaque repas",$F$190/E194))))</f>
        <v>7</v>
      </c>
      <c r="G194" s="194" t="s">
        <v>4174</v>
      </c>
      <c r="H194" s="192"/>
      <c r="I194" s="192"/>
      <c r="J194" s="191"/>
      <c r="K194" s="156"/>
      <c r="L194" s="156"/>
      <c r="M194" s="156"/>
      <c r="N194" s="156"/>
      <c r="O194" s="156"/>
      <c r="P194" s="156"/>
      <c r="Q194" s="156"/>
      <c r="R194" s="156"/>
      <c r="S194" s="156"/>
      <c r="T194" s="156"/>
      <c r="U194" s="156"/>
      <c r="V194" s="156"/>
      <c r="W194" s="156"/>
      <c r="X194" s="156"/>
      <c r="Y194" s="156"/>
      <c r="Z194" s="156"/>
      <c r="AA194" s="156"/>
      <c r="AB194" s="50"/>
      <c r="AC194" s="50"/>
      <c r="AD194" s="50"/>
      <c r="AE194" s="50"/>
      <c r="AF194" s="50"/>
      <c r="AG194" s="50"/>
      <c r="AH194" s="50"/>
      <c r="AI194" s="50"/>
      <c r="AJ194" s="50"/>
      <c r="AK194" s="50"/>
      <c r="AL194" s="671">
        <v>1</v>
      </c>
    </row>
    <row r="195" spans="1:38">
      <c r="A195" s="615"/>
      <c r="B195" s="182" t="s">
        <v>4166</v>
      </c>
      <c r="C195" s="179">
        <v>5</v>
      </c>
      <c r="D195" s="164">
        <f>IF(OR(ISBLANK(C195),C195=""),"",IF(ISTEXT(C195),0,IF($C$191=0,0,C195/$C$191)))</f>
        <v>0.23809523809523808</v>
      </c>
      <c r="E195" s="168">
        <f>IF(OR(ISBLANK(C195),C195=""),"",IF(ISTEXT(C195),C195,IF($C$191=0,0,C195/$C$191*$F$190)))</f>
        <v>87.142857142857139</v>
      </c>
      <c r="F195" s="167">
        <f>IF(OR(ISBLANK(E195),E195=""),"",IF(ISTEXT(E195),E195,IF(E195=0,0,IF(ABS(E195-$F$190)&lt;0.0000001,"chaque repas",$F$190/E195))))</f>
        <v>4.2</v>
      </c>
      <c r="G195" s="193" t="s">
        <v>4128</v>
      </c>
      <c r="H195" s="192"/>
      <c r="I195" s="192"/>
      <c r="J195" s="191"/>
      <c r="K195" s="156"/>
      <c r="L195" s="156"/>
      <c r="M195" s="156"/>
      <c r="N195" s="156"/>
      <c r="O195" s="156"/>
      <c r="P195" s="156"/>
      <c r="Q195" s="156"/>
      <c r="R195" s="156"/>
      <c r="S195" s="156"/>
      <c r="T195" s="156"/>
      <c r="U195" s="156"/>
      <c r="V195" s="156"/>
      <c r="W195" s="156"/>
      <c r="X195" s="156"/>
      <c r="Y195" s="156"/>
      <c r="Z195" s="156"/>
      <c r="AA195" s="156"/>
      <c r="AB195" s="50"/>
      <c r="AC195" s="50"/>
      <c r="AD195" s="50"/>
      <c r="AE195" s="50"/>
      <c r="AF195" s="50"/>
      <c r="AG195" s="50"/>
      <c r="AH195" s="50"/>
      <c r="AI195" s="50"/>
      <c r="AJ195" s="50"/>
      <c r="AK195" s="50"/>
      <c r="AL195" s="671">
        <v>1</v>
      </c>
    </row>
    <row r="196" spans="1:38">
      <c r="A196" s="615"/>
      <c r="B196" s="181" t="s">
        <v>4165</v>
      </c>
      <c r="C196" s="179">
        <v>8</v>
      </c>
      <c r="D196" s="164">
        <f>IF(OR(ISBLANK(C196),C196=""),"",IF(ISTEXT(C196),0,IF($C$191=0,0,C196/$C$191)))</f>
        <v>0.38095238095238093</v>
      </c>
      <c r="E196" s="168">
        <f>IF(OR(ISBLANK(C196),C196=""),"",IF(ISTEXT(C196),C196,IF($C$191=0,0,C196/$C$191*$F$190)))</f>
        <v>139.42857142857142</v>
      </c>
      <c r="F196" s="167">
        <f>IF(OR(ISBLANK(E196),E196=""),"",IF(ISTEXT(E196),E196,IF(E196=0,0,IF(ABS(E196-$F$190)&lt;0.0000001,"chaque repas",$F$190/E196))))</f>
        <v>2.6250000000000004</v>
      </c>
      <c r="G196" s="190" t="s">
        <v>4126</v>
      </c>
      <c r="H196" s="189"/>
      <c r="I196" s="189"/>
      <c r="J196" s="188"/>
      <c r="K196" s="156"/>
      <c r="L196" s="156"/>
      <c r="M196" s="156"/>
      <c r="N196" s="156"/>
      <c r="O196" s="156"/>
      <c r="P196" s="156"/>
      <c r="Q196" s="156"/>
      <c r="R196" s="156"/>
      <c r="S196" s="156"/>
      <c r="T196" s="156"/>
      <c r="U196" s="156"/>
      <c r="V196" s="156"/>
      <c r="W196" s="156"/>
      <c r="X196" s="156"/>
      <c r="Y196" s="156"/>
      <c r="Z196" s="156"/>
      <c r="AA196" s="156"/>
      <c r="AB196" s="50"/>
      <c r="AC196" s="50"/>
      <c r="AD196" s="50"/>
      <c r="AE196" s="50"/>
      <c r="AF196" s="50"/>
      <c r="AG196" s="50"/>
      <c r="AH196" s="50"/>
      <c r="AI196" s="50"/>
      <c r="AJ196" s="50"/>
      <c r="AK196" s="50"/>
      <c r="AL196" s="671">
        <v>1</v>
      </c>
    </row>
    <row r="197" spans="1:38">
      <c r="A197" s="615"/>
      <c r="B197" s="180" t="s">
        <v>4164</v>
      </c>
      <c r="C197" s="179">
        <v>3</v>
      </c>
      <c r="D197" s="164">
        <f>IF(OR(ISBLANK(C197),C197=""),"",IF(ISTEXT(C197),0,IF($C$191=0,0,C197/$C$191)))</f>
        <v>0.14285714285714285</v>
      </c>
      <c r="E197" s="163">
        <f>IF(OR(ISBLANK(C197),C197=""),"",IF(ISTEXT(C197),C197,IF($C$191=0,0,C197/$C$191*$F$190)))</f>
        <v>52.285714285714285</v>
      </c>
      <c r="F197" s="162">
        <f>IF(OR(ISBLANK(E197),E197=""),"",IF(ISTEXT(E197),E197,IF(E197=0,0,IF(ABS(E197-$F$190)&lt;0.0000001,"chaque repas",$F$190/E197))))</f>
        <v>7</v>
      </c>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50"/>
      <c r="AC197" s="50"/>
      <c r="AD197" s="50"/>
      <c r="AE197" s="50"/>
      <c r="AF197" s="50"/>
      <c r="AG197" s="50"/>
      <c r="AH197" s="50"/>
      <c r="AI197" s="50"/>
      <c r="AJ197" s="50"/>
      <c r="AK197" s="50"/>
      <c r="AL197" s="671">
        <v>1</v>
      </c>
    </row>
    <row r="198" spans="1:38" ht="16.5" thickBot="1">
      <c r="A198" s="615"/>
      <c r="B198" s="161"/>
      <c r="C198" s="160"/>
      <c r="D198" s="159">
        <f>SUM(D193:D197)</f>
        <v>1.1904761904761902</v>
      </c>
      <c r="E198" s="158">
        <f>F190/F191</f>
        <v>52.285714285714285</v>
      </c>
      <c r="F198" s="157" t="s">
        <v>4156</v>
      </c>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50"/>
      <c r="AC198" s="50"/>
      <c r="AD198" s="50"/>
      <c r="AE198" s="50"/>
      <c r="AF198" s="50"/>
      <c r="AG198" s="50"/>
      <c r="AH198" s="50"/>
      <c r="AI198" s="50"/>
      <c r="AJ198" s="50"/>
      <c r="AK198" s="50"/>
      <c r="AL198" s="671">
        <v>1</v>
      </c>
    </row>
    <row r="199" spans="1:38" ht="16.5" thickBot="1">
      <c r="A199" s="615"/>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50"/>
      <c r="AC199" s="50"/>
      <c r="AD199" s="50"/>
      <c r="AE199" s="50"/>
      <c r="AF199" s="50"/>
      <c r="AG199" s="50"/>
      <c r="AH199" s="50"/>
      <c r="AI199" s="50"/>
      <c r="AJ199" s="50"/>
      <c r="AK199" s="50"/>
      <c r="AL199" s="671">
        <v>1</v>
      </c>
    </row>
    <row r="200" spans="1:38" ht="25.5">
      <c r="A200" s="615"/>
      <c r="B200" s="178" t="s">
        <v>4163</v>
      </c>
      <c r="C200" s="5254" t="s">
        <v>4162</v>
      </c>
      <c r="D200" s="5255"/>
      <c r="E200" s="177" t="s">
        <v>4161</v>
      </c>
      <c r="F200" s="176">
        <v>366</v>
      </c>
      <c r="G200" s="156"/>
      <c r="H200" s="186" t="s">
        <v>4173</v>
      </c>
      <c r="I200" s="156"/>
      <c r="J200" s="156"/>
      <c r="K200" s="156"/>
      <c r="L200" s="156"/>
      <c r="M200" s="156"/>
      <c r="N200" s="156"/>
      <c r="O200" s="156"/>
      <c r="P200" s="156"/>
      <c r="Q200" s="156"/>
      <c r="R200" s="156"/>
      <c r="S200" s="156"/>
      <c r="T200" s="156"/>
      <c r="U200" s="156"/>
      <c r="V200" s="156"/>
      <c r="W200" s="156"/>
      <c r="X200" s="156"/>
      <c r="Y200" s="156"/>
      <c r="Z200" s="156"/>
      <c r="AA200" s="156"/>
      <c r="AB200" s="50"/>
      <c r="AC200" s="50"/>
      <c r="AD200" s="50"/>
      <c r="AE200" s="50"/>
      <c r="AF200" s="50"/>
      <c r="AG200" s="50"/>
      <c r="AH200" s="50"/>
      <c r="AI200" s="50"/>
      <c r="AJ200" s="50"/>
      <c r="AK200" s="50"/>
      <c r="AL200" s="671">
        <v>1</v>
      </c>
    </row>
    <row r="201" spans="1:38" ht="23.25" thickBot="1">
      <c r="A201" s="615"/>
      <c r="B201" s="185" t="s">
        <v>4172</v>
      </c>
      <c r="C201" s="5256">
        <v>21</v>
      </c>
      <c r="D201" s="5257"/>
      <c r="E201" s="175" t="s">
        <v>4159</v>
      </c>
      <c r="F201" s="187">
        <v>7</v>
      </c>
      <c r="G201" s="156"/>
      <c r="H201" s="186" t="s">
        <v>4171</v>
      </c>
      <c r="I201" s="156"/>
      <c r="J201" s="156"/>
      <c r="K201" s="156"/>
      <c r="L201" s="156"/>
      <c r="M201" s="156"/>
      <c r="N201" s="156"/>
      <c r="O201" s="156"/>
      <c r="P201" s="156"/>
      <c r="Q201" s="156"/>
      <c r="R201" s="156"/>
      <c r="S201" s="156"/>
      <c r="T201" s="156"/>
      <c r="U201" s="156"/>
      <c r="V201" s="156"/>
      <c r="W201" s="156"/>
      <c r="X201" s="156"/>
      <c r="Y201" s="156"/>
      <c r="Z201" s="156"/>
      <c r="AA201" s="156"/>
      <c r="AB201" s="50"/>
      <c r="AC201" s="50"/>
      <c r="AD201" s="50"/>
      <c r="AE201" s="50"/>
      <c r="AF201" s="50"/>
      <c r="AG201" s="50"/>
      <c r="AH201" s="50"/>
      <c r="AI201" s="50"/>
      <c r="AJ201" s="50"/>
      <c r="AK201" s="50"/>
      <c r="AL201" s="671">
        <v>1</v>
      </c>
    </row>
    <row r="202" spans="1:38" ht="18.75" customHeight="1">
      <c r="A202" s="615"/>
      <c r="B202" s="185" t="s">
        <v>4170</v>
      </c>
      <c r="C202" s="5258" t="s">
        <v>4157</v>
      </c>
      <c r="D202" s="5259"/>
      <c r="E202" s="172" t="s">
        <v>4145</v>
      </c>
      <c r="F202" s="171" t="s">
        <v>4144</v>
      </c>
      <c r="G202" s="156"/>
      <c r="H202" s="5207" t="s">
        <v>4169</v>
      </c>
      <c r="I202" s="5207"/>
      <c r="J202" s="5207"/>
      <c r="K202" s="5207"/>
      <c r="L202" s="5207"/>
      <c r="M202" s="5207"/>
      <c r="N202" s="5207"/>
      <c r="O202" s="156"/>
      <c r="P202" s="156"/>
      <c r="Q202" s="156"/>
      <c r="R202" s="156"/>
      <c r="S202" s="156"/>
      <c r="T202" s="156"/>
      <c r="U202" s="156"/>
      <c r="V202" s="156"/>
      <c r="W202" s="156"/>
      <c r="X202" s="156"/>
      <c r="Y202" s="156"/>
      <c r="Z202" s="156"/>
      <c r="AA202" s="156"/>
      <c r="AB202" s="50"/>
      <c r="AC202" s="50"/>
      <c r="AD202" s="50"/>
      <c r="AE202" s="50"/>
      <c r="AF202" s="50"/>
      <c r="AG202" s="50"/>
      <c r="AH202" s="50"/>
      <c r="AI202" s="50"/>
      <c r="AJ202" s="50"/>
      <c r="AK202" s="50"/>
      <c r="AL202" s="671">
        <v>1</v>
      </c>
    </row>
    <row r="203" spans="1:38">
      <c r="A203" s="615"/>
      <c r="B203" s="184" t="s">
        <v>4168</v>
      </c>
      <c r="C203" s="179">
        <v>4</v>
      </c>
      <c r="D203" s="164">
        <f>IF(OR(ISBLANK(C203),C203=""),"",IF(ISTEXT(C203),0,IF($C$201=0,0,C203/$C$201)))</f>
        <v>0.19047619047619047</v>
      </c>
      <c r="E203" s="168">
        <f>IF(OR(ISBLANK(C203),C203=""),"",IF(ISTEXT(C203),C203,IF($C$201=0,0,C203/$C$201*$F$200)))</f>
        <v>69.714285714285708</v>
      </c>
      <c r="F203" s="167">
        <f>IF(OR(ISBLANK(E203),E203=""),"",IF(ISTEXT(E203),E203,IF(E203=0,0,IF(ABS(E203-$F$200)&lt;0.0000001,"chaque repas",$F$200/E203))))</f>
        <v>5.2500000000000009</v>
      </c>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50"/>
      <c r="AC203" s="50"/>
      <c r="AD203" s="50"/>
      <c r="AE203" s="50"/>
      <c r="AF203" s="50"/>
      <c r="AG203" s="50"/>
      <c r="AH203" s="50"/>
      <c r="AI203" s="50"/>
      <c r="AJ203" s="50"/>
      <c r="AK203" s="50"/>
      <c r="AL203" s="671">
        <v>1</v>
      </c>
    </row>
    <row r="204" spans="1:38">
      <c r="A204" s="615"/>
      <c r="B204" s="183" t="s">
        <v>4167</v>
      </c>
      <c r="C204" s="179">
        <v>6</v>
      </c>
      <c r="D204" s="164">
        <f>IF(OR(ISBLANK(C204),C204=""),"",IF(ISTEXT(C204),0,IF($C$201=0,0,C204/$C$201)))</f>
        <v>0.2857142857142857</v>
      </c>
      <c r="E204" s="168">
        <f>IF(OR(ISBLANK(C204),C204=""),"",IF(ISTEXT(C204),C204,IF($C$201=0,0,C204/$C$201*$F$200)))</f>
        <v>104.57142857142857</v>
      </c>
      <c r="F204" s="167">
        <f>IF(OR(ISBLANK(E204),E204=""),"",IF(ISTEXT(E204),E204,IF(E204=0,0,IF(ABS(E204-$F$200)&lt;0.0000001,"chaque repas",$F$200/E204))))</f>
        <v>3.5</v>
      </c>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50"/>
      <c r="AC204" s="50"/>
      <c r="AD204" s="50"/>
      <c r="AE204" s="50"/>
      <c r="AF204" s="50"/>
      <c r="AG204" s="50"/>
      <c r="AH204" s="50"/>
      <c r="AI204" s="50"/>
      <c r="AJ204" s="50"/>
      <c r="AK204" s="50"/>
      <c r="AL204" s="671">
        <v>1</v>
      </c>
    </row>
    <row r="205" spans="1:38">
      <c r="A205" s="615"/>
      <c r="B205" s="182" t="s">
        <v>4166</v>
      </c>
      <c r="C205" s="179">
        <v>3</v>
      </c>
      <c r="D205" s="164">
        <f>IF(OR(ISBLANK(C205),C205=""),"",IF(ISTEXT(C205),0,IF($C$201=0,0,C205/$C$201)))</f>
        <v>0.14285714285714285</v>
      </c>
      <c r="E205" s="168">
        <f>IF(OR(ISBLANK(C205),C205=""),"",IF(ISTEXT(C205),C205,IF($C$201=0,0,C205/$C$201*$F$200)))</f>
        <v>52.285714285714285</v>
      </c>
      <c r="F205" s="167">
        <f>IF(OR(ISBLANK(E205),E205=""),"",IF(ISTEXT(E205),E205,IF(E205=0,0,IF(ABS(E205-$F$200)&lt;0.0000001,"chaque repas",$F$200/E205))))</f>
        <v>7</v>
      </c>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50"/>
      <c r="AC205" s="50"/>
      <c r="AD205" s="50"/>
      <c r="AE205" s="50"/>
      <c r="AF205" s="50"/>
      <c r="AG205" s="50"/>
      <c r="AH205" s="50"/>
      <c r="AI205" s="50"/>
      <c r="AJ205" s="50"/>
      <c r="AK205" s="50"/>
      <c r="AL205" s="671">
        <v>1</v>
      </c>
    </row>
    <row r="206" spans="1:38">
      <c r="A206" s="615"/>
      <c r="B206" s="181" t="s">
        <v>4165</v>
      </c>
      <c r="C206" s="179" t="s">
        <v>4108</v>
      </c>
      <c r="D206" s="164">
        <f>IF(OR(ISBLANK(C206),C206=""),"",IF(ISTEXT(C206),0,IF($C$201=0,0,C206/$C$201)))</f>
        <v>0</v>
      </c>
      <c r="E206" s="168" t="str">
        <f>IF(OR(ISBLANK(C206),C206=""),"",IF(ISTEXT(C206),C206,IF($C$201=0,0,C206/$C$201*$F$200)))</f>
        <v>libre</v>
      </c>
      <c r="F206" s="167" t="str">
        <f>IF(OR(ISBLANK(E206),E206=""),"",IF(ISTEXT(E206),E206,IF(E206=0,0,IF(ABS(E206-$F$200)&lt;0.0000001,"chaque repas",$F$200/E206))))</f>
        <v>libre</v>
      </c>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50"/>
      <c r="AC206" s="50"/>
      <c r="AD206" s="50"/>
      <c r="AE206" s="50"/>
      <c r="AF206" s="50"/>
      <c r="AG206" s="50"/>
      <c r="AH206" s="50"/>
      <c r="AI206" s="50"/>
      <c r="AJ206" s="50"/>
      <c r="AK206" s="50"/>
      <c r="AL206" s="671">
        <v>1</v>
      </c>
    </row>
    <row r="207" spans="1:38">
      <c r="A207" s="615"/>
      <c r="B207" s="180" t="s">
        <v>4164</v>
      </c>
      <c r="C207" s="179">
        <v>8</v>
      </c>
      <c r="D207" s="164">
        <f>IF(OR(ISBLANK(C207),C207=""),"",IF(ISTEXT(C207),0,IF($C$201=0,0,C207/$C$201)))</f>
        <v>0.38095238095238093</v>
      </c>
      <c r="E207" s="163">
        <f>IF(OR(ISBLANK(C207),C207=""),"",IF(ISTEXT(C207),C207,IF($C$201=0,0,C207/$C$201*$F$200)))</f>
        <v>139.42857142857142</v>
      </c>
      <c r="F207" s="162">
        <f>IF(OR(ISBLANK(E207),E207=""),"",IF(ISTEXT(E207),E207,IF(E207=0,0,IF(ABS(E207-$F$200)&lt;0.0000001,"chaque repas",$F$200/E207))))</f>
        <v>2.6250000000000004</v>
      </c>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50"/>
      <c r="AC207" s="50"/>
      <c r="AD207" s="50"/>
      <c r="AE207" s="50"/>
      <c r="AF207" s="50"/>
      <c r="AG207" s="50"/>
      <c r="AH207" s="50"/>
      <c r="AI207" s="50"/>
      <c r="AJ207" s="50"/>
      <c r="AK207" s="50"/>
      <c r="AL207" s="671">
        <v>1</v>
      </c>
    </row>
    <row r="208" spans="1:38" ht="16.5" thickBot="1">
      <c r="A208" s="615"/>
      <c r="B208" s="161"/>
      <c r="C208" s="160"/>
      <c r="D208" s="159">
        <f>SUM(D203:D207)</f>
        <v>1</v>
      </c>
      <c r="E208" s="158">
        <f>F200/F201</f>
        <v>52.285714285714285</v>
      </c>
      <c r="F208" s="157" t="s">
        <v>4156</v>
      </c>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50"/>
      <c r="AC208" s="50"/>
      <c r="AD208" s="50"/>
      <c r="AE208" s="50"/>
      <c r="AF208" s="50"/>
      <c r="AG208" s="50"/>
      <c r="AH208" s="50"/>
      <c r="AI208" s="50"/>
      <c r="AJ208" s="50"/>
      <c r="AK208" s="50"/>
      <c r="AL208" s="671">
        <v>1</v>
      </c>
    </row>
    <row r="209" spans="1:38" ht="16.5" thickBot="1">
      <c r="A209" s="615"/>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50"/>
      <c r="AC209" s="50"/>
      <c r="AD209" s="50"/>
      <c r="AE209" s="50"/>
      <c r="AF209" s="50"/>
      <c r="AG209" s="50"/>
      <c r="AH209" s="50"/>
      <c r="AI209" s="50"/>
      <c r="AJ209" s="50"/>
      <c r="AK209" s="50"/>
      <c r="AL209" s="671">
        <v>1</v>
      </c>
    </row>
    <row r="210" spans="1:38" ht="25.5">
      <c r="A210" s="615"/>
      <c r="B210" s="178" t="s">
        <v>4163</v>
      </c>
      <c r="C210" s="5248" t="s">
        <v>4162</v>
      </c>
      <c r="D210" s="5249"/>
      <c r="E210" s="177" t="s">
        <v>4161</v>
      </c>
      <c r="F210" s="176">
        <v>145</v>
      </c>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50"/>
      <c r="AC210" s="50"/>
      <c r="AD210" s="50"/>
      <c r="AE210" s="50"/>
      <c r="AF210" s="50"/>
      <c r="AG210" s="50"/>
      <c r="AH210" s="50"/>
      <c r="AI210" s="50"/>
      <c r="AJ210" s="50"/>
      <c r="AK210" s="50"/>
      <c r="AL210" s="671">
        <v>1</v>
      </c>
    </row>
    <row r="211" spans="1:38" ht="23.25" thickBot="1">
      <c r="A211" s="615"/>
      <c r="B211" s="173" t="s">
        <v>4160</v>
      </c>
      <c r="C211" s="5250">
        <v>20</v>
      </c>
      <c r="D211" s="5251"/>
      <c r="E211" s="175" t="s">
        <v>4159</v>
      </c>
      <c r="F211" s="174">
        <v>4</v>
      </c>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50"/>
      <c r="AC211" s="50"/>
      <c r="AD211" s="50"/>
      <c r="AE211" s="50"/>
      <c r="AF211" s="50"/>
      <c r="AG211" s="50"/>
      <c r="AH211" s="50"/>
      <c r="AI211" s="50"/>
      <c r="AJ211" s="50"/>
      <c r="AK211" s="50"/>
      <c r="AL211" s="671">
        <v>1</v>
      </c>
    </row>
    <row r="212" spans="1:38" ht="18.75" customHeight="1">
      <c r="A212" s="615"/>
      <c r="B212" s="173" t="s">
        <v>4158</v>
      </c>
      <c r="C212" s="5252" t="s">
        <v>4157</v>
      </c>
      <c r="D212" s="5253"/>
      <c r="E212" s="172" t="s">
        <v>4145</v>
      </c>
      <c r="F212" s="171" t="s">
        <v>4144</v>
      </c>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50"/>
      <c r="AC212" s="50"/>
      <c r="AD212" s="50"/>
      <c r="AE212" s="50"/>
      <c r="AF212" s="50"/>
      <c r="AG212" s="50"/>
      <c r="AH212" s="50"/>
      <c r="AI212" s="50"/>
      <c r="AJ212" s="50"/>
      <c r="AK212" s="50"/>
      <c r="AL212" s="671">
        <v>1</v>
      </c>
    </row>
    <row r="213" spans="1:38">
      <c r="A213" s="615"/>
      <c r="B213" s="170" t="s">
        <v>4142</v>
      </c>
      <c r="C213" s="165">
        <v>10</v>
      </c>
      <c r="D213" s="164">
        <f>IF(OR(ISBLANK(C213),C213=""),"",IF(ISTEXT(C213),0,IF($C$211=0,0,C213/$C$211)))</f>
        <v>0.5</v>
      </c>
      <c r="E213" s="168">
        <f>IF(OR(ISBLANK(C213),C213=""),"",IF(ISTEXT(C213),C213,IF($C$211=0,0,C213/$C$211*$F$210)))</f>
        <v>72.5</v>
      </c>
      <c r="F213" s="167">
        <f>IF(OR(ISBLANK(E213),E213=""),"",IF(ISTEXT(E213),E213,IF(E213=0,0,IF(ABS(E213-$F$210)&lt;0.0000001,"chaque repas",$F$210/E213))))</f>
        <v>2</v>
      </c>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50"/>
      <c r="AC213" s="50"/>
      <c r="AD213" s="50"/>
      <c r="AE213" s="50"/>
      <c r="AF213" s="50"/>
      <c r="AG213" s="50"/>
      <c r="AH213" s="50"/>
      <c r="AI213" s="50"/>
      <c r="AJ213" s="50"/>
      <c r="AK213" s="50"/>
      <c r="AL213" s="671">
        <v>1</v>
      </c>
    </row>
    <row r="214" spans="1:38">
      <c r="A214" s="615"/>
      <c r="B214" s="169" t="s">
        <v>4138</v>
      </c>
      <c r="C214" s="165">
        <v>8</v>
      </c>
      <c r="D214" s="164">
        <f>IF(OR(ISBLANK(C214),C214=""),"",IF(ISTEXT(C214),0,IF($C$211=0,0,C214/$C$211)))</f>
        <v>0.4</v>
      </c>
      <c r="E214" s="168">
        <f>IF(OR(ISBLANK(C214),C214=""),"",IF(ISTEXT(C214),C214,IF($C$211=0,0,C214/$C$211*$F$210)))</f>
        <v>58</v>
      </c>
      <c r="F214" s="167">
        <f>IF(OR(ISBLANK(E214),E214=""),"",IF(ISTEXT(E214),E214,IF(E214=0,0,IF(ABS(E214-$F$210)&lt;0.0000001,"chaque repas",$F$210/E214))))</f>
        <v>2.5</v>
      </c>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50"/>
      <c r="AC214" s="50"/>
      <c r="AD214" s="50"/>
      <c r="AE214" s="50"/>
      <c r="AF214" s="50"/>
      <c r="AG214" s="50"/>
      <c r="AH214" s="50"/>
      <c r="AI214" s="50"/>
      <c r="AJ214" s="50"/>
      <c r="AK214" s="50"/>
      <c r="AL214" s="671">
        <v>1</v>
      </c>
    </row>
    <row r="215" spans="1:38">
      <c r="A215" s="615"/>
      <c r="B215" s="169" t="s">
        <v>4136</v>
      </c>
      <c r="C215" s="165" t="s">
        <v>4108</v>
      </c>
      <c r="D215" s="164">
        <f>IF(OR(ISBLANK(C215),C215=""),"",IF(ISTEXT(C215),0,IF($C$211=0,0,C215/$C$211)))</f>
        <v>0</v>
      </c>
      <c r="E215" s="168" t="str">
        <f>IF(OR(ISBLANK(C215),C215=""),"",IF(ISTEXT(C215),C215,IF($C$211=0,0,C215/$C$211*$F$210)))</f>
        <v>libre</v>
      </c>
      <c r="F215" s="167" t="str">
        <f>IF(OR(ISBLANK(E215),E215=""),"",IF(ISTEXT(E215),E215,IF(E215=0,0,IF(ABS(E215-$F$210)&lt;0.0000001,"chaque repas",$F$210/E215))))</f>
        <v>libre</v>
      </c>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50"/>
      <c r="AC215" s="50"/>
      <c r="AD215" s="50"/>
      <c r="AE215" s="50"/>
      <c r="AF215" s="50"/>
      <c r="AG215" s="50"/>
      <c r="AH215" s="50"/>
      <c r="AI215" s="50"/>
      <c r="AJ215" s="50"/>
      <c r="AK215" s="50"/>
      <c r="AL215" s="671">
        <v>1</v>
      </c>
    </row>
    <row r="216" spans="1:38">
      <c r="A216" s="615"/>
      <c r="B216" s="166" t="s">
        <v>4133</v>
      </c>
      <c r="C216" s="165" t="s">
        <v>4108</v>
      </c>
      <c r="D216" s="164">
        <f>IF(OR(ISBLANK(C216),C216=""),"",IF(ISTEXT(C216),0,IF($C$211=0,0,C216/$C$211)))</f>
        <v>0</v>
      </c>
      <c r="E216" s="168" t="str">
        <f>IF(OR(ISBLANK(C216),C216=""),"",IF(ISTEXT(C216),C216,IF($C$211=0,0,C216/$C$211*$F$210)))</f>
        <v>libre</v>
      </c>
      <c r="F216" s="167" t="str">
        <f>IF(OR(ISBLANK(E216),E216=""),"",IF(ISTEXT(E216),E216,IF(E216=0,0,IF(ABS(E216-$F$210)&lt;0.0000001,"chaque repas",$F$210/E216))))</f>
        <v>libre</v>
      </c>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50"/>
      <c r="AC216" s="50"/>
      <c r="AD216" s="50"/>
      <c r="AE216" s="50"/>
      <c r="AF216" s="50"/>
      <c r="AG216" s="50"/>
      <c r="AH216" s="50"/>
      <c r="AI216" s="50"/>
      <c r="AJ216" s="50"/>
      <c r="AK216" s="50"/>
      <c r="AL216" s="671">
        <v>1</v>
      </c>
    </row>
    <row r="217" spans="1:38">
      <c r="A217" s="615"/>
      <c r="B217" s="166" t="s">
        <v>4131</v>
      </c>
      <c r="C217" s="165">
        <v>10</v>
      </c>
      <c r="D217" s="164">
        <f>IF(OR(ISBLANK(C217),C217=""),"",IF(ISTEXT(C217),0,IF($C$211=0,0,C217/$C$211)))</f>
        <v>0.5</v>
      </c>
      <c r="E217" s="163">
        <f>IF(OR(ISBLANK(C217),C217=""),"",IF(ISTEXT(C217),C217,IF($C$211=0,0,C217/$C$211*$F$210)))</f>
        <v>72.5</v>
      </c>
      <c r="F217" s="162">
        <f>IF(OR(ISBLANK(E217),E217=""),"",IF(ISTEXT(E217),E217,IF(E217=0,0,IF(ABS(E217-$F$210)&lt;0.0000001,"chaque repas",$F$210/E217))))</f>
        <v>2</v>
      </c>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50"/>
      <c r="AC217" s="50"/>
      <c r="AD217" s="50"/>
      <c r="AE217" s="50"/>
      <c r="AF217" s="50"/>
      <c r="AG217" s="50"/>
      <c r="AH217" s="50"/>
      <c r="AI217" s="50"/>
      <c r="AJ217" s="50"/>
      <c r="AK217" s="50"/>
      <c r="AL217" s="671">
        <v>1</v>
      </c>
    </row>
    <row r="218" spans="1:38" ht="16.5" thickBot="1">
      <c r="A218" s="615"/>
      <c r="B218" s="161"/>
      <c r="C218" s="160"/>
      <c r="D218" s="159">
        <f>SUM(D213:D217)</f>
        <v>1.4</v>
      </c>
      <c r="E218" s="158">
        <f>F210/F211</f>
        <v>36.25</v>
      </c>
      <c r="F218" s="157" t="s">
        <v>4156</v>
      </c>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50"/>
      <c r="AC218" s="50"/>
      <c r="AD218" s="50"/>
      <c r="AE218" s="50"/>
      <c r="AF218" s="50"/>
      <c r="AG218" s="50"/>
      <c r="AH218" s="50"/>
      <c r="AI218" s="50"/>
      <c r="AJ218" s="50"/>
      <c r="AK218" s="50"/>
      <c r="AL218" s="671">
        <v>1</v>
      </c>
    </row>
    <row r="219" spans="1:38" s="49" customFormat="1">
      <c r="A219" s="670"/>
      <c r="B219" s="50">
        <v>0</v>
      </c>
      <c r="C219" s="50">
        <v>0</v>
      </c>
      <c r="D219" s="50">
        <v>0</v>
      </c>
      <c r="E219" s="50">
        <v>0</v>
      </c>
      <c r="F219" s="50">
        <v>0</v>
      </c>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671">
        <v>1</v>
      </c>
    </row>
    <row r="220" spans="1:38" s="49" customFormat="1">
      <c r="A220" s="670"/>
      <c r="B220" s="50">
        <v>0</v>
      </c>
      <c r="C220" s="50">
        <v>0</v>
      </c>
      <c r="D220" s="50">
        <v>0</v>
      </c>
      <c r="E220" s="50">
        <v>0</v>
      </c>
      <c r="F220" s="50">
        <v>0</v>
      </c>
      <c r="G220" s="50"/>
      <c r="H220" s="50"/>
      <c r="I220" s="50"/>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155"/>
      <c r="AH220" s="50"/>
      <c r="AI220" s="50"/>
      <c r="AJ220" s="50"/>
      <c r="AK220" s="50"/>
      <c r="AL220" s="671">
        <v>1</v>
      </c>
    </row>
    <row r="221" spans="1:38" s="49" customFormat="1" ht="15.95" customHeight="1">
      <c r="A221" s="670"/>
      <c r="B221" s="5178" t="s">
        <v>4154</v>
      </c>
      <c r="C221" s="154"/>
      <c r="D221" s="154"/>
      <c r="E221" s="154"/>
      <c r="F221" s="154"/>
      <c r="G221" s="154"/>
      <c r="H221" s="154"/>
      <c r="I221" s="154"/>
      <c r="J221" s="154"/>
      <c r="K221" s="154"/>
      <c r="L221" s="154"/>
      <c r="M221" s="154"/>
      <c r="N221" s="154"/>
      <c r="O221" s="154"/>
      <c r="P221" s="154"/>
      <c r="Q221" s="154"/>
      <c r="R221" s="154"/>
      <c r="S221" s="68"/>
      <c r="T221" s="68"/>
      <c r="U221" s="68"/>
      <c r="V221" s="68"/>
      <c r="W221" s="68"/>
      <c r="X221" s="68"/>
      <c r="Y221" s="68"/>
      <c r="Z221" s="68"/>
      <c r="AA221" s="68"/>
      <c r="AB221" s="68"/>
      <c r="AC221" s="68"/>
      <c r="AD221" s="5212" t="s">
        <v>4153</v>
      </c>
      <c r="AE221" s="5213"/>
      <c r="AF221" s="51">
        <v>15.75</v>
      </c>
      <c r="AG221" s="153" t="s">
        <v>4152</v>
      </c>
      <c r="AH221" s="152"/>
      <c r="AI221" s="152"/>
      <c r="AJ221" s="151"/>
      <c r="AK221" s="50"/>
      <c r="AL221" s="671">
        <v>1</v>
      </c>
    </row>
    <row r="222" spans="1:38" s="49" customFormat="1" ht="15.95" customHeight="1">
      <c r="A222" s="670"/>
      <c r="B222" s="5179"/>
      <c r="C222" s="5172" t="s">
        <v>4143</v>
      </c>
      <c r="D222" s="5172"/>
      <c r="E222" s="5172"/>
      <c r="F222" s="5172"/>
      <c r="G222" s="5173">
        <v>2</v>
      </c>
      <c r="H222" s="5173"/>
      <c r="I222" s="5174" t="s">
        <v>4140</v>
      </c>
      <c r="J222" s="5174"/>
      <c r="K222" s="5174"/>
      <c r="L222" s="5174"/>
      <c r="M222" s="5175">
        <v>125</v>
      </c>
      <c r="N222" s="5175"/>
      <c r="O222" s="5176" t="s">
        <v>4151</v>
      </c>
      <c r="P222" s="5176"/>
      <c r="Q222" s="5176"/>
      <c r="R222" s="5176"/>
      <c r="S222" s="5177">
        <f>G222*M222</f>
        <v>250</v>
      </c>
      <c r="T222" s="5177"/>
      <c r="U222" s="5199" t="s">
        <v>4150</v>
      </c>
      <c r="V222" s="5199"/>
      <c r="W222" s="5199"/>
      <c r="X222" s="5199"/>
      <c r="Y222" s="5199"/>
      <c r="Z222" s="5199"/>
      <c r="AA222" s="5200"/>
      <c r="AB222" s="5201" t="s">
        <v>4149</v>
      </c>
      <c r="AC222" s="5202"/>
      <c r="AD222" s="5212"/>
      <c r="AE222" s="5213"/>
      <c r="AF222" s="51">
        <v>15.75</v>
      </c>
      <c r="AG222" s="127" t="s">
        <v>4148</v>
      </c>
      <c r="AH222" s="123"/>
      <c r="AI222" s="123"/>
      <c r="AJ222" s="122"/>
      <c r="AK222" s="50"/>
      <c r="AL222" s="671">
        <v>1</v>
      </c>
    </row>
    <row r="223" spans="1:38" s="49" customFormat="1" ht="15.95" customHeight="1">
      <c r="A223" s="670"/>
      <c r="B223" s="5179"/>
      <c r="C223" s="5172"/>
      <c r="D223" s="5172"/>
      <c r="E223" s="5172"/>
      <c r="F223" s="5172"/>
      <c r="G223" s="5173"/>
      <c r="H223" s="5173"/>
      <c r="I223" s="5174"/>
      <c r="J223" s="5174"/>
      <c r="K223" s="5174"/>
      <c r="L223" s="5174"/>
      <c r="M223" s="5175"/>
      <c r="N223" s="5175"/>
      <c r="O223" s="5176"/>
      <c r="P223" s="5176"/>
      <c r="Q223" s="5176"/>
      <c r="R223" s="5176"/>
      <c r="S223" s="5177"/>
      <c r="T223" s="5177"/>
      <c r="U223" s="5199"/>
      <c r="V223" s="5199"/>
      <c r="W223" s="5199"/>
      <c r="X223" s="5199"/>
      <c r="Y223" s="5199"/>
      <c r="Z223" s="5199"/>
      <c r="AA223" s="5200"/>
      <c r="AB223" s="5201"/>
      <c r="AC223" s="5202"/>
      <c r="AD223" s="5212"/>
      <c r="AE223" s="5213"/>
      <c r="AF223" s="51">
        <v>15.75</v>
      </c>
      <c r="AG223" s="127" t="s">
        <v>4147</v>
      </c>
      <c r="AH223" s="123"/>
      <c r="AI223" s="123"/>
      <c r="AJ223" s="122"/>
      <c r="AK223" s="50"/>
      <c r="AL223" s="671">
        <v>1</v>
      </c>
    </row>
    <row r="224" spans="1:38" s="49" customFormat="1" ht="15.95" customHeight="1">
      <c r="A224" s="670"/>
      <c r="B224" s="5179"/>
      <c r="C224" s="5172"/>
      <c r="D224" s="5172"/>
      <c r="E224" s="5172"/>
      <c r="F224" s="5172"/>
      <c r="G224" s="5173"/>
      <c r="H224" s="5173"/>
      <c r="I224" s="5174"/>
      <c r="J224" s="5174"/>
      <c r="K224" s="5174"/>
      <c r="L224" s="5174"/>
      <c r="M224" s="5175"/>
      <c r="N224" s="5175"/>
      <c r="O224" s="5176"/>
      <c r="P224" s="5176"/>
      <c r="Q224" s="5176"/>
      <c r="R224" s="5176"/>
      <c r="S224" s="5177"/>
      <c r="T224" s="5177"/>
      <c r="U224" s="5203">
        <v>20</v>
      </c>
      <c r="V224" s="5203"/>
      <c r="W224" s="5203"/>
      <c r="X224" s="5203"/>
      <c r="Y224" s="5203"/>
      <c r="Z224" s="5203"/>
      <c r="AA224" s="5204"/>
      <c r="AB224" s="5205">
        <v>28</v>
      </c>
      <c r="AC224" s="5206"/>
      <c r="AD224" s="5212"/>
      <c r="AE224" s="5213"/>
      <c r="AF224" s="51">
        <v>15.75</v>
      </c>
      <c r="AG224" s="127" t="s">
        <v>4146</v>
      </c>
      <c r="AH224" s="123"/>
      <c r="AI224" s="123"/>
      <c r="AJ224" s="122"/>
      <c r="AK224" s="50"/>
      <c r="AL224" s="671">
        <v>1</v>
      </c>
    </row>
    <row r="225" spans="1:38" s="49" customFormat="1" ht="15.95" customHeight="1">
      <c r="A225" s="670"/>
      <c r="B225" s="5179"/>
      <c r="C225" s="5169" t="s">
        <v>4097</v>
      </c>
      <c r="D225" s="5169"/>
      <c r="E225" s="5169" t="s">
        <v>4096</v>
      </c>
      <c r="F225" s="5169"/>
      <c r="G225" s="5169" t="s">
        <v>4095</v>
      </c>
      <c r="H225" s="5169"/>
      <c r="I225" s="5169" t="s">
        <v>4094</v>
      </c>
      <c r="J225" s="5169"/>
      <c r="K225" s="5169" t="s">
        <v>4093</v>
      </c>
      <c r="L225" s="5169"/>
      <c r="M225" s="5169" t="s">
        <v>4092</v>
      </c>
      <c r="N225" s="5169"/>
      <c r="O225" s="5169" t="s">
        <v>4091</v>
      </c>
      <c r="P225" s="5169"/>
      <c r="Q225" s="5170" t="s">
        <v>4092</v>
      </c>
      <c r="R225" s="5171"/>
      <c r="S225" s="5170" t="s">
        <v>4091</v>
      </c>
      <c r="T225" s="5171"/>
      <c r="U225" s="65" t="s">
        <v>4097</v>
      </c>
      <c r="V225" s="68" t="s">
        <v>4096</v>
      </c>
      <c r="W225" s="65" t="s">
        <v>4095</v>
      </c>
      <c r="X225" s="65" t="s">
        <v>4094</v>
      </c>
      <c r="Y225" s="67" t="s">
        <v>4093</v>
      </c>
      <c r="Z225" s="66" t="s">
        <v>4092</v>
      </c>
      <c r="AA225" s="65" t="s">
        <v>4091</v>
      </c>
      <c r="AB225" s="64" t="s">
        <v>4092</v>
      </c>
      <c r="AC225" s="63" t="s">
        <v>4091</v>
      </c>
      <c r="AD225" s="5212"/>
      <c r="AE225" s="5213"/>
      <c r="AF225" s="51">
        <v>15.75</v>
      </c>
      <c r="AG225" s="149">
        <v>10</v>
      </c>
      <c r="AH225" s="148">
        <v>8</v>
      </c>
      <c r="AI225" s="147">
        <v>8</v>
      </c>
      <c r="AJ225" s="122"/>
      <c r="AK225" s="50"/>
      <c r="AL225" s="671">
        <v>1</v>
      </c>
    </row>
    <row r="226" spans="1:38" s="49" customFormat="1" ht="15.95" customHeight="1">
      <c r="A226" s="670"/>
      <c r="B226" s="146"/>
      <c r="C226" s="144" t="s">
        <v>4145</v>
      </c>
      <c r="D226" s="145" t="s">
        <v>4144</v>
      </c>
      <c r="E226" s="144" t="s">
        <v>4145</v>
      </c>
      <c r="F226" s="143" t="s">
        <v>4144</v>
      </c>
      <c r="G226" s="144" t="s">
        <v>4145</v>
      </c>
      <c r="H226" s="143" t="s">
        <v>4144</v>
      </c>
      <c r="I226" s="144" t="s">
        <v>4145</v>
      </c>
      <c r="J226" s="143" t="s">
        <v>4144</v>
      </c>
      <c r="K226" s="144" t="s">
        <v>4145</v>
      </c>
      <c r="L226" s="143" t="s">
        <v>4144</v>
      </c>
      <c r="M226" s="144" t="s">
        <v>4145</v>
      </c>
      <c r="N226" s="143" t="s">
        <v>4144</v>
      </c>
      <c r="O226" s="144" t="s">
        <v>4145</v>
      </c>
      <c r="P226" s="143" t="s">
        <v>4144</v>
      </c>
      <c r="Q226" s="144" t="s">
        <v>4145</v>
      </c>
      <c r="R226" s="143" t="s">
        <v>4144</v>
      </c>
      <c r="S226" s="144" t="s">
        <v>4145</v>
      </c>
      <c r="T226" s="143" t="s">
        <v>4144</v>
      </c>
      <c r="U226" s="65"/>
      <c r="V226" s="68"/>
      <c r="W226" s="65"/>
      <c r="X226" s="65"/>
      <c r="Y226" s="67"/>
      <c r="Z226" s="66"/>
      <c r="AA226" s="65"/>
      <c r="AB226" s="63"/>
      <c r="AC226" s="63"/>
      <c r="AD226" s="142"/>
      <c r="AE226" s="142"/>
      <c r="AF226" s="51"/>
      <c r="AG226" s="141" t="s">
        <v>4143</v>
      </c>
      <c r="AH226" s="123"/>
      <c r="AI226" s="123"/>
      <c r="AJ226" s="122"/>
      <c r="AK226" s="50"/>
      <c r="AL226" s="671">
        <v>1</v>
      </c>
    </row>
    <row r="227" spans="1:38" s="49" customFormat="1" ht="18" customHeight="1">
      <c r="A227" s="670"/>
      <c r="B227" s="5210" t="s">
        <v>4142</v>
      </c>
      <c r="C227" s="5157">
        <f>IF(ISTEXT(U227),0,(U227/U224)*S222)</f>
        <v>125</v>
      </c>
      <c r="D227" s="5162">
        <f>IF(ISTEXT(U227),U227,IF(C227=S222,"chaque repas",IF(C227=0,0,S222/C227)))</f>
        <v>2</v>
      </c>
      <c r="E227" s="5157">
        <f>IF(ISTEXT(V227),0,(V227/U224)*S222)</f>
        <v>100</v>
      </c>
      <c r="F227" s="5162">
        <f>IF(ISTEXT(V227),V227,IF(E227=S222,"chaque repas",IF(E227=0,0,S222/E227)))</f>
        <v>2.5</v>
      </c>
      <c r="G227" s="5157">
        <f>IF(ISTEXT(W227),0,(W227/U224)*S222)</f>
        <v>100</v>
      </c>
      <c r="H227" s="5162">
        <f>IF(ISTEXT(W227),W227,IF(G227=S222,"chaque repas",IF(G227=0,0,S222/G227)))</f>
        <v>2.5</v>
      </c>
      <c r="I227" s="5157">
        <f>IF(ISTEXT(X227),0,(X227/U224)*S222)</f>
        <v>125</v>
      </c>
      <c r="J227" s="5162">
        <f>IF(ISTEXT(X227),X227,IF(I227=S222,"chaque repas",IF(I227=0,0,S222/I227)))</f>
        <v>2</v>
      </c>
      <c r="K227" s="5157">
        <f>IF(ISTEXT(Y227),0,(Y227/U224)*S222)</f>
        <v>187.5</v>
      </c>
      <c r="L227" s="5162">
        <f>IF(ISTEXT(Y227),Y227,IF(K227=S222,"chaque repas",IF(K227=0,0,S222/K227)))</f>
        <v>1.3333333333333333</v>
      </c>
      <c r="M227" s="5157">
        <f>IF(ISTEXT(Z227),0,(Z227/U224)*S222)</f>
        <v>75</v>
      </c>
      <c r="N227" s="5162">
        <f>IF(ISTEXT(Z227),Z227,IF(M227=S222,"chaque repas",IF(M227=0,0,S222/M227)))</f>
        <v>3.3333333333333335</v>
      </c>
      <c r="O227" s="5157">
        <f>IF(ISTEXT(AA227),0,(AA227/U224)*S222)</f>
        <v>0</v>
      </c>
      <c r="P227" s="5162" t="str">
        <f>IF(ISTEXT(AA227),AA227,IF(O227=S222,"chaque repas",IF(O227=0,0,S222/O227)))</f>
        <v>libre</v>
      </c>
      <c r="Q227" s="5157">
        <f>IF(ISTEXT(AB227),0,(AB227/AB224)*S222)</f>
        <v>71.428571428571431</v>
      </c>
      <c r="R227" s="140">
        <f>IF(ISTEXT(AB227),AB227,IF(Q227=S222,"chaque repas",IF(Q227=0,0,S222/Q227)))</f>
        <v>3.5</v>
      </c>
      <c r="S227" s="5165">
        <f>IF(ISTEXT(AC227),0,(AC227/AB224)*S222)</f>
        <v>0</v>
      </c>
      <c r="T227" s="5167" t="str">
        <f>IF(ISTEXT(AC227),AC227,IF(S227=S222,"chaque repas",IF(S227=0,0,S222/S227)))</f>
        <v>libre</v>
      </c>
      <c r="U227" s="5104">
        <v>10</v>
      </c>
      <c r="V227" s="5104">
        <v>8</v>
      </c>
      <c r="W227" s="5104">
        <v>8</v>
      </c>
      <c r="X227" s="5148">
        <v>10</v>
      </c>
      <c r="Y227" s="5148">
        <v>15</v>
      </c>
      <c r="Z227" s="5116">
        <v>6</v>
      </c>
      <c r="AA227" s="5116" t="s">
        <v>4108</v>
      </c>
      <c r="AB227" s="5116">
        <v>8</v>
      </c>
      <c r="AC227" s="5116" t="s">
        <v>4108</v>
      </c>
      <c r="AD227" s="5180" t="s">
        <v>4141</v>
      </c>
      <c r="AE227" s="5181"/>
      <c r="AF227" s="51">
        <v>18</v>
      </c>
      <c r="AG227" s="139" t="s">
        <v>4140</v>
      </c>
      <c r="AH227" s="123"/>
      <c r="AI227" s="123"/>
      <c r="AJ227" s="122"/>
      <c r="AK227" s="50"/>
      <c r="AL227" s="671">
        <v>1</v>
      </c>
    </row>
    <row r="228" spans="1:38" s="49" customFormat="1" ht="18" customHeight="1">
      <c r="A228" s="670"/>
      <c r="B228" s="5211"/>
      <c r="C228" s="5158"/>
      <c r="D228" s="5163"/>
      <c r="E228" s="5158"/>
      <c r="F228" s="5163"/>
      <c r="G228" s="5158"/>
      <c r="H228" s="5163"/>
      <c r="I228" s="5158"/>
      <c r="J228" s="5163"/>
      <c r="K228" s="5158"/>
      <c r="L228" s="5163"/>
      <c r="M228" s="5158"/>
      <c r="N228" s="5163"/>
      <c r="O228" s="5158"/>
      <c r="P228" s="5163"/>
      <c r="Q228" s="5158"/>
      <c r="R228" s="138"/>
      <c r="S228" s="5166"/>
      <c r="T228" s="5168">
        <f>IF(ISTEXT(AC228),AC228,IF(S228=$S$222,"chaque repas",IF(S228=0,0,$S$222/S228)))</f>
        <v>0</v>
      </c>
      <c r="U228" s="5115"/>
      <c r="V228" s="5115"/>
      <c r="W228" s="5115"/>
      <c r="X228" s="5041"/>
      <c r="Y228" s="5041"/>
      <c r="Z228" s="5159"/>
      <c r="AA228" s="5159"/>
      <c r="AB228" s="5159"/>
      <c r="AC228" s="5159"/>
      <c r="AD228" s="5182"/>
      <c r="AE228" s="5183"/>
      <c r="AF228" s="51">
        <v>18</v>
      </c>
      <c r="AG228" s="130" t="s">
        <v>4139</v>
      </c>
      <c r="AH228" s="123"/>
      <c r="AI228" s="123"/>
      <c r="AJ228" s="122"/>
      <c r="AK228" s="50"/>
      <c r="AL228" s="671">
        <v>1</v>
      </c>
    </row>
    <row r="229" spans="1:38" s="49" customFormat="1" ht="18" customHeight="1">
      <c r="A229" s="670"/>
      <c r="B229" s="137" t="s">
        <v>4138</v>
      </c>
      <c r="C229" s="135">
        <f>IF(ISTEXT(U229),0,(U229/U224)*S222)</f>
        <v>100</v>
      </c>
      <c r="D229" s="136">
        <f>IF(ISTEXT(U229),U229,IF(C229=S222,"chaque repas",IF(C229=0,0,S222/C229)))</f>
        <v>2.5</v>
      </c>
      <c r="E229" s="135">
        <f>IF(ISTEXT(V229),0,(V229/U224)*S222)</f>
        <v>237.5</v>
      </c>
      <c r="F229" s="136">
        <f>IF(ISTEXT(V229),V229,IF(E229=S222,"chaque repas",IF(E229=0,0,S222/E229)))</f>
        <v>1.0526315789473684</v>
      </c>
      <c r="G229" s="135">
        <f>IF(ISTEXT(W229),0,(W229/U224)*S222)</f>
        <v>100</v>
      </c>
      <c r="H229" s="136">
        <f>IF(ISTEXT(W229),W229,IF(G229=S222,"chaque repas",IF(G229=0,0,S222/G229)))</f>
        <v>2.5</v>
      </c>
      <c r="I229" s="135">
        <f>IF(ISTEXT(X229),0,(X229/U224)*S222)</f>
        <v>100</v>
      </c>
      <c r="J229" s="136">
        <f>IF(ISTEXT(X229),X229,IF(I229=S222,"chaque repas",IF(I229=0,0,S222/I229)))</f>
        <v>2.5</v>
      </c>
      <c r="K229" s="135">
        <f>IF(ISTEXT(Y229),0,(Y229/U224)*S222)</f>
        <v>100</v>
      </c>
      <c r="L229" s="136">
        <f>IF(ISTEXT(Y229),Y229,IF(K229=S222,"chaque repas",IF(K229=0,0,S222/K229)))</f>
        <v>2.5</v>
      </c>
      <c r="M229" s="135">
        <f>IF(ISTEXT(Z229),0,(Z229/U224)*S222)</f>
        <v>100</v>
      </c>
      <c r="N229" s="136">
        <f>IF(ISTEXT(Z229),Z229,IF(M229=S222,"chaque repas",IF(M229=0,0,S222/M229)))</f>
        <v>2.5</v>
      </c>
      <c r="O229" s="135">
        <f>IF(ISTEXT(AA229),0,(AA229/U224)*S222)</f>
        <v>62.5</v>
      </c>
      <c r="P229" s="136">
        <f>IF(ISTEXT(AA229),AA229,IF(O229=S222,"chaque repas",IF(O229=0,0,S222/O229)))</f>
        <v>4</v>
      </c>
      <c r="Q229" s="135">
        <f>IF(ISTEXT(AB229),0,(AB229/AB224)*S222)</f>
        <v>107.14285714285714</v>
      </c>
      <c r="R229" s="133">
        <f>IF(ISTEXT(AB229),AB229,IF(Q229=S222,"chaque repas",IF(Q229=0,0,S222/Q229)))</f>
        <v>2.3333333333333335</v>
      </c>
      <c r="S229" s="134">
        <f>IF(ISTEXT(AC229),0,(AC229/AB224)*S222)</f>
        <v>71.428571428571431</v>
      </c>
      <c r="T229" s="133">
        <f>IF(ISTEXT(AC229),AC229,IF(S229=S222,"chaque repas",IF(S229=0,0,S222/S229)))</f>
        <v>3.5</v>
      </c>
      <c r="U229" s="85">
        <v>8</v>
      </c>
      <c r="V229" s="85">
        <v>19</v>
      </c>
      <c r="W229" s="85">
        <v>8</v>
      </c>
      <c r="X229" s="85">
        <v>8</v>
      </c>
      <c r="Y229" s="85">
        <v>8</v>
      </c>
      <c r="Z229" s="84">
        <v>8</v>
      </c>
      <c r="AA229" s="84">
        <v>5</v>
      </c>
      <c r="AB229" s="84">
        <v>12</v>
      </c>
      <c r="AC229" s="84">
        <v>8</v>
      </c>
      <c r="AD229" s="5182"/>
      <c r="AE229" s="5183"/>
      <c r="AF229" s="51">
        <v>18</v>
      </c>
      <c r="AG229" s="130" t="s">
        <v>4137</v>
      </c>
      <c r="AH229" s="123"/>
      <c r="AI229" s="123"/>
      <c r="AJ229" s="122"/>
      <c r="AK229" s="50"/>
      <c r="AL229" s="671">
        <v>1</v>
      </c>
    </row>
    <row r="230" spans="1:38" s="49" customFormat="1" ht="18" customHeight="1">
      <c r="A230" s="670"/>
      <c r="B230" s="476" t="s">
        <v>4136</v>
      </c>
      <c r="C230" s="135">
        <f>IF(ISTEXT(U230),0,(U230/U224)*S222)</f>
        <v>0</v>
      </c>
      <c r="D230" s="136">
        <f>IF(ISTEXT(U230),U230,IF(C230=S222,"chaque repas",IF(C230=0,0,S222/C230)))</f>
        <v>0</v>
      </c>
      <c r="E230" s="135">
        <f>IF(ISTEXT(V230),0,(V230/U224)*S222)</f>
        <v>0</v>
      </c>
      <c r="F230" s="136">
        <f>IF(ISTEXT(V230),V230,IF(E230=S222,"chaque repas",IF(E230=0,0,S222/E230)))</f>
        <v>0</v>
      </c>
      <c r="G230" s="135">
        <f>IF(ISTEXT(W230),0,(W230/U224)*S222)</f>
        <v>0</v>
      </c>
      <c r="H230" s="136">
        <f>IF(ISTEXT(W230),W230,IF(G230=S222,"chaque repas",IF(G230=0,0,S222/G230)))</f>
        <v>0</v>
      </c>
      <c r="I230" s="135">
        <f>IF(ISTEXT(X230),0,(X230/U224)*S222)</f>
        <v>0</v>
      </c>
      <c r="J230" s="136">
        <f>IF(ISTEXT(X230),X230,IF(I230=S222,"chaque repas",IF(I230=0,0,S222/I230)))</f>
        <v>0</v>
      </c>
      <c r="K230" s="135">
        <f>IF(ISTEXT(Y230),0,(Y230/U224)*S222)</f>
        <v>0</v>
      </c>
      <c r="L230" s="136">
        <f>IF(ISTEXT(Y230),Y230,IF(K230=S222,"chaque repas",IF(K230=0,0,S222/K230)))</f>
        <v>0</v>
      </c>
      <c r="M230" s="135">
        <f>IF(ISTEXT(Z230),0,(Z230/U224)*S222)</f>
        <v>0</v>
      </c>
      <c r="N230" s="136" t="str">
        <f>IF(ISTEXT(Z230),Z230,IF(M230=S222,"chaque repas",IF(M230=0,0,S222/M230)))</f>
        <v>Chaque jour</v>
      </c>
      <c r="O230" s="135">
        <f>IF(ISTEXT(AA230),0,(AA230/U224)*S222)</f>
        <v>0</v>
      </c>
      <c r="P230" s="136" t="str">
        <f>IF(ISTEXT(AA230),AA230,IF(O230=S222,"chaque repas",IF(O230=0,0,S222/O230)))</f>
        <v>Chaque jour</v>
      </c>
      <c r="Q230" s="135">
        <f>IF(ISTEXT(AB230),0,(AB230/AB224)*S222)</f>
        <v>0</v>
      </c>
      <c r="R230" s="133" t="str">
        <f>IF(ISTEXT(AB230),AB230,IF(Q230=S222,"chaque repas",IF(Q230=0,0,S222/Q230)))</f>
        <v>Chaque jour</v>
      </c>
      <c r="S230" s="134">
        <f>IF(ISTEXT(AC230),0,(AC230/AB224)*S222)</f>
        <v>0</v>
      </c>
      <c r="T230" s="133" t="str">
        <f>IF(ISTEXT(AC230),AC230,IF(S230=S222,"chaque repas",IF(S230=0,0,S222/S230)))</f>
        <v>Chaque jour</v>
      </c>
      <c r="U230" s="115"/>
      <c r="V230" s="115"/>
      <c r="W230" s="115"/>
      <c r="X230" s="115"/>
      <c r="Y230" s="115"/>
      <c r="Z230" s="132" t="s">
        <v>4135</v>
      </c>
      <c r="AA230" s="132" t="s">
        <v>4135</v>
      </c>
      <c r="AB230" s="132" t="s">
        <v>4135</v>
      </c>
      <c r="AC230" s="132" t="s">
        <v>4135</v>
      </c>
      <c r="AD230" s="5182"/>
      <c r="AE230" s="5183"/>
      <c r="AF230" s="51">
        <v>18</v>
      </c>
      <c r="AG230" s="130" t="s">
        <v>4134</v>
      </c>
      <c r="AH230" s="123"/>
      <c r="AI230" s="123"/>
      <c r="AJ230" s="122"/>
      <c r="AK230" s="50"/>
      <c r="AL230" s="671">
        <v>1</v>
      </c>
    </row>
    <row r="231" spans="1:38" s="49" customFormat="1" ht="18" customHeight="1">
      <c r="A231" s="670"/>
      <c r="B231" s="470" t="s">
        <v>4133</v>
      </c>
      <c r="C231" s="120">
        <f>IF(ISTEXT(U231),0,(U231/U224)*S222)</f>
        <v>0</v>
      </c>
      <c r="D231" s="118">
        <f>IF(ISTEXT(U231),U231,IF(C231=S222,"chaque repas",IF(C231=0,0,S222/C231)))</f>
        <v>0</v>
      </c>
      <c r="E231" s="117">
        <f>IF(ISTEXT(V231),0,(V231/U224)*S222)</f>
        <v>0</v>
      </c>
      <c r="F231" s="118">
        <f>IF(ISTEXT(V231),V231,IF(E231=S222,"chaque repas",IF(E231=0,0,S222/E231)))</f>
        <v>0</v>
      </c>
      <c r="G231" s="117">
        <f>IF(ISTEXT(W231),0,(W231/U224)*S222)</f>
        <v>0</v>
      </c>
      <c r="H231" s="118">
        <f>IF(ISTEXT(W231),W231,IF(G231=S222,"chaque repas",IF(G231=0,0,S222/G231)))</f>
        <v>0</v>
      </c>
      <c r="I231" s="117">
        <f>IF(ISTEXT(X231),0,(X231/U224)*S222)</f>
        <v>0</v>
      </c>
      <c r="J231" s="118">
        <f>IF(ISTEXT(X231),X231,IF(I231=S222,"chaque repas",IF(I231=0,0,S222/I231)))</f>
        <v>0</v>
      </c>
      <c r="K231" s="117">
        <f>IF(ISTEXT(Y231),0,(Y231/U224)*S222)</f>
        <v>0</v>
      </c>
      <c r="L231" s="118">
        <f>IF(ISTEXT(Y231),Y231,IF(K231=S222,"chaque repas",IF(K231=0,0,S222/K231)))</f>
        <v>0</v>
      </c>
      <c r="M231" s="117">
        <f>IF(ISTEXT(Z231),0,(Z231/U224)*S222)</f>
        <v>0</v>
      </c>
      <c r="N231" s="118" t="str">
        <f>IF(ISTEXT(Z231),Z231,IF(M231=S222,"chaque repas",IF(M231=0,0,S222/M231)))</f>
        <v>libre</v>
      </c>
      <c r="O231" s="119">
        <f>IF(ISTEXT(AA231),0,(AA231/U224)*S222)</f>
        <v>125</v>
      </c>
      <c r="P231" s="118">
        <f>IF(ISTEXT(AA231),AA231,IF(O231=S222,"chaque repas",IF(O231=0,0,S222/O231)))</f>
        <v>2</v>
      </c>
      <c r="Q231" s="117">
        <f>IF(ISTEXT(AB231),0,(AB231/AB224)*S222)</f>
        <v>0</v>
      </c>
      <c r="R231" s="116" t="str">
        <f>IF(ISTEXT(AB231),AB231,IF(Q231=S222,"chaque repas",IF(Q231=0,0,S222/Q231)))</f>
        <v>libre</v>
      </c>
      <c r="S231" s="117">
        <f>IF(ISTEXT(AC231),0,(AC231/AB224)*S222)</f>
        <v>125</v>
      </c>
      <c r="T231" s="116">
        <f>IF(ISTEXT(AC231),AC231,IF(S231=S222,"chaque repas",IF(S231=0,0,S222/S231)))</f>
        <v>2</v>
      </c>
      <c r="U231" s="125"/>
      <c r="V231" s="125"/>
      <c r="W231" s="125"/>
      <c r="X231" s="125"/>
      <c r="Y231" s="125"/>
      <c r="Z231" s="72" t="s">
        <v>4108</v>
      </c>
      <c r="AA231" s="131">
        <v>10</v>
      </c>
      <c r="AB231" s="72" t="s">
        <v>4108</v>
      </c>
      <c r="AC231" s="74">
        <v>14</v>
      </c>
      <c r="AD231" s="5182"/>
      <c r="AE231" s="5183"/>
      <c r="AF231" s="51">
        <v>18</v>
      </c>
      <c r="AG231" s="130" t="s">
        <v>4132</v>
      </c>
      <c r="AH231" s="123"/>
      <c r="AI231" s="123"/>
      <c r="AJ231" s="122"/>
      <c r="AK231" s="50"/>
      <c r="AL231" s="671">
        <v>1</v>
      </c>
    </row>
    <row r="232" spans="1:38" s="49" customFormat="1" ht="18" customHeight="1">
      <c r="A232" s="670"/>
      <c r="B232" s="129" t="s">
        <v>4131</v>
      </c>
      <c r="C232" s="5186">
        <f>IF(ISTEXT(U232),0,(U232/U224)*S222)</f>
        <v>0</v>
      </c>
      <c r="D232" s="5156" t="str">
        <f>IF(ISTEXT(U232),U232,IF(C232=S222,"chaque repas",IF(C232=0,0,S222/C232)))</f>
        <v>10</v>
      </c>
      <c r="E232" s="5155">
        <f>IF(ISTEXT(V232),0,(V232/U224)*S222)</f>
        <v>0</v>
      </c>
      <c r="F232" s="5156" t="str">
        <f>IF(ISTEXT(V232),V232,IF(E232=S222,"chaque repas",IF(E232=0,0,S222/E232)))</f>
        <v>20</v>
      </c>
      <c r="G232" s="5155">
        <f>IF(ISTEXT(W232),0,(W232/U224)*S222)</f>
        <v>125</v>
      </c>
      <c r="H232" s="5156">
        <f>IF(ISTEXT(W232),W232,IF(G232=S222,"chaque repas",IF(G232=0,0,S222/G232)))</f>
        <v>2</v>
      </c>
      <c r="I232" s="5155">
        <f>IF(ISTEXT(X232),0,(X232/U224)*S222)</f>
        <v>0</v>
      </c>
      <c r="J232" s="5156" t="str">
        <f>IF(ISTEXT(X232),X232,IF(I232=S222,"chaque repas",IF(I232=0,0,S222/I232)))</f>
        <v>10</v>
      </c>
      <c r="K232" s="5155">
        <f>IF(ISTEXT(Y232),0,(Y232/U224)*S222)</f>
        <v>87.5</v>
      </c>
      <c r="L232" s="5156">
        <f>IF(ISTEXT(Y232),Y232,IF(K232=S222,"chaque repas",IF(K232=0,0,S222/K232)))</f>
        <v>2.8571428571428572</v>
      </c>
      <c r="M232" s="5155">
        <f>IF(ISTEXT(Z232),0,(Z232/U224)*S222)</f>
        <v>125</v>
      </c>
      <c r="N232" s="5156">
        <f>IF(ISTEXT(Z232),Z232,IF(M232=S222,"chaque repas",IF(M232=0,0,S222/M232)))</f>
        <v>2</v>
      </c>
      <c r="O232" s="5160">
        <f>IF(ISTEXT(AA232),0,(AA232/U224)*S222)</f>
        <v>100</v>
      </c>
      <c r="P232" s="5156">
        <f>IF(ISTEXT(AA232),AA232,IF(O232=S222,"chaque repas",IF(O232=0,0,S222/O232)))</f>
        <v>2.5</v>
      </c>
      <c r="Q232" s="5155">
        <f>IF(ISTEXT(AB232),0,(AB232/AB224)*S222)</f>
        <v>125</v>
      </c>
      <c r="R232" s="5161">
        <f>IF(ISTEXT(AB232),AB232,IF(Q232=S222,"chaque repas",IF(Q232=0,0,S222/Q232)))</f>
        <v>2</v>
      </c>
      <c r="S232" s="5164">
        <f>IF(ISTEXT(AC232),0,(AC232/AB224)*S222)</f>
        <v>107.14285714285714</v>
      </c>
      <c r="T232" s="5161">
        <f>IF(ISTEXT(AC232),AC232,IF(S232=S222,"chaque repas",IF(S232=0,0,S222/S232)))</f>
        <v>2.3333333333333335</v>
      </c>
      <c r="U232" s="5116" t="s">
        <v>4123</v>
      </c>
      <c r="V232" s="5116" t="s">
        <v>4124</v>
      </c>
      <c r="W232" s="5148">
        <v>10</v>
      </c>
      <c r="X232" s="5116" t="s">
        <v>4123</v>
      </c>
      <c r="Y232" s="5148">
        <v>7</v>
      </c>
      <c r="Z232" s="5148">
        <v>10</v>
      </c>
      <c r="AA232" s="5148">
        <v>8</v>
      </c>
      <c r="AB232" s="5148">
        <v>14</v>
      </c>
      <c r="AC232" s="5148">
        <v>12</v>
      </c>
      <c r="AD232" s="5182"/>
      <c r="AE232" s="5183"/>
      <c r="AF232" s="51">
        <v>18</v>
      </c>
      <c r="AG232" s="128">
        <v>3.5</v>
      </c>
      <c r="AH232" s="127" t="s">
        <v>4130</v>
      </c>
      <c r="AI232" s="123"/>
      <c r="AJ232" s="122"/>
      <c r="AK232" s="50"/>
      <c r="AL232" s="671">
        <v>1</v>
      </c>
    </row>
    <row r="233" spans="1:38" s="49" customFormat="1" ht="18" customHeight="1">
      <c r="A233" s="670"/>
      <c r="B233" s="126" t="s">
        <v>4129</v>
      </c>
      <c r="C233" s="5186"/>
      <c r="D233" s="5156"/>
      <c r="E233" s="5155"/>
      <c r="F233" s="5156"/>
      <c r="G233" s="5155"/>
      <c r="H233" s="5156"/>
      <c r="I233" s="5155"/>
      <c r="J233" s="5156"/>
      <c r="K233" s="5155"/>
      <c r="L233" s="5156"/>
      <c r="M233" s="5155"/>
      <c r="N233" s="5156"/>
      <c r="O233" s="5160"/>
      <c r="P233" s="5156"/>
      <c r="Q233" s="5155"/>
      <c r="R233" s="5161"/>
      <c r="S233" s="5164"/>
      <c r="T233" s="5161"/>
      <c r="U233" s="5159"/>
      <c r="V233" s="5159"/>
      <c r="W233" s="5041"/>
      <c r="X233" s="5159"/>
      <c r="Y233" s="5041"/>
      <c r="Z233" s="5041"/>
      <c r="AA233" s="5041"/>
      <c r="AB233" s="5041"/>
      <c r="AC233" s="5041"/>
      <c r="AD233" s="5182"/>
      <c r="AE233" s="5183"/>
      <c r="AF233" s="51">
        <v>18</v>
      </c>
      <c r="AG233" s="124" t="s">
        <v>4128</v>
      </c>
      <c r="AH233" s="123"/>
      <c r="AI233" s="123"/>
      <c r="AJ233" s="122"/>
      <c r="AK233" s="50"/>
      <c r="AL233" s="671">
        <v>1</v>
      </c>
    </row>
    <row r="234" spans="1:38" s="49" customFormat="1" ht="18" customHeight="1">
      <c r="A234" s="670"/>
      <c r="B234" s="121" t="s">
        <v>4127</v>
      </c>
      <c r="C234" s="120">
        <f>IF(ISTEXT(U234),0,(U234/U224)*S222)</f>
        <v>0</v>
      </c>
      <c r="D234" s="118" t="str">
        <f>IF(ISTEXT(U234),U234,IF(C234=S222,"chaque repas",IF(C234=0,0,S222/C234)))</f>
        <v>10</v>
      </c>
      <c r="E234" s="117">
        <f>IF(ISTEXT(V234),0,(V234/U224)*S222)</f>
        <v>0</v>
      </c>
      <c r="F234" s="118" t="str">
        <f>IF(ISTEXT(V234),V234,IF(E234=S222,"chaque repas",IF(E234=0,0,S222/E234)))</f>
        <v>20</v>
      </c>
      <c r="G234" s="117">
        <f>IF(ISTEXT(W234),0,(W234/U224)*S222)</f>
        <v>125</v>
      </c>
      <c r="H234" s="118">
        <f>IF(ISTEXT(W234),W234,IF(G234=S222,"chaque repas",IF(G234=0,0,S222/G234)))</f>
        <v>2</v>
      </c>
      <c r="I234" s="117">
        <f>IF(ISTEXT(X234),0,(X234/U224)*S222)</f>
        <v>0</v>
      </c>
      <c r="J234" s="118" t="str">
        <f>IF(ISTEXT(X234),X234,IF(I234=S222,"chaque repas",IF(I234=0,0,S222/I234)))</f>
        <v>10</v>
      </c>
      <c r="K234" s="117">
        <f>IF(ISTEXT(Y234),0,(Y234/U224)*S222)</f>
        <v>87.5</v>
      </c>
      <c r="L234" s="118">
        <f>IF(ISTEXT(Y234),Y234,IF(K234=S222,"chaque repas",IF(K234=0,0,S222/K234)))</f>
        <v>2.8571428571428572</v>
      </c>
      <c r="M234" s="117">
        <f>IF(ISTEXT(Z234),0,(Z234/U224)*S222)</f>
        <v>62.5</v>
      </c>
      <c r="N234" s="118">
        <f>IF(ISTEXT(Z234),Z234,IF(M234=S222,"chaque repas",IF(M234=0,0,S222/M234)))</f>
        <v>4</v>
      </c>
      <c r="O234" s="119">
        <f>IF(ISTEXT(AA234),0,(AA234/U224)*S222)</f>
        <v>62.5</v>
      </c>
      <c r="P234" s="118">
        <f>IF(ISTEXT(AA234),AA234,IF(O234=S222,"chaque repas",IF(O234=0,0,S222/O234)))</f>
        <v>4</v>
      </c>
      <c r="Q234" s="117">
        <f>IF(ISTEXT(AB234),0,(AB234/AB224)*S222)</f>
        <v>62.5</v>
      </c>
      <c r="R234" s="116">
        <f>IF(ISTEXT(AB234),AB234,IF(Q234=S222,"chaque repas",IF(Q234=0,0,S222/Q234)))</f>
        <v>4</v>
      </c>
      <c r="S234" s="117">
        <f>IF(ISTEXT(AC234),0,(AC234/AB224)*S222)</f>
        <v>62.5</v>
      </c>
      <c r="T234" s="116">
        <f>IF(ISTEXT(AC234),AC234,IF(S234=S222,"chaque repas",IF(S234=0,0,S222/S234)))</f>
        <v>4</v>
      </c>
      <c r="U234" s="115" t="s">
        <v>4123</v>
      </c>
      <c r="V234" s="115" t="s">
        <v>4124</v>
      </c>
      <c r="W234" s="114">
        <v>10</v>
      </c>
      <c r="X234" s="115" t="s">
        <v>4123</v>
      </c>
      <c r="Y234" s="114">
        <v>7</v>
      </c>
      <c r="Z234" s="114">
        <v>5</v>
      </c>
      <c r="AA234" s="114">
        <v>5</v>
      </c>
      <c r="AB234" s="114">
        <v>7</v>
      </c>
      <c r="AC234" s="114">
        <v>7</v>
      </c>
      <c r="AD234" s="5184"/>
      <c r="AE234" s="5185"/>
      <c r="AF234" s="51">
        <v>18</v>
      </c>
      <c r="AG234" s="113" t="s">
        <v>4126</v>
      </c>
      <c r="AH234" s="112"/>
      <c r="AI234" s="112"/>
      <c r="AJ234" s="111"/>
      <c r="AK234" s="50"/>
      <c r="AL234" s="671">
        <v>1</v>
      </c>
    </row>
    <row r="235" spans="1:38" s="49" customFormat="1" ht="18" customHeight="1">
      <c r="A235" s="670"/>
      <c r="B235" s="110" t="s">
        <v>4125</v>
      </c>
      <c r="C235" s="5149">
        <f>IF(ISTEXT(U235),0,(U235/U224)*S222)</f>
        <v>125</v>
      </c>
      <c r="D235" s="5150">
        <f>IF(ISTEXT(U235),U235,IF(C235=S222,"chaque repas",IF(C235=0,0,S222/C235)))</f>
        <v>2</v>
      </c>
      <c r="E235" s="5151">
        <f>IF(ISTEXT(V235),0,(V235/U224)*S222)</f>
        <v>0</v>
      </c>
      <c r="F235" s="5150" t="str">
        <f>IF(ISTEXT(V235),V235,IF(E235=S222,"chaque repas",IF(E235=0,0,S222/E235)))</f>
        <v>20</v>
      </c>
      <c r="G235" s="5151">
        <f>IF(ISTEXT(W235),0,(W235/U224)*S222)</f>
        <v>125</v>
      </c>
      <c r="H235" s="5150">
        <f>IF(ISTEXT(W235),W235,IF(G235=S222,"chaque repas",IF(G235=0,0,S222/G235)))</f>
        <v>2</v>
      </c>
      <c r="I235" s="5151">
        <f>IF(ISTEXT(X235),0,(X235/U224)*S222)</f>
        <v>0</v>
      </c>
      <c r="J235" s="5150" t="str">
        <f>IF(ISTEXT(X235),X235,IF(I235=S222,"chaque repas",IF(I235=0,0,S222/I235)))</f>
        <v>10</v>
      </c>
      <c r="K235" s="5151">
        <f>IF(ISTEXT(Y235),0,(Y235/U224)*S222)</f>
        <v>87.5</v>
      </c>
      <c r="L235" s="5150">
        <f>IF(ISTEXT(Y235),Y235,IF(K235=S222,"chaque repas",IF(K235=0,0,S222/K235)))</f>
        <v>2.8571428571428572</v>
      </c>
      <c r="M235" s="5151">
        <f>IF(ISTEXT(Z235),0,(Z235/U224)*S222)</f>
        <v>62.5</v>
      </c>
      <c r="N235" s="5150">
        <f>IF(ISTEXT(Z235),Z235,IF(M235=S222,"chaque repas",IF(M235=0,0,S222/M235)))</f>
        <v>4</v>
      </c>
      <c r="O235" s="5151">
        <f>IF(ISTEXT(AA235),0,(AA235/U224)*S222)</f>
        <v>62.5</v>
      </c>
      <c r="P235" s="5150">
        <f>IF(ISTEXT(AA235),AA235,IF(O235=S222,"chaque repas",IF(O235=0,0,S222/O235)))</f>
        <v>4</v>
      </c>
      <c r="Q235" s="5152">
        <f>IF(ISTEXT(AB235),0,(AB235/AB224)*S222)</f>
        <v>62.5</v>
      </c>
      <c r="R235" s="109">
        <f>IF(ISTEXT(AB235),AB235,IF(Q235=S222,"chaque repas",IF(Q235=0,0,S222/Q235)))</f>
        <v>4</v>
      </c>
      <c r="S235" s="5153">
        <f>IF(ISTEXT(AC235),0,(AC235/AB224)*S222)</f>
        <v>62.5</v>
      </c>
      <c r="T235" s="5154">
        <f>IF(ISTEXT(AC235),AC235,IF(S235=S222,"chaque repas",IF(S235=0,0,S222/S235)))</f>
        <v>4</v>
      </c>
      <c r="U235" s="5006">
        <v>10</v>
      </c>
      <c r="V235" s="5006" t="s">
        <v>4124</v>
      </c>
      <c r="W235" s="5020">
        <v>10</v>
      </c>
      <c r="X235" s="5006" t="s">
        <v>4123</v>
      </c>
      <c r="Y235" s="5040">
        <v>7</v>
      </c>
      <c r="Z235" s="5040">
        <v>5</v>
      </c>
      <c r="AA235" s="5040">
        <v>5</v>
      </c>
      <c r="AB235" s="5040">
        <v>7</v>
      </c>
      <c r="AC235" s="5040">
        <v>7</v>
      </c>
      <c r="AD235" s="5120" t="s">
        <v>4122</v>
      </c>
      <c r="AE235" s="5121"/>
      <c r="AF235" s="51">
        <v>18</v>
      </c>
      <c r="AG235" s="50"/>
      <c r="AH235" s="50"/>
      <c r="AI235" s="50"/>
      <c r="AJ235" s="50"/>
      <c r="AK235" s="50"/>
      <c r="AL235" s="671">
        <v>1</v>
      </c>
    </row>
    <row r="236" spans="1:38" s="49" customFormat="1" ht="18" customHeight="1">
      <c r="A236" s="670"/>
      <c r="B236" s="471" t="s">
        <v>4121</v>
      </c>
      <c r="C236" s="5149"/>
      <c r="D236" s="5150"/>
      <c r="E236" s="5151"/>
      <c r="F236" s="5150"/>
      <c r="G236" s="5151"/>
      <c r="H236" s="5150"/>
      <c r="I236" s="5151"/>
      <c r="J236" s="5150"/>
      <c r="K236" s="5151"/>
      <c r="L236" s="5150"/>
      <c r="M236" s="5151"/>
      <c r="N236" s="5150"/>
      <c r="O236" s="5151"/>
      <c r="P236" s="5150"/>
      <c r="Q236" s="5152"/>
      <c r="R236" s="109"/>
      <c r="S236" s="5153"/>
      <c r="T236" s="5154"/>
      <c r="U236" s="5007"/>
      <c r="V236" s="5007"/>
      <c r="W236" s="5115"/>
      <c r="X236" s="5007"/>
      <c r="Y236" s="5041"/>
      <c r="Z236" s="5041"/>
      <c r="AA236" s="5041"/>
      <c r="AB236" s="5041"/>
      <c r="AC236" s="5041"/>
      <c r="AD236" s="5122"/>
      <c r="AE236" s="5123"/>
      <c r="AF236" s="51">
        <v>18</v>
      </c>
      <c r="AG236" s="50"/>
      <c r="AH236" s="50"/>
      <c r="AI236" s="50"/>
      <c r="AJ236" s="50"/>
      <c r="AK236" s="50"/>
      <c r="AL236" s="671">
        <v>1</v>
      </c>
    </row>
    <row r="237" spans="1:38" s="49" customFormat="1" ht="18" customHeight="1">
      <c r="A237" s="670"/>
      <c r="B237" s="475" t="s">
        <v>4120</v>
      </c>
      <c r="C237" s="5124">
        <f>IF(ISTEXT(U237),0,(U237/U224)*S222)</f>
        <v>50</v>
      </c>
      <c r="D237" s="5127">
        <f>IF(ISTEXT(U237),U237,IF(C237=S222,"chaque repas",IF(C237=0,0,S222/C237)))</f>
        <v>5</v>
      </c>
      <c r="E237" s="5130">
        <f>IF(ISTEXT(V237),0,(V237/U224)*S222)</f>
        <v>25</v>
      </c>
      <c r="F237" s="5127">
        <f>IF(ISTEXT(V237),V237,IF(E237=S222,"chaque repas",IF(E237=0,0,S222/E237)))</f>
        <v>10</v>
      </c>
      <c r="G237" s="5130">
        <f>IF(ISTEXT(W237),0,(W237/U224)*S222)</f>
        <v>12.5</v>
      </c>
      <c r="H237" s="5127">
        <f>IF(ISTEXT(W237),W237,IF(G237=S222,"chaque repas",IF(G237=0,0,S222/G237)))</f>
        <v>20</v>
      </c>
      <c r="I237" s="5130">
        <f>IF(ISTEXT(X237),0,(X237/U224)*S222)</f>
        <v>100</v>
      </c>
      <c r="J237" s="5127">
        <f>IF(ISTEXT(X237),X237,IF(I237=S222,"chaque repas",IF(I237=0,0,S222/I237)))</f>
        <v>2.5</v>
      </c>
      <c r="K237" s="5130">
        <f>IF(ISTEXT(Y237),0,(Y237/U224)*S222)</f>
        <v>25</v>
      </c>
      <c r="L237" s="5127">
        <f>IF(ISTEXT(Y237),Y237,IF(K237=S222,"chaque repas",IF(K237=0,0,S222/K237)))</f>
        <v>10</v>
      </c>
      <c r="M237" s="5130">
        <f>IF(ISTEXT(Z237),0,(Z237/U224)*S222)</f>
        <v>100</v>
      </c>
      <c r="N237" s="5127">
        <f>IF(ISTEXT(Z237),Z237,IF(M237=S222,"chaque repas",IF(M237=0,0,S222/M237)))</f>
        <v>2.5</v>
      </c>
      <c r="O237" s="5130">
        <f>IF(ISTEXT(AA237),0,(AA237/U224)*S222)</f>
        <v>12.5</v>
      </c>
      <c r="P237" s="5127">
        <f>IF(ISTEXT(AA237),AA237,IF(O237=S222,"chaque repas",IF(O237=0,0,S222/O237)))</f>
        <v>20</v>
      </c>
      <c r="Q237" s="5133">
        <f>IF(ISTEXT(AB237),0,(AB237/AB224)*S222)</f>
        <v>107.14285714285714</v>
      </c>
      <c r="R237" s="108">
        <f>IF(ISTEXT(AB237),AB237,IF(Q237=S222,"chaque repas",IF(Q237=0,0,S222/Q237)))</f>
        <v>2.3333333333333335</v>
      </c>
      <c r="S237" s="5136">
        <f>IF(ISTEXT(AC237),0,(AC237/AB224)*S222)</f>
        <v>17.857142857142858</v>
      </c>
      <c r="T237" s="5139">
        <f>IF(ISTEXT(AC237),AC237,IF(S237=S222,"chaque repas",IF(S237=0,0,S222/S237)))</f>
        <v>14</v>
      </c>
      <c r="U237" s="5027">
        <v>4</v>
      </c>
      <c r="V237" s="5119">
        <v>2</v>
      </c>
      <c r="W237" s="5119">
        <v>1</v>
      </c>
      <c r="X237" s="5119">
        <v>8</v>
      </c>
      <c r="Y237" s="5119">
        <v>2</v>
      </c>
      <c r="Z237" s="5119">
        <v>8</v>
      </c>
      <c r="AA237" s="5119">
        <v>1</v>
      </c>
      <c r="AB237" s="5119">
        <v>12</v>
      </c>
      <c r="AC237" s="5119">
        <v>2</v>
      </c>
      <c r="AD237" s="5142" t="s">
        <v>4119</v>
      </c>
      <c r="AE237" s="5143"/>
      <c r="AF237" s="51">
        <v>18</v>
      </c>
      <c r="AG237" s="50"/>
      <c r="AH237" s="50"/>
      <c r="AI237" s="50"/>
      <c r="AJ237" s="50"/>
      <c r="AK237" s="50"/>
      <c r="AL237" s="671">
        <v>1</v>
      </c>
    </row>
    <row r="238" spans="1:38" s="49" customFormat="1" ht="18" customHeight="1">
      <c r="A238" s="670"/>
      <c r="B238" s="478" t="s">
        <v>4118</v>
      </c>
      <c r="C238" s="5125"/>
      <c r="D238" s="5128"/>
      <c r="E238" s="5131"/>
      <c r="F238" s="5128"/>
      <c r="G238" s="5131"/>
      <c r="H238" s="5128"/>
      <c r="I238" s="5131"/>
      <c r="J238" s="5128"/>
      <c r="K238" s="5131"/>
      <c r="L238" s="5128"/>
      <c r="M238" s="5131"/>
      <c r="N238" s="5128"/>
      <c r="O238" s="5131"/>
      <c r="P238" s="5128"/>
      <c r="Q238" s="5134"/>
      <c r="R238" s="107"/>
      <c r="S238" s="5137"/>
      <c r="T238" s="5140"/>
      <c r="U238" s="5020"/>
      <c r="V238" s="5020"/>
      <c r="W238" s="5020"/>
      <c r="X238" s="5020"/>
      <c r="Y238" s="5020"/>
      <c r="Z238" s="5020"/>
      <c r="AA238" s="5020"/>
      <c r="AB238" s="5020"/>
      <c r="AC238" s="5020"/>
      <c r="AD238" s="5144"/>
      <c r="AE238" s="5145"/>
      <c r="AF238" s="51">
        <v>18</v>
      </c>
      <c r="AG238" s="50"/>
      <c r="AH238" s="50"/>
      <c r="AI238" s="50"/>
      <c r="AJ238" s="50"/>
      <c r="AK238" s="50"/>
      <c r="AL238" s="671">
        <v>1</v>
      </c>
    </row>
    <row r="239" spans="1:38" s="49" customFormat="1" ht="18" customHeight="1">
      <c r="A239" s="670"/>
      <c r="B239" s="106" t="s">
        <v>4118</v>
      </c>
      <c r="C239" s="5126"/>
      <c r="D239" s="5129"/>
      <c r="E239" s="5132"/>
      <c r="F239" s="5129"/>
      <c r="G239" s="5132"/>
      <c r="H239" s="5129"/>
      <c r="I239" s="5132"/>
      <c r="J239" s="5129"/>
      <c r="K239" s="5132"/>
      <c r="L239" s="5129"/>
      <c r="M239" s="5132"/>
      <c r="N239" s="5129"/>
      <c r="O239" s="5132"/>
      <c r="P239" s="5129"/>
      <c r="Q239" s="5135"/>
      <c r="R239" s="105"/>
      <c r="S239" s="5138"/>
      <c r="T239" s="5141"/>
      <c r="U239" s="5115"/>
      <c r="V239" s="5115"/>
      <c r="W239" s="5115"/>
      <c r="X239" s="5115"/>
      <c r="Y239" s="5115"/>
      <c r="Z239" s="5115"/>
      <c r="AA239" s="5115"/>
      <c r="AB239" s="5115"/>
      <c r="AC239" s="5115"/>
      <c r="AD239" s="5144"/>
      <c r="AE239" s="5145"/>
      <c r="AF239" s="51">
        <v>18</v>
      </c>
      <c r="AG239" s="50"/>
      <c r="AH239" s="50"/>
      <c r="AI239" s="50"/>
      <c r="AJ239" s="50"/>
      <c r="AK239" s="50"/>
      <c r="AL239" s="671">
        <v>1</v>
      </c>
    </row>
    <row r="240" spans="1:38" s="49" customFormat="1" ht="18" customHeight="1">
      <c r="A240" s="670"/>
      <c r="B240" s="477" t="s">
        <v>4117</v>
      </c>
      <c r="C240" s="104">
        <f>IF(ISTEXT(U240),0,(U240/U224)*S222)</f>
        <v>50</v>
      </c>
      <c r="D240" s="103">
        <f>IF(ISTEXT(U240),U240,IF(C240=S222,"chaque repas",IF(C240=0,0,S222/C240)))</f>
        <v>5</v>
      </c>
      <c r="E240" s="101">
        <f>IF(ISTEXT(V240),0,(V240/U224)*S222)</f>
        <v>25</v>
      </c>
      <c r="F240" s="103">
        <f>IF(ISTEXT(V240),V240,IF(E240=S222,"chaque repas",IF(E240=0,0,S222/E240)))</f>
        <v>10</v>
      </c>
      <c r="G240" s="101">
        <f>IF(ISTEXT(W240),0,(W240/U224)*S222)</f>
        <v>25</v>
      </c>
      <c r="H240" s="103">
        <f>IF(ISTEXT(W240),W240,IF(G240=S222,"chaque repas",IF(G240=0,0,S222/G240)))</f>
        <v>10</v>
      </c>
      <c r="I240" s="101">
        <f>IF(ISTEXT(X240),0,(X240/U224)*S222)</f>
        <v>50</v>
      </c>
      <c r="J240" s="103">
        <f>IF(ISTEXT(X240),X240,IF(I240=S222,"chaque repas",IF(I240=0,0,S222/I240)))</f>
        <v>5</v>
      </c>
      <c r="K240" s="101">
        <f>IF(ISTEXT(Y240),0,(Y240/U224)*S222)</f>
        <v>25</v>
      </c>
      <c r="L240" s="103">
        <f>IF(ISTEXT(Y240),Y240,IF(K240=S222,"chaque repas",IF(K240=0,0,S222/K240)))</f>
        <v>10</v>
      </c>
      <c r="M240" s="101">
        <f>IF(ISTEXT(Z240),0,(Z240/U224)*S222)</f>
        <v>50</v>
      </c>
      <c r="N240" s="103">
        <f>IF(ISTEXT(Z240),Z240,IF(M240=S222,"chaque repas",IF(M240=0,0,S222/M240)))</f>
        <v>5</v>
      </c>
      <c r="O240" s="101">
        <f>IF(ISTEXT(AA240),0,(AA240/U224)*S222)</f>
        <v>25</v>
      </c>
      <c r="P240" s="103">
        <f>IF(ISTEXT(AA240),AA240,IF(O240=S222,"chaque repas",IF(O240=0,0,S222/O240)))</f>
        <v>10</v>
      </c>
      <c r="Q240" s="102">
        <f>IF(ISTEXT(AB240),0,(AB240/AB224)*S222)</f>
        <v>53.571428571428569</v>
      </c>
      <c r="R240" s="100">
        <f>IF(ISTEXT(AB240),AB240,IF(Q240=S222,"chaque repas",IF(Q240=0,0,S222/Q240)))</f>
        <v>4.666666666666667</v>
      </c>
      <c r="S240" s="101">
        <f>IF(ISTEXT(AC240),0,(AC240/AB224)*S222)</f>
        <v>35.714285714285715</v>
      </c>
      <c r="T240" s="100">
        <f>IF(ISTEXT(AC240),AC240,IF(S240=S222,"chaque repas",IF(S240=0,0,S222/S240)))</f>
        <v>7</v>
      </c>
      <c r="U240" s="99">
        <v>4</v>
      </c>
      <c r="V240" s="99">
        <v>2</v>
      </c>
      <c r="W240" s="99">
        <v>2</v>
      </c>
      <c r="X240" s="99">
        <v>4</v>
      </c>
      <c r="Y240" s="99">
        <v>2</v>
      </c>
      <c r="Z240" s="99">
        <v>4</v>
      </c>
      <c r="AA240" s="99">
        <v>2</v>
      </c>
      <c r="AB240" s="99">
        <v>6</v>
      </c>
      <c r="AC240" s="99">
        <v>4</v>
      </c>
      <c r="AD240" s="5144"/>
      <c r="AE240" s="5145"/>
      <c r="AF240" s="51">
        <v>18</v>
      </c>
      <c r="AG240" s="50"/>
      <c r="AH240" s="50"/>
      <c r="AI240" s="50"/>
      <c r="AJ240" s="50"/>
      <c r="AK240" s="50"/>
      <c r="AL240" s="671">
        <v>1</v>
      </c>
    </row>
    <row r="241" spans="1:38" s="49" customFormat="1" ht="18" customHeight="1">
      <c r="A241" s="670"/>
      <c r="B241" s="5111" t="s">
        <v>4116</v>
      </c>
      <c r="C241" s="5113">
        <f>IF(ISTEXT(U241),0,(U241/U224)*S222)</f>
        <v>25</v>
      </c>
      <c r="D241" s="5098">
        <f>IF(ISTEXT(U241),U241,IF(C241=S222,"chaque repas",IF(C241=0,0,S222/C241)))</f>
        <v>10</v>
      </c>
      <c r="E241" s="5096">
        <f>IF(ISTEXT(V241),0,(V241/U224)*S222)</f>
        <v>25</v>
      </c>
      <c r="F241" s="5098">
        <f>IF(ISTEXT(V241),V241,IF(E241=S222,"chaque repas",IF(E241=0,0,S222/E241)))</f>
        <v>10</v>
      </c>
      <c r="G241" s="5096">
        <f>IF(ISTEXT(W241),0,(W241/U224)*S222)</f>
        <v>25</v>
      </c>
      <c r="H241" s="5098">
        <f>IF(ISTEXT(W241),W241,IF(G241=S222,"chaque repas",IF(G241=0,0,S222/G241)))</f>
        <v>10</v>
      </c>
      <c r="I241" s="5096">
        <f>IF(ISTEXT(X241),0,(X241/U224)*S222)</f>
        <v>25</v>
      </c>
      <c r="J241" s="5098">
        <f>IF(ISTEXT(X241),X241,IF(I241=S222,"chaque repas",IF(I241=0,0,S222/I241)))</f>
        <v>10</v>
      </c>
      <c r="K241" s="5096">
        <f>IF(ISTEXT(Y241),0,(Y241/U224)*S222)</f>
        <v>50</v>
      </c>
      <c r="L241" s="5098">
        <f>IF(ISTEXT(Y241),Y241,IF(K241=S222,"chaque repas",IF(K241=0,0,S222/K241)))</f>
        <v>5</v>
      </c>
      <c r="M241" s="5096">
        <f>IF(ISTEXT(Z241),0,(Z241/U224)*S222)</f>
        <v>25</v>
      </c>
      <c r="N241" s="5098">
        <f>IF(ISTEXT(Z241),Z241,IF(M241=S222,"chaque repas",IF(M241=0,0,S222/M241)))</f>
        <v>10</v>
      </c>
      <c r="O241" s="5096">
        <f>IF(ISTEXT(AA241),0,(AA241/U224)*S222)</f>
        <v>50</v>
      </c>
      <c r="P241" s="5098">
        <f>IF(ISTEXT(AA241),AA241,IF(O241=S222,"chaque repas",IF(O241=0,0,S222/O241)))</f>
        <v>5</v>
      </c>
      <c r="Q241" s="5100">
        <f>IF(ISTEXT(AB241),0,(AB241/AB224)*S222)</f>
        <v>26.785714285714285</v>
      </c>
      <c r="R241" s="96">
        <f>IF(ISTEXT(AB241),AB241,IF(Q241=S222,"chaque repas",IF(Q241=0,0,S222/Q241)))</f>
        <v>9.3333333333333339</v>
      </c>
      <c r="S241" s="5102">
        <f>IF(ISTEXT(AC241),0,(AC241/AB224)*S222)</f>
        <v>53.571428571428569</v>
      </c>
      <c r="T241" s="5117">
        <f>IF(ISTEXT(AC241),AC241,IF(S241=S222,"chaque repas",IF(S241=0,0,S222/S241)))</f>
        <v>4.666666666666667</v>
      </c>
      <c r="U241" s="5020">
        <v>2</v>
      </c>
      <c r="V241" s="5020">
        <v>2</v>
      </c>
      <c r="W241" s="5020">
        <v>2</v>
      </c>
      <c r="X241" s="5020">
        <v>2</v>
      </c>
      <c r="Y241" s="5020">
        <v>4</v>
      </c>
      <c r="Z241" s="5020">
        <v>2</v>
      </c>
      <c r="AA241" s="5020">
        <v>4</v>
      </c>
      <c r="AB241" s="5020">
        <v>3</v>
      </c>
      <c r="AC241" s="5020">
        <v>6</v>
      </c>
      <c r="AD241" s="5144"/>
      <c r="AE241" s="5145"/>
      <c r="AF241" s="51">
        <v>18</v>
      </c>
      <c r="AG241" s="50"/>
      <c r="AH241" s="50"/>
      <c r="AI241" s="50"/>
      <c r="AJ241" s="50"/>
      <c r="AK241" s="50"/>
      <c r="AL241" s="671">
        <v>1</v>
      </c>
    </row>
    <row r="242" spans="1:38" s="49" customFormat="1" ht="18" customHeight="1">
      <c r="A242" s="670"/>
      <c r="B242" s="5112"/>
      <c r="C242" s="5113"/>
      <c r="D242" s="5098"/>
      <c r="E242" s="5096"/>
      <c r="F242" s="5098"/>
      <c r="G242" s="5096"/>
      <c r="H242" s="5098"/>
      <c r="I242" s="5096"/>
      <c r="J242" s="5098"/>
      <c r="K242" s="5096"/>
      <c r="L242" s="5098"/>
      <c r="M242" s="5096"/>
      <c r="N242" s="5098"/>
      <c r="O242" s="5096"/>
      <c r="P242" s="5098"/>
      <c r="Q242" s="5100"/>
      <c r="R242" s="96"/>
      <c r="S242" s="5102"/>
      <c r="T242" s="5117"/>
      <c r="U242" s="5020"/>
      <c r="V242" s="5020"/>
      <c r="W242" s="5020"/>
      <c r="X242" s="5020"/>
      <c r="Y242" s="5020"/>
      <c r="Z242" s="5020"/>
      <c r="AA242" s="5020"/>
      <c r="AB242" s="5020"/>
      <c r="AC242" s="5020"/>
      <c r="AD242" s="5144"/>
      <c r="AE242" s="5145"/>
      <c r="AF242" s="51">
        <v>18</v>
      </c>
      <c r="AG242" s="50"/>
      <c r="AH242" s="50"/>
      <c r="AI242" s="50"/>
      <c r="AJ242" s="50"/>
      <c r="AK242" s="50"/>
      <c r="AL242" s="671">
        <v>1</v>
      </c>
    </row>
    <row r="243" spans="1:38" s="49" customFormat="1" ht="18" customHeight="1">
      <c r="A243" s="670"/>
      <c r="B243" s="98" t="s">
        <v>4115</v>
      </c>
      <c r="C243" s="5113"/>
      <c r="D243" s="5098"/>
      <c r="E243" s="5096"/>
      <c r="F243" s="5098"/>
      <c r="G243" s="5096"/>
      <c r="H243" s="5098"/>
      <c r="I243" s="5096"/>
      <c r="J243" s="5098"/>
      <c r="K243" s="5096"/>
      <c r="L243" s="5098"/>
      <c r="M243" s="5096"/>
      <c r="N243" s="5098"/>
      <c r="O243" s="5096"/>
      <c r="P243" s="5098"/>
      <c r="Q243" s="5100"/>
      <c r="R243" s="96"/>
      <c r="S243" s="5102"/>
      <c r="T243" s="5117"/>
      <c r="U243" s="5020"/>
      <c r="V243" s="5020"/>
      <c r="W243" s="5020"/>
      <c r="X243" s="5020"/>
      <c r="Y243" s="5020"/>
      <c r="Z243" s="5020"/>
      <c r="AA243" s="5020"/>
      <c r="AB243" s="5020"/>
      <c r="AC243" s="5020"/>
      <c r="AD243" s="5144"/>
      <c r="AE243" s="5145"/>
      <c r="AF243" s="51">
        <v>18</v>
      </c>
      <c r="AG243" s="50"/>
      <c r="AH243" s="50"/>
      <c r="AI243" s="50"/>
      <c r="AJ243" s="50"/>
      <c r="AK243" s="50"/>
      <c r="AL243" s="671">
        <v>1</v>
      </c>
    </row>
    <row r="244" spans="1:38" s="49" customFormat="1" ht="18" customHeight="1">
      <c r="A244" s="670"/>
      <c r="B244" s="97" t="s">
        <v>4115</v>
      </c>
      <c r="C244" s="5113"/>
      <c r="D244" s="5098"/>
      <c r="E244" s="5096"/>
      <c r="F244" s="5098"/>
      <c r="G244" s="5096"/>
      <c r="H244" s="5098"/>
      <c r="I244" s="5096"/>
      <c r="J244" s="5098"/>
      <c r="K244" s="5096"/>
      <c r="L244" s="5098"/>
      <c r="M244" s="5096"/>
      <c r="N244" s="5098"/>
      <c r="O244" s="5096"/>
      <c r="P244" s="5098"/>
      <c r="Q244" s="5100"/>
      <c r="R244" s="96"/>
      <c r="S244" s="5102"/>
      <c r="T244" s="5117"/>
      <c r="U244" s="5020"/>
      <c r="V244" s="5020"/>
      <c r="W244" s="5020"/>
      <c r="X244" s="5020"/>
      <c r="Y244" s="5020"/>
      <c r="Z244" s="5020"/>
      <c r="AA244" s="5020"/>
      <c r="AB244" s="5020"/>
      <c r="AC244" s="5020"/>
      <c r="AD244" s="5144"/>
      <c r="AE244" s="5145"/>
      <c r="AF244" s="51">
        <v>18</v>
      </c>
      <c r="AG244" s="50"/>
      <c r="AH244" s="50"/>
      <c r="AI244" s="50"/>
      <c r="AJ244" s="50"/>
      <c r="AK244" s="50"/>
      <c r="AL244" s="671">
        <v>1</v>
      </c>
    </row>
    <row r="245" spans="1:38" s="49" customFormat="1" ht="18" customHeight="1">
      <c r="A245" s="670"/>
      <c r="B245" s="95" t="s">
        <v>4114</v>
      </c>
      <c r="C245" s="5114"/>
      <c r="D245" s="5099"/>
      <c r="E245" s="5097"/>
      <c r="F245" s="5099"/>
      <c r="G245" s="5097"/>
      <c r="H245" s="5099"/>
      <c r="I245" s="5097"/>
      <c r="J245" s="5099"/>
      <c r="K245" s="5097"/>
      <c r="L245" s="5099"/>
      <c r="M245" s="5097"/>
      <c r="N245" s="5099"/>
      <c r="O245" s="5097"/>
      <c r="P245" s="5099"/>
      <c r="Q245" s="5101"/>
      <c r="R245" s="94"/>
      <c r="S245" s="5103"/>
      <c r="T245" s="5118"/>
      <c r="U245" s="5115"/>
      <c r="V245" s="5115"/>
      <c r="W245" s="5115"/>
      <c r="X245" s="5115"/>
      <c r="Y245" s="5115"/>
      <c r="Z245" s="5115"/>
      <c r="AA245" s="5115"/>
      <c r="AB245" s="5115"/>
      <c r="AC245" s="5115"/>
      <c r="AD245" s="5144"/>
      <c r="AE245" s="5145"/>
      <c r="AF245" s="51">
        <v>18</v>
      </c>
      <c r="AG245" s="50"/>
      <c r="AH245" s="50"/>
      <c r="AI245" s="50"/>
      <c r="AJ245" s="50"/>
      <c r="AK245" s="50"/>
      <c r="AL245" s="671">
        <v>1</v>
      </c>
    </row>
    <row r="246" spans="1:38" s="49" customFormat="1" ht="18" customHeight="1">
      <c r="A246" s="670"/>
      <c r="B246" s="5082" t="s">
        <v>4113</v>
      </c>
      <c r="C246" s="5084">
        <f>IF(ISTEXT(U246),0,(U246/U224)*S222)</f>
        <v>37.5</v>
      </c>
      <c r="D246" s="5085">
        <f>IF(ISTEXT(U246),U246,IF(C246=S222,"chaque repas",IF(C246=0,0,S222/C246)))</f>
        <v>6.666666666666667</v>
      </c>
      <c r="E246" s="5086">
        <f>IF(ISTEXT(V246),0,(V246/U224)*S222)</f>
        <v>0</v>
      </c>
      <c r="F246" s="5085">
        <f>IF(ISTEXT(V246),V246,IF(E246=S222,"chaque repas",IF(E246=0,0,S222/E246)))</f>
        <v>0</v>
      </c>
      <c r="G246" s="5086">
        <f>IF(ISTEXT(W246),0,(W246/U224)*S222)</f>
        <v>0</v>
      </c>
      <c r="H246" s="5085">
        <f>IF(ISTEXT(W246),W246,IF(G246=S222,"chaque repas",IF(G246=0,0,S222/G246)))</f>
        <v>0</v>
      </c>
      <c r="I246" s="5086">
        <f>IF(ISTEXT(X246),0,(X246/U224)*S222)</f>
        <v>0</v>
      </c>
      <c r="J246" s="5085">
        <f>IF(ISTEXT(X246),X246,IF(I246=S222,"chaque repas",IF(I246=0,0,S222/I246)))</f>
        <v>0</v>
      </c>
      <c r="K246" s="5086">
        <f>IF(ISTEXT(Y246),0,(Y246/U224)*S222)</f>
        <v>0</v>
      </c>
      <c r="L246" s="5085">
        <f>IF(ISTEXT(Y246),Y246,IF(K246=S222,"chaque repas",IF(K246=0,0,S222/K246)))</f>
        <v>0</v>
      </c>
      <c r="M246" s="5086">
        <f>IF(ISTEXT(Z246),0,(Z246/U224)*S222)</f>
        <v>0</v>
      </c>
      <c r="N246" s="5085">
        <f>IF(ISTEXT(Z246),Z246,IF(M246=S222,"chaque repas",IF(M246=0,0,S222/M246)))</f>
        <v>0</v>
      </c>
      <c r="O246" s="5086">
        <f>IF(ISTEXT(AA246),0,(AA246/U224)*S222)</f>
        <v>0</v>
      </c>
      <c r="P246" s="5085">
        <f>IF(ISTEXT(AA246),AA246,IF(O246=S222,"chaque repas",IF(O246=0,0,S222/O246)))</f>
        <v>0</v>
      </c>
      <c r="Q246" s="5087">
        <f>IF(ISTEXT(AB246),0,(AB246/AB224)*S222)</f>
        <v>0</v>
      </c>
      <c r="R246" s="93">
        <f>IF(ISTEXT(AB246),AB246,IF(Q246=S222,"chaque repas",IF(Q246=0,0,S222/Q246)))</f>
        <v>0</v>
      </c>
      <c r="S246" s="5088">
        <f>IF(ISTEXT(AC246),0,(AC246/AB224)*S222)</f>
        <v>0</v>
      </c>
      <c r="T246" s="5089">
        <f>IF(ISTEXT(AC246),AC246,IF(S246=S222,"chaque repas",IF(S246=0,0,S222/S246)))</f>
        <v>0</v>
      </c>
      <c r="U246" s="5104">
        <v>3</v>
      </c>
      <c r="V246" s="5116"/>
      <c r="W246" s="5116"/>
      <c r="X246" s="5116"/>
      <c r="Y246" s="5116"/>
      <c r="Z246" s="5116"/>
      <c r="AA246" s="5116"/>
      <c r="AB246" s="5116"/>
      <c r="AC246" s="5116"/>
      <c r="AD246" s="5144"/>
      <c r="AE246" s="5145"/>
      <c r="AF246" s="51">
        <v>18</v>
      </c>
      <c r="AG246" s="50"/>
      <c r="AH246" s="50"/>
      <c r="AI246" s="50"/>
      <c r="AJ246" s="50"/>
      <c r="AK246" s="50"/>
      <c r="AL246" s="671">
        <v>1</v>
      </c>
    </row>
    <row r="247" spans="1:38" s="49" customFormat="1" ht="18" customHeight="1">
      <c r="A247" s="670"/>
      <c r="B247" s="5083"/>
      <c r="C247" s="5084"/>
      <c r="D247" s="5085"/>
      <c r="E247" s="5086"/>
      <c r="F247" s="5085"/>
      <c r="G247" s="5086"/>
      <c r="H247" s="5085"/>
      <c r="I247" s="5086"/>
      <c r="J247" s="5085"/>
      <c r="K247" s="5086"/>
      <c r="L247" s="5085"/>
      <c r="M247" s="5086"/>
      <c r="N247" s="5085"/>
      <c r="O247" s="5086"/>
      <c r="P247" s="5085"/>
      <c r="Q247" s="5087"/>
      <c r="R247" s="93"/>
      <c r="S247" s="5088"/>
      <c r="T247" s="5089"/>
      <c r="U247" s="5021"/>
      <c r="V247" s="5007"/>
      <c r="W247" s="5007"/>
      <c r="X247" s="5007"/>
      <c r="Y247" s="5007"/>
      <c r="Z247" s="5007"/>
      <c r="AA247" s="5007"/>
      <c r="AB247" s="5007"/>
      <c r="AC247" s="5007"/>
      <c r="AD247" s="5146"/>
      <c r="AE247" s="5147"/>
      <c r="AF247" s="51">
        <v>18</v>
      </c>
      <c r="AG247" s="50"/>
      <c r="AH247" s="50"/>
      <c r="AI247" s="50"/>
      <c r="AJ247" s="50"/>
      <c r="AK247" s="50"/>
      <c r="AL247" s="671">
        <v>1</v>
      </c>
    </row>
    <row r="248" spans="1:38" s="49" customFormat="1" ht="18" customHeight="1">
      <c r="A248" s="670"/>
      <c r="B248" s="473" t="s">
        <v>4112</v>
      </c>
      <c r="C248" s="5090">
        <f>IF(ISTEXT(U248),0,(U248/U224)*S222)</f>
        <v>50</v>
      </c>
      <c r="D248" s="5092">
        <f>IF(ISTEXT(U248),U248,IF(C248=S222,"chaque repas",IF(C248=0,0,S222/C248)))</f>
        <v>5</v>
      </c>
      <c r="E248" s="5094">
        <f>IF(ISTEXT(V248),0,(V248/U224)*S222)</f>
        <v>50</v>
      </c>
      <c r="F248" s="5092">
        <f>IF(ISTEXT(V248),V248,IF(E248=S222,"chaque repas",IF(E248=0,0,S222/E248)))</f>
        <v>5</v>
      </c>
      <c r="G248" s="5094">
        <f>IF(ISTEXT(W248),0,(W248/U224)*S222)</f>
        <v>50</v>
      </c>
      <c r="H248" s="5092">
        <f>IF(ISTEXT(W248),W248,IF(G248=S222,"chaque repas",IF(G248=0,0,S222/G248)))</f>
        <v>5</v>
      </c>
      <c r="I248" s="5094">
        <f>IF(ISTEXT(X248),0,(X248/U224)*S222)</f>
        <v>50</v>
      </c>
      <c r="J248" s="5092">
        <f>IF(ISTEXT(X248),X248,IF(I248=S222,"chaque repas",IF(I248=0,0,S222/I248)))</f>
        <v>5</v>
      </c>
      <c r="K248" s="5094">
        <f>IF(ISTEXT(Y248),0,(Y248/U224)*S222)</f>
        <v>50</v>
      </c>
      <c r="L248" s="5092">
        <f>IF(ISTEXT(Y248),Y248,IF(K248=S222,"chaque repas",IF(K248=0,0,S222/K248)))</f>
        <v>5</v>
      </c>
      <c r="M248" s="5094">
        <f>IF(ISTEXT(Z248),0,(Z248/U224)*S222)</f>
        <v>37.5</v>
      </c>
      <c r="N248" s="5092">
        <f>IF(ISTEXT(Z248),Z248,IF(M248=S222,"chaque repas",IF(M248=0,0,S222/M248)))</f>
        <v>6.666666666666667</v>
      </c>
      <c r="O248" s="5094">
        <f>IF(ISTEXT(AA248),0,(AA248/U224)*S222)</f>
        <v>25</v>
      </c>
      <c r="P248" s="5092">
        <f>IF(ISTEXT(AA248),AA248,IF(O248=S222,"chaque repas",IF(O248=0,0,S222/O248)))</f>
        <v>10</v>
      </c>
      <c r="Q248" s="5105">
        <f>IF(ISTEXT(AB248),0,(AB248/AB224)*S222)</f>
        <v>44.642857142857146</v>
      </c>
      <c r="R248" s="92">
        <f>IF(ISTEXT(AB248),AB248,IF(Q248=S222,"chaque repas",IF(Q248=0,0,S222/Q248)))</f>
        <v>5.6</v>
      </c>
      <c r="S248" s="5107">
        <f>IF(ISTEXT(AC248),0,(AC248/AB224)*S222)</f>
        <v>26.785714285714285</v>
      </c>
      <c r="T248" s="5109">
        <f>IF(ISTEXT(AC248),AC248,IF(S248=S222,"chaque repas",IF(S248=0,0,S222/S248)))</f>
        <v>9.3333333333333339</v>
      </c>
      <c r="U248" s="5075">
        <v>4</v>
      </c>
      <c r="V248" s="5075">
        <v>4</v>
      </c>
      <c r="W248" s="5075">
        <v>4</v>
      </c>
      <c r="X248" s="5075">
        <v>4</v>
      </c>
      <c r="Y248" s="5075">
        <v>4</v>
      </c>
      <c r="Z248" s="5075">
        <v>3</v>
      </c>
      <c r="AA248" s="5075">
        <v>2</v>
      </c>
      <c r="AB248" s="5075">
        <v>5</v>
      </c>
      <c r="AC248" s="5075">
        <v>3</v>
      </c>
      <c r="AD248" s="5076" t="s">
        <v>4111</v>
      </c>
      <c r="AE248" s="5077"/>
      <c r="AF248" s="51">
        <v>18</v>
      </c>
      <c r="AG248" s="50"/>
      <c r="AH248" s="50"/>
      <c r="AI248" s="50"/>
      <c r="AJ248" s="50"/>
      <c r="AK248" s="50"/>
      <c r="AL248" s="671">
        <v>1</v>
      </c>
    </row>
    <row r="249" spans="1:38" s="49" customFormat="1" ht="18" customHeight="1">
      <c r="A249" s="670"/>
      <c r="B249" s="5071" t="s">
        <v>4110</v>
      </c>
      <c r="C249" s="5090"/>
      <c r="D249" s="5092"/>
      <c r="E249" s="5094"/>
      <c r="F249" s="5092"/>
      <c r="G249" s="5094"/>
      <c r="H249" s="5092"/>
      <c r="I249" s="5094"/>
      <c r="J249" s="5092"/>
      <c r="K249" s="5094"/>
      <c r="L249" s="5092"/>
      <c r="M249" s="5094"/>
      <c r="N249" s="5092"/>
      <c r="O249" s="5094"/>
      <c r="P249" s="5092"/>
      <c r="Q249" s="5105"/>
      <c r="R249" s="92"/>
      <c r="S249" s="5107"/>
      <c r="T249" s="5109"/>
      <c r="U249" s="5040"/>
      <c r="V249" s="5040"/>
      <c r="W249" s="5040"/>
      <c r="X249" s="5040"/>
      <c r="Y249" s="5040"/>
      <c r="Z249" s="5040"/>
      <c r="AA249" s="5040"/>
      <c r="AB249" s="5040"/>
      <c r="AC249" s="5040"/>
      <c r="AD249" s="5078"/>
      <c r="AE249" s="5079"/>
      <c r="AF249" s="51">
        <v>18</v>
      </c>
      <c r="AG249" s="50"/>
      <c r="AH249" s="50"/>
      <c r="AI249" s="50"/>
      <c r="AJ249" s="50"/>
      <c r="AK249" s="50"/>
      <c r="AL249" s="671">
        <v>1</v>
      </c>
    </row>
    <row r="250" spans="1:38" s="49" customFormat="1" ht="18" customHeight="1">
      <c r="A250" s="670"/>
      <c r="B250" s="5071"/>
      <c r="C250" s="5091"/>
      <c r="D250" s="5093"/>
      <c r="E250" s="5095"/>
      <c r="F250" s="5093"/>
      <c r="G250" s="5095"/>
      <c r="H250" s="5093"/>
      <c r="I250" s="5095"/>
      <c r="J250" s="5093"/>
      <c r="K250" s="5095"/>
      <c r="L250" s="5093"/>
      <c r="M250" s="5095"/>
      <c r="N250" s="5093"/>
      <c r="O250" s="5095"/>
      <c r="P250" s="5093"/>
      <c r="Q250" s="5106"/>
      <c r="R250" s="91"/>
      <c r="S250" s="5108"/>
      <c r="T250" s="5110"/>
      <c r="U250" s="5041"/>
      <c r="V250" s="5041"/>
      <c r="W250" s="5041"/>
      <c r="X250" s="5041"/>
      <c r="Y250" s="5041"/>
      <c r="Z250" s="5041"/>
      <c r="AA250" s="5041"/>
      <c r="AB250" s="5041"/>
      <c r="AC250" s="5041"/>
      <c r="AD250" s="5078"/>
      <c r="AE250" s="5079"/>
      <c r="AF250" s="51">
        <v>18</v>
      </c>
      <c r="AG250" s="50"/>
      <c r="AH250" s="50"/>
      <c r="AI250" s="50"/>
      <c r="AJ250" s="50"/>
      <c r="AK250" s="50"/>
      <c r="AL250" s="671">
        <v>1</v>
      </c>
    </row>
    <row r="251" spans="1:38" s="49" customFormat="1" ht="18" customHeight="1">
      <c r="A251" s="670"/>
      <c r="B251" s="474" t="s">
        <v>4109</v>
      </c>
      <c r="C251" s="90">
        <f>IF(ISTEXT(U251),0,(U251/U224)*S222)</f>
        <v>50</v>
      </c>
      <c r="D251" s="89">
        <f>IF(ISTEXT(U251),U251,IF(C251=S222,"chaque repas",IF(C251=0,0,S222/C251)))</f>
        <v>5</v>
      </c>
      <c r="E251" s="87">
        <f>IF(ISTEXT(V251),0,(V251/U224)*S222)</f>
        <v>50</v>
      </c>
      <c r="F251" s="89">
        <f>IF(ISTEXT(V251),V251,IF(E251=S222,"chaque repas",IF(E251=0,0,S222/E251)))</f>
        <v>5</v>
      </c>
      <c r="G251" s="87">
        <f>IF(ISTEXT(W251),0,(W251/U224)*S222)</f>
        <v>50</v>
      </c>
      <c r="H251" s="89">
        <f>IF(ISTEXT(W251),W251,IF(G251=S222,"chaque repas",IF(G251=0,0,S222/G251)))</f>
        <v>5</v>
      </c>
      <c r="I251" s="87">
        <f>IF(ISTEXT(X251),0,(X251/U224)*S222)</f>
        <v>50</v>
      </c>
      <c r="J251" s="89">
        <f>IF(ISTEXT(X251),X251,IF(I251=S222,"chaque repas",IF(I251=0,0,S222/I251)))</f>
        <v>5</v>
      </c>
      <c r="K251" s="87">
        <f>IF(ISTEXT(Y251),0,(Y251/U224)*S222)</f>
        <v>25</v>
      </c>
      <c r="L251" s="89">
        <f>IF(ISTEXT(Y251),Y251,IF(K251=S222,"chaque repas",IF(K251=0,0,S222/K251)))</f>
        <v>10</v>
      </c>
      <c r="M251" s="87">
        <f>IF(ISTEXT(Z251),0,(Z251/U224)*S222)</f>
        <v>87.5</v>
      </c>
      <c r="N251" s="89">
        <f>IF(ISTEXT(Z251),Z251,IF(M251=S222,"chaque repas",IF(M251=0,0,S222/M251)))</f>
        <v>2.8571428571428572</v>
      </c>
      <c r="O251" s="87">
        <f>IF(ISTEXT(AA251),0,(AA251/U224)*S222)</f>
        <v>0</v>
      </c>
      <c r="P251" s="89" t="str">
        <f>IF(ISTEXT(AA251),AA251,IF(O251=S222,"chaque repas",IF(O251=0,0,S222/O251)))</f>
        <v>libre</v>
      </c>
      <c r="Q251" s="88">
        <f>IF(ISTEXT(AB251),0,(AB251/AB224)*S222)</f>
        <v>71.428571428571431</v>
      </c>
      <c r="R251" s="86">
        <f>IF(ISTEXT(AB251),AB251,IF(Q251=S222,"chaque repas",IF(Q251=0,0,S222/Q251)))</f>
        <v>3.5</v>
      </c>
      <c r="S251" s="87">
        <f>IF(ISTEXT(AC251),0,(AC251/AB224)*S222)</f>
        <v>0</v>
      </c>
      <c r="T251" s="86" t="str">
        <f>IF(ISTEXT(AC251),AC251,IF(S251=S222,"chaque repas",IF(S251=0,0,S222/S251)))</f>
        <v>libre</v>
      </c>
      <c r="U251" s="85">
        <v>4</v>
      </c>
      <c r="V251" s="85">
        <v>4</v>
      </c>
      <c r="W251" s="85">
        <v>4</v>
      </c>
      <c r="X251" s="85">
        <v>4</v>
      </c>
      <c r="Y251" s="85">
        <v>2</v>
      </c>
      <c r="Z251" s="85">
        <v>7</v>
      </c>
      <c r="AA251" s="84" t="s">
        <v>4108</v>
      </c>
      <c r="AB251" s="85">
        <v>8</v>
      </c>
      <c r="AC251" s="84" t="s">
        <v>4108</v>
      </c>
      <c r="AD251" s="5078"/>
      <c r="AE251" s="5079"/>
      <c r="AF251" s="51">
        <v>18</v>
      </c>
      <c r="AG251" s="50"/>
      <c r="AH251" s="50"/>
      <c r="AI251" s="50"/>
      <c r="AJ251" s="50"/>
      <c r="AK251" s="50"/>
      <c r="AL251" s="671">
        <v>1</v>
      </c>
    </row>
    <row r="252" spans="1:38" s="49" customFormat="1" ht="18" customHeight="1">
      <c r="A252" s="670"/>
      <c r="B252" s="5072" t="s">
        <v>4107</v>
      </c>
      <c r="C252" s="5074">
        <f>IF(ISTEXT(U252),0,(U252/U224)*S222)</f>
        <v>50</v>
      </c>
      <c r="D252" s="5067">
        <f>IF(ISTEXT(U252),U252,IF(C252=S222,"chaque repas",IF(C252=0,0,S222/C252)))</f>
        <v>5</v>
      </c>
      <c r="E252" s="5068">
        <f>IF(ISTEXT(V252),0,(V252/U224)*S222)</f>
        <v>25</v>
      </c>
      <c r="F252" s="5067">
        <f>IF(ISTEXT(V252),V252,IF(E252=S222,"chaque repas",IF(E252=0,0,S222/E252)))</f>
        <v>10</v>
      </c>
      <c r="G252" s="5068">
        <f>IF(ISTEXT(W252),0,(W252/U224)*S222)</f>
        <v>25</v>
      </c>
      <c r="H252" s="5067">
        <f>IF(ISTEXT(W252),W252,IF(G252=S222,"chaque repas",IF(G252=0,0,S222/G252)))</f>
        <v>10</v>
      </c>
      <c r="I252" s="5068">
        <f>IF(ISTEXT(X252),0,(X252/U224)*S222)</f>
        <v>25</v>
      </c>
      <c r="J252" s="5067">
        <f>IF(ISTEXT(X252),X252,IF(I252=S222,"chaque repas",IF(I252=0,0,S222/I252)))</f>
        <v>10</v>
      </c>
      <c r="K252" s="5068">
        <f>IF(ISTEXT(Y252),0,(Y252/U224)*S222)</f>
        <v>75</v>
      </c>
      <c r="L252" s="5067">
        <f>IF(ISTEXT(Y252),Y252,IF(K252=S222,"chaque repas",IF(K252=0,0,S222/K252)))</f>
        <v>3.3333333333333335</v>
      </c>
      <c r="M252" s="5068">
        <f>IF(ISTEXT(Z252),0,(Z252/U224)*S222)</f>
        <v>25</v>
      </c>
      <c r="N252" s="5067">
        <f>IF(ISTEXT(Z252),Z252,IF(M252=S222,"chaque repas",IF(M252=0,0,S222/M252)))</f>
        <v>10</v>
      </c>
      <c r="O252" s="5068">
        <f>IF(ISTEXT(AA252),0,(AA252/U224)*S222)</f>
        <v>62.5</v>
      </c>
      <c r="P252" s="5067">
        <f>IF(ISTEXT(AA252),AA252,IF(O252=S222,"chaque repas",IF(O252=0,0,S222/O252)))</f>
        <v>4</v>
      </c>
      <c r="Q252" s="5069">
        <f>IF(ISTEXT(AB252),0,(AB252/AB224)*S222)</f>
        <v>26.785714285714285</v>
      </c>
      <c r="R252" s="83">
        <f>IF(ISTEXT(AB252),AB252,IF(Q252=S222,"chaque repas",IF(Q252=0,0,S222/Q252)))</f>
        <v>9.3333333333333339</v>
      </c>
      <c r="S252" s="5070">
        <f>IF(ISTEXT(AC252),0,(AC252/AB224)*S222)</f>
        <v>71.428571428571431</v>
      </c>
      <c r="T252" s="5066">
        <f>IF(ISTEXT(AC252),AC252,IF(S252=S222,"chaque repas",IF(S252=0,0,S222/S252)))</f>
        <v>3.5</v>
      </c>
      <c r="U252" s="5020">
        <v>4</v>
      </c>
      <c r="V252" s="5020">
        <v>2</v>
      </c>
      <c r="W252" s="5020">
        <v>2</v>
      </c>
      <c r="X252" s="5040">
        <v>2</v>
      </c>
      <c r="Y252" s="5040">
        <v>6</v>
      </c>
      <c r="Z252" s="5020">
        <v>2</v>
      </c>
      <c r="AA252" s="5020">
        <v>5</v>
      </c>
      <c r="AB252" s="5020">
        <v>3</v>
      </c>
      <c r="AC252" s="5020">
        <v>8</v>
      </c>
      <c r="AD252" s="5078"/>
      <c r="AE252" s="5079"/>
      <c r="AF252" s="51">
        <v>18</v>
      </c>
      <c r="AG252" s="50"/>
      <c r="AH252" s="50"/>
      <c r="AI252" s="50"/>
      <c r="AJ252" s="50"/>
      <c r="AK252" s="50"/>
      <c r="AL252" s="671">
        <v>1</v>
      </c>
    </row>
    <row r="253" spans="1:38" s="49" customFormat="1" ht="18" customHeight="1">
      <c r="A253" s="670"/>
      <c r="B253" s="5073"/>
      <c r="C253" s="5074"/>
      <c r="D253" s="5067"/>
      <c r="E253" s="5068"/>
      <c r="F253" s="5067"/>
      <c r="G253" s="5068"/>
      <c r="H253" s="5067"/>
      <c r="I253" s="5068"/>
      <c r="J253" s="5067"/>
      <c r="K253" s="5068"/>
      <c r="L253" s="5067"/>
      <c r="M253" s="5068"/>
      <c r="N253" s="5067"/>
      <c r="O253" s="5068"/>
      <c r="P253" s="5067"/>
      <c r="Q253" s="5069"/>
      <c r="R253" s="83"/>
      <c r="S253" s="5070"/>
      <c r="T253" s="5066"/>
      <c r="U253" s="5020"/>
      <c r="V253" s="5020"/>
      <c r="W253" s="5020"/>
      <c r="X253" s="5040"/>
      <c r="Y253" s="5040"/>
      <c r="Z253" s="5020"/>
      <c r="AA253" s="5020"/>
      <c r="AB253" s="5020"/>
      <c r="AC253" s="5020"/>
      <c r="AD253" s="5080"/>
      <c r="AE253" s="5081"/>
      <c r="AF253" s="51">
        <v>18</v>
      </c>
      <c r="AG253" s="50"/>
      <c r="AH253" s="50"/>
      <c r="AI253" s="50"/>
      <c r="AJ253" s="50"/>
      <c r="AK253" s="50"/>
      <c r="AL253" s="671">
        <v>1</v>
      </c>
    </row>
    <row r="254" spans="1:38" s="49" customFormat="1" ht="18" customHeight="1">
      <c r="A254" s="670"/>
      <c r="B254" s="472" t="s">
        <v>4106</v>
      </c>
      <c r="C254" s="82">
        <f>IF(ISTEXT(U254),0,(U254/U224)*S222)</f>
        <v>100</v>
      </c>
      <c r="D254" s="81">
        <f>IF(ISTEXT(U254),U254,IF(C254=S222,"chaque repas",IF(C254=0,0,S222/C254)))</f>
        <v>2.5</v>
      </c>
      <c r="E254" s="79">
        <f>IF(ISTEXT(V254),0,(V254/U224)*S222)</f>
        <v>250</v>
      </c>
      <c r="F254" s="81" t="str">
        <f>IF(ISTEXT(V254),V254,IF(E254=S222,"chaque repas",IF(E254=0,0,S222/E254)))</f>
        <v>chaque repas</v>
      </c>
      <c r="G254" s="79">
        <f>IF(ISTEXT(W254),0,(W254/U224)*S222)</f>
        <v>250</v>
      </c>
      <c r="H254" s="81" t="str">
        <f>IF(ISTEXT(W254),W254,IF(G254=S222,"chaque repas",IF(G254=0,0,S222/G254)))</f>
        <v>chaque repas</v>
      </c>
      <c r="I254" s="79">
        <f>IF(ISTEXT(X254),0,(X254/U224)*S222)</f>
        <v>100</v>
      </c>
      <c r="J254" s="81">
        <f>IF(ISTEXT(X254),X254,IF(I254=S222,"chaque repas",IF(I254=0,0,S222/I254)))</f>
        <v>2.5</v>
      </c>
      <c r="K254" s="79">
        <f>IF(ISTEXT(Y254),0,(Y254/U224)*S222)</f>
        <v>100</v>
      </c>
      <c r="L254" s="81">
        <f>IF(ISTEXT(Y254),Y254,IF(K254=S222,"chaque repas",IF(K254=0,0,S222/K254)))</f>
        <v>2.5</v>
      </c>
      <c r="M254" s="79">
        <f>IF(ISTEXT(Z254),0,(Z254/U224)*S222)</f>
        <v>137.5</v>
      </c>
      <c r="N254" s="81">
        <f>IF(ISTEXT(Z254),Z254,IF(M254=S222,"chaque repas",IF(M254=0,0,S222/M254)))</f>
        <v>1.8181818181818181</v>
      </c>
      <c r="O254" s="79">
        <f>IF(ISTEXT(AA254),0,(AA254/U224)*S222)</f>
        <v>100</v>
      </c>
      <c r="P254" s="81">
        <f>IF(ISTEXT(AA254),AA254,IF(O254=S222,"chaque repas",IF(O254=0,0,S222/O254)))</f>
        <v>2.5</v>
      </c>
      <c r="Q254" s="80">
        <f>IF(ISTEXT(AB254),0,(AB254/AB224)*S222)</f>
        <v>142.85714285714286</v>
      </c>
      <c r="R254" s="78">
        <f>IF(ISTEXT(AB254),AB254,IF(Q254=S222,"chaque repas",IF(Q254=0,0,S222/Q254)))</f>
        <v>1.75</v>
      </c>
      <c r="S254" s="79">
        <f>IF(ISTEXT(AC254),0,(AC254/AB224)*S222)</f>
        <v>107.14285714285714</v>
      </c>
      <c r="T254" s="78">
        <f>IF(ISTEXT(AC254),AC254,IF(S254=S222,"chaque repas",IF(S254=0,0,S222/S254)))</f>
        <v>2.3333333333333335</v>
      </c>
      <c r="U254" s="77">
        <v>8</v>
      </c>
      <c r="V254" s="77">
        <v>20</v>
      </c>
      <c r="W254" s="77">
        <v>20</v>
      </c>
      <c r="X254" s="77">
        <v>8</v>
      </c>
      <c r="Y254" s="77">
        <v>8</v>
      </c>
      <c r="Z254" s="77">
        <v>11</v>
      </c>
      <c r="AA254" s="77">
        <v>8</v>
      </c>
      <c r="AB254" s="77">
        <v>16</v>
      </c>
      <c r="AC254" s="77">
        <v>12</v>
      </c>
      <c r="AD254" s="5053" t="s">
        <v>4105</v>
      </c>
      <c r="AE254" s="5054"/>
      <c r="AF254" s="51">
        <v>18</v>
      </c>
      <c r="AG254" s="50"/>
      <c r="AH254" s="50"/>
      <c r="AI254" s="50"/>
      <c r="AJ254" s="50"/>
      <c r="AK254" s="50"/>
      <c r="AL254" s="671">
        <v>1</v>
      </c>
    </row>
    <row r="255" spans="1:38" s="49" customFormat="1" ht="18" customHeight="1">
      <c r="A255" s="670"/>
      <c r="B255" s="5059" t="s">
        <v>4104</v>
      </c>
      <c r="C255" s="5060">
        <f>IF(ISTEXT(U255),0,(U255/U224)*S222)</f>
        <v>50</v>
      </c>
      <c r="D255" s="5061">
        <f>IF(ISTEXT(U255),U255,IF(C255=S222,"chaque repas",IF(C255=0,0,S222/C255)))</f>
        <v>5</v>
      </c>
      <c r="E255" s="5062">
        <f>IF(ISTEXT(V255),0,(V255/U224)*S222)</f>
        <v>100</v>
      </c>
      <c r="F255" s="5061">
        <f>IF(ISTEXT(V255),V255,IF(E255=S222,"chaque repas",IF(E255=0,0,S222/E255)))</f>
        <v>2.5</v>
      </c>
      <c r="G255" s="5062">
        <f>IF(ISTEXT(W255),0,(W255/U224)*S222)</f>
        <v>25</v>
      </c>
      <c r="H255" s="5061">
        <f>IF(ISTEXT(W255),W255,IF(G255=S222,"chaque repas",IF(G255=0,0,S222/G255)))</f>
        <v>10</v>
      </c>
      <c r="I255" s="5062">
        <f>IF(ISTEXT(X255),0,(X255/U224)*S222)</f>
        <v>50</v>
      </c>
      <c r="J255" s="5061">
        <f>IF(ISTEXT(X255),X255,IF(I255=S222,"chaque repas",IF(I255=0,0,S222/I255)))</f>
        <v>5</v>
      </c>
      <c r="K255" s="5062">
        <f>IF(ISTEXT(Y255),0,(Y255/U224)*S222)</f>
        <v>50</v>
      </c>
      <c r="L255" s="5061">
        <f>IF(ISTEXT(Y255),Y255,IF(K255=S222,"chaque repas",IF(K255=0,0,S222/K255)))</f>
        <v>5</v>
      </c>
      <c r="M255" s="5062">
        <f>IF(ISTEXT(Z255),0,(Z255/U224)*S222)</f>
        <v>12.5</v>
      </c>
      <c r="N255" s="5061">
        <f>IF(ISTEXT(Z255),Z255,IF(M255=S222,"chaque repas",IF(M255=0,0,S222/M255)))</f>
        <v>20</v>
      </c>
      <c r="O255" s="5062">
        <f>IF(ISTEXT(AA255),0,(AA255/U224)*S222)</f>
        <v>12.5</v>
      </c>
      <c r="P255" s="5061">
        <f>IF(ISTEXT(AA255),AA255,IF(O255=S222,"chaque repas",IF(O255=0,0,S222/O255)))</f>
        <v>20</v>
      </c>
      <c r="Q255" s="5063">
        <f>IF(ISTEXT(AB255),0,(AB255/AB224)*S222)</f>
        <v>17.857142857142858</v>
      </c>
      <c r="R255" s="76">
        <f>IF(ISTEXT(AB255),AB255,IF(Q255=S222,"chaque repas",IF(Q255=0,0,S222/Q255)))</f>
        <v>14</v>
      </c>
      <c r="S255" s="5064">
        <f>IF(ISTEXT(AC255),0,(AC255/AB224)*S222)</f>
        <v>17.857142857142858</v>
      </c>
      <c r="T255" s="5065">
        <f>IF(ISTEXT(AC255),AC255,IF(S255=S222,"chaque repas",IF(S255=0,0,S222/S255)))</f>
        <v>14</v>
      </c>
      <c r="U255" s="5040">
        <v>4</v>
      </c>
      <c r="V255" s="5040">
        <v>8</v>
      </c>
      <c r="W255" s="5040">
        <v>2</v>
      </c>
      <c r="X255" s="5040">
        <v>4</v>
      </c>
      <c r="Y255" s="5040">
        <v>4</v>
      </c>
      <c r="Z255" s="5040">
        <v>1</v>
      </c>
      <c r="AA255" s="5040">
        <v>1</v>
      </c>
      <c r="AB255" s="5040">
        <v>2</v>
      </c>
      <c r="AC255" s="5040">
        <v>2</v>
      </c>
      <c r="AD255" s="5055"/>
      <c r="AE255" s="5056"/>
      <c r="AF255" s="51">
        <v>18</v>
      </c>
      <c r="AG255" s="50"/>
      <c r="AH255" s="50"/>
      <c r="AI255" s="50"/>
      <c r="AJ255" s="50"/>
      <c r="AK255" s="50"/>
      <c r="AL255" s="671">
        <v>1</v>
      </c>
    </row>
    <row r="256" spans="1:38" s="49" customFormat="1" ht="18" customHeight="1">
      <c r="A256" s="670"/>
      <c r="B256" s="5059"/>
      <c r="C256" s="5060"/>
      <c r="D256" s="5061"/>
      <c r="E256" s="5062"/>
      <c r="F256" s="5061"/>
      <c r="G256" s="5062"/>
      <c r="H256" s="5061"/>
      <c r="I256" s="5062"/>
      <c r="J256" s="5061"/>
      <c r="K256" s="5062"/>
      <c r="L256" s="5061"/>
      <c r="M256" s="5062"/>
      <c r="N256" s="5061"/>
      <c r="O256" s="5062"/>
      <c r="P256" s="5061"/>
      <c r="Q256" s="5063"/>
      <c r="R256" s="76"/>
      <c r="S256" s="5064"/>
      <c r="T256" s="5065"/>
      <c r="U256" s="5041"/>
      <c r="V256" s="5041"/>
      <c r="W256" s="5041"/>
      <c r="X256" s="5041"/>
      <c r="Y256" s="5041"/>
      <c r="Z256" s="5041"/>
      <c r="AA256" s="5041"/>
      <c r="AB256" s="5041"/>
      <c r="AC256" s="5041"/>
      <c r="AD256" s="5055"/>
      <c r="AE256" s="5056"/>
      <c r="AF256" s="51">
        <v>18</v>
      </c>
      <c r="AG256" s="50"/>
      <c r="AH256" s="50"/>
      <c r="AI256" s="50"/>
      <c r="AJ256" s="50"/>
      <c r="AK256" s="50"/>
      <c r="AL256" s="671">
        <v>1</v>
      </c>
    </row>
    <row r="257" spans="1:38" s="49" customFormat="1" ht="18" customHeight="1">
      <c r="A257" s="670"/>
      <c r="B257" s="5045" t="s">
        <v>4103</v>
      </c>
      <c r="C257" s="5047">
        <f>IF(ISTEXT(U257),0,(U257/U224)*S222)</f>
        <v>75</v>
      </c>
      <c r="D257" s="5048">
        <f>IF(ISTEXT(U257),U257,IF(C257=S222,"chaque repas",IF(C257=0,0,S222/C257)))</f>
        <v>3.3333333333333335</v>
      </c>
      <c r="E257" s="5049">
        <f>IF(ISTEXT(V257),0,(V257/U224)*S222)</f>
        <v>75</v>
      </c>
      <c r="F257" s="5048">
        <f>IF(ISTEXT(V257),V257,IF(E257=S222,"chaque repas",IF(E257=0,0,S222/E257)))</f>
        <v>3.3333333333333335</v>
      </c>
      <c r="G257" s="5049">
        <f>IF(ISTEXT(W257),0,(W257/U224)*S222)</f>
        <v>75</v>
      </c>
      <c r="H257" s="5048">
        <f>IF(ISTEXT(W257),W257,IF(G257=S222,"chaque repas",IF(G257=0,0,S222/G257)))</f>
        <v>3.3333333333333335</v>
      </c>
      <c r="I257" s="5049">
        <f>IF(ISTEXT(X257),0,(X257/U224)*S222)</f>
        <v>50</v>
      </c>
      <c r="J257" s="5048">
        <f>IF(ISTEXT(X257),X257,IF(I257=S222,"chaque repas",IF(I257=0,0,S222/I257)))</f>
        <v>5</v>
      </c>
      <c r="K257" s="5049">
        <f>IF(ISTEXT(Y257),0,(Y257/U224)*S222)</f>
        <v>50</v>
      </c>
      <c r="L257" s="5048">
        <f>IF(ISTEXT(Y257),Y257,IF(K257=S222,"chaque repas",IF(K257=0,0,S222/K257)))</f>
        <v>5</v>
      </c>
      <c r="M257" s="5049">
        <f>IF(ISTEXT(Z257),0,(Z257/U224)*S222)</f>
        <v>87.5</v>
      </c>
      <c r="N257" s="5048">
        <f>IF(ISTEXT(Z257),Z257,IF(M257=S222,"chaque repas",IF(M257=0,0,S222/M257)))</f>
        <v>2.8571428571428572</v>
      </c>
      <c r="O257" s="5049">
        <f>IF(ISTEXT(AA257),0,(AA257/U224)*S222)</f>
        <v>100</v>
      </c>
      <c r="P257" s="5048">
        <f>IF(ISTEXT(AA257),AA257,IF(O257=S222,"chaque repas",IF(O257=0,0,S222/O257)))</f>
        <v>2.5</v>
      </c>
      <c r="Q257" s="5050">
        <f>IF(ISTEXT(AB257),0,(AB257/AB224)*S222)</f>
        <v>89.285714285714292</v>
      </c>
      <c r="R257" s="75">
        <f>IF(ISTEXT(AB257),AB257,IF(Q257=S222,"chaque repas",IF(Q257=0,0,S222/Q257)))</f>
        <v>2.8</v>
      </c>
      <c r="S257" s="5051">
        <f>IF(ISTEXT(AC257),0,(AC257/AB224)*S222)</f>
        <v>107.14285714285714</v>
      </c>
      <c r="T257" s="5052">
        <f>IF(ISTEXT(AC257),AC257,IF(S257=S222,"chaque repas",IF(S257=0,0,S222/S257)))</f>
        <v>2.3333333333333335</v>
      </c>
      <c r="U257" s="5040">
        <v>6</v>
      </c>
      <c r="V257" s="5040">
        <v>6</v>
      </c>
      <c r="W257" s="5040">
        <v>6</v>
      </c>
      <c r="X257" s="5040">
        <v>4</v>
      </c>
      <c r="Y257" s="5040">
        <v>4</v>
      </c>
      <c r="Z257" s="5040">
        <v>7</v>
      </c>
      <c r="AA257" s="5040">
        <v>8</v>
      </c>
      <c r="AB257" s="5040">
        <v>10</v>
      </c>
      <c r="AC257" s="5040">
        <v>12</v>
      </c>
      <c r="AD257" s="5055"/>
      <c r="AE257" s="5056"/>
      <c r="AF257" s="51">
        <v>18</v>
      </c>
      <c r="AG257" s="50"/>
      <c r="AH257" s="50"/>
      <c r="AI257" s="50"/>
      <c r="AJ257" s="50"/>
      <c r="AK257" s="50"/>
      <c r="AL257" s="671">
        <v>1</v>
      </c>
    </row>
    <row r="258" spans="1:38" s="49" customFormat="1" ht="18" customHeight="1">
      <c r="A258" s="670"/>
      <c r="B258" s="5046"/>
      <c r="C258" s="5047"/>
      <c r="D258" s="5048"/>
      <c r="E258" s="5049"/>
      <c r="F258" s="5048"/>
      <c r="G258" s="5049"/>
      <c r="H258" s="5048"/>
      <c r="I258" s="5049"/>
      <c r="J258" s="5048"/>
      <c r="K258" s="5049"/>
      <c r="L258" s="5048"/>
      <c r="M258" s="5049"/>
      <c r="N258" s="5048"/>
      <c r="O258" s="5049"/>
      <c r="P258" s="5048"/>
      <c r="Q258" s="5050"/>
      <c r="R258" s="75"/>
      <c r="S258" s="5051"/>
      <c r="T258" s="5052"/>
      <c r="U258" s="5041"/>
      <c r="V258" s="5041"/>
      <c r="W258" s="5041"/>
      <c r="X258" s="5041"/>
      <c r="Y258" s="5041"/>
      <c r="Z258" s="5041"/>
      <c r="AA258" s="5041"/>
      <c r="AB258" s="5041"/>
      <c r="AC258" s="5041"/>
      <c r="AD258" s="5057"/>
      <c r="AE258" s="5058"/>
      <c r="AF258" s="51">
        <v>18</v>
      </c>
      <c r="AG258" s="50"/>
      <c r="AH258" s="50"/>
      <c r="AI258" s="50"/>
      <c r="AJ258" s="50"/>
      <c r="AK258" s="50"/>
      <c r="AL258" s="671">
        <v>1</v>
      </c>
    </row>
    <row r="259" spans="1:38" s="49" customFormat="1" ht="18" customHeight="1">
      <c r="A259" s="670"/>
      <c r="B259" s="5042" t="s">
        <v>4102</v>
      </c>
      <c r="C259" s="5044">
        <f>IF(ISTEXT(U259),0,(U259/U224)*S222)</f>
        <v>50</v>
      </c>
      <c r="D259" s="5034">
        <f>IF(ISTEXT(U259),U259,IF(C259=S222,"chaque repas",IF(C259=0,0,S222/C259)))</f>
        <v>5</v>
      </c>
      <c r="E259" s="5033">
        <f>IF(ISTEXT(V259),0,(V259/U224)*S222)</f>
        <v>12.5</v>
      </c>
      <c r="F259" s="5034">
        <f>IF(ISTEXT(V259),V259,IF(E259=S222,"chaque repas",IF(E259=0,0,S222/E259)))</f>
        <v>20</v>
      </c>
      <c r="G259" s="5033">
        <f>IF(ISTEXT(W259),0,(W259/U224)*S222)</f>
        <v>12.5</v>
      </c>
      <c r="H259" s="5034">
        <f>IF(ISTEXT(W259),W259,IF(G259=S222,"chaque repas",IF(G259=0,0,S222/G259)))</f>
        <v>20</v>
      </c>
      <c r="I259" s="5033">
        <f>IF(ISTEXT(X259),0,(X259/U224)*S222)</f>
        <v>50</v>
      </c>
      <c r="J259" s="5034">
        <f>IF(ISTEXT(X259),X259,IF(I259=S222,"chaque repas",IF(I259=0,0,S222/I259)))</f>
        <v>5</v>
      </c>
      <c r="K259" s="5033">
        <f>IF(ISTEXT(Y259),0,(Y259/U224)*S222)</f>
        <v>25</v>
      </c>
      <c r="L259" s="5034">
        <f>IF(ISTEXT(Y259),Y259,IF(K259=S222,"chaque repas",IF(K259=0,0,S222/K259)))</f>
        <v>10</v>
      </c>
      <c r="M259" s="5033">
        <f>IF(ISTEXT(Z259),0,(Z259/U224)*S222)</f>
        <v>12.5</v>
      </c>
      <c r="N259" s="5034">
        <f>IF(ISTEXT(Z259),Z259,IF(M259=S222,"chaque repas",IF(M259=0,0,S222/M259)))</f>
        <v>20</v>
      </c>
      <c r="O259" s="5033">
        <f>IF(ISTEXT(AA259),0,(AA259/U224)*S222)</f>
        <v>12.5</v>
      </c>
      <c r="P259" s="5034">
        <f>IF(ISTEXT(AA259),AA259,IF(O259=S222,"chaque repas",IF(O259=0,0,S222/O259)))</f>
        <v>20</v>
      </c>
      <c r="Q259" s="5035">
        <f>IF(ISTEXT(AB259),0,(AB259/AB224)*S222)</f>
        <v>17.857142857142858</v>
      </c>
      <c r="R259" s="73">
        <f>IF(ISTEXT(AB259),AB259,IF(Q259=S222,"chaque repas",IF(Q259=0,0,S222/Q259)))</f>
        <v>14</v>
      </c>
      <c r="S259" s="5036">
        <f>IF(ISTEXT(AC259),0,(AC259/AB224)*S222)</f>
        <v>17.857142857142858</v>
      </c>
      <c r="T259" s="5037">
        <f>IF(ISTEXT(AC259),AC259,IF(S259=S222,"chaque repas",IF(S259=0,0,S222/S259)))</f>
        <v>14</v>
      </c>
      <c r="U259" s="5020">
        <v>4</v>
      </c>
      <c r="V259" s="5020">
        <v>1</v>
      </c>
      <c r="W259" s="5020">
        <v>1</v>
      </c>
      <c r="X259" s="5020">
        <v>4</v>
      </c>
      <c r="Y259" s="5020">
        <v>2</v>
      </c>
      <c r="Z259" s="5020">
        <v>1</v>
      </c>
      <c r="AA259" s="5020">
        <v>1</v>
      </c>
      <c r="AB259" s="5020">
        <v>2</v>
      </c>
      <c r="AC259" s="5020">
        <v>2</v>
      </c>
      <c r="AD259" s="5014" t="s">
        <v>4101</v>
      </c>
      <c r="AE259" s="5015"/>
      <c r="AF259" s="51">
        <v>18</v>
      </c>
      <c r="AG259" s="50"/>
      <c r="AH259" s="50"/>
      <c r="AI259" s="50"/>
      <c r="AJ259" s="50"/>
      <c r="AK259" s="50"/>
      <c r="AL259" s="671">
        <v>1</v>
      </c>
    </row>
    <row r="260" spans="1:38" s="49" customFormat="1" ht="18" customHeight="1">
      <c r="A260" s="670"/>
      <c r="B260" s="5043"/>
      <c r="C260" s="5044"/>
      <c r="D260" s="5034"/>
      <c r="E260" s="5033"/>
      <c r="F260" s="5034"/>
      <c r="G260" s="5033"/>
      <c r="H260" s="5034"/>
      <c r="I260" s="5033"/>
      <c r="J260" s="5034"/>
      <c r="K260" s="5033"/>
      <c r="L260" s="5034"/>
      <c r="M260" s="5033"/>
      <c r="N260" s="5034"/>
      <c r="O260" s="5033"/>
      <c r="P260" s="5034"/>
      <c r="Q260" s="5035"/>
      <c r="R260" s="73"/>
      <c r="S260" s="5036"/>
      <c r="T260" s="5037"/>
      <c r="U260" s="5021"/>
      <c r="V260" s="5021"/>
      <c r="W260" s="5021"/>
      <c r="X260" s="5021"/>
      <c r="Y260" s="5021"/>
      <c r="Z260" s="5021"/>
      <c r="AA260" s="5021"/>
      <c r="AB260" s="5021"/>
      <c r="AC260" s="5021"/>
      <c r="AD260" s="5016"/>
      <c r="AE260" s="5017"/>
      <c r="AF260" s="51">
        <v>18</v>
      </c>
      <c r="AG260" s="50"/>
      <c r="AH260" s="50"/>
      <c r="AI260" s="50"/>
      <c r="AJ260" s="50"/>
      <c r="AK260" s="50"/>
      <c r="AL260" s="671">
        <v>1</v>
      </c>
    </row>
    <row r="261" spans="1:38" s="49" customFormat="1" ht="18" customHeight="1">
      <c r="A261" s="670"/>
      <c r="B261" s="5038" t="s">
        <v>4100</v>
      </c>
      <c r="C261" s="5039">
        <f>IF(ISTEXT(U261),0,(U261/U224)*S222)</f>
        <v>50</v>
      </c>
      <c r="D261" s="5029">
        <f>IF(ISTEXT(U261),U261,IF(C261=S222,"chaque repas",IF(C261=0,0,S222/C261)))</f>
        <v>5</v>
      </c>
      <c r="E261" s="5028">
        <f>IF(ISTEXT(V261),0,(V261/U224)*S222)</f>
        <v>0</v>
      </c>
      <c r="F261" s="5029">
        <f>IF(ISTEXT(V261),V261,IF(E261=S222,"chaque repas",IF(E261=0,0,S222/E261)))</f>
        <v>0</v>
      </c>
      <c r="G261" s="5028">
        <f>IF(ISTEXT(W261),0,(W261/U224)*S222)</f>
        <v>0</v>
      </c>
      <c r="H261" s="5029">
        <f>IF(ISTEXT(W261),W261,IF(G261=S222,"chaque repas",IF(G261=0,0,S222/G261)))</f>
        <v>0</v>
      </c>
      <c r="I261" s="5028">
        <f>IF(ISTEXT(X261),0,(X261/U224)*S222)</f>
        <v>0</v>
      </c>
      <c r="J261" s="5029">
        <f>IF(ISTEXT(X261),X261,IF(I261=S222,"chaque repas",IF(I261=0,0,S222/I261)))</f>
        <v>0</v>
      </c>
      <c r="K261" s="5028">
        <f>IF(ISTEXT(Y261),0,(Y261/U224)*S222)</f>
        <v>0</v>
      </c>
      <c r="L261" s="5029">
        <f>IF(ISTEXT(Y261),Y261,IF(K261=S222,"chaque repas",IF(K261=0,0,S222/K261)))</f>
        <v>0</v>
      </c>
      <c r="M261" s="5028">
        <f>IF(ISTEXT(Z261),0,(Z261/U224)*S222)</f>
        <v>0</v>
      </c>
      <c r="N261" s="5029" t="str">
        <f>IF(ISTEXT(Z261),Z261,IF(M261=S222,"chaque repas",IF(M261=0,0,S222/M261)))</f>
        <v>pas de limitation</v>
      </c>
      <c r="O261" s="5028">
        <f>IF(ISTEXT(AA261),0,(AA261/U224)*S222)</f>
        <v>0</v>
      </c>
      <c r="P261" s="5029" t="str">
        <f>IF(ISTEXT(AA261),AA261,IF(O261=S222,"chaque repas",IF(O261=0,0,S222/O261)))</f>
        <v>pas de limitation</v>
      </c>
      <c r="Q261" s="5030">
        <f>IF(ISTEXT(AB261),0,(AB261/AB224)*S222)</f>
        <v>0</v>
      </c>
      <c r="R261" s="70" t="str">
        <f>IF(ISTEXT(AB261),AB261,IF(Q261=S222,"chaque repas",IF(Q261=0,0,S222/Q261)))</f>
        <v>pas de limitation</v>
      </c>
      <c r="S261" s="5031">
        <f>IF(ISTEXT(AC261),0,(AC261/AB224)*S222)</f>
        <v>0</v>
      </c>
      <c r="T261" s="5032" t="str">
        <f>IF(ISTEXT(AC261),AC261,IF(S261=S222,"chaque repas",IF(S261=0,0,S222/S261)))</f>
        <v>pas de limitation</v>
      </c>
      <c r="U261" s="5027">
        <v>4</v>
      </c>
      <c r="V261" s="5005"/>
      <c r="W261" s="5005"/>
      <c r="X261" s="5005"/>
      <c r="Y261" s="5005"/>
      <c r="Z261" s="5002" t="s">
        <v>4099</v>
      </c>
      <c r="AA261" s="5002" t="s">
        <v>4099</v>
      </c>
      <c r="AB261" s="5002" t="s">
        <v>4099</v>
      </c>
      <c r="AC261" s="5002" t="s">
        <v>4099</v>
      </c>
      <c r="AD261" s="5016"/>
      <c r="AE261" s="5017"/>
      <c r="AF261" s="51">
        <v>18</v>
      </c>
      <c r="AG261" s="50"/>
      <c r="AH261" s="50"/>
      <c r="AI261" s="50"/>
      <c r="AJ261" s="50"/>
      <c r="AK261" s="50"/>
      <c r="AL261" s="671">
        <v>1</v>
      </c>
    </row>
    <row r="262" spans="1:38" s="49" customFormat="1" ht="18" customHeight="1">
      <c r="A262" s="670"/>
      <c r="B262" s="5038"/>
      <c r="C262" s="5039"/>
      <c r="D262" s="5029"/>
      <c r="E262" s="5028"/>
      <c r="F262" s="5029"/>
      <c r="G262" s="5028"/>
      <c r="H262" s="5029"/>
      <c r="I262" s="5028"/>
      <c r="J262" s="5029"/>
      <c r="K262" s="5028"/>
      <c r="L262" s="5029"/>
      <c r="M262" s="5028"/>
      <c r="N262" s="5029"/>
      <c r="O262" s="5028"/>
      <c r="P262" s="5029"/>
      <c r="Q262" s="5030"/>
      <c r="R262" s="70"/>
      <c r="S262" s="5031"/>
      <c r="T262" s="5032"/>
      <c r="U262" s="5020"/>
      <c r="V262" s="5006"/>
      <c r="W262" s="5006"/>
      <c r="X262" s="5006"/>
      <c r="Y262" s="5006"/>
      <c r="Z262" s="5003"/>
      <c r="AA262" s="5003"/>
      <c r="AB262" s="5003"/>
      <c r="AC262" s="5003"/>
      <c r="AD262" s="5016"/>
      <c r="AE262" s="5017"/>
      <c r="AF262" s="51">
        <v>18</v>
      </c>
      <c r="AG262" s="50"/>
      <c r="AH262" s="50"/>
      <c r="AI262" s="50"/>
      <c r="AJ262" s="50"/>
      <c r="AK262" s="50"/>
      <c r="AL262" s="671">
        <v>1</v>
      </c>
    </row>
    <row r="263" spans="1:38" s="49" customFormat="1" ht="18" customHeight="1">
      <c r="A263" s="670"/>
      <c r="B263" s="71" t="s">
        <v>4098</v>
      </c>
      <c r="C263" s="5039"/>
      <c r="D263" s="5029"/>
      <c r="E263" s="5028"/>
      <c r="F263" s="5029"/>
      <c r="G263" s="5028"/>
      <c r="H263" s="5029"/>
      <c r="I263" s="5028"/>
      <c r="J263" s="5029"/>
      <c r="K263" s="5028"/>
      <c r="L263" s="5029"/>
      <c r="M263" s="5028"/>
      <c r="N263" s="5029"/>
      <c r="O263" s="5028"/>
      <c r="P263" s="5029"/>
      <c r="Q263" s="5030"/>
      <c r="R263" s="70"/>
      <c r="S263" s="5031"/>
      <c r="T263" s="5032"/>
      <c r="U263" s="5021"/>
      <c r="V263" s="5007"/>
      <c r="W263" s="5007"/>
      <c r="X263" s="5007"/>
      <c r="Y263" s="5007"/>
      <c r="Z263" s="5004"/>
      <c r="AA263" s="5004"/>
      <c r="AB263" s="5004"/>
      <c r="AC263" s="5004"/>
      <c r="AD263" s="5018"/>
      <c r="AE263" s="5019"/>
      <c r="AF263" s="51">
        <v>18</v>
      </c>
      <c r="AG263" s="50"/>
      <c r="AH263" s="50"/>
      <c r="AI263" s="50"/>
      <c r="AJ263" s="50"/>
      <c r="AK263" s="50"/>
      <c r="AL263" s="671">
        <v>1</v>
      </c>
    </row>
    <row r="264" spans="1:38" s="49" customFormat="1" ht="18" customHeight="1">
      <c r="A264" s="670"/>
      <c r="B264" s="69"/>
      <c r="C264" s="5022" t="s">
        <v>4097</v>
      </c>
      <c r="D264" s="5023"/>
      <c r="E264" s="5022" t="s">
        <v>4096</v>
      </c>
      <c r="F264" s="5023"/>
      <c r="G264" s="5022" t="s">
        <v>4095</v>
      </c>
      <c r="H264" s="5023"/>
      <c r="I264" s="5022" t="s">
        <v>4094</v>
      </c>
      <c r="J264" s="5023"/>
      <c r="K264" s="5022" t="s">
        <v>4093</v>
      </c>
      <c r="L264" s="5023"/>
      <c r="M264" s="5024" t="s">
        <v>4092</v>
      </c>
      <c r="N264" s="5024"/>
      <c r="O264" s="5025" t="s">
        <v>4091</v>
      </c>
      <c r="P264" s="5026"/>
      <c r="Q264" s="4984" t="s">
        <v>4092</v>
      </c>
      <c r="R264" s="4985"/>
      <c r="S264" s="4986" t="s">
        <v>4091</v>
      </c>
      <c r="T264" s="4987"/>
      <c r="U264" s="65" t="s">
        <v>4097</v>
      </c>
      <c r="V264" s="68" t="s">
        <v>4096</v>
      </c>
      <c r="W264" s="65" t="s">
        <v>4095</v>
      </c>
      <c r="X264" s="65" t="s">
        <v>4094</v>
      </c>
      <c r="Y264" s="67" t="s">
        <v>4093</v>
      </c>
      <c r="Z264" s="66" t="s">
        <v>4092</v>
      </c>
      <c r="AA264" s="65" t="s">
        <v>4091</v>
      </c>
      <c r="AB264" s="64" t="s">
        <v>4092</v>
      </c>
      <c r="AC264" s="63" t="s">
        <v>4091</v>
      </c>
      <c r="AD264" s="62"/>
      <c r="AE264" s="61"/>
      <c r="AF264" s="51">
        <v>18</v>
      </c>
      <c r="AG264" s="50"/>
      <c r="AH264" s="50"/>
      <c r="AI264" s="50"/>
      <c r="AJ264" s="50"/>
      <c r="AK264" s="50"/>
      <c r="AL264" s="671">
        <v>1</v>
      </c>
    </row>
    <row r="265" spans="1:38" s="49" customFormat="1" ht="18" customHeight="1">
      <c r="A265" s="670"/>
      <c r="B265" s="60" t="s">
        <v>4090</v>
      </c>
      <c r="C265" s="59"/>
      <c r="D265" s="59"/>
      <c r="E265" s="59"/>
      <c r="F265" s="59"/>
      <c r="G265" s="59"/>
      <c r="H265" s="59"/>
      <c r="I265" s="59"/>
      <c r="J265" s="59"/>
      <c r="K265" s="59"/>
      <c r="L265" s="59"/>
      <c r="M265" s="4988" t="s">
        <v>4089</v>
      </c>
      <c r="N265" s="4988"/>
      <c r="O265" s="4990" t="s">
        <v>4088</v>
      </c>
      <c r="P265" s="4991"/>
      <c r="Q265" s="4994" t="s">
        <v>4089</v>
      </c>
      <c r="R265" s="4995"/>
      <c r="S265" s="4998" t="s">
        <v>4088</v>
      </c>
      <c r="T265" s="4999"/>
      <c r="U265" s="59"/>
      <c r="V265" s="59"/>
      <c r="W265" s="59"/>
      <c r="X265" s="59"/>
      <c r="Y265" s="58"/>
      <c r="Z265" s="5008" t="s">
        <v>4087</v>
      </c>
      <c r="AA265" s="5010" t="s">
        <v>4086</v>
      </c>
      <c r="AB265" s="5012" t="s">
        <v>4085</v>
      </c>
      <c r="AC265" s="4978" t="s">
        <v>4084</v>
      </c>
      <c r="AD265" s="4980"/>
      <c r="AE265" s="4981"/>
      <c r="AF265" s="51">
        <v>18</v>
      </c>
      <c r="AG265" s="50"/>
      <c r="AH265" s="50"/>
      <c r="AI265" s="50"/>
      <c r="AJ265" s="50"/>
      <c r="AK265" s="50"/>
      <c r="AL265" s="671">
        <v>1</v>
      </c>
    </row>
    <row r="266" spans="1:38" s="49" customFormat="1" ht="18" customHeight="1">
      <c r="A266" s="670"/>
      <c r="B266" s="60" t="s">
        <v>4083</v>
      </c>
      <c r="C266" s="59"/>
      <c r="D266" s="59"/>
      <c r="E266" s="59"/>
      <c r="F266" s="59"/>
      <c r="G266" s="59"/>
      <c r="H266" s="59"/>
      <c r="I266" s="59"/>
      <c r="J266" s="59"/>
      <c r="K266" s="59"/>
      <c r="L266" s="59"/>
      <c r="M266" s="4988"/>
      <c r="N266" s="4988"/>
      <c r="O266" s="4990"/>
      <c r="P266" s="4991"/>
      <c r="Q266" s="4994"/>
      <c r="R266" s="4995"/>
      <c r="S266" s="4998"/>
      <c r="T266" s="4999"/>
      <c r="U266" s="59"/>
      <c r="V266" s="59"/>
      <c r="W266" s="59"/>
      <c r="X266" s="59"/>
      <c r="Y266" s="58"/>
      <c r="Z266" s="5008"/>
      <c r="AA266" s="5010"/>
      <c r="AB266" s="5012"/>
      <c r="AC266" s="4978"/>
      <c r="AD266" s="4980"/>
      <c r="AE266" s="4981"/>
      <c r="AF266" s="51">
        <v>18</v>
      </c>
      <c r="AG266" s="50"/>
      <c r="AH266" s="50"/>
      <c r="AI266" s="50"/>
      <c r="AJ266" s="50"/>
      <c r="AK266" s="50"/>
      <c r="AL266" s="671">
        <v>1</v>
      </c>
    </row>
    <row r="267" spans="1:38" s="49" customFormat="1" ht="18" customHeight="1">
      <c r="A267" s="670"/>
      <c r="B267" s="60" t="s">
        <v>4082</v>
      </c>
      <c r="C267" s="59"/>
      <c r="D267" s="59"/>
      <c r="E267" s="59"/>
      <c r="F267" s="59"/>
      <c r="G267" s="59"/>
      <c r="H267" s="59"/>
      <c r="I267" s="59"/>
      <c r="J267" s="59"/>
      <c r="K267" s="59"/>
      <c r="L267" s="59"/>
      <c r="M267" s="4988"/>
      <c r="N267" s="4988"/>
      <c r="O267" s="4990"/>
      <c r="P267" s="4991"/>
      <c r="Q267" s="4994"/>
      <c r="R267" s="4995"/>
      <c r="S267" s="4998"/>
      <c r="T267" s="4999"/>
      <c r="U267" s="59"/>
      <c r="V267" s="59"/>
      <c r="W267" s="59"/>
      <c r="X267" s="59"/>
      <c r="Y267" s="58"/>
      <c r="Z267" s="5008"/>
      <c r="AA267" s="5010"/>
      <c r="AB267" s="5012"/>
      <c r="AC267" s="4978"/>
      <c r="AD267" s="4980"/>
      <c r="AE267" s="4981"/>
      <c r="AF267" s="51">
        <v>18</v>
      </c>
      <c r="AG267" s="50"/>
      <c r="AH267" s="50"/>
      <c r="AI267" s="50"/>
      <c r="AJ267" s="50"/>
      <c r="AK267" s="50"/>
      <c r="AL267" s="671">
        <v>1</v>
      </c>
    </row>
    <row r="268" spans="1:38" s="49" customFormat="1" ht="18" customHeight="1">
      <c r="A268" s="670"/>
      <c r="B268" s="60" t="s">
        <v>4081</v>
      </c>
      <c r="C268" s="59"/>
      <c r="D268" s="59"/>
      <c r="E268" s="59"/>
      <c r="F268" s="59"/>
      <c r="G268" s="59"/>
      <c r="H268" s="59"/>
      <c r="I268" s="59"/>
      <c r="J268" s="59"/>
      <c r="K268" s="59"/>
      <c r="L268" s="59"/>
      <c r="M268" s="4988"/>
      <c r="N268" s="4988"/>
      <c r="O268" s="4990"/>
      <c r="P268" s="4991"/>
      <c r="Q268" s="4994"/>
      <c r="R268" s="4995"/>
      <c r="S268" s="4998"/>
      <c r="T268" s="4999"/>
      <c r="U268" s="59"/>
      <c r="V268" s="59"/>
      <c r="W268" s="59"/>
      <c r="X268" s="59"/>
      <c r="Y268" s="58"/>
      <c r="Z268" s="5008"/>
      <c r="AA268" s="5010"/>
      <c r="AB268" s="5012"/>
      <c r="AC268" s="4978"/>
      <c r="AD268" s="4980"/>
      <c r="AE268" s="4981"/>
      <c r="AF268" s="51">
        <v>18</v>
      </c>
      <c r="AG268" s="50"/>
      <c r="AH268" s="50"/>
      <c r="AI268" s="50"/>
      <c r="AJ268" s="50"/>
      <c r="AK268" s="50"/>
      <c r="AL268" s="671">
        <v>1</v>
      </c>
    </row>
    <row r="269" spans="1:38" s="49" customFormat="1" ht="18" customHeight="1">
      <c r="A269" s="670"/>
      <c r="B269" s="57" t="s">
        <v>4080</v>
      </c>
      <c r="C269" s="56"/>
      <c r="D269" s="56"/>
      <c r="E269" s="56"/>
      <c r="F269" s="56"/>
      <c r="G269" s="56"/>
      <c r="H269" s="56"/>
      <c r="I269" s="56"/>
      <c r="J269" s="56"/>
      <c r="K269" s="56"/>
      <c r="L269" s="56"/>
      <c r="M269" s="4989"/>
      <c r="N269" s="4989"/>
      <c r="O269" s="4992"/>
      <c r="P269" s="4993"/>
      <c r="Q269" s="4996"/>
      <c r="R269" s="4997"/>
      <c r="S269" s="5000"/>
      <c r="T269" s="5001"/>
      <c r="U269" s="56"/>
      <c r="V269" s="56"/>
      <c r="W269" s="56"/>
      <c r="X269" s="56"/>
      <c r="Y269" s="55"/>
      <c r="Z269" s="5009"/>
      <c r="AA269" s="5011"/>
      <c r="AB269" s="5013"/>
      <c r="AC269" s="4979"/>
      <c r="AD269" s="4982"/>
      <c r="AE269" s="4983"/>
      <c r="AF269" s="51">
        <v>18</v>
      </c>
      <c r="AG269" s="50"/>
      <c r="AH269" s="50"/>
      <c r="AI269" s="50"/>
      <c r="AJ269" s="50"/>
      <c r="AK269" s="50"/>
      <c r="AL269" s="671">
        <v>1</v>
      </c>
    </row>
    <row r="270" spans="1:38" s="49" customFormat="1" ht="18" customHeight="1" thickBot="1">
      <c r="A270" s="670"/>
      <c r="B270" s="54" t="s">
        <v>4079</v>
      </c>
      <c r="C270" s="53"/>
      <c r="D270" s="53"/>
      <c r="E270" s="53"/>
      <c r="F270" s="53"/>
      <c r="G270" s="53"/>
      <c r="H270" s="53"/>
      <c r="I270" s="53"/>
      <c r="J270" s="53"/>
      <c r="K270" s="53"/>
      <c r="L270" s="53"/>
      <c r="M270" s="53"/>
      <c r="N270" s="53"/>
      <c r="O270" s="53"/>
      <c r="P270" s="53"/>
      <c r="Q270" s="53"/>
      <c r="R270" s="53"/>
      <c r="S270" s="53"/>
      <c r="T270" s="53"/>
      <c r="U270" s="53">
        <v>10</v>
      </c>
      <c r="V270" s="53">
        <v>10</v>
      </c>
      <c r="W270" s="53">
        <v>10</v>
      </c>
      <c r="X270" s="53">
        <v>10</v>
      </c>
      <c r="Y270" s="53">
        <v>10</v>
      </c>
      <c r="Z270" s="53">
        <v>10</v>
      </c>
      <c r="AA270" s="53">
        <v>10</v>
      </c>
      <c r="AB270" s="53">
        <v>10</v>
      </c>
      <c r="AC270" s="53">
        <v>10</v>
      </c>
      <c r="AD270" s="53">
        <v>10</v>
      </c>
      <c r="AE270" s="52">
        <v>10</v>
      </c>
      <c r="AF270" s="51">
        <v>18</v>
      </c>
      <c r="AG270" s="50"/>
      <c r="AH270" s="50"/>
      <c r="AI270" s="50"/>
      <c r="AJ270" s="50"/>
      <c r="AK270" s="50"/>
      <c r="AL270" s="671">
        <v>1</v>
      </c>
    </row>
    <row r="271" spans="1:38" s="49" customFormat="1">
      <c r="A271" s="670"/>
      <c r="B271" s="50">
        <v>0</v>
      </c>
      <c r="C271" s="50">
        <v>0</v>
      </c>
      <c r="D271" s="50">
        <v>0</v>
      </c>
      <c r="E271" s="50">
        <v>0</v>
      </c>
      <c r="F271" s="50">
        <v>0</v>
      </c>
      <c r="G271" s="50">
        <v>0</v>
      </c>
      <c r="H271" s="50">
        <v>0</v>
      </c>
      <c r="I271" s="50">
        <v>0</v>
      </c>
      <c r="J271" s="50">
        <v>0</v>
      </c>
      <c r="K271" s="50">
        <v>0</v>
      </c>
      <c r="L271" s="50">
        <v>0</v>
      </c>
      <c r="M271" s="50">
        <v>0</v>
      </c>
      <c r="N271" s="50">
        <v>0</v>
      </c>
      <c r="O271" s="50">
        <v>0</v>
      </c>
      <c r="P271" s="50">
        <v>0</v>
      </c>
      <c r="Q271" s="50">
        <v>0</v>
      </c>
      <c r="R271" s="50">
        <v>0</v>
      </c>
      <c r="S271" s="50">
        <v>0</v>
      </c>
      <c r="T271" s="50">
        <v>0</v>
      </c>
      <c r="U271" s="50">
        <v>0</v>
      </c>
      <c r="V271" s="50">
        <v>0</v>
      </c>
      <c r="W271" s="50">
        <v>0</v>
      </c>
      <c r="X271" s="50">
        <v>0</v>
      </c>
      <c r="Y271" s="50">
        <v>0</v>
      </c>
      <c r="Z271" s="50">
        <v>0</v>
      </c>
      <c r="AA271" s="50">
        <v>0</v>
      </c>
      <c r="AB271" s="50">
        <v>0</v>
      </c>
      <c r="AC271" s="50">
        <v>0</v>
      </c>
      <c r="AD271" s="50">
        <v>0</v>
      </c>
      <c r="AE271" s="50">
        <v>0</v>
      </c>
      <c r="AF271" s="50">
        <v>0</v>
      </c>
      <c r="AG271" s="50"/>
      <c r="AH271" s="50"/>
      <c r="AI271" s="50"/>
      <c r="AJ271" s="50"/>
      <c r="AK271" s="50"/>
      <c r="AL271" s="671">
        <v>1</v>
      </c>
    </row>
    <row r="272" spans="1:38" s="49" customFormat="1">
      <c r="AL272" s="672" t="s">
        <v>4815</v>
      </c>
    </row>
    <row r="273" spans="1:38" s="49" customFormat="1">
      <c r="A273" s="671">
        <v>1</v>
      </c>
      <c r="B273" s="671">
        <v>1</v>
      </c>
      <c r="C273" s="671">
        <v>1</v>
      </c>
      <c r="D273" s="671">
        <v>1</v>
      </c>
      <c r="E273" s="671">
        <v>1</v>
      </c>
      <c r="F273" s="671">
        <v>1</v>
      </c>
      <c r="G273" s="671">
        <v>1</v>
      </c>
      <c r="H273" s="671">
        <v>1</v>
      </c>
      <c r="I273" s="671">
        <v>1</v>
      </c>
      <c r="J273" s="671">
        <v>1</v>
      </c>
      <c r="K273" s="671">
        <v>1</v>
      </c>
      <c r="L273" s="671">
        <v>1</v>
      </c>
      <c r="M273" s="671">
        <v>1</v>
      </c>
      <c r="N273" s="671">
        <v>1</v>
      </c>
      <c r="O273" s="671">
        <v>1</v>
      </c>
      <c r="P273" s="671">
        <v>1</v>
      </c>
      <c r="Q273" s="671">
        <v>1</v>
      </c>
      <c r="R273" s="671">
        <v>1</v>
      </c>
      <c r="S273" s="671">
        <v>1</v>
      </c>
      <c r="T273" s="671">
        <v>1</v>
      </c>
      <c r="U273" s="671">
        <v>1</v>
      </c>
      <c r="V273" s="671">
        <v>1</v>
      </c>
      <c r="W273" s="671">
        <v>1</v>
      </c>
      <c r="X273" s="671">
        <v>1</v>
      </c>
      <c r="Y273" s="671">
        <v>1</v>
      </c>
      <c r="Z273" s="671">
        <v>1</v>
      </c>
      <c r="AA273" s="671">
        <v>1</v>
      </c>
      <c r="AB273" s="671">
        <v>1</v>
      </c>
      <c r="AC273" s="671">
        <v>1</v>
      </c>
      <c r="AD273" s="671">
        <v>1</v>
      </c>
      <c r="AE273" s="671">
        <v>1</v>
      </c>
      <c r="AF273" s="671">
        <v>1</v>
      </c>
      <c r="AG273" s="671">
        <v>1</v>
      </c>
      <c r="AH273" s="671">
        <v>1</v>
      </c>
      <c r="AI273" s="671">
        <v>1</v>
      </c>
      <c r="AJ273" s="671">
        <v>1</v>
      </c>
      <c r="AK273" s="671">
        <v>1</v>
      </c>
      <c r="AL273" s="673" t="str">
        <f>ADDRESS(ROW(),COLUMN(),4)</f>
        <v>AL273</v>
      </c>
    </row>
  </sheetData>
  <mergeCells count="519">
    <mergeCell ref="B2:N2"/>
    <mergeCell ref="B4:H4"/>
    <mergeCell ref="O4:Z7"/>
    <mergeCell ref="O8:P8"/>
    <mergeCell ref="Q8:X14"/>
    <mergeCell ref="Y8:Z8"/>
    <mergeCell ref="C10:D10"/>
    <mergeCell ref="E10:F10"/>
    <mergeCell ref="G10:H10"/>
    <mergeCell ref="C13:D13"/>
    <mergeCell ref="E13:F13"/>
    <mergeCell ref="G13:H13"/>
    <mergeCell ref="O13:P13"/>
    <mergeCell ref="Y13:Z13"/>
    <mergeCell ref="C14:D14"/>
    <mergeCell ref="O14:P14"/>
    <mergeCell ref="Y14:Z14"/>
    <mergeCell ref="B11:B12"/>
    <mergeCell ref="C11:D12"/>
    <mergeCell ref="E11:F12"/>
    <mergeCell ref="G11:H12"/>
    <mergeCell ref="O11:P12"/>
    <mergeCell ref="Y11:Z12"/>
    <mergeCell ref="Y22:Y23"/>
    <mergeCell ref="Z22:Z23"/>
    <mergeCell ref="G15:H21"/>
    <mergeCell ref="C19:C20"/>
    <mergeCell ref="D19:D20"/>
    <mergeCell ref="E19:E20"/>
    <mergeCell ref="F19:F20"/>
    <mergeCell ref="O19:O20"/>
    <mergeCell ref="P19:P20"/>
    <mergeCell ref="Y19:Y20"/>
    <mergeCell ref="Z19:Z20"/>
    <mergeCell ref="O26:O27"/>
    <mergeCell ref="P26:P27"/>
    <mergeCell ref="Q26:X27"/>
    <mergeCell ref="C22:C23"/>
    <mergeCell ref="D22:D23"/>
    <mergeCell ref="E22:E23"/>
    <mergeCell ref="F22:F23"/>
    <mergeCell ref="G22:H23"/>
    <mergeCell ref="O22:O23"/>
    <mergeCell ref="P22:P23"/>
    <mergeCell ref="G24:H29"/>
    <mergeCell ref="B26:B27"/>
    <mergeCell ref="C26:C27"/>
    <mergeCell ref="D26:D27"/>
    <mergeCell ref="E26:E27"/>
    <mergeCell ref="F26:F27"/>
    <mergeCell ref="Y26:Y27"/>
    <mergeCell ref="Z26:Z27"/>
    <mergeCell ref="G30:H35"/>
    <mergeCell ref="O30:O32"/>
    <mergeCell ref="P30:P32"/>
    <mergeCell ref="Y30:Y32"/>
    <mergeCell ref="Z30:Z32"/>
    <mergeCell ref="P34:P35"/>
    <mergeCell ref="Q34:X35"/>
    <mergeCell ref="Y34:Y35"/>
    <mergeCell ref="B31:B32"/>
    <mergeCell ref="C31:C32"/>
    <mergeCell ref="D31:D32"/>
    <mergeCell ref="E31:E32"/>
    <mergeCell ref="F31:F32"/>
    <mergeCell ref="Q31:X32"/>
    <mergeCell ref="B34:B35"/>
    <mergeCell ref="C34:C35"/>
    <mergeCell ref="D34:D35"/>
    <mergeCell ref="E34:E35"/>
    <mergeCell ref="F34:F35"/>
    <mergeCell ref="O34:O35"/>
    <mergeCell ref="Z34:Z35"/>
    <mergeCell ref="G36:H38"/>
    <mergeCell ref="B39:B40"/>
    <mergeCell ref="C39:C40"/>
    <mergeCell ref="D39:D40"/>
    <mergeCell ref="E39:E40"/>
    <mergeCell ref="F39:F40"/>
    <mergeCell ref="G39:H42"/>
    <mergeCell ref="O39:O40"/>
    <mergeCell ref="P39:P40"/>
    <mergeCell ref="Q39:X40"/>
    <mergeCell ref="Y39:Y40"/>
    <mergeCell ref="Z39:Z40"/>
    <mergeCell ref="C110:D110"/>
    <mergeCell ref="E110:F110"/>
    <mergeCell ref="G110:H110"/>
    <mergeCell ref="B111:B112"/>
    <mergeCell ref="C111:D112"/>
    <mergeCell ref="E111:F112"/>
    <mergeCell ref="G111:H112"/>
    <mergeCell ref="C113:D113"/>
    <mergeCell ref="E113:F113"/>
    <mergeCell ref="G113:H113"/>
    <mergeCell ref="C114:D114"/>
    <mergeCell ref="G115:H121"/>
    <mergeCell ref="C119:C120"/>
    <mergeCell ref="D119:D120"/>
    <mergeCell ref="E119:E120"/>
    <mergeCell ref="F119:F120"/>
    <mergeCell ref="C122:C123"/>
    <mergeCell ref="D122:D123"/>
    <mergeCell ref="E122:E123"/>
    <mergeCell ref="F122:F123"/>
    <mergeCell ref="G122:H123"/>
    <mergeCell ref="B146:I146"/>
    <mergeCell ref="C163:I163"/>
    <mergeCell ref="B167:L167"/>
    <mergeCell ref="B168:L169"/>
    <mergeCell ref="I170:J170"/>
    <mergeCell ref="K171:L174"/>
    <mergeCell ref="C202:D202"/>
    <mergeCell ref="B134:B135"/>
    <mergeCell ref="C134:C135"/>
    <mergeCell ref="D134:D135"/>
    <mergeCell ref="E134:E135"/>
    <mergeCell ref="F134:F135"/>
    <mergeCell ref="C210:D210"/>
    <mergeCell ref="C211:D211"/>
    <mergeCell ref="C212:D212"/>
    <mergeCell ref="C190:D190"/>
    <mergeCell ref="C191:D191"/>
    <mergeCell ref="C192:D192"/>
    <mergeCell ref="C200:D200"/>
    <mergeCell ref="C201:D201"/>
    <mergeCell ref="B183:J183"/>
    <mergeCell ref="B184:J184"/>
    <mergeCell ref="G124:H129"/>
    <mergeCell ref="G130:H135"/>
    <mergeCell ref="G136:H138"/>
    <mergeCell ref="B139:B140"/>
    <mergeCell ref="C139:C140"/>
    <mergeCell ref="D139:D140"/>
    <mergeCell ref="E139:E140"/>
    <mergeCell ref="F139:F140"/>
    <mergeCell ref="G139:H142"/>
    <mergeCell ref="F130:F132"/>
    <mergeCell ref="B131:B132"/>
    <mergeCell ref="B126:B127"/>
    <mergeCell ref="C126:C127"/>
    <mergeCell ref="D126:D127"/>
    <mergeCell ref="E126:E127"/>
    <mergeCell ref="F126:F127"/>
    <mergeCell ref="C130:C132"/>
    <mergeCell ref="D130:D132"/>
    <mergeCell ref="E130:E132"/>
    <mergeCell ref="B221:B225"/>
    <mergeCell ref="AC227:AC228"/>
    <mergeCell ref="AD227:AE234"/>
    <mergeCell ref="C232:C233"/>
    <mergeCell ref="D232:D233"/>
    <mergeCell ref="S225:T225"/>
    <mergeCell ref="K175:L176"/>
    <mergeCell ref="K178:L180"/>
    <mergeCell ref="K181:L182"/>
    <mergeCell ref="U222:AA223"/>
    <mergeCell ref="AB222:AC223"/>
    <mergeCell ref="U224:AA224"/>
    <mergeCell ref="AB224:AC224"/>
    <mergeCell ref="H202:N202"/>
    <mergeCell ref="G225:H225"/>
    <mergeCell ref="B187:H187"/>
    <mergeCell ref="B227:B228"/>
    <mergeCell ref="C227:C228"/>
    <mergeCell ref="D227:D228"/>
    <mergeCell ref="E227:E228"/>
    <mergeCell ref="F227:F228"/>
    <mergeCell ref="G227:G228"/>
    <mergeCell ref="AA227:AA228"/>
    <mergeCell ref="AD221:AE225"/>
    <mergeCell ref="C222:F224"/>
    <mergeCell ref="G222:H224"/>
    <mergeCell ref="I222:L224"/>
    <mergeCell ref="M222:N224"/>
    <mergeCell ref="O222:R224"/>
    <mergeCell ref="S222:T224"/>
    <mergeCell ref="I227:I228"/>
    <mergeCell ref="J227:J228"/>
    <mergeCell ref="K227:K228"/>
    <mergeCell ref="E225:F225"/>
    <mergeCell ref="C225:D225"/>
    <mergeCell ref="V227:V228"/>
    <mergeCell ref="P227:P228"/>
    <mergeCell ref="Q227:Q228"/>
    <mergeCell ref="S227:S228"/>
    <mergeCell ref="T227:T228"/>
    <mergeCell ref="W227:W228"/>
    <mergeCell ref="X227:X228"/>
    <mergeCell ref="H227:H228"/>
    <mergeCell ref="I225:J225"/>
    <mergeCell ref="K225:L225"/>
    <mergeCell ref="M225:N225"/>
    <mergeCell ref="O225:P225"/>
    <mergeCell ref="Q225:R225"/>
    <mergeCell ref="T232:T233"/>
    <mergeCell ref="U232:U233"/>
    <mergeCell ref="J232:J233"/>
    <mergeCell ref="K232:K233"/>
    <mergeCell ref="L232:L233"/>
    <mergeCell ref="M232:M233"/>
    <mergeCell ref="N232:N233"/>
    <mergeCell ref="L227:L228"/>
    <mergeCell ref="M227:M228"/>
    <mergeCell ref="N227:N228"/>
    <mergeCell ref="S232:S233"/>
    <mergeCell ref="I232:I233"/>
    <mergeCell ref="O227:O228"/>
    <mergeCell ref="AB227:AB228"/>
    <mergeCell ref="AB232:AB233"/>
    <mergeCell ref="U227:U228"/>
    <mergeCell ref="Y227:Y228"/>
    <mergeCell ref="Z227:Z228"/>
    <mergeCell ref="J235:J236"/>
    <mergeCell ref="V232:V233"/>
    <mergeCell ref="W232:W233"/>
    <mergeCell ref="X232:X233"/>
    <mergeCell ref="Y232:Y233"/>
    <mergeCell ref="Z232:Z233"/>
    <mergeCell ref="P235:P236"/>
    <mergeCell ref="K235:K236"/>
    <mergeCell ref="L235:L236"/>
    <mergeCell ref="M235:M236"/>
    <mergeCell ref="N235:N236"/>
    <mergeCell ref="O235:O236"/>
    <mergeCell ref="O232:O233"/>
    <mergeCell ref="AA232:AA233"/>
    <mergeCell ref="P232:P233"/>
    <mergeCell ref="Q232:Q233"/>
    <mergeCell ref="R232:R233"/>
    <mergeCell ref="AC232:AC233"/>
    <mergeCell ref="C235:C236"/>
    <mergeCell ref="D235:D236"/>
    <mergeCell ref="E235:E236"/>
    <mergeCell ref="F235:F236"/>
    <mergeCell ref="G235:G236"/>
    <mergeCell ref="H235:H236"/>
    <mergeCell ref="I235:I236"/>
    <mergeCell ref="Q235:Q236"/>
    <mergeCell ref="S235:S236"/>
    <mergeCell ref="T235:T236"/>
    <mergeCell ref="U235:U236"/>
    <mergeCell ref="V235:V236"/>
    <mergeCell ref="W235:W236"/>
    <mergeCell ref="X235:X236"/>
    <mergeCell ref="Y235:Y236"/>
    <mergeCell ref="Z235:Z236"/>
    <mergeCell ref="AA235:AA236"/>
    <mergeCell ref="AB235:AB236"/>
    <mergeCell ref="AC235:AC236"/>
    <mergeCell ref="E232:E233"/>
    <mergeCell ref="F232:F233"/>
    <mergeCell ref="G232:G233"/>
    <mergeCell ref="H232:H233"/>
    <mergeCell ref="AD235:AE236"/>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S237:S239"/>
    <mergeCell ref="T237:T239"/>
    <mergeCell ref="U237:U239"/>
    <mergeCell ref="V237:V239"/>
    <mergeCell ref="W237:W239"/>
    <mergeCell ref="X237:X239"/>
    <mergeCell ref="AD237:AE247"/>
    <mergeCell ref="AA241:AA245"/>
    <mergeCell ref="Y237:Y239"/>
    <mergeCell ref="Z237:Z239"/>
    <mergeCell ref="AA237:AA239"/>
    <mergeCell ref="AB237:AB239"/>
    <mergeCell ref="AC237:AC239"/>
    <mergeCell ref="V246:V247"/>
    <mergeCell ref="W246:W247"/>
    <mergeCell ref="X241:X245"/>
    <mergeCell ref="Y241:Y245"/>
    <mergeCell ref="Z241:Z245"/>
    <mergeCell ref="AB246:AB247"/>
    <mergeCell ref="X246:X247"/>
    <mergeCell ref="Y246:Y247"/>
    <mergeCell ref="Z246:Z247"/>
    <mergeCell ref="B241:B242"/>
    <mergeCell ref="C241:C245"/>
    <mergeCell ref="D241:D245"/>
    <mergeCell ref="E241:E245"/>
    <mergeCell ref="F241:F245"/>
    <mergeCell ref="G241:G245"/>
    <mergeCell ref="AB241:AB245"/>
    <mergeCell ref="AC241:AC245"/>
    <mergeCell ref="AA246:AA247"/>
    <mergeCell ref="AC246:AC247"/>
    <mergeCell ref="T241:T245"/>
    <mergeCell ref="G246:G247"/>
    <mergeCell ref="U241:U245"/>
    <mergeCell ref="V241:V245"/>
    <mergeCell ref="W241:W245"/>
    <mergeCell ref="H241:H245"/>
    <mergeCell ref="I241:I245"/>
    <mergeCell ref="J241:J245"/>
    <mergeCell ref="K241:K245"/>
    <mergeCell ref="L241:L245"/>
    <mergeCell ref="M241:M245"/>
    <mergeCell ref="O246:O247"/>
    <mergeCell ref="P246:P247"/>
    <mergeCell ref="N241:N245"/>
    <mergeCell ref="O241:O245"/>
    <mergeCell ref="P241:P245"/>
    <mergeCell ref="Q241:Q245"/>
    <mergeCell ref="S241:S245"/>
    <mergeCell ref="J248:J250"/>
    <mergeCell ref="U246:U247"/>
    <mergeCell ref="H246:H247"/>
    <mergeCell ref="I246:I247"/>
    <mergeCell ref="J246:J247"/>
    <mergeCell ref="P248:P250"/>
    <mergeCell ref="Q248:Q250"/>
    <mergeCell ref="S248:S250"/>
    <mergeCell ref="T248:T250"/>
    <mergeCell ref="U248:U250"/>
    <mergeCell ref="B246:B247"/>
    <mergeCell ref="C246:C247"/>
    <mergeCell ref="D246:D247"/>
    <mergeCell ref="E246:E247"/>
    <mergeCell ref="F246:F247"/>
    <mergeCell ref="Q246:Q247"/>
    <mergeCell ref="S246:S247"/>
    <mergeCell ref="T246:T247"/>
    <mergeCell ref="C248:C250"/>
    <mergeCell ref="D248:D250"/>
    <mergeCell ref="E248:E250"/>
    <mergeCell ref="F248:F250"/>
    <mergeCell ref="G248:G250"/>
    <mergeCell ref="H248:H250"/>
    <mergeCell ref="I248:I250"/>
    <mergeCell ref="K246:K247"/>
    <mergeCell ref="L246:L247"/>
    <mergeCell ref="M246:M247"/>
    <mergeCell ref="N246:N247"/>
    <mergeCell ref="K248:K250"/>
    <mergeCell ref="L248:L250"/>
    <mergeCell ref="M248:M250"/>
    <mergeCell ref="N248:N250"/>
    <mergeCell ref="O248:O250"/>
    <mergeCell ref="V248:V250"/>
    <mergeCell ref="W248:W250"/>
    <mergeCell ref="X248:X250"/>
    <mergeCell ref="Y248:Y250"/>
    <mergeCell ref="Z248:Z250"/>
    <mergeCell ref="AA248:AA250"/>
    <mergeCell ref="AB248:AB250"/>
    <mergeCell ref="AC248:AC250"/>
    <mergeCell ref="AD248:AE253"/>
    <mergeCell ref="AC252:AC253"/>
    <mergeCell ref="B249:B250"/>
    <mergeCell ref="B252:B253"/>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Q252:Q253"/>
    <mergeCell ref="S252:S253"/>
    <mergeCell ref="T252:T253"/>
    <mergeCell ref="U252:U253"/>
    <mergeCell ref="V252:V253"/>
    <mergeCell ref="W252:W253"/>
    <mergeCell ref="X252:X253"/>
    <mergeCell ref="Y252:Y253"/>
    <mergeCell ref="Z252:Z253"/>
    <mergeCell ref="AA252:AA253"/>
    <mergeCell ref="AB252:AB253"/>
    <mergeCell ref="AD254:AE258"/>
    <mergeCell ref="B255:B256"/>
    <mergeCell ref="C255:C256"/>
    <mergeCell ref="D255:D256"/>
    <mergeCell ref="E255:E256"/>
    <mergeCell ref="F255:F256"/>
    <mergeCell ref="G255:G256"/>
    <mergeCell ref="H255:H256"/>
    <mergeCell ref="I255:I256"/>
    <mergeCell ref="J255:J256"/>
    <mergeCell ref="K255:K256"/>
    <mergeCell ref="L255:L256"/>
    <mergeCell ref="M255:M256"/>
    <mergeCell ref="N255:N256"/>
    <mergeCell ref="O255:O256"/>
    <mergeCell ref="P255:P256"/>
    <mergeCell ref="Q255:Q256"/>
    <mergeCell ref="S255:S256"/>
    <mergeCell ref="T255:T256"/>
    <mergeCell ref="U255:U256"/>
    <mergeCell ref="V255:V256"/>
    <mergeCell ref="W255:W256"/>
    <mergeCell ref="X255:X256"/>
    <mergeCell ref="Y255:Y256"/>
    <mergeCell ref="Z255:Z256"/>
    <mergeCell ref="AA255:AA256"/>
    <mergeCell ref="AB255:AB256"/>
    <mergeCell ref="AC255:AC256"/>
    <mergeCell ref="B257:B258"/>
    <mergeCell ref="C257:C258"/>
    <mergeCell ref="D257:D258"/>
    <mergeCell ref="E257:E258"/>
    <mergeCell ref="F257:F258"/>
    <mergeCell ref="G257:G258"/>
    <mergeCell ref="H257:H258"/>
    <mergeCell ref="I257:I258"/>
    <mergeCell ref="J257:J258"/>
    <mergeCell ref="K257:K258"/>
    <mergeCell ref="L257:L258"/>
    <mergeCell ref="M257:M258"/>
    <mergeCell ref="N257:N258"/>
    <mergeCell ref="O257:O258"/>
    <mergeCell ref="P257:P258"/>
    <mergeCell ref="Q257:Q258"/>
    <mergeCell ref="S257:S258"/>
    <mergeCell ref="T257:T258"/>
    <mergeCell ref="U257:U258"/>
    <mergeCell ref="V257:V258"/>
    <mergeCell ref="W257:W258"/>
    <mergeCell ref="X257:X258"/>
    <mergeCell ref="Y257:Y258"/>
    <mergeCell ref="Z257:Z258"/>
    <mergeCell ref="AA257:AA258"/>
    <mergeCell ref="AB257:AB258"/>
    <mergeCell ref="AC257:AC258"/>
    <mergeCell ref="B259:B260"/>
    <mergeCell ref="C259:C260"/>
    <mergeCell ref="D259:D260"/>
    <mergeCell ref="E259:E260"/>
    <mergeCell ref="F259:F260"/>
    <mergeCell ref="G259:G260"/>
    <mergeCell ref="H259:H260"/>
    <mergeCell ref="I259:I260"/>
    <mergeCell ref="J259:J260"/>
    <mergeCell ref="Z259:Z260"/>
    <mergeCell ref="AA259:AA260"/>
    <mergeCell ref="AB259:AB260"/>
    <mergeCell ref="AC259:AC260"/>
    <mergeCell ref="K259:K260"/>
    <mergeCell ref="L259:L260"/>
    <mergeCell ref="M259:M260"/>
    <mergeCell ref="N259:N260"/>
    <mergeCell ref="O259:O260"/>
    <mergeCell ref="P259:P260"/>
    <mergeCell ref="Q259:Q260"/>
    <mergeCell ref="S259:S260"/>
    <mergeCell ref="T259:T260"/>
    <mergeCell ref="B261:B262"/>
    <mergeCell ref="C261:C263"/>
    <mergeCell ref="D261:D263"/>
    <mergeCell ref="E261:E263"/>
    <mergeCell ref="F261:F263"/>
    <mergeCell ref="G261:G263"/>
    <mergeCell ref="H261:H263"/>
    <mergeCell ref="I261:I263"/>
    <mergeCell ref="J261:J263"/>
    <mergeCell ref="C264:D264"/>
    <mergeCell ref="E264:F264"/>
    <mergeCell ref="G264:H264"/>
    <mergeCell ref="I264:J264"/>
    <mergeCell ref="K264:L264"/>
    <mergeCell ref="M264:N264"/>
    <mergeCell ref="O264:P264"/>
    <mergeCell ref="U261:U263"/>
    <mergeCell ref="V261:V263"/>
    <mergeCell ref="K261:K263"/>
    <mergeCell ref="L261:L263"/>
    <mergeCell ref="M261:M263"/>
    <mergeCell ref="N261:N263"/>
    <mergeCell ref="O261:O263"/>
    <mergeCell ref="P261:P263"/>
    <mergeCell ref="Q261:Q263"/>
    <mergeCell ref="S261:S263"/>
    <mergeCell ref="T261:T263"/>
    <mergeCell ref="AC265:AC269"/>
    <mergeCell ref="AD265:AE269"/>
    <mergeCell ref="Q264:R264"/>
    <mergeCell ref="S264:T264"/>
    <mergeCell ref="M265:N269"/>
    <mergeCell ref="O265:P269"/>
    <mergeCell ref="Q265:R269"/>
    <mergeCell ref="S265:T269"/>
    <mergeCell ref="AA261:AA263"/>
    <mergeCell ref="AB261:AB263"/>
    <mergeCell ref="W261:W263"/>
    <mergeCell ref="X261:X263"/>
    <mergeCell ref="Y261:Y263"/>
    <mergeCell ref="Z261:Z263"/>
    <mergeCell ref="Z265:Z269"/>
    <mergeCell ref="AA265:AA269"/>
    <mergeCell ref="AB265:AB269"/>
    <mergeCell ref="AD259:AE263"/>
    <mergeCell ref="AC261:AC263"/>
    <mergeCell ref="U259:U260"/>
    <mergeCell ref="V259:V260"/>
    <mergeCell ref="W259:W260"/>
    <mergeCell ref="X259:X260"/>
    <mergeCell ref="Y259:Y26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2A8D-A72B-4117-8C71-DE6E8ED7251F}">
  <dimension ref="A1:T148"/>
  <sheetViews>
    <sheetView workbookViewId="0">
      <selection activeCell="B8" sqref="B8"/>
    </sheetView>
  </sheetViews>
  <sheetFormatPr baseColWidth="10" defaultColWidth="8" defaultRowHeight="15"/>
  <cols>
    <col min="1" max="1" width="25.75" style="481" customWidth="1"/>
    <col min="2" max="2" width="32.5" style="481" customWidth="1"/>
    <col min="3" max="3" width="22.5" style="481" customWidth="1"/>
    <col min="4" max="4" width="42" style="481" customWidth="1"/>
    <col min="5" max="5" width="19.75" style="481" customWidth="1"/>
    <col min="6" max="6" width="8.75" style="481" customWidth="1"/>
    <col min="7" max="7" width="15.75" style="481" customWidth="1"/>
    <col min="8" max="9" width="7.875" style="481" customWidth="1"/>
    <col min="10" max="10" width="10.5" style="481" customWidth="1"/>
    <col min="11" max="12" width="12.25" style="481" customWidth="1"/>
    <col min="13" max="13" width="8.75" style="481" customWidth="1"/>
    <col min="14" max="14" width="10.5" style="481" customWidth="1"/>
    <col min="15" max="15" width="7.875" style="481" customWidth="1"/>
    <col min="16" max="16" width="17.5" style="481" customWidth="1"/>
    <col min="17" max="17" width="28" style="481" customWidth="1"/>
    <col min="18" max="18" width="48.125" style="481" customWidth="1"/>
    <col min="19" max="19" width="8" style="481"/>
    <col min="20" max="20" width="7.625" style="674" customWidth="1"/>
    <col min="21" max="16384" width="8" style="481"/>
  </cols>
  <sheetData>
    <row r="1" spans="1:20" ht="18.75">
      <c r="A1" s="479" t="s">
        <v>4380</v>
      </c>
      <c r="B1" s="480"/>
      <c r="C1" s="480"/>
      <c r="D1" s="480"/>
      <c r="E1" s="480"/>
      <c r="F1" s="480"/>
      <c r="G1" s="480"/>
      <c r="H1" s="480"/>
      <c r="I1" s="480"/>
      <c r="J1" s="480"/>
      <c r="K1" s="480"/>
      <c r="L1" s="480"/>
      <c r="M1" s="480"/>
      <c r="N1" s="480"/>
      <c r="O1" s="480"/>
      <c r="P1" s="480"/>
      <c r="Q1" s="480"/>
      <c r="R1" s="480"/>
      <c r="T1" s="671">
        <v>1</v>
      </c>
    </row>
    <row r="2" spans="1:20" ht="18.75">
      <c r="A2" s="482" t="s">
        <v>4381</v>
      </c>
      <c r="B2" s="483"/>
      <c r="C2" s="483"/>
      <c r="D2" s="483"/>
      <c r="E2" s="483"/>
      <c r="F2" s="483"/>
      <c r="G2" s="483"/>
      <c r="H2" s="483"/>
      <c r="I2" s="483"/>
      <c r="J2" s="483"/>
      <c r="K2" s="483"/>
      <c r="L2" s="483"/>
      <c r="M2" s="483"/>
      <c r="N2" s="483"/>
      <c r="O2" s="483"/>
      <c r="P2" s="483"/>
      <c r="Q2" s="483"/>
      <c r="R2" s="483"/>
      <c r="T2" s="671">
        <v>1</v>
      </c>
    </row>
    <row r="3" spans="1:20" ht="21">
      <c r="A3" s="484" t="s">
        <v>4382</v>
      </c>
      <c r="B3" s="485" t="s">
        <v>4383</v>
      </c>
      <c r="C3" s="486" t="s">
        <v>2496</v>
      </c>
      <c r="D3" s="486"/>
      <c r="E3" s="486"/>
      <c r="F3" s="487"/>
      <c r="G3" s="488" t="s">
        <v>4384</v>
      </c>
      <c r="H3" s="489"/>
      <c r="I3" s="489"/>
      <c r="J3" s="489"/>
      <c r="K3" s="489"/>
      <c r="L3" s="489"/>
      <c r="M3" s="487"/>
      <c r="N3" s="487"/>
      <c r="O3" s="16" t="s">
        <v>2948</v>
      </c>
      <c r="P3" s="487"/>
      <c r="Q3" s="487"/>
      <c r="R3" s="487"/>
      <c r="T3" s="671">
        <v>1</v>
      </c>
    </row>
    <row r="4" spans="1:20" ht="15.75">
      <c r="A4" s="484" t="s">
        <v>4385</v>
      </c>
      <c r="B4" s="485"/>
      <c r="C4" s="486" t="s">
        <v>4386</v>
      </c>
      <c r="D4" s="486"/>
      <c r="E4" s="486"/>
      <c r="F4" s="487"/>
      <c r="G4" s="488" t="s">
        <v>4387</v>
      </c>
      <c r="H4" s="489"/>
      <c r="I4" s="489"/>
      <c r="J4" s="489"/>
      <c r="K4" s="489"/>
      <c r="L4" s="489"/>
      <c r="M4" s="487"/>
      <c r="N4" s="487"/>
      <c r="O4" s="17" t="s">
        <v>2949</v>
      </c>
      <c r="P4" s="487"/>
      <c r="Q4" s="487"/>
      <c r="R4" s="487"/>
      <c r="T4" s="671">
        <v>1</v>
      </c>
    </row>
    <row r="5" spans="1:20" ht="15.75">
      <c r="A5" s="484" t="s">
        <v>4388</v>
      </c>
      <c r="B5" s="485" t="s">
        <v>4389</v>
      </c>
      <c r="C5" s="486" t="s">
        <v>4390</v>
      </c>
      <c r="D5" s="486"/>
      <c r="E5" s="486"/>
      <c r="F5" s="487"/>
      <c r="G5" s="488" t="s">
        <v>4391</v>
      </c>
      <c r="H5" s="489"/>
      <c r="I5" s="489"/>
      <c r="J5" s="489"/>
      <c r="K5" s="489"/>
      <c r="L5" s="489"/>
      <c r="M5" s="487"/>
      <c r="N5" s="487"/>
      <c r="O5" s="487"/>
      <c r="P5" s="487"/>
      <c r="Q5" s="487"/>
      <c r="R5" s="487"/>
      <c r="T5" s="671">
        <v>1</v>
      </c>
    </row>
    <row r="6" spans="1:20" ht="15.75">
      <c r="A6" s="484" t="s">
        <v>4392</v>
      </c>
      <c r="B6" s="485"/>
      <c r="C6" s="486" t="s">
        <v>4393</v>
      </c>
      <c r="D6" s="486"/>
      <c r="E6" s="486"/>
      <c r="F6" s="487"/>
      <c r="G6" s="488" t="s">
        <v>4394</v>
      </c>
      <c r="H6" s="489"/>
      <c r="I6" s="489"/>
      <c r="J6" s="489"/>
      <c r="K6" s="489"/>
      <c r="L6" s="489"/>
      <c r="M6" s="487"/>
      <c r="N6" s="487"/>
      <c r="O6" s="487"/>
      <c r="P6" s="487"/>
      <c r="Q6" s="487"/>
      <c r="R6" s="487"/>
      <c r="T6" s="671">
        <v>1</v>
      </c>
    </row>
    <row r="7" spans="1:20" ht="15.75">
      <c r="A7" s="484" t="s">
        <v>4395</v>
      </c>
      <c r="B7" s="485" t="s">
        <v>4396</v>
      </c>
      <c r="C7" s="486" t="s">
        <v>4397</v>
      </c>
      <c r="D7" s="486"/>
      <c r="E7" s="486"/>
      <c r="F7" s="487"/>
      <c r="G7" s="488" t="s">
        <v>4398</v>
      </c>
      <c r="H7" s="489"/>
      <c r="I7" s="489"/>
      <c r="J7" s="489"/>
      <c r="K7" s="489"/>
      <c r="L7" s="489"/>
      <c r="M7" s="487"/>
      <c r="N7" s="487"/>
      <c r="O7" s="487"/>
      <c r="P7" s="487"/>
      <c r="Q7" s="487"/>
      <c r="R7" s="487"/>
      <c r="T7" s="671">
        <v>1</v>
      </c>
    </row>
    <row r="8" spans="1:20">
      <c r="A8" s="486"/>
      <c r="B8" s="486"/>
      <c r="C8" s="486"/>
      <c r="D8" s="486"/>
      <c r="E8" s="486"/>
      <c r="F8" s="486"/>
      <c r="G8" s="490"/>
      <c r="H8" s="490"/>
      <c r="I8" s="490"/>
      <c r="J8" s="490"/>
      <c r="K8" s="490"/>
      <c r="L8" s="490"/>
      <c r="M8" s="486"/>
      <c r="N8" s="486"/>
      <c r="O8" s="486"/>
      <c r="P8" s="486"/>
      <c r="Q8" s="486"/>
      <c r="R8" s="486"/>
      <c r="T8" s="671">
        <v>1</v>
      </c>
    </row>
    <row r="9" spans="1:20">
      <c r="A9" s="486"/>
      <c r="B9" s="486"/>
      <c r="C9" s="486"/>
      <c r="D9" s="486"/>
      <c r="E9" s="486"/>
      <c r="F9" s="486"/>
      <c r="G9" s="486"/>
      <c r="H9" s="486"/>
      <c r="I9" s="486"/>
      <c r="J9" s="486"/>
      <c r="K9" s="486"/>
      <c r="L9" s="486"/>
      <c r="M9" s="486"/>
      <c r="N9" s="486"/>
      <c r="O9" s="486"/>
      <c r="P9" s="486"/>
      <c r="Q9" s="486"/>
      <c r="R9" s="486"/>
      <c r="T9" s="671">
        <v>1</v>
      </c>
    </row>
    <row r="10" spans="1:20" ht="31.5">
      <c r="A10" s="491" t="s">
        <v>4399</v>
      </c>
      <c r="B10" s="491" t="s">
        <v>3868</v>
      </c>
      <c r="C10" s="491" t="s">
        <v>4400</v>
      </c>
      <c r="D10" s="491" t="s">
        <v>4401</v>
      </c>
      <c r="E10" s="491" t="s">
        <v>4402</v>
      </c>
      <c r="F10" s="491" t="s">
        <v>4403</v>
      </c>
      <c r="G10" s="491" t="s">
        <v>4404</v>
      </c>
      <c r="H10" s="492" t="s">
        <v>2797</v>
      </c>
      <c r="I10" s="492" t="s">
        <v>4383</v>
      </c>
      <c r="J10" s="492" t="s">
        <v>4405</v>
      </c>
      <c r="K10" s="492" t="s">
        <v>4406</v>
      </c>
      <c r="L10" s="492" t="s">
        <v>4407</v>
      </c>
      <c r="M10" s="491" t="s">
        <v>4408</v>
      </c>
      <c r="N10" s="491" t="s">
        <v>4409</v>
      </c>
      <c r="O10" s="491" t="s">
        <v>4410</v>
      </c>
      <c r="P10" s="491" t="s">
        <v>4411</v>
      </c>
      <c r="Q10" s="491" t="s">
        <v>4412</v>
      </c>
      <c r="R10" s="491" t="s">
        <v>4413</v>
      </c>
      <c r="T10" s="671">
        <v>1</v>
      </c>
    </row>
    <row r="11" spans="1:20" ht="30">
      <c r="A11" s="493" t="s">
        <v>4389</v>
      </c>
      <c r="B11" s="493" t="s">
        <v>4414</v>
      </c>
      <c r="C11" s="494" t="s">
        <v>4415</v>
      </c>
      <c r="D11" s="495" t="s">
        <v>4120</v>
      </c>
      <c r="E11" s="496" t="s">
        <v>2735</v>
      </c>
      <c r="F11" s="497" t="s">
        <v>4416</v>
      </c>
      <c r="G11" s="497" t="s">
        <v>4417</v>
      </c>
      <c r="H11" s="498">
        <v>20</v>
      </c>
      <c r="I11" s="498">
        <v>4</v>
      </c>
      <c r="J11" s="498">
        <f t="shared" ref="J11:J74" si="0">IF(OR(F11="LIBRE",F11="INFO",F11="JOUR"),"",IF(OR($B$4="",ISBLANK($B$4)),H11,$B$4))</f>
        <v>20</v>
      </c>
      <c r="K11" s="498">
        <f t="shared" ref="K11:K74" si="1">IF(OR(F11="LIBRE",F11="INFO",F11="JOUR",NOT(ISNUMBER(I11)),NOT(ISNUMBER(H11)),NOT(ISNUMBER(J11))),"",I11/H11*J11)</f>
        <v>4</v>
      </c>
      <c r="L11" s="498">
        <f t="shared" ref="L11:L74" si="2">IF(NOT(ISNUMBER(K11)),"",IF(F11="MIN",ROUNDUP(K11,0),IF(F11="MAX",ROUNDDOWN(K11,0),IF(F11="EGAL",ROUND(K11,0),""))))</f>
        <v>4</v>
      </c>
      <c r="M11" s="499"/>
      <c r="N11" s="500" t="str">
        <f t="shared" ref="N11:N74" si="3">IF(F11="LIBRE","LIBRE",IF(F11="INFO","INFO",IF(F11="JOUR","CHAQUE JOUR",IF(M11="","À SAISIR",IF(F11="MIN",IF(M11&gt;=L11,"OK","ÉCART"),IF(F11="MAX",IF(M11&lt;=L11,"OK","ÉCART"),IF(F11="EGAL",IF(M11=L11,"OK","ÉCART"),"À CONTRÔLER")))))))</f>
        <v>À SAISIR</v>
      </c>
      <c r="O11" s="500" t="str">
        <f t="shared" ref="O11:O74" si="4">IF(OR(M11="",NOT(ISNUMBER(L11))),"",IF(F11="MIN",M11-L11,IF(F11="MAX",L11-M11,IF(F11="EGAL",M11-L11,""))))</f>
        <v/>
      </c>
      <c r="P11" s="500" t="str">
        <f t="shared" ref="P11:P74" si="5">IF(N11="OK","Conforme",IF(N11="ÉCART",IF(F11="MIN","Augmenter la présence de ce critère.",IF(F11="MAX","Réduire la présence de ce critère.","Ajuster exactement la fréquence.")),N11))</f>
        <v>À SAISIR</v>
      </c>
      <c r="Q11" s="500" t="s">
        <v>4418</v>
      </c>
      <c r="R11" s="500" t="s">
        <v>4419</v>
      </c>
      <c r="T11" s="671">
        <v>1</v>
      </c>
    </row>
    <row r="12" spans="1:20" ht="31.5">
      <c r="A12" s="493" t="s">
        <v>4389</v>
      </c>
      <c r="B12" s="493" t="s">
        <v>4414</v>
      </c>
      <c r="C12" s="501" t="s">
        <v>4415</v>
      </c>
      <c r="D12" s="502" t="s">
        <v>4420</v>
      </c>
      <c r="E12" s="503" t="s">
        <v>4421</v>
      </c>
      <c r="F12" s="504" t="s">
        <v>4422</v>
      </c>
      <c r="G12" s="504" t="s">
        <v>4423</v>
      </c>
      <c r="H12" s="505">
        <v>20</v>
      </c>
      <c r="I12" s="505">
        <v>10</v>
      </c>
      <c r="J12" s="505">
        <f t="shared" si="0"/>
        <v>20</v>
      </c>
      <c r="K12" s="505">
        <f t="shared" si="1"/>
        <v>10</v>
      </c>
      <c r="L12" s="505">
        <f t="shared" si="2"/>
        <v>10</v>
      </c>
      <c r="M12" s="499"/>
      <c r="N12" s="500" t="str">
        <f t="shared" si="3"/>
        <v>À SAISIR</v>
      </c>
      <c r="O12" s="500" t="str">
        <f t="shared" si="4"/>
        <v/>
      </c>
      <c r="P12" s="500" t="str">
        <f t="shared" si="5"/>
        <v>À SAISIR</v>
      </c>
      <c r="Q12" s="500"/>
      <c r="R12" s="500" t="s">
        <v>4419</v>
      </c>
      <c r="T12" s="671">
        <v>1</v>
      </c>
    </row>
    <row r="13" spans="1:20" ht="30">
      <c r="A13" s="493" t="s">
        <v>4389</v>
      </c>
      <c r="B13" s="493" t="s">
        <v>4414</v>
      </c>
      <c r="C13" s="506" t="s">
        <v>4415</v>
      </c>
      <c r="D13" s="507" t="s">
        <v>4424</v>
      </c>
      <c r="E13" s="508" t="s">
        <v>4425</v>
      </c>
      <c r="F13" s="509" t="s">
        <v>4416</v>
      </c>
      <c r="G13" s="509" t="s">
        <v>4417</v>
      </c>
      <c r="H13" s="510">
        <v>20</v>
      </c>
      <c r="I13" s="510">
        <v>4</v>
      </c>
      <c r="J13" s="510">
        <f t="shared" si="0"/>
        <v>20</v>
      </c>
      <c r="K13" s="510">
        <f t="shared" si="1"/>
        <v>4</v>
      </c>
      <c r="L13" s="510">
        <f t="shared" si="2"/>
        <v>4</v>
      </c>
      <c r="M13" s="499"/>
      <c r="N13" s="500" t="str">
        <f t="shared" si="3"/>
        <v>À SAISIR</v>
      </c>
      <c r="O13" s="500" t="str">
        <f t="shared" si="4"/>
        <v/>
      </c>
      <c r="P13" s="500" t="str">
        <f t="shared" si="5"/>
        <v>À SAISIR</v>
      </c>
      <c r="Q13" s="500"/>
      <c r="R13" s="500" t="s">
        <v>4419</v>
      </c>
      <c r="T13" s="671">
        <v>1</v>
      </c>
    </row>
    <row r="14" spans="1:20" ht="30">
      <c r="A14" s="493" t="s">
        <v>4389</v>
      </c>
      <c r="B14" s="493" t="s">
        <v>4414</v>
      </c>
      <c r="C14" s="511" t="s">
        <v>4415</v>
      </c>
      <c r="D14" s="512" t="s">
        <v>4426</v>
      </c>
      <c r="E14" s="513" t="s">
        <v>4201</v>
      </c>
      <c r="F14" s="514" t="s">
        <v>4416</v>
      </c>
      <c r="G14" s="514" t="s">
        <v>4427</v>
      </c>
      <c r="H14" s="515">
        <v>20</v>
      </c>
      <c r="I14" s="515">
        <v>2</v>
      </c>
      <c r="J14" s="515">
        <f t="shared" si="0"/>
        <v>20</v>
      </c>
      <c r="K14" s="515">
        <f t="shared" si="1"/>
        <v>2</v>
      </c>
      <c r="L14" s="515">
        <f t="shared" si="2"/>
        <v>2</v>
      </c>
      <c r="M14" s="499"/>
      <c r="N14" s="500" t="str">
        <f t="shared" si="3"/>
        <v>À SAISIR</v>
      </c>
      <c r="O14" s="500" t="str">
        <f t="shared" si="4"/>
        <v/>
      </c>
      <c r="P14" s="500" t="str">
        <f t="shared" si="5"/>
        <v>À SAISIR</v>
      </c>
      <c r="Q14" s="500" t="s">
        <v>4428</v>
      </c>
      <c r="R14" s="500" t="s">
        <v>4419</v>
      </c>
      <c r="T14" s="671">
        <v>1</v>
      </c>
    </row>
    <row r="15" spans="1:20" ht="45">
      <c r="A15" s="493" t="s">
        <v>4389</v>
      </c>
      <c r="B15" s="493" t="s">
        <v>4414</v>
      </c>
      <c r="C15" s="516" t="s">
        <v>4415</v>
      </c>
      <c r="D15" s="517" t="s">
        <v>4429</v>
      </c>
      <c r="E15" s="518" t="s">
        <v>4201</v>
      </c>
      <c r="F15" s="519" t="s">
        <v>4422</v>
      </c>
      <c r="G15" s="519" t="s">
        <v>4430</v>
      </c>
      <c r="H15" s="520">
        <v>20</v>
      </c>
      <c r="I15" s="520">
        <v>4</v>
      </c>
      <c r="J15" s="520">
        <f t="shared" si="0"/>
        <v>20</v>
      </c>
      <c r="K15" s="520">
        <f t="shared" si="1"/>
        <v>4</v>
      </c>
      <c r="L15" s="520">
        <f t="shared" si="2"/>
        <v>4</v>
      </c>
      <c r="M15" s="499"/>
      <c r="N15" s="500" t="str">
        <f t="shared" si="3"/>
        <v>À SAISIR</v>
      </c>
      <c r="O15" s="500" t="str">
        <f t="shared" si="4"/>
        <v/>
      </c>
      <c r="P15" s="500" t="str">
        <f t="shared" si="5"/>
        <v>À SAISIR</v>
      </c>
      <c r="Q15" s="500" t="s">
        <v>4431</v>
      </c>
      <c r="R15" s="500" t="s">
        <v>4419</v>
      </c>
      <c r="T15" s="671">
        <v>1</v>
      </c>
    </row>
    <row r="16" spans="1:20" ht="31.5">
      <c r="A16" s="521" t="s">
        <v>4389</v>
      </c>
      <c r="B16" s="521" t="s">
        <v>4414</v>
      </c>
      <c r="C16" s="522" t="s">
        <v>4415</v>
      </c>
      <c r="D16" s="523" t="s">
        <v>4432</v>
      </c>
      <c r="E16" s="524" t="s">
        <v>4201</v>
      </c>
      <c r="F16" s="525" t="s">
        <v>4422</v>
      </c>
      <c r="G16" s="525" t="s">
        <v>4430</v>
      </c>
      <c r="H16" s="520">
        <v>20</v>
      </c>
      <c r="I16" s="520">
        <v>4</v>
      </c>
      <c r="J16" s="520">
        <f t="shared" si="0"/>
        <v>20</v>
      </c>
      <c r="K16" s="520">
        <f t="shared" si="1"/>
        <v>4</v>
      </c>
      <c r="L16" s="520">
        <f t="shared" si="2"/>
        <v>4</v>
      </c>
      <c r="M16" s="499"/>
      <c r="N16" s="500" t="str">
        <f t="shared" si="3"/>
        <v>À SAISIR</v>
      </c>
      <c r="O16" s="500" t="str">
        <f t="shared" si="4"/>
        <v/>
      </c>
      <c r="P16" s="500" t="str">
        <f t="shared" si="5"/>
        <v>À SAISIR</v>
      </c>
      <c r="Q16" s="500"/>
      <c r="R16" s="500" t="s">
        <v>4419</v>
      </c>
      <c r="T16" s="671">
        <v>1</v>
      </c>
    </row>
    <row r="17" spans="1:20" ht="30">
      <c r="A17" s="493" t="s">
        <v>4389</v>
      </c>
      <c r="B17" s="493" t="s">
        <v>4414</v>
      </c>
      <c r="C17" s="526" t="s">
        <v>4415</v>
      </c>
      <c r="D17" s="527" t="s">
        <v>4433</v>
      </c>
      <c r="E17" s="527" t="s">
        <v>4201</v>
      </c>
      <c r="F17" s="528" t="s">
        <v>4416</v>
      </c>
      <c r="G17" s="528" t="s">
        <v>4434</v>
      </c>
      <c r="H17" s="529">
        <v>20</v>
      </c>
      <c r="I17" s="529">
        <v>3</v>
      </c>
      <c r="J17" s="529">
        <f t="shared" si="0"/>
        <v>20</v>
      </c>
      <c r="K17" s="529">
        <f t="shared" si="1"/>
        <v>3</v>
      </c>
      <c r="L17" s="529">
        <f t="shared" si="2"/>
        <v>3</v>
      </c>
      <c r="M17" s="499"/>
      <c r="N17" s="500" t="str">
        <f t="shared" si="3"/>
        <v>À SAISIR</v>
      </c>
      <c r="O17" s="500" t="str">
        <f t="shared" si="4"/>
        <v/>
      </c>
      <c r="P17" s="500" t="str">
        <f t="shared" si="5"/>
        <v>À SAISIR</v>
      </c>
      <c r="Q17" s="500" t="s">
        <v>4435</v>
      </c>
      <c r="R17" s="500" t="s">
        <v>4419</v>
      </c>
      <c r="T17" s="671">
        <v>1</v>
      </c>
    </row>
    <row r="18" spans="1:20" ht="30">
      <c r="A18" s="493" t="s">
        <v>4389</v>
      </c>
      <c r="B18" s="493" t="s">
        <v>4414</v>
      </c>
      <c r="C18" s="501" t="s">
        <v>4415</v>
      </c>
      <c r="D18" s="502" t="s">
        <v>4436</v>
      </c>
      <c r="E18" s="503" t="s">
        <v>2720</v>
      </c>
      <c r="F18" s="504" t="s">
        <v>4437</v>
      </c>
      <c r="G18" s="504" t="s">
        <v>4438</v>
      </c>
      <c r="H18" s="505">
        <v>20</v>
      </c>
      <c r="I18" s="505">
        <v>10</v>
      </c>
      <c r="J18" s="505">
        <f t="shared" si="0"/>
        <v>20</v>
      </c>
      <c r="K18" s="505">
        <f t="shared" si="1"/>
        <v>10</v>
      </c>
      <c r="L18" s="505">
        <f t="shared" si="2"/>
        <v>10</v>
      </c>
      <c r="M18" s="499"/>
      <c r="N18" s="500" t="str">
        <f t="shared" si="3"/>
        <v>À SAISIR</v>
      </c>
      <c r="O18" s="500" t="str">
        <f t="shared" si="4"/>
        <v/>
      </c>
      <c r="P18" s="500" t="str">
        <f t="shared" si="5"/>
        <v>À SAISIR</v>
      </c>
      <c r="Q18" s="500" t="s">
        <v>4439</v>
      </c>
      <c r="R18" s="500" t="s">
        <v>4419</v>
      </c>
      <c r="T18" s="671">
        <v>1</v>
      </c>
    </row>
    <row r="19" spans="1:20" ht="30">
      <c r="A19" s="493" t="s">
        <v>4389</v>
      </c>
      <c r="B19" s="493" t="s">
        <v>4414</v>
      </c>
      <c r="C19" s="530" t="s">
        <v>4415</v>
      </c>
      <c r="D19" s="531" t="s">
        <v>4440</v>
      </c>
      <c r="E19" s="531" t="s">
        <v>2720</v>
      </c>
      <c r="F19" s="532" t="s">
        <v>4437</v>
      </c>
      <c r="G19" s="532" t="s">
        <v>4438</v>
      </c>
      <c r="H19" s="533">
        <v>20</v>
      </c>
      <c r="I19" s="533">
        <v>10</v>
      </c>
      <c r="J19" s="533">
        <f t="shared" si="0"/>
        <v>20</v>
      </c>
      <c r="K19" s="533">
        <f t="shared" si="1"/>
        <v>10</v>
      </c>
      <c r="L19" s="533">
        <f t="shared" si="2"/>
        <v>10</v>
      </c>
      <c r="M19" s="499"/>
      <c r="N19" s="500" t="str">
        <f t="shared" si="3"/>
        <v>À SAISIR</v>
      </c>
      <c r="O19" s="500" t="str">
        <f t="shared" si="4"/>
        <v/>
      </c>
      <c r="P19" s="500" t="str">
        <f t="shared" si="5"/>
        <v>À SAISIR</v>
      </c>
      <c r="Q19" s="500" t="s">
        <v>4441</v>
      </c>
      <c r="R19" s="500" t="s">
        <v>4419</v>
      </c>
      <c r="T19" s="671">
        <v>1</v>
      </c>
    </row>
    <row r="20" spans="1:20" ht="30">
      <c r="A20" s="493" t="s">
        <v>4389</v>
      </c>
      <c r="B20" s="493" t="s">
        <v>4414</v>
      </c>
      <c r="C20" s="534" t="s">
        <v>4415</v>
      </c>
      <c r="D20" s="535" t="s">
        <v>4442</v>
      </c>
      <c r="E20" s="535" t="s">
        <v>4443</v>
      </c>
      <c r="F20" s="536" t="s">
        <v>4422</v>
      </c>
      <c r="G20" s="536" t="s">
        <v>4444</v>
      </c>
      <c r="H20" s="537">
        <v>20</v>
      </c>
      <c r="I20" s="537">
        <v>8</v>
      </c>
      <c r="J20" s="537">
        <f t="shared" si="0"/>
        <v>20</v>
      </c>
      <c r="K20" s="537">
        <f t="shared" si="1"/>
        <v>8</v>
      </c>
      <c r="L20" s="537">
        <f t="shared" si="2"/>
        <v>8</v>
      </c>
      <c r="M20" s="499"/>
      <c r="N20" s="500" t="str">
        <f t="shared" si="3"/>
        <v>À SAISIR</v>
      </c>
      <c r="O20" s="500" t="str">
        <f t="shared" si="4"/>
        <v/>
      </c>
      <c r="P20" s="500" t="str">
        <f t="shared" si="5"/>
        <v>À SAISIR</v>
      </c>
      <c r="Q20" s="500"/>
      <c r="R20" s="500" t="s">
        <v>4419</v>
      </c>
      <c r="T20" s="671">
        <v>1</v>
      </c>
    </row>
    <row r="21" spans="1:20" ht="30">
      <c r="A21" s="493" t="s">
        <v>4389</v>
      </c>
      <c r="B21" s="493" t="s">
        <v>4414</v>
      </c>
      <c r="C21" s="538" t="s">
        <v>4415</v>
      </c>
      <c r="D21" s="539" t="s">
        <v>4445</v>
      </c>
      <c r="E21" s="539" t="s">
        <v>4443</v>
      </c>
      <c r="F21" s="540" t="s">
        <v>4422</v>
      </c>
      <c r="G21" s="540" t="s">
        <v>4430</v>
      </c>
      <c r="H21" s="541">
        <v>20</v>
      </c>
      <c r="I21" s="541">
        <v>4</v>
      </c>
      <c r="J21" s="541">
        <f t="shared" si="0"/>
        <v>20</v>
      </c>
      <c r="K21" s="541">
        <f t="shared" si="1"/>
        <v>4</v>
      </c>
      <c r="L21" s="541">
        <f t="shared" si="2"/>
        <v>4</v>
      </c>
      <c r="M21" s="499"/>
      <c r="N21" s="500" t="str">
        <f t="shared" si="3"/>
        <v>À SAISIR</v>
      </c>
      <c r="O21" s="500" t="str">
        <f t="shared" si="4"/>
        <v/>
      </c>
      <c r="P21" s="500" t="str">
        <f t="shared" si="5"/>
        <v>À SAISIR</v>
      </c>
      <c r="Q21" s="500"/>
      <c r="R21" s="500" t="s">
        <v>4419</v>
      </c>
      <c r="T21" s="671">
        <v>1</v>
      </c>
    </row>
    <row r="22" spans="1:20" ht="30">
      <c r="A22" s="493" t="s">
        <v>4389</v>
      </c>
      <c r="B22" s="493" t="s">
        <v>4414</v>
      </c>
      <c r="C22" s="542" t="s">
        <v>4415</v>
      </c>
      <c r="D22" s="543" t="s">
        <v>4446</v>
      </c>
      <c r="E22" s="543" t="s">
        <v>4447</v>
      </c>
      <c r="F22" s="544" t="s">
        <v>4422</v>
      </c>
      <c r="G22" s="544" t="s">
        <v>4448</v>
      </c>
      <c r="H22" s="545">
        <v>20</v>
      </c>
      <c r="I22" s="545">
        <v>6</v>
      </c>
      <c r="J22" s="545">
        <f t="shared" si="0"/>
        <v>20</v>
      </c>
      <c r="K22" s="545">
        <f t="shared" si="1"/>
        <v>6</v>
      </c>
      <c r="L22" s="545">
        <f t="shared" si="2"/>
        <v>6</v>
      </c>
      <c r="M22" s="499"/>
      <c r="N22" s="500" t="str">
        <f t="shared" si="3"/>
        <v>À SAISIR</v>
      </c>
      <c r="O22" s="500" t="str">
        <f t="shared" si="4"/>
        <v/>
      </c>
      <c r="P22" s="500" t="str">
        <f t="shared" si="5"/>
        <v>À SAISIR</v>
      </c>
      <c r="Q22" s="500"/>
      <c r="R22" s="500" t="s">
        <v>4419</v>
      </c>
      <c r="T22" s="671">
        <v>1</v>
      </c>
    </row>
    <row r="23" spans="1:20" ht="30">
      <c r="A23" s="521" t="s">
        <v>4389</v>
      </c>
      <c r="B23" s="521" t="s">
        <v>4414</v>
      </c>
      <c r="C23" s="546" t="s">
        <v>4415</v>
      </c>
      <c r="D23" s="507" t="s">
        <v>4449</v>
      </c>
      <c r="E23" s="547" t="s">
        <v>2740</v>
      </c>
      <c r="F23" s="548" t="s">
        <v>4416</v>
      </c>
      <c r="G23" s="548" t="s">
        <v>4434</v>
      </c>
      <c r="H23" s="510">
        <v>20</v>
      </c>
      <c r="I23" s="510">
        <v>3</v>
      </c>
      <c r="J23" s="510">
        <f t="shared" si="0"/>
        <v>20</v>
      </c>
      <c r="K23" s="510">
        <f t="shared" si="1"/>
        <v>3</v>
      </c>
      <c r="L23" s="510">
        <f t="shared" si="2"/>
        <v>3</v>
      </c>
      <c r="M23" s="499"/>
      <c r="N23" s="500" t="str">
        <f t="shared" si="3"/>
        <v>À SAISIR</v>
      </c>
      <c r="O23" s="500" t="str">
        <f t="shared" si="4"/>
        <v/>
      </c>
      <c r="P23" s="500" t="str">
        <f t="shared" si="5"/>
        <v>À SAISIR</v>
      </c>
      <c r="Q23" s="500"/>
      <c r="R23" s="500" t="s">
        <v>4419</v>
      </c>
      <c r="T23" s="671">
        <v>1</v>
      </c>
    </row>
    <row r="24" spans="1:20" ht="31.5">
      <c r="A24" s="493" t="s">
        <v>4389</v>
      </c>
      <c r="B24" s="493" t="s">
        <v>4414</v>
      </c>
      <c r="C24" s="549" t="s">
        <v>4415</v>
      </c>
      <c r="D24" s="550" t="s">
        <v>4450</v>
      </c>
      <c r="E24" s="551" t="s">
        <v>2740</v>
      </c>
      <c r="F24" s="552" t="s">
        <v>4416</v>
      </c>
      <c r="G24" s="552" t="s">
        <v>4417</v>
      </c>
      <c r="H24" s="553">
        <v>20</v>
      </c>
      <c r="I24" s="553">
        <v>4</v>
      </c>
      <c r="J24" s="553">
        <f t="shared" si="0"/>
        <v>20</v>
      </c>
      <c r="K24" s="553">
        <f t="shared" si="1"/>
        <v>4</v>
      </c>
      <c r="L24" s="553">
        <f t="shared" si="2"/>
        <v>4</v>
      </c>
      <c r="M24" s="499"/>
      <c r="N24" s="500" t="str">
        <f t="shared" si="3"/>
        <v>À SAISIR</v>
      </c>
      <c r="O24" s="500" t="str">
        <f t="shared" si="4"/>
        <v/>
      </c>
      <c r="P24" s="500" t="str">
        <f t="shared" si="5"/>
        <v>À SAISIR</v>
      </c>
      <c r="Q24" s="500"/>
      <c r="R24" s="500" t="s">
        <v>4419</v>
      </c>
      <c r="T24" s="671">
        <v>1</v>
      </c>
    </row>
    <row r="25" spans="1:20" ht="31.5">
      <c r="A25" s="493" t="s">
        <v>4389</v>
      </c>
      <c r="B25" s="493" t="s">
        <v>4414</v>
      </c>
      <c r="C25" s="501" t="s">
        <v>4415</v>
      </c>
      <c r="D25" s="502" t="s">
        <v>4451</v>
      </c>
      <c r="E25" s="503" t="s">
        <v>2740</v>
      </c>
      <c r="F25" s="504" t="s">
        <v>4422</v>
      </c>
      <c r="G25" s="504" t="s">
        <v>4444</v>
      </c>
      <c r="H25" s="505">
        <v>20</v>
      </c>
      <c r="I25" s="505">
        <v>8</v>
      </c>
      <c r="J25" s="505">
        <f t="shared" si="0"/>
        <v>20</v>
      </c>
      <c r="K25" s="505">
        <f t="shared" si="1"/>
        <v>8</v>
      </c>
      <c r="L25" s="505">
        <f t="shared" si="2"/>
        <v>8</v>
      </c>
      <c r="M25" s="499"/>
      <c r="N25" s="500" t="str">
        <f t="shared" si="3"/>
        <v>À SAISIR</v>
      </c>
      <c r="O25" s="500" t="str">
        <f t="shared" si="4"/>
        <v/>
      </c>
      <c r="P25" s="500" t="str">
        <f t="shared" si="5"/>
        <v>À SAISIR</v>
      </c>
      <c r="Q25" s="500"/>
      <c r="R25" s="500" t="s">
        <v>4419</v>
      </c>
      <c r="T25" s="671">
        <v>1</v>
      </c>
    </row>
    <row r="26" spans="1:20" ht="30">
      <c r="A26" s="493" t="s">
        <v>4452</v>
      </c>
      <c r="B26" s="493" t="s">
        <v>662</v>
      </c>
      <c r="C26" s="494" t="s">
        <v>4415</v>
      </c>
      <c r="D26" s="495" t="s">
        <v>4453</v>
      </c>
      <c r="E26" s="496" t="s">
        <v>2735</v>
      </c>
      <c r="F26" s="497" t="s">
        <v>4416</v>
      </c>
      <c r="G26" s="497" t="s">
        <v>4417</v>
      </c>
      <c r="H26" s="498">
        <v>20</v>
      </c>
      <c r="I26" s="498">
        <v>4</v>
      </c>
      <c r="J26" s="498">
        <f t="shared" si="0"/>
        <v>20</v>
      </c>
      <c r="K26" s="498">
        <f t="shared" si="1"/>
        <v>4</v>
      </c>
      <c r="L26" s="498">
        <f t="shared" si="2"/>
        <v>4</v>
      </c>
      <c r="M26" s="499"/>
      <c r="N26" s="500" t="str">
        <f t="shared" si="3"/>
        <v>À SAISIR</v>
      </c>
      <c r="O26" s="500" t="str">
        <f t="shared" si="4"/>
        <v/>
      </c>
      <c r="P26" s="500" t="str">
        <f t="shared" si="5"/>
        <v>À SAISIR</v>
      </c>
      <c r="Q26" s="500" t="s">
        <v>4418</v>
      </c>
      <c r="R26" s="500" t="s">
        <v>4419</v>
      </c>
      <c r="T26" s="671">
        <v>1</v>
      </c>
    </row>
    <row r="27" spans="1:20" ht="31.5">
      <c r="A27" s="493" t="s">
        <v>4452</v>
      </c>
      <c r="B27" s="493" t="s">
        <v>662</v>
      </c>
      <c r="C27" s="501" t="s">
        <v>4415</v>
      </c>
      <c r="D27" s="502" t="s">
        <v>4420</v>
      </c>
      <c r="E27" s="503" t="s">
        <v>4421</v>
      </c>
      <c r="F27" s="504" t="s">
        <v>4422</v>
      </c>
      <c r="G27" s="504" t="s">
        <v>4423</v>
      </c>
      <c r="H27" s="505">
        <v>20</v>
      </c>
      <c r="I27" s="505">
        <v>10</v>
      </c>
      <c r="J27" s="505">
        <f t="shared" si="0"/>
        <v>20</v>
      </c>
      <c r="K27" s="505">
        <f t="shared" si="1"/>
        <v>10</v>
      </c>
      <c r="L27" s="505">
        <f t="shared" si="2"/>
        <v>10</v>
      </c>
      <c r="M27" s="499"/>
      <c r="N27" s="500" t="str">
        <f t="shared" si="3"/>
        <v>À SAISIR</v>
      </c>
      <c r="O27" s="500" t="str">
        <f t="shared" si="4"/>
        <v/>
      </c>
      <c r="P27" s="500" t="str">
        <f t="shared" si="5"/>
        <v>À SAISIR</v>
      </c>
      <c r="Q27" s="500"/>
      <c r="R27" s="500" t="s">
        <v>4419</v>
      </c>
      <c r="T27" s="671">
        <v>1</v>
      </c>
    </row>
    <row r="28" spans="1:20" ht="30">
      <c r="A28" s="493" t="s">
        <v>4452</v>
      </c>
      <c r="B28" s="493" t="s">
        <v>662</v>
      </c>
      <c r="C28" s="506" t="s">
        <v>4415</v>
      </c>
      <c r="D28" s="507" t="s">
        <v>4424</v>
      </c>
      <c r="E28" s="508" t="s">
        <v>4425</v>
      </c>
      <c r="F28" s="509" t="s">
        <v>4416</v>
      </c>
      <c r="G28" s="509" t="s">
        <v>4417</v>
      </c>
      <c r="H28" s="510">
        <v>20</v>
      </c>
      <c r="I28" s="510">
        <v>4</v>
      </c>
      <c r="J28" s="510">
        <f t="shared" si="0"/>
        <v>20</v>
      </c>
      <c r="K28" s="510">
        <f t="shared" si="1"/>
        <v>4</v>
      </c>
      <c r="L28" s="510">
        <f t="shared" si="2"/>
        <v>4</v>
      </c>
      <c r="M28" s="499"/>
      <c r="N28" s="500" t="str">
        <f t="shared" si="3"/>
        <v>À SAISIR</v>
      </c>
      <c r="O28" s="500" t="str">
        <f t="shared" si="4"/>
        <v/>
      </c>
      <c r="P28" s="500" t="str">
        <f t="shared" si="5"/>
        <v>À SAISIR</v>
      </c>
      <c r="Q28" s="500"/>
      <c r="R28" s="500" t="s">
        <v>4419</v>
      </c>
      <c r="T28" s="671">
        <v>1</v>
      </c>
    </row>
    <row r="29" spans="1:20" ht="30">
      <c r="A29" s="493" t="s">
        <v>4452</v>
      </c>
      <c r="B29" s="493" t="s">
        <v>662</v>
      </c>
      <c r="C29" s="511" t="s">
        <v>4415</v>
      </c>
      <c r="D29" s="512" t="s">
        <v>4426</v>
      </c>
      <c r="E29" s="513" t="s">
        <v>4201</v>
      </c>
      <c r="F29" s="514" t="s">
        <v>4416</v>
      </c>
      <c r="G29" s="514" t="s">
        <v>4427</v>
      </c>
      <c r="H29" s="515">
        <v>20</v>
      </c>
      <c r="I29" s="515">
        <v>2</v>
      </c>
      <c r="J29" s="515">
        <f t="shared" si="0"/>
        <v>20</v>
      </c>
      <c r="K29" s="515">
        <f t="shared" si="1"/>
        <v>2</v>
      </c>
      <c r="L29" s="515">
        <f t="shared" si="2"/>
        <v>2</v>
      </c>
      <c r="M29" s="499"/>
      <c r="N29" s="500" t="str">
        <f t="shared" si="3"/>
        <v>À SAISIR</v>
      </c>
      <c r="O29" s="500" t="str">
        <f t="shared" si="4"/>
        <v/>
      </c>
      <c r="P29" s="500" t="str">
        <f t="shared" si="5"/>
        <v>À SAISIR</v>
      </c>
      <c r="Q29" s="500" t="s">
        <v>4428</v>
      </c>
      <c r="R29" s="500" t="s">
        <v>4419</v>
      </c>
      <c r="T29" s="671">
        <v>1</v>
      </c>
    </row>
    <row r="30" spans="1:20" ht="45">
      <c r="A30" s="493" t="s">
        <v>4452</v>
      </c>
      <c r="B30" s="493" t="s">
        <v>662</v>
      </c>
      <c r="C30" s="516" t="s">
        <v>4415</v>
      </c>
      <c r="D30" s="517" t="s">
        <v>4429</v>
      </c>
      <c r="E30" s="518" t="s">
        <v>4201</v>
      </c>
      <c r="F30" s="519" t="s">
        <v>4422</v>
      </c>
      <c r="G30" s="519" t="s">
        <v>4430</v>
      </c>
      <c r="H30" s="520">
        <v>20</v>
      </c>
      <c r="I30" s="520">
        <v>4</v>
      </c>
      <c r="J30" s="520">
        <f t="shared" si="0"/>
        <v>20</v>
      </c>
      <c r="K30" s="520">
        <f t="shared" si="1"/>
        <v>4</v>
      </c>
      <c r="L30" s="520">
        <f t="shared" si="2"/>
        <v>4</v>
      </c>
      <c r="M30" s="499"/>
      <c r="N30" s="500" t="str">
        <f t="shared" si="3"/>
        <v>À SAISIR</v>
      </c>
      <c r="O30" s="500" t="str">
        <f t="shared" si="4"/>
        <v/>
      </c>
      <c r="P30" s="500" t="str">
        <f t="shared" si="5"/>
        <v>À SAISIR</v>
      </c>
      <c r="Q30" s="500" t="s">
        <v>4431</v>
      </c>
      <c r="R30" s="500" t="s">
        <v>4419</v>
      </c>
      <c r="T30" s="671">
        <v>1</v>
      </c>
    </row>
    <row r="31" spans="1:20" ht="31.5">
      <c r="A31" s="521" t="s">
        <v>4452</v>
      </c>
      <c r="B31" s="521" t="s">
        <v>662</v>
      </c>
      <c r="C31" s="522" t="s">
        <v>4415</v>
      </c>
      <c r="D31" s="523" t="s">
        <v>4109</v>
      </c>
      <c r="E31" s="524" t="s">
        <v>4201</v>
      </c>
      <c r="F31" s="525" t="s">
        <v>4422</v>
      </c>
      <c r="G31" s="525" t="s">
        <v>4430</v>
      </c>
      <c r="H31" s="520">
        <v>20</v>
      </c>
      <c r="I31" s="520">
        <v>4</v>
      </c>
      <c r="J31" s="520">
        <f t="shared" si="0"/>
        <v>20</v>
      </c>
      <c r="K31" s="520">
        <f t="shared" si="1"/>
        <v>4</v>
      </c>
      <c r="L31" s="520">
        <f t="shared" si="2"/>
        <v>4</v>
      </c>
      <c r="M31" s="499"/>
      <c r="N31" s="500" t="str">
        <f t="shared" si="3"/>
        <v>À SAISIR</v>
      </c>
      <c r="O31" s="500" t="str">
        <f t="shared" si="4"/>
        <v/>
      </c>
      <c r="P31" s="500" t="str">
        <f t="shared" si="5"/>
        <v>À SAISIR</v>
      </c>
      <c r="Q31" s="500"/>
      <c r="R31" s="500" t="s">
        <v>4419</v>
      </c>
      <c r="T31" s="671">
        <v>1</v>
      </c>
    </row>
    <row r="32" spans="1:20" ht="30">
      <c r="A32" s="493" t="s">
        <v>4452</v>
      </c>
      <c r="B32" s="493" t="s">
        <v>662</v>
      </c>
      <c r="C32" s="526" t="s">
        <v>4415</v>
      </c>
      <c r="D32" s="527" t="s">
        <v>4433</v>
      </c>
      <c r="E32" s="527" t="s">
        <v>4201</v>
      </c>
      <c r="F32" s="528" t="s">
        <v>4416</v>
      </c>
      <c r="G32" s="528" t="s">
        <v>4417</v>
      </c>
      <c r="H32" s="529">
        <v>20</v>
      </c>
      <c r="I32" s="529">
        <v>4</v>
      </c>
      <c r="J32" s="529">
        <f t="shared" si="0"/>
        <v>20</v>
      </c>
      <c r="K32" s="529">
        <f t="shared" si="1"/>
        <v>4</v>
      </c>
      <c r="L32" s="529">
        <f t="shared" si="2"/>
        <v>4</v>
      </c>
      <c r="M32" s="499"/>
      <c r="N32" s="500" t="str">
        <f t="shared" si="3"/>
        <v>À SAISIR</v>
      </c>
      <c r="O32" s="500" t="str">
        <f t="shared" si="4"/>
        <v/>
      </c>
      <c r="P32" s="500" t="str">
        <f t="shared" si="5"/>
        <v>À SAISIR</v>
      </c>
      <c r="Q32" s="500" t="s">
        <v>4454</v>
      </c>
      <c r="R32" s="500" t="s">
        <v>4419</v>
      </c>
      <c r="T32" s="671">
        <v>1</v>
      </c>
    </row>
    <row r="33" spans="1:20" ht="30">
      <c r="A33" s="493" t="s">
        <v>4452</v>
      </c>
      <c r="B33" s="493" t="s">
        <v>662</v>
      </c>
      <c r="C33" s="554" t="s">
        <v>4415</v>
      </c>
      <c r="D33" s="555" t="s">
        <v>4436</v>
      </c>
      <c r="E33" s="555" t="s">
        <v>2720</v>
      </c>
      <c r="F33" s="556" t="s">
        <v>4437</v>
      </c>
      <c r="G33" s="556" t="s">
        <v>4438</v>
      </c>
      <c r="H33" s="557">
        <v>20</v>
      </c>
      <c r="I33" s="557">
        <v>10</v>
      </c>
      <c r="J33" s="557">
        <f t="shared" si="0"/>
        <v>20</v>
      </c>
      <c r="K33" s="557">
        <f t="shared" si="1"/>
        <v>10</v>
      </c>
      <c r="L33" s="557">
        <f t="shared" si="2"/>
        <v>10</v>
      </c>
      <c r="M33" s="499"/>
      <c r="N33" s="500" t="str">
        <f t="shared" si="3"/>
        <v>À SAISIR</v>
      </c>
      <c r="O33" s="500" t="str">
        <f t="shared" si="4"/>
        <v/>
      </c>
      <c r="P33" s="500" t="str">
        <f t="shared" si="5"/>
        <v>À SAISIR</v>
      </c>
      <c r="Q33" s="500" t="s">
        <v>4439</v>
      </c>
      <c r="R33" s="500" t="s">
        <v>4419</v>
      </c>
      <c r="T33" s="671">
        <v>1</v>
      </c>
    </row>
    <row r="34" spans="1:20" ht="30">
      <c r="A34" s="493" t="s">
        <v>4452</v>
      </c>
      <c r="B34" s="493" t="s">
        <v>662</v>
      </c>
      <c r="C34" s="530" t="s">
        <v>4415</v>
      </c>
      <c r="D34" s="531" t="s">
        <v>4440</v>
      </c>
      <c r="E34" s="531" t="s">
        <v>2720</v>
      </c>
      <c r="F34" s="532" t="s">
        <v>4437</v>
      </c>
      <c r="G34" s="532" t="s">
        <v>4438</v>
      </c>
      <c r="H34" s="533">
        <v>20</v>
      </c>
      <c r="I34" s="533">
        <v>10</v>
      </c>
      <c r="J34" s="533">
        <f t="shared" si="0"/>
        <v>20</v>
      </c>
      <c r="K34" s="533">
        <f t="shared" si="1"/>
        <v>10</v>
      </c>
      <c r="L34" s="533">
        <f t="shared" si="2"/>
        <v>10</v>
      </c>
      <c r="M34" s="499"/>
      <c r="N34" s="500" t="str">
        <f t="shared" si="3"/>
        <v>À SAISIR</v>
      </c>
      <c r="O34" s="500" t="str">
        <f t="shared" si="4"/>
        <v/>
      </c>
      <c r="P34" s="500" t="str">
        <f t="shared" si="5"/>
        <v>À SAISIR</v>
      </c>
      <c r="Q34" s="500" t="s">
        <v>4441</v>
      </c>
      <c r="R34" s="500" t="s">
        <v>4419</v>
      </c>
      <c r="T34" s="671">
        <v>1</v>
      </c>
    </row>
    <row r="35" spans="1:20" ht="30">
      <c r="A35" s="493" t="s">
        <v>4452</v>
      </c>
      <c r="B35" s="493" t="s">
        <v>662</v>
      </c>
      <c r="C35" s="534" t="s">
        <v>4415</v>
      </c>
      <c r="D35" s="535" t="s">
        <v>4442</v>
      </c>
      <c r="E35" s="535" t="s">
        <v>4443</v>
      </c>
      <c r="F35" s="536" t="s">
        <v>4422</v>
      </c>
      <c r="G35" s="536" t="s">
        <v>4444</v>
      </c>
      <c r="H35" s="537">
        <v>20</v>
      </c>
      <c r="I35" s="537">
        <v>8</v>
      </c>
      <c r="J35" s="537">
        <f t="shared" si="0"/>
        <v>20</v>
      </c>
      <c r="K35" s="537">
        <f t="shared" si="1"/>
        <v>8</v>
      </c>
      <c r="L35" s="537">
        <f t="shared" si="2"/>
        <v>8</v>
      </c>
      <c r="M35" s="499"/>
      <c r="N35" s="500" t="str">
        <f t="shared" si="3"/>
        <v>À SAISIR</v>
      </c>
      <c r="O35" s="500" t="str">
        <f t="shared" si="4"/>
        <v/>
      </c>
      <c r="P35" s="500" t="str">
        <f t="shared" si="5"/>
        <v>À SAISIR</v>
      </c>
      <c r="Q35" s="500"/>
      <c r="R35" s="500" t="s">
        <v>4419</v>
      </c>
      <c r="T35" s="671">
        <v>1</v>
      </c>
    </row>
    <row r="36" spans="1:20" ht="30">
      <c r="A36" s="493" t="s">
        <v>4452</v>
      </c>
      <c r="B36" s="493" t="s">
        <v>662</v>
      </c>
      <c r="C36" s="538" t="s">
        <v>4415</v>
      </c>
      <c r="D36" s="539" t="s">
        <v>4445</v>
      </c>
      <c r="E36" s="539" t="s">
        <v>4443</v>
      </c>
      <c r="F36" s="540" t="s">
        <v>4422</v>
      </c>
      <c r="G36" s="540" t="s">
        <v>4430</v>
      </c>
      <c r="H36" s="541">
        <v>20</v>
      </c>
      <c r="I36" s="541">
        <v>4</v>
      </c>
      <c r="J36" s="541">
        <f t="shared" si="0"/>
        <v>20</v>
      </c>
      <c r="K36" s="541">
        <f t="shared" si="1"/>
        <v>4</v>
      </c>
      <c r="L36" s="541">
        <f t="shared" si="2"/>
        <v>4</v>
      </c>
      <c r="M36" s="499"/>
      <c r="N36" s="500" t="str">
        <f t="shared" si="3"/>
        <v>À SAISIR</v>
      </c>
      <c r="O36" s="500" t="str">
        <f t="shared" si="4"/>
        <v/>
      </c>
      <c r="P36" s="500" t="str">
        <f t="shared" si="5"/>
        <v>À SAISIR</v>
      </c>
      <c r="Q36" s="500"/>
      <c r="R36" s="500" t="s">
        <v>4419</v>
      </c>
      <c r="T36" s="671">
        <v>1</v>
      </c>
    </row>
    <row r="37" spans="1:20" ht="30">
      <c r="A37" s="493" t="s">
        <v>4452</v>
      </c>
      <c r="B37" s="493" t="s">
        <v>662</v>
      </c>
      <c r="C37" s="542" t="s">
        <v>4415</v>
      </c>
      <c r="D37" s="543" t="s">
        <v>4446</v>
      </c>
      <c r="E37" s="543" t="s">
        <v>4447</v>
      </c>
      <c r="F37" s="544" t="s">
        <v>4422</v>
      </c>
      <c r="G37" s="544" t="s">
        <v>4448</v>
      </c>
      <c r="H37" s="545">
        <v>20</v>
      </c>
      <c r="I37" s="545">
        <v>6</v>
      </c>
      <c r="J37" s="545">
        <f t="shared" si="0"/>
        <v>20</v>
      </c>
      <c r="K37" s="545">
        <f t="shared" si="1"/>
        <v>6</v>
      </c>
      <c r="L37" s="545">
        <f t="shared" si="2"/>
        <v>6</v>
      </c>
      <c r="M37" s="499"/>
      <c r="N37" s="500" t="str">
        <f t="shared" si="3"/>
        <v>À SAISIR</v>
      </c>
      <c r="O37" s="500" t="str">
        <f t="shared" si="4"/>
        <v/>
      </c>
      <c r="P37" s="500" t="str">
        <f t="shared" si="5"/>
        <v>À SAISIR</v>
      </c>
      <c r="Q37" s="500"/>
      <c r="R37" s="500" t="s">
        <v>4419</v>
      </c>
      <c r="T37" s="671">
        <v>1</v>
      </c>
    </row>
    <row r="38" spans="1:20" ht="30">
      <c r="A38" s="493" t="s">
        <v>4452</v>
      </c>
      <c r="B38" s="493" t="s">
        <v>662</v>
      </c>
      <c r="C38" s="558" t="s">
        <v>4415</v>
      </c>
      <c r="D38" s="559" t="s">
        <v>4449</v>
      </c>
      <c r="E38" s="559" t="s">
        <v>2740</v>
      </c>
      <c r="F38" s="560" t="s">
        <v>4416</v>
      </c>
      <c r="G38" s="560" t="s">
        <v>4434</v>
      </c>
      <c r="H38" s="561">
        <v>20</v>
      </c>
      <c r="I38" s="561">
        <v>3</v>
      </c>
      <c r="J38" s="561">
        <f t="shared" si="0"/>
        <v>20</v>
      </c>
      <c r="K38" s="561">
        <f t="shared" si="1"/>
        <v>3</v>
      </c>
      <c r="L38" s="561">
        <f t="shared" si="2"/>
        <v>3</v>
      </c>
      <c r="M38" s="499"/>
      <c r="N38" s="500" t="str">
        <f t="shared" si="3"/>
        <v>À SAISIR</v>
      </c>
      <c r="O38" s="500" t="str">
        <f t="shared" si="4"/>
        <v/>
      </c>
      <c r="P38" s="500" t="str">
        <f t="shared" si="5"/>
        <v>À SAISIR</v>
      </c>
      <c r="Q38" s="500"/>
      <c r="R38" s="500" t="s">
        <v>4419</v>
      </c>
      <c r="T38" s="671">
        <v>1</v>
      </c>
    </row>
    <row r="39" spans="1:20" ht="30">
      <c r="A39" s="493" t="s">
        <v>4452</v>
      </c>
      <c r="B39" s="493" t="s">
        <v>662</v>
      </c>
      <c r="C39" s="562" t="s">
        <v>4415</v>
      </c>
      <c r="D39" s="563" t="s">
        <v>4450</v>
      </c>
      <c r="E39" s="563" t="s">
        <v>2740</v>
      </c>
      <c r="F39" s="564" t="s">
        <v>4416</v>
      </c>
      <c r="G39" s="564" t="s">
        <v>4417</v>
      </c>
      <c r="H39" s="565">
        <v>20</v>
      </c>
      <c r="I39" s="565">
        <v>4</v>
      </c>
      <c r="J39" s="565">
        <f t="shared" si="0"/>
        <v>20</v>
      </c>
      <c r="K39" s="565">
        <f t="shared" si="1"/>
        <v>4</v>
      </c>
      <c r="L39" s="565">
        <f t="shared" si="2"/>
        <v>4</v>
      </c>
      <c r="M39" s="499"/>
      <c r="N39" s="500" t="str">
        <f t="shared" si="3"/>
        <v>À SAISIR</v>
      </c>
      <c r="O39" s="500" t="str">
        <f t="shared" si="4"/>
        <v/>
      </c>
      <c r="P39" s="500" t="str">
        <f t="shared" si="5"/>
        <v>À SAISIR</v>
      </c>
      <c r="Q39" s="500"/>
      <c r="R39" s="500" t="s">
        <v>4419</v>
      </c>
      <c r="T39" s="671">
        <v>1</v>
      </c>
    </row>
    <row r="40" spans="1:20" ht="30">
      <c r="A40" s="493" t="s">
        <v>4452</v>
      </c>
      <c r="B40" s="493" t="s">
        <v>662</v>
      </c>
      <c r="C40" s="501" t="s">
        <v>4415</v>
      </c>
      <c r="D40" s="503" t="s">
        <v>4451</v>
      </c>
      <c r="E40" s="503" t="s">
        <v>2740</v>
      </c>
      <c r="F40" s="504" t="s">
        <v>4422</v>
      </c>
      <c r="G40" s="504" t="s">
        <v>4444</v>
      </c>
      <c r="H40" s="505">
        <v>20</v>
      </c>
      <c r="I40" s="505">
        <v>8</v>
      </c>
      <c r="J40" s="505">
        <f t="shared" si="0"/>
        <v>20</v>
      </c>
      <c r="K40" s="505">
        <f t="shared" si="1"/>
        <v>8</v>
      </c>
      <c r="L40" s="505">
        <f t="shared" si="2"/>
        <v>8</v>
      </c>
      <c r="M40" s="499"/>
      <c r="N40" s="500" t="str">
        <f t="shared" si="3"/>
        <v>À SAISIR</v>
      </c>
      <c r="O40" s="500" t="str">
        <f t="shared" si="4"/>
        <v/>
      </c>
      <c r="P40" s="500" t="str">
        <f t="shared" si="5"/>
        <v>À SAISIR</v>
      </c>
      <c r="Q40" s="500"/>
      <c r="R40" s="500" t="s">
        <v>4419</v>
      </c>
      <c r="T40" s="671">
        <v>1</v>
      </c>
    </row>
    <row r="41" spans="1:20" ht="30">
      <c r="A41" s="493" t="s">
        <v>4455</v>
      </c>
      <c r="B41" s="493" t="s">
        <v>4456</v>
      </c>
      <c r="C41" s="566" t="s">
        <v>4457</v>
      </c>
      <c r="D41" s="567" t="s">
        <v>4458</v>
      </c>
      <c r="E41" s="567" t="s">
        <v>4201</v>
      </c>
      <c r="F41" s="568" t="s">
        <v>4422</v>
      </c>
      <c r="G41" s="568" t="s">
        <v>4430</v>
      </c>
      <c r="H41" s="569">
        <v>20</v>
      </c>
      <c r="I41" s="569">
        <v>4</v>
      </c>
      <c r="J41" s="569">
        <f t="shared" si="0"/>
        <v>20</v>
      </c>
      <c r="K41" s="569">
        <f t="shared" si="1"/>
        <v>4</v>
      </c>
      <c r="L41" s="569">
        <f t="shared" si="2"/>
        <v>4</v>
      </c>
      <c r="M41" s="499"/>
      <c r="N41" s="500" t="str">
        <f t="shared" si="3"/>
        <v>À SAISIR</v>
      </c>
      <c r="O41" s="500" t="str">
        <f t="shared" si="4"/>
        <v/>
      </c>
      <c r="P41" s="500" t="str">
        <f t="shared" si="5"/>
        <v>À SAISIR</v>
      </c>
      <c r="Q41" s="500" t="s">
        <v>4459</v>
      </c>
      <c r="R41" s="500" t="s">
        <v>4419</v>
      </c>
      <c r="T41" s="671">
        <v>1</v>
      </c>
    </row>
    <row r="42" spans="1:20" ht="30">
      <c r="A42" s="493" t="s">
        <v>4455</v>
      </c>
      <c r="B42" s="493" t="s">
        <v>4456</v>
      </c>
      <c r="C42" s="516" t="s">
        <v>4457</v>
      </c>
      <c r="D42" s="518" t="s">
        <v>4460</v>
      </c>
      <c r="E42" s="518" t="s">
        <v>4201</v>
      </c>
      <c r="F42" s="519" t="s">
        <v>4422</v>
      </c>
      <c r="G42" s="519" t="s">
        <v>4430</v>
      </c>
      <c r="H42" s="520">
        <v>20</v>
      </c>
      <c r="I42" s="520">
        <v>4</v>
      </c>
      <c r="J42" s="520">
        <f t="shared" si="0"/>
        <v>20</v>
      </c>
      <c r="K42" s="520">
        <f t="shared" si="1"/>
        <v>4</v>
      </c>
      <c r="L42" s="520">
        <f t="shared" si="2"/>
        <v>4</v>
      </c>
      <c r="M42" s="499"/>
      <c r="N42" s="500" t="str">
        <f t="shared" si="3"/>
        <v>À SAISIR</v>
      </c>
      <c r="O42" s="500" t="str">
        <f t="shared" si="4"/>
        <v/>
      </c>
      <c r="P42" s="500" t="str">
        <f t="shared" si="5"/>
        <v>À SAISIR</v>
      </c>
      <c r="Q42" s="500" t="s">
        <v>4459</v>
      </c>
      <c r="R42" s="500" t="s">
        <v>4419</v>
      </c>
      <c r="T42" s="671">
        <v>1</v>
      </c>
    </row>
    <row r="43" spans="1:20" ht="30">
      <c r="A43" s="493" t="s">
        <v>4455</v>
      </c>
      <c r="B43" s="493" t="s">
        <v>4456</v>
      </c>
      <c r="C43" s="554" t="s">
        <v>4457</v>
      </c>
      <c r="D43" s="555" t="s">
        <v>4436</v>
      </c>
      <c r="E43" s="555" t="s">
        <v>2720</v>
      </c>
      <c r="F43" s="556" t="s">
        <v>4437</v>
      </c>
      <c r="G43" s="556" t="s">
        <v>4461</v>
      </c>
      <c r="H43" s="557">
        <v>20</v>
      </c>
      <c r="I43" s="557">
        <v>20</v>
      </c>
      <c r="J43" s="557">
        <f t="shared" si="0"/>
        <v>20</v>
      </c>
      <c r="K43" s="557">
        <f t="shared" si="1"/>
        <v>20</v>
      </c>
      <c r="L43" s="557">
        <f t="shared" si="2"/>
        <v>20</v>
      </c>
      <c r="M43" s="499"/>
      <c r="N43" s="500" t="str">
        <f t="shared" si="3"/>
        <v>À SAISIR</v>
      </c>
      <c r="O43" s="500" t="str">
        <f t="shared" si="4"/>
        <v/>
      </c>
      <c r="P43" s="500" t="str">
        <f t="shared" si="5"/>
        <v>À SAISIR</v>
      </c>
      <c r="Q43" s="500"/>
      <c r="R43" s="500" t="s">
        <v>4419</v>
      </c>
      <c r="T43" s="671">
        <v>1</v>
      </c>
    </row>
    <row r="44" spans="1:20" ht="30">
      <c r="A44" s="493" t="s">
        <v>4455</v>
      </c>
      <c r="B44" s="493" t="s">
        <v>4456</v>
      </c>
      <c r="C44" s="530" t="s">
        <v>4457</v>
      </c>
      <c r="D44" s="531" t="s">
        <v>4462</v>
      </c>
      <c r="E44" s="531" t="s">
        <v>2720</v>
      </c>
      <c r="F44" s="532" t="s">
        <v>4437</v>
      </c>
      <c r="G44" s="532" t="s">
        <v>4461</v>
      </c>
      <c r="H44" s="533">
        <v>20</v>
      </c>
      <c r="I44" s="533">
        <v>20</v>
      </c>
      <c r="J44" s="533">
        <f t="shared" si="0"/>
        <v>20</v>
      </c>
      <c r="K44" s="533">
        <f t="shared" si="1"/>
        <v>20</v>
      </c>
      <c r="L44" s="533">
        <f t="shared" si="2"/>
        <v>20</v>
      </c>
      <c r="M44" s="499"/>
      <c r="N44" s="500" t="str">
        <f t="shared" si="3"/>
        <v>À SAISIR</v>
      </c>
      <c r="O44" s="500" t="str">
        <f t="shared" si="4"/>
        <v/>
      </c>
      <c r="P44" s="500" t="str">
        <f t="shared" si="5"/>
        <v>À SAISIR</v>
      </c>
      <c r="Q44" s="500" t="s">
        <v>4463</v>
      </c>
      <c r="R44" s="500" t="s">
        <v>4419</v>
      </c>
      <c r="T44" s="671">
        <v>1</v>
      </c>
    </row>
    <row r="45" spans="1:20" ht="30">
      <c r="A45" s="493" t="s">
        <v>4455</v>
      </c>
      <c r="B45" s="493" t="s">
        <v>4456</v>
      </c>
      <c r="C45" s="570" t="s">
        <v>4457</v>
      </c>
      <c r="D45" s="571" t="s">
        <v>4464</v>
      </c>
      <c r="E45" s="571" t="s">
        <v>2740</v>
      </c>
      <c r="F45" s="572" t="s">
        <v>4437</v>
      </c>
      <c r="G45" s="572" t="s">
        <v>4461</v>
      </c>
      <c r="H45" s="573">
        <v>20</v>
      </c>
      <c r="I45" s="573">
        <v>20</v>
      </c>
      <c r="J45" s="573">
        <f t="shared" si="0"/>
        <v>20</v>
      </c>
      <c r="K45" s="573">
        <f t="shared" si="1"/>
        <v>20</v>
      </c>
      <c r="L45" s="573">
        <f t="shared" si="2"/>
        <v>20</v>
      </c>
      <c r="M45" s="499"/>
      <c r="N45" s="500" t="str">
        <f t="shared" si="3"/>
        <v>À SAISIR</v>
      </c>
      <c r="O45" s="500" t="str">
        <f t="shared" si="4"/>
        <v/>
      </c>
      <c r="P45" s="500" t="str">
        <f t="shared" si="5"/>
        <v>À SAISIR</v>
      </c>
      <c r="Q45" s="500" t="s">
        <v>4465</v>
      </c>
      <c r="R45" s="500" t="s">
        <v>4419</v>
      </c>
      <c r="T45" s="671">
        <v>1</v>
      </c>
    </row>
    <row r="46" spans="1:20" ht="30">
      <c r="A46" s="493" t="s">
        <v>4466</v>
      </c>
      <c r="B46" s="493" t="s">
        <v>4467</v>
      </c>
      <c r="C46" s="501" t="s">
        <v>4457</v>
      </c>
      <c r="D46" s="503" t="s">
        <v>4468</v>
      </c>
      <c r="E46" s="503" t="s">
        <v>4469</v>
      </c>
      <c r="F46" s="504" t="s">
        <v>4470</v>
      </c>
      <c r="G46" s="504" t="s">
        <v>4471</v>
      </c>
      <c r="H46" s="505"/>
      <c r="I46" s="505"/>
      <c r="J46" s="505" t="str">
        <f t="shared" si="0"/>
        <v/>
      </c>
      <c r="K46" s="505" t="str">
        <f t="shared" si="1"/>
        <v/>
      </c>
      <c r="L46" s="505" t="str">
        <f t="shared" si="2"/>
        <v/>
      </c>
      <c r="M46" s="499"/>
      <c r="N46" s="500" t="str">
        <f t="shared" si="3"/>
        <v>INFO</v>
      </c>
      <c r="O46" s="500" t="str">
        <f t="shared" si="4"/>
        <v/>
      </c>
      <c r="P46" s="500" t="str">
        <f t="shared" si="5"/>
        <v>INFO</v>
      </c>
      <c r="Q46" s="500" t="s">
        <v>4472</v>
      </c>
      <c r="R46" s="500" t="s">
        <v>4419</v>
      </c>
      <c r="T46" s="671">
        <v>1</v>
      </c>
    </row>
    <row r="47" spans="1:20" ht="30">
      <c r="A47" s="493" t="s">
        <v>4466</v>
      </c>
      <c r="B47" s="493" t="s">
        <v>4467</v>
      </c>
      <c r="C47" s="566" t="s">
        <v>4457</v>
      </c>
      <c r="D47" s="567" t="s">
        <v>4458</v>
      </c>
      <c r="E47" s="567" t="s">
        <v>4201</v>
      </c>
      <c r="F47" s="568" t="s">
        <v>4422</v>
      </c>
      <c r="G47" s="568" t="s">
        <v>4430</v>
      </c>
      <c r="H47" s="569">
        <v>20</v>
      </c>
      <c r="I47" s="569">
        <v>4</v>
      </c>
      <c r="J47" s="569">
        <f t="shared" si="0"/>
        <v>20</v>
      </c>
      <c r="K47" s="569">
        <f t="shared" si="1"/>
        <v>4</v>
      </c>
      <c r="L47" s="569">
        <f t="shared" si="2"/>
        <v>4</v>
      </c>
      <c r="M47" s="499"/>
      <c r="N47" s="500" t="str">
        <f t="shared" si="3"/>
        <v>À SAISIR</v>
      </c>
      <c r="O47" s="500" t="str">
        <f t="shared" si="4"/>
        <v/>
      </c>
      <c r="P47" s="500" t="str">
        <f t="shared" si="5"/>
        <v>À SAISIR</v>
      </c>
      <c r="Q47" s="500"/>
      <c r="R47" s="500" t="s">
        <v>4419</v>
      </c>
      <c r="T47" s="671">
        <v>1</v>
      </c>
    </row>
    <row r="48" spans="1:20" ht="30">
      <c r="A48" s="493" t="s">
        <v>4466</v>
      </c>
      <c r="B48" s="493" t="s">
        <v>4467</v>
      </c>
      <c r="C48" s="516" t="s">
        <v>4457</v>
      </c>
      <c r="D48" s="518" t="s">
        <v>4460</v>
      </c>
      <c r="E48" s="518" t="s">
        <v>4201</v>
      </c>
      <c r="F48" s="519" t="s">
        <v>4422</v>
      </c>
      <c r="G48" s="519" t="s">
        <v>4430</v>
      </c>
      <c r="H48" s="520">
        <v>20</v>
      </c>
      <c r="I48" s="520">
        <v>4</v>
      </c>
      <c r="J48" s="520">
        <f t="shared" si="0"/>
        <v>20</v>
      </c>
      <c r="K48" s="520">
        <f t="shared" si="1"/>
        <v>4</v>
      </c>
      <c r="L48" s="520">
        <f t="shared" si="2"/>
        <v>4</v>
      </c>
      <c r="M48" s="499"/>
      <c r="N48" s="500" t="str">
        <f t="shared" si="3"/>
        <v>À SAISIR</v>
      </c>
      <c r="O48" s="500" t="str">
        <f t="shared" si="4"/>
        <v/>
      </c>
      <c r="P48" s="500" t="str">
        <f t="shared" si="5"/>
        <v>À SAISIR</v>
      </c>
      <c r="Q48" s="500"/>
      <c r="R48" s="500" t="s">
        <v>4419</v>
      </c>
      <c r="T48" s="671">
        <v>1</v>
      </c>
    </row>
    <row r="49" spans="1:20" ht="30">
      <c r="A49" s="493" t="s">
        <v>4466</v>
      </c>
      <c r="B49" s="493" t="s">
        <v>4467</v>
      </c>
      <c r="C49" s="554" t="s">
        <v>4457</v>
      </c>
      <c r="D49" s="555" t="s">
        <v>4436</v>
      </c>
      <c r="E49" s="555" t="s">
        <v>2720</v>
      </c>
      <c r="F49" s="556" t="s">
        <v>4437</v>
      </c>
      <c r="G49" s="556" t="s">
        <v>4461</v>
      </c>
      <c r="H49" s="557">
        <v>20</v>
      </c>
      <c r="I49" s="557">
        <v>20</v>
      </c>
      <c r="J49" s="557">
        <f t="shared" si="0"/>
        <v>20</v>
      </c>
      <c r="K49" s="557">
        <f t="shared" si="1"/>
        <v>20</v>
      </c>
      <c r="L49" s="557">
        <f t="shared" si="2"/>
        <v>20</v>
      </c>
      <c r="M49" s="499"/>
      <c r="N49" s="500" t="str">
        <f t="shared" si="3"/>
        <v>À SAISIR</v>
      </c>
      <c r="O49" s="500" t="str">
        <f t="shared" si="4"/>
        <v/>
      </c>
      <c r="P49" s="500" t="str">
        <f t="shared" si="5"/>
        <v>À SAISIR</v>
      </c>
      <c r="Q49" s="500"/>
      <c r="R49" s="500" t="s">
        <v>4419</v>
      </c>
      <c r="T49" s="671">
        <v>1</v>
      </c>
    </row>
    <row r="50" spans="1:20" ht="30">
      <c r="A50" s="493" t="s">
        <v>4466</v>
      </c>
      <c r="B50" s="493" t="s">
        <v>4467</v>
      </c>
      <c r="C50" s="530" t="s">
        <v>4457</v>
      </c>
      <c r="D50" s="531" t="s">
        <v>4462</v>
      </c>
      <c r="E50" s="531" t="s">
        <v>2720</v>
      </c>
      <c r="F50" s="532" t="s">
        <v>4437</v>
      </c>
      <c r="G50" s="532" t="s">
        <v>4461</v>
      </c>
      <c r="H50" s="533">
        <v>20</v>
      </c>
      <c r="I50" s="533">
        <v>20</v>
      </c>
      <c r="J50" s="533">
        <f t="shared" si="0"/>
        <v>20</v>
      </c>
      <c r="K50" s="533">
        <f t="shared" si="1"/>
        <v>20</v>
      </c>
      <c r="L50" s="533">
        <f t="shared" si="2"/>
        <v>20</v>
      </c>
      <c r="M50" s="499"/>
      <c r="N50" s="500" t="str">
        <f t="shared" si="3"/>
        <v>À SAISIR</v>
      </c>
      <c r="O50" s="500" t="str">
        <f t="shared" si="4"/>
        <v/>
      </c>
      <c r="P50" s="500" t="str">
        <f t="shared" si="5"/>
        <v>À SAISIR</v>
      </c>
      <c r="Q50" s="500"/>
      <c r="R50" s="500" t="s">
        <v>4419</v>
      </c>
      <c r="T50" s="671">
        <v>1</v>
      </c>
    </row>
    <row r="51" spans="1:20" ht="30">
      <c r="A51" s="493" t="s">
        <v>4466</v>
      </c>
      <c r="B51" s="493" t="s">
        <v>4467</v>
      </c>
      <c r="C51" s="534" t="s">
        <v>4457</v>
      </c>
      <c r="D51" s="535" t="s">
        <v>4473</v>
      </c>
      <c r="E51" s="535" t="s">
        <v>4474</v>
      </c>
      <c r="F51" s="536" t="s">
        <v>4422</v>
      </c>
      <c r="G51" s="536" t="s">
        <v>4444</v>
      </c>
      <c r="H51" s="537">
        <v>20</v>
      </c>
      <c r="I51" s="537">
        <v>8</v>
      </c>
      <c r="J51" s="537">
        <f t="shared" si="0"/>
        <v>20</v>
      </c>
      <c r="K51" s="537">
        <f t="shared" si="1"/>
        <v>8</v>
      </c>
      <c r="L51" s="537">
        <f t="shared" si="2"/>
        <v>8</v>
      </c>
      <c r="M51" s="499"/>
      <c r="N51" s="500" t="str">
        <f t="shared" si="3"/>
        <v>À SAISIR</v>
      </c>
      <c r="O51" s="500" t="str">
        <f t="shared" si="4"/>
        <v/>
      </c>
      <c r="P51" s="500" t="str">
        <f t="shared" si="5"/>
        <v>À SAISIR</v>
      </c>
      <c r="Q51" s="500"/>
      <c r="R51" s="500" t="s">
        <v>4419</v>
      </c>
      <c r="T51" s="671">
        <v>1</v>
      </c>
    </row>
    <row r="52" spans="1:20" ht="30">
      <c r="A52" s="493" t="s">
        <v>4466</v>
      </c>
      <c r="B52" s="493" t="s">
        <v>4467</v>
      </c>
      <c r="C52" s="538" t="s">
        <v>4457</v>
      </c>
      <c r="D52" s="539" t="s">
        <v>4445</v>
      </c>
      <c r="E52" s="539" t="s">
        <v>4474</v>
      </c>
      <c r="F52" s="540" t="s">
        <v>4422</v>
      </c>
      <c r="G52" s="540" t="s">
        <v>4444</v>
      </c>
      <c r="H52" s="541">
        <v>20</v>
      </c>
      <c r="I52" s="541">
        <v>8</v>
      </c>
      <c r="J52" s="541">
        <f t="shared" si="0"/>
        <v>20</v>
      </c>
      <c r="K52" s="541">
        <f t="shared" si="1"/>
        <v>8</v>
      </c>
      <c r="L52" s="541">
        <f t="shared" si="2"/>
        <v>8</v>
      </c>
      <c r="M52" s="499"/>
      <c r="N52" s="500" t="str">
        <f t="shared" si="3"/>
        <v>À SAISIR</v>
      </c>
      <c r="O52" s="500" t="str">
        <f t="shared" si="4"/>
        <v/>
      </c>
      <c r="P52" s="500" t="str">
        <f t="shared" si="5"/>
        <v>À SAISIR</v>
      </c>
      <c r="Q52" s="500"/>
      <c r="R52" s="500" t="s">
        <v>4419</v>
      </c>
      <c r="T52" s="671">
        <v>1</v>
      </c>
    </row>
    <row r="53" spans="1:20" ht="30">
      <c r="A53" s="493" t="s">
        <v>4466</v>
      </c>
      <c r="B53" s="493" t="s">
        <v>4467</v>
      </c>
      <c r="C53" s="542" t="s">
        <v>4457</v>
      </c>
      <c r="D53" s="543" t="s">
        <v>4475</v>
      </c>
      <c r="E53" s="543" t="s">
        <v>4476</v>
      </c>
      <c r="F53" s="544" t="s">
        <v>4422</v>
      </c>
      <c r="G53" s="544" t="s">
        <v>4477</v>
      </c>
      <c r="H53" s="545">
        <v>20</v>
      </c>
      <c r="I53" s="545">
        <v>2</v>
      </c>
      <c r="J53" s="545">
        <f t="shared" si="0"/>
        <v>20</v>
      </c>
      <c r="K53" s="545">
        <f t="shared" si="1"/>
        <v>2</v>
      </c>
      <c r="L53" s="545">
        <f t="shared" si="2"/>
        <v>2</v>
      </c>
      <c r="M53" s="499"/>
      <c r="N53" s="500" t="str">
        <f t="shared" si="3"/>
        <v>À SAISIR</v>
      </c>
      <c r="O53" s="500" t="str">
        <f t="shared" si="4"/>
        <v/>
      </c>
      <c r="P53" s="500" t="str">
        <f t="shared" si="5"/>
        <v>À SAISIR</v>
      </c>
      <c r="Q53" s="500"/>
      <c r="R53" s="500" t="s">
        <v>4419</v>
      </c>
      <c r="T53" s="671">
        <v>1</v>
      </c>
    </row>
    <row r="54" spans="1:20" ht="30">
      <c r="A54" s="493" t="s">
        <v>4466</v>
      </c>
      <c r="B54" s="493" t="s">
        <v>4467</v>
      </c>
      <c r="C54" s="574" t="s">
        <v>4457</v>
      </c>
      <c r="D54" s="575" t="s">
        <v>4478</v>
      </c>
      <c r="E54" s="575" t="s">
        <v>2740</v>
      </c>
      <c r="F54" s="576" t="s">
        <v>4416</v>
      </c>
      <c r="G54" s="576" t="s">
        <v>4479</v>
      </c>
      <c r="H54" s="577">
        <v>20</v>
      </c>
      <c r="I54" s="577">
        <v>1</v>
      </c>
      <c r="J54" s="577">
        <f t="shared" si="0"/>
        <v>20</v>
      </c>
      <c r="K54" s="577">
        <f t="shared" si="1"/>
        <v>1</v>
      </c>
      <c r="L54" s="577">
        <f t="shared" si="2"/>
        <v>1</v>
      </c>
      <c r="M54" s="499"/>
      <c r="N54" s="500" t="str">
        <f t="shared" si="3"/>
        <v>À SAISIR</v>
      </c>
      <c r="O54" s="500" t="str">
        <f t="shared" si="4"/>
        <v/>
      </c>
      <c r="P54" s="500" t="str">
        <f t="shared" si="5"/>
        <v>À SAISIR</v>
      </c>
      <c r="Q54" s="500"/>
      <c r="R54" s="500" t="s">
        <v>4419</v>
      </c>
      <c r="T54" s="671">
        <v>1</v>
      </c>
    </row>
    <row r="55" spans="1:20" ht="30">
      <c r="A55" s="493" t="s">
        <v>4466</v>
      </c>
      <c r="B55" s="493" t="s">
        <v>4467</v>
      </c>
      <c r="C55" s="570" t="s">
        <v>4457</v>
      </c>
      <c r="D55" s="571" t="s">
        <v>4464</v>
      </c>
      <c r="E55" s="571" t="s">
        <v>2740</v>
      </c>
      <c r="F55" s="572" t="s">
        <v>4422</v>
      </c>
      <c r="G55" s="572" t="s">
        <v>4480</v>
      </c>
      <c r="H55" s="573">
        <v>20</v>
      </c>
      <c r="I55" s="573">
        <v>19</v>
      </c>
      <c r="J55" s="573">
        <f t="shared" si="0"/>
        <v>20</v>
      </c>
      <c r="K55" s="573">
        <f t="shared" si="1"/>
        <v>19</v>
      </c>
      <c r="L55" s="573">
        <f t="shared" si="2"/>
        <v>19</v>
      </c>
      <c r="M55" s="499"/>
      <c r="N55" s="500" t="str">
        <f t="shared" si="3"/>
        <v>À SAISIR</v>
      </c>
      <c r="O55" s="500" t="str">
        <f t="shared" si="4"/>
        <v/>
      </c>
      <c r="P55" s="500" t="str">
        <f t="shared" si="5"/>
        <v>À SAISIR</v>
      </c>
      <c r="Q55" s="500"/>
      <c r="R55" s="500" t="s">
        <v>4419</v>
      </c>
      <c r="T55" s="671">
        <v>1</v>
      </c>
    </row>
    <row r="56" spans="1:20" ht="30">
      <c r="A56" s="493" t="s">
        <v>4466</v>
      </c>
      <c r="B56" s="493" t="s">
        <v>4467</v>
      </c>
      <c r="C56" s="542" t="s">
        <v>4457</v>
      </c>
      <c r="D56" s="543" t="s">
        <v>4481</v>
      </c>
      <c r="E56" s="543" t="s">
        <v>2740</v>
      </c>
      <c r="F56" s="544" t="s">
        <v>4416</v>
      </c>
      <c r="G56" s="544" t="s">
        <v>4479</v>
      </c>
      <c r="H56" s="545">
        <v>20</v>
      </c>
      <c r="I56" s="545">
        <v>1</v>
      </c>
      <c r="J56" s="545">
        <f t="shared" si="0"/>
        <v>20</v>
      </c>
      <c r="K56" s="545">
        <f t="shared" si="1"/>
        <v>1</v>
      </c>
      <c r="L56" s="545">
        <f t="shared" si="2"/>
        <v>1</v>
      </c>
      <c r="M56" s="499"/>
      <c r="N56" s="500" t="str">
        <f t="shared" si="3"/>
        <v>À SAISIR</v>
      </c>
      <c r="O56" s="500" t="str">
        <f t="shared" si="4"/>
        <v/>
      </c>
      <c r="P56" s="500" t="str">
        <f t="shared" si="5"/>
        <v>À SAISIR</v>
      </c>
      <c r="Q56" s="500"/>
      <c r="R56" s="500" t="s">
        <v>4419</v>
      </c>
      <c r="T56" s="671">
        <v>1</v>
      </c>
    </row>
    <row r="57" spans="1:20" ht="30">
      <c r="A57" s="493" t="s">
        <v>4482</v>
      </c>
      <c r="B57" s="493" t="s">
        <v>4483</v>
      </c>
      <c r="C57" s="578" t="s">
        <v>4457</v>
      </c>
      <c r="D57" s="579" t="s">
        <v>4484</v>
      </c>
      <c r="E57" s="580" t="s">
        <v>2735</v>
      </c>
      <c r="F57" s="581" t="s">
        <v>4416</v>
      </c>
      <c r="G57" s="581" t="s">
        <v>4479</v>
      </c>
      <c r="H57" s="582">
        <v>20</v>
      </c>
      <c r="I57" s="582">
        <v>1</v>
      </c>
      <c r="J57" s="582">
        <f t="shared" si="0"/>
        <v>20</v>
      </c>
      <c r="K57" s="582">
        <f t="shared" si="1"/>
        <v>1</v>
      </c>
      <c r="L57" s="582">
        <f t="shared" si="2"/>
        <v>1</v>
      </c>
      <c r="M57" s="499"/>
      <c r="N57" s="500" t="str">
        <f t="shared" si="3"/>
        <v>À SAISIR</v>
      </c>
      <c r="O57" s="500" t="str">
        <f t="shared" si="4"/>
        <v/>
      </c>
      <c r="P57" s="500" t="str">
        <f t="shared" si="5"/>
        <v>À SAISIR</v>
      </c>
      <c r="Q57" s="500"/>
      <c r="R57" s="500" t="s">
        <v>4419</v>
      </c>
      <c r="T57" s="671">
        <v>1</v>
      </c>
    </row>
    <row r="58" spans="1:20" ht="30">
      <c r="A58" s="493" t="s">
        <v>4482</v>
      </c>
      <c r="B58" s="493" t="s">
        <v>4483</v>
      </c>
      <c r="C58" s="501" t="s">
        <v>4457</v>
      </c>
      <c r="D58" s="503" t="s">
        <v>4468</v>
      </c>
      <c r="E58" s="503" t="s">
        <v>4469</v>
      </c>
      <c r="F58" s="504" t="s">
        <v>4422</v>
      </c>
      <c r="G58" s="504" t="s">
        <v>4444</v>
      </c>
      <c r="H58" s="505">
        <v>20</v>
      </c>
      <c r="I58" s="505">
        <v>8</v>
      </c>
      <c r="J58" s="505">
        <f t="shared" si="0"/>
        <v>20</v>
      </c>
      <c r="K58" s="505">
        <f t="shared" si="1"/>
        <v>8</v>
      </c>
      <c r="L58" s="505">
        <f t="shared" si="2"/>
        <v>8</v>
      </c>
      <c r="M58" s="499"/>
      <c r="N58" s="500" t="str">
        <f t="shared" si="3"/>
        <v>À SAISIR</v>
      </c>
      <c r="O58" s="500" t="str">
        <f t="shared" si="4"/>
        <v/>
      </c>
      <c r="P58" s="500" t="str">
        <f t="shared" si="5"/>
        <v>À SAISIR</v>
      </c>
      <c r="Q58" s="500"/>
      <c r="R58" s="500" t="s">
        <v>4419</v>
      </c>
      <c r="T58" s="671">
        <v>1</v>
      </c>
    </row>
    <row r="59" spans="1:20" ht="30">
      <c r="A59" s="493" t="s">
        <v>4482</v>
      </c>
      <c r="B59" s="493" t="s">
        <v>4483</v>
      </c>
      <c r="C59" s="583" t="s">
        <v>4457</v>
      </c>
      <c r="D59" s="584" t="s">
        <v>4485</v>
      </c>
      <c r="E59" s="585" t="s">
        <v>4486</v>
      </c>
      <c r="F59" s="586" t="s">
        <v>4416</v>
      </c>
      <c r="G59" s="586" t="s">
        <v>4427</v>
      </c>
      <c r="H59" s="587">
        <v>20</v>
      </c>
      <c r="I59" s="587">
        <v>2</v>
      </c>
      <c r="J59" s="587">
        <f t="shared" si="0"/>
        <v>20</v>
      </c>
      <c r="K59" s="587">
        <f t="shared" si="1"/>
        <v>2</v>
      </c>
      <c r="L59" s="587">
        <f t="shared" si="2"/>
        <v>2</v>
      </c>
      <c r="M59" s="499"/>
      <c r="N59" s="500" t="str">
        <f t="shared" si="3"/>
        <v>À SAISIR</v>
      </c>
      <c r="O59" s="500" t="str">
        <f t="shared" si="4"/>
        <v/>
      </c>
      <c r="P59" s="500" t="str">
        <f t="shared" si="5"/>
        <v>À SAISIR</v>
      </c>
      <c r="Q59" s="500"/>
      <c r="R59" s="500" t="s">
        <v>4419</v>
      </c>
      <c r="T59" s="671">
        <v>1</v>
      </c>
    </row>
    <row r="60" spans="1:20" ht="30">
      <c r="A60" s="493" t="s">
        <v>4482</v>
      </c>
      <c r="B60" s="493" t="s">
        <v>4483</v>
      </c>
      <c r="C60" s="566" t="s">
        <v>4457</v>
      </c>
      <c r="D60" s="567" t="s">
        <v>4458</v>
      </c>
      <c r="E60" s="567" t="s">
        <v>4201</v>
      </c>
      <c r="F60" s="568" t="s">
        <v>4422</v>
      </c>
      <c r="G60" s="568" t="s">
        <v>4430</v>
      </c>
      <c r="H60" s="569">
        <v>20</v>
      </c>
      <c r="I60" s="569">
        <v>4</v>
      </c>
      <c r="J60" s="569">
        <f t="shared" si="0"/>
        <v>20</v>
      </c>
      <c r="K60" s="569">
        <f t="shared" si="1"/>
        <v>4</v>
      </c>
      <c r="L60" s="569">
        <f t="shared" si="2"/>
        <v>4</v>
      </c>
      <c r="M60" s="499"/>
      <c r="N60" s="500" t="str">
        <f t="shared" si="3"/>
        <v>À SAISIR</v>
      </c>
      <c r="O60" s="500" t="str">
        <f t="shared" si="4"/>
        <v/>
      </c>
      <c r="P60" s="500" t="str">
        <f t="shared" si="5"/>
        <v>À SAISIR</v>
      </c>
      <c r="Q60" s="500"/>
      <c r="R60" s="500" t="s">
        <v>4419</v>
      </c>
      <c r="T60" s="671">
        <v>1</v>
      </c>
    </row>
    <row r="61" spans="1:20" ht="30">
      <c r="A61" s="493" t="s">
        <v>4482</v>
      </c>
      <c r="B61" s="493" t="s">
        <v>4483</v>
      </c>
      <c r="C61" s="516" t="s">
        <v>4457</v>
      </c>
      <c r="D61" s="518" t="s">
        <v>4460</v>
      </c>
      <c r="E61" s="518" t="s">
        <v>4201</v>
      </c>
      <c r="F61" s="519" t="s">
        <v>4422</v>
      </c>
      <c r="G61" s="519" t="s">
        <v>4430</v>
      </c>
      <c r="H61" s="520">
        <v>20</v>
      </c>
      <c r="I61" s="520">
        <v>4</v>
      </c>
      <c r="J61" s="520">
        <f t="shared" si="0"/>
        <v>20</v>
      </c>
      <c r="K61" s="520">
        <f t="shared" si="1"/>
        <v>4</v>
      </c>
      <c r="L61" s="520">
        <f t="shared" si="2"/>
        <v>4</v>
      </c>
      <c r="M61" s="499"/>
      <c r="N61" s="500" t="str">
        <f t="shared" si="3"/>
        <v>À SAISIR</v>
      </c>
      <c r="O61" s="500" t="str">
        <f t="shared" si="4"/>
        <v/>
      </c>
      <c r="P61" s="500" t="str">
        <f t="shared" si="5"/>
        <v>À SAISIR</v>
      </c>
      <c r="Q61" s="500"/>
      <c r="R61" s="500" t="s">
        <v>4419</v>
      </c>
      <c r="T61" s="671">
        <v>1</v>
      </c>
    </row>
    <row r="62" spans="1:20" ht="30">
      <c r="A62" s="493" t="s">
        <v>4482</v>
      </c>
      <c r="B62" s="493" t="s">
        <v>4483</v>
      </c>
      <c r="C62" s="588" t="s">
        <v>4457</v>
      </c>
      <c r="D62" s="589" t="s">
        <v>4487</v>
      </c>
      <c r="E62" s="589" t="s">
        <v>4201</v>
      </c>
      <c r="F62" s="590" t="s">
        <v>4416</v>
      </c>
      <c r="G62" s="590" t="s">
        <v>4427</v>
      </c>
      <c r="H62" s="591">
        <v>20</v>
      </c>
      <c r="I62" s="591">
        <v>2</v>
      </c>
      <c r="J62" s="591">
        <f t="shared" si="0"/>
        <v>20</v>
      </c>
      <c r="K62" s="591">
        <f t="shared" si="1"/>
        <v>2</v>
      </c>
      <c r="L62" s="591">
        <f t="shared" si="2"/>
        <v>2</v>
      </c>
      <c r="M62" s="499"/>
      <c r="N62" s="500" t="str">
        <f t="shared" si="3"/>
        <v>À SAISIR</v>
      </c>
      <c r="O62" s="500" t="str">
        <f t="shared" si="4"/>
        <v/>
      </c>
      <c r="P62" s="500" t="str">
        <f t="shared" si="5"/>
        <v>À SAISIR</v>
      </c>
      <c r="Q62" s="500"/>
      <c r="R62" s="500" t="s">
        <v>4419</v>
      </c>
      <c r="T62" s="671">
        <v>1</v>
      </c>
    </row>
    <row r="63" spans="1:20" ht="30">
      <c r="A63" s="493" t="s">
        <v>4482</v>
      </c>
      <c r="B63" s="493" t="s">
        <v>4483</v>
      </c>
      <c r="C63" s="592" t="s">
        <v>4457</v>
      </c>
      <c r="D63" s="593" t="s">
        <v>4488</v>
      </c>
      <c r="E63" s="593" t="s">
        <v>4201</v>
      </c>
      <c r="F63" s="594" t="s">
        <v>4416</v>
      </c>
      <c r="G63" s="594" t="s">
        <v>4427</v>
      </c>
      <c r="H63" s="595">
        <v>20</v>
      </c>
      <c r="I63" s="595">
        <v>2</v>
      </c>
      <c r="J63" s="595">
        <f t="shared" si="0"/>
        <v>20</v>
      </c>
      <c r="K63" s="595">
        <f t="shared" si="1"/>
        <v>2</v>
      </c>
      <c r="L63" s="595">
        <f t="shared" si="2"/>
        <v>2</v>
      </c>
      <c r="M63" s="499"/>
      <c r="N63" s="500" t="str">
        <f t="shared" si="3"/>
        <v>À SAISIR</v>
      </c>
      <c r="O63" s="500" t="str">
        <f t="shared" si="4"/>
        <v/>
      </c>
      <c r="P63" s="500" t="str">
        <f t="shared" si="5"/>
        <v>À SAISIR</v>
      </c>
      <c r="Q63" s="500"/>
      <c r="R63" s="500" t="s">
        <v>4419</v>
      </c>
      <c r="T63" s="671">
        <v>1</v>
      </c>
    </row>
    <row r="64" spans="1:20" ht="30">
      <c r="A64" s="493" t="s">
        <v>4482</v>
      </c>
      <c r="B64" s="493" t="s">
        <v>4483</v>
      </c>
      <c r="C64" s="554" t="s">
        <v>4457</v>
      </c>
      <c r="D64" s="555" t="s">
        <v>4436</v>
      </c>
      <c r="E64" s="555" t="s">
        <v>2720</v>
      </c>
      <c r="F64" s="556" t="s">
        <v>4437</v>
      </c>
      <c r="G64" s="556" t="s">
        <v>4489</v>
      </c>
      <c r="H64" s="557">
        <v>20</v>
      </c>
      <c r="I64" s="557">
        <v>10</v>
      </c>
      <c r="J64" s="557">
        <f t="shared" si="0"/>
        <v>20</v>
      </c>
      <c r="K64" s="557">
        <f t="shared" si="1"/>
        <v>10</v>
      </c>
      <c r="L64" s="557">
        <f t="shared" si="2"/>
        <v>10</v>
      </c>
      <c r="M64" s="499"/>
      <c r="N64" s="500" t="str">
        <f t="shared" si="3"/>
        <v>À SAISIR</v>
      </c>
      <c r="O64" s="500" t="str">
        <f t="shared" si="4"/>
        <v/>
      </c>
      <c r="P64" s="500" t="str">
        <f t="shared" si="5"/>
        <v>À SAISIR</v>
      </c>
      <c r="Q64" s="500"/>
      <c r="R64" s="500" t="s">
        <v>4419</v>
      </c>
      <c r="T64" s="671">
        <v>1</v>
      </c>
    </row>
    <row r="65" spans="1:20" ht="30">
      <c r="A65" s="493" t="s">
        <v>4482</v>
      </c>
      <c r="B65" s="493" t="s">
        <v>4483</v>
      </c>
      <c r="C65" s="530" t="s">
        <v>4457</v>
      </c>
      <c r="D65" s="531" t="s">
        <v>4490</v>
      </c>
      <c r="E65" s="531" t="s">
        <v>2720</v>
      </c>
      <c r="F65" s="532" t="s">
        <v>4437</v>
      </c>
      <c r="G65" s="532" t="s">
        <v>4489</v>
      </c>
      <c r="H65" s="533">
        <v>20</v>
      </c>
      <c r="I65" s="533">
        <v>10</v>
      </c>
      <c r="J65" s="533">
        <f t="shared" si="0"/>
        <v>20</v>
      </c>
      <c r="K65" s="533">
        <f t="shared" si="1"/>
        <v>10</v>
      </c>
      <c r="L65" s="533">
        <f t="shared" si="2"/>
        <v>10</v>
      </c>
      <c r="M65" s="499"/>
      <c r="N65" s="500" t="str">
        <f t="shared" si="3"/>
        <v>À SAISIR</v>
      </c>
      <c r="O65" s="500" t="str">
        <f t="shared" si="4"/>
        <v/>
      </c>
      <c r="P65" s="500" t="str">
        <f t="shared" si="5"/>
        <v>À SAISIR</v>
      </c>
      <c r="Q65" s="500" t="s">
        <v>4463</v>
      </c>
      <c r="R65" s="500" t="s">
        <v>4419</v>
      </c>
      <c r="T65" s="671">
        <v>1</v>
      </c>
    </row>
    <row r="66" spans="1:20" ht="30">
      <c r="A66" s="493" t="s">
        <v>4482</v>
      </c>
      <c r="B66" s="493" t="s">
        <v>4483</v>
      </c>
      <c r="C66" s="534" t="s">
        <v>4457</v>
      </c>
      <c r="D66" s="535" t="s">
        <v>4473</v>
      </c>
      <c r="E66" s="535" t="s">
        <v>4474</v>
      </c>
      <c r="F66" s="536" t="s">
        <v>4422</v>
      </c>
      <c r="G66" s="536" t="s">
        <v>4444</v>
      </c>
      <c r="H66" s="537">
        <v>20</v>
      </c>
      <c r="I66" s="537">
        <v>8</v>
      </c>
      <c r="J66" s="537">
        <f t="shared" si="0"/>
        <v>20</v>
      </c>
      <c r="K66" s="537">
        <f t="shared" si="1"/>
        <v>8</v>
      </c>
      <c r="L66" s="537">
        <f t="shared" si="2"/>
        <v>8</v>
      </c>
      <c r="M66" s="499"/>
      <c r="N66" s="500" t="str">
        <f t="shared" si="3"/>
        <v>À SAISIR</v>
      </c>
      <c r="O66" s="500" t="str">
        <f t="shared" si="4"/>
        <v/>
      </c>
      <c r="P66" s="500" t="str">
        <f t="shared" si="5"/>
        <v>À SAISIR</v>
      </c>
      <c r="Q66" s="500"/>
      <c r="R66" s="500" t="s">
        <v>4419</v>
      </c>
      <c r="T66" s="671">
        <v>1</v>
      </c>
    </row>
    <row r="67" spans="1:20" ht="30">
      <c r="A67" s="493" t="s">
        <v>4482</v>
      </c>
      <c r="B67" s="493" t="s">
        <v>4483</v>
      </c>
      <c r="C67" s="538" t="s">
        <v>4457</v>
      </c>
      <c r="D67" s="539" t="s">
        <v>4445</v>
      </c>
      <c r="E67" s="539" t="s">
        <v>4474</v>
      </c>
      <c r="F67" s="540" t="s">
        <v>4422</v>
      </c>
      <c r="G67" s="540" t="s">
        <v>4444</v>
      </c>
      <c r="H67" s="541">
        <v>20</v>
      </c>
      <c r="I67" s="541">
        <v>8</v>
      </c>
      <c r="J67" s="541">
        <f t="shared" si="0"/>
        <v>20</v>
      </c>
      <c r="K67" s="541">
        <f t="shared" si="1"/>
        <v>8</v>
      </c>
      <c r="L67" s="541">
        <f t="shared" si="2"/>
        <v>8</v>
      </c>
      <c r="M67" s="499"/>
      <c r="N67" s="500" t="str">
        <f t="shared" si="3"/>
        <v>À SAISIR</v>
      </c>
      <c r="O67" s="500" t="str">
        <f t="shared" si="4"/>
        <v/>
      </c>
      <c r="P67" s="500" t="str">
        <f t="shared" si="5"/>
        <v>À SAISIR</v>
      </c>
      <c r="Q67" s="500"/>
      <c r="R67" s="500" t="s">
        <v>4419</v>
      </c>
      <c r="T67" s="671">
        <v>1</v>
      </c>
    </row>
    <row r="68" spans="1:20" ht="30">
      <c r="A68" s="493" t="s">
        <v>4482</v>
      </c>
      <c r="B68" s="493" t="s">
        <v>4483</v>
      </c>
      <c r="C68" s="542" t="s">
        <v>4457</v>
      </c>
      <c r="D68" s="543" t="s">
        <v>4475</v>
      </c>
      <c r="E68" s="543" t="s">
        <v>4476</v>
      </c>
      <c r="F68" s="544" t="s">
        <v>4422</v>
      </c>
      <c r="G68" s="544" t="s">
        <v>4477</v>
      </c>
      <c r="H68" s="545">
        <v>20</v>
      </c>
      <c r="I68" s="545">
        <v>2</v>
      </c>
      <c r="J68" s="545">
        <f t="shared" si="0"/>
        <v>20</v>
      </c>
      <c r="K68" s="545">
        <f t="shared" si="1"/>
        <v>2</v>
      </c>
      <c r="L68" s="545">
        <f t="shared" si="2"/>
        <v>2</v>
      </c>
      <c r="M68" s="499"/>
      <c r="N68" s="500" t="str">
        <f t="shared" si="3"/>
        <v>À SAISIR</v>
      </c>
      <c r="O68" s="500" t="str">
        <f t="shared" si="4"/>
        <v/>
      </c>
      <c r="P68" s="500" t="str">
        <f t="shared" si="5"/>
        <v>À SAISIR</v>
      </c>
      <c r="Q68" s="500"/>
      <c r="R68" s="500" t="s">
        <v>4419</v>
      </c>
      <c r="T68" s="671">
        <v>1</v>
      </c>
    </row>
    <row r="69" spans="1:20" ht="30">
      <c r="A69" s="493" t="s">
        <v>4482</v>
      </c>
      <c r="B69" s="493" t="s">
        <v>4483</v>
      </c>
      <c r="C69" s="574" t="s">
        <v>4457</v>
      </c>
      <c r="D69" s="575" t="s">
        <v>4478</v>
      </c>
      <c r="E69" s="575" t="s">
        <v>2740</v>
      </c>
      <c r="F69" s="576" t="s">
        <v>4416</v>
      </c>
      <c r="G69" s="576" t="s">
        <v>4479</v>
      </c>
      <c r="H69" s="577">
        <v>20</v>
      </c>
      <c r="I69" s="577">
        <v>1</v>
      </c>
      <c r="J69" s="577">
        <f t="shared" si="0"/>
        <v>20</v>
      </c>
      <c r="K69" s="577">
        <f t="shared" si="1"/>
        <v>1</v>
      </c>
      <c r="L69" s="577">
        <f t="shared" si="2"/>
        <v>1</v>
      </c>
      <c r="M69" s="499"/>
      <c r="N69" s="500" t="str">
        <f t="shared" si="3"/>
        <v>À SAISIR</v>
      </c>
      <c r="O69" s="500" t="str">
        <f t="shared" si="4"/>
        <v/>
      </c>
      <c r="P69" s="500" t="str">
        <f t="shared" si="5"/>
        <v>À SAISIR</v>
      </c>
      <c r="Q69" s="500"/>
      <c r="R69" s="500" t="s">
        <v>4419</v>
      </c>
      <c r="T69" s="671">
        <v>1</v>
      </c>
    </row>
    <row r="70" spans="1:20" ht="30">
      <c r="A70" s="493" t="s">
        <v>4482</v>
      </c>
      <c r="B70" s="493" t="s">
        <v>4483</v>
      </c>
      <c r="C70" s="570" t="s">
        <v>4457</v>
      </c>
      <c r="D70" s="571" t="s">
        <v>4464</v>
      </c>
      <c r="E70" s="571" t="s">
        <v>2740</v>
      </c>
      <c r="F70" s="572" t="s">
        <v>4422</v>
      </c>
      <c r="G70" s="572" t="s">
        <v>4480</v>
      </c>
      <c r="H70" s="573">
        <v>20</v>
      </c>
      <c r="I70" s="573">
        <v>19</v>
      </c>
      <c r="J70" s="573">
        <f t="shared" si="0"/>
        <v>20</v>
      </c>
      <c r="K70" s="573">
        <f t="shared" si="1"/>
        <v>19</v>
      </c>
      <c r="L70" s="573">
        <f t="shared" si="2"/>
        <v>19</v>
      </c>
      <c r="M70" s="499"/>
      <c r="N70" s="500" t="str">
        <f t="shared" si="3"/>
        <v>À SAISIR</v>
      </c>
      <c r="O70" s="500" t="str">
        <f t="shared" si="4"/>
        <v/>
      </c>
      <c r="P70" s="500" t="str">
        <f t="shared" si="5"/>
        <v>À SAISIR</v>
      </c>
      <c r="Q70" s="500"/>
      <c r="R70" s="500" t="s">
        <v>4419</v>
      </c>
      <c r="T70" s="671">
        <v>1</v>
      </c>
    </row>
    <row r="71" spans="1:20" ht="30">
      <c r="A71" s="493" t="s">
        <v>4482</v>
      </c>
      <c r="B71" s="493" t="s">
        <v>4483</v>
      </c>
      <c r="C71" s="549" t="s">
        <v>4457</v>
      </c>
      <c r="D71" s="551" t="s">
        <v>4481</v>
      </c>
      <c r="E71" s="551" t="s">
        <v>2740</v>
      </c>
      <c r="F71" s="552" t="s">
        <v>4416</v>
      </c>
      <c r="G71" s="552" t="s">
        <v>4479</v>
      </c>
      <c r="H71" s="553">
        <v>20</v>
      </c>
      <c r="I71" s="553">
        <v>1</v>
      </c>
      <c r="J71" s="553">
        <f t="shared" si="0"/>
        <v>20</v>
      </c>
      <c r="K71" s="553">
        <f t="shared" si="1"/>
        <v>1</v>
      </c>
      <c r="L71" s="553">
        <f t="shared" si="2"/>
        <v>1</v>
      </c>
      <c r="M71" s="499"/>
      <c r="N71" s="500" t="str">
        <f t="shared" si="3"/>
        <v>À SAISIR</v>
      </c>
      <c r="O71" s="500" t="str">
        <f t="shared" si="4"/>
        <v/>
      </c>
      <c r="P71" s="500" t="str">
        <f t="shared" si="5"/>
        <v>À SAISIR</v>
      </c>
      <c r="Q71" s="500"/>
      <c r="R71" s="500" t="s">
        <v>4419</v>
      </c>
      <c r="T71" s="671">
        <v>1</v>
      </c>
    </row>
    <row r="72" spans="1:20" ht="30">
      <c r="A72" s="493" t="s">
        <v>4491</v>
      </c>
      <c r="B72" s="493" t="s">
        <v>4492</v>
      </c>
      <c r="C72" s="578" t="s">
        <v>4493</v>
      </c>
      <c r="D72" s="579" t="s">
        <v>4453</v>
      </c>
      <c r="E72" s="580" t="s">
        <v>2735</v>
      </c>
      <c r="F72" s="581" t="s">
        <v>4416</v>
      </c>
      <c r="G72" s="581" t="s">
        <v>4494</v>
      </c>
      <c r="H72" s="582">
        <v>20</v>
      </c>
      <c r="I72" s="582">
        <v>8</v>
      </c>
      <c r="J72" s="582">
        <f t="shared" si="0"/>
        <v>20</v>
      </c>
      <c r="K72" s="582">
        <f t="shared" si="1"/>
        <v>8</v>
      </c>
      <c r="L72" s="582">
        <f t="shared" si="2"/>
        <v>8</v>
      </c>
      <c r="M72" s="499"/>
      <c r="N72" s="500" t="str">
        <f t="shared" si="3"/>
        <v>À SAISIR</v>
      </c>
      <c r="O72" s="500" t="str">
        <f t="shared" si="4"/>
        <v/>
      </c>
      <c r="P72" s="500" t="str">
        <f t="shared" si="5"/>
        <v>À SAISIR</v>
      </c>
      <c r="Q72" s="500" t="s">
        <v>4495</v>
      </c>
      <c r="R72" s="500" t="s">
        <v>4419</v>
      </c>
      <c r="T72" s="671">
        <v>1</v>
      </c>
    </row>
    <row r="73" spans="1:20" ht="30">
      <c r="A73" s="493" t="s">
        <v>4491</v>
      </c>
      <c r="B73" s="493" t="s">
        <v>4492</v>
      </c>
      <c r="C73" s="501" t="s">
        <v>4493</v>
      </c>
      <c r="D73" s="503" t="s">
        <v>4496</v>
      </c>
      <c r="E73" s="503" t="s">
        <v>4469</v>
      </c>
      <c r="F73" s="504" t="s">
        <v>4422</v>
      </c>
      <c r="G73" s="504" t="s">
        <v>4423</v>
      </c>
      <c r="H73" s="505">
        <v>20</v>
      </c>
      <c r="I73" s="505">
        <v>10</v>
      </c>
      <c r="J73" s="505">
        <f t="shared" si="0"/>
        <v>20</v>
      </c>
      <c r="K73" s="505">
        <f t="shared" si="1"/>
        <v>10</v>
      </c>
      <c r="L73" s="505">
        <f t="shared" si="2"/>
        <v>10</v>
      </c>
      <c r="M73" s="499"/>
      <c r="N73" s="500" t="str">
        <f t="shared" si="3"/>
        <v>À SAISIR</v>
      </c>
      <c r="O73" s="500" t="str">
        <f t="shared" si="4"/>
        <v/>
      </c>
      <c r="P73" s="500" t="str">
        <f t="shared" si="5"/>
        <v>À SAISIR</v>
      </c>
      <c r="Q73" s="500" t="s">
        <v>4497</v>
      </c>
      <c r="R73" s="500" t="s">
        <v>4419</v>
      </c>
      <c r="T73" s="671">
        <v>1</v>
      </c>
    </row>
    <row r="74" spans="1:20" ht="30">
      <c r="A74" s="493" t="s">
        <v>4491</v>
      </c>
      <c r="B74" s="493" t="s">
        <v>4492</v>
      </c>
      <c r="C74" s="554" t="s">
        <v>4493</v>
      </c>
      <c r="D74" s="555" t="s">
        <v>4498</v>
      </c>
      <c r="E74" s="555" t="s">
        <v>2735</v>
      </c>
      <c r="F74" s="556" t="s">
        <v>4499</v>
      </c>
      <c r="G74" s="556" t="s">
        <v>4500</v>
      </c>
      <c r="H74" s="557"/>
      <c r="I74" s="557"/>
      <c r="J74" s="557" t="str">
        <f t="shared" si="0"/>
        <v/>
      </c>
      <c r="K74" s="557" t="str">
        <f t="shared" si="1"/>
        <v/>
      </c>
      <c r="L74" s="557" t="str">
        <f t="shared" si="2"/>
        <v/>
      </c>
      <c r="M74" s="499"/>
      <c r="N74" s="500" t="str">
        <f t="shared" si="3"/>
        <v>LIBRE</v>
      </c>
      <c r="O74" s="500" t="str">
        <f t="shared" si="4"/>
        <v/>
      </c>
      <c r="P74" s="500" t="str">
        <f t="shared" si="5"/>
        <v>LIBRE</v>
      </c>
      <c r="Q74" s="500"/>
      <c r="R74" s="500" t="s">
        <v>4419</v>
      </c>
      <c r="T74" s="671">
        <v>1</v>
      </c>
    </row>
    <row r="75" spans="1:20" ht="30">
      <c r="A75" s="493" t="s">
        <v>4491</v>
      </c>
      <c r="B75" s="493" t="s">
        <v>4492</v>
      </c>
      <c r="C75" s="583" t="s">
        <v>4493</v>
      </c>
      <c r="D75" s="584" t="s">
        <v>4485</v>
      </c>
      <c r="E75" s="585" t="s">
        <v>4486</v>
      </c>
      <c r="F75" s="586" t="s">
        <v>4416</v>
      </c>
      <c r="G75" s="586" t="s">
        <v>4417</v>
      </c>
      <c r="H75" s="587">
        <v>20</v>
      </c>
      <c r="I75" s="587">
        <v>4</v>
      </c>
      <c r="J75" s="587">
        <f t="shared" ref="J75:J134" si="6">IF(OR(F75="LIBRE",F75="INFO",F75="JOUR"),"",IF(OR($B$4="",ISBLANK($B$4)),H75,$B$4))</f>
        <v>20</v>
      </c>
      <c r="K75" s="587">
        <f t="shared" ref="K75:K134" si="7">IF(OR(F75="LIBRE",F75="INFO",F75="JOUR",NOT(ISNUMBER(I75)),NOT(ISNUMBER(H75)),NOT(ISNUMBER(J75))),"",I75/H75*J75)</f>
        <v>4</v>
      </c>
      <c r="L75" s="587">
        <f t="shared" ref="L75:L134" si="8">IF(NOT(ISNUMBER(K75)),"",IF(F75="MIN",ROUNDUP(K75,0),IF(F75="MAX",ROUNDDOWN(K75,0),IF(F75="EGAL",ROUND(K75,0),""))))</f>
        <v>4</v>
      </c>
      <c r="M75" s="499"/>
      <c r="N75" s="500" t="str">
        <f t="shared" ref="N75:N134" si="9">IF(F75="LIBRE","LIBRE",IF(F75="INFO","INFO",IF(F75="JOUR","CHAQUE JOUR",IF(M75="","À SAISIR",IF(F75="MIN",IF(M75&gt;=L75,"OK","ÉCART"),IF(F75="MAX",IF(M75&lt;=L75,"OK","ÉCART"),IF(F75="EGAL",IF(M75=L75,"OK","ÉCART"),"À CONTRÔLER")))))))</f>
        <v>À SAISIR</v>
      </c>
      <c r="O75" s="500" t="str">
        <f t="shared" ref="O75:O134" si="10">IF(OR(M75="",NOT(ISNUMBER(L75))),"",IF(F75="MIN",M75-L75,IF(F75="MAX",L75-M75,IF(F75="EGAL",M75-L75,""))))</f>
        <v/>
      </c>
      <c r="P75" s="500" t="str">
        <f t="shared" ref="P75:P134" si="11">IF(N75="OK","Conforme",IF(N75="ÉCART",IF(F75="MIN","Augmenter la présence de ce critère.",IF(F75="MAX","Réduire la présence de ce critère.","Ajuster exactement la fréquence.")),N75))</f>
        <v>À SAISIR</v>
      </c>
      <c r="Q75" s="500"/>
      <c r="R75" s="500" t="s">
        <v>4419</v>
      </c>
      <c r="T75" s="671">
        <v>1</v>
      </c>
    </row>
    <row r="76" spans="1:20" ht="30">
      <c r="A76" s="493" t="s">
        <v>4491</v>
      </c>
      <c r="B76" s="493" t="s">
        <v>4492</v>
      </c>
      <c r="C76" s="511" t="s">
        <v>4493</v>
      </c>
      <c r="D76" s="512" t="s">
        <v>4501</v>
      </c>
      <c r="E76" s="513" t="s">
        <v>4201</v>
      </c>
      <c r="F76" s="514" t="s">
        <v>4416</v>
      </c>
      <c r="G76" s="514" t="s">
        <v>4427</v>
      </c>
      <c r="H76" s="515">
        <v>20</v>
      </c>
      <c r="I76" s="515">
        <v>2</v>
      </c>
      <c r="J76" s="515">
        <f t="shared" si="6"/>
        <v>20</v>
      </c>
      <c r="K76" s="515">
        <f t="shared" si="7"/>
        <v>2</v>
      </c>
      <c r="L76" s="515">
        <f t="shared" si="8"/>
        <v>2</v>
      </c>
      <c r="M76" s="499"/>
      <c r="N76" s="500" t="str">
        <f t="shared" si="9"/>
        <v>À SAISIR</v>
      </c>
      <c r="O76" s="500" t="str">
        <f t="shared" si="10"/>
        <v/>
      </c>
      <c r="P76" s="500" t="str">
        <f t="shared" si="11"/>
        <v>À SAISIR</v>
      </c>
      <c r="Q76" s="500"/>
      <c r="R76" s="500" t="s">
        <v>4419</v>
      </c>
      <c r="T76" s="671">
        <v>1</v>
      </c>
    </row>
    <row r="77" spans="1:20" ht="30">
      <c r="A77" s="493" t="s">
        <v>4491</v>
      </c>
      <c r="B77" s="493" t="s">
        <v>4492</v>
      </c>
      <c r="C77" s="516" t="s">
        <v>4493</v>
      </c>
      <c r="D77" s="517" t="s">
        <v>4502</v>
      </c>
      <c r="E77" s="518" t="s">
        <v>4201</v>
      </c>
      <c r="F77" s="519" t="s">
        <v>4422</v>
      </c>
      <c r="G77" s="519" t="s">
        <v>4430</v>
      </c>
      <c r="H77" s="520">
        <v>20</v>
      </c>
      <c r="I77" s="520">
        <v>4</v>
      </c>
      <c r="J77" s="520">
        <f t="shared" si="6"/>
        <v>20</v>
      </c>
      <c r="K77" s="520">
        <f t="shared" si="7"/>
        <v>4</v>
      </c>
      <c r="L77" s="520">
        <f t="shared" si="8"/>
        <v>4</v>
      </c>
      <c r="M77" s="499"/>
      <c r="N77" s="500" t="str">
        <f t="shared" si="9"/>
        <v>À SAISIR</v>
      </c>
      <c r="O77" s="500" t="str">
        <f t="shared" si="10"/>
        <v/>
      </c>
      <c r="P77" s="500" t="str">
        <f t="shared" si="11"/>
        <v>À SAISIR</v>
      </c>
      <c r="Q77" s="500"/>
      <c r="R77" s="500" t="s">
        <v>4419</v>
      </c>
      <c r="T77" s="671">
        <v>1</v>
      </c>
    </row>
    <row r="78" spans="1:20" ht="30">
      <c r="A78" s="493" t="s">
        <v>4491</v>
      </c>
      <c r="B78" s="493" t="s">
        <v>4492</v>
      </c>
      <c r="C78" s="516" t="s">
        <v>4493</v>
      </c>
      <c r="D78" s="518" t="s">
        <v>4432</v>
      </c>
      <c r="E78" s="518" t="s">
        <v>4201</v>
      </c>
      <c r="F78" s="519" t="s">
        <v>4422</v>
      </c>
      <c r="G78" s="519" t="s">
        <v>4430</v>
      </c>
      <c r="H78" s="520">
        <v>20</v>
      </c>
      <c r="I78" s="520">
        <v>4</v>
      </c>
      <c r="J78" s="520">
        <f t="shared" si="6"/>
        <v>20</v>
      </c>
      <c r="K78" s="520">
        <f t="shared" si="7"/>
        <v>4</v>
      </c>
      <c r="L78" s="520">
        <f t="shared" si="8"/>
        <v>4</v>
      </c>
      <c r="M78" s="499"/>
      <c r="N78" s="500" t="str">
        <f t="shared" si="9"/>
        <v>À SAISIR</v>
      </c>
      <c r="O78" s="500" t="str">
        <f t="shared" si="10"/>
        <v/>
      </c>
      <c r="P78" s="500" t="str">
        <f t="shared" si="11"/>
        <v>À SAISIR</v>
      </c>
      <c r="Q78" s="500" t="s">
        <v>4503</v>
      </c>
      <c r="R78" s="500" t="s">
        <v>4419</v>
      </c>
      <c r="T78" s="671">
        <v>1</v>
      </c>
    </row>
    <row r="79" spans="1:20" ht="30">
      <c r="A79" s="493" t="s">
        <v>4491</v>
      </c>
      <c r="B79" s="493" t="s">
        <v>4492</v>
      </c>
      <c r="C79" s="516" t="s">
        <v>4493</v>
      </c>
      <c r="D79" s="518" t="s">
        <v>4504</v>
      </c>
      <c r="E79" s="518" t="s">
        <v>4201</v>
      </c>
      <c r="F79" s="519" t="s">
        <v>4416</v>
      </c>
      <c r="G79" s="519" t="s">
        <v>4427</v>
      </c>
      <c r="H79" s="520">
        <v>20</v>
      </c>
      <c r="I79" s="520">
        <v>2</v>
      </c>
      <c r="J79" s="520">
        <f t="shared" si="6"/>
        <v>20</v>
      </c>
      <c r="K79" s="520">
        <f t="shared" si="7"/>
        <v>2</v>
      </c>
      <c r="L79" s="520">
        <f t="shared" si="8"/>
        <v>2</v>
      </c>
      <c r="M79" s="499"/>
      <c r="N79" s="500" t="str">
        <f t="shared" si="9"/>
        <v>À SAISIR</v>
      </c>
      <c r="O79" s="500" t="str">
        <f t="shared" si="10"/>
        <v/>
      </c>
      <c r="P79" s="500" t="str">
        <f t="shared" si="11"/>
        <v>À SAISIR</v>
      </c>
      <c r="Q79" s="500"/>
      <c r="R79" s="500" t="s">
        <v>4419</v>
      </c>
      <c r="T79" s="671">
        <v>1</v>
      </c>
    </row>
    <row r="80" spans="1:20" ht="30">
      <c r="A80" s="493" t="s">
        <v>4491</v>
      </c>
      <c r="B80" s="493" t="s">
        <v>4492</v>
      </c>
      <c r="C80" s="554" t="s">
        <v>4493</v>
      </c>
      <c r="D80" s="555" t="s">
        <v>4505</v>
      </c>
      <c r="E80" s="555" t="s">
        <v>2720</v>
      </c>
      <c r="F80" s="556" t="s">
        <v>4422</v>
      </c>
      <c r="G80" s="556" t="s">
        <v>4423</v>
      </c>
      <c r="H80" s="557">
        <v>20</v>
      </c>
      <c r="I80" s="557">
        <v>10</v>
      </c>
      <c r="J80" s="557">
        <f t="shared" si="6"/>
        <v>20</v>
      </c>
      <c r="K80" s="557">
        <f t="shared" si="7"/>
        <v>10</v>
      </c>
      <c r="L80" s="557">
        <f t="shared" si="8"/>
        <v>10</v>
      </c>
      <c r="M80" s="499"/>
      <c r="N80" s="500" t="str">
        <f t="shared" si="9"/>
        <v>À SAISIR</v>
      </c>
      <c r="O80" s="500" t="str">
        <f t="shared" si="10"/>
        <v/>
      </c>
      <c r="P80" s="500" t="str">
        <f t="shared" si="11"/>
        <v>À SAISIR</v>
      </c>
      <c r="Q80" s="500"/>
      <c r="R80" s="500" t="s">
        <v>4419</v>
      </c>
      <c r="T80" s="671">
        <v>1</v>
      </c>
    </row>
    <row r="81" spans="1:20" ht="30">
      <c r="A81" s="493" t="s">
        <v>4491</v>
      </c>
      <c r="B81" s="493" t="s">
        <v>4492</v>
      </c>
      <c r="C81" s="530" t="s">
        <v>4493</v>
      </c>
      <c r="D81" s="531" t="s">
        <v>4506</v>
      </c>
      <c r="E81" s="531" t="s">
        <v>2720</v>
      </c>
      <c r="F81" s="532" t="s">
        <v>4422</v>
      </c>
      <c r="G81" s="532" t="s">
        <v>4423</v>
      </c>
      <c r="H81" s="533">
        <v>20</v>
      </c>
      <c r="I81" s="533">
        <v>10</v>
      </c>
      <c r="J81" s="533">
        <f t="shared" si="6"/>
        <v>20</v>
      </c>
      <c r="K81" s="533">
        <f t="shared" si="7"/>
        <v>10</v>
      </c>
      <c r="L81" s="533">
        <f t="shared" si="8"/>
        <v>10</v>
      </c>
      <c r="M81" s="499"/>
      <c r="N81" s="500" t="str">
        <f t="shared" si="9"/>
        <v>À SAISIR</v>
      </c>
      <c r="O81" s="500" t="str">
        <f t="shared" si="10"/>
        <v/>
      </c>
      <c r="P81" s="500" t="str">
        <f t="shared" si="11"/>
        <v>À SAISIR</v>
      </c>
      <c r="Q81" s="500"/>
      <c r="R81" s="500" t="s">
        <v>4419</v>
      </c>
      <c r="T81" s="671">
        <v>1</v>
      </c>
    </row>
    <row r="82" spans="1:20" ht="30">
      <c r="A82" s="493" t="s">
        <v>4491</v>
      </c>
      <c r="B82" s="493" t="s">
        <v>4492</v>
      </c>
      <c r="C82" s="534" t="s">
        <v>4493</v>
      </c>
      <c r="D82" s="535" t="s">
        <v>4473</v>
      </c>
      <c r="E82" s="535" t="s">
        <v>4474</v>
      </c>
      <c r="F82" s="536" t="s">
        <v>4422</v>
      </c>
      <c r="G82" s="536" t="s">
        <v>4507</v>
      </c>
      <c r="H82" s="537">
        <v>20</v>
      </c>
      <c r="I82" s="537">
        <v>12</v>
      </c>
      <c r="J82" s="537">
        <f t="shared" si="6"/>
        <v>20</v>
      </c>
      <c r="K82" s="537">
        <f t="shared" si="7"/>
        <v>12</v>
      </c>
      <c r="L82" s="537">
        <f t="shared" si="8"/>
        <v>12</v>
      </c>
      <c r="M82" s="499"/>
      <c r="N82" s="500" t="str">
        <f t="shared" si="9"/>
        <v>À SAISIR</v>
      </c>
      <c r="O82" s="500" t="str">
        <f t="shared" si="10"/>
        <v/>
      </c>
      <c r="P82" s="500" t="str">
        <f t="shared" si="11"/>
        <v>À SAISIR</v>
      </c>
      <c r="Q82" s="500"/>
      <c r="R82" s="500" t="s">
        <v>4419</v>
      </c>
      <c r="T82" s="671">
        <v>1</v>
      </c>
    </row>
    <row r="83" spans="1:20" ht="30">
      <c r="A83" s="493" t="s">
        <v>4491</v>
      </c>
      <c r="B83" s="493" t="s">
        <v>4492</v>
      </c>
      <c r="C83" s="538" t="s">
        <v>4493</v>
      </c>
      <c r="D83" s="539" t="s">
        <v>4445</v>
      </c>
      <c r="E83" s="539" t="s">
        <v>4474</v>
      </c>
      <c r="F83" s="540" t="s">
        <v>4422</v>
      </c>
      <c r="G83" s="540" t="s">
        <v>4508</v>
      </c>
      <c r="H83" s="541">
        <v>20</v>
      </c>
      <c r="I83" s="541">
        <v>1</v>
      </c>
      <c r="J83" s="541">
        <f t="shared" si="6"/>
        <v>20</v>
      </c>
      <c r="K83" s="541">
        <f t="shared" si="7"/>
        <v>1</v>
      </c>
      <c r="L83" s="541">
        <f t="shared" si="8"/>
        <v>1</v>
      </c>
      <c r="M83" s="499"/>
      <c r="N83" s="500" t="str">
        <f t="shared" si="9"/>
        <v>À SAISIR</v>
      </c>
      <c r="O83" s="500" t="str">
        <f t="shared" si="10"/>
        <v/>
      </c>
      <c r="P83" s="500" t="str">
        <f t="shared" si="11"/>
        <v>À SAISIR</v>
      </c>
      <c r="Q83" s="500"/>
      <c r="R83" s="500" t="s">
        <v>4419</v>
      </c>
      <c r="T83" s="671">
        <v>1</v>
      </c>
    </row>
    <row r="84" spans="1:20" ht="30">
      <c r="A84" s="493" t="s">
        <v>4491</v>
      </c>
      <c r="B84" s="493" t="s">
        <v>4492</v>
      </c>
      <c r="C84" s="542" t="s">
        <v>4493</v>
      </c>
      <c r="D84" s="543" t="s">
        <v>4509</v>
      </c>
      <c r="E84" s="543" t="s">
        <v>4476</v>
      </c>
      <c r="F84" s="544" t="s">
        <v>4422</v>
      </c>
      <c r="G84" s="544" t="s">
        <v>4510</v>
      </c>
      <c r="H84" s="545">
        <v>20</v>
      </c>
      <c r="I84" s="545">
        <v>7</v>
      </c>
      <c r="J84" s="545">
        <f t="shared" si="6"/>
        <v>20</v>
      </c>
      <c r="K84" s="545">
        <f t="shared" si="7"/>
        <v>7</v>
      </c>
      <c r="L84" s="545">
        <f t="shared" si="8"/>
        <v>7</v>
      </c>
      <c r="M84" s="499"/>
      <c r="N84" s="500" t="str">
        <f t="shared" si="9"/>
        <v>À SAISIR</v>
      </c>
      <c r="O84" s="500" t="str">
        <f t="shared" si="10"/>
        <v/>
      </c>
      <c r="P84" s="500" t="str">
        <f t="shared" si="11"/>
        <v>À SAISIR</v>
      </c>
      <c r="Q84" s="500"/>
      <c r="R84" s="500" t="s">
        <v>4419</v>
      </c>
      <c r="T84" s="671">
        <v>1</v>
      </c>
    </row>
    <row r="85" spans="1:20" ht="45">
      <c r="A85" s="493" t="s">
        <v>4491</v>
      </c>
      <c r="B85" s="493" t="s">
        <v>4492</v>
      </c>
      <c r="C85" s="501" t="s">
        <v>4493</v>
      </c>
      <c r="D85" s="503" t="s">
        <v>4511</v>
      </c>
      <c r="E85" s="503" t="s">
        <v>2740</v>
      </c>
      <c r="F85" s="504" t="s">
        <v>4422</v>
      </c>
      <c r="G85" s="504" t="s">
        <v>4444</v>
      </c>
      <c r="H85" s="505">
        <v>20</v>
      </c>
      <c r="I85" s="505">
        <v>8</v>
      </c>
      <c r="J85" s="505">
        <f t="shared" si="6"/>
        <v>20</v>
      </c>
      <c r="K85" s="505">
        <f t="shared" si="7"/>
        <v>8</v>
      </c>
      <c r="L85" s="505">
        <f t="shared" si="8"/>
        <v>8</v>
      </c>
      <c r="M85" s="499"/>
      <c r="N85" s="500" t="str">
        <f t="shared" si="9"/>
        <v>À SAISIR</v>
      </c>
      <c r="O85" s="500" t="str">
        <f t="shared" si="10"/>
        <v/>
      </c>
      <c r="P85" s="500" t="str">
        <f t="shared" si="11"/>
        <v>À SAISIR</v>
      </c>
      <c r="Q85" s="500" t="s">
        <v>4512</v>
      </c>
      <c r="R85" s="500" t="s">
        <v>4419</v>
      </c>
      <c r="T85" s="671">
        <v>1</v>
      </c>
    </row>
    <row r="86" spans="1:20" ht="30">
      <c r="A86" s="493" t="s">
        <v>4491</v>
      </c>
      <c r="B86" s="493" t="s">
        <v>4492</v>
      </c>
      <c r="C86" s="596" t="s">
        <v>4493</v>
      </c>
      <c r="D86" s="597" t="s">
        <v>4513</v>
      </c>
      <c r="E86" s="597" t="s">
        <v>2740</v>
      </c>
      <c r="F86" s="500" t="s">
        <v>4499</v>
      </c>
      <c r="G86" s="500" t="s">
        <v>4500</v>
      </c>
      <c r="H86" s="598"/>
      <c r="I86" s="598"/>
      <c r="J86" s="598" t="str">
        <f t="shared" si="6"/>
        <v/>
      </c>
      <c r="K86" s="598" t="str">
        <f t="shared" si="7"/>
        <v/>
      </c>
      <c r="L86" s="598" t="str">
        <f t="shared" si="8"/>
        <v/>
      </c>
      <c r="M86" s="499"/>
      <c r="N86" s="500" t="str">
        <f t="shared" si="9"/>
        <v>LIBRE</v>
      </c>
      <c r="O86" s="500" t="str">
        <f t="shared" si="10"/>
        <v/>
      </c>
      <c r="P86" s="500" t="str">
        <f t="shared" si="11"/>
        <v>LIBRE</v>
      </c>
      <c r="Q86" s="500"/>
      <c r="R86" s="500" t="s">
        <v>4419</v>
      </c>
      <c r="T86" s="671">
        <v>1</v>
      </c>
    </row>
    <row r="87" spans="1:20" ht="30">
      <c r="A87" s="493" t="s">
        <v>4514</v>
      </c>
      <c r="B87" s="493" t="s">
        <v>4515</v>
      </c>
      <c r="C87" s="578" t="s">
        <v>4516</v>
      </c>
      <c r="D87" s="579" t="s">
        <v>4453</v>
      </c>
      <c r="E87" s="580" t="s">
        <v>2735</v>
      </c>
      <c r="F87" s="581" t="s">
        <v>4416</v>
      </c>
      <c r="G87" s="581" t="s">
        <v>4517</v>
      </c>
      <c r="H87" s="582">
        <v>24</v>
      </c>
      <c r="I87" s="582">
        <v>10</v>
      </c>
      <c r="J87" s="582">
        <f t="shared" si="6"/>
        <v>24</v>
      </c>
      <c r="K87" s="582">
        <f t="shared" si="7"/>
        <v>10</v>
      </c>
      <c r="L87" s="582">
        <f t="shared" si="8"/>
        <v>10</v>
      </c>
      <c r="M87" s="499"/>
      <c r="N87" s="500" t="str">
        <f t="shared" si="9"/>
        <v>À SAISIR</v>
      </c>
      <c r="O87" s="500" t="str">
        <f t="shared" si="10"/>
        <v/>
      </c>
      <c r="P87" s="500" t="str">
        <f t="shared" si="11"/>
        <v>À SAISIR</v>
      </c>
      <c r="Q87" s="500" t="s">
        <v>4495</v>
      </c>
      <c r="R87" s="500" t="s">
        <v>4419</v>
      </c>
      <c r="T87" s="671">
        <v>1</v>
      </c>
    </row>
    <row r="88" spans="1:20" ht="30">
      <c r="A88" s="493" t="s">
        <v>4514</v>
      </c>
      <c r="B88" s="493" t="s">
        <v>4515</v>
      </c>
      <c r="C88" s="501" t="s">
        <v>4516</v>
      </c>
      <c r="D88" s="503" t="s">
        <v>4496</v>
      </c>
      <c r="E88" s="503" t="s">
        <v>4469</v>
      </c>
      <c r="F88" s="504" t="s">
        <v>4422</v>
      </c>
      <c r="G88" s="504" t="s">
        <v>4518</v>
      </c>
      <c r="H88" s="505">
        <v>24</v>
      </c>
      <c r="I88" s="505">
        <v>12</v>
      </c>
      <c r="J88" s="505">
        <f t="shared" si="6"/>
        <v>24</v>
      </c>
      <c r="K88" s="505">
        <f t="shared" si="7"/>
        <v>12</v>
      </c>
      <c r="L88" s="505">
        <f t="shared" si="8"/>
        <v>12</v>
      </c>
      <c r="M88" s="499"/>
      <c r="N88" s="500" t="str">
        <f t="shared" si="9"/>
        <v>À SAISIR</v>
      </c>
      <c r="O88" s="500" t="str">
        <f t="shared" si="10"/>
        <v/>
      </c>
      <c r="P88" s="500" t="str">
        <f t="shared" si="11"/>
        <v>À SAISIR</v>
      </c>
      <c r="Q88" s="500" t="s">
        <v>4497</v>
      </c>
      <c r="R88" s="500" t="s">
        <v>4419</v>
      </c>
      <c r="T88" s="671">
        <v>1</v>
      </c>
    </row>
    <row r="89" spans="1:20" ht="30">
      <c r="A89" s="493" t="s">
        <v>4514</v>
      </c>
      <c r="B89" s="493" t="s">
        <v>4515</v>
      </c>
      <c r="C89" s="554" t="s">
        <v>4516</v>
      </c>
      <c r="D89" s="555" t="s">
        <v>4498</v>
      </c>
      <c r="E89" s="555" t="s">
        <v>2735</v>
      </c>
      <c r="F89" s="556" t="s">
        <v>4499</v>
      </c>
      <c r="G89" s="556" t="s">
        <v>4500</v>
      </c>
      <c r="H89" s="557"/>
      <c r="I89" s="557"/>
      <c r="J89" s="557" t="str">
        <f t="shared" si="6"/>
        <v/>
      </c>
      <c r="K89" s="557" t="str">
        <f t="shared" si="7"/>
        <v/>
      </c>
      <c r="L89" s="557" t="str">
        <f t="shared" si="8"/>
        <v/>
      </c>
      <c r="M89" s="499"/>
      <c r="N89" s="500" t="str">
        <f t="shared" si="9"/>
        <v>LIBRE</v>
      </c>
      <c r="O89" s="500" t="str">
        <f t="shared" si="10"/>
        <v/>
      </c>
      <c r="P89" s="500" t="str">
        <f t="shared" si="11"/>
        <v>LIBRE</v>
      </c>
      <c r="Q89" s="500"/>
      <c r="R89" s="500" t="s">
        <v>4419</v>
      </c>
      <c r="T89" s="671">
        <v>1</v>
      </c>
    </row>
    <row r="90" spans="1:20" ht="30">
      <c r="A90" s="493" t="s">
        <v>4514</v>
      </c>
      <c r="B90" s="493" t="s">
        <v>4515</v>
      </c>
      <c r="C90" s="583" t="s">
        <v>4516</v>
      </c>
      <c r="D90" s="584" t="s">
        <v>4485</v>
      </c>
      <c r="E90" s="585" t="s">
        <v>4486</v>
      </c>
      <c r="F90" s="586" t="s">
        <v>4416</v>
      </c>
      <c r="G90" s="586" t="s">
        <v>4519</v>
      </c>
      <c r="H90" s="587">
        <v>24</v>
      </c>
      <c r="I90" s="587">
        <v>5</v>
      </c>
      <c r="J90" s="587">
        <f t="shared" si="6"/>
        <v>24</v>
      </c>
      <c r="K90" s="587">
        <f t="shared" si="7"/>
        <v>5</v>
      </c>
      <c r="L90" s="587">
        <f t="shared" si="8"/>
        <v>5</v>
      </c>
      <c r="M90" s="499"/>
      <c r="N90" s="500" t="str">
        <f t="shared" si="9"/>
        <v>À SAISIR</v>
      </c>
      <c r="O90" s="500" t="str">
        <f t="shared" si="10"/>
        <v/>
      </c>
      <c r="P90" s="500" t="str">
        <f t="shared" si="11"/>
        <v>À SAISIR</v>
      </c>
      <c r="Q90" s="500"/>
      <c r="R90" s="500" t="s">
        <v>4419</v>
      </c>
      <c r="T90" s="671">
        <v>1</v>
      </c>
    </row>
    <row r="91" spans="1:20" ht="30">
      <c r="A91" s="493" t="s">
        <v>4514</v>
      </c>
      <c r="B91" s="493" t="s">
        <v>4515</v>
      </c>
      <c r="C91" s="516" t="s">
        <v>4516</v>
      </c>
      <c r="D91" s="518" t="s">
        <v>4501</v>
      </c>
      <c r="E91" s="518" t="s">
        <v>4201</v>
      </c>
      <c r="F91" s="519" t="s">
        <v>4416</v>
      </c>
      <c r="G91" s="519" t="s">
        <v>4520</v>
      </c>
      <c r="H91" s="520">
        <v>24</v>
      </c>
      <c r="I91" s="520">
        <v>2</v>
      </c>
      <c r="J91" s="520">
        <f t="shared" si="6"/>
        <v>24</v>
      </c>
      <c r="K91" s="520">
        <f t="shared" si="7"/>
        <v>2</v>
      </c>
      <c r="L91" s="520">
        <f t="shared" si="8"/>
        <v>2</v>
      </c>
      <c r="M91" s="499"/>
      <c r="N91" s="500" t="str">
        <f t="shared" si="9"/>
        <v>À SAISIR</v>
      </c>
      <c r="O91" s="500" t="str">
        <f t="shared" si="10"/>
        <v/>
      </c>
      <c r="P91" s="500" t="str">
        <f t="shared" si="11"/>
        <v>À SAISIR</v>
      </c>
      <c r="Q91" s="500"/>
      <c r="R91" s="500" t="s">
        <v>4419</v>
      </c>
      <c r="T91" s="671">
        <v>1</v>
      </c>
    </row>
    <row r="92" spans="1:20" ht="30">
      <c r="A92" s="493" t="s">
        <v>4514</v>
      </c>
      <c r="B92" s="493" t="s">
        <v>4515</v>
      </c>
      <c r="C92" s="516" t="s">
        <v>4516</v>
      </c>
      <c r="D92" s="518" t="s">
        <v>4502</v>
      </c>
      <c r="E92" s="518" t="s">
        <v>4201</v>
      </c>
      <c r="F92" s="519" t="s">
        <v>4422</v>
      </c>
      <c r="G92" s="519" t="s">
        <v>4521</v>
      </c>
      <c r="H92" s="520">
        <v>24</v>
      </c>
      <c r="I92" s="520">
        <v>5</v>
      </c>
      <c r="J92" s="520">
        <f t="shared" si="6"/>
        <v>24</v>
      </c>
      <c r="K92" s="520">
        <f t="shared" si="7"/>
        <v>5</v>
      </c>
      <c r="L92" s="520">
        <f t="shared" si="8"/>
        <v>5</v>
      </c>
      <c r="M92" s="499"/>
      <c r="N92" s="500" t="str">
        <f t="shared" si="9"/>
        <v>À SAISIR</v>
      </c>
      <c r="O92" s="500" t="str">
        <f t="shared" si="10"/>
        <v/>
      </c>
      <c r="P92" s="500" t="str">
        <f t="shared" si="11"/>
        <v>À SAISIR</v>
      </c>
      <c r="Q92" s="500"/>
      <c r="R92" s="500" t="s">
        <v>4419</v>
      </c>
      <c r="T92" s="671">
        <v>1</v>
      </c>
    </row>
    <row r="93" spans="1:20" ht="30">
      <c r="A93" s="493" t="s">
        <v>4514</v>
      </c>
      <c r="B93" s="493" t="s">
        <v>4515</v>
      </c>
      <c r="C93" s="516" t="s">
        <v>4516</v>
      </c>
      <c r="D93" s="518" t="s">
        <v>4432</v>
      </c>
      <c r="E93" s="518" t="s">
        <v>4201</v>
      </c>
      <c r="F93" s="519" t="s">
        <v>4422</v>
      </c>
      <c r="G93" s="519" t="s">
        <v>4521</v>
      </c>
      <c r="H93" s="520">
        <v>24</v>
      </c>
      <c r="I93" s="520">
        <v>5</v>
      </c>
      <c r="J93" s="520">
        <f t="shared" si="6"/>
        <v>24</v>
      </c>
      <c r="K93" s="520">
        <f t="shared" si="7"/>
        <v>5</v>
      </c>
      <c r="L93" s="520">
        <f t="shared" si="8"/>
        <v>5</v>
      </c>
      <c r="M93" s="499"/>
      <c r="N93" s="500" t="str">
        <f t="shared" si="9"/>
        <v>À SAISIR</v>
      </c>
      <c r="O93" s="500" t="str">
        <f t="shared" si="10"/>
        <v/>
      </c>
      <c r="P93" s="500" t="str">
        <f t="shared" si="11"/>
        <v>À SAISIR</v>
      </c>
      <c r="Q93" s="500" t="s">
        <v>4503</v>
      </c>
      <c r="R93" s="500" t="s">
        <v>4419</v>
      </c>
      <c r="T93" s="671">
        <v>1</v>
      </c>
    </row>
    <row r="94" spans="1:20" ht="30">
      <c r="A94" s="493" t="s">
        <v>4514</v>
      </c>
      <c r="B94" s="493" t="s">
        <v>4515</v>
      </c>
      <c r="C94" s="599" t="s">
        <v>4516</v>
      </c>
      <c r="D94" s="600" t="s">
        <v>4504</v>
      </c>
      <c r="E94" s="601" t="s">
        <v>4201</v>
      </c>
      <c r="F94" s="602" t="s">
        <v>4416</v>
      </c>
      <c r="G94" s="602" t="s">
        <v>4520</v>
      </c>
      <c r="H94" s="603">
        <v>24</v>
      </c>
      <c r="I94" s="603">
        <v>2</v>
      </c>
      <c r="J94" s="603">
        <f t="shared" si="6"/>
        <v>24</v>
      </c>
      <c r="K94" s="603">
        <f t="shared" si="7"/>
        <v>2</v>
      </c>
      <c r="L94" s="603">
        <f t="shared" si="8"/>
        <v>2</v>
      </c>
      <c r="M94" s="499"/>
      <c r="N94" s="500" t="str">
        <f t="shared" si="9"/>
        <v>À SAISIR</v>
      </c>
      <c r="O94" s="500" t="str">
        <f t="shared" si="10"/>
        <v/>
      </c>
      <c r="P94" s="500" t="str">
        <f t="shared" si="11"/>
        <v>À SAISIR</v>
      </c>
      <c r="Q94" s="500"/>
      <c r="R94" s="500" t="s">
        <v>4419</v>
      </c>
      <c r="T94" s="671">
        <v>1</v>
      </c>
    </row>
    <row r="95" spans="1:20" ht="30">
      <c r="A95" s="493" t="s">
        <v>4514</v>
      </c>
      <c r="B95" s="493" t="s">
        <v>4515</v>
      </c>
      <c r="C95" s="554" t="s">
        <v>4516</v>
      </c>
      <c r="D95" s="555" t="s">
        <v>4505</v>
      </c>
      <c r="E95" s="555" t="s">
        <v>2720</v>
      </c>
      <c r="F95" s="556" t="s">
        <v>4422</v>
      </c>
      <c r="G95" s="556" t="s">
        <v>4518</v>
      </c>
      <c r="H95" s="557">
        <v>24</v>
      </c>
      <c r="I95" s="557">
        <v>12</v>
      </c>
      <c r="J95" s="557">
        <f t="shared" si="6"/>
        <v>24</v>
      </c>
      <c r="K95" s="557">
        <f t="shared" si="7"/>
        <v>12</v>
      </c>
      <c r="L95" s="557">
        <f t="shared" si="8"/>
        <v>12</v>
      </c>
      <c r="M95" s="499"/>
      <c r="N95" s="500" t="str">
        <f t="shared" si="9"/>
        <v>À SAISIR</v>
      </c>
      <c r="O95" s="500" t="str">
        <f t="shared" si="10"/>
        <v/>
      </c>
      <c r="P95" s="500" t="str">
        <f t="shared" si="11"/>
        <v>À SAISIR</v>
      </c>
      <c r="Q95" s="500"/>
      <c r="R95" s="500" t="s">
        <v>4419</v>
      </c>
      <c r="T95" s="671">
        <v>1</v>
      </c>
    </row>
    <row r="96" spans="1:20" ht="30">
      <c r="A96" s="493" t="s">
        <v>4514</v>
      </c>
      <c r="B96" s="493" t="s">
        <v>4515</v>
      </c>
      <c r="C96" s="530" t="s">
        <v>4516</v>
      </c>
      <c r="D96" s="531" t="s">
        <v>4506</v>
      </c>
      <c r="E96" s="531" t="s">
        <v>2720</v>
      </c>
      <c r="F96" s="532" t="s">
        <v>4422</v>
      </c>
      <c r="G96" s="532" t="s">
        <v>4518</v>
      </c>
      <c r="H96" s="533">
        <v>24</v>
      </c>
      <c r="I96" s="533">
        <v>12</v>
      </c>
      <c r="J96" s="533">
        <f t="shared" si="6"/>
        <v>24</v>
      </c>
      <c r="K96" s="533">
        <f t="shared" si="7"/>
        <v>12</v>
      </c>
      <c r="L96" s="533">
        <f t="shared" si="8"/>
        <v>12</v>
      </c>
      <c r="M96" s="499"/>
      <c r="N96" s="500" t="str">
        <f t="shared" si="9"/>
        <v>À SAISIR</v>
      </c>
      <c r="O96" s="500" t="str">
        <f t="shared" si="10"/>
        <v/>
      </c>
      <c r="P96" s="500" t="str">
        <f t="shared" si="11"/>
        <v>À SAISIR</v>
      </c>
      <c r="Q96" s="500"/>
      <c r="R96" s="500" t="s">
        <v>4419</v>
      </c>
      <c r="T96" s="671">
        <v>1</v>
      </c>
    </row>
    <row r="97" spans="1:20" ht="30">
      <c r="A97" s="493" t="s">
        <v>4514</v>
      </c>
      <c r="B97" s="493" t="s">
        <v>4515</v>
      </c>
      <c r="C97" s="534" t="s">
        <v>4516</v>
      </c>
      <c r="D97" s="535" t="s">
        <v>4473</v>
      </c>
      <c r="E97" s="535" t="s">
        <v>4474</v>
      </c>
      <c r="F97" s="536" t="s">
        <v>4422</v>
      </c>
      <c r="G97" s="536" t="s">
        <v>4522</v>
      </c>
      <c r="H97" s="537">
        <v>24</v>
      </c>
      <c r="I97" s="537">
        <v>14</v>
      </c>
      <c r="J97" s="537">
        <f t="shared" si="6"/>
        <v>24</v>
      </c>
      <c r="K97" s="537">
        <f t="shared" si="7"/>
        <v>14</v>
      </c>
      <c r="L97" s="537">
        <f t="shared" si="8"/>
        <v>14</v>
      </c>
      <c r="M97" s="499"/>
      <c r="N97" s="500" t="str">
        <f t="shared" si="9"/>
        <v>À SAISIR</v>
      </c>
      <c r="O97" s="500" t="str">
        <f t="shared" si="10"/>
        <v/>
      </c>
      <c r="P97" s="500" t="str">
        <f t="shared" si="11"/>
        <v>À SAISIR</v>
      </c>
      <c r="Q97" s="500"/>
      <c r="R97" s="500" t="s">
        <v>4419</v>
      </c>
      <c r="T97" s="671">
        <v>1</v>
      </c>
    </row>
    <row r="98" spans="1:20" ht="30">
      <c r="A98" s="493" t="s">
        <v>4514</v>
      </c>
      <c r="B98" s="493" t="s">
        <v>4515</v>
      </c>
      <c r="C98" s="538" t="s">
        <v>4516</v>
      </c>
      <c r="D98" s="539" t="s">
        <v>4445</v>
      </c>
      <c r="E98" s="539" t="s">
        <v>4474</v>
      </c>
      <c r="F98" s="540" t="s">
        <v>4422</v>
      </c>
      <c r="G98" s="540" t="s">
        <v>4523</v>
      </c>
      <c r="H98" s="541">
        <v>24</v>
      </c>
      <c r="I98" s="541">
        <v>2</v>
      </c>
      <c r="J98" s="541">
        <f t="shared" si="6"/>
        <v>24</v>
      </c>
      <c r="K98" s="541">
        <f t="shared" si="7"/>
        <v>2</v>
      </c>
      <c r="L98" s="541">
        <f t="shared" si="8"/>
        <v>2</v>
      </c>
      <c r="M98" s="499"/>
      <c r="N98" s="500" t="str">
        <f t="shared" si="9"/>
        <v>À SAISIR</v>
      </c>
      <c r="O98" s="500" t="str">
        <f t="shared" si="10"/>
        <v/>
      </c>
      <c r="P98" s="500" t="str">
        <f t="shared" si="11"/>
        <v>À SAISIR</v>
      </c>
      <c r="Q98" s="500"/>
      <c r="R98" s="500" t="s">
        <v>4419</v>
      </c>
      <c r="T98" s="671">
        <v>1</v>
      </c>
    </row>
    <row r="99" spans="1:20" ht="30">
      <c r="A99" s="493" t="s">
        <v>4514</v>
      </c>
      <c r="B99" s="493" t="s">
        <v>4515</v>
      </c>
      <c r="C99" s="542" t="s">
        <v>4516</v>
      </c>
      <c r="D99" s="543" t="s">
        <v>4509</v>
      </c>
      <c r="E99" s="543" t="s">
        <v>4476</v>
      </c>
      <c r="F99" s="544" t="s">
        <v>4422</v>
      </c>
      <c r="G99" s="544" t="s">
        <v>4524</v>
      </c>
      <c r="H99" s="545">
        <v>24</v>
      </c>
      <c r="I99" s="545">
        <v>8</v>
      </c>
      <c r="J99" s="545">
        <f t="shared" si="6"/>
        <v>24</v>
      </c>
      <c r="K99" s="545">
        <f t="shared" si="7"/>
        <v>8</v>
      </c>
      <c r="L99" s="545">
        <f t="shared" si="8"/>
        <v>8</v>
      </c>
      <c r="M99" s="499"/>
      <c r="N99" s="500" t="str">
        <f t="shared" si="9"/>
        <v>À SAISIR</v>
      </c>
      <c r="O99" s="500" t="str">
        <f t="shared" si="10"/>
        <v/>
      </c>
      <c r="P99" s="500" t="str">
        <f t="shared" si="11"/>
        <v>À SAISIR</v>
      </c>
      <c r="Q99" s="500"/>
      <c r="R99" s="500" t="s">
        <v>4419</v>
      </c>
      <c r="T99" s="671">
        <v>1</v>
      </c>
    </row>
    <row r="100" spans="1:20" ht="45">
      <c r="A100" s="493" t="s">
        <v>4514</v>
      </c>
      <c r="B100" s="493" t="s">
        <v>4515</v>
      </c>
      <c r="C100" s="501" t="s">
        <v>4516</v>
      </c>
      <c r="D100" s="503" t="s">
        <v>4511</v>
      </c>
      <c r="E100" s="503" t="s">
        <v>2740</v>
      </c>
      <c r="F100" s="504" t="s">
        <v>4422</v>
      </c>
      <c r="G100" s="504" t="s">
        <v>4525</v>
      </c>
      <c r="H100" s="505">
        <v>24</v>
      </c>
      <c r="I100" s="505">
        <v>10</v>
      </c>
      <c r="J100" s="505">
        <f t="shared" si="6"/>
        <v>24</v>
      </c>
      <c r="K100" s="505">
        <f t="shared" si="7"/>
        <v>10</v>
      </c>
      <c r="L100" s="505">
        <f t="shared" si="8"/>
        <v>10</v>
      </c>
      <c r="M100" s="499"/>
      <c r="N100" s="500" t="str">
        <f t="shared" si="9"/>
        <v>À SAISIR</v>
      </c>
      <c r="O100" s="500" t="str">
        <f t="shared" si="10"/>
        <v/>
      </c>
      <c r="P100" s="500" t="str">
        <f t="shared" si="11"/>
        <v>À SAISIR</v>
      </c>
      <c r="Q100" s="500" t="s">
        <v>4512</v>
      </c>
      <c r="R100" s="500" t="s">
        <v>4419</v>
      </c>
      <c r="T100" s="671">
        <v>1</v>
      </c>
    </row>
    <row r="101" spans="1:20" ht="30">
      <c r="A101" s="493" t="s">
        <v>4514</v>
      </c>
      <c r="B101" s="493" t="s">
        <v>4515</v>
      </c>
      <c r="C101" s="604" t="s">
        <v>4516</v>
      </c>
      <c r="D101" s="605" t="s">
        <v>4513</v>
      </c>
      <c r="E101" s="605" t="s">
        <v>2740</v>
      </c>
      <c r="F101" s="606" t="s">
        <v>4499</v>
      </c>
      <c r="G101" s="606" t="s">
        <v>4500</v>
      </c>
      <c r="H101" s="607"/>
      <c r="I101" s="607"/>
      <c r="J101" s="607" t="str">
        <f t="shared" si="6"/>
        <v/>
      </c>
      <c r="K101" s="607" t="str">
        <f t="shared" si="7"/>
        <v/>
      </c>
      <c r="L101" s="607" t="str">
        <f t="shared" si="8"/>
        <v/>
      </c>
      <c r="M101" s="499"/>
      <c r="N101" s="500" t="str">
        <f t="shared" si="9"/>
        <v>LIBRE</v>
      </c>
      <c r="O101" s="500" t="str">
        <f t="shared" si="10"/>
        <v/>
      </c>
      <c r="P101" s="500" t="str">
        <f t="shared" si="11"/>
        <v>LIBRE</v>
      </c>
      <c r="Q101" s="500"/>
      <c r="R101" s="500" t="s">
        <v>4419</v>
      </c>
      <c r="T101" s="671">
        <v>1</v>
      </c>
    </row>
    <row r="102" spans="1:20" ht="30">
      <c r="A102" s="493" t="s">
        <v>4526</v>
      </c>
      <c r="B102" s="493" t="s">
        <v>4527</v>
      </c>
      <c r="C102" s="578" t="s">
        <v>4528</v>
      </c>
      <c r="D102" s="579" t="s">
        <v>4453</v>
      </c>
      <c r="E102" s="580" t="s">
        <v>2735</v>
      </c>
      <c r="F102" s="581" t="s">
        <v>4416</v>
      </c>
      <c r="G102" s="581" t="s">
        <v>4529</v>
      </c>
      <c r="H102" s="582">
        <v>28</v>
      </c>
      <c r="I102" s="582">
        <v>12</v>
      </c>
      <c r="J102" s="582">
        <f t="shared" si="6"/>
        <v>28</v>
      </c>
      <c r="K102" s="582">
        <f t="shared" si="7"/>
        <v>12</v>
      </c>
      <c r="L102" s="582">
        <f t="shared" si="8"/>
        <v>12</v>
      </c>
      <c r="M102" s="499"/>
      <c r="N102" s="500" t="str">
        <f t="shared" si="9"/>
        <v>À SAISIR</v>
      </c>
      <c r="O102" s="500" t="str">
        <f t="shared" si="10"/>
        <v/>
      </c>
      <c r="P102" s="500" t="str">
        <f t="shared" si="11"/>
        <v>À SAISIR</v>
      </c>
      <c r="Q102" s="500" t="s">
        <v>4495</v>
      </c>
      <c r="R102" s="500" t="s">
        <v>4419</v>
      </c>
      <c r="T102" s="671">
        <v>1</v>
      </c>
    </row>
    <row r="103" spans="1:20" ht="30">
      <c r="A103" s="493" t="s">
        <v>4526</v>
      </c>
      <c r="B103" s="493" t="s">
        <v>4527</v>
      </c>
      <c r="C103" s="501" t="s">
        <v>4528</v>
      </c>
      <c r="D103" s="503" t="s">
        <v>4496</v>
      </c>
      <c r="E103" s="503" t="s">
        <v>4469</v>
      </c>
      <c r="F103" s="504" t="s">
        <v>4422</v>
      </c>
      <c r="G103" s="504" t="s">
        <v>4530</v>
      </c>
      <c r="H103" s="505">
        <v>28</v>
      </c>
      <c r="I103" s="505">
        <v>14</v>
      </c>
      <c r="J103" s="505">
        <f t="shared" si="6"/>
        <v>28</v>
      </c>
      <c r="K103" s="505">
        <f t="shared" si="7"/>
        <v>14</v>
      </c>
      <c r="L103" s="505">
        <f t="shared" si="8"/>
        <v>14</v>
      </c>
      <c r="M103" s="499"/>
      <c r="N103" s="500" t="str">
        <f t="shared" si="9"/>
        <v>À SAISIR</v>
      </c>
      <c r="O103" s="500" t="str">
        <f t="shared" si="10"/>
        <v/>
      </c>
      <c r="P103" s="500" t="str">
        <f t="shared" si="11"/>
        <v>À SAISIR</v>
      </c>
      <c r="Q103" s="500" t="s">
        <v>4497</v>
      </c>
      <c r="R103" s="500" t="s">
        <v>4419</v>
      </c>
      <c r="T103" s="671">
        <v>1</v>
      </c>
    </row>
    <row r="104" spans="1:20" ht="30">
      <c r="A104" s="493" t="s">
        <v>4526</v>
      </c>
      <c r="B104" s="493" t="s">
        <v>4527</v>
      </c>
      <c r="C104" s="501" t="s">
        <v>4528</v>
      </c>
      <c r="D104" s="503" t="s">
        <v>4531</v>
      </c>
      <c r="E104" s="503" t="s">
        <v>4469</v>
      </c>
      <c r="F104" s="504" t="s">
        <v>4422</v>
      </c>
      <c r="G104" s="504" t="s">
        <v>4532</v>
      </c>
      <c r="H104" s="505">
        <v>28</v>
      </c>
      <c r="I104" s="505">
        <v>8</v>
      </c>
      <c r="J104" s="505">
        <f t="shared" si="6"/>
        <v>28</v>
      </c>
      <c r="K104" s="505">
        <f t="shared" si="7"/>
        <v>8</v>
      </c>
      <c r="L104" s="505">
        <f t="shared" si="8"/>
        <v>8</v>
      </c>
      <c r="M104" s="499"/>
      <c r="N104" s="500" t="str">
        <f t="shared" si="9"/>
        <v>À SAISIR</v>
      </c>
      <c r="O104" s="500" t="str">
        <f t="shared" si="10"/>
        <v/>
      </c>
      <c r="P104" s="500" t="str">
        <f t="shared" si="11"/>
        <v>À SAISIR</v>
      </c>
      <c r="Q104" s="500" t="s">
        <v>4533</v>
      </c>
      <c r="R104" s="500" t="s">
        <v>4419</v>
      </c>
      <c r="T104" s="671">
        <v>1</v>
      </c>
    </row>
    <row r="105" spans="1:20" ht="30">
      <c r="A105" s="493" t="s">
        <v>4526</v>
      </c>
      <c r="B105" s="493" t="s">
        <v>4527</v>
      </c>
      <c r="C105" s="554" t="s">
        <v>4528</v>
      </c>
      <c r="D105" s="555" t="s">
        <v>4498</v>
      </c>
      <c r="E105" s="555" t="s">
        <v>2735</v>
      </c>
      <c r="F105" s="556" t="s">
        <v>4499</v>
      </c>
      <c r="G105" s="556" t="s">
        <v>4500</v>
      </c>
      <c r="H105" s="557"/>
      <c r="I105" s="557"/>
      <c r="J105" s="557" t="str">
        <f t="shared" si="6"/>
        <v/>
      </c>
      <c r="K105" s="557" t="str">
        <f t="shared" si="7"/>
        <v/>
      </c>
      <c r="L105" s="557" t="str">
        <f t="shared" si="8"/>
        <v/>
      </c>
      <c r="M105" s="499"/>
      <c r="N105" s="500" t="str">
        <f t="shared" si="9"/>
        <v>LIBRE</v>
      </c>
      <c r="O105" s="500" t="str">
        <f t="shared" si="10"/>
        <v/>
      </c>
      <c r="P105" s="500" t="str">
        <f t="shared" si="11"/>
        <v>LIBRE</v>
      </c>
      <c r="Q105" s="500"/>
      <c r="R105" s="500" t="s">
        <v>4419</v>
      </c>
      <c r="T105" s="671">
        <v>1</v>
      </c>
    </row>
    <row r="106" spans="1:20" ht="30">
      <c r="A106" s="493" t="s">
        <v>4526</v>
      </c>
      <c r="B106" s="493" t="s">
        <v>4527</v>
      </c>
      <c r="C106" s="583" t="s">
        <v>4528</v>
      </c>
      <c r="D106" s="584" t="s">
        <v>4485</v>
      </c>
      <c r="E106" s="585" t="s">
        <v>4486</v>
      </c>
      <c r="F106" s="586" t="s">
        <v>4416</v>
      </c>
      <c r="G106" s="586" t="s">
        <v>4534</v>
      </c>
      <c r="H106" s="587">
        <v>28</v>
      </c>
      <c r="I106" s="587">
        <v>6</v>
      </c>
      <c r="J106" s="587">
        <f t="shared" si="6"/>
        <v>28</v>
      </c>
      <c r="K106" s="587">
        <f t="shared" si="7"/>
        <v>6</v>
      </c>
      <c r="L106" s="587">
        <f t="shared" si="8"/>
        <v>6</v>
      </c>
      <c r="M106" s="499"/>
      <c r="N106" s="500" t="str">
        <f t="shared" si="9"/>
        <v>À SAISIR</v>
      </c>
      <c r="O106" s="500" t="str">
        <f t="shared" si="10"/>
        <v/>
      </c>
      <c r="P106" s="500" t="str">
        <f t="shared" si="11"/>
        <v>À SAISIR</v>
      </c>
      <c r="Q106" s="500"/>
      <c r="R106" s="500" t="s">
        <v>4419</v>
      </c>
      <c r="T106" s="671">
        <v>1</v>
      </c>
    </row>
    <row r="107" spans="1:20" ht="30">
      <c r="A107" s="493" t="s">
        <v>4526</v>
      </c>
      <c r="B107" s="493" t="s">
        <v>4527</v>
      </c>
      <c r="C107" s="516" t="s">
        <v>4528</v>
      </c>
      <c r="D107" s="518" t="s">
        <v>4501</v>
      </c>
      <c r="E107" s="518" t="s">
        <v>4201</v>
      </c>
      <c r="F107" s="519" t="s">
        <v>4416</v>
      </c>
      <c r="G107" s="519" t="s">
        <v>4535</v>
      </c>
      <c r="H107" s="520">
        <v>28</v>
      </c>
      <c r="I107" s="520">
        <v>3</v>
      </c>
      <c r="J107" s="520">
        <f t="shared" si="6"/>
        <v>28</v>
      </c>
      <c r="K107" s="520">
        <f t="shared" si="7"/>
        <v>3</v>
      </c>
      <c r="L107" s="520">
        <f t="shared" si="8"/>
        <v>3</v>
      </c>
      <c r="M107" s="499"/>
      <c r="N107" s="500" t="str">
        <f t="shared" si="9"/>
        <v>À SAISIR</v>
      </c>
      <c r="O107" s="500" t="str">
        <f t="shared" si="10"/>
        <v/>
      </c>
      <c r="P107" s="500" t="str">
        <f t="shared" si="11"/>
        <v>À SAISIR</v>
      </c>
      <c r="Q107" s="500"/>
      <c r="R107" s="500" t="s">
        <v>4419</v>
      </c>
      <c r="T107" s="671">
        <v>1</v>
      </c>
    </row>
    <row r="108" spans="1:20" ht="30">
      <c r="A108" s="493" t="s">
        <v>4526</v>
      </c>
      <c r="B108" s="493" t="s">
        <v>4527</v>
      </c>
      <c r="C108" s="516" t="s">
        <v>4528</v>
      </c>
      <c r="D108" s="518" t="s">
        <v>4502</v>
      </c>
      <c r="E108" s="518" t="s">
        <v>4201</v>
      </c>
      <c r="F108" s="519" t="s">
        <v>4422</v>
      </c>
      <c r="G108" s="519" t="s">
        <v>4536</v>
      </c>
      <c r="H108" s="520">
        <v>28</v>
      </c>
      <c r="I108" s="520">
        <v>5</v>
      </c>
      <c r="J108" s="520">
        <f t="shared" si="6"/>
        <v>28</v>
      </c>
      <c r="K108" s="520">
        <f t="shared" si="7"/>
        <v>5</v>
      </c>
      <c r="L108" s="520">
        <f t="shared" si="8"/>
        <v>5</v>
      </c>
      <c r="M108" s="499"/>
      <c r="N108" s="500" t="str">
        <f t="shared" si="9"/>
        <v>À SAISIR</v>
      </c>
      <c r="O108" s="500" t="str">
        <f t="shared" si="10"/>
        <v/>
      </c>
      <c r="P108" s="500" t="str">
        <f t="shared" si="11"/>
        <v>À SAISIR</v>
      </c>
      <c r="Q108" s="500"/>
      <c r="R108" s="500" t="s">
        <v>4419</v>
      </c>
      <c r="T108" s="671">
        <v>1</v>
      </c>
    </row>
    <row r="109" spans="1:20" ht="30">
      <c r="A109" s="493" t="s">
        <v>4526</v>
      </c>
      <c r="B109" s="493" t="s">
        <v>4527</v>
      </c>
      <c r="C109" s="516" t="s">
        <v>4528</v>
      </c>
      <c r="D109" s="518" t="s">
        <v>4432</v>
      </c>
      <c r="E109" s="518" t="s">
        <v>4201</v>
      </c>
      <c r="F109" s="519" t="s">
        <v>4422</v>
      </c>
      <c r="G109" s="519" t="s">
        <v>4532</v>
      </c>
      <c r="H109" s="520">
        <v>28</v>
      </c>
      <c r="I109" s="520">
        <v>8</v>
      </c>
      <c r="J109" s="520">
        <f t="shared" si="6"/>
        <v>28</v>
      </c>
      <c r="K109" s="520">
        <f t="shared" si="7"/>
        <v>8</v>
      </c>
      <c r="L109" s="520">
        <f t="shared" si="8"/>
        <v>8</v>
      </c>
      <c r="M109" s="499"/>
      <c r="N109" s="500" t="str">
        <f t="shared" si="9"/>
        <v>À SAISIR</v>
      </c>
      <c r="O109" s="500" t="str">
        <f t="shared" si="10"/>
        <v/>
      </c>
      <c r="P109" s="500" t="str">
        <f t="shared" si="11"/>
        <v>À SAISIR</v>
      </c>
      <c r="Q109" s="500" t="s">
        <v>4503</v>
      </c>
      <c r="R109" s="500" t="s">
        <v>4419</v>
      </c>
      <c r="T109" s="671">
        <v>1</v>
      </c>
    </row>
    <row r="110" spans="1:20" ht="30">
      <c r="A110" s="493" t="s">
        <v>4526</v>
      </c>
      <c r="B110" s="493" t="s">
        <v>4527</v>
      </c>
      <c r="C110" s="599" t="s">
        <v>4528</v>
      </c>
      <c r="D110" s="600" t="s">
        <v>4504</v>
      </c>
      <c r="E110" s="601" t="s">
        <v>4201</v>
      </c>
      <c r="F110" s="602" t="s">
        <v>4416</v>
      </c>
      <c r="G110" s="602" t="s">
        <v>4535</v>
      </c>
      <c r="H110" s="603">
        <v>28</v>
      </c>
      <c r="I110" s="603">
        <v>3</v>
      </c>
      <c r="J110" s="603">
        <f t="shared" si="6"/>
        <v>28</v>
      </c>
      <c r="K110" s="603">
        <f t="shared" si="7"/>
        <v>3</v>
      </c>
      <c r="L110" s="603">
        <f t="shared" si="8"/>
        <v>3</v>
      </c>
      <c r="M110" s="499"/>
      <c r="N110" s="500" t="str">
        <f t="shared" si="9"/>
        <v>À SAISIR</v>
      </c>
      <c r="O110" s="500" t="str">
        <f t="shared" si="10"/>
        <v/>
      </c>
      <c r="P110" s="500" t="str">
        <f t="shared" si="11"/>
        <v>À SAISIR</v>
      </c>
      <c r="Q110" s="500"/>
      <c r="R110" s="500" t="s">
        <v>4419</v>
      </c>
      <c r="T110" s="671">
        <v>1</v>
      </c>
    </row>
    <row r="111" spans="1:20" ht="30">
      <c r="A111" s="493" t="s">
        <v>4526</v>
      </c>
      <c r="B111" s="493" t="s">
        <v>4527</v>
      </c>
      <c r="C111" s="554" t="s">
        <v>4528</v>
      </c>
      <c r="D111" s="555" t="s">
        <v>4505</v>
      </c>
      <c r="E111" s="555" t="s">
        <v>2720</v>
      </c>
      <c r="F111" s="556" t="s">
        <v>4422</v>
      </c>
      <c r="G111" s="556" t="s">
        <v>4530</v>
      </c>
      <c r="H111" s="557">
        <v>28</v>
      </c>
      <c r="I111" s="557">
        <v>14</v>
      </c>
      <c r="J111" s="557">
        <f t="shared" si="6"/>
        <v>28</v>
      </c>
      <c r="K111" s="557">
        <f t="shared" si="7"/>
        <v>14</v>
      </c>
      <c r="L111" s="557">
        <f t="shared" si="8"/>
        <v>14</v>
      </c>
      <c r="M111" s="499"/>
      <c r="N111" s="500" t="str">
        <f t="shared" si="9"/>
        <v>À SAISIR</v>
      </c>
      <c r="O111" s="500" t="str">
        <f t="shared" si="10"/>
        <v/>
      </c>
      <c r="P111" s="500" t="str">
        <f t="shared" si="11"/>
        <v>À SAISIR</v>
      </c>
      <c r="Q111" s="500"/>
      <c r="R111" s="500" t="s">
        <v>4419</v>
      </c>
      <c r="T111" s="671">
        <v>1</v>
      </c>
    </row>
    <row r="112" spans="1:20" ht="30">
      <c r="A112" s="493" t="s">
        <v>4526</v>
      </c>
      <c r="B112" s="493" t="s">
        <v>4527</v>
      </c>
      <c r="C112" s="530" t="s">
        <v>4528</v>
      </c>
      <c r="D112" s="531" t="s">
        <v>4506</v>
      </c>
      <c r="E112" s="531" t="s">
        <v>2720</v>
      </c>
      <c r="F112" s="532" t="s">
        <v>4422</v>
      </c>
      <c r="G112" s="532" t="s">
        <v>4530</v>
      </c>
      <c r="H112" s="533">
        <v>28</v>
      </c>
      <c r="I112" s="533">
        <v>14</v>
      </c>
      <c r="J112" s="533">
        <f t="shared" si="6"/>
        <v>28</v>
      </c>
      <c r="K112" s="533">
        <f t="shared" si="7"/>
        <v>14</v>
      </c>
      <c r="L112" s="533">
        <f t="shared" si="8"/>
        <v>14</v>
      </c>
      <c r="M112" s="499"/>
      <c r="N112" s="500" t="str">
        <f t="shared" si="9"/>
        <v>À SAISIR</v>
      </c>
      <c r="O112" s="500" t="str">
        <f t="shared" si="10"/>
        <v/>
      </c>
      <c r="P112" s="500" t="str">
        <f t="shared" si="11"/>
        <v>À SAISIR</v>
      </c>
      <c r="Q112" s="500"/>
      <c r="R112" s="500" t="s">
        <v>4419</v>
      </c>
      <c r="T112" s="671">
        <v>1</v>
      </c>
    </row>
    <row r="113" spans="1:20" ht="30">
      <c r="A113" s="493" t="s">
        <v>4526</v>
      </c>
      <c r="B113" s="493" t="s">
        <v>4527</v>
      </c>
      <c r="C113" s="534" t="s">
        <v>4528</v>
      </c>
      <c r="D113" s="535" t="s">
        <v>4473</v>
      </c>
      <c r="E113" s="535" t="s">
        <v>4474</v>
      </c>
      <c r="F113" s="536" t="s">
        <v>4422</v>
      </c>
      <c r="G113" s="536" t="s">
        <v>4537</v>
      </c>
      <c r="H113" s="537">
        <v>28</v>
      </c>
      <c r="I113" s="537">
        <v>16</v>
      </c>
      <c r="J113" s="537">
        <f t="shared" si="6"/>
        <v>28</v>
      </c>
      <c r="K113" s="537">
        <f t="shared" si="7"/>
        <v>16</v>
      </c>
      <c r="L113" s="537">
        <f t="shared" si="8"/>
        <v>16</v>
      </c>
      <c r="M113" s="499"/>
      <c r="N113" s="500" t="str">
        <f t="shared" si="9"/>
        <v>À SAISIR</v>
      </c>
      <c r="O113" s="500" t="str">
        <f t="shared" si="10"/>
        <v/>
      </c>
      <c r="P113" s="500" t="str">
        <f t="shared" si="11"/>
        <v>À SAISIR</v>
      </c>
      <c r="Q113" s="500"/>
      <c r="R113" s="500" t="s">
        <v>4419</v>
      </c>
      <c r="T113" s="671">
        <v>1</v>
      </c>
    </row>
    <row r="114" spans="1:20" ht="30">
      <c r="A114" s="493" t="s">
        <v>4526</v>
      </c>
      <c r="B114" s="493" t="s">
        <v>4527</v>
      </c>
      <c r="C114" s="538" t="s">
        <v>4528</v>
      </c>
      <c r="D114" s="539" t="s">
        <v>4445</v>
      </c>
      <c r="E114" s="539" t="s">
        <v>4474</v>
      </c>
      <c r="F114" s="540" t="s">
        <v>4422</v>
      </c>
      <c r="G114" s="540" t="s">
        <v>4538</v>
      </c>
      <c r="H114" s="541">
        <v>28</v>
      </c>
      <c r="I114" s="541">
        <v>2</v>
      </c>
      <c r="J114" s="541">
        <f t="shared" si="6"/>
        <v>28</v>
      </c>
      <c r="K114" s="541">
        <f t="shared" si="7"/>
        <v>2</v>
      </c>
      <c r="L114" s="541">
        <f t="shared" si="8"/>
        <v>2</v>
      </c>
      <c r="M114" s="499"/>
      <c r="N114" s="500" t="str">
        <f t="shared" si="9"/>
        <v>À SAISIR</v>
      </c>
      <c r="O114" s="500" t="str">
        <f t="shared" si="10"/>
        <v/>
      </c>
      <c r="P114" s="500" t="str">
        <f t="shared" si="11"/>
        <v>À SAISIR</v>
      </c>
      <c r="Q114" s="500"/>
      <c r="R114" s="500" t="s">
        <v>4419</v>
      </c>
      <c r="T114" s="671">
        <v>1</v>
      </c>
    </row>
    <row r="115" spans="1:20" ht="30">
      <c r="A115" s="493" t="s">
        <v>4526</v>
      </c>
      <c r="B115" s="493" t="s">
        <v>4527</v>
      </c>
      <c r="C115" s="542" t="s">
        <v>4528</v>
      </c>
      <c r="D115" s="543" t="s">
        <v>4509</v>
      </c>
      <c r="E115" s="543" t="s">
        <v>4476</v>
      </c>
      <c r="F115" s="544" t="s">
        <v>4422</v>
      </c>
      <c r="G115" s="544" t="s">
        <v>4539</v>
      </c>
      <c r="H115" s="545">
        <v>28</v>
      </c>
      <c r="I115" s="545">
        <v>10</v>
      </c>
      <c r="J115" s="545">
        <f t="shared" si="6"/>
        <v>28</v>
      </c>
      <c r="K115" s="545">
        <f t="shared" si="7"/>
        <v>10</v>
      </c>
      <c r="L115" s="545">
        <f t="shared" si="8"/>
        <v>10</v>
      </c>
      <c r="M115" s="499"/>
      <c r="N115" s="500" t="str">
        <f t="shared" si="9"/>
        <v>À SAISIR</v>
      </c>
      <c r="O115" s="500" t="str">
        <f t="shared" si="10"/>
        <v/>
      </c>
      <c r="P115" s="500" t="str">
        <f t="shared" si="11"/>
        <v>À SAISIR</v>
      </c>
      <c r="Q115" s="500"/>
      <c r="R115" s="500" t="s">
        <v>4419</v>
      </c>
      <c r="T115" s="671">
        <v>1</v>
      </c>
    </row>
    <row r="116" spans="1:20" ht="45">
      <c r="A116" s="493" t="s">
        <v>4526</v>
      </c>
      <c r="B116" s="493" t="s">
        <v>4527</v>
      </c>
      <c r="C116" s="501" t="s">
        <v>4528</v>
      </c>
      <c r="D116" s="503" t="s">
        <v>4511</v>
      </c>
      <c r="E116" s="503" t="s">
        <v>2740</v>
      </c>
      <c r="F116" s="504" t="s">
        <v>4422</v>
      </c>
      <c r="G116" s="504" t="s">
        <v>4540</v>
      </c>
      <c r="H116" s="505">
        <v>28</v>
      </c>
      <c r="I116" s="505">
        <v>12</v>
      </c>
      <c r="J116" s="505">
        <f t="shared" si="6"/>
        <v>28</v>
      </c>
      <c r="K116" s="505">
        <f t="shared" si="7"/>
        <v>12</v>
      </c>
      <c r="L116" s="505">
        <f t="shared" si="8"/>
        <v>12</v>
      </c>
      <c r="M116" s="499"/>
      <c r="N116" s="500" t="str">
        <f t="shared" si="9"/>
        <v>À SAISIR</v>
      </c>
      <c r="O116" s="500" t="str">
        <f t="shared" si="10"/>
        <v/>
      </c>
      <c r="P116" s="500" t="str">
        <f t="shared" si="11"/>
        <v>À SAISIR</v>
      </c>
      <c r="Q116" s="500" t="s">
        <v>4512</v>
      </c>
      <c r="R116" s="500" t="s">
        <v>4419</v>
      </c>
      <c r="T116" s="671">
        <v>1</v>
      </c>
    </row>
    <row r="117" spans="1:20" ht="30">
      <c r="A117" s="493" t="s">
        <v>4526</v>
      </c>
      <c r="B117" s="493" t="s">
        <v>4527</v>
      </c>
      <c r="C117" s="604" t="s">
        <v>4528</v>
      </c>
      <c r="D117" s="605" t="s">
        <v>4513</v>
      </c>
      <c r="E117" s="605" t="s">
        <v>2740</v>
      </c>
      <c r="F117" s="606" t="s">
        <v>4499</v>
      </c>
      <c r="G117" s="606" t="s">
        <v>4500</v>
      </c>
      <c r="H117" s="607"/>
      <c r="I117" s="607"/>
      <c r="J117" s="607" t="str">
        <f t="shared" si="6"/>
        <v/>
      </c>
      <c r="K117" s="607" t="str">
        <f t="shared" si="7"/>
        <v/>
      </c>
      <c r="L117" s="607" t="str">
        <f t="shared" si="8"/>
        <v/>
      </c>
      <c r="M117" s="499"/>
      <c r="N117" s="500" t="str">
        <f t="shared" si="9"/>
        <v>LIBRE</v>
      </c>
      <c r="O117" s="500" t="str">
        <f t="shared" si="10"/>
        <v/>
      </c>
      <c r="P117" s="500" t="str">
        <f t="shared" si="11"/>
        <v>LIBRE</v>
      </c>
      <c r="Q117" s="500"/>
      <c r="R117" s="500" t="s">
        <v>4419</v>
      </c>
      <c r="T117" s="671">
        <v>1</v>
      </c>
    </row>
    <row r="118" spans="1:20" ht="30">
      <c r="A118" s="493" t="s">
        <v>4526</v>
      </c>
      <c r="B118" s="493" t="s">
        <v>4527</v>
      </c>
      <c r="C118" s="501" t="s">
        <v>4528</v>
      </c>
      <c r="D118" s="503" t="s">
        <v>4541</v>
      </c>
      <c r="E118" s="503" t="s">
        <v>4542</v>
      </c>
      <c r="F118" s="504" t="s">
        <v>4543</v>
      </c>
      <c r="G118" s="504" t="s">
        <v>4135</v>
      </c>
      <c r="H118" s="505"/>
      <c r="I118" s="505"/>
      <c r="J118" s="505" t="str">
        <f t="shared" si="6"/>
        <v/>
      </c>
      <c r="K118" s="505" t="str">
        <f t="shared" si="7"/>
        <v/>
      </c>
      <c r="L118" s="505" t="str">
        <f t="shared" si="8"/>
        <v/>
      </c>
      <c r="M118" s="499"/>
      <c r="N118" s="500" t="str">
        <f t="shared" si="9"/>
        <v>CHAQUE JOUR</v>
      </c>
      <c r="O118" s="500" t="str">
        <f t="shared" si="10"/>
        <v/>
      </c>
      <c r="P118" s="500" t="str">
        <f t="shared" si="11"/>
        <v>CHAQUE JOUR</v>
      </c>
      <c r="Q118" s="500" t="s">
        <v>4544</v>
      </c>
      <c r="R118" s="500" t="s">
        <v>4419</v>
      </c>
      <c r="T118" s="671">
        <v>1</v>
      </c>
    </row>
    <row r="119" spans="1:20" ht="30">
      <c r="A119" s="493" t="s">
        <v>4545</v>
      </c>
      <c r="B119" s="493" t="s">
        <v>4546</v>
      </c>
      <c r="C119" s="578" t="s">
        <v>4547</v>
      </c>
      <c r="D119" s="579" t="s">
        <v>4453</v>
      </c>
      <c r="E119" s="580" t="s">
        <v>2735</v>
      </c>
      <c r="F119" s="581" t="s">
        <v>4416</v>
      </c>
      <c r="G119" s="581" t="s">
        <v>4548</v>
      </c>
      <c r="H119" s="582">
        <v>28</v>
      </c>
      <c r="I119" s="582">
        <v>2</v>
      </c>
      <c r="J119" s="582">
        <f t="shared" si="6"/>
        <v>28</v>
      </c>
      <c r="K119" s="582">
        <f t="shared" si="7"/>
        <v>2</v>
      </c>
      <c r="L119" s="582">
        <f t="shared" si="8"/>
        <v>2</v>
      </c>
      <c r="M119" s="499"/>
      <c r="N119" s="500" t="str">
        <f t="shared" si="9"/>
        <v>À SAISIR</v>
      </c>
      <c r="O119" s="500" t="str">
        <f t="shared" si="10"/>
        <v/>
      </c>
      <c r="P119" s="500" t="str">
        <f t="shared" si="11"/>
        <v>À SAISIR</v>
      </c>
      <c r="Q119" s="500" t="s">
        <v>4495</v>
      </c>
      <c r="R119" s="500" t="s">
        <v>4419</v>
      </c>
      <c r="T119" s="671">
        <v>1</v>
      </c>
    </row>
    <row r="120" spans="1:20" ht="30">
      <c r="A120" s="493" t="s">
        <v>4545</v>
      </c>
      <c r="B120" s="493" t="s">
        <v>4546</v>
      </c>
      <c r="C120" s="501" t="s">
        <v>4547</v>
      </c>
      <c r="D120" s="503" t="s">
        <v>4531</v>
      </c>
      <c r="E120" s="503" t="s">
        <v>4469</v>
      </c>
      <c r="F120" s="504" t="s">
        <v>4499</v>
      </c>
      <c r="G120" s="504" t="s">
        <v>4500</v>
      </c>
      <c r="H120" s="505"/>
      <c r="I120" s="505"/>
      <c r="J120" s="505" t="str">
        <f t="shared" si="6"/>
        <v/>
      </c>
      <c r="K120" s="505" t="str">
        <f t="shared" si="7"/>
        <v/>
      </c>
      <c r="L120" s="505" t="str">
        <f t="shared" si="8"/>
        <v/>
      </c>
      <c r="M120" s="499"/>
      <c r="N120" s="500" t="str">
        <f t="shared" si="9"/>
        <v>LIBRE</v>
      </c>
      <c r="O120" s="500" t="str">
        <f t="shared" si="10"/>
        <v/>
      </c>
      <c r="P120" s="500" t="str">
        <f t="shared" si="11"/>
        <v>LIBRE</v>
      </c>
      <c r="Q120" s="500"/>
      <c r="R120" s="500" t="s">
        <v>4419</v>
      </c>
      <c r="T120" s="671">
        <v>1</v>
      </c>
    </row>
    <row r="121" spans="1:20" ht="30">
      <c r="A121" s="493" t="s">
        <v>4545</v>
      </c>
      <c r="B121" s="493" t="s">
        <v>4546</v>
      </c>
      <c r="C121" s="554" t="s">
        <v>4547</v>
      </c>
      <c r="D121" s="555" t="s">
        <v>4498</v>
      </c>
      <c r="E121" s="555" t="s">
        <v>2735</v>
      </c>
      <c r="F121" s="556" t="s">
        <v>4422</v>
      </c>
      <c r="G121" s="556" t="s">
        <v>4530</v>
      </c>
      <c r="H121" s="557">
        <v>28</v>
      </c>
      <c r="I121" s="557">
        <v>14</v>
      </c>
      <c r="J121" s="557">
        <f t="shared" si="6"/>
        <v>28</v>
      </c>
      <c r="K121" s="557">
        <f t="shared" si="7"/>
        <v>14</v>
      </c>
      <c r="L121" s="557">
        <f t="shared" si="8"/>
        <v>14</v>
      </c>
      <c r="M121" s="499"/>
      <c r="N121" s="500" t="str">
        <f t="shared" si="9"/>
        <v>À SAISIR</v>
      </c>
      <c r="O121" s="500" t="str">
        <f t="shared" si="10"/>
        <v/>
      </c>
      <c r="P121" s="500" t="str">
        <f t="shared" si="11"/>
        <v>À SAISIR</v>
      </c>
      <c r="Q121" s="500"/>
      <c r="R121" s="500" t="s">
        <v>4419</v>
      </c>
      <c r="T121" s="671">
        <v>1</v>
      </c>
    </row>
    <row r="122" spans="1:20" ht="30">
      <c r="A122" s="493" t="s">
        <v>4545</v>
      </c>
      <c r="B122" s="493" t="s">
        <v>4546</v>
      </c>
      <c r="C122" s="583" t="s">
        <v>4547</v>
      </c>
      <c r="D122" s="584" t="s">
        <v>4485</v>
      </c>
      <c r="E122" s="585" t="s">
        <v>4486</v>
      </c>
      <c r="F122" s="586" t="s">
        <v>4416</v>
      </c>
      <c r="G122" s="586" t="s">
        <v>4549</v>
      </c>
      <c r="H122" s="587">
        <v>28</v>
      </c>
      <c r="I122" s="587">
        <v>4</v>
      </c>
      <c r="J122" s="587">
        <f t="shared" si="6"/>
        <v>28</v>
      </c>
      <c r="K122" s="587">
        <f t="shared" si="7"/>
        <v>4</v>
      </c>
      <c r="L122" s="587">
        <f t="shared" si="8"/>
        <v>4</v>
      </c>
      <c r="M122" s="499"/>
      <c r="N122" s="500" t="str">
        <f t="shared" si="9"/>
        <v>À SAISIR</v>
      </c>
      <c r="O122" s="500" t="str">
        <f t="shared" si="10"/>
        <v/>
      </c>
      <c r="P122" s="500" t="str">
        <f t="shared" si="11"/>
        <v>À SAISIR</v>
      </c>
      <c r="Q122" s="500"/>
      <c r="R122" s="500" t="s">
        <v>4419</v>
      </c>
      <c r="T122" s="671">
        <v>1</v>
      </c>
    </row>
    <row r="123" spans="1:20" ht="30">
      <c r="A123" s="493" t="s">
        <v>4545</v>
      </c>
      <c r="B123" s="493" t="s">
        <v>4546</v>
      </c>
      <c r="C123" s="516" t="s">
        <v>4547</v>
      </c>
      <c r="D123" s="518" t="s">
        <v>4501</v>
      </c>
      <c r="E123" s="518" t="s">
        <v>4201</v>
      </c>
      <c r="F123" s="519" t="s">
        <v>4416</v>
      </c>
      <c r="G123" s="519" t="s">
        <v>4534</v>
      </c>
      <c r="H123" s="520">
        <v>28</v>
      </c>
      <c r="I123" s="520">
        <v>6</v>
      </c>
      <c r="J123" s="520">
        <f t="shared" si="6"/>
        <v>28</v>
      </c>
      <c r="K123" s="520">
        <f t="shared" si="7"/>
        <v>6</v>
      </c>
      <c r="L123" s="520">
        <f t="shared" si="8"/>
        <v>6</v>
      </c>
      <c r="M123" s="499"/>
      <c r="N123" s="500" t="str">
        <f t="shared" si="9"/>
        <v>À SAISIR</v>
      </c>
      <c r="O123" s="500" t="str">
        <f t="shared" si="10"/>
        <v/>
      </c>
      <c r="P123" s="500" t="str">
        <f t="shared" si="11"/>
        <v>À SAISIR</v>
      </c>
      <c r="Q123" s="500"/>
      <c r="R123" s="500" t="s">
        <v>4419</v>
      </c>
      <c r="T123" s="671">
        <v>1</v>
      </c>
    </row>
    <row r="124" spans="1:20" ht="30">
      <c r="A124" s="493" t="s">
        <v>4545</v>
      </c>
      <c r="B124" s="493" t="s">
        <v>4546</v>
      </c>
      <c r="C124" s="516" t="s">
        <v>4547</v>
      </c>
      <c r="D124" s="518" t="s">
        <v>4502</v>
      </c>
      <c r="E124" s="518" t="s">
        <v>4201</v>
      </c>
      <c r="F124" s="519" t="s">
        <v>4422</v>
      </c>
      <c r="G124" s="519" t="s">
        <v>4550</v>
      </c>
      <c r="H124" s="520">
        <v>28</v>
      </c>
      <c r="I124" s="520">
        <v>3</v>
      </c>
      <c r="J124" s="520">
        <f t="shared" si="6"/>
        <v>28</v>
      </c>
      <c r="K124" s="520">
        <f t="shared" si="7"/>
        <v>3</v>
      </c>
      <c r="L124" s="520">
        <f t="shared" si="8"/>
        <v>3</v>
      </c>
      <c r="M124" s="499"/>
      <c r="N124" s="500" t="str">
        <f t="shared" si="9"/>
        <v>À SAISIR</v>
      </c>
      <c r="O124" s="500" t="str">
        <f t="shared" si="10"/>
        <v/>
      </c>
      <c r="P124" s="500" t="str">
        <f t="shared" si="11"/>
        <v>À SAISIR</v>
      </c>
      <c r="Q124" s="500"/>
      <c r="R124" s="500" t="s">
        <v>4419</v>
      </c>
      <c r="T124" s="671">
        <v>1</v>
      </c>
    </row>
    <row r="125" spans="1:20" ht="30">
      <c r="A125" s="493" t="s">
        <v>4545</v>
      </c>
      <c r="B125" s="493" t="s">
        <v>4546</v>
      </c>
      <c r="C125" s="516" t="s">
        <v>4547</v>
      </c>
      <c r="D125" s="518" t="s">
        <v>4432</v>
      </c>
      <c r="E125" s="518" t="s">
        <v>4201</v>
      </c>
      <c r="F125" s="519" t="s">
        <v>4499</v>
      </c>
      <c r="G125" s="519" t="s">
        <v>4500</v>
      </c>
      <c r="H125" s="520"/>
      <c r="I125" s="520"/>
      <c r="J125" s="520" t="str">
        <f t="shared" si="6"/>
        <v/>
      </c>
      <c r="K125" s="520" t="str">
        <f t="shared" si="7"/>
        <v/>
      </c>
      <c r="L125" s="520" t="str">
        <f t="shared" si="8"/>
        <v/>
      </c>
      <c r="M125" s="499"/>
      <c r="N125" s="500" t="str">
        <f t="shared" si="9"/>
        <v>LIBRE</v>
      </c>
      <c r="O125" s="500" t="str">
        <f t="shared" si="10"/>
        <v/>
      </c>
      <c r="P125" s="500" t="str">
        <f t="shared" si="11"/>
        <v>LIBRE</v>
      </c>
      <c r="Q125" s="500"/>
      <c r="R125" s="500" t="s">
        <v>4419</v>
      </c>
      <c r="T125" s="671">
        <v>1</v>
      </c>
    </row>
    <row r="126" spans="1:20" ht="30">
      <c r="A126" s="493" t="s">
        <v>4545</v>
      </c>
      <c r="B126" s="493" t="s">
        <v>4546</v>
      </c>
      <c r="C126" s="599" t="s">
        <v>4547</v>
      </c>
      <c r="D126" s="600" t="s">
        <v>4504</v>
      </c>
      <c r="E126" s="601" t="s">
        <v>4201</v>
      </c>
      <c r="F126" s="602" t="s">
        <v>4416</v>
      </c>
      <c r="G126" s="602" t="s">
        <v>4551</v>
      </c>
      <c r="H126" s="603">
        <v>28</v>
      </c>
      <c r="I126" s="603">
        <v>8</v>
      </c>
      <c r="J126" s="603">
        <f t="shared" si="6"/>
        <v>28</v>
      </c>
      <c r="K126" s="603">
        <f t="shared" si="7"/>
        <v>8</v>
      </c>
      <c r="L126" s="603">
        <f t="shared" si="8"/>
        <v>8</v>
      </c>
      <c r="M126" s="499"/>
      <c r="N126" s="500" t="str">
        <f t="shared" si="9"/>
        <v>À SAISIR</v>
      </c>
      <c r="O126" s="500" t="str">
        <f t="shared" si="10"/>
        <v/>
      </c>
      <c r="P126" s="500" t="str">
        <f t="shared" si="11"/>
        <v>À SAISIR</v>
      </c>
      <c r="Q126" s="500"/>
      <c r="R126" s="500" t="s">
        <v>4419</v>
      </c>
      <c r="T126" s="671">
        <v>1</v>
      </c>
    </row>
    <row r="127" spans="1:20" ht="30">
      <c r="A127" s="493" t="s">
        <v>4545</v>
      </c>
      <c r="B127" s="493" t="s">
        <v>4546</v>
      </c>
      <c r="C127" s="554" t="s">
        <v>4547</v>
      </c>
      <c r="D127" s="555" t="s">
        <v>4505</v>
      </c>
      <c r="E127" s="555" t="s">
        <v>2720</v>
      </c>
      <c r="F127" s="556" t="s">
        <v>4422</v>
      </c>
      <c r="G127" s="556" t="s">
        <v>4540</v>
      </c>
      <c r="H127" s="557">
        <v>28</v>
      </c>
      <c r="I127" s="557">
        <v>12</v>
      </c>
      <c r="J127" s="557">
        <f t="shared" si="6"/>
        <v>28</v>
      </c>
      <c r="K127" s="557">
        <f t="shared" si="7"/>
        <v>12</v>
      </c>
      <c r="L127" s="557">
        <f t="shared" si="8"/>
        <v>12</v>
      </c>
      <c r="M127" s="499"/>
      <c r="N127" s="500" t="str">
        <f t="shared" si="9"/>
        <v>À SAISIR</v>
      </c>
      <c r="O127" s="500" t="str">
        <f t="shared" si="10"/>
        <v/>
      </c>
      <c r="P127" s="500" t="str">
        <f t="shared" si="11"/>
        <v>À SAISIR</v>
      </c>
      <c r="Q127" s="500"/>
      <c r="R127" s="500" t="s">
        <v>4419</v>
      </c>
      <c r="T127" s="671">
        <v>1</v>
      </c>
    </row>
    <row r="128" spans="1:20" ht="30">
      <c r="A128" s="493" t="s">
        <v>4545</v>
      </c>
      <c r="B128" s="493" t="s">
        <v>4546</v>
      </c>
      <c r="C128" s="530" t="s">
        <v>4547</v>
      </c>
      <c r="D128" s="531" t="s">
        <v>4506</v>
      </c>
      <c r="E128" s="531" t="s">
        <v>2720</v>
      </c>
      <c r="F128" s="532" t="s">
        <v>4422</v>
      </c>
      <c r="G128" s="532" t="s">
        <v>4540</v>
      </c>
      <c r="H128" s="533">
        <v>28</v>
      </c>
      <c r="I128" s="533">
        <v>12</v>
      </c>
      <c r="J128" s="533">
        <f t="shared" si="6"/>
        <v>28</v>
      </c>
      <c r="K128" s="533">
        <f t="shared" si="7"/>
        <v>12</v>
      </c>
      <c r="L128" s="533">
        <f t="shared" si="8"/>
        <v>12</v>
      </c>
      <c r="M128" s="499"/>
      <c r="N128" s="500" t="str">
        <f t="shared" si="9"/>
        <v>À SAISIR</v>
      </c>
      <c r="O128" s="500" t="str">
        <f t="shared" si="10"/>
        <v/>
      </c>
      <c r="P128" s="500" t="str">
        <f t="shared" si="11"/>
        <v>À SAISIR</v>
      </c>
      <c r="Q128" s="500"/>
      <c r="R128" s="500" t="s">
        <v>4419</v>
      </c>
      <c r="T128" s="671">
        <v>1</v>
      </c>
    </row>
    <row r="129" spans="1:20" ht="30">
      <c r="A129" s="493" t="s">
        <v>4545</v>
      </c>
      <c r="B129" s="493" t="s">
        <v>4546</v>
      </c>
      <c r="C129" s="534" t="s">
        <v>4547</v>
      </c>
      <c r="D129" s="535" t="s">
        <v>4473</v>
      </c>
      <c r="E129" s="535" t="s">
        <v>4474</v>
      </c>
      <c r="F129" s="536" t="s">
        <v>4422</v>
      </c>
      <c r="G129" s="536" t="s">
        <v>4540</v>
      </c>
      <c r="H129" s="537">
        <v>28</v>
      </c>
      <c r="I129" s="537">
        <v>12</v>
      </c>
      <c r="J129" s="537">
        <f t="shared" si="6"/>
        <v>28</v>
      </c>
      <c r="K129" s="537">
        <f t="shared" si="7"/>
        <v>12</v>
      </c>
      <c r="L129" s="537">
        <f t="shared" si="8"/>
        <v>12</v>
      </c>
      <c r="M129" s="499"/>
      <c r="N129" s="500" t="str">
        <f t="shared" si="9"/>
        <v>À SAISIR</v>
      </c>
      <c r="O129" s="500" t="str">
        <f t="shared" si="10"/>
        <v/>
      </c>
      <c r="P129" s="500" t="str">
        <f t="shared" si="11"/>
        <v>À SAISIR</v>
      </c>
      <c r="Q129" s="500"/>
      <c r="R129" s="500" t="s">
        <v>4419</v>
      </c>
      <c r="T129" s="671">
        <v>1</v>
      </c>
    </row>
    <row r="130" spans="1:20" ht="30">
      <c r="A130" s="493" t="s">
        <v>4545</v>
      </c>
      <c r="B130" s="493" t="s">
        <v>4546</v>
      </c>
      <c r="C130" s="538" t="s">
        <v>4547</v>
      </c>
      <c r="D130" s="539" t="s">
        <v>4445</v>
      </c>
      <c r="E130" s="539" t="s">
        <v>4474</v>
      </c>
      <c r="F130" s="540" t="s">
        <v>4422</v>
      </c>
      <c r="G130" s="540" t="s">
        <v>4538</v>
      </c>
      <c r="H130" s="541">
        <v>28</v>
      </c>
      <c r="I130" s="541">
        <v>2</v>
      </c>
      <c r="J130" s="541">
        <f t="shared" si="6"/>
        <v>28</v>
      </c>
      <c r="K130" s="541">
        <f t="shared" si="7"/>
        <v>2</v>
      </c>
      <c r="L130" s="541">
        <f t="shared" si="8"/>
        <v>2</v>
      </c>
      <c r="M130" s="499"/>
      <c r="N130" s="500" t="str">
        <f t="shared" si="9"/>
        <v>À SAISIR</v>
      </c>
      <c r="O130" s="500" t="str">
        <f t="shared" si="10"/>
        <v/>
      </c>
      <c r="P130" s="500" t="str">
        <f t="shared" si="11"/>
        <v>À SAISIR</v>
      </c>
      <c r="Q130" s="500"/>
      <c r="R130" s="500" t="s">
        <v>4419</v>
      </c>
      <c r="T130" s="671">
        <v>1</v>
      </c>
    </row>
    <row r="131" spans="1:20" ht="30">
      <c r="A131" s="493" t="s">
        <v>4545</v>
      </c>
      <c r="B131" s="493" t="s">
        <v>4546</v>
      </c>
      <c r="C131" s="542" t="s">
        <v>4547</v>
      </c>
      <c r="D131" s="543" t="s">
        <v>4509</v>
      </c>
      <c r="E131" s="543" t="s">
        <v>4476</v>
      </c>
      <c r="F131" s="544" t="s">
        <v>4422</v>
      </c>
      <c r="G131" s="544" t="s">
        <v>4540</v>
      </c>
      <c r="H131" s="545">
        <v>28</v>
      </c>
      <c r="I131" s="545">
        <v>12</v>
      </c>
      <c r="J131" s="545">
        <f t="shared" si="6"/>
        <v>28</v>
      </c>
      <c r="K131" s="545">
        <f t="shared" si="7"/>
        <v>12</v>
      </c>
      <c r="L131" s="545">
        <f t="shared" si="8"/>
        <v>12</v>
      </c>
      <c r="M131" s="499"/>
      <c r="N131" s="500" t="str">
        <f t="shared" si="9"/>
        <v>À SAISIR</v>
      </c>
      <c r="O131" s="500" t="str">
        <f t="shared" si="10"/>
        <v/>
      </c>
      <c r="P131" s="500" t="str">
        <f t="shared" si="11"/>
        <v>À SAISIR</v>
      </c>
      <c r="Q131" s="500"/>
      <c r="R131" s="500" t="s">
        <v>4419</v>
      </c>
      <c r="T131" s="671">
        <v>1</v>
      </c>
    </row>
    <row r="132" spans="1:20" ht="45">
      <c r="A132" s="493" t="s">
        <v>4545</v>
      </c>
      <c r="B132" s="493" t="s">
        <v>4546</v>
      </c>
      <c r="C132" s="501" t="s">
        <v>4547</v>
      </c>
      <c r="D132" s="503" t="s">
        <v>4511</v>
      </c>
      <c r="E132" s="503" t="s">
        <v>2740</v>
      </c>
      <c r="F132" s="504" t="s">
        <v>4422</v>
      </c>
      <c r="G132" s="504" t="s">
        <v>4532</v>
      </c>
      <c r="H132" s="505">
        <v>28</v>
      </c>
      <c r="I132" s="505">
        <v>8</v>
      </c>
      <c r="J132" s="505">
        <f t="shared" si="6"/>
        <v>28</v>
      </c>
      <c r="K132" s="505">
        <f t="shared" si="7"/>
        <v>8</v>
      </c>
      <c r="L132" s="505">
        <f t="shared" si="8"/>
        <v>8</v>
      </c>
      <c r="M132" s="499"/>
      <c r="N132" s="500" t="str">
        <f t="shared" si="9"/>
        <v>À SAISIR</v>
      </c>
      <c r="O132" s="500" t="str">
        <f t="shared" si="10"/>
        <v/>
      </c>
      <c r="P132" s="500" t="str">
        <f t="shared" si="11"/>
        <v>À SAISIR</v>
      </c>
      <c r="Q132" s="500" t="s">
        <v>4512</v>
      </c>
      <c r="R132" s="500" t="s">
        <v>4419</v>
      </c>
      <c r="T132" s="671">
        <v>1</v>
      </c>
    </row>
    <row r="133" spans="1:20" ht="30">
      <c r="A133" s="493" t="s">
        <v>4545</v>
      </c>
      <c r="B133" s="493" t="s">
        <v>4546</v>
      </c>
      <c r="C133" s="604" t="s">
        <v>4547</v>
      </c>
      <c r="D133" s="605" t="s">
        <v>4513</v>
      </c>
      <c r="E133" s="605" t="s">
        <v>2740</v>
      </c>
      <c r="F133" s="606" t="s">
        <v>4499</v>
      </c>
      <c r="G133" s="606" t="s">
        <v>4500</v>
      </c>
      <c r="H133" s="607"/>
      <c r="I133" s="607"/>
      <c r="J133" s="607" t="str">
        <f t="shared" si="6"/>
        <v/>
      </c>
      <c r="K133" s="607" t="str">
        <f t="shared" si="7"/>
        <v/>
      </c>
      <c r="L133" s="607" t="str">
        <f t="shared" si="8"/>
        <v/>
      </c>
      <c r="M133" s="499"/>
      <c r="N133" s="500" t="str">
        <f t="shared" si="9"/>
        <v>LIBRE</v>
      </c>
      <c r="O133" s="500" t="str">
        <f t="shared" si="10"/>
        <v/>
      </c>
      <c r="P133" s="500" t="str">
        <f t="shared" si="11"/>
        <v>LIBRE</v>
      </c>
      <c r="Q133" s="500"/>
      <c r="R133" s="500" t="s">
        <v>4419</v>
      </c>
      <c r="T133" s="671">
        <v>1</v>
      </c>
    </row>
    <row r="134" spans="1:20" ht="30">
      <c r="A134" s="493" t="s">
        <v>4545</v>
      </c>
      <c r="B134" s="493" t="s">
        <v>4546</v>
      </c>
      <c r="C134" s="501" t="s">
        <v>4547</v>
      </c>
      <c r="D134" s="503" t="s">
        <v>4541</v>
      </c>
      <c r="E134" s="503" t="s">
        <v>4542</v>
      </c>
      <c r="F134" s="504" t="s">
        <v>4543</v>
      </c>
      <c r="G134" s="504" t="s">
        <v>4135</v>
      </c>
      <c r="H134" s="505"/>
      <c r="I134" s="505"/>
      <c r="J134" s="505" t="str">
        <f t="shared" si="6"/>
        <v/>
      </c>
      <c r="K134" s="505" t="str">
        <f t="shared" si="7"/>
        <v/>
      </c>
      <c r="L134" s="505" t="str">
        <f t="shared" si="8"/>
        <v/>
      </c>
      <c r="M134" s="499"/>
      <c r="N134" s="500" t="str">
        <f t="shared" si="9"/>
        <v>CHAQUE JOUR</v>
      </c>
      <c r="O134" s="500" t="str">
        <f t="shared" si="10"/>
        <v/>
      </c>
      <c r="P134" s="500" t="str">
        <f t="shared" si="11"/>
        <v>CHAQUE JOUR</v>
      </c>
      <c r="Q134" s="500" t="s">
        <v>4544</v>
      </c>
      <c r="R134" s="500" t="s">
        <v>4419</v>
      </c>
      <c r="T134" s="671">
        <v>1</v>
      </c>
    </row>
    <row r="135" spans="1:20">
      <c r="T135" s="671">
        <v>1</v>
      </c>
    </row>
    <row r="136" spans="1:20">
      <c r="T136" s="671">
        <v>1</v>
      </c>
    </row>
    <row r="137" spans="1:20">
      <c r="A137" s="608" t="s">
        <v>4399</v>
      </c>
      <c r="B137" s="608" t="s">
        <v>4552</v>
      </c>
      <c r="C137" s="608" t="s">
        <v>4553</v>
      </c>
      <c r="D137" s="608" t="s">
        <v>2887</v>
      </c>
      <c r="E137" s="608" t="s">
        <v>4410</v>
      </c>
      <c r="F137" s="608" t="s">
        <v>4554</v>
      </c>
      <c r="T137" s="671">
        <v>1</v>
      </c>
    </row>
    <row r="138" spans="1:20">
      <c r="A138" s="609" t="s">
        <v>4452</v>
      </c>
      <c r="B138" s="609">
        <f t="shared" ref="B138:B146" si="12">COUNTIF($A$11:$A$134,A138)</f>
        <v>15</v>
      </c>
      <c r="C138" s="609">
        <f t="shared" ref="C138:C146" si="13">COUNTIFS($A$11:$A$134,A138,$N$11:$N$134,"À SAISIR")</f>
        <v>15</v>
      </c>
      <c r="D138" s="609">
        <f t="shared" ref="D138:D146" si="14">COUNTIFS($A$11:$A$134,A138,$N$11:$N$134,"OK")</f>
        <v>0</v>
      </c>
      <c r="E138" s="609">
        <f t="shared" ref="E138:E146" si="15">COUNTIFS($A$11:$A$134,A138,$N$11:$N$134,"ÉCART")</f>
        <v>0</v>
      </c>
      <c r="F138" s="609">
        <f t="shared" ref="F138:F146" si="16">COUNTIFS($A$11:$A$134,A138,$N$11:$N$134,"LIBRE")+COUNTIFS($A$11:$A$134,A138,$N$11:$N$134,"INFO")+COUNTIFS($A$11:$A$134,A138,$N$11:$N$134,"CHAQUE JOUR")</f>
        <v>0</v>
      </c>
      <c r="T138" s="671">
        <v>1</v>
      </c>
    </row>
    <row r="139" spans="1:20">
      <c r="A139" s="609" t="s">
        <v>4491</v>
      </c>
      <c r="B139" s="609">
        <f t="shared" si="12"/>
        <v>15</v>
      </c>
      <c r="C139" s="609">
        <f t="shared" si="13"/>
        <v>13</v>
      </c>
      <c r="D139" s="609">
        <f t="shared" si="14"/>
        <v>0</v>
      </c>
      <c r="E139" s="609">
        <f t="shared" si="15"/>
        <v>0</v>
      </c>
      <c r="F139" s="609">
        <f t="shared" si="16"/>
        <v>2</v>
      </c>
      <c r="T139" s="671">
        <v>1</v>
      </c>
    </row>
    <row r="140" spans="1:20">
      <c r="A140" s="609" t="s">
        <v>4514</v>
      </c>
      <c r="B140" s="609">
        <f t="shared" si="12"/>
        <v>15</v>
      </c>
      <c r="C140" s="609">
        <f t="shared" si="13"/>
        <v>13</v>
      </c>
      <c r="D140" s="609">
        <f t="shared" si="14"/>
        <v>0</v>
      </c>
      <c r="E140" s="609">
        <f t="shared" si="15"/>
        <v>0</v>
      </c>
      <c r="F140" s="609">
        <f t="shared" si="16"/>
        <v>2</v>
      </c>
      <c r="T140" s="671">
        <v>1</v>
      </c>
    </row>
    <row r="141" spans="1:20">
      <c r="A141" s="609" t="s">
        <v>4526</v>
      </c>
      <c r="B141" s="609">
        <f t="shared" si="12"/>
        <v>17</v>
      </c>
      <c r="C141" s="609">
        <f t="shared" si="13"/>
        <v>14</v>
      </c>
      <c r="D141" s="609">
        <f t="shared" si="14"/>
        <v>0</v>
      </c>
      <c r="E141" s="609">
        <f t="shared" si="15"/>
        <v>0</v>
      </c>
      <c r="F141" s="609">
        <f t="shared" si="16"/>
        <v>3</v>
      </c>
      <c r="T141" s="671">
        <v>1</v>
      </c>
    </row>
    <row r="142" spans="1:20">
      <c r="A142" s="609" t="s">
        <v>4545</v>
      </c>
      <c r="B142" s="609">
        <f t="shared" si="12"/>
        <v>16</v>
      </c>
      <c r="C142" s="609">
        <f t="shared" si="13"/>
        <v>12</v>
      </c>
      <c r="D142" s="609">
        <f t="shared" si="14"/>
        <v>0</v>
      </c>
      <c r="E142" s="609">
        <f t="shared" si="15"/>
        <v>0</v>
      </c>
      <c r="F142" s="609">
        <f t="shared" si="16"/>
        <v>4</v>
      </c>
      <c r="T142" s="671">
        <v>1</v>
      </c>
    </row>
    <row r="143" spans="1:20">
      <c r="A143" s="609" t="s">
        <v>4455</v>
      </c>
      <c r="B143" s="609">
        <f t="shared" si="12"/>
        <v>5</v>
      </c>
      <c r="C143" s="609">
        <f t="shared" si="13"/>
        <v>5</v>
      </c>
      <c r="D143" s="609">
        <f t="shared" si="14"/>
        <v>0</v>
      </c>
      <c r="E143" s="609">
        <f t="shared" si="15"/>
        <v>0</v>
      </c>
      <c r="F143" s="609">
        <f t="shared" si="16"/>
        <v>0</v>
      </c>
      <c r="T143" s="671">
        <v>1</v>
      </c>
    </row>
    <row r="144" spans="1:20">
      <c r="A144" s="609" t="s">
        <v>4482</v>
      </c>
      <c r="B144" s="609">
        <f t="shared" si="12"/>
        <v>15</v>
      </c>
      <c r="C144" s="609">
        <f t="shared" si="13"/>
        <v>15</v>
      </c>
      <c r="D144" s="609">
        <f t="shared" si="14"/>
        <v>0</v>
      </c>
      <c r="E144" s="609">
        <f t="shared" si="15"/>
        <v>0</v>
      </c>
      <c r="F144" s="609">
        <f t="shared" si="16"/>
        <v>0</v>
      </c>
      <c r="T144" s="671">
        <v>1</v>
      </c>
    </row>
    <row r="145" spans="1:20">
      <c r="A145" s="609" t="s">
        <v>4466</v>
      </c>
      <c r="B145" s="609">
        <f t="shared" si="12"/>
        <v>11</v>
      </c>
      <c r="C145" s="609">
        <f t="shared" si="13"/>
        <v>10</v>
      </c>
      <c r="D145" s="609">
        <f t="shared" si="14"/>
        <v>0</v>
      </c>
      <c r="E145" s="609">
        <f t="shared" si="15"/>
        <v>0</v>
      </c>
      <c r="F145" s="609">
        <f t="shared" si="16"/>
        <v>1</v>
      </c>
      <c r="T145" s="671">
        <v>1</v>
      </c>
    </row>
    <row r="146" spans="1:20">
      <c r="A146" s="609" t="s">
        <v>4389</v>
      </c>
      <c r="B146" s="609">
        <f t="shared" si="12"/>
        <v>15</v>
      </c>
      <c r="C146" s="609">
        <f t="shared" si="13"/>
        <v>15</v>
      </c>
      <c r="D146" s="609">
        <f t="shared" si="14"/>
        <v>0</v>
      </c>
      <c r="E146" s="609">
        <f t="shared" si="15"/>
        <v>0</v>
      </c>
      <c r="F146" s="609">
        <f t="shared" si="16"/>
        <v>0</v>
      </c>
      <c r="T146" s="671">
        <v>1</v>
      </c>
    </row>
    <row r="147" spans="1:20">
      <c r="T147" s="672" t="s">
        <v>4815</v>
      </c>
    </row>
    <row r="148" spans="1:20" ht="15.75" customHeight="1">
      <c r="A148" s="671">
        <v>1</v>
      </c>
      <c r="B148" s="671">
        <v>1</v>
      </c>
      <c r="C148" s="671">
        <v>1</v>
      </c>
      <c r="D148" s="671">
        <v>1</v>
      </c>
      <c r="E148" s="671">
        <v>1</v>
      </c>
      <c r="F148" s="671">
        <v>1</v>
      </c>
      <c r="G148" s="671">
        <v>1</v>
      </c>
      <c r="H148" s="671">
        <v>1</v>
      </c>
      <c r="I148" s="671">
        <v>1</v>
      </c>
      <c r="J148" s="671">
        <v>1</v>
      </c>
      <c r="K148" s="671">
        <v>1</v>
      </c>
      <c r="L148" s="671">
        <v>1</v>
      </c>
      <c r="M148" s="671">
        <v>1</v>
      </c>
      <c r="N148" s="671">
        <v>1</v>
      </c>
      <c r="O148" s="671">
        <v>1</v>
      </c>
      <c r="P148" s="671">
        <v>1</v>
      </c>
      <c r="Q148" s="671">
        <v>1</v>
      </c>
      <c r="R148" s="671">
        <v>1</v>
      </c>
      <c r="S148" s="671">
        <v>1</v>
      </c>
      <c r="T148" s="673" t="str">
        <f>ADDRESS(ROW(),COLUMN(),4)</f>
        <v>T148</v>
      </c>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D963-D691-48BD-B650-F51D7A08A213}">
  <dimension ref="A1:C133"/>
  <sheetViews>
    <sheetView zoomScaleNormal="100" workbookViewId="0">
      <selection activeCell="D14" sqref="D14"/>
    </sheetView>
  </sheetViews>
  <sheetFormatPr baseColWidth="10" defaultRowHeight="15.75"/>
  <cols>
    <col min="1" max="1" width="2.375" style="455" customWidth="1"/>
    <col min="2" max="2" width="120.625" style="455" customWidth="1"/>
    <col min="3" max="3" width="7.625" style="674" customWidth="1"/>
    <col min="4" max="16384" width="11" style="455"/>
  </cols>
  <sheetData>
    <row r="1" spans="1:3">
      <c r="A1" s="469"/>
      <c r="C1" s="671">
        <v>1</v>
      </c>
    </row>
    <row r="2" spans="1:3">
      <c r="A2" s="460"/>
      <c r="B2" s="456"/>
      <c r="C2" s="671">
        <v>1</v>
      </c>
    </row>
    <row r="3" spans="1:3" ht="30.75" customHeight="1">
      <c r="A3" s="468"/>
      <c r="B3" s="467" t="s">
        <v>4379</v>
      </c>
      <c r="C3" s="671">
        <v>1</v>
      </c>
    </row>
    <row r="4" spans="1:3" ht="18.75">
      <c r="A4" s="460"/>
      <c r="B4" s="466" t="s">
        <v>4378</v>
      </c>
      <c r="C4" s="671">
        <v>1</v>
      </c>
    </row>
    <row r="5" spans="1:3" ht="31.5">
      <c r="A5" s="460"/>
      <c r="B5" s="457" t="s">
        <v>4377</v>
      </c>
      <c r="C5" s="671">
        <v>1</v>
      </c>
    </row>
    <row r="6" spans="1:3" ht="31.5">
      <c r="A6" s="460"/>
      <c r="B6" s="457" t="s">
        <v>4376</v>
      </c>
      <c r="C6" s="671">
        <v>1</v>
      </c>
    </row>
    <row r="7" spans="1:3" ht="31.5">
      <c r="A7" s="460"/>
      <c r="B7" s="457" t="s">
        <v>4375</v>
      </c>
      <c r="C7" s="671">
        <v>1</v>
      </c>
    </row>
    <row r="8" spans="1:3" ht="21" customHeight="1">
      <c r="A8" s="460"/>
      <c r="B8" s="459"/>
      <c r="C8" s="671">
        <v>1</v>
      </c>
    </row>
    <row r="9" spans="1:3" ht="18">
      <c r="A9" s="460"/>
      <c r="B9" s="465" t="s">
        <v>4374</v>
      </c>
      <c r="C9" s="671">
        <v>1</v>
      </c>
    </row>
    <row r="10" spans="1:3" ht="31.5">
      <c r="A10" s="460"/>
      <c r="B10" s="457" t="s">
        <v>4373</v>
      </c>
      <c r="C10" s="671">
        <v>1</v>
      </c>
    </row>
    <row r="11" spans="1:3">
      <c r="A11" s="460"/>
      <c r="B11" s="459" t="s">
        <v>4372</v>
      </c>
      <c r="C11" s="671">
        <v>1</v>
      </c>
    </row>
    <row r="12" spans="1:3" ht="63">
      <c r="A12" s="460"/>
      <c r="B12" s="457" t="s">
        <v>4371</v>
      </c>
      <c r="C12" s="671">
        <v>1</v>
      </c>
    </row>
    <row r="13" spans="1:3" ht="21" customHeight="1">
      <c r="A13" s="460"/>
      <c r="B13" s="459"/>
      <c r="C13" s="671">
        <v>1</v>
      </c>
    </row>
    <row r="14" spans="1:3" ht="18">
      <c r="A14" s="460"/>
      <c r="B14" s="465" t="s">
        <v>4370</v>
      </c>
      <c r="C14" s="671">
        <v>1</v>
      </c>
    </row>
    <row r="15" spans="1:3" ht="31.5">
      <c r="A15" s="460"/>
      <c r="B15" s="457" t="s">
        <v>4369</v>
      </c>
      <c r="C15" s="671">
        <v>1</v>
      </c>
    </row>
    <row r="16" spans="1:3" ht="24" customHeight="1">
      <c r="A16" s="460"/>
      <c r="B16" s="459" t="s">
        <v>4368</v>
      </c>
      <c r="C16" s="671">
        <v>1</v>
      </c>
    </row>
    <row r="17" spans="1:3" ht="31.5">
      <c r="A17" s="460"/>
      <c r="B17" s="457" t="s">
        <v>4367</v>
      </c>
      <c r="C17" s="671">
        <v>1</v>
      </c>
    </row>
    <row r="18" spans="1:3">
      <c r="A18" s="460"/>
      <c r="B18" s="456"/>
      <c r="C18" s="671">
        <v>1</v>
      </c>
    </row>
    <row r="19" spans="1:3" ht="18">
      <c r="A19" s="460"/>
      <c r="B19" s="465" t="s">
        <v>4366</v>
      </c>
      <c r="C19" s="671">
        <v>1</v>
      </c>
    </row>
    <row r="20" spans="1:3" ht="31.5">
      <c r="A20" s="460"/>
      <c r="B20" s="457" t="s">
        <v>4365</v>
      </c>
      <c r="C20" s="671">
        <v>1</v>
      </c>
    </row>
    <row r="21" spans="1:3" ht="19.5" customHeight="1">
      <c r="A21" s="460"/>
      <c r="B21" s="459" t="s">
        <v>4364</v>
      </c>
      <c r="C21" s="671">
        <v>1</v>
      </c>
    </row>
    <row r="22" spans="1:3" ht="63">
      <c r="A22" s="460"/>
      <c r="B22" s="457" t="s">
        <v>4363</v>
      </c>
      <c r="C22" s="671">
        <v>1</v>
      </c>
    </row>
    <row r="23" spans="1:3" ht="21" customHeight="1">
      <c r="A23" s="460"/>
      <c r="B23" s="459"/>
      <c r="C23" s="671">
        <v>1</v>
      </c>
    </row>
    <row r="24" spans="1:3" ht="18">
      <c r="A24" s="460"/>
      <c r="B24" s="465" t="s">
        <v>4362</v>
      </c>
      <c r="C24" s="671">
        <v>1</v>
      </c>
    </row>
    <row r="25" spans="1:3" ht="31.5">
      <c r="A25" s="460"/>
      <c r="B25" s="457" t="s">
        <v>4361</v>
      </c>
      <c r="C25" s="671">
        <v>1</v>
      </c>
    </row>
    <row r="26" spans="1:3" ht="47.25">
      <c r="A26" s="460"/>
      <c r="B26" s="457" t="s">
        <v>4360</v>
      </c>
      <c r="C26" s="671">
        <v>1</v>
      </c>
    </row>
    <row r="27" spans="1:3">
      <c r="A27" s="460"/>
      <c r="B27" s="459" t="s">
        <v>4359</v>
      </c>
      <c r="C27" s="671">
        <v>1</v>
      </c>
    </row>
    <row r="28" spans="1:3" ht="47.25">
      <c r="A28" s="460"/>
      <c r="B28" s="457" t="s">
        <v>4358</v>
      </c>
      <c r="C28" s="671">
        <v>1</v>
      </c>
    </row>
    <row r="29" spans="1:3" ht="21" customHeight="1">
      <c r="A29" s="460"/>
      <c r="B29" s="459"/>
      <c r="C29" s="671">
        <v>1</v>
      </c>
    </row>
    <row r="30" spans="1:3" ht="18">
      <c r="A30" s="460"/>
      <c r="B30" s="465" t="s">
        <v>4357</v>
      </c>
      <c r="C30" s="671">
        <v>1</v>
      </c>
    </row>
    <row r="31" spans="1:3" ht="31.5">
      <c r="A31" s="460"/>
      <c r="B31" s="457" t="s">
        <v>4356</v>
      </c>
      <c r="C31" s="671">
        <v>1</v>
      </c>
    </row>
    <row r="32" spans="1:3">
      <c r="B32" s="459" t="s">
        <v>4355</v>
      </c>
      <c r="C32" s="671">
        <v>1</v>
      </c>
    </row>
    <row r="33" spans="1:3" ht="47.25">
      <c r="B33" s="457" t="s">
        <v>4354</v>
      </c>
      <c r="C33" s="671">
        <v>1</v>
      </c>
    </row>
    <row r="34" spans="1:3" ht="21" customHeight="1">
      <c r="A34" s="460"/>
      <c r="B34" s="459"/>
      <c r="C34" s="671">
        <v>1</v>
      </c>
    </row>
    <row r="35" spans="1:3" ht="18">
      <c r="B35" s="465" t="s">
        <v>4353</v>
      </c>
      <c r="C35" s="671">
        <v>1</v>
      </c>
    </row>
    <row r="36" spans="1:3" ht="31.5">
      <c r="B36" s="457" t="s">
        <v>4352</v>
      </c>
      <c r="C36" s="671">
        <v>1</v>
      </c>
    </row>
    <row r="37" spans="1:3">
      <c r="B37" s="459" t="s">
        <v>4351</v>
      </c>
      <c r="C37" s="671">
        <v>1</v>
      </c>
    </row>
    <row r="38" spans="1:3" ht="31.5">
      <c r="B38" s="457" t="s">
        <v>4350</v>
      </c>
      <c r="C38" s="671">
        <v>1</v>
      </c>
    </row>
    <row r="39" spans="1:3" ht="31.5">
      <c r="B39" s="457" t="s">
        <v>4349</v>
      </c>
      <c r="C39" s="671">
        <v>1</v>
      </c>
    </row>
    <row r="40" spans="1:3" ht="21" customHeight="1">
      <c r="A40" s="460"/>
      <c r="B40" s="459"/>
      <c r="C40" s="671">
        <v>1</v>
      </c>
    </row>
    <row r="41" spans="1:3" ht="18">
      <c r="B41" s="465" t="s">
        <v>4348</v>
      </c>
      <c r="C41" s="671">
        <v>1</v>
      </c>
    </row>
    <row r="42" spans="1:3" ht="31.5">
      <c r="B42" s="457" t="s">
        <v>4347</v>
      </c>
      <c r="C42" s="671">
        <v>1</v>
      </c>
    </row>
    <row r="43" spans="1:3">
      <c r="B43" s="459" t="s">
        <v>4346</v>
      </c>
      <c r="C43" s="671">
        <v>1</v>
      </c>
    </row>
    <row r="44" spans="1:3" ht="47.25">
      <c r="B44" s="457" t="s">
        <v>4345</v>
      </c>
      <c r="C44" s="671">
        <v>1</v>
      </c>
    </row>
    <row r="45" spans="1:3" ht="21" customHeight="1">
      <c r="A45" s="460"/>
      <c r="B45" s="459"/>
      <c r="C45" s="671">
        <v>1</v>
      </c>
    </row>
    <row r="46" spans="1:3" ht="23.25">
      <c r="B46" s="462" t="s">
        <v>4344</v>
      </c>
      <c r="C46" s="671">
        <v>1</v>
      </c>
    </row>
    <row r="47" spans="1:3" ht="31.5">
      <c r="B47" s="457" t="s">
        <v>4343</v>
      </c>
      <c r="C47" s="671">
        <v>1</v>
      </c>
    </row>
    <row r="48" spans="1:3">
      <c r="B48" s="459" t="s">
        <v>4342</v>
      </c>
      <c r="C48" s="671">
        <v>1</v>
      </c>
    </row>
    <row r="49" spans="2:3">
      <c r="B49" s="459"/>
      <c r="C49" s="671">
        <v>1</v>
      </c>
    </row>
    <row r="50" spans="2:3" ht="18">
      <c r="B50" s="464" t="s">
        <v>4341</v>
      </c>
      <c r="C50" s="671">
        <v>1</v>
      </c>
    </row>
    <row r="51" spans="2:3">
      <c r="B51" s="459" t="s">
        <v>4340</v>
      </c>
      <c r="C51" s="671">
        <v>1</v>
      </c>
    </row>
    <row r="52" spans="2:3">
      <c r="B52" s="461" t="s">
        <v>4339</v>
      </c>
      <c r="C52" s="671">
        <v>1</v>
      </c>
    </row>
    <row r="53" spans="2:3">
      <c r="B53" s="461" t="s">
        <v>4338</v>
      </c>
      <c r="C53" s="671">
        <v>1</v>
      </c>
    </row>
    <row r="54" spans="2:3">
      <c r="B54" s="461" t="s">
        <v>4337</v>
      </c>
      <c r="C54" s="671">
        <v>1</v>
      </c>
    </row>
    <row r="55" spans="2:3">
      <c r="B55" s="461" t="s">
        <v>4336</v>
      </c>
      <c r="C55" s="671">
        <v>1</v>
      </c>
    </row>
    <row r="56" spans="2:3">
      <c r="B56" s="461" t="s">
        <v>4335</v>
      </c>
      <c r="C56" s="671">
        <v>1</v>
      </c>
    </row>
    <row r="57" spans="2:3">
      <c r="B57" s="461" t="s">
        <v>4334</v>
      </c>
      <c r="C57" s="671">
        <v>1</v>
      </c>
    </row>
    <row r="58" spans="2:3">
      <c r="B58" s="461" t="s">
        <v>4333</v>
      </c>
      <c r="C58" s="671">
        <v>1</v>
      </c>
    </row>
    <row r="59" spans="2:3">
      <c r="B59" s="461" t="s">
        <v>4332</v>
      </c>
      <c r="C59" s="671">
        <v>1</v>
      </c>
    </row>
    <row r="60" spans="2:3">
      <c r="B60" s="461" t="s">
        <v>4331</v>
      </c>
      <c r="C60" s="671">
        <v>1</v>
      </c>
    </row>
    <row r="61" spans="2:3">
      <c r="B61" s="461" t="s">
        <v>4330</v>
      </c>
      <c r="C61" s="671">
        <v>1</v>
      </c>
    </row>
    <row r="62" spans="2:3">
      <c r="B62" s="461" t="s">
        <v>4329</v>
      </c>
      <c r="C62" s="671">
        <v>1</v>
      </c>
    </row>
    <row r="63" spans="2:3">
      <c r="B63" s="461" t="s">
        <v>4328</v>
      </c>
      <c r="C63" s="671">
        <v>1</v>
      </c>
    </row>
    <row r="64" spans="2:3">
      <c r="B64" s="461" t="s">
        <v>4327</v>
      </c>
      <c r="C64" s="671">
        <v>1</v>
      </c>
    </row>
    <row r="65" spans="2:3" ht="31.5">
      <c r="B65" s="457" t="s">
        <v>4326</v>
      </c>
      <c r="C65" s="671">
        <v>1</v>
      </c>
    </row>
    <row r="66" spans="2:3">
      <c r="B66" s="459"/>
      <c r="C66" s="671">
        <v>1</v>
      </c>
    </row>
    <row r="67" spans="2:3" ht="18">
      <c r="B67" s="464" t="s">
        <v>4325</v>
      </c>
      <c r="C67" s="671">
        <v>1</v>
      </c>
    </row>
    <row r="68" spans="2:3" ht="47.25">
      <c r="B68" s="457" t="s">
        <v>4324</v>
      </c>
      <c r="C68" s="671">
        <v>1</v>
      </c>
    </row>
    <row r="69" spans="2:3" ht="31.5">
      <c r="B69" s="457" t="s">
        <v>4323</v>
      </c>
      <c r="C69" s="671">
        <v>1</v>
      </c>
    </row>
    <row r="70" spans="2:3">
      <c r="B70" s="459"/>
      <c r="C70" s="671">
        <v>1</v>
      </c>
    </row>
    <row r="71" spans="2:3">
      <c r="B71" s="463" t="s">
        <v>4322</v>
      </c>
      <c r="C71" s="671">
        <v>1</v>
      </c>
    </row>
    <row r="72" spans="2:3">
      <c r="B72" s="461" t="s">
        <v>4321</v>
      </c>
      <c r="C72" s="671">
        <v>1</v>
      </c>
    </row>
    <row r="73" spans="2:3">
      <c r="B73" s="461" t="s">
        <v>4320</v>
      </c>
      <c r="C73" s="671">
        <v>1</v>
      </c>
    </row>
    <row r="74" spans="2:3">
      <c r="B74" s="461" t="s">
        <v>4319</v>
      </c>
      <c r="C74" s="671">
        <v>1</v>
      </c>
    </row>
    <row r="75" spans="2:3">
      <c r="B75" s="461" t="s">
        <v>4318</v>
      </c>
      <c r="C75" s="671">
        <v>1</v>
      </c>
    </row>
    <row r="76" spans="2:3">
      <c r="B76" s="461" t="s">
        <v>4317</v>
      </c>
      <c r="C76" s="671">
        <v>1</v>
      </c>
    </row>
    <row r="77" spans="2:3">
      <c r="B77" s="461" t="s">
        <v>4316</v>
      </c>
      <c r="C77" s="671">
        <v>1</v>
      </c>
    </row>
    <row r="78" spans="2:3">
      <c r="B78" s="461" t="s">
        <v>4315</v>
      </c>
      <c r="C78" s="671">
        <v>1</v>
      </c>
    </row>
    <row r="79" spans="2:3">
      <c r="B79" s="459"/>
      <c r="C79" s="671">
        <v>1</v>
      </c>
    </row>
    <row r="80" spans="2:3" ht="18">
      <c r="B80" s="464" t="s">
        <v>4314</v>
      </c>
      <c r="C80" s="671">
        <v>1</v>
      </c>
    </row>
    <row r="81" spans="1:3" ht="31.5">
      <c r="B81" s="457" t="s">
        <v>4313</v>
      </c>
      <c r="C81" s="671">
        <v>1</v>
      </c>
    </row>
    <row r="82" spans="1:3">
      <c r="B82" s="459" t="s">
        <v>4312</v>
      </c>
      <c r="C82" s="671">
        <v>1</v>
      </c>
    </row>
    <row r="83" spans="1:3" ht="21" customHeight="1">
      <c r="A83" s="460"/>
      <c r="B83" s="459"/>
      <c r="C83" s="671">
        <v>1</v>
      </c>
    </row>
    <row r="84" spans="1:3" ht="23.25">
      <c r="B84" s="462" t="s">
        <v>4311</v>
      </c>
      <c r="C84" s="671">
        <v>1</v>
      </c>
    </row>
    <row r="85" spans="1:3">
      <c r="B85" s="459" t="s">
        <v>4310</v>
      </c>
      <c r="C85" s="671">
        <v>1</v>
      </c>
    </row>
    <row r="86" spans="1:3" ht="31.5">
      <c r="B86" s="457" t="s">
        <v>4309</v>
      </c>
      <c r="C86" s="671">
        <v>1</v>
      </c>
    </row>
    <row r="87" spans="1:3">
      <c r="B87" s="463" t="s">
        <v>4308</v>
      </c>
      <c r="C87" s="671">
        <v>1</v>
      </c>
    </row>
    <row r="88" spans="1:3">
      <c r="B88" s="461" t="s">
        <v>4307</v>
      </c>
      <c r="C88" s="671">
        <v>1</v>
      </c>
    </row>
    <row r="89" spans="1:3">
      <c r="B89" s="461" t="s">
        <v>4306</v>
      </c>
      <c r="C89" s="671">
        <v>1</v>
      </c>
    </row>
    <row r="90" spans="1:3">
      <c r="B90" s="461" t="s">
        <v>4305</v>
      </c>
      <c r="C90" s="671">
        <v>1</v>
      </c>
    </row>
    <row r="91" spans="1:3">
      <c r="B91" s="461" t="s">
        <v>4304</v>
      </c>
      <c r="C91" s="671">
        <v>1</v>
      </c>
    </row>
    <row r="92" spans="1:3">
      <c r="B92" s="461" t="s">
        <v>4303</v>
      </c>
      <c r="C92" s="671">
        <v>1</v>
      </c>
    </row>
    <row r="93" spans="1:3">
      <c r="B93" s="461" t="s">
        <v>4302</v>
      </c>
      <c r="C93" s="671">
        <v>1</v>
      </c>
    </row>
    <row r="94" spans="1:3">
      <c r="B94" s="461" t="s">
        <v>4301</v>
      </c>
      <c r="C94" s="671">
        <v>1</v>
      </c>
    </row>
    <row r="95" spans="1:3">
      <c r="B95" s="461" t="s">
        <v>4300</v>
      </c>
      <c r="C95" s="671">
        <v>1</v>
      </c>
    </row>
    <row r="96" spans="1:3">
      <c r="B96" s="461" t="s">
        <v>4299</v>
      </c>
      <c r="C96" s="671">
        <v>1</v>
      </c>
    </row>
    <row r="97" spans="2:3">
      <c r="B97" s="461" t="s">
        <v>3234</v>
      </c>
      <c r="C97" s="671">
        <v>1</v>
      </c>
    </row>
    <row r="98" spans="2:3">
      <c r="B98" s="461" t="s">
        <v>4298</v>
      </c>
      <c r="C98" s="671">
        <v>1</v>
      </c>
    </row>
    <row r="99" spans="2:3" ht="31.5">
      <c r="B99" s="457" t="s">
        <v>4297</v>
      </c>
      <c r="C99" s="671">
        <v>1</v>
      </c>
    </row>
    <row r="100" spans="2:3">
      <c r="B100" s="456"/>
      <c r="C100" s="671">
        <v>1</v>
      </c>
    </row>
    <row r="101" spans="2:3" ht="23.25">
      <c r="B101" s="462" t="s">
        <v>4296</v>
      </c>
      <c r="C101" s="671">
        <v>1</v>
      </c>
    </row>
    <row r="102" spans="2:3" ht="31.5">
      <c r="B102" s="457" t="s">
        <v>4295</v>
      </c>
      <c r="C102" s="671">
        <v>1</v>
      </c>
    </row>
    <row r="103" spans="2:3" ht="31.5">
      <c r="B103" s="457" t="s">
        <v>4294</v>
      </c>
      <c r="C103" s="671">
        <v>1</v>
      </c>
    </row>
    <row r="104" spans="2:3">
      <c r="B104" s="463" t="s">
        <v>4293</v>
      </c>
      <c r="C104" s="671">
        <v>1</v>
      </c>
    </row>
    <row r="105" spans="2:3">
      <c r="B105" s="461" t="s">
        <v>4292</v>
      </c>
      <c r="C105" s="671">
        <v>1</v>
      </c>
    </row>
    <row r="106" spans="2:3">
      <c r="B106" s="461" t="s">
        <v>4291</v>
      </c>
      <c r="C106" s="671">
        <v>1</v>
      </c>
    </row>
    <row r="107" spans="2:3">
      <c r="B107" s="461" t="s">
        <v>4290</v>
      </c>
      <c r="C107" s="671">
        <v>1</v>
      </c>
    </row>
    <row r="108" spans="2:3">
      <c r="B108" s="461" t="s">
        <v>4289</v>
      </c>
      <c r="C108" s="671">
        <v>1</v>
      </c>
    </row>
    <row r="109" spans="2:3">
      <c r="B109" s="461" t="s">
        <v>4288</v>
      </c>
      <c r="C109" s="671">
        <v>1</v>
      </c>
    </row>
    <row r="110" spans="2:3">
      <c r="B110" s="461" t="s">
        <v>4287</v>
      </c>
      <c r="C110" s="671">
        <v>1</v>
      </c>
    </row>
    <row r="111" spans="2:3">
      <c r="B111" s="461" t="s">
        <v>4286</v>
      </c>
      <c r="C111" s="671">
        <v>1</v>
      </c>
    </row>
    <row r="112" spans="2:3">
      <c r="B112" s="461" t="s">
        <v>4285</v>
      </c>
      <c r="C112" s="671">
        <v>1</v>
      </c>
    </row>
    <row r="113" spans="1:3">
      <c r="B113" s="461" t="s">
        <v>4284</v>
      </c>
      <c r="C113" s="671">
        <v>1</v>
      </c>
    </row>
    <row r="114" spans="1:3" ht="31.5">
      <c r="B114" s="457" t="s">
        <v>4283</v>
      </c>
      <c r="C114" s="671">
        <v>1</v>
      </c>
    </row>
    <row r="115" spans="1:3" ht="21" customHeight="1">
      <c r="A115" s="460"/>
      <c r="B115" s="459"/>
      <c r="C115" s="671">
        <v>1</v>
      </c>
    </row>
    <row r="116" spans="1:3" ht="23.25">
      <c r="B116" s="462" t="s">
        <v>4282</v>
      </c>
      <c r="C116" s="671">
        <v>1</v>
      </c>
    </row>
    <row r="117" spans="1:3">
      <c r="B117" s="459" t="s">
        <v>4281</v>
      </c>
      <c r="C117" s="671">
        <v>1</v>
      </c>
    </row>
    <row r="118" spans="1:3">
      <c r="B118" s="461" t="s">
        <v>4280</v>
      </c>
      <c r="C118" s="671">
        <v>1</v>
      </c>
    </row>
    <row r="119" spans="1:3">
      <c r="B119" s="461" t="s">
        <v>4279</v>
      </c>
      <c r="C119" s="671">
        <v>1</v>
      </c>
    </row>
    <row r="120" spans="1:3">
      <c r="B120" s="461" t="s">
        <v>4278</v>
      </c>
      <c r="C120" s="671">
        <v>1</v>
      </c>
    </row>
    <row r="121" spans="1:3" ht="47.25">
      <c r="B121" s="457" t="s">
        <v>4277</v>
      </c>
      <c r="C121" s="671">
        <v>1</v>
      </c>
    </row>
    <row r="122" spans="1:3" ht="31.5">
      <c r="B122" s="457" t="s">
        <v>4276</v>
      </c>
      <c r="C122" s="671">
        <v>1</v>
      </c>
    </row>
    <row r="123" spans="1:3" ht="47.25">
      <c r="B123" s="457" t="s">
        <v>4275</v>
      </c>
      <c r="C123" s="671">
        <v>1</v>
      </c>
    </row>
    <row r="124" spans="1:3" ht="31.5">
      <c r="B124" s="457" t="s">
        <v>4274</v>
      </c>
      <c r="C124" s="671">
        <v>1</v>
      </c>
    </row>
    <row r="125" spans="1:3" ht="21" customHeight="1">
      <c r="A125" s="460"/>
      <c r="B125" s="459"/>
      <c r="C125" s="671">
        <v>1</v>
      </c>
    </row>
    <row r="126" spans="1:3" ht="23.25">
      <c r="B126" s="458" t="s">
        <v>4273</v>
      </c>
      <c r="C126" s="671">
        <v>1</v>
      </c>
    </row>
    <row r="127" spans="1:3" ht="31.5">
      <c r="B127" s="457" t="s">
        <v>4272</v>
      </c>
      <c r="C127" s="671">
        <v>1</v>
      </c>
    </row>
    <row r="128" spans="1:3" ht="47.25">
      <c r="B128" s="457" t="s">
        <v>4271</v>
      </c>
      <c r="C128" s="671">
        <v>1</v>
      </c>
    </row>
    <row r="129" spans="2:3" ht="31.5">
      <c r="B129" s="457" t="s">
        <v>4270</v>
      </c>
      <c r="C129" s="671">
        <v>1</v>
      </c>
    </row>
    <row r="130" spans="2:3" ht="31.5">
      <c r="B130" s="457" t="s">
        <v>4269</v>
      </c>
      <c r="C130" s="671">
        <v>1</v>
      </c>
    </row>
    <row r="131" spans="2:3">
      <c r="B131" s="456"/>
      <c r="C131" s="671">
        <v>1</v>
      </c>
    </row>
    <row r="132" spans="2:3">
      <c r="C132" s="672" t="s">
        <v>4815</v>
      </c>
    </row>
    <row r="133" spans="2:3">
      <c r="B133" s="671">
        <v>1</v>
      </c>
      <c r="C133" s="673" t="str">
        <f>ADDRESS(ROW(),COLUMN(),4)</f>
        <v>C133</v>
      </c>
    </row>
  </sheetData>
  <printOptions horizontalCentered="1"/>
  <pageMargins left="0.19685039370078741" right="0" top="0.19685039370078741" bottom="0" header="0" footer="0"/>
  <pageSetup paperSize="9" scale="78"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88FAC-CE61-4AAD-8628-8781D2B6274B}">
  <dimension ref="A1:L299"/>
  <sheetViews>
    <sheetView workbookViewId="0">
      <selection activeCell="I20" sqref="I20"/>
    </sheetView>
  </sheetViews>
  <sheetFormatPr baseColWidth="10" defaultRowHeight="18.75"/>
  <cols>
    <col min="1" max="10" width="15.625" style="610" customWidth="1"/>
    <col min="11" max="11" width="7.625" style="674" customWidth="1"/>
    <col min="12" max="16384" width="11" style="610"/>
  </cols>
  <sheetData>
    <row r="1" spans="1:12">
      <c r="A1" s="611"/>
      <c r="B1" s="611"/>
      <c r="C1" s="611"/>
      <c r="D1" s="611"/>
      <c r="E1" s="611"/>
      <c r="F1" s="611"/>
      <c r="G1" s="611"/>
      <c r="H1" s="611"/>
      <c r="I1" s="611"/>
      <c r="J1" s="611"/>
      <c r="K1" s="671">
        <v>1</v>
      </c>
      <c r="L1" s="611"/>
    </row>
    <row r="2" spans="1:12">
      <c r="A2" s="611"/>
      <c r="B2" s="611"/>
      <c r="C2" s="611"/>
      <c r="D2" s="611"/>
      <c r="E2" s="611"/>
      <c r="F2" s="611"/>
      <c r="G2" s="611"/>
      <c r="H2" s="611"/>
      <c r="I2" s="611"/>
      <c r="J2" s="611"/>
      <c r="K2" s="671">
        <v>1</v>
      </c>
      <c r="L2" s="611"/>
    </row>
    <row r="3" spans="1:12" ht="23.25" customHeight="1">
      <c r="A3" s="611"/>
      <c r="B3" s="5384" t="s">
        <v>4814</v>
      </c>
      <c r="C3" s="5384"/>
      <c r="D3" s="5384"/>
      <c r="E3" s="5384"/>
      <c r="F3" s="5384"/>
      <c r="G3" s="5384"/>
      <c r="H3" s="5384"/>
      <c r="I3" s="5384"/>
      <c r="J3" s="5384"/>
      <c r="K3" s="671">
        <v>1</v>
      </c>
      <c r="L3" s="611"/>
    </row>
    <row r="4" spans="1:12" ht="23.25" customHeight="1">
      <c r="A4" s="611"/>
      <c r="B4" s="5384"/>
      <c r="C4" s="5384"/>
      <c r="D4" s="5384"/>
      <c r="E4" s="5384"/>
      <c r="F4" s="5384"/>
      <c r="G4" s="5384"/>
      <c r="H4" s="5384"/>
      <c r="I4" s="5384"/>
      <c r="J4" s="5384"/>
      <c r="K4" s="671">
        <v>1</v>
      </c>
      <c r="L4" s="611"/>
    </row>
    <row r="5" spans="1:12">
      <c r="A5" s="614" t="s">
        <v>4210</v>
      </c>
      <c r="B5" s="613" t="s">
        <v>4813</v>
      </c>
      <c r="K5" s="671">
        <v>1</v>
      </c>
    </row>
    <row r="6" spans="1:12">
      <c r="A6" s="611"/>
      <c r="B6" s="611"/>
      <c r="C6" s="611"/>
      <c r="D6" s="611"/>
      <c r="E6" s="611"/>
      <c r="F6" s="611"/>
      <c r="G6" s="611"/>
      <c r="H6" s="611"/>
      <c r="I6" s="611"/>
      <c r="J6" s="611"/>
      <c r="K6" s="671">
        <v>1</v>
      </c>
    </row>
    <row r="7" spans="1:12">
      <c r="A7" s="611"/>
      <c r="B7" s="611" t="s">
        <v>4812</v>
      </c>
      <c r="C7" s="611"/>
      <c r="D7" s="611"/>
      <c r="E7" s="611"/>
      <c r="F7" s="611"/>
      <c r="G7" s="611"/>
      <c r="H7" s="611"/>
      <c r="I7" s="611"/>
      <c r="J7" s="611"/>
      <c r="K7" s="671">
        <v>1</v>
      </c>
    </row>
    <row r="8" spans="1:12">
      <c r="A8" s="611"/>
      <c r="B8" s="611" t="s">
        <v>4811</v>
      </c>
      <c r="C8" s="611"/>
      <c r="D8" s="611"/>
      <c r="E8" s="611"/>
      <c r="F8" s="611"/>
      <c r="G8" s="611"/>
      <c r="H8" s="611"/>
      <c r="I8" s="611"/>
      <c r="J8" s="611"/>
      <c r="K8" s="671">
        <v>1</v>
      </c>
    </row>
    <row r="9" spans="1:12">
      <c r="A9" s="611"/>
      <c r="B9" s="611" t="s">
        <v>4810</v>
      </c>
      <c r="C9" s="611"/>
      <c r="D9" s="611"/>
      <c r="E9" s="611"/>
      <c r="F9" s="611"/>
      <c r="G9" s="611"/>
      <c r="H9" s="611"/>
      <c r="I9" s="611"/>
      <c r="J9" s="611"/>
      <c r="K9" s="671">
        <v>1</v>
      </c>
    </row>
    <row r="10" spans="1:12">
      <c r="A10" s="611"/>
      <c r="B10" s="611"/>
      <c r="C10" s="611"/>
      <c r="D10" s="611"/>
      <c r="E10" s="611"/>
      <c r="F10" s="611"/>
      <c r="G10" s="611"/>
      <c r="H10" s="611"/>
      <c r="I10" s="611"/>
      <c r="J10" s="611"/>
      <c r="K10" s="671">
        <v>1</v>
      </c>
    </row>
    <row r="11" spans="1:12">
      <c r="A11" s="611"/>
      <c r="B11" s="612" t="s">
        <v>4634</v>
      </c>
      <c r="C11" s="611"/>
      <c r="D11" s="611"/>
      <c r="E11" s="611"/>
      <c r="F11" s="611"/>
      <c r="G11" s="611"/>
      <c r="H11" s="611"/>
      <c r="I11" s="611"/>
      <c r="J11" s="611"/>
      <c r="K11" s="671">
        <v>1</v>
      </c>
    </row>
    <row r="12" spans="1:12">
      <c r="A12" s="611"/>
      <c r="B12" s="611" t="s">
        <v>4809</v>
      </c>
      <c r="C12" s="611"/>
      <c r="D12" s="611"/>
      <c r="E12" s="611"/>
      <c r="F12" s="611"/>
      <c r="G12" s="611"/>
      <c r="H12" s="611"/>
      <c r="I12" s="611"/>
      <c r="J12" s="611"/>
      <c r="K12" s="671">
        <v>1</v>
      </c>
    </row>
    <row r="13" spans="1:12">
      <c r="A13" s="611"/>
      <c r="B13" s="611" t="s">
        <v>4808</v>
      </c>
      <c r="C13" s="611"/>
      <c r="D13" s="611"/>
      <c r="E13" s="611"/>
      <c r="F13" s="611"/>
      <c r="G13" s="611"/>
      <c r="H13" s="611"/>
      <c r="I13" s="611"/>
      <c r="J13" s="611"/>
      <c r="K13" s="671">
        <v>1</v>
      </c>
    </row>
    <row r="14" spans="1:12">
      <c r="A14" s="611"/>
      <c r="B14" s="611" t="s">
        <v>4807</v>
      </c>
      <c r="C14" s="611"/>
      <c r="D14" s="611"/>
      <c r="E14" s="611"/>
      <c r="F14" s="611"/>
      <c r="G14" s="611"/>
      <c r="H14" s="611"/>
      <c r="I14" s="611"/>
      <c r="J14" s="611"/>
      <c r="K14" s="671">
        <v>1</v>
      </c>
    </row>
    <row r="15" spans="1:12">
      <c r="A15" s="611"/>
      <c r="B15" s="611" t="s">
        <v>4806</v>
      </c>
      <c r="C15" s="611"/>
      <c r="D15" s="611"/>
      <c r="E15" s="611"/>
      <c r="F15" s="611"/>
      <c r="G15" s="611"/>
      <c r="H15" s="611"/>
      <c r="I15" s="611"/>
      <c r="J15" s="611"/>
      <c r="K15" s="671">
        <v>1</v>
      </c>
    </row>
    <row r="16" spans="1:12">
      <c r="A16" s="611"/>
      <c r="B16" s="611" t="s">
        <v>4805</v>
      </c>
      <c r="C16" s="611"/>
      <c r="D16" s="611"/>
      <c r="E16" s="611"/>
      <c r="F16" s="611"/>
      <c r="G16" s="611"/>
      <c r="H16" s="611"/>
      <c r="I16" s="611"/>
      <c r="J16" s="611"/>
      <c r="K16" s="671">
        <v>1</v>
      </c>
    </row>
    <row r="17" spans="1:11">
      <c r="A17" s="611"/>
      <c r="B17" s="611" t="s">
        <v>4804</v>
      </c>
      <c r="C17" s="611"/>
      <c r="D17" s="611"/>
      <c r="E17" s="611"/>
      <c r="F17" s="611"/>
      <c r="G17" s="611"/>
      <c r="H17" s="611"/>
      <c r="I17" s="611"/>
      <c r="J17" s="611"/>
      <c r="K17" s="671">
        <v>1</v>
      </c>
    </row>
    <row r="18" spans="1:11">
      <c r="A18" s="611"/>
      <c r="B18" s="611" t="s">
        <v>4803</v>
      </c>
      <c r="C18" s="611"/>
      <c r="D18" s="611"/>
      <c r="E18" s="611"/>
      <c r="F18" s="611"/>
      <c r="G18" s="611"/>
      <c r="H18" s="611"/>
      <c r="I18" s="611"/>
      <c r="J18" s="611"/>
      <c r="K18" s="671">
        <v>1</v>
      </c>
    </row>
    <row r="19" spans="1:11">
      <c r="A19" s="611"/>
      <c r="B19" s="611" t="s">
        <v>4802</v>
      </c>
      <c r="C19" s="611"/>
      <c r="D19" s="611"/>
      <c r="E19" s="611"/>
      <c r="F19" s="611"/>
      <c r="G19" s="611"/>
      <c r="H19" s="611"/>
      <c r="I19" s="611"/>
      <c r="J19" s="611"/>
      <c r="K19" s="671">
        <v>1</v>
      </c>
    </row>
    <row r="20" spans="1:11">
      <c r="A20" s="611"/>
      <c r="B20" s="611" t="s">
        <v>4801</v>
      </c>
      <c r="C20" s="611"/>
      <c r="D20" s="611"/>
      <c r="E20" s="611"/>
      <c r="F20" s="611"/>
      <c r="G20" s="611"/>
      <c r="H20" s="611"/>
      <c r="I20" s="611"/>
      <c r="J20" s="611"/>
      <c r="K20" s="671">
        <v>1</v>
      </c>
    </row>
    <row r="21" spans="1:11">
      <c r="A21" s="611"/>
      <c r="B21" s="611" t="s">
        <v>4800</v>
      </c>
      <c r="C21" s="611"/>
      <c r="D21" s="611"/>
      <c r="E21" s="611"/>
      <c r="F21" s="611"/>
      <c r="G21" s="611"/>
      <c r="H21" s="611"/>
      <c r="I21" s="611"/>
      <c r="J21" s="611"/>
      <c r="K21" s="671">
        <v>1</v>
      </c>
    </row>
    <row r="22" spans="1:11">
      <c r="A22" s="611"/>
      <c r="B22" s="611" t="s">
        <v>4799</v>
      </c>
      <c r="C22" s="611"/>
      <c r="D22" s="611"/>
      <c r="E22" s="611"/>
      <c r="F22" s="611"/>
      <c r="G22" s="611"/>
      <c r="H22" s="611"/>
      <c r="I22" s="611"/>
      <c r="J22" s="611"/>
      <c r="K22" s="671">
        <v>1</v>
      </c>
    </row>
    <row r="23" spans="1:11">
      <c r="A23" s="611"/>
      <c r="B23" s="611" t="s">
        <v>4798</v>
      </c>
      <c r="C23" s="611"/>
      <c r="D23" s="611"/>
      <c r="E23" s="611"/>
      <c r="F23" s="611"/>
      <c r="G23" s="611"/>
      <c r="H23" s="611"/>
      <c r="I23" s="611"/>
      <c r="J23" s="611"/>
      <c r="K23" s="671">
        <v>1</v>
      </c>
    </row>
    <row r="24" spans="1:11">
      <c r="A24" s="611"/>
      <c r="B24" s="611" t="s">
        <v>4797</v>
      </c>
      <c r="C24" s="611"/>
      <c r="D24" s="611"/>
      <c r="E24" s="611"/>
      <c r="F24" s="611"/>
      <c r="G24" s="611"/>
      <c r="H24" s="611"/>
      <c r="I24" s="611"/>
      <c r="J24" s="611"/>
      <c r="K24" s="671">
        <v>1</v>
      </c>
    </row>
    <row r="25" spans="1:11">
      <c r="A25" s="611"/>
      <c r="B25" s="611" t="s">
        <v>4796</v>
      </c>
      <c r="C25" s="611"/>
      <c r="D25" s="611"/>
      <c r="E25" s="611"/>
      <c r="F25" s="611"/>
      <c r="G25" s="611"/>
      <c r="H25" s="611"/>
      <c r="I25" s="611"/>
      <c r="J25" s="611"/>
      <c r="K25" s="671">
        <v>1</v>
      </c>
    </row>
    <row r="26" spans="1:11">
      <c r="A26" s="611"/>
      <c r="B26" s="611" t="s">
        <v>4795</v>
      </c>
      <c r="C26" s="611"/>
      <c r="D26" s="611"/>
      <c r="E26" s="611"/>
      <c r="F26" s="611"/>
      <c r="G26" s="611"/>
      <c r="H26" s="611"/>
      <c r="I26" s="611"/>
      <c r="J26" s="611"/>
      <c r="K26" s="671">
        <v>1</v>
      </c>
    </row>
    <row r="27" spans="1:11">
      <c r="A27" s="611"/>
      <c r="B27" s="611" t="s">
        <v>4794</v>
      </c>
      <c r="C27" s="611"/>
      <c r="D27" s="611"/>
      <c r="E27" s="611"/>
      <c r="F27" s="611"/>
      <c r="G27" s="611"/>
      <c r="H27" s="611"/>
      <c r="I27" s="611"/>
      <c r="J27" s="611"/>
      <c r="K27" s="671">
        <v>1</v>
      </c>
    </row>
    <row r="28" spans="1:11">
      <c r="A28" s="611"/>
      <c r="B28" s="611" t="s">
        <v>4793</v>
      </c>
      <c r="C28" s="611"/>
      <c r="D28" s="611"/>
      <c r="E28" s="611"/>
      <c r="F28" s="611"/>
      <c r="G28" s="611"/>
      <c r="H28" s="611"/>
      <c r="I28" s="611"/>
      <c r="J28" s="611"/>
      <c r="K28" s="671">
        <v>1</v>
      </c>
    </row>
    <row r="29" spans="1:11">
      <c r="A29" s="611"/>
      <c r="B29" s="611"/>
      <c r="C29" s="611"/>
      <c r="D29" s="611"/>
      <c r="E29" s="611"/>
      <c r="F29" s="611"/>
      <c r="G29" s="611"/>
      <c r="H29" s="611"/>
      <c r="I29" s="611"/>
      <c r="J29" s="611"/>
      <c r="K29" s="671">
        <v>1</v>
      </c>
    </row>
    <row r="30" spans="1:11">
      <c r="A30" s="611"/>
      <c r="B30" s="612" t="s">
        <v>4792</v>
      </c>
      <c r="C30" s="611"/>
      <c r="D30" s="611"/>
      <c r="E30" s="611"/>
      <c r="F30" s="611"/>
      <c r="G30" s="611"/>
      <c r="H30" s="611"/>
      <c r="I30" s="611"/>
      <c r="J30" s="611"/>
      <c r="K30" s="671">
        <v>1</v>
      </c>
    </row>
    <row r="31" spans="1:11">
      <c r="A31" s="611"/>
      <c r="B31" s="611" t="s">
        <v>4791</v>
      </c>
      <c r="C31" s="611"/>
      <c r="D31" s="611"/>
      <c r="E31" s="611"/>
      <c r="F31" s="611"/>
      <c r="G31" s="611"/>
      <c r="H31" s="611"/>
      <c r="I31" s="611"/>
      <c r="J31" s="611"/>
      <c r="K31" s="671">
        <v>1</v>
      </c>
    </row>
    <row r="32" spans="1:11">
      <c r="A32" s="611"/>
      <c r="B32" s="611" t="s">
        <v>4790</v>
      </c>
      <c r="C32" s="611"/>
      <c r="D32" s="611"/>
      <c r="E32" s="611"/>
      <c r="F32" s="611"/>
      <c r="G32" s="611"/>
      <c r="H32" s="611"/>
      <c r="I32" s="611"/>
      <c r="J32" s="611"/>
      <c r="K32" s="671">
        <v>1</v>
      </c>
    </row>
    <row r="33" spans="1:11">
      <c r="A33" s="611"/>
      <c r="B33" s="611" t="s">
        <v>3091</v>
      </c>
      <c r="C33" s="611"/>
      <c r="D33" s="611"/>
      <c r="E33" s="611"/>
      <c r="F33" s="611"/>
      <c r="G33" s="611"/>
      <c r="H33" s="611"/>
      <c r="I33" s="611"/>
      <c r="J33" s="611"/>
      <c r="K33" s="671">
        <v>1</v>
      </c>
    </row>
    <row r="34" spans="1:11">
      <c r="A34" s="611"/>
      <c r="B34" s="611" t="s">
        <v>4789</v>
      </c>
      <c r="C34" s="611"/>
      <c r="D34" s="611"/>
      <c r="E34" s="611"/>
      <c r="F34" s="611"/>
      <c r="G34" s="611"/>
      <c r="H34" s="611"/>
      <c r="I34" s="611"/>
      <c r="J34" s="611"/>
      <c r="K34" s="671">
        <v>1</v>
      </c>
    </row>
    <row r="35" spans="1:11">
      <c r="A35" s="611"/>
      <c r="B35" s="611" t="s">
        <v>4788</v>
      </c>
      <c r="C35" s="611"/>
      <c r="D35" s="611"/>
      <c r="E35" s="611"/>
      <c r="F35" s="611"/>
      <c r="G35" s="611"/>
      <c r="H35" s="611"/>
      <c r="I35" s="611"/>
      <c r="J35" s="611"/>
      <c r="K35" s="671">
        <v>1</v>
      </c>
    </row>
    <row r="36" spans="1:11">
      <c r="A36" s="611"/>
      <c r="B36" s="611" t="s">
        <v>4787</v>
      </c>
      <c r="C36" s="611"/>
      <c r="D36" s="611"/>
      <c r="E36" s="611"/>
      <c r="F36" s="611"/>
      <c r="G36" s="611"/>
      <c r="H36" s="611"/>
      <c r="I36" s="611"/>
      <c r="J36" s="611"/>
      <c r="K36" s="671">
        <v>1</v>
      </c>
    </row>
    <row r="37" spans="1:11">
      <c r="A37" s="611"/>
      <c r="B37" s="611"/>
      <c r="C37" s="611"/>
      <c r="D37" s="611"/>
      <c r="E37" s="611"/>
      <c r="F37" s="611"/>
      <c r="G37" s="611"/>
      <c r="H37" s="611"/>
      <c r="I37" s="611"/>
      <c r="J37" s="611"/>
      <c r="K37" s="671">
        <v>1</v>
      </c>
    </row>
    <row r="38" spans="1:11">
      <c r="A38" s="611"/>
      <c r="B38" s="612" t="s">
        <v>4786</v>
      </c>
      <c r="C38" s="611"/>
      <c r="D38" s="611"/>
      <c r="E38" s="611"/>
      <c r="F38" s="611"/>
      <c r="G38" s="611"/>
      <c r="H38" s="611"/>
      <c r="I38" s="611"/>
      <c r="J38" s="611"/>
      <c r="K38" s="671">
        <v>1</v>
      </c>
    </row>
    <row r="39" spans="1:11">
      <c r="A39" s="611"/>
      <c r="B39" s="611" t="s">
        <v>4785</v>
      </c>
      <c r="C39" s="611"/>
      <c r="D39" s="611"/>
      <c r="E39" s="611"/>
      <c r="F39" s="611"/>
      <c r="G39" s="611"/>
      <c r="H39" s="611"/>
      <c r="I39" s="611"/>
      <c r="J39" s="611"/>
      <c r="K39" s="671">
        <v>1</v>
      </c>
    </row>
    <row r="40" spans="1:11">
      <c r="A40" s="611"/>
      <c r="B40" s="611" t="s">
        <v>4784</v>
      </c>
      <c r="C40" s="611"/>
      <c r="D40" s="611"/>
      <c r="E40" s="611"/>
      <c r="F40" s="611"/>
      <c r="G40" s="611"/>
      <c r="H40" s="611"/>
      <c r="I40" s="611"/>
      <c r="J40" s="611"/>
      <c r="K40" s="671">
        <v>1</v>
      </c>
    </row>
    <row r="41" spans="1:11">
      <c r="A41" s="611"/>
      <c r="B41" s="611" t="s">
        <v>4783</v>
      </c>
      <c r="C41" s="611"/>
      <c r="D41" s="611"/>
      <c r="E41" s="611"/>
      <c r="F41" s="611"/>
      <c r="G41" s="611"/>
      <c r="H41" s="611"/>
      <c r="I41" s="611"/>
      <c r="J41" s="611"/>
      <c r="K41" s="671">
        <v>1</v>
      </c>
    </row>
    <row r="42" spans="1:11">
      <c r="A42" s="611"/>
      <c r="B42" s="611"/>
      <c r="C42" s="611"/>
      <c r="D42" s="611"/>
      <c r="E42" s="611"/>
      <c r="F42" s="611"/>
      <c r="G42" s="611"/>
      <c r="H42" s="611"/>
      <c r="I42" s="611"/>
      <c r="J42" s="611"/>
      <c r="K42" s="671">
        <v>1</v>
      </c>
    </row>
    <row r="43" spans="1:11">
      <c r="A43" s="611"/>
      <c r="B43" s="611" t="s">
        <v>4782</v>
      </c>
      <c r="C43" s="611"/>
      <c r="D43" s="611"/>
      <c r="E43" s="611"/>
      <c r="F43" s="611"/>
      <c r="G43" s="611"/>
      <c r="H43" s="611"/>
      <c r="I43" s="611"/>
      <c r="J43" s="611"/>
      <c r="K43" s="671">
        <v>1</v>
      </c>
    </row>
    <row r="44" spans="1:11">
      <c r="A44" s="611"/>
      <c r="B44" s="611" t="s">
        <v>4781</v>
      </c>
      <c r="C44" s="611"/>
      <c r="D44" s="611"/>
      <c r="E44" s="611"/>
      <c r="F44" s="611"/>
      <c r="G44" s="611"/>
      <c r="H44" s="611"/>
      <c r="I44" s="611"/>
      <c r="J44" s="611"/>
      <c r="K44" s="671">
        <v>1</v>
      </c>
    </row>
    <row r="45" spans="1:11">
      <c r="A45" s="611"/>
      <c r="B45" s="611" t="s">
        <v>4780</v>
      </c>
      <c r="C45" s="611"/>
      <c r="D45" s="611"/>
      <c r="E45" s="611"/>
      <c r="F45" s="611"/>
      <c r="G45" s="611"/>
      <c r="H45" s="611"/>
      <c r="I45" s="611"/>
      <c r="J45" s="611"/>
      <c r="K45" s="671">
        <v>1</v>
      </c>
    </row>
    <row r="46" spans="1:11">
      <c r="A46" s="611"/>
      <c r="B46" s="611" t="s">
        <v>4779</v>
      </c>
      <c r="C46" s="611"/>
      <c r="D46" s="611"/>
      <c r="E46" s="611"/>
      <c r="F46" s="611"/>
      <c r="G46" s="611"/>
      <c r="H46" s="611"/>
      <c r="I46" s="611"/>
      <c r="J46" s="611"/>
      <c r="K46" s="671">
        <v>1</v>
      </c>
    </row>
    <row r="47" spans="1:11">
      <c r="A47" s="611"/>
      <c r="B47" s="611" t="s">
        <v>4778</v>
      </c>
      <c r="C47" s="611"/>
      <c r="D47" s="611"/>
      <c r="E47" s="611"/>
      <c r="F47" s="611"/>
      <c r="G47" s="611"/>
      <c r="H47" s="611"/>
      <c r="I47" s="611"/>
      <c r="J47" s="611"/>
      <c r="K47" s="671">
        <v>1</v>
      </c>
    </row>
    <row r="48" spans="1:11">
      <c r="A48" s="611"/>
      <c r="B48" s="611" t="s">
        <v>4777</v>
      </c>
      <c r="C48" s="611"/>
      <c r="D48" s="611"/>
      <c r="E48" s="611"/>
      <c r="F48" s="611"/>
      <c r="G48" s="611"/>
      <c r="H48" s="611"/>
      <c r="I48" s="611"/>
      <c r="J48" s="611"/>
      <c r="K48" s="671">
        <v>1</v>
      </c>
    </row>
    <row r="49" spans="1:11">
      <c r="A49" s="611"/>
      <c r="B49" s="611" t="s">
        <v>4776</v>
      </c>
      <c r="C49" s="611"/>
      <c r="D49" s="611"/>
      <c r="E49" s="611"/>
      <c r="F49" s="611"/>
      <c r="G49" s="611"/>
      <c r="H49" s="611"/>
      <c r="I49" s="611"/>
      <c r="J49" s="611"/>
      <c r="K49" s="671">
        <v>1</v>
      </c>
    </row>
    <row r="50" spans="1:11">
      <c r="A50" s="611"/>
      <c r="B50" s="611"/>
      <c r="C50" s="611"/>
      <c r="D50" s="611"/>
      <c r="E50" s="611"/>
      <c r="F50" s="611"/>
      <c r="G50" s="611"/>
      <c r="H50" s="611"/>
      <c r="I50" s="611"/>
      <c r="J50" s="611"/>
      <c r="K50" s="671">
        <v>1</v>
      </c>
    </row>
    <row r="51" spans="1:11">
      <c r="A51" s="611"/>
      <c r="B51" s="611" t="s">
        <v>4775</v>
      </c>
      <c r="C51" s="611"/>
      <c r="D51" s="611"/>
      <c r="E51" s="611"/>
      <c r="F51" s="611"/>
      <c r="G51" s="611"/>
      <c r="H51" s="611"/>
      <c r="I51" s="611"/>
      <c r="J51" s="611"/>
      <c r="K51" s="671">
        <v>1</v>
      </c>
    </row>
    <row r="52" spans="1:11">
      <c r="A52" s="611"/>
      <c r="B52" s="611" t="s">
        <v>4774</v>
      </c>
      <c r="C52" s="611"/>
      <c r="D52" s="611"/>
      <c r="E52" s="611"/>
      <c r="F52" s="611"/>
      <c r="G52" s="611"/>
      <c r="H52" s="611"/>
      <c r="I52" s="611"/>
      <c r="J52" s="611"/>
      <c r="K52" s="671">
        <v>1</v>
      </c>
    </row>
    <row r="53" spans="1:11">
      <c r="A53" s="611"/>
      <c r="B53" s="611" t="s">
        <v>4773</v>
      </c>
      <c r="C53" s="611"/>
      <c r="D53" s="611"/>
      <c r="E53" s="611"/>
      <c r="F53" s="611"/>
      <c r="G53" s="611"/>
      <c r="H53" s="611"/>
      <c r="I53" s="611"/>
      <c r="J53" s="611"/>
      <c r="K53" s="671">
        <v>1</v>
      </c>
    </row>
    <row r="54" spans="1:11">
      <c r="A54" s="611"/>
      <c r="B54" s="611" t="s">
        <v>4772</v>
      </c>
      <c r="C54" s="611"/>
      <c r="D54" s="611"/>
      <c r="E54" s="611"/>
      <c r="F54" s="611"/>
      <c r="G54" s="611"/>
      <c r="H54" s="611"/>
      <c r="I54" s="611"/>
      <c r="J54" s="611"/>
      <c r="K54" s="671">
        <v>1</v>
      </c>
    </row>
    <row r="55" spans="1:11">
      <c r="A55" s="611"/>
      <c r="B55" s="611" t="s">
        <v>4771</v>
      </c>
      <c r="C55" s="611"/>
      <c r="D55" s="611"/>
      <c r="E55" s="611"/>
      <c r="F55" s="611"/>
      <c r="G55" s="611"/>
      <c r="H55" s="611"/>
      <c r="I55" s="611"/>
      <c r="J55" s="611"/>
      <c r="K55" s="671">
        <v>1</v>
      </c>
    </row>
    <row r="56" spans="1:11">
      <c r="A56" s="611"/>
      <c r="B56" s="611" t="s">
        <v>4770</v>
      </c>
      <c r="C56" s="611"/>
      <c r="D56" s="611"/>
      <c r="E56" s="611"/>
      <c r="F56" s="611"/>
      <c r="G56" s="611"/>
      <c r="H56" s="611"/>
      <c r="I56" s="611"/>
      <c r="J56" s="611"/>
      <c r="K56" s="671">
        <v>1</v>
      </c>
    </row>
    <row r="57" spans="1:11">
      <c r="A57" s="611"/>
      <c r="B57" s="611" t="s">
        <v>4769</v>
      </c>
      <c r="C57" s="611"/>
      <c r="D57" s="611"/>
      <c r="E57" s="611"/>
      <c r="F57" s="611"/>
      <c r="G57" s="611"/>
      <c r="H57" s="611"/>
      <c r="I57" s="611"/>
      <c r="J57" s="611"/>
      <c r="K57" s="671">
        <v>1</v>
      </c>
    </row>
    <row r="58" spans="1:11">
      <c r="A58" s="611"/>
      <c r="B58" s="611" t="s">
        <v>4768</v>
      </c>
      <c r="C58" s="611"/>
      <c r="D58" s="611"/>
      <c r="E58" s="611"/>
      <c r="F58" s="611"/>
      <c r="G58" s="611"/>
      <c r="H58" s="611"/>
      <c r="I58" s="611"/>
      <c r="J58" s="611"/>
      <c r="K58" s="671">
        <v>1</v>
      </c>
    </row>
    <row r="59" spans="1:11">
      <c r="A59" s="611"/>
      <c r="B59" s="611" t="s">
        <v>4767</v>
      </c>
      <c r="C59" s="611"/>
      <c r="D59" s="611"/>
      <c r="E59" s="611"/>
      <c r="F59" s="611"/>
      <c r="G59" s="611"/>
      <c r="H59" s="611"/>
      <c r="I59" s="611"/>
      <c r="J59" s="611"/>
      <c r="K59" s="671">
        <v>1</v>
      </c>
    </row>
    <row r="60" spans="1:11">
      <c r="A60" s="611"/>
      <c r="B60" s="611" t="s">
        <v>4605</v>
      </c>
      <c r="C60" s="611"/>
      <c r="D60" s="611"/>
      <c r="E60" s="611"/>
      <c r="F60" s="611"/>
      <c r="G60" s="611"/>
      <c r="H60" s="611"/>
      <c r="I60" s="611"/>
      <c r="J60" s="611"/>
      <c r="K60" s="671">
        <v>1</v>
      </c>
    </row>
    <row r="61" spans="1:11">
      <c r="A61" s="611"/>
      <c r="B61" s="611" t="s">
        <v>4766</v>
      </c>
      <c r="C61" s="611"/>
      <c r="D61" s="611"/>
      <c r="E61" s="611"/>
      <c r="F61" s="611"/>
      <c r="G61" s="611"/>
      <c r="H61" s="611"/>
      <c r="I61" s="611"/>
      <c r="J61" s="611"/>
      <c r="K61" s="671">
        <v>1</v>
      </c>
    </row>
    <row r="62" spans="1:11">
      <c r="A62" s="611"/>
      <c r="B62" s="611"/>
      <c r="C62" s="611"/>
      <c r="D62" s="611"/>
      <c r="E62" s="611"/>
      <c r="F62" s="611"/>
      <c r="G62" s="611"/>
      <c r="H62" s="611"/>
      <c r="I62" s="611"/>
      <c r="J62" s="611"/>
      <c r="K62" s="671">
        <v>1</v>
      </c>
    </row>
    <row r="63" spans="1:11">
      <c r="A63" s="611"/>
      <c r="B63" s="611" t="s">
        <v>4765</v>
      </c>
      <c r="C63" s="611"/>
      <c r="D63" s="611"/>
      <c r="E63" s="611"/>
      <c r="F63" s="611"/>
      <c r="G63" s="611"/>
      <c r="H63" s="611"/>
      <c r="I63" s="611"/>
      <c r="J63" s="611"/>
      <c r="K63" s="671">
        <v>1</v>
      </c>
    </row>
    <row r="64" spans="1:11">
      <c r="A64" s="611"/>
      <c r="B64" s="611" t="s">
        <v>4764</v>
      </c>
      <c r="C64" s="611"/>
      <c r="D64" s="611"/>
      <c r="E64" s="611"/>
      <c r="F64" s="611"/>
      <c r="G64" s="611"/>
      <c r="H64" s="611"/>
      <c r="I64" s="611"/>
      <c r="J64" s="611"/>
      <c r="K64" s="671">
        <v>1</v>
      </c>
    </row>
    <row r="65" spans="1:11">
      <c r="A65" s="611"/>
      <c r="B65" s="611" t="s">
        <v>4763</v>
      </c>
      <c r="C65" s="611"/>
      <c r="D65" s="611"/>
      <c r="E65" s="611"/>
      <c r="F65" s="611"/>
      <c r="G65" s="611"/>
      <c r="H65" s="611"/>
      <c r="I65" s="611"/>
      <c r="J65" s="611"/>
      <c r="K65" s="671">
        <v>1</v>
      </c>
    </row>
    <row r="66" spans="1:11">
      <c r="A66" s="611"/>
      <c r="B66" s="611" t="s">
        <v>4762</v>
      </c>
      <c r="C66" s="611"/>
      <c r="D66" s="611"/>
      <c r="E66" s="611"/>
      <c r="F66" s="611"/>
      <c r="G66" s="611"/>
      <c r="H66" s="611"/>
      <c r="I66" s="611"/>
      <c r="J66" s="611"/>
      <c r="K66" s="671">
        <v>1</v>
      </c>
    </row>
    <row r="67" spans="1:11">
      <c r="A67" s="611"/>
      <c r="B67" s="611" t="s">
        <v>4761</v>
      </c>
      <c r="C67" s="611"/>
      <c r="D67" s="611"/>
      <c r="E67" s="611"/>
      <c r="F67" s="611"/>
      <c r="G67" s="611"/>
      <c r="H67" s="611"/>
      <c r="I67" s="611"/>
      <c r="J67" s="611"/>
      <c r="K67" s="671">
        <v>1</v>
      </c>
    </row>
    <row r="68" spans="1:11">
      <c r="A68" s="611"/>
      <c r="B68" s="611" t="s">
        <v>4760</v>
      </c>
      <c r="C68" s="611"/>
      <c r="D68" s="611"/>
      <c r="E68" s="611"/>
      <c r="F68" s="611"/>
      <c r="G68" s="611"/>
      <c r="H68" s="611"/>
      <c r="I68" s="611"/>
      <c r="J68" s="611"/>
      <c r="K68" s="671">
        <v>1</v>
      </c>
    </row>
    <row r="69" spans="1:11">
      <c r="A69" s="611"/>
      <c r="B69" s="611" t="s">
        <v>4759</v>
      </c>
      <c r="C69" s="611"/>
      <c r="D69" s="611"/>
      <c r="E69" s="611"/>
      <c r="F69" s="611"/>
      <c r="G69" s="611"/>
      <c r="H69" s="611"/>
      <c r="I69" s="611"/>
      <c r="J69" s="611"/>
      <c r="K69" s="671">
        <v>1</v>
      </c>
    </row>
    <row r="70" spans="1:11">
      <c r="A70" s="611"/>
      <c r="B70" s="611" t="s">
        <v>4758</v>
      </c>
      <c r="C70" s="611"/>
      <c r="D70" s="611"/>
      <c r="E70" s="611"/>
      <c r="F70" s="611"/>
      <c r="G70" s="611"/>
      <c r="H70" s="611"/>
      <c r="I70" s="611"/>
      <c r="J70" s="611"/>
      <c r="K70" s="671">
        <v>1</v>
      </c>
    </row>
    <row r="71" spans="1:11">
      <c r="A71" s="611"/>
      <c r="B71" s="611" t="s">
        <v>4757</v>
      </c>
      <c r="C71" s="611"/>
      <c r="D71" s="611"/>
      <c r="E71" s="611"/>
      <c r="F71" s="611"/>
      <c r="G71" s="611"/>
      <c r="H71" s="611"/>
      <c r="I71" s="611"/>
      <c r="J71" s="611"/>
      <c r="K71" s="671">
        <v>1</v>
      </c>
    </row>
    <row r="72" spans="1:11">
      <c r="A72" s="611"/>
      <c r="B72" s="611" t="s">
        <v>4756</v>
      </c>
      <c r="C72" s="611"/>
      <c r="D72" s="611"/>
      <c r="E72" s="611"/>
      <c r="F72" s="611"/>
      <c r="G72" s="611"/>
      <c r="H72" s="611"/>
      <c r="I72" s="611"/>
      <c r="J72" s="611"/>
      <c r="K72" s="671">
        <v>1</v>
      </c>
    </row>
    <row r="73" spans="1:11">
      <c r="A73" s="611"/>
      <c r="B73" s="611" t="s">
        <v>4755</v>
      </c>
      <c r="C73" s="611"/>
      <c r="D73" s="611"/>
      <c r="E73" s="611"/>
      <c r="F73" s="611"/>
      <c r="G73" s="611"/>
      <c r="H73" s="611"/>
      <c r="I73" s="611"/>
      <c r="J73" s="611"/>
      <c r="K73" s="671">
        <v>1</v>
      </c>
    </row>
    <row r="74" spans="1:11">
      <c r="A74" s="611"/>
      <c r="B74" s="611" t="s">
        <v>4754</v>
      </c>
      <c r="C74" s="611"/>
      <c r="D74" s="611"/>
      <c r="E74" s="611"/>
      <c r="F74" s="611"/>
      <c r="G74" s="611"/>
      <c r="H74" s="611"/>
      <c r="I74" s="611"/>
      <c r="J74" s="611"/>
      <c r="K74" s="671">
        <v>1</v>
      </c>
    </row>
    <row r="75" spans="1:11">
      <c r="A75" s="611"/>
      <c r="B75" s="611" t="s">
        <v>4753</v>
      </c>
      <c r="C75" s="611"/>
      <c r="D75" s="611"/>
      <c r="E75" s="611"/>
      <c r="F75" s="611"/>
      <c r="G75" s="611"/>
      <c r="H75" s="611"/>
      <c r="I75" s="611"/>
      <c r="J75" s="611"/>
      <c r="K75" s="671">
        <v>1</v>
      </c>
    </row>
    <row r="76" spans="1:11">
      <c r="A76" s="611"/>
      <c r="B76" s="611"/>
      <c r="C76" s="611"/>
      <c r="D76" s="611"/>
      <c r="E76" s="611"/>
      <c r="F76" s="611"/>
      <c r="G76" s="611"/>
      <c r="H76" s="611"/>
      <c r="I76" s="611"/>
      <c r="J76" s="611"/>
      <c r="K76" s="671">
        <v>1</v>
      </c>
    </row>
    <row r="77" spans="1:11">
      <c r="A77" s="611"/>
      <c r="B77" s="612" t="s">
        <v>4752</v>
      </c>
      <c r="C77" s="611"/>
      <c r="D77" s="611"/>
      <c r="E77" s="611"/>
      <c r="F77" s="611"/>
      <c r="G77" s="611"/>
      <c r="H77" s="611"/>
      <c r="I77" s="611"/>
      <c r="J77" s="611"/>
      <c r="K77" s="671">
        <v>1</v>
      </c>
    </row>
    <row r="78" spans="1:11">
      <c r="A78" s="611"/>
      <c r="B78" s="611" t="s">
        <v>4751</v>
      </c>
      <c r="C78" s="611"/>
      <c r="D78" s="611"/>
      <c r="E78" s="611"/>
      <c r="F78" s="611"/>
      <c r="G78" s="611"/>
      <c r="H78" s="611"/>
      <c r="I78" s="611"/>
      <c r="J78" s="611"/>
      <c r="K78" s="671">
        <v>1</v>
      </c>
    </row>
    <row r="79" spans="1:11">
      <c r="A79" s="611"/>
      <c r="B79" s="611" t="s">
        <v>4750</v>
      </c>
      <c r="C79" s="611"/>
      <c r="D79" s="611"/>
      <c r="E79" s="611"/>
      <c r="F79" s="611"/>
      <c r="G79" s="611"/>
      <c r="H79" s="611"/>
      <c r="I79" s="611"/>
      <c r="J79" s="611"/>
      <c r="K79" s="671">
        <v>1</v>
      </c>
    </row>
    <row r="80" spans="1:11">
      <c r="A80" s="611"/>
      <c r="B80" s="611" t="s">
        <v>4749</v>
      </c>
      <c r="C80" s="611"/>
      <c r="D80" s="611"/>
      <c r="E80" s="611"/>
      <c r="F80" s="611"/>
      <c r="G80" s="611"/>
      <c r="H80" s="611"/>
      <c r="I80" s="611"/>
      <c r="J80" s="611"/>
      <c r="K80" s="671">
        <v>1</v>
      </c>
    </row>
    <row r="81" spans="1:11">
      <c r="A81" s="611"/>
      <c r="B81" s="611" t="s">
        <v>4748</v>
      </c>
      <c r="C81" s="611"/>
      <c r="D81" s="611"/>
      <c r="E81" s="611"/>
      <c r="F81" s="611"/>
      <c r="G81" s="611"/>
      <c r="H81" s="611"/>
      <c r="I81" s="611"/>
      <c r="J81" s="611"/>
      <c r="K81" s="671">
        <v>1</v>
      </c>
    </row>
    <row r="82" spans="1:11">
      <c r="A82" s="611"/>
      <c r="B82" s="611" t="s">
        <v>4747</v>
      </c>
      <c r="C82" s="611"/>
      <c r="D82" s="611"/>
      <c r="E82" s="611"/>
      <c r="F82" s="611"/>
      <c r="G82" s="611"/>
      <c r="H82" s="611"/>
      <c r="I82" s="611"/>
      <c r="J82" s="611"/>
      <c r="K82" s="671">
        <v>1</v>
      </c>
    </row>
    <row r="83" spans="1:11">
      <c r="A83" s="611"/>
      <c r="B83" s="611"/>
      <c r="C83" s="611"/>
      <c r="D83" s="611"/>
      <c r="E83" s="611"/>
      <c r="F83" s="611"/>
      <c r="G83" s="611"/>
      <c r="H83" s="611"/>
      <c r="I83" s="611"/>
      <c r="J83" s="611"/>
      <c r="K83" s="671">
        <v>1</v>
      </c>
    </row>
    <row r="84" spans="1:11">
      <c r="A84" s="611"/>
      <c r="B84" s="611" t="s">
        <v>4746</v>
      </c>
      <c r="C84" s="611"/>
      <c r="D84" s="611"/>
      <c r="E84" s="611"/>
      <c r="F84" s="611"/>
      <c r="G84" s="611"/>
      <c r="H84" s="611"/>
      <c r="I84" s="611"/>
      <c r="J84" s="611"/>
      <c r="K84" s="671">
        <v>1</v>
      </c>
    </row>
    <row r="85" spans="1:11">
      <c r="A85" s="611"/>
      <c r="B85" s="611" t="s">
        <v>4745</v>
      </c>
      <c r="C85" s="611"/>
      <c r="D85" s="611"/>
      <c r="E85" s="611"/>
      <c r="F85" s="611"/>
      <c r="G85" s="611"/>
      <c r="H85" s="611"/>
      <c r="I85" s="611"/>
      <c r="J85" s="611"/>
      <c r="K85" s="671">
        <v>1</v>
      </c>
    </row>
    <row r="86" spans="1:11">
      <c r="A86" s="611"/>
      <c r="B86" s="611" t="s">
        <v>4744</v>
      </c>
      <c r="C86" s="611"/>
      <c r="D86" s="611"/>
      <c r="E86" s="611"/>
      <c r="F86" s="611"/>
      <c r="G86" s="611"/>
      <c r="H86" s="611"/>
      <c r="I86" s="611"/>
      <c r="J86" s="611"/>
      <c r="K86" s="671">
        <v>1</v>
      </c>
    </row>
    <row r="87" spans="1:11">
      <c r="A87" s="611"/>
      <c r="B87" s="611" t="s">
        <v>4743</v>
      </c>
      <c r="C87" s="611"/>
      <c r="D87" s="611"/>
      <c r="E87" s="611"/>
      <c r="F87" s="611"/>
      <c r="G87" s="611"/>
      <c r="H87" s="611"/>
      <c r="I87" s="611"/>
      <c r="J87" s="611"/>
      <c r="K87" s="671">
        <v>1</v>
      </c>
    </row>
    <row r="88" spans="1:11">
      <c r="A88" s="611"/>
      <c r="B88" s="611" t="s">
        <v>4742</v>
      </c>
      <c r="C88" s="611"/>
      <c r="D88" s="611"/>
      <c r="E88" s="611"/>
      <c r="F88" s="611"/>
      <c r="G88" s="611"/>
      <c r="H88" s="611"/>
      <c r="I88" s="611"/>
      <c r="J88" s="611"/>
      <c r="K88" s="671">
        <v>1</v>
      </c>
    </row>
    <row r="89" spans="1:11">
      <c r="A89" s="611"/>
      <c r="B89" s="611" t="s">
        <v>4741</v>
      </c>
      <c r="C89" s="611"/>
      <c r="D89" s="611"/>
      <c r="E89" s="611"/>
      <c r="F89" s="611"/>
      <c r="G89" s="611"/>
      <c r="H89" s="611"/>
      <c r="I89" s="611"/>
      <c r="J89" s="611"/>
      <c r="K89" s="671">
        <v>1</v>
      </c>
    </row>
    <row r="90" spans="1:11">
      <c r="A90" s="611"/>
      <c r="B90" s="611" t="s">
        <v>4740</v>
      </c>
      <c r="C90" s="611"/>
      <c r="D90" s="611"/>
      <c r="E90" s="611"/>
      <c r="F90" s="611"/>
      <c r="G90" s="611"/>
      <c r="H90" s="611"/>
      <c r="I90" s="611"/>
      <c r="J90" s="611"/>
      <c r="K90" s="671">
        <v>1</v>
      </c>
    </row>
    <row r="91" spans="1:11">
      <c r="A91" s="611"/>
      <c r="B91" s="611" t="s">
        <v>4739</v>
      </c>
      <c r="C91" s="611"/>
      <c r="D91" s="611"/>
      <c r="E91" s="611"/>
      <c r="F91" s="611"/>
      <c r="G91" s="611"/>
      <c r="H91" s="611"/>
      <c r="I91" s="611"/>
      <c r="J91" s="611"/>
      <c r="K91" s="671">
        <v>1</v>
      </c>
    </row>
    <row r="92" spans="1:11">
      <c r="A92" s="611"/>
      <c r="B92" s="611" t="s">
        <v>4738</v>
      </c>
      <c r="C92" s="611"/>
      <c r="D92" s="611"/>
      <c r="E92" s="611"/>
      <c r="F92" s="611"/>
      <c r="G92" s="611"/>
      <c r="H92" s="611"/>
      <c r="I92" s="611"/>
      <c r="J92" s="611"/>
      <c r="K92" s="671">
        <v>1</v>
      </c>
    </row>
    <row r="93" spans="1:11">
      <c r="A93" s="611"/>
      <c r="B93" s="611" t="s">
        <v>4737</v>
      </c>
      <c r="C93" s="611"/>
      <c r="D93" s="611"/>
      <c r="E93" s="611"/>
      <c r="F93" s="611"/>
      <c r="G93" s="611"/>
      <c r="H93" s="611"/>
      <c r="I93" s="611"/>
      <c r="J93" s="611"/>
      <c r="K93" s="671">
        <v>1</v>
      </c>
    </row>
    <row r="94" spans="1:11">
      <c r="A94" s="611"/>
      <c r="B94" s="611" t="s">
        <v>4736</v>
      </c>
      <c r="C94" s="611"/>
      <c r="D94" s="611"/>
      <c r="E94" s="611"/>
      <c r="F94" s="611"/>
      <c r="G94" s="611"/>
      <c r="H94" s="611"/>
      <c r="I94" s="611"/>
      <c r="J94" s="611"/>
      <c r="K94" s="671">
        <v>1</v>
      </c>
    </row>
    <row r="95" spans="1:11">
      <c r="A95" s="611"/>
      <c r="B95" s="611" t="s">
        <v>4735</v>
      </c>
      <c r="C95" s="611"/>
      <c r="D95" s="611"/>
      <c r="E95" s="611"/>
      <c r="F95" s="611"/>
      <c r="G95" s="611"/>
      <c r="H95" s="611"/>
      <c r="I95" s="611"/>
      <c r="J95" s="611"/>
      <c r="K95" s="671">
        <v>1</v>
      </c>
    </row>
    <row r="96" spans="1:11">
      <c r="A96" s="611"/>
      <c r="B96" s="611" t="s">
        <v>4734</v>
      </c>
      <c r="C96" s="611"/>
      <c r="D96" s="611"/>
      <c r="E96" s="611"/>
      <c r="F96" s="611"/>
      <c r="G96" s="611"/>
      <c r="H96" s="611"/>
      <c r="I96" s="611"/>
      <c r="J96" s="611"/>
      <c r="K96" s="671">
        <v>1</v>
      </c>
    </row>
    <row r="97" spans="1:11">
      <c r="A97" s="611"/>
      <c r="B97" s="611" t="s">
        <v>4733</v>
      </c>
      <c r="C97" s="611"/>
      <c r="D97" s="611"/>
      <c r="E97" s="611"/>
      <c r="F97" s="611"/>
      <c r="G97" s="611"/>
      <c r="H97" s="611"/>
      <c r="I97" s="611"/>
      <c r="J97" s="611"/>
      <c r="K97" s="671">
        <v>1</v>
      </c>
    </row>
    <row r="98" spans="1:11">
      <c r="A98" s="611"/>
      <c r="B98" s="611" t="s">
        <v>4732</v>
      </c>
      <c r="C98" s="611"/>
      <c r="D98" s="611"/>
      <c r="E98" s="611"/>
      <c r="F98" s="611"/>
      <c r="G98" s="611"/>
      <c r="H98" s="611"/>
      <c r="I98" s="611"/>
      <c r="J98" s="611"/>
      <c r="K98" s="671">
        <v>1</v>
      </c>
    </row>
    <row r="99" spans="1:11">
      <c r="A99" s="611"/>
      <c r="B99" s="611" t="s">
        <v>4731</v>
      </c>
      <c r="C99" s="611"/>
      <c r="D99" s="611"/>
      <c r="E99" s="611"/>
      <c r="F99" s="611"/>
      <c r="G99" s="611"/>
      <c r="H99" s="611"/>
      <c r="I99" s="611"/>
      <c r="J99" s="611"/>
      <c r="K99" s="671">
        <v>1</v>
      </c>
    </row>
    <row r="100" spans="1:11">
      <c r="A100" s="611"/>
      <c r="B100" s="611" t="s">
        <v>4730</v>
      </c>
      <c r="C100" s="611"/>
      <c r="D100" s="611"/>
      <c r="E100" s="611"/>
      <c r="F100" s="611"/>
      <c r="G100" s="611"/>
      <c r="H100" s="611"/>
      <c r="I100" s="611"/>
      <c r="J100" s="611"/>
      <c r="K100" s="671">
        <v>1</v>
      </c>
    </row>
    <row r="101" spans="1:11">
      <c r="A101" s="611"/>
      <c r="B101" s="611"/>
      <c r="C101" s="611"/>
      <c r="D101" s="611"/>
      <c r="E101" s="611"/>
      <c r="F101" s="611"/>
      <c r="G101" s="611"/>
      <c r="H101" s="611"/>
      <c r="I101" s="611"/>
      <c r="J101" s="611"/>
      <c r="K101" s="671">
        <v>1</v>
      </c>
    </row>
    <row r="102" spans="1:11">
      <c r="A102" s="611"/>
      <c r="B102" s="612" t="s">
        <v>4593</v>
      </c>
      <c r="C102" s="611"/>
      <c r="D102" s="611"/>
      <c r="E102" s="611"/>
      <c r="F102" s="611"/>
      <c r="G102" s="611"/>
      <c r="H102" s="611"/>
      <c r="I102" s="611"/>
      <c r="J102" s="611"/>
      <c r="K102" s="671">
        <v>1</v>
      </c>
    </row>
    <row r="103" spans="1:11">
      <c r="A103" s="611"/>
      <c r="B103" s="611" t="s">
        <v>4729</v>
      </c>
      <c r="C103" s="611"/>
      <c r="D103" s="611"/>
      <c r="E103" s="611"/>
      <c r="F103" s="611"/>
      <c r="G103" s="611"/>
      <c r="H103" s="611"/>
      <c r="I103" s="611"/>
      <c r="J103" s="611"/>
      <c r="K103" s="671">
        <v>1</v>
      </c>
    </row>
    <row r="104" spans="1:11">
      <c r="A104" s="611"/>
      <c r="B104" s="611" t="s">
        <v>4728</v>
      </c>
      <c r="C104" s="611"/>
      <c r="D104" s="611"/>
      <c r="E104" s="611"/>
      <c r="F104" s="611"/>
      <c r="G104" s="611"/>
      <c r="H104" s="611"/>
      <c r="I104" s="611"/>
      <c r="J104" s="611"/>
      <c r="K104" s="671">
        <v>1</v>
      </c>
    </row>
    <row r="105" spans="1:11">
      <c r="A105" s="611"/>
      <c r="B105" s="611" t="s">
        <v>4727</v>
      </c>
      <c r="C105" s="611"/>
      <c r="D105" s="611"/>
      <c r="E105" s="611"/>
      <c r="F105" s="611"/>
      <c r="G105" s="611"/>
      <c r="H105" s="611"/>
      <c r="I105" s="611"/>
      <c r="J105" s="611"/>
      <c r="K105" s="671">
        <v>1</v>
      </c>
    </row>
    <row r="106" spans="1:11">
      <c r="A106" s="611"/>
      <c r="B106" s="611" t="s">
        <v>4726</v>
      </c>
      <c r="C106" s="611"/>
      <c r="D106" s="611"/>
      <c r="E106" s="611"/>
      <c r="F106" s="611"/>
      <c r="G106" s="611"/>
      <c r="H106" s="611"/>
      <c r="I106" s="611"/>
      <c r="J106" s="611"/>
      <c r="K106" s="671">
        <v>1</v>
      </c>
    </row>
    <row r="107" spans="1:11">
      <c r="A107" s="611"/>
      <c r="B107" s="611" t="s">
        <v>4725</v>
      </c>
      <c r="C107" s="611"/>
      <c r="D107" s="611"/>
      <c r="E107" s="611"/>
      <c r="F107" s="611"/>
      <c r="G107" s="611"/>
      <c r="H107" s="611"/>
      <c r="I107" s="611"/>
      <c r="J107" s="611"/>
      <c r="K107" s="671">
        <v>1</v>
      </c>
    </row>
    <row r="108" spans="1:11">
      <c r="A108" s="611"/>
      <c r="B108" s="611"/>
      <c r="C108" s="611"/>
      <c r="D108" s="611"/>
      <c r="E108" s="611"/>
      <c r="F108" s="611"/>
      <c r="G108" s="611"/>
      <c r="H108" s="611"/>
      <c r="I108" s="611"/>
      <c r="J108" s="611"/>
      <c r="K108" s="671">
        <v>1</v>
      </c>
    </row>
    <row r="109" spans="1:11">
      <c r="A109" s="611"/>
      <c r="B109" s="611" t="s">
        <v>4724</v>
      </c>
      <c r="C109" s="611"/>
      <c r="D109" s="611"/>
      <c r="E109" s="611"/>
      <c r="F109" s="611"/>
      <c r="G109" s="611"/>
      <c r="H109" s="611"/>
      <c r="I109" s="611"/>
      <c r="J109" s="611"/>
      <c r="K109" s="671">
        <v>1</v>
      </c>
    </row>
    <row r="110" spans="1:11">
      <c r="A110" s="611"/>
      <c r="B110" s="611" t="s">
        <v>4723</v>
      </c>
      <c r="C110" s="611"/>
      <c r="D110" s="611"/>
      <c r="E110" s="611"/>
      <c r="F110" s="611"/>
      <c r="G110" s="611"/>
      <c r="H110" s="611"/>
      <c r="I110" s="611"/>
      <c r="J110" s="611"/>
      <c r="K110" s="671">
        <v>1</v>
      </c>
    </row>
    <row r="111" spans="1:11">
      <c r="A111" s="611"/>
      <c r="B111" s="611" t="s">
        <v>4722</v>
      </c>
      <c r="C111" s="611"/>
      <c r="D111" s="611"/>
      <c r="E111" s="611"/>
      <c r="F111" s="611"/>
      <c r="G111" s="611"/>
      <c r="H111" s="611"/>
      <c r="I111" s="611"/>
      <c r="J111" s="611"/>
      <c r="K111" s="671">
        <v>1</v>
      </c>
    </row>
    <row r="112" spans="1:11">
      <c r="A112" s="611"/>
      <c r="B112" s="611" t="s">
        <v>4721</v>
      </c>
      <c r="C112" s="611"/>
      <c r="D112" s="611"/>
      <c r="E112" s="611"/>
      <c r="F112" s="611"/>
      <c r="G112" s="611"/>
      <c r="H112" s="611"/>
      <c r="I112" s="611"/>
      <c r="J112" s="611"/>
      <c r="K112" s="671">
        <v>1</v>
      </c>
    </row>
    <row r="113" spans="1:11">
      <c r="A113" s="611"/>
      <c r="B113" s="611" t="s">
        <v>4720</v>
      </c>
      <c r="C113" s="611"/>
      <c r="D113" s="611"/>
      <c r="E113" s="611"/>
      <c r="F113" s="611"/>
      <c r="G113" s="611"/>
      <c r="H113" s="611"/>
      <c r="I113" s="611"/>
      <c r="J113" s="611"/>
      <c r="K113" s="671">
        <v>1</v>
      </c>
    </row>
    <row r="114" spans="1:11">
      <c r="A114" s="611"/>
      <c r="B114" s="611" t="s">
        <v>4719</v>
      </c>
      <c r="C114" s="611"/>
      <c r="D114" s="611"/>
      <c r="E114" s="611"/>
      <c r="F114" s="611"/>
      <c r="G114" s="611"/>
      <c r="H114" s="611"/>
      <c r="I114" s="611"/>
      <c r="J114" s="611"/>
      <c r="K114" s="671">
        <v>1</v>
      </c>
    </row>
    <row r="115" spans="1:11">
      <c r="A115" s="611"/>
      <c r="B115" s="611" t="s">
        <v>4718</v>
      </c>
      <c r="C115" s="611"/>
      <c r="D115" s="611"/>
      <c r="E115" s="611"/>
      <c r="F115" s="611"/>
      <c r="G115" s="611"/>
      <c r="H115" s="611"/>
      <c r="I115" s="611"/>
      <c r="J115" s="611"/>
      <c r="K115" s="671">
        <v>1</v>
      </c>
    </row>
    <row r="116" spans="1:11">
      <c r="A116" s="611"/>
      <c r="B116" s="611" t="s">
        <v>4717</v>
      </c>
      <c r="C116" s="611"/>
      <c r="D116" s="611"/>
      <c r="E116" s="611"/>
      <c r="F116" s="611"/>
      <c r="G116" s="611"/>
      <c r="H116" s="611"/>
      <c r="I116" s="611"/>
      <c r="J116" s="611"/>
      <c r="K116" s="671">
        <v>1</v>
      </c>
    </row>
    <row r="117" spans="1:11">
      <c r="A117" s="611"/>
      <c r="B117" s="611" t="s">
        <v>4716</v>
      </c>
      <c r="C117" s="611"/>
      <c r="D117" s="611"/>
      <c r="E117" s="611"/>
      <c r="F117" s="611"/>
      <c r="G117" s="611"/>
      <c r="H117" s="611"/>
      <c r="I117" s="611"/>
      <c r="J117" s="611"/>
      <c r="K117" s="671">
        <v>1</v>
      </c>
    </row>
    <row r="118" spans="1:11">
      <c r="A118" s="611"/>
      <c r="B118" s="611" t="s">
        <v>4715</v>
      </c>
      <c r="C118" s="611"/>
      <c r="D118" s="611"/>
      <c r="E118" s="611"/>
      <c r="F118" s="611"/>
      <c r="G118" s="611"/>
      <c r="H118" s="611"/>
      <c r="I118" s="611"/>
      <c r="J118" s="611"/>
      <c r="K118" s="671">
        <v>1</v>
      </c>
    </row>
    <row r="119" spans="1:11">
      <c r="A119" s="611"/>
      <c r="B119" s="611" t="s">
        <v>4714</v>
      </c>
      <c r="C119" s="611"/>
      <c r="D119" s="611"/>
      <c r="E119" s="611"/>
      <c r="F119" s="611"/>
      <c r="G119" s="611"/>
      <c r="H119" s="611"/>
      <c r="I119" s="611"/>
      <c r="J119" s="611"/>
      <c r="K119" s="671">
        <v>1</v>
      </c>
    </row>
    <row r="120" spans="1:11">
      <c r="A120" s="611"/>
      <c r="B120" s="611" t="s">
        <v>4713</v>
      </c>
      <c r="C120" s="611"/>
      <c r="D120" s="611"/>
      <c r="E120" s="611"/>
      <c r="F120" s="611"/>
      <c r="G120" s="611"/>
      <c r="H120" s="611"/>
      <c r="I120" s="611"/>
      <c r="J120" s="611"/>
      <c r="K120" s="671">
        <v>1</v>
      </c>
    </row>
    <row r="121" spans="1:11">
      <c r="A121" s="611"/>
      <c r="B121" s="611" t="s">
        <v>4712</v>
      </c>
      <c r="C121" s="611"/>
      <c r="D121" s="611"/>
      <c r="E121" s="611"/>
      <c r="F121" s="611"/>
      <c r="G121" s="611"/>
      <c r="H121" s="611"/>
      <c r="I121" s="611"/>
      <c r="J121" s="611"/>
      <c r="K121" s="671">
        <v>1</v>
      </c>
    </row>
    <row r="122" spans="1:11">
      <c r="A122" s="611"/>
      <c r="B122" s="611"/>
      <c r="C122" s="611"/>
      <c r="D122" s="611"/>
      <c r="E122" s="611"/>
      <c r="F122" s="611"/>
      <c r="G122" s="611"/>
      <c r="H122" s="611"/>
      <c r="I122" s="611"/>
      <c r="J122" s="611"/>
      <c r="K122" s="671">
        <v>1</v>
      </c>
    </row>
    <row r="123" spans="1:11">
      <c r="A123" s="611"/>
      <c r="B123" s="612" t="s">
        <v>4711</v>
      </c>
      <c r="C123" s="611"/>
      <c r="D123" s="611"/>
      <c r="E123" s="611"/>
      <c r="F123" s="611"/>
      <c r="G123" s="611"/>
      <c r="H123" s="611"/>
      <c r="I123" s="611"/>
      <c r="J123" s="611"/>
      <c r="K123" s="671">
        <v>1</v>
      </c>
    </row>
    <row r="124" spans="1:11">
      <c r="A124" s="611"/>
      <c r="B124" s="611" t="s">
        <v>4710</v>
      </c>
      <c r="C124" s="611"/>
      <c r="D124" s="611"/>
      <c r="E124" s="611"/>
      <c r="F124" s="611"/>
      <c r="G124" s="611"/>
      <c r="H124" s="611"/>
      <c r="I124" s="611"/>
      <c r="J124" s="611"/>
      <c r="K124" s="671">
        <v>1</v>
      </c>
    </row>
    <row r="125" spans="1:11">
      <c r="A125" s="611"/>
      <c r="B125" s="611" t="s">
        <v>4709</v>
      </c>
      <c r="C125" s="611"/>
      <c r="D125" s="611"/>
      <c r="E125" s="611"/>
      <c r="F125" s="611"/>
      <c r="G125" s="611"/>
      <c r="H125" s="611"/>
      <c r="I125" s="611"/>
      <c r="J125" s="611"/>
      <c r="K125" s="671">
        <v>1</v>
      </c>
    </row>
    <row r="126" spans="1:11">
      <c r="A126" s="611"/>
      <c r="B126" s="611" t="s">
        <v>4708</v>
      </c>
      <c r="C126" s="611"/>
      <c r="D126" s="611"/>
      <c r="E126" s="611"/>
      <c r="F126" s="611"/>
      <c r="G126" s="611"/>
      <c r="H126" s="611"/>
      <c r="I126" s="611"/>
      <c r="J126" s="611"/>
      <c r="K126" s="671">
        <v>1</v>
      </c>
    </row>
    <row r="127" spans="1:11">
      <c r="A127" s="611"/>
      <c r="B127" s="611" t="s">
        <v>4707</v>
      </c>
      <c r="C127" s="611"/>
      <c r="D127" s="611"/>
      <c r="E127" s="611"/>
      <c r="F127" s="611"/>
      <c r="G127" s="611"/>
      <c r="H127" s="611"/>
      <c r="I127" s="611"/>
      <c r="J127" s="611"/>
      <c r="K127" s="671">
        <v>1</v>
      </c>
    </row>
    <row r="128" spans="1:11">
      <c r="A128" s="611"/>
      <c r="B128" s="611" t="s">
        <v>4706</v>
      </c>
      <c r="C128" s="611"/>
      <c r="D128" s="611"/>
      <c r="E128" s="611"/>
      <c r="F128" s="611"/>
      <c r="G128" s="611"/>
      <c r="H128" s="611"/>
      <c r="I128" s="611"/>
      <c r="J128" s="611"/>
      <c r="K128" s="671">
        <v>1</v>
      </c>
    </row>
    <row r="129" spans="1:11">
      <c r="A129" s="611"/>
      <c r="B129" s="611" t="s">
        <v>4705</v>
      </c>
      <c r="C129" s="611"/>
      <c r="D129" s="611"/>
      <c r="E129" s="611"/>
      <c r="F129" s="611"/>
      <c r="G129" s="611"/>
      <c r="H129" s="611"/>
      <c r="I129" s="611"/>
      <c r="J129" s="611"/>
      <c r="K129" s="671">
        <v>1</v>
      </c>
    </row>
    <row r="130" spans="1:11">
      <c r="A130" s="611"/>
      <c r="B130" s="611" t="s">
        <v>4704</v>
      </c>
      <c r="C130" s="611"/>
      <c r="D130" s="611"/>
      <c r="E130" s="611"/>
      <c r="F130" s="611"/>
      <c r="G130" s="611"/>
      <c r="H130" s="611"/>
      <c r="I130" s="611"/>
      <c r="J130" s="611"/>
      <c r="K130" s="671">
        <v>1</v>
      </c>
    </row>
    <row r="131" spans="1:11">
      <c r="A131" s="611"/>
      <c r="B131" s="611" t="s">
        <v>4703</v>
      </c>
      <c r="C131" s="611"/>
      <c r="D131" s="611"/>
      <c r="E131" s="611"/>
      <c r="F131" s="611"/>
      <c r="G131" s="611"/>
      <c r="H131" s="611"/>
      <c r="I131" s="611"/>
      <c r="J131" s="611"/>
      <c r="K131" s="671">
        <v>1</v>
      </c>
    </row>
    <row r="132" spans="1:11">
      <c r="A132" s="611"/>
      <c r="B132" s="611" t="s">
        <v>4702</v>
      </c>
      <c r="C132" s="611"/>
      <c r="D132" s="611"/>
      <c r="E132" s="611"/>
      <c r="F132" s="611"/>
      <c r="G132" s="611"/>
      <c r="H132" s="611"/>
      <c r="I132" s="611"/>
      <c r="J132" s="611"/>
      <c r="K132" s="671">
        <v>1</v>
      </c>
    </row>
    <row r="133" spans="1:11">
      <c r="A133" s="611"/>
      <c r="B133" s="611" t="s">
        <v>4701</v>
      </c>
      <c r="C133" s="611"/>
      <c r="D133" s="611"/>
      <c r="E133" s="611"/>
      <c r="F133" s="611"/>
      <c r="G133" s="611"/>
      <c r="H133" s="611"/>
      <c r="I133" s="611"/>
      <c r="J133" s="611"/>
      <c r="K133" s="671">
        <v>1</v>
      </c>
    </row>
    <row r="134" spans="1:11">
      <c r="A134" s="611"/>
      <c r="B134" s="611" t="s">
        <v>4700</v>
      </c>
      <c r="C134" s="611"/>
      <c r="D134" s="611"/>
      <c r="E134" s="611"/>
      <c r="F134" s="611"/>
      <c r="G134" s="611"/>
      <c r="H134" s="611"/>
      <c r="I134" s="611"/>
      <c r="J134" s="611"/>
      <c r="K134" s="671">
        <v>1</v>
      </c>
    </row>
    <row r="135" spans="1:11">
      <c r="A135" s="611"/>
      <c r="B135" s="611" t="s">
        <v>4699</v>
      </c>
      <c r="C135" s="611"/>
      <c r="D135" s="611"/>
      <c r="E135" s="611"/>
      <c r="F135" s="611"/>
      <c r="G135" s="611"/>
      <c r="H135" s="611"/>
      <c r="I135" s="611"/>
      <c r="J135" s="611"/>
      <c r="K135" s="671">
        <v>1</v>
      </c>
    </row>
    <row r="136" spans="1:11">
      <c r="A136" s="611"/>
      <c r="B136" s="611" t="s">
        <v>4698</v>
      </c>
      <c r="C136" s="611"/>
      <c r="D136" s="611"/>
      <c r="E136" s="611"/>
      <c r="F136" s="611"/>
      <c r="G136" s="611"/>
      <c r="H136" s="611"/>
      <c r="I136" s="611"/>
      <c r="J136" s="611"/>
      <c r="K136" s="671">
        <v>1</v>
      </c>
    </row>
    <row r="137" spans="1:11">
      <c r="A137" s="611"/>
      <c r="B137" s="611"/>
      <c r="C137" s="611"/>
      <c r="D137" s="611"/>
      <c r="E137" s="611"/>
      <c r="F137" s="611"/>
      <c r="G137" s="611"/>
      <c r="H137" s="611"/>
      <c r="I137" s="611"/>
      <c r="J137" s="611"/>
      <c r="K137" s="671">
        <v>1</v>
      </c>
    </row>
    <row r="138" spans="1:11">
      <c r="A138" s="611"/>
      <c r="B138" s="612" t="s">
        <v>4593</v>
      </c>
      <c r="C138" s="611"/>
      <c r="D138" s="611"/>
      <c r="E138" s="611"/>
      <c r="F138" s="611"/>
      <c r="G138" s="611"/>
      <c r="H138" s="611"/>
      <c r="I138" s="611"/>
      <c r="J138" s="611"/>
      <c r="K138" s="671">
        <v>1</v>
      </c>
    </row>
    <row r="139" spans="1:11">
      <c r="A139" s="611"/>
      <c r="B139" s="611" t="s">
        <v>4697</v>
      </c>
      <c r="C139" s="611"/>
      <c r="D139" s="611"/>
      <c r="E139" s="611"/>
      <c r="F139" s="611"/>
      <c r="G139" s="611"/>
      <c r="H139" s="611"/>
      <c r="I139" s="611"/>
      <c r="J139" s="611"/>
      <c r="K139" s="671">
        <v>1</v>
      </c>
    </row>
    <row r="140" spans="1:11">
      <c r="A140" s="611"/>
      <c r="B140" s="611" t="s">
        <v>4696</v>
      </c>
      <c r="C140" s="611"/>
      <c r="D140" s="611"/>
      <c r="E140" s="611"/>
      <c r="F140" s="611"/>
      <c r="G140" s="611"/>
      <c r="H140" s="611"/>
      <c r="I140" s="611"/>
      <c r="J140" s="611"/>
      <c r="K140" s="671">
        <v>1</v>
      </c>
    </row>
    <row r="141" spans="1:11">
      <c r="A141" s="611"/>
      <c r="B141" s="611" t="s">
        <v>4695</v>
      </c>
      <c r="C141" s="611"/>
      <c r="D141" s="611"/>
      <c r="E141" s="611"/>
      <c r="F141" s="611"/>
      <c r="G141" s="611"/>
      <c r="H141" s="611"/>
      <c r="I141" s="611"/>
      <c r="J141" s="611"/>
      <c r="K141" s="671">
        <v>1</v>
      </c>
    </row>
    <row r="142" spans="1:11">
      <c r="A142" s="611"/>
      <c r="B142" s="611" t="s">
        <v>4694</v>
      </c>
      <c r="C142" s="611"/>
      <c r="D142" s="611"/>
      <c r="E142" s="611"/>
      <c r="F142" s="611"/>
      <c r="G142" s="611"/>
      <c r="H142" s="611"/>
      <c r="I142" s="611"/>
      <c r="J142" s="611"/>
      <c r="K142" s="671">
        <v>1</v>
      </c>
    </row>
    <row r="143" spans="1:11">
      <c r="A143" s="611"/>
      <c r="B143" s="611" t="s">
        <v>4693</v>
      </c>
      <c r="C143" s="611"/>
      <c r="D143" s="611"/>
      <c r="E143" s="611"/>
      <c r="F143" s="611"/>
      <c r="G143" s="611"/>
      <c r="H143" s="611"/>
      <c r="I143" s="611"/>
      <c r="J143" s="611"/>
      <c r="K143" s="671">
        <v>1</v>
      </c>
    </row>
    <row r="144" spans="1:11">
      <c r="A144" s="611"/>
      <c r="B144" s="611" t="s">
        <v>4692</v>
      </c>
      <c r="C144" s="611"/>
      <c r="D144" s="611"/>
      <c r="E144" s="611"/>
      <c r="F144" s="611"/>
      <c r="G144" s="611"/>
      <c r="H144" s="611"/>
      <c r="I144" s="611"/>
      <c r="J144" s="611"/>
      <c r="K144" s="671">
        <v>1</v>
      </c>
    </row>
    <row r="145" spans="1:11">
      <c r="A145" s="611"/>
      <c r="B145" s="611"/>
      <c r="C145" s="611"/>
      <c r="D145" s="611"/>
      <c r="E145" s="611"/>
      <c r="F145" s="611"/>
      <c r="G145" s="611"/>
      <c r="H145" s="611"/>
      <c r="I145" s="611"/>
      <c r="J145" s="611"/>
      <c r="K145" s="671">
        <v>1</v>
      </c>
    </row>
    <row r="146" spans="1:11">
      <c r="A146" s="611"/>
      <c r="B146" s="612" t="s">
        <v>4691</v>
      </c>
      <c r="C146" s="611"/>
      <c r="D146" s="611"/>
      <c r="E146" s="611"/>
      <c r="F146" s="611"/>
      <c r="G146" s="611"/>
      <c r="H146" s="611"/>
      <c r="I146" s="611"/>
      <c r="J146" s="611"/>
      <c r="K146" s="671">
        <v>1</v>
      </c>
    </row>
    <row r="147" spans="1:11">
      <c r="A147" s="611"/>
      <c r="B147" s="611" t="s">
        <v>4690</v>
      </c>
      <c r="C147" s="611"/>
      <c r="D147" s="611"/>
      <c r="E147" s="611"/>
      <c r="F147" s="611"/>
      <c r="G147" s="611"/>
      <c r="H147" s="611"/>
      <c r="I147" s="611"/>
      <c r="J147" s="611"/>
      <c r="K147" s="671">
        <v>1</v>
      </c>
    </row>
    <row r="148" spans="1:11">
      <c r="A148" s="611"/>
      <c r="B148" s="611" t="s">
        <v>4689</v>
      </c>
      <c r="C148" s="611"/>
      <c r="D148" s="611"/>
      <c r="E148" s="611"/>
      <c r="F148" s="611"/>
      <c r="G148" s="611"/>
      <c r="H148" s="611"/>
      <c r="I148" s="611"/>
      <c r="J148" s="611"/>
      <c r="K148" s="671">
        <v>1</v>
      </c>
    </row>
    <row r="149" spans="1:11">
      <c r="A149" s="611"/>
      <c r="B149" s="611" t="s">
        <v>4688</v>
      </c>
      <c r="C149" s="611"/>
      <c r="D149" s="611"/>
      <c r="E149" s="611"/>
      <c r="F149" s="611"/>
      <c r="G149" s="611"/>
      <c r="H149" s="611"/>
      <c r="I149" s="611"/>
      <c r="J149" s="611"/>
      <c r="K149" s="671">
        <v>1</v>
      </c>
    </row>
    <row r="150" spans="1:11">
      <c r="A150" s="611"/>
      <c r="B150" s="611" t="s">
        <v>4687</v>
      </c>
      <c r="C150" s="611"/>
      <c r="D150" s="611"/>
      <c r="E150" s="611"/>
      <c r="F150" s="611"/>
      <c r="G150" s="611"/>
      <c r="H150" s="611"/>
      <c r="I150" s="611"/>
      <c r="J150" s="611"/>
      <c r="K150" s="671">
        <v>1</v>
      </c>
    </row>
    <row r="151" spans="1:11">
      <c r="A151" s="611"/>
      <c r="B151" s="611" t="s">
        <v>4686</v>
      </c>
      <c r="C151" s="611"/>
      <c r="D151" s="611"/>
      <c r="E151" s="611"/>
      <c r="F151" s="611"/>
      <c r="G151" s="611"/>
      <c r="H151" s="611"/>
      <c r="I151" s="611"/>
      <c r="J151" s="611"/>
      <c r="K151" s="671">
        <v>1</v>
      </c>
    </row>
    <row r="152" spans="1:11">
      <c r="A152" s="611"/>
      <c r="B152" s="611" t="s">
        <v>4685</v>
      </c>
      <c r="C152" s="611"/>
      <c r="D152" s="611"/>
      <c r="E152" s="611"/>
      <c r="F152" s="611"/>
      <c r="G152" s="611"/>
      <c r="H152" s="611"/>
      <c r="I152" s="611"/>
      <c r="J152" s="611"/>
      <c r="K152" s="671">
        <v>1</v>
      </c>
    </row>
    <row r="153" spans="1:11">
      <c r="A153" s="611"/>
      <c r="B153" s="611" t="s">
        <v>4684</v>
      </c>
      <c r="C153" s="611"/>
      <c r="D153" s="611"/>
      <c r="E153" s="611"/>
      <c r="F153" s="611"/>
      <c r="G153" s="611"/>
      <c r="H153" s="611"/>
      <c r="I153" s="611"/>
      <c r="J153" s="611"/>
      <c r="K153" s="671">
        <v>1</v>
      </c>
    </row>
    <row r="154" spans="1:11">
      <c r="A154" s="611"/>
      <c r="B154" s="611" t="s">
        <v>4683</v>
      </c>
      <c r="C154" s="611"/>
      <c r="D154" s="611"/>
      <c r="E154" s="611"/>
      <c r="F154" s="611"/>
      <c r="G154" s="611"/>
      <c r="H154" s="611"/>
      <c r="I154" s="611"/>
      <c r="J154" s="611"/>
      <c r="K154" s="671">
        <v>1</v>
      </c>
    </row>
    <row r="155" spans="1:11">
      <c r="A155" s="611"/>
      <c r="B155" s="611" t="s">
        <v>4682</v>
      </c>
      <c r="C155" s="611"/>
      <c r="D155" s="611"/>
      <c r="E155" s="611"/>
      <c r="F155" s="611"/>
      <c r="G155" s="611"/>
      <c r="H155" s="611"/>
      <c r="I155" s="611"/>
      <c r="J155" s="611"/>
      <c r="K155" s="671">
        <v>1</v>
      </c>
    </row>
    <row r="156" spans="1:11">
      <c r="A156" s="611"/>
      <c r="B156" s="611" t="s">
        <v>4681</v>
      </c>
      <c r="C156" s="611"/>
      <c r="D156" s="611"/>
      <c r="E156" s="611"/>
      <c r="F156" s="611"/>
      <c r="G156" s="611"/>
      <c r="H156" s="611"/>
      <c r="I156" s="611"/>
      <c r="J156" s="611"/>
      <c r="K156" s="671">
        <v>1</v>
      </c>
    </row>
    <row r="157" spans="1:11">
      <c r="A157" s="611"/>
      <c r="B157" s="611" t="s">
        <v>4680</v>
      </c>
      <c r="C157" s="611"/>
      <c r="D157" s="611"/>
      <c r="E157" s="611"/>
      <c r="F157" s="611"/>
      <c r="G157" s="611"/>
      <c r="H157" s="611"/>
      <c r="I157" s="611"/>
      <c r="J157" s="611"/>
      <c r="K157" s="671">
        <v>1</v>
      </c>
    </row>
    <row r="158" spans="1:11">
      <c r="A158" s="611"/>
      <c r="B158" s="611" t="s">
        <v>4679</v>
      </c>
      <c r="C158" s="611"/>
      <c r="D158" s="611"/>
      <c r="E158" s="611"/>
      <c r="F158" s="611"/>
      <c r="G158" s="611"/>
      <c r="H158" s="611"/>
      <c r="I158" s="611"/>
      <c r="J158" s="611"/>
      <c r="K158" s="671">
        <v>1</v>
      </c>
    </row>
    <row r="159" spans="1:11">
      <c r="A159" s="611"/>
      <c r="B159" s="611" t="s">
        <v>4678</v>
      </c>
      <c r="C159" s="611"/>
      <c r="D159" s="611"/>
      <c r="E159" s="611"/>
      <c r="F159" s="611"/>
      <c r="G159" s="611"/>
      <c r="H159" s="611"/>
      <c r="I159" s="611"/>
      <c r="J159" s="611"/>
      <c r="K159" s="671">
        <v>1</v>
      </c>
    </row>
    <row r="160" spans="1:11">
      <c r="A160" s="611"/>
      <c r="B160" s="611" t="s">
        <v>4677</v>
      </c>
      <c r="C160" s="611"/>
      <c r="D160" s="611"/>
      <c r="E160" s="611"/>
      <c r="F160" s="611"/>
      <c r="G160" s="611"/>
      <c r="H160" s="611"/>
      <c r="I160" s="611"/>
      <c r="J160" s="611"/>
      <c r="K160" s="671">
        <v>1</v>
      </c>
    </row>
    <row r="161" spans="1:11">
      <c r="A161" s="611"/>
      <c r="B161" s="611"/>
      <c r="C161" s="611"/>
      <c r="D161" s="611"/>
      <c r="E161" s="611"/>
      <c r="F161" s="611"/>
      <c r="G161" s="611"/>
      <c r="H161" s="611"/>
      <c r="I161" s="611"/>
      <c r="J161" s="611"/>
      <c r="K161" s="671">
        <v>1</v>
      </c>
    </row>
    <row r="162" spans="1:11">
      <c r="A162" s="611"/>
      <c r="B162" s="612" t="s">
        <v>4676</v>
      </c>
      <c r="C162" s="611"/>
      <c r="D162" s="611"/>
      <c r="E162" s="611"/>
      <c r="F162" s="611"/>
      <c r="G162" s="611"/>
      <c r="H162" s="611"/>
      <c r="I162" s="611"/>
      <c r="J162" s="611"/>
      <c r="K162" s="671">
        <v>1</v>
      </c>
    </row>
    <row r="163" spans="1:11">
      <c r="A163" s="611"/>
      <c r="B163" s="611" t="s">
        <v>4675</v>
      </c>
      <c r="C163" s="611"/>
      <c r="D163" s="611"/>
      <c r="E163" s="611"/>
      <c r="F163" s="611"/>
      <c r="G163" s="611"/>
      <c r="H163" s="611"/>
      <c r="I163" s="611"/>
      <c r="J163" s="611"/>
      <c r="K163" s="671">
        <v>1</v>
      </c>
    </row>
    <row r="164" spans="1:11">
      <c r="A164" s="611"/>
      <c r="B164" s="611" t="s">
        <v>4674</v>
      </c>
      <c r="C164" s="611"/>
      <c r="D164" s="611"/>
      <c r="E164" s="611"/>
      <c r="F164" s="611"/>
      <c r="G164" s="611"/>
      <c r="H164" s="611"/>
      <c r="I164" s="611"/>
      <c r="J164" s="611"/>
      <c r="K164" s="671">
        <v>1</v>
      </c>
    </row>
    <row r="165" spans="1:11">
      <c r="A165" s="611"/>
      <c r="B165" s="611" t="s">
        <v>4673</v>
      </c>
      <c r="C165" s="611"/>
      <c r="D165" s="611"/>
      <c r="E165" s="611"/>
      <c r="F165" s="611"/>
      <c r="G165" s="611"/>
      <c r="H165" s="611"/>
      <c r="I165" s="611"/>
      <c r="J165" s="611"/>
      <c r="K165" s="671">
        <v>1</v>
      </c>
    </row>
    <row r="166" spans="1:11">
      <c r="A166" s="611"/>
      <c r="B166" s="611" t="s">
        <v>4672</v>
      </c>
      <c r="C166" s="611"/>
      <c r="D166" s="611"/>
      <c r="E166" s="611"/>
      <c r="F166" s="611"/>
      <c r="G166" s="611"/>
      <c r="H166" s="611"/>
      <c r="I166" s="611"/>
      <c r="J166" s="611"/>
      <c r="K166" s="671">
        <v>1</v>
      </c>
    </row>
    <row r="167" spans="1:11">
      <c r="A167" s="611"/>
      <c r="B167" s="611" t="s">
        <v>4671</v>
      </c>
      <c r="C167" s="611"/>
      <c r="D167" s="611"/>
      <c r="E167" s="611"/>
      <c r="F167" s="611"/>
      <c r="G167" s="611"/>
      <c r="H167" s="611"/>
      <c r="I167" s="611"/>
      <c r="J167" s="611"/>
      <c r="K167" s="671">
        <v>1</v>
      </c>
    </row>
    <row r="168" spans="1:11">
      <c r="A168" s="611"/>
      <c r="B168" s="611" t="s">
        <v>4670</v>
      </c>
      <c r="C168" s="611"/>
      <c r="D168" s="611"/>
      <c r="E168" s="611"/>
      <c r="F168" s="611"/>
      <c r="G168" s="611"/>
      <c r="H168" s="611"/>
      <c r="I168" s="611"/>
      <c r="J168" s="611"/>
      <c r="K168" s="671">
        <v>1</v>
      </c>
    </row>
    <row r="169" spans="1:11">
      <c r="A169" s="611"/>
      <c r="B169" s="611" t="s">
        <v>4669</v>
      </c>
      <c r="C169" s="611"/>
      <c r="D169" s="611"/>
      <c r="E169" s="611"/>
      <c r="F169" s="611"/>
      <c r="G169" s="611"/>
      <c r="H169" s="611"/>
      <c r="I169" s="611"/>
      <c r="J169" s="611"/>
      <c r="K169" s="671">
        <v>1</v>
      </c>
    </row>
    <row r="170" spans="1:11">
      <c r="A170" s="611"/>
      <c r="B170" s="612" t="s">
        <v>4593</v>
      </c>
      <c r="C170" s="611"/>
      <c r="D170" s="611"/>
      <c r="E170" s="611"/>
      <c r="F170" s="611"/>
      <c r="G170" s="611"/>
      <c r="H170" s="611"/>
      <c r="I170" s="611"/>
      <c r="J170" s="611"/>
      <c r="K170" s="671">
        <v>1</v>
      </c>
    </row>
    <row r="171" spans="1:11">
      <c r="A171" s="611"/>
      <c r="B171" s="611" t="s">
        <v>4668</v>
      </c>
      <c r="C171" s="611"/>
      <c r="D171" s="611"/>
      <c r="E171" s="611"/>
      <c r="F171" s="611"/>
      <c r="G171" s="611"/>
      <c r="H171" s="611"/>
      <c r="I171" s="611"/>
      <c r="J171" s="611"/>
      <c r="K171" s="671">
        <v>1</v>
      </c>
    </row>
    <row r="172" spans="1:11">
      <c r="A172" s="611"/>
      <c r="B172" s="611" t="s">
        <v>4667</v>
      </c>
      <c r="C172" s="611"/>
      <c r="D172" s="611"/>
      <c r="E172" s="611"/>
      <c r="F172" s="611"/>
      <c r="G172" s="611"/>
      <c r="H172" s="611"/>
      <c r="I172" s="611"/>
      <c r="J172" s="611"/>
      <c r="K172" s="671">
        <v>1</v>
      </c>
    </row>
    <row r="173" spans="1:11">
      <c r="A173" s="611"/>
      <c r="B173" s="611" t="s">
        <v>4666</v>
      </c>
      <c r="C173" s="611"/>
      <c r="D173" s="611"/>
      <c r="E173" s="611"/>
      <c r="F173" s="611"/>
      <c r="G173" s="611"/>
      <c r="H173" s="611"/>
      <c r="I173" s="611"/>
      <c r="J173" s="611"/>
      <c r="K173" s="671">
        <v>1</v>
      </c>
    </row>
    <row r="174" spans="1:11">
      <c r="A174" s="611"/>
      <c r="B174" s="611" t="s">
        <v>4665</v>
      </c>
      <c r="C174" s="611"/>
      <c r="D174" s="611"/>
      <c r="E174" s="611"/>
      <c r="F174" s="611"/>
      <c r="G174" s="611"/>
      <c r="H174" s="611"/>
      <c r="I174" s="611"/>
      <c r="J174" s="611"/>
      <c r="K174" s="671">
        <v>1</v>
      </c>
    </row>
    <row r="175" spans="1:11">
      <c r="A175" s="611"/>
      <c r="B175" s="611" t="s">
        <v>4664</v>
      </c>
      <c r="C175" s="611"/>
      <c r="D175" s="611"/>
      <c r="E175" s="611"/>
      <c r="F175" s="611"/>
      <c r="G175" s="611"/>
      <c r="H175" s="611"/>
      <c r="I175" s="611"/>
      <c r="J175" s="611"/>
      <c r="K175" s="671">
        <v>1</v>
      </c>
    </row>
    <row r="176" spans="1:11">
      <c r="A176" s="611"/>
      <c r="B176" s="611" t="s">
        <v>4663</v>
      </c>
      <c r="C176" s="611"/>
      <c r="D176" s="611"/>
      <c r="E176" s="611"/>
      <c r="F176" s="611"/>
      <c r="G176" s="611"/>
      <c r="H176" s="611"/>
      <c r="I176" s="611"/>
      <c r="J176" s="611"/>
      <c r="K176" s="671">
        <v>1</v>
      </c>
    </row>
    <row r="177" spans="1:11">
      <c r="A177" s="611"/>
      <c r="B177" s="611"/>
      <c r="C177" s="611"/>
      <c r="D177" s="611"/>
      <c r="E177" s="611"/>
      <c r="F177" s="611"/>
      <c r="G177" s="611"/>
      <c r="H177" s="611"/>
      <c r="I177" s="611"/>
      <c r="J177" s="611"/>
      <c r="K177" s="671">
        <v>1</v>
      </c>
    </row>
    <row r="178" spans="1:11">
      <c r="A178" s="611"/>
      <c r="B178" s="612" t="s">
        <v>4662</v>
      </c>
      <c r="C178" s="611"/>
      <c r="D178" s="611"/>
      <c r="E178" s="611"/>
      <c r="F178" s="611"/>
      <c r="G178" s="611"/>
      <c r="H178" s="611"/>
      <c r="I178" s="611"/>
      <c r="J178" s="611"/>
      <c r="K178" s="671">
        <v>1</v>
      </c>
    </row>
    <row r="179" spans="1:11">
      <c r="A179" s="611"/>
      <c r="B179" s="611" t="s">
        <v>4661</v>
      </c>
      <c r="C179" s="611"/>
      <c r="D179" s="611"/>
      <c r="E179" s="611"/>
      <c r="F179" s="611"/>
      <c r="G179" s="611"/>
      <c r="H179" s="611"/>
      <c r="I179" s="611"/>
      <c r="J179" s="611"/>
      <c r="K179" s="671">
        <v>1</v>
      </c>
    </row>
    <row r="180" spans="1:11">
      <c r="A180" s="611"/>
      <c r="B180" s="611" t="s">
        <v>4660</v>
      </c>
      <c r="C180" s="611"/>
      <c r="D180" s="611"/>
      <c r="E180" s="611"/>
      <c r="F180" s="611"/>
      <c r="G180" s="611"/>
      <c r="H180" s="611"/>
      <c r="I180" s="611"/>
      <c r="J180" s="611"/>
      <c r="K180" s="671">
        <v>1</v>
      </c>
    </row>
    <row r="181" spans="1:11">
      <c r="A181" s="611"/>
      <c r="B181" s="611" t="s">
        <v>4659</v>
      </c>
      <c r="C181" s="611"/>
      <c r="D181" s="611"/>
      <c r="E181" s="611"/>
      <c r="F181" s="611"/>
      <c r="G181" s="611"/>
      <c r="H181" s="611"/>
      <c r="I181" s="611"/>
      <c r="J181" s="611"/>
      <c r="K181" s="671">
        <v>1</v>
      </c>
    </row>
    <row r="182" spans="1:11">
      <c r="A182" s="611"/>
      <c r="B182" s="611"/>
      <c r="C182" s="611"/>
      <c r="D182" s="611"/>
      <c r="E182" s="611"/>
      <c r="F182" s="611"/>
      <c r="G182" s="611"/>
      <c r="H182" s="611"/>
      <c r="I182" s="611"/>
      <c r="J182" s="611"/>
      <c r="K182" s="671">
        <v>1</v>
      </c>
    </row>
    <row r="183" spans="1:11">
      <c r="A183" s="611"/>
      <c r="B183" s="612" t="s">
        <v>4658</v>
      </c>
      <c r="C183" s="611"/>
      <c r="D183" s="611"/>
      <c r="E183" s="611"/>
      <c r="F183" s="611"/>
      <c r="G183" s="611"/>
      <c r="H183" s="611"/>
      <c r="I183" s="611"/>
      <c r="J183" s="611"/>
      <c r="K183" s="671">
        <v>1</v>
      </c>
    </row>
    <row r="184" spans="1:11">
      <c r="A184" s="611"/>
      <c r="B184" s="611" t="s">
        <v>4657</v>
      </c>
      <c r="C184" s="611"/>
      <c r="D184" s="611"/>
      <c r="E184" s="611"/>
      <c r="F184" s="611"/>
      <c r="G184" s="611"/>
      <c r="H184" s="611"/>
      <c r="I184" s="611"/>
      <c r="J184" s="611"/>
      <c r="K184" s="671">
        <v>1</v>
      </c>
    </row>
    <row r="185" spans="1:11">
      <c r="A185" s="611"/>
      <c r="B185" s="611" t="s">
        <v>4656</v>
      </c>
      <c r="C185" s="611"/>
      <c r="D185" s="611"/>
      <c r="E185" s="611"/>
      <c r="F185" s="611"/>
      <c r="G185" s="611"/>
      <c r="H185" s="611"/>
      <c r="I185" s="611"/>
      <c r="J185" s="611"/>
      <c r="K185" s="671">
        <v>1</v>
      </c>
    </row>
    <row r="186" spans="1:11">
      <c r="A186" s="611"/>
      <c r="B186" s="611" t="s">
        <v>4655</v>
      </c>
      <c r="C186" s="611"/>
      <c r="D186" s="611"/>
      <c r="E186" s="611"/>
      <c r="F186" s="611"/>
      <c r="G186" s="611"/>
      <c r="H186" s="611"/>
      <c r="I186" s="611"/>
      <c r="J186" s="611"/>
      <c r="K186" s="671">
        <v>1</v>
      </c>
    </row>
    <row r="187" spans="1:11">
      <c r="A187" s="611"/>
      <c r="B187" s="611" t="s">
        <v>4593</v>
      </c>
      <c r="C187" s="611"/>
      <c r="D187" s="611"/>
      <c r="E187" s="611"/>
      <c r="F187" s="611"/>
      <c r="G187" s="611"/>
      <c r="H187" s="611"/>
      <c r="I187" s="611"/>
      <c r="J187" s="611"/>
      <c r="K187" s="671">
        <v>1</v>
      </c>
    </row>
    <row r="188" spans="1:11">
      <c r="A188" s="611"/>
      <c r="B188" s="611" t="s">
        <v>4654</v>
      </c>
      <c r="C188" s="611"/>
      <c r="D188" s="611"/>
      <c r="E188" s="611"/>
      <c r="F188" s="611"/>
      <c r="G188" s="611"/>
      <c r="H188" s="611"/>
      <c r="I188" s="611"/>
      <c r="J188" s="611"/>
      <c r="K188" s="671">
        <v>1</v>
      </c>
    </row>
    <row r="189" spans="1:11">
      <c r="A189" s="611"/>
      <c r="B189" s="611" t="s">
        <v>4653</v>
      </c>
      <c r="C189" s="611"/>
      <c r="D189" s="611"/>
      <c r="E189" s="611"/>
      <c r="F189" s="611"/>
      <c r="G189" s="611"/>
      <c r="H189" s="611"/>
      <c r="I189" s="611"/>
      <c r="J189" s="611"/>
      <c r="K189" s="671">
        <v>1</v>
      </c>
    </row>
    <row r="190" spans="1:11">
      <c r="A190" s="611"/>
      <c r="B190" s="611" t="s">
        <v>4652</v>
      </c>
      <c r="C190" s="611"/>
      <c r="D190" s="611"/>
      <c r="E190" s="611"/>
      <c r="F190" s="611"/>
      <c r="G190" s="611"/>
      <c r="H190" s="611"/>
      <c r="I190" s="611"/>
      <c r="J190" s="611"/>
      <c r="K190" s="671">
        <v>1</v>
      </c>
    </row>
    <row r="191" spans="1:11">
      <c r="A191" s="611"/>
      <c r="B191" s="611" t="s">
        <v>4651</v>
      </c>
      <c r="C191" s="611"/>
      <c r="D191" s="611"/>
      <c r="E191" s="611"/>
      <c r="F191" s="611"/>
      <c r="G191" s="611"/>
      <c r="H191" s="611"/>
      <c r="I191" s="611"/>
      <c r="J191" s="611"/>
      <c r="K191" s="671">
        <v>1</v>
      </c>
    </row>
    <row r="192" spans="1:11">
      <c r="A192" s="611"/>
      <c r="B192" s="611" t="s">
        <v>4650</v>
      </c>
      <c r="C192" s="611"/>
      <c r="D192" s="611"/>
      <c r="E192" s="611"/>
      <c r="F192" s="611"/>
      <c r="G192" s="611"/>
      <c r="H192" s="611"/>
      <c r="I192" s="611"/>
      <c r="J192" s="611"/>
      <c r="K192" s="671">
        <v>1</v>
      </c>
    </row>
    <row r="193" spans="1:11">
      <c r="A193" s="611"/>
      <c r="B193" s="611" t="s">
        <v>4649</v>
      </c>
      <c r="C193" s="611"/>
      <c r="D193" s="611"/>
      <c r="E193" s="611"/>
      <c r="F193" s="611"/>
      <c r="G193" s="611"/>
      <c r="H193" s="611"/>
      <c r="I193" s="611"/>
      <c r="J193" s="611"/>
      <c r="K193" s="671">
        <v>1</v>
      </c>
    </row>
    <row r="194" spans="1:11">
      <c r="A194" s="611"/>
      <c r="B194" s="611" t="s">
        <v>4648</v>
      </c>
      <c r="C194" s="611"/>
      <c r="D194" s="611"/>
      <c r="E194" s="611"/>
      <c r="F194" s="611"/>
      <c r="G194" s="611"/>
      <c r="H194" s="611"/>
      <c r="I194" s="611"/>
      <c r="J194" s="611"/>
      <c r="K194" s="671">
        <v>1</v>
      </c>
    </row>
    <row r="195" spans="1:11">
      <c r="A195" s="611"/>
      <c r="B195" s="612" t="s">
        <v>4647</v>
      </c>
      <c r="C195" s="611"/>
      <c r="D195" s="611"/>
      <c r="E195" s="611"/>
      <c r="F195" s="611"/>
      <c r="G195" s="611"/>
      <c r="H195" s="611"/>
      <c r="I195" s="611"/>
      <c r="J195" s="611"/>
      <c r="K195" s="671">
        <v>1</v>
      </c>
    </row>
    <row r="196" spans="1:11">
      <c r="A196" s="611"/>
      <c r="B196" s="611" t="s">
        <v>4646</v>
      </c>
      <c r="C196" s="611"/>
      <c r="D196" s="611"/>
      <c r="E196" s="611"/>
      <c r="F196" s="611"/>
      <c r="G196" s="611"/>
      <c r="H196" s="611"/>
      <c r="I196" s="611"/>
      <c r="J196" s="611"/>
      <c r="K196" s="671">
        <v>1</v>
      </c>
    </row>
    <row r="197" spans="1:11">
      <c r="A197" s="611"/>
      <c r="B197" s="611" t="s">
        <v>4645</v>
      </c>
      <c r="C197" s="611"/>
      <c r="D197" s="611"/>
      <c r="E197" s="611"/>
      <c r="F197" s="611"/>
      <c r="G197" s="611"/>
      <c r="H197" s="611"/>
      <c r="I197" s="611"/>
      <c r="J197" s="611"/>
      <c r="K197" s="671">
        <v>1</v>
      </c>
    </row>
    <row r="198" spans="1:11">
      <c r="A198" s="611"/>
      <c r="B198" s="611"/>
      <c r="C198" s="611"/>
      <c r="D198" s="611"/>
      <c r="E198" s="611"/>
      <c r="F198" s="611"/>
      <c r="G198" s="611"/>
      <c r="H198" s="611"/>
      <c r="I198" s="611"/>
      <c r="J198" s="611"/>
      <c r="K198" s="671">
        <v>1</v>
      </c>
    </row>
    <row r="199" spans="1:11">
      <c r="A199" s="611"/>
      <c r="B199" s="612" t="s">
        <v>4644</v>
      </c>
      <c r="C199" s="611"/>
      <c r="D199" s="611"/>
      <c r="E199" s="611"/>
      <c r="F199" s="611"/>
      <c r="G199" s="611"/>
      <c r="H199" s="611"/>
      <c r="I199" s="611"/>
      <c r="J199" s="611"/>
      <c r="K199" s="671">
        <v>1</v>
      </c>
    </row>
    <row r="200" spans="1:11">
      <c r="A200" s="611"/>
      <c r="B200" s="611" t="s">
        <v>4643</v>
      </c>
      <c r="C200" s="611"/>
      <c r="D200" s="611"/>
      <c r="E200" s="611"/>
      <c r="F200" s="611"/>
      <c r="G200" s="611"/>
      <c r="H200" s="611"/>
      <c r="I200" s="611"/>
      <c r="J200" s="611"/>
      <c r="K200" s="671">
        <v>1</v>
      </c>
    </row>
    <row r="201" spans="1:11">
      <c r="A201" s="611"/>
      <c r="B201" s="611" t="s">
        <v>4642</v>
      </c>
      <c r="C201" s="611"/>
      <c r="D201" s="611"/>
      <c r="E201" s="611"/>
      <c r="F201" s="611"/>
      <c r="G201" s="611"/>
      <c r="H201" s="611"/>
      <c r="I201" s="611"/>
      <c r="J201" s="611"/>
      <c r="K201" s="671">
        <v>1</v>
      </c>
    </row>
    <row r="202" spans="1:11">
      <c r="A202" s="611"/>
      <c r="B202" s="611" t="s">
        <v>4641</v>
      </c>
      <c r="C202" s="611"/>
      <c r="D202" s="611"/>
      <c r="E202" s="611"/>
      <c r="F202" s="611"/>
      <c r="G202" s="611"/>
      <c r="H202" s="611"/>
      <c r="I202" s="611"/>
      <c r="J202" s="611"/>
      <c r="K202" s="671">
        <v>1</v>
      </c>
    </row>
    <row r="203" spans="1:11">
      <c r="A203" s="611"/>
      <c r="B203" s="611" t="s">
        <v>4640</v>
      </c>
      <c r="C203" s="611"/>
      <c r="D203" s="611"/>
      <c r="E203" s="611"/>
      <c r="F203" s="611"/>
      <c r="G203" s="611"/>
      <c r="H203" s="611"/>
      <c r="I203" s="611"/>
      <c r="J203" s="611"/>
      <c r="K203" s="671">
        <v>1</v>
      </c>
    </row>
    <row r="204" spans="1:11">
      <c r="A204" s="611"/>
      <c r="B204" s="611" t="s">
        <v>4639</v>
      </c>
      <c r="C204" s="611"/>
      <c r="D204" s="611"/>
      <c r="E204" s="611"/>
      <c r="F204" s="611"/>
      <c r="G204" s="611"/>
      <c r="H204" s="611"/>
      <c r="I204" s="611"/>
      <c r="J204" s="611"/>
      <c r="K204" s="671">
        <v>1</v>
      </c>
    </row>
    <row r="205" spans="1:11">
      <c r="A205" s="611"/>
      <c r="B205" s="611" t="s">
        <v>4638</v>
      </c>
      <c r="C205" s="611"/>
      <c r="D205" s="611"/>
      <c r="E205" s="611"/>
      <c r="F205" s="611"/>
      <c r="G205" s="611"/>
      <c r="H205" s="611"/>
      <c r="I205" s="611"/>
      <c r="J205" s="611"/>
      <c r="K205" s="671">
        <v>1</v>
      </c>
    </row>
    <row r="206" spans="1:11">
      <c r="A206" s="611"/>
      <c r="B206" s="611"/>
      <c r="C206" s="611"/>
      <c r="D206" s="611"/>
      <c r="E206" s="611"/>
      <c r="F206" s="611"/>
      <c r="G206" s="611"/>
      <c r="H206" s="611"/>
      <c r="I206" s="611"/>
      <c r="J206" s="611"/>
      <c r="K206" s="671">
        <v>1</v>
      </c>
    </row>
    <row r="207" spans="1:11">
      <c r="A207" s="611"/>
      <c r="B207" s="611"/>
      <c r="C207" s="611"/>
      <c r="D207" s="611"/>
      <c r="E207" s="611"/>
      <c r="F207" s="611"/>
      <c r="G207" s="611"/>
      <c r="H207" s="611"/>
      <c r="I207" s="611"/>
      <c r="J207" s="611"/>
      <c r="K207" s="671">
        <v>1</v>
      </c>
    </row>
    <row r="208" spans="1:11">
      <c r="A208" s="611"/>
      <c r="B208" s="611" t="s">
        <v>4637</v>
      </c>
      <c r="C208" s="611"/>
      <c r="D208" s="611"/>
      <c r="E208" s="611"/>
      <c r="F208" s="611"/>
      <c r="G208" s="611"/>
      <c r="H208" s="611"/>
      <c r="I208" s="611"/>
      <c r="J208" s="611"/>
      <c r="K208" s="671">
        <v>1</v>
      </c>
    </row>
    <row r="209" spans="1:11">
      <c r="A209" s="611"/>
      <c r="B209" s="611" t="s">
        <v>4636</v>
      </c>
      <c r="C209" s="611"/>
      <c r="D209" s="611"/>
      <c r="E209" s="611"/>
      <c r="F209" s="611"/>
      <c r="G209" s="611"/>
      <c r="H209" s="611"/>
      <c r="I209" s="611"/>
      <c r="J209" s="611"/>
      <c r="K209" s="671">
        <v>1</v>
      </c>
    </row>
    <row r="210" spans="1:11">
      <c r="A210" s="611"/>
      <c r="B210" s="612" t="s">
        <v>4635</v>
      </c>
      <c r="C210" s="611"/>
      <c r="D210" s="611"/>
      <c r="E210" s="611"/>
      <c r="F210" s="611"/>
      <c r="G210" s="611"/>
      <c r="H210" s="611"/>
      <c r="I210" s="611"/>
      <c r="J210" s="611"/>
      <c r="K210" s="671">
        <v>1</v>
      </c>
    </row>
    <row r="211" spans="1:11">
      <c r="A211" s="611"/>
      <c r="B211" s="611"/>
      <c r="C211" s="611"/>
      <c r="D211" s="611"/>
      <c r="E211" s="611"/>
      <c r="F211" s="611"/>
      <c r="G211" s="611"/>
      <c r="H211" s="611"/>
      <c r="I211" s="611"/>
      <c r="J211" s="611"/>
      <c r="K211" s="671">
        <v>1</v>
      </c>
    </row>
    <row r="212" spans="1:11">
      <c r="A212" s="611"/>
      <c r="B212" s="611" t="s">
        <v>4634</v>
      </c>
      <c r="C212" s="611"/>
      <c r="D212" s="611"/>
      <c r="E212" s="611"/>
      <c r="F212" s="611"/>
      <c r="G212" s="611"/>
      <c r="H212" s="611"/>
      <c r="I212" s="611"/>
      <c r="J212" s="611"/>
      <c r="K212" s="671">
        <v>1</v>
      </c>
    </row>
    <row r="213" spans="1:11">
      <c r="A213" s="611"/>
      <c r="B213" s="611" t="s">
        <v>4633</v>
      </c>
      <c r="C213" s="611"/>
      <c r="D213" s="611"/>
      <c r="E213" s="611"/>
      <c r="F213" s="611"/>
      <c r="G213" s="611"/>
      <c r="H213" s="611"/>
      <c r="I213" s="611"/>
      <c r="J213" s="611"/>
      <c r="K213" s="671">
        <v>1</v>
      </c>
    </row>
    <row r="214" spans="1:11">
      <c r="A214" s="611"/>
      <c r="B214" s="611" t="s">
        <v>4632</v>
      </c>
      <c r="C214" s="611"/>
      <c r="D214" s="611"/>
      <c r="E214" s="611"/>
      <c r="F214" s="611"/>
      <c r="G214" s="611"/>
      <c r="H214" s="611"/>
      <c r="I214" s="611"/>
      <c r="J214" s="611"/>
      <c r="K214" s="671">
        <v>1</v>
      </c>
    </row>
    <row r="215" spans="1:11">
      <c r="A215" s="611"/>
      <c r="B215" s="611" t="s">
        <v>4631</v>
      </c>
      <c r="C215" s="611"/>
      <c r="D215" s="611"/>
      <c r="E215" s="611"/>
      <c r="F215" s="611"/>
      <c r="G215" s="611"/>
      <c r="H215" s="611"/>
      <c r="I215" s="611"/>
      <c r="J215" s="611"/>
      <c r="K215" s="671">
        <v>1</v>
      </c>
    </row>
    <row r="216" spans="1:11">
      <c r="A216" s="611"/>
      <c r="B216" s="611" t="s">
        <v>4630</v>
      </c>
      <c r="C216" s="611"/>
      <c r="D216" s="611"/>
      <c r="E216" s="611"/>
      <c r="F216" s="611"/>
      <c r="G216" s="611"/>
      <c r="H216" s="611"/>
      <c r="I216" s="611"/>
      <c r="J216" s="611"/>
      <c r="K216" s="671">
        <v>1</v>
      </c>
    </row>
    <row r="217" spans="1:11">
      <c r="A217" s="611"/>
      <c r="B217" s="611" t="s">
        <v>4629</v>
      </c>
      <c r="C217" s="611"/>
      <c r="D217" s="611"/>
      <c r="E217" s="611"/>
      <c r="F217" s="611"/>
      <c r="G217" s="611"/>
      <c r="H217" s="611"/>
      <c r="I217" s="611"/>
      <c r="J217" s="611"/>
      <c r="K217" s="671">
        <v>1</v>
      </c>
    </row>
    <row r="218" spans="1:11">
      <c r="A218" s="611"/>
      <c r="B218" s="611" t="s">
        <v>4628</v>
      </c>
      <c r="C218" s="611"/>
      <c r="D218" s="611"/>
      <c r="E218" s="611"/>
      <c r="F218" s="611"/>
      <c r="G218" s="611"/>
      <c r="H218" s="611"/>
      <c r="I218" s="611"/>
      <c r="J218" s="611"/>
      <c r="K218" s="671">
        <v>1</v>
      </c>
    </row>
    <row r="219" spans="1:11">
      <c r="A219" s="611"/>
      <c r="B219" s="611" t="s">
        <v>4627</v>
      </c>
      <c r="C219" s="611"/>
      <c r="D219" s="611"/>
      <c r="E219" s="611"/>
      <c r="F219" s="611"/>
      <c r="G219" s="611"/>
      <c r="H219" s="611"/>
      <c r="I219" s="611"/>
      <c r="J219" s="611"/>
      <c r="K219" s="671">
        <v>1</v>
      </c>
    </row>
    <row r="220" spans="1:11">
      <c r="A220" s="611"/>
      <c r="B220" s="611" t="s">
        <v>4626</v>
      </c>
      <c r="C220" s="611"/>
      <c r="D220" s="611"/>
      <c r="E220" s="611"/>
      <c r="F220" s="611"/>
      <c r="G220" s="611"/>
      <c r="H220" s="611"/>
      <c r="I220" s="611"/>
      <c r="J220" s="611"/>
      <c r="K220" s="671">
        <v>1</v>
      </c>
    </row>
    <row r="221" spans="1:11">
      <c r="A221" s="611"/>
      <c r="B221" s="611" t="s">
        <v>4625</v>
      </c>
      <c r="C221" s="611"/>
      <c r="D221" s="611"/>
      <c r="E221" s="611"/>
      <c r="F221" s="611"/>
      <c r="G221" s="611"/>
      <c r="H221" s="611"/>
      <c r="I221" s="611"/>
      <c r="J221" s="611"/>
      <c r="K221" s="671">
        <v>1</v>
      </c>
    </row>
    <row r="222" spans="1:11">
      <c r="A222" s="611"/>
      <c r="B222" s="611" t="s">
        <v>4624</v>
      </c>
      <c r="C222" s="611"/>
      <c r="D222" s="611"/>
      <c r="E222" s="611"/>
      <c r="F222" s="611"/>
      <c r="G222" s="611"/>
      <c r="H222" s="611"/>
      <c r="I222" s="611"/>
      <c r="J222" s="611"/>
      <c r="K222" s="671">
        <v>1</v>
      </c>
    </row>
    <row r="223" spans="1:11">
      <c r="A223" s="611"/>
      <c r="B223" s="611" t="s">
        <v>4623</v>
      </c>
      <c r="C223" s="611"/>
      <c r="D223" s="611"/>
      <c r="E223" s="611"/>
      <c r="F223" s="611"/>
      <c r="G223" s="611"/>
      <c r="H223" s="611"/>
      <c r="I223" s="611"/>
      <c r="J223" s="611"/>
      <c r="K223" s="671">
        <v>1</v>
      </c>
    </row>
    <row r="224" spans="1:11">
      <c r="A224" s="611"/>
      <c r="B224" s="611" t="s">
        <v>4622</v>
      </c>
      <c r="C224" s="611"/>
      <c r="D224" s="611"/>
      <c r="E224" s="611"/>
      <c r="F224" s="611"/>
      <c r="G224" s="611"/>
      <c r="H224" s="611"/>
      <c r="I224" s="611"/>
      <c r="J224" s="611"/>
      <c r="K224" s="671">
        <v>1</v>
      </c>
    </row>
    <row r="225" spans="1:11">
      <c r="A225" s="611"/>
      <c r="B225" s="611" t="s">
        <v>4621</v>
      </c>
      <c r="C225" s="611"/>
      <c r="D225" s="611"/>
      <c r="E225" s="611"/>
      <c r="F225" s="611"/>
      <c r="G225" s="611"/>
      <c r="H225" s="611"/>
      <c r="I225" s="611"/>
      <c r="J225" s="611"/>
      <c r="K225" s="671">
        <v>1</v>
      </c>
    </row>
    <row r="226" spans="1:11">
      <c r="A226" s="611"/>
      <c r="B226" s="611" t="s">
        <v>4620</v>
      </c>
      <c r="C226" s="611"/>
      <c r="D226" s="611"/>
      <c r="E226" s="611"/>
      <c r="F226" s="611"/>
      <c r="G226" s="611"/>
      <c r="H226" s="611"/>
      <c r="I226" s="611"/>
      <c r="J226" s="611"/>
      <c r="K226" s="671">
        <v>1</v>
      </c>
    </row>
    <row r="227" spans="1:11">
      <c r="A227" s="611"/>
      <c r="B227" s="611" t="s">
        <v>4619</v>
      </c>
      <c r="C227" s="611"/>
      <c r="D227" s="611"/>
      <c r="E227" s="611"/>
      <c r="F227" s="611"/>
      <c r="G227" s="611"/>
      <c r="H227" s="611"/>
      <c r="I227" s="611"/>
      <c r="J227" s="611"/>
      <c r="K227" s="671">
        <v>1</v>
      </c>
    </row>
    <row r="228" spans="1:11">
      <c r="A228" s="611"/>
      <c r="B228" s="611" t="s">
        <v>4618</v>
      </c>
      <c r="C228" s="611"/>
      <c r="D228" s="611"/>
      <c r="E228" s="611"/>
      <c r="F228" s="611"/>
      <c r="G228" s="611"/>
      <c r="H228" s="611"/>
      <c r="I228" s="611"/>
      <c r="J228" s="611"/>
      <c r="K228" s="671">
        <v>1</v>
      </c>
    </row>
    <row r="229" spans="1:11">
      <c r="A229" s="611"/>
      <c r="B229" s="611" t="s">
        <v>4617</v>
      </c>
      <c r="C229" s="611"/>
      <c r="D229" s="611"/>
      <c r="E229" s="611"/>
      <c r="F229" s="611"/>
      <c r="G229" s="611"/>
      <c r="H229" s="611"/>
      <c r="I229" s="611"/>
      <c r="J229" s="611"/>
      <c r="K229" s="671">
        <v>1</v>
      </c>
    </row>
    <row r="230" spans="1:11">
      <c r="A230" s="611"/>
      <c r="B230" s="611" t="s">
        <v>4616</v>
      </c>
      <c r="C230" s="611"/>
      <c r="D230" s="611"/>
      <c r="E230" s="611"/>
      <c r="F230" s="611"/>
      <c r="G230" s="611"/>
      <c r="H230" s="611"/>
      <c r="I230" s="611"/>
      <c r="J230" s="611"/>
      <c r="K230" s="671">
        <v>1</v>
      </c>
    </row>
    <row r="231" spans="1:11">
      <c r="A231" s="611"/>
      <c r="B231" s="611" t="s">
        <v>4615</v>
      </c>
      <c r="C231" s="611"/>
      <c r="D231" s="611"/>
      <c r="E231" s="611"/>
      <c r="F231" s="611"/>
      <c r="G231" s="611"/>
      <c r="H231" s="611"/>
      <c r="I231" s="611"/>
      <c r="J231" s="611"/>
      <c r="K231" s="671">
        <v>1</v>
      </c>
    </row>
    <row r="232" spans="1:11">
      <c r="A232" s="611"/>
      <c r="B232" s="611" t="s">
        <v>4614</v>
      </c>
      <c r="C232" s="611"/>
      <c r="D232" s="611"/>
      <c r="E232" s="611"/>
      <c r="F232" s="611"/>
      <c r="G232" s="611"/>
      <c r="H232" s="611"/>
      <c r="I232" s="611"/>
      <c r="J232" s="611"/>
      <c r="K232" s="671">
        <v>1</v>
      </c>
    </row>
    <row r="233" spans="1:11">
      <c r="A233" s="611"/>
      <c r="B233" s="611" t="s">
        <v>4613</v>
      </c>
      <c r="C233" s="611"/>
      <c r="D233" s="611"/>
      <c r="E233" s="611"/>
      <c r="F233" s="611"/>
      <c r="G233" s="611"/>
      <c r="H233" s="611"/>
      <c r="I233" s="611"/>
      <c r="J233" s="611"/>
      <c r="K233" s="671">
        <v>1</v>
      </c>
    </row>
    <row r="234" spans="1:11">
      <c r="A234" s="611"/>
      <c r="B234" s="611"/>
      <c r="C234" s="611"/>
      <c r="D234" s="611"/>
      <c r="E234" s="611"/>
      <c r="F234" s="611"/>
      <c r="G234" s="611"/>
      <c r="H234" s="611"/>
      <c r="I234" s="611"/>
      <c r="J234" s="611"/>
      <c r="K234" s="671">
        <v>1</v>
      </c>
    </row>
    <row r="235" spans="1:11">
      <c r="A235" s="611"/>
      <c r="B235" s="612" t="s">
        <v>4612</v>
      </c>
      <c r="C235" s="611"/>
      <c r="D235" s="611"/>
      <c r="E235" s="611"/>
      <c r="F235" s="611"/>
      <c r="G235" s="611"/>
      <c r="H235" s="611"/>
      <c r="I235" s="611"/>
      <c r="J235" s="611"/>
      <c r="K235" s="671">
        <v>1</v>
      </c>
    </row>
    <row r="236" spans="1:11">
      <c r="A236" s="611"/>
      <c r="B236" s="611" t="s">
        <v>4611</v>
      </c>
      <c r="C236" s="611"/>
      <c r="D236" s="611"/>
      <c r="E236" s="611"/>
      <c r="F236" s="611"/>
      <c r="G236" s="611"/>
      <c r="H236" s="611"/>
      <c r="I236" s="611"/>
      <c r="J236" s="611"/>
      <c r="K236" s="671">
        <v>1</v>
      </c>
    </row>
    <row r="237" spans="1:11">
      <c r="A237" s="611"/>
      <c r="B237" s="611" t="s">
        <v>4610</v>
      </c>
      <c r="C237" s="611"/>
      <c r="D237" s="611"/>
      <c r="E237" s="611"/>
      <c r="F237" s="611"/>
      <c r="G237" s="611"/>
      <c r="H237" s="611"/>
      <c r="I237" s="611"/>
      <c r="J237" s="611"/>
      <c r="K237" s="671">
        <v>1</v>
      </c>
    </row>
    <row r="238" spans="1:11">
      <c r="A238" s="611"/>
      <c r="B238" s="611" t="s">
        <v>4609</v>
      </c>
      <c r="C238" s="611"/>
      <c r="D238" s="611"/>
      <c r="E238" s="611"/>
      <c r="F238" s="611"/>
      <c r="G238" s="611"/>
      <c r="H238" s="611"/>
      <c r="I238" s="611"/>
      <c r="J238" s="611"/>
      <c r="K238" s="671">
        <v>1</v>
      </c>
    </row>
    <row r="239" spans="1:11">
      <c r="A239" s="611"/>
      <c r="B239" s="611" t="s">
        <v>4608</v>
      </c>
      <c r="C239" s="611"/>
      <c r="D239" s="611"/>
      <c r="E239" s="611"/>
      <c r="F239" s="611"/>
      <c r="G239" s="611"/>
      <c r="H239" s="611"/>
      <c r="I239" s="611"/>
      <c r="J239" s="611"/>
      <c r="K239" s="671">
        <v>1</v>
      </c>
    </row>
    <row r="240" spans="1:11">
      <c r="A240" s="611"/>
      <c r="B240" s="611" t="s">
        <v>4607</v>
      </c>
      <c r="C240" s="611"/>
      <c r="D240" s="611"/>
      <c r="E240" s="611"/>
      <c r="F240" s="611"/>
      <c r="G240" s="611"/>
      <c r="H240" s="611"/>
      <c r="I240" s="611"/>
      <c r="J240" s="611"/>
      <c r="K240" s="671">
        <v>1</v>
      </c>
    </row>
    <row r="241" spans="1:11">
      <c r="A241" s="611"/>
      <c r="B241" s="611" t="s">
        <v>4606</v>
      </c>
      <c r="C241" s="611"/>
      <c r="D241" s="611"/>
      <c r="E241" s="611"/>
      <c r="F241" s="611"/>
      <c r="G241" s="611"/>
      <c r="H241" s="611"/>
      <c r="I241" s="611"/>
      <c r="J241" s="611"/>
      <c r="K241" s="671">
        <v>1</v>
      </c>
    </row>
    <row r="242" spans="1:11">
      <c r="A242" s="611"/>
      <c r="B242" s="611" t="s">
        <v>4605</v>
      </c>
      <c r="C242" s="611"/>
      <c r="D242" s="611"/>
      <c r="E242" s="611"/>
      <c r="F242" s="611"/>
      <c r="G242" s="611"/>
      <c r="H242" s="611"/>
      <c r="I242" s="611"/>
      <c r="J242" s="611"/>
      <c r="K242" s="671">
        <v>1</v>
      </c>
    </row>
    <row r="243" spans="1:11">
      <c r="A243" s="611"/>
      <c r="B243" s="611" t="s">
        <v>4604</v>
      </c>
      <c r="C243" s="611"/>
      <c r="D243" s="611"/>
      <c r="E243" s="611"/>
      <c r="F243" s="611"/>
      <c r="G243" s="611"/>
      <c r="H243" s="611"/>
      <c r="I243" s="611"/>
      <c r="J243" s="611"/>
      <c r="K243" s="671">
        <v>1</v>
      </c>
    </row>
    <row r="244" spans="1:11">
      <c r="A244" s="611"/>
      <c r="B244" s="611" t="s">
        <v>4603</v>
      </c>
      <c r="C244" s="611"/>
      <c r="D244" s="611"/>
      <c r="E244" s="611"/>
      <c r="F244" s="611"/>
      <c r="G244" s="611"/>
      <c r="H244" s="611"/>
      <c r="I244" s="611"/>
      <c r="J244" s="611"/>
      <c r="K244" s="671">
        <v>1</v>
      </c>
    </row>
    <row r="245" spans="1:11">
      <c r="A245" s="611"/>
      <c r="B245" s="611"/>
      <c r="C245" s="611"/>
      <c r="D245" s="611"/>
      <c r="E245" s="611"/>
      <c r="F245" s="611"/>
      <c r="G245" s="611"/>
      <c r="H245" s="611"/>
      <c r="I245" s="611"/>
      <c r="J245" s="611"/>
      <c r="K245" s="671">
        <v>1</v>
      </c>
    </row>
    <row r="246" spans="1:11">
      <c r="A246" s="611"/>
      <c r="B246" s="612" t="s">
        <v>4602</v>
      </c>
      <c r="C246" s="611"/>
      <c r="D246" s="611"/>
      <c r="E246" s="611"/>
      <c r="F246" s="611"/>
      <c r="G246" s="611"/>
      <c r="H246" s="611"/>
      <c r="I246" s="611"/>
      <c r="J246" s="611"/>
      <c r="K246" s="671">
        <v>1</v>
      </c>
    </row>
    <row r="247" spans="1:11">
      <c r="A247" s="611"/>
      <c r="B247" s="611" t="s">
        <v>4601</v>
      </c>
      <c r="C247" s="611"/>
      <c r="D247" s="611"/>
      <c r="E247" s="611"/>
      <c r="F247" s="611"/>
      <c r="G247" s="611"/>
      <c r="H247" s="611"/>
      <c r="I247" s="611"/>
      <c r="J247" s="611"/>
      <c r="K247" s="671">
        <v>1</v>
      </c>
    </row>
    <row r="248" spans="1:11">
      <c r="A248" s="611"/>
      <c r="B248" s="611" t="s">
        <v>4600</v>
      </c>
      <c r="C248" s="611"/>
      <c r="D248" s="611"/>
      <c r="E248" s="611"/>
      <c r="F248" s="611"/>
      <c r="G248" s="611"/>
      <c r="H248" s="611"/>
      <c r="I248" s="611"/>
      <c r="J248" s="611"/>
      <c r="K248" s="671">
        <v>1</v>
      </c>
    </row>
    <row r="249" spans="1:11">
      <c r="A249" s="611"/>
      <c r="B249" s="611" t="s">
        <v>4599</v>
      </c>
      <c r="C249" s="611"/>
      <c r="D249" s="611"/>
      <c r="E249" s="611"/>
      <c r="F249" s="611"/>
      <c r="G249" s="611"/>
      <c r="H249" s="611"/>
      <c r="I249" s="611"/>
      <c r="J249" s="611"/>
      <c r="K249" s="671">
        <v>1</v>
      </c>
    </row>
    <row r="250" spans="1:11">
      <c r="A250" s="611"/>
      <c r="B250" s="611" t="s">
        <v>4598</v>
      </c>
      <c r="C250" s="611"/>
      <c r="D250" s="611"/>
      <c r="E250" s="611"/>
      <c r="F250" s="611"/>
      <c r="G250" s="611"/>
      <c r="H250" s="611"/>
      <c r="I250" s="611"/>
      <c r="J250" s="611"/>
      <c r="K250" s="671">
        <v>1</v>
      </c>
    </row>
    <row r="251" spans="1:11">
      <c r="A251" s="611"/>
      <c r="B251" s="611" t="s">
        <v>4597</v>
      </c>
      <c r="C251" s="611"/>
      <c r="D251" s="611"/>
      <c r="E251" s="611"/>
      <c r="F251" s="611"/>
      <c r="G251" s="611"/>
      <c r="H251" s="611"/>
      <c r="I251" s="611"/>
      <c r="J251" s="611"/>
      <c r="K251" s="671">
        <v>1</v>
      </c>
    </row>
    <row r="252" spans="1:11">
      <c r="A252" s="611"/>
      <c r="B252" s="611" t="s">
        <v>4596</v>
      </c>
      <c r="C252" s="611"/>
      <c r="D252" s="611"/>
      <c r="E252" s="611"/>
      <c r="F252" s="611"/>
      <c r="G252" s="611"/>
      <c r="H252" s="611"/>
      <c r="I252" s="611"/>
      <c r="J252" s="611"/>
      <c r="K252" s="671">
        <v>1</v>
      </c>
    </row>
    <row r="253" spans="1:11">
      <c r="A253" s="611"/>
      <c r="B253" s="611" t="s">
        <v>4595</v>
      </c>
      <c r="C253" s="611"/>
      <c r="D253" s="611"/>
      <c r="E253" s="611"/>
      <c r="F253" s="611"/>
      <c r="G253" s="611"/>
      <c r="H253" s="611"/>
      <c r="I253" s="611"/>
      <c r="J253" s="611"/>
      <c r="K253" s="671">
        <v>1</v>
      </c>
    </row>
    <row r="254" spans="1:11">
      <c r="A254" s="611"/>
      <c r="B254" s="611" t="s">
        <v>4594</v>
      </c>
      <c r="C254" s="611"/>
      <c r="D254" s="611"/>
      <c r="E254" s="611"/>
      <c r="F254" s="611"/>
      <c r="G254" s="611"/>
      <c r="H254" s="611"/>
      <c r="I254" s="611"/>
      <c r="J254" s="611"/>
      <c r="K254" s="671">
        <v>1</v>
      </c>
    </row>
    <row r="255" spans="1:11">
      <c r="A255" s="611"/>
      <c r="B255" s="611"/>
      <c r="C255" s="611"/>
      <c r="D255" s="611"/>
      <c r="E255" s="611"/>
      <c r="F255" s="611"/>
      <c r="G255" s="611"/>
      <c r="H255" s="611"/>
      <c r="I255" s="611"/>
      <c r="J255" s="611"/>
      <c r="K255" s="671">
        <v>1</v>
      </c>
    </row>
    <row r="256" spans="1:11">
      <c r="A256" s="611"/>
      <c r="B256" s="612" t="s">
        <v>4593</v>
      </c>
      <c r="C256" s="611"/>
      <c r="D256" s="611"/>
      <c r="E256" s="611"/>
      <c r="F256" s="611"/>
      <c r="G256" s="611"/>
      <c r="H256" s="611"/>
      <c r="I256" s="611"/>
      <c r="J256" s="611"/>
      <c r="K256" s="671">
        <v>1</v>
      </c>
    </row>
    <row r="257" spans="1:11">
      <c r="A257" s="611"/>
      <c r="B257" s="611" t="s">
        <v>4592</v>
      </c>
      <c r="C257" s="611"/>
      <c r="D257" s="611"/>
      <c r="E257" s="611"/>
      <c r="F257" s="611"/>
      <c r="G257" s="611"/>
      <c r="H257" s="611"/>
      <c r="I257" s="611"/>
      <c r="J257" s="611"/>
      <c r="K257" s="671">
        <v>1</v>
      </c>
    </row>
    <row r="258" spans="1:11">
      <c r="A258" s="611"/>
      <c r="B258" s="611" t="s">
        <v>4591</v>
      </c>
      <c r="C258" s="611"/>
      <c r="D258" s="611"/>
      <c r="E258" s="611"/>
      <c r="F258" s="611"/>
      <c r="G258" s="611"/>
      <c r="H258" s="611"/>
      <c r="I258" s="611"/>
      <c r="J258" s="611"/>
      <c r="K258" s="671">
        <v>1</v>
      </c>
    </row>
    <row r="259" spans="1:11">
      <c r="A259" s="611"/>
      <c r="B259" s="611" t="s">
        <v>4590</v>
      </c>
      <c r="C259" s="611"/>
      <c r="D259" s="611"/>
      <c r="E259" s="611"/>
      <c r="F259" s="611"/>
      <c r="G259" s="611"/>
      <c r="H259" s="611"/>
      <c r="I259" s="611"/>
      <c r="J259" s="611"/>
      <c r="K259" s="671">
        <v>1</v>
      </c>
    </row>
    <row r="260" spans="1:11">
      <c r="A260" s="611"/>
      <c r="B260" s="611" t="s">
        <v>4589</v>
      </c>
      <c r="C260" s="611"/>
      <c r="D260" s="611"/>
      <c r="E260" s="611"/>
      <c r="F260" s="611"/>
      <c r="G260" s="611"/>
      <c r="H260" s="611"/>
      <c r="I260" s="611"/>
      <c r="J260" s="611"/>
      <c r="K260" s="671">
        <v>1</v>
      </c>
    </row>
    <row r="261" spans="1:11">
      <c r="A261" s="611"/>
      <c r="B261" s="611" t="s">
        <v>4588</v>
      </c>
      <c r="C261" s="611"/>
      <c r="D261" s="611"/>
      <c r="E261" s="611"/>
      <c r="F261" s="611"/>
      <c r="G261" s="611"/>
      <c r="H261" s="611"/>
      <c r="I261" s="611"/>
      <c r="J261" s="611"/>
      <c r="K261" s="671">
        <v>1</v>
      </c>
    </row>
    <row r="262" spans="1:11">
      <c r="A262" s="611"/>
      <c r="B262" s="611" t="s">
        <v>4587</v>
      </c>
      <c r="C262" s="611"/>
      <c r="D262" s="611"/>
      <c r="E262" s="611"/>
      <c r="F262" s="611"/>
      <c r="G262" s="611"/>
      <c r="H262" s="611"/>
      <c r="I262" s="611"/>
      <c r="J262" s="611"/>
      <c r="K262" s="671">
        <v>1</v>
      </c>
    </row>
    <row r="263" spans="1:11">
      <c r="A263" s="611"/>
      <c r="B263" s="611" t="s">
        <v>4586</v>
      </c>
      <c r="C263" s="611"/>
      <c r="D263" s="611"/>
      <c r="E263" s="611"/>
      <c r="F263" s="611"/>
      <c r="G263" s="611"/>
      <c r="H263" s="611"/>
      <c r="I263" s="611"/>
      <c r="J263" s="611"/>
      <c r="K263" s="671">
        <v>1</v>
      </c>
    </row>
    <row r="264" spans="1:11">
      <c r="A264" s="611"/>
      <c r="B264" s="611"/>
      <c r="C264" s="611"/>
      <c r="D264" s="611"/>
      <c r="E264" s="611"/>
      <c r="F264" s="611"/>
      <c r="G264" s="611"/>
      <c r="H264" s="611"/>
      <c r="I264" s="611"/>
      <c r="J264" s="611"/>
      <c r="K264" s="671">
        <v>1</v>
      </c>
    </row>
    <row r="265" spans="1:11">
      <c r="A265" s="611"/>
      <c r="B265" s="612" t="s">
        <v>4585</v>
      </c>
      <c r="C265" s="611"/>
      <c r="D265" s="611"/>
      <c r="E265" s="611"/>
      <c r="F265" s="611"/>
      <c r="G265" s="611"/>
      <c r="H265" s="611"/>
      <c r="I265" s="611"/>
      <c r="J265" s="611"/>
      <c r="K265" s="671">
        <v>1</v>
      </c>
    </row>
    <row r="266" spans="1:11">
      <c r="A266" s="611"/>
      <c r="B266" s="611" t="s">
        <v>4584</v>
      </c>
      <c r="C266" s="611"/>
      <c r="D266" s="611"/>
      <c r="E266" s="611"/>
      <c r="F266" s="611"/>
      <c r="G266" s="611"/>
      <c r="H266" s="611"/>
      <c r="I266" s="611"/>
      <c r="J266" s="611"/>
      <c r="K266" s="671">
        <v>1</v>
      </c>
    </row>
    <row r="267" spans="1:11">
      <c r="A267" s="611"/>
      <c r="B267" s="611" t="s">
        <v>4583</v>
      </c>
      <c r="C267" s="611"/>
      <c r="D267" s="611"/>
      <c r="E267" s="611"/>
      <c r="F267" s="611"/>
      <c r="G267" s="611"/>
      <c r="H267" s="611"/>
      <c r="I267" s="611"/>
      <c r="J267" s="611"/>
      <c r="K267" s="671">
        <v>1</v>
      </c>
    </row>
    <row r="268" spans="1:11">
      <c r="A268" s="611"/>
      <c r="B268" s="611" t="s">
        <v>4582</v>
      </c>
      <c r="C268" s="611"/>
      <c r="D268" s="611"/>
      <c r="E268" s="611"/>
      <c r="F268" s="611"/>
      <c r="G268" s="611"/>
      <c r="H268" s="611"/>
      <c r="I268" s="611"/>
      <c r="J268" s="611"/>
      <c r="K268" s="671">
        <v>1</v>
      </c>
    </row>
    <row r="269" spans="1:11">
      <c r="A269" s="611"/>
      <c r="B269" s="611" t="s">
        <v>4581</v>
      </c>
      <c r="C269" s="611"/>
      <c r="D269" s="611"/>
      <c r="E269" s="611"/>
      <c r="F269" s="611"/>
      <c r="G269" s="611"/>
      <c r="H269" s="611"/>
      <c r="I269" s="611"/>
      <c r="J269" s="611"/>
      <c r="K269" s="671">
        <v>1</v>
      </c>
    </row>
    <row r="270" spans="1:11">
      <c r="A270" s="611"/>
      <c r="B270" s="611" t="s">
        <v>4580</v>
      </c>
      <c r="C270" s="611"/>
      <c r="D270" s="611"/>
      <c r="E270" s="611"/>
      <c r="F270" s="611"/>
      <c r="G270" s="611"/>
      <c r="H270" s="611"/>
      <c r="I270" s="611"/>
      <c r="J270" s="611"/>
      <c r="K270" s="671">
        <v>1</v>
      </c>
    </row>
    <row r="271" spans="1:11">
      <c r="A271" s="611"/>
      <c r="B271" s="611" t="s">
        <v>4579</v>
      </c>
      <c r="C271" s="611"/>
      <c r="D271" s="611"/>
      <c r="E271" s="611"/>
      <c r="F271" s="611"/>
      <c r="G271" s="611"/>
      <c r="H271" s="611"/>
      <c r="I271" s="611"/>
      <c r="J271" s="611"/>
      <c r="K271" s="671">
        <v>1</v>
      </c>
    </row>
    <row r="272" spans="1:11">
      <c r="A272" s="611"/>
      <c r="B272" s="611" t="s">
        <v>4578</v>
      </c>
      <c r="C272" s="611"/>
      <c r="D272" s="611"/>
      <c r="E272" s="611"/>
      <c r="F272" s="611"/>
      <c r="G272" s="611"/>
      <c r="H272" s="611"/>
      <c r="I272" s="611"/>
      <c r="J272" s="611"/>
      <c r="K272" s="671">
        <v>1</v>
      </c>
    </row>
    <row r="273" spans="1:11">
      <c r="A273" s="611"/>
      <c r="B273" s="611" t="s">
        <v>4577</v>
      </c>
      <c r="C273" s="611"/>
      <c r="D273" s="611"/>
      <c r="E273" s="611"/>
      <c r="F273" s="611"/>
      <c r="G273" s="611"/>
      <c r="H273" s="611"/>
      <c r="I273" s="611"/>
      <c r="J273" s="611"/>
      <c r="K273" s="671">
        <v>1</v>
      </c>
    </row>
    <row r="274" spans="1:11">
      <c r="A274" s="611"/>
      <c r="B274" s="611" t="s">
        <v>4576</v>
      </c>
      <c r="C274" s="611"/>
      <c r="D274" s="611"/>
      <c r="E274" s="611"/>
      <c r="F274" s="611"/>
      <c r="G274" s="611"/>
      <c r="H274" s="611"/>
      <c r="I274" s="611"/>
      <c r="J274" s="611"/>
      <c r="K274" s="671">
        <v>1</v>
      </c>
    </row>
    <row r="275" spans="1:11">
      <c r="A275" s="611"/>
      <c r="B275" s="611" t="s">
        <v>4575</v>
      </c>
      <c r="C275" s="611"/>
      <c r="D275" s="611"/>
      <c r="E275" s="611"/>
      <c r="F275" s="611"/>
      <c r="G275" s="611"/>
      <c r="H275" s="611"/>
      <c r="I275" s="611"/>
      <c r="J275" s="611"/>
      <c r="K275" s="671">
        <v>1</v>
      </c>
    </row>
    <row r="276" spans="1:11">
      <c r="A276" s="611"/>
      <c r="B276" s="611" t="s">
        <v>4574</v>
      </c>
      <c r="C276" s="611"/>
      <c r="D276" s="611"/>
      <c r="E276" s="611"/>
      <c r="F276" s="611"/>
      <c r="G276" s="611"/>
      <c r="H276" s="611"/>
      <c r="I276" s="611"/>
      <c r="J276" s="611"/>
      <c r="K276" s="671">
        <v>1</v>
      </c>
    </row>
    <row r="277" spans="1:11">
      <c r="A277" s="611"/>
      <c r="B277" s="611" t="s">
        <v>4573</v>
      </c>
      <c r="C277" s="611"/>
      <c r="D277" s="611"/>
      <c r="E277" s="611"/>
      <c r="F277" s="611"/>
      <c r="G277" s="611"/>
      <c r="H277" s="611"/>
      <c r="I277" s="611"/>
      <c r="J277" s="611"/>
      <c r="K277" s="671">
        <v>1</v>
      </c>
    </row>
    <row r="278" spans="1:11">
      <c r="A278" s="611"/>
      <c r="B278" s="611" t="s">
        <v>4572</v>
      </c>
      <c r="C278" s="611"/>
      <c r="D278" s="611"/>
      <c r="E278" s="611"/>
      <c r="F278" s="611"/>
      <c r="G278" s="611"/>
      <c r="H278" s="611"/>
      <c r="I278" s="611"/>
      <c r="J278" s="611"/>
      <c r="K278" s="671">
        <v>1</v>
      </c>
    </row>
    <row r="279" spans="1:11">
      <c r="A279" s="611"/>
      <c r="B279" s="611" t="s">
        <v>4571</v>
      </c>
      <c r="C279" s="611"/>
      <c r="D279" s="611"/>
      <c r="E279" s="611"/>
      <c r="F279" s="611"/>
      <c r="G279" s="611"/>
      <c r="H279" s="611"/>
      <c r="I279" s="611"/>
      <c r="J279" s="611"/>
      <c r="K279" s="671">
        <v>1</v>
      </c>
    </row>
    <row r="280" spans="1:11">
      <c r="A280" s="611"/>
      <c r="B280" s="611"/>
      <c r="C280" s="611"/>
      <c r="D280" s="611"/>
      <c r="E280" s="611"/>
      <c r="F280" s="611"/>
      <c r="G280" s="611"/>
      <c r="H280" s="611"/>
      <c r="I280" s="611"/>
      <c r="J280" s="611"/>
      <c r="K280" s="671">
        <v>1</v>
      </c>
    </row>
    <row r="281" spans="1:11">
      <c r="A281" s="611"/>
      <c r="B281" s="612" t="s">
        <v>4570</v>
      </c>
      <c r="C281" s="611"/>
      <c r="D281" s="611"/>
      <c r="E281" s="611"/>
      <c r="F281" s="611"/>
      <c r="G281" s="611"/>
      <c r="H281" s="611"/>
      <c r="I281" s="611"/>
      <c r="J281" s="611"/>
      <c r="K281" s="671">
        <v>1</v>
      </c>
    </row>
    <row r="282" spans="1:11">
      <c r="A282" s="611"/>
      <c r="B282" s="611" t="s">
        <v>4569</v>
      </c>
      <c r="C282" s="611"/>
      <c r="D282" s="611"/>
      <c r="E282" s="611"/>
      <c r="F282" s="611"/>
      <c r="G282" s="611"/>
      <c r="H282" s="611"/>
      <c r="I282" s="611"/>
      <c r="J282" s="611"/>
      <c r="K282" s="671">
        <v>1</v>
      </c>
    </row>
    <row r="283" spans="1:11">
      <c r="A283" s="611"/>
      <c r="B283" s="611" t="s">
        <v>4568</v>
      </c>
      <c r="C283" s="611"/>
      <c r="D283" s="611"/>
      <c r="E283" s="611"/>
      <c r="F283" s="611"/>
      <c r="G283" s="611"/>
      <c r="H283" s="611"/>
      <c r="I283" s="611"/>
      <c r="J283" s="611"/>
      <c r="K283" s="671">
        <v>1</v>
      </c>
    </row>
    <row r="284" spans="1:11">
      <c r="A284" s="611"/>
      <c r="B284" s="611" t="s">
        <v>4567</v>
      </c>
      <c r="C284" s="611"/>
      <c r="D284" s="611"/>
      <c r="E284" s="611"/>
      <c r="F284" s="611"/>
      <c r="G284" s="611"/>
      <c r="H284" s="611"/>
      <c r="I284" s="611"/>
      <c r="J284" s="611"/>
      <c r="K284" s="671">
        <v>1</v>
      </c>
    </row>
    <row r="285" spans="1:11">
      <c r="A285" s="611"/>
      <c r="B285" s="611" t="s">
        <v>4566</v>
      </c>
      <c r="C285" s="611"/>
      <c r="D285" s="611"/>
      <c r="E285" s="611"/>
      <c r="F285" s="611"/>
      <c r="G285" s="611"/>
      <c r="H285" s="611"/>
      <c r="I285" s="611"/>
      <c r="J285" s="611"/>
      <c r="K285" s="671">
        <v>1</v>
      </c>
    </row>
    <row r="286" spans="1:11">
      <c r="A286" s="611"/>
      <c r="B286" s="611" t="s">
        <v>4565</v>
      </c>
      <c r="C286" s="611"/>
      <c r="D286" s="611"/>
      <c r="E286" s="611"/>
      <c r="F286" s="611"/>
      <c r="G286" s="611"/>
      <c r="H286" s="611"/>
      <c r="I286" s="611"/>
      <c r="J286" s="611"/>
      <c r="K286" s="671">
        <v>1</v>
      </c>
    </row>
    <row r="287" spans="1:11">
      <c r="A287" s="611"/>
      <c r="B287" s="611" t="s">
        <v>4564</v>
      </c>
      <c r="C287" s="611"/>
      <c r="D287" s="611"/>
      <c r="E287" s="611"/>
      <c r="F287" s="611"/>
      <c r="G287" s="611"/>
      <c r="H287" s="611"/>
      <c r="I287" s="611"/>
      <c r="J287" s="611"/>
      <c r="K287" s="671">
        <v>1</v>
      </c>
    </row>
    <row r="288" spans="1:11">
      <c r="A288" s="611"/>
      <c r="B288" s="611" t="s">
        <v>4563</v>
      </c>
      <c r="C288" s="611"/>
      <c r="D288" s="611"/>
      <c r="E288" s="611"/>
      <c r="F288" s="611"/>
      <c r="G288" s="611"/>
      <c r="H288" s="611"/>
      <c r="I288" s="611"/>
      <c r="J288" s="611"/>
      <c r="K288" s="671">
        <v>1</v>
      </c>
    </row>
    <row r="289" spans="1:11">
      <c r="A289" s="611"/>
      <c r="B289" s="611" t="s">
        <v>4562</v>
      </c>
      <c r="C289" s="611"/>
      <c r="D289" s="611"/>
      <c r="E289" s="611"/>
      <c r="F289" s="611"/>
      <c r="G289" s="611"/>
      <c r="H289" s="611"/>
      <c r="I289" s="611"/>
      <c r="J289" s="611"/>
      <c r="K289" s="671">
        <v>1</v>
      </c>
    </row>
    <row r="290" spans="1:11">
      <c r="A290" s="611"/>
      <c r="B290" s="611" t="s">
        <v>4561</v>
      </c>
      <c r="C290" s="611"/>
      <c r="D290" s="611"/>
      <c r="E290" s="611"/>
      <c r="F290" s="611"/>
      <c r="G290" s="611"/>
      <c r="H290" s="611"/>
      <c r="I290" s="611"/>
      <c r="J290" s="611"/>
      <c r="K290" s="671">
        <v>1</v>
      </c>
    </row>
    <row r="291" spans="1:11">
      <c r="A291" s="611"/>
      <c r="B291" s="611" t="s">
        <v>4560</v>
      </c>
      <c r="C291" s="611"/>
      <c r="D291" s="611"/>
      <c r="E291" s="611"/>
      <c r="F291" s="611"/>
      <c r="G291" s="611"/>
      <c r="H291" s="611"/>
      <c r="I291" s="611"/>
      <c r="J291" s="611"/>
      <c r="K291" s="671">
        <v>1</v>
      </c>
    </row>
    <row r="292" spans="1:11">
      <c r="A292" s="611"/>
      <c r="B292" s="611" t="s">
        <v>4559</v>
      </c>
      <c r="C292" s="611"/>
      <c r="D292" s="611"/>
      <c r="E292" s="611"/>
      <c r="F292" s="611"/>
      <c r="G292" s="611"/>
      <c r="H292" s="611"/>
      <c r="I292" s="611"/>
      <c r="J292" s="611"/>
      <c r="K292" s="671">
        <v>1</v>
      </c>
    </row>
    <row r="293" spans="1:11">
      <c r="A293" s="611"/>
      <c r="B293" s="611" t="s">
        <v>4558</v>
      </c>
      <c r="C293" s="611"/>
      <c r="D293" s="611"/>
      <c r="E293" s="611"/>
      <c r="F293" s="611"/>
      <c r="G293" s="611"/>
      <c r="H293" s="611"/>
      <c r="I293" s="611"/>
      <c r="J293" s="611"/>
      <c r="K293" s="671">
        <v>1</v>
      </c>
    </row>
    <row r="294" spans="1:11">
      <c r="A294" s="611"/>
      <c r="B294" s="611" t="s">
        <v>4557</v>
      </c>
      <c r="C294" s="611"/>
      <c r="D294" s="611"/>
      <c r="E294" s="611"/>
      <c r="F294" s="611"/>
      <c r="G294" s="611"/>
      <c r="H294" s="611"/>
      <c r="I294" s="611"/>
      <c r="J294" s="611"/>
      <c r="K294" s="671">
        <v>1</v>
      </c>
    </row>
    <row r="295" spans="1:11">
      <c r="A295" s="611"/>
      <c r="B295" s="611" t="s">
        <v>4556</v>
      </c>
      <c r="C295" s="611"/>
      <c r="D295" s="611"/>
      <c r="E295" s="611"/>
      <c r="F295" s="611"/>
      <c r="G295" s="611"/>
      <c r="H295" s="611"/>
      <c r="I295" s="611"/>
      <c r="J295" s="611"/>
      <c r="K295" s="671">
        <v>1</v>
      </c>
    </row>
    <row r="296" spans="1:11">
      <c r="A296" s="611"/>
      <c r="B296" s="611" t="s">
        <v>4555</v>
      </c>
      <c r="C296" s="611"/>
      <c r="D296" s="611"/>
      <c r="E296" s="611"/>
      <c r="F296" s="611"/>
      <c r="G296" s="611"/>
      <c r="H296" s="611"/>
      <c r="I296" s="611"/>
      <c r="J296" s="611"/>
      <c r="K296" s="671">
        <v>1</v>
      </c>
    </row>
    <row r="297" spans="1:11">
      <c r="A297" s="611"/>
      <c r="B297" s="611"/>
      <c r="C297" s="611"/>
      <c r="D297" s="611"/>
      <c r="E297" s="611"/>
      <c r="F297" s="611"/>
      <c r="G297" s="611"/>
      <c r="H297" s="611"/>
      <c r="I297" s="611"/>
      <c r="J297" s="611"/>
      <c r="K297" s="671">
        <v>1</v>
      </c>
    </row>
    <row r="298" spans="1:11">
      <c r="K298" s="672" t="s">
        <v>4815</v>
      </c>
    </row>
    <row r="299" spans="1:11">
      <c r="A299" s="671">
        <v>1</v>
      </c>
      <c r="B299" s="671">
        <v>1</v>
      </c>
      <c r="C299" s="671">
        <v>1</v>
      </c>
      <c r="D299" s="671">
        <v>1</v>
      </c>
      <c r="E299" s="671">
        <v>1</v>
      </c>
      <c r="F299" s="671">
        <v>1</v>
      </c>
      <c r="G299" s="671">
        <v>1</v>
      </c>
      <c r="H299" s="671">
        <v>1</v>
      </c>
      <c r="I299" s="671">
        <v>1</v>
      </c>
      <c r="J299" s="671">
        <v>1</v>
      </c>
      <c r="K299" s="673" t="str">
        <f>ADDRESS(ROW(),COLUMN(),4)</f>
        <v>K299</v>
      </c>
    </row>
  </sheetData>
  <mergeCells count="1">
    <mergeCell ref="B3:J4"/>
  </mergeCells>
  <hyperlinks>
    <hyperlink ref="B5" r:id="rId1" xr:uid="{A7949055-9EAF-4117-91BA-8D8CE6AC97C4}"/>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80CA-62C4-49FB-AB21-71A49B6A5264}">
  <dimension ref="A1:AM788"/>
  <sheetViews>
    <sheetView showZeros="0" topLeftCell="A17" zoomScaleNormal="100" workbookViewId="0">
      <selection activeCell="AA22" sqref="AA22:AD22"/>
    </sheetView>
  </sheetViews>
  <sheetFormatPr baseColWidth="10" defaultRowHeight="15"/>
  <cols>
    <col min="1" max="1" width="5.875" style="1583" customWidth="1"/>
    <col min="2" max="2" width="10.25" style="1583" customWidth="1"/>
    <col min="3" max="3" width="11.125" style="1583" customWidth="1"/>
    <col min="4" max="4" width="4" style="1583" customWidth="1"/>
    <col min="5" max="5" width="10.25" style="1583" customWidth="1"/>
    <col min="6" max="6" width="11" style="1583" customWidth="1"/>
    <col min="7" max="7" width="1.875" style="1583" customWidth="1"/>
    <col min="8" max="9" width="11.125" style="1583" customWidth="1"/>
    <col min="10" max="10" width="4.5" style="1583" customWidth="1"/>
    <col min="11" max="19" width="11.125" style="1583" customWidth="1"/>
    <col min="20" max="22" width="11" style="1583"/>
    <col min="23" max="23" width="22.375" style="1583" customWidth="1"/>
    <col min="24" max="24" width="11" style="1603"/>
    <col min="25" max="25" width="23.375" style="1583" customWidth="1"/>
    <col min="26" max="27" width="11" style="1583"/>
    <col min="28" max="28" width="23.25" style="1583" customWidth="1"/>
    <col min="29" max="29" width="10.625" style="1603" customWidth="1"/>
    <col min="30" max="30" width="21" style="1583" customWidth="1"/>
    <col min="31" max="32" width="11" style="1583"/>
    <col min="33" max="33" width="25.75" style="1583" customWidth="1"/>
    <col min="34" max="36" width="11" style="1583"/>
    <col min="37" max="37" width="7.625" style="1583" customWidth="1"/>
    <col min="38" max="38" width="11" style="1583"/>
    <col min="39" max="39" width="38.125" style="1583" customWidth="1"/>
    <col min="40" max="16384" width="11" style="1583"/>
  </cols>
  <sheetData>
    <row r="1" spans="1:39">
      <c r="A1" s="673" t="str">
        <f>ADDRESS(ROW(),COLUMN(),4)</f>
        <v>A1</v>
      </c>
      <c r="B1" s="1602" t="str">
        <f>SUBSTITUTE(ADDRESS(1,COLUMN(),4),"1","")</f>
        <v>B</v>
      </c>
      <c r="C1" s="1602" t="str">
        <f>SUBSTITUTE(ADDRESS(1,COLUMN(),4),"1","")</f>
        <v>C</v>
      </c>
      <c r="E1" s="1602" t="str">
        <f>SUBSTITUTE(ADDRESS(1,COLUMN(),4),"1","")</f>
        <v>E</v>
      </c>
      <c r="F1" s="1602" t="str">
        <f>SUBSTITUTE(ADDRESS(1,COLUMN(),4),"1","")</f>
        <v>F</v>
      </c>
      <c r="H1" s="1602" t="str">
        <f>SUBSTITUTE(ADDRESS(1,COLUMN(),4),"1","")</f>
        <v>H</v>
      </c>
      <c r="I1" s="1602" t="str">
        <f>SUBSTITUTE(ADDRESS(1,COLUMN(),4),"1","")</f>
        <v>I</v>
      </c>
      <c r="K1" s="1602" t="str">
        <f t="shared" ref="K1:T1" si="0">SUBSTITUTE(ADDRESS(1,COLUMN(),4),"1","")</f>
        <v>K</v>
      </c>
      <c r="L1" s="1602" t="str">
        <f t="shared" si="0"/>
        <v>L</v>
      </c>
      <c r="M1" s="1602" t="str">
        <f t="shared" si="0"/>
        <v>M</v>
      </c>
      <c r="N1" s="1602" t="str">
        <f t="shared" si="0"/>
        <v>N</v>
      </c>
      <c r="O1" s="1602" t="str">
        <f t="shared" si="0"/>
        <v>O</v>
      </c>
      <c r="P1" s="1602" t="str">
        <f t="shared" si="0"/>
        <v>P</v>
      </c>
      <c r="Q1" s="1602" t="str">
        <f t="shared" si="0"/>
        <v>Q</v>
      </c>
      <c r="R1" s="1602" t="str">
        <f t="shared" si="0"/>
        <v>R</v>
      </c>
      <c r="S1" s="1602" t="str">
        <f t="shared" si="0"/>
        <v>S</v>
      </c>
      <c r="T1" s="1602" t="str">
        <f t="shared" si="0"/>
        <v>T</v>
      </c>
      <c r="AK1" s="1584">
        <v>1</v>
      </c>
      <c r="AL1" s="1602" t="str">
        <f>SUBSTITUTE(ADDRESS(1,COLUMN(),4),"1","")</f>
        <v>AL</v>
      </c>
      <c r="AM1" s="1604" t="str">
        <f>SUBSTITUTE(ADDRESS(1,COLUMN(),4),"1","")</f>
        <v>AM</v>
      </c>
    </row>
    <row r="2" spans="1:39" ht="15.75">
      <c r="A2" s="1605"/>
      <c r="B2" s="1606">
        <f ca="1">CELL("largeur",B2)</f>
        <v>10</v>
      </c>
      <c r="C2" s="1606">
        <f ca="1">CELL("largeur",C2)</f>
        <v>11</v>
      </c>
      <c r="E2" s="1606">
        <f ca="1">CELL("largeur",E2)</f>
        <v>10</v>
      </c>
      <c r="F2" s="1606">
        <f ca="1">CELL("largeur",F2)</f>
        <v>10</v>
      </c>
      <c r="H2" s="1606">
        <f ca="1">CELL("largeur",H2)</f>
        <v>11</v>
      </c>
      <c r="I2" s="1606">
        <f ca="1">CELL("largeur",I2)</f>
        <v>11</v>
      </c>
      <c r="K2" s="1606">
        <f t="shared" ref="K2:T2" ca="1" si="1">CELL("largeur",K2)</f>
        <v>11</v>
      </c>
      <c r="L2" s="1606">
        <f t="shared" ca="1" si="1"/>
        <v>11</v>
      </c>
      <c r="M2" s="1606">
        <f t="shared" ca="1" si="1"/>
        <v>11</v>
      </c>
      <c r="N2" s="1606">
        <f t="shared" ca="1" si="1"/>
        <v>11</v>
      </c>
      <c r="O2" s="1606">
        <f t="shared" ca="1" si="1"/>
        <v>11</v>
      </c>
      <c r="P2" s="1606">
        <f t="shared" ca="1" si="1"/>
        <v>11</v>
      </c>
      <c r="Q2" s="1606">
        <f t="shared" ca="1" si="1"/>
        <v>11</v>
      </c>
      <c r="R2" s="1606">
        <f t="shared" ca="1" si="1"/>
        <v>11</v>
      </c>
      <c r="S2" s="1606">
        <f t="shared" ca="1" si="1"/>
        <v>11</v>
      </c>
      <c r="T2" s="1606">
        <f t="shared" ca="1" si="1"/>
        <v>10</v>
      </c>
      <c r="AI2" s="1607" t="s">
        <v>6894</v>
      </c>
      <c r="AJ2" s="673" t="str">
        <f>AK786</f>
        <v>AK786</v>
      </c>
      <c r="AK2" s="1584">
        <v>1</v>
      </c>
      <c r="AL2" s="1608"/>
      <c r="AM2" s="1608" t="s">
        <v>6895</v>
      </c>
    </row>
    <row r="3" spans="1:39" ht="15.75">
      <c r="B3" s="1609" t="s">
        <v>6896</v>
      </c>
      <c r="H3" s="1610"/>
      <c r="I3" s="1610"/>
      <c r="J3" s="1610"/>
      <c r="K3" s="1610"/>
      <c r="L3" s="1610"/>
      <c r="M3" s="1610"/>
      <c r="N3" s="1610"/>
      <c r="O3" s="1610"/>
      <c r="P3" s="1610"/>
      <c r="Q3" s="1610"/>
      <c r="R3" s="1610"/>
      <c r="S3" s="1610"/>
      <c r="T3" s="1610"/>
      <c r="U3" s="1610"/>
      <c r="V3" s="1610"/>
      <c r="W3" s="1610"/>
      <c r="X3" s="1611"/>
      <c r="Y3" s="1610"/>
      <c r="Z3" s="1610"/>
      <c r="AA3" s="1610"/>
      <c r="AB3" s="1610"/>
      <c r="AC3" s="1611"/>
      <c r="AD3" s="1610"/>
      <c r="AE3" s="1610"/>
      <c r="AF3" s="1610"/>
      <c r="AG3" s="1610"/>
      <c r="AH3" s="1610"/>
      <c r="AI3" s="1610"/>
      <c r="AK3" s="1584">
        <v>1</v>
      </c>
      <c r="AL3" s="1612" cm="1">
        <f t="array" aca="1" ref="AL3" ca="1">COUNTA(A1:AK786+COUNTBLANK(A1:AK786))</f>
        <v>29082</v>
      </c>
      <c r="AM3" s="1613" t="str">
        <f>"cellules entre"&amp;" " &amp;A1&amp;" et  "&amp;AK786</f>
        <v>cellules entre A1 et  AK786</v>
      </c>
    </row>
    <row r="4" spans="1:39" s="1580" customFormat="1" ht="21">
      <c r="B4" s="1587" t="s">
        <v>6897</v>
      </c>
      <c r="C4" s="1588"/>
      <c r="D4" s="1588"/>
      <c r="E4" s="1588"/>
      <c r="F4" s="1588"/>
      <c r="G4" s="1588"/>
      <c r="H4" s="1588"/>
      <c r="I4" s="1589"/>
      <c r="J4" s="1588"/>
      <c r="K4" s="1588"/>
      <c r="L4" s="1588"/>
      <c r="M4" s="1588"/>
      <c r="N4" s="1588"/>
      <c r="O4" s="1588"/>
      <c r="P4" s="1588"/>
      <c r="Q4" s="1588"/>
      <c r="R4" s="1589" t="s">
        <v>6897</v>
      </c>
      <c r="S4" s="1588"/>
      <c r="T4" s="1588"/>
      <c r="U4" s="1588"/>
      <c r="V4" s="1588"/>
      <c r="W4" s="1588"/>
      <c r="X4" s="1588"/>
      <c r="Y4" s="1588"/>
      <c r="Z4" s="1588"/>
      <c r="AA4" s="1588"/>
      <c r="AB4" s="1588"/>
      <c r="AC4" s="1588"/>
      <c r="AD4" s="1588"/>
      <c r="AE4" s="1588"/>
      <c r="AF4" s="1614" t="s">
        <v>6897</v>
      </c>
      <c r="AG4" s="1614"/>
      <c r="AH4" s="1614"/>
      <c r="AI4" s="1615"/>
      <c r="AK4" s="1584">
        <v>1</v>
      </c>
      <c r="AL4" s="1612">
        <f ca="1">COUNTBLANK(A1:AK786)</f>
        <v>20962</v>
      </c>
      <c r="AM4" s="1613" t="s">
        <v>6898</v>
      </c>
    </row>
    <row r="5" spans="1:39" ht="21" customHeight="1">
      <c r="B5" s="1582" t="s">
        <v>2948</v>
      </c>
      <c r="H5" s="1610"/>
      <c r="I5" s="1610"/>
      <c r="J5" s="1610"/>
      <c r="K5" s="1610"/>
      <c r="L5" s="1610"/>
      <c r="M5" s="1610"/>
      <c r="N5" s="1610"/>
      <c r="O5" s="1610"/>
      <c r="P5" s="1610"/>
      <c r="Q5" s="1610"/>
      <c r="R5" s="1610"/>
      <c r="S5" s="1610"/>
      <c r="T5" s="1610"/>
      <c r="U5" s="1610"/>
      <c r="V5" s="1610"/>
      <c r="W5" s="1610"/>
      <c r="X5" s="1611"/>
      <c r="Y5" s="1610"/>
      <c r="Z5" s="1610"/>
      <c r="AA5" s="1610"/>
      <c r="AB5" s="1610"/>
      <c r="AC5" s="1611"/>
      <c r="AD5" s="1610"/>
      <c r="AE5" s="1610"/>
      <c r="AF5" s="1610"/>
      <c r="AG5" s="1610"/>
      <c r="AH5" s="1610"/>
      <c r="AI5" s="1610"/>
      <c r="AJ5" s="1593"/>
      <c r="AK5" s="1584">
        <v>1</v>
      </c>
      <c r="AL5" s="1612">
        <f>SUM(AK1:AK784)+2</f>
        <v>786</v>
      </c>
      <c r="AM5" s="1613" t="s">
        <v>6899</v>
      </c>
    </row>
    <row r="6" spans="1:39" ht="21" customHeight="1">
      <c r="H6" s="1610"/>
      <c r="I6" s="1610"/>
      <c r="J6" s="1610"/>
      <c r="K6" s="1610"/>
      <c r="L6" s="1610"/>
      <c r="M6" s="1610"/>
      <c r="N6" s="1610"/>
      <c r="O6" s="1610"/>
      <c r="P6" s="1610"/>
      <c r="Q6" s="1610"/>
      <c r="R6" s="1610"/>
      <c r="S6" s="1610"/>
      <c r="T6" s="1610"/>
      <c r="U6" s="1610"/>
      <c r="V6" s="1610"/>
      <c r="W6" s="1610"/>
      <c r="X6" s="1611"/>
      <c r="Y6" s="1610"/>
      <c r="Z6" s="1610"/>
      <c r="AA6" s="1610"/>
      <c r="AB6" s="1610"/>
      <c r="AC6" s="1611"/>
      <c r="AD6" s="1610"/>
      <c r="AE6" s="1610"/>
      <c r="AF6" s="1616" t="s">
        <v>6900</v>
      </c>
      <c r="AG6" s="1593"/>
      <c r="AH6" s="1593"/>
      <c r="AI6" s="1593"/>
      <c r="AJ6" s="1593"/>
      <c r="AK6" s="1584">
        <v>1</v>
      </c>
      <c r="AL6" s="1612">
        <f>SUM(A786:AJ786)+1</f>
        <v>37</v>
      </c>
      <c r="AM6" s="1613" t="s">
        <v>6901</v>
      </c>
    </row>
    <row r="7" spans="1:39" ht="21" customHeight="1">
      <c r="H7" s="1610"/>
      <c r="I7" s="1610"/>
      <c r="J7" s="1610"/>
      <c r="K7" s="1610"/>
      <c r="L7" s="1610"/>
      <c r="M7" s="1610"/>
      <c r="N7" s="1610"/>
      <c r="O7" s="1610"/>
      <c r="P7" s="1610"/>
      <c r="Q7" s="1610"/>
      <c r="R7" s="1610"/>
      <c r="S7" s="1610"/>
      <c r="T7" s="1610"/>
      <c r="U7" s="1610"/>
      <c r="V7" s="1610"/>
      <c r="W7" s="1610"/>
      <c r="X7" s="1611"/>
      <c r="Y7" s="1610"/>
      <c r="Z7" s="1610"/>
      <c r="AA7" s="1610"/>
      <c r="AB7" s="1610"/>
      <c r="AC7" s="1611"/>
      <c r="AD7" s="1610"/>
      <c r="AE7" s="1610"/>
      <c r="AF7" s="1617" t="s">
        <v>4210</v>
      </c>
      <c r="AG7" s="5385" t="s">
        <v>6902</v>
      </c>
      <c r="AH7" s="5385"/>
      <c r="AI7" s="5385"/>
      <c r="AJ7" s="1593"/>
      <c r="AK7" s="1584">
        <v>1</v>
      </c>
    </row>
    <row r="8" spans="1:39" ht="21" customHeight="1">
      <c r="B8" s="5386" t="s">
        <v>6903</v>
      </c>
      <c r="C8" s="5386"/>
      <c r="E8" s="5386" t="s">
        <v>6903</v>
      </c>
      <c r="F8" s="5386"/>
      <c r="H8" s="1610"/>
      <c r="I8" s="1610"/>
      <c r="J8" s="1610"/>
      <c r="K8" s="1619" t="s">
        <v>6904</v>
      </c>
      <c r="L8" s="1610"/>
      <c r="M8" s="1620" t="s">
        <v>6905</v>
      </c>
      <c r="N8" s="1621" t="s">
        <v>6906</v>
      </c>
      <c r="O8" s="1622" t="s">
        <v>6907</v>
      </c>
      <c r="P8" s="1610"/>
      <c r="Q8" s="1610"/>
      <c r="R8" s="1610"/>
      <c r="S8" s="1610"/>
      <c r="T8" s="1610"/>
      <c r="U8" s="1610"/>
      <c r="V8" s="1610"/>
      <c r="W8" s="1610"/>
      <c r="X8" s="1611"/>
      <c r="Y8" s="1610"/>
      <c r="Z8" s="1610"/>
      <c r="AA8" s="1610"/>
      <c r="AB8" s="1610"/>
      <c r="AC8" s="1611"/>
      <c r="AD8" s="1610"/>
      <c r="AE8" s="1610"/>
      <c r="AF8" s="1610" t="s">
        <v>6908</v>
      </c>
      <c r="AG8" s="1593"/>
      <c r="AH8" s="1593"/>
      <c r="AI8" s="1593"/>
      <c r="AJ8" s="1593"/>
      <c r="AK8" s="1584">
        <v>1</v>
      </c>
    </row>
    <row r="9" spans="1:39" ht="21" customHeight="1">
      <c r="B9" s="5386"/>
      <c r="C9" s="5386"/>
      <c r="E9" s="5386"/>
      <c r="F9" s="5386"/>
      <c r="H9" s="1610"/>
      <c r="I9" s="1610"/>
      <c r="J9" s="1610"/>
      <c r="K9" s="1623" t="s">
        <v>6909</v>
      </c>
      <c r="L9" s="1610"/>
      <c r="M9" s="1624" t="s">
        <v>6910</v>
      </c>
      <c r="N9" s="1625" t="s">
        <v>6911</v>
      </c>
      <c r="O9" s="1626" t="s">
        <v>6912</v>
      </c>
      <c r="P9" s="1610"/>
      <c r="Q9" s="1610"/>
      <c r="R9" s="1610"/>
      <c r="S9" s="1610"/>
      <c r="T9" s="1610"/>
      <c r="U9" s="1610"/>
      <c r="V9" s="1610"/>
      <c r="W9" s="1610"/>
      <c r="X9" s="1611"/>
      <c r="Y9" s="1610"/>
      <c r="Z9" s="1610"/>
      <c r="AA9" s="1610"/>
      <c r="AB9" s="1610"/>
      <c r="AC9" s="1611"/>
      <c r="AD9" s="1610"/>
      <c r="AE9" s="1610"/>
      <c r="AF9" s="1617" t="s">
        <v>4210</v>
      </c>
      <c r="AG9" s="5385" t="s">
        <v>6913</v>
      </c>
      <c r="AH9" s="5385"/>
      <c r="AI9" s="5385"/>
      <c r="AJ9" s="1593"/>
      <c r="AK9" s="1584">
        <v>1</v>
      </c>
    </row>
    <row r="10" spans="1:39" ht="21" customHeight="1">
      <c r="B10" s="5387" t="s">
        <v>6914</v>
      </c>
      <c r="C10" s="5387"/>
      <c r="H10" s="1610"/>
      <c r="I10" s="1610"/>
      <c r="J10" s="1610"/>
      <c r="K10" s="1627" t="s">
        <v>6915</v>
      </c>
      <c r="L10" s="1610"/>
      <c r="M10" s="1610"/>
      <c r="N10" s="1610"/>
      <c r="O10" s="1610"/>
      <c r="P10" s="1610"/>
      <c r="Q10" s="1610"/>
      <c r="R10" s="1610"/>
      <c r="S10" s="1610"/>
      <c r="T10" s="1610"/>
      <c r="U10" s="1610"/>
      <c r="V10" s="1610"/>
      <c r="W10" s="1610"/>
      <c r="X10" s="1610"/>
      <c r="Y10" s="1610"/>
      <c r="Z10" s="1610"/>
      <c r="AA10" s="1610"/>
      <c r="AB10" s="1610"/>
      <c r="AC10" s="1611"/>
      <c r="AD10" s="1610"/>
      <c r="AE10" s="1610"/>
      <c r="AF10" s="1610" t="s">
        <v>6916</v>
      </c>
      <c r="AG10" s="1593"/>
      <c r="AH10" s="1593"/>
      <c r="AI10" s="1593"/>
      <c r="AJ10" s="1593"/>
      <c r="AK10" s="1584">
        <v>1</v>
      </c>
    </row>
    <row r="11" spans="1:39" ht="21" customHeight="1">
      <c r="B11" s="5387"/>
      <c r="C11" s="5387"/>
      <c r="H11" s="1593">
        <v>1</v>
      </c>
      <c r="I11" s="1593">
        <v>1</v>
      </c>
      <c r="J11" s="1610"/>
      <c r="K11" s="5388" t="s">
        <v>6917</v>
      </c>
      <c r="L11" s="5388"/>
      <c r="M11" s="5388"/>
      <c r="N11" s="5388"/>
      <c r="O11" s="5388"/>
      <c r="P11" s="5388"/>
      <c r="Q11" s="5388"/>
      <c r="R11" s="5388"/>
      <c r="S11" s="1610"/>
      <c r="T11" s="1610"/>
      <c r="U11" s="1610"/>
      <c r="V11" s="1610"/>
      <c r="W11" s="1628" t="s">
        <v>6918</v>
      </c>
      <c r="X11" s="1610"/>
      <c r="Y11" s="1610"/>
      <c r="Z11" s="1610"/>
      <c r="AA11" s="1610"/>
      <c r="AB11" s="1610"/>
      <c r="AC11" s="1611"/>
      <c r="AD11" s="1610"/>
      <c r="AE11" s="1610"/>
      <c r="AF11" s="1617" t="s">
        <v>4210</v>
      </c>
      <c r="AG11" s="5385" t="s">
        <v>6919</v>
      </c>
      <c r="AH11" s="5385"/>
      <c r="AI11" s="5385"/>
      <c r="AJ11" s="1593"/>
      <c r="AK11" s="1584">
        <v>1</v>
      </c>
    </row>
    <row r="12" spans="1:39" ht="21" customHeight="1">
      <c r="H12" s="1629" t="s">
        <v>6920</v>
      </c>
      <c r="I12" s="1610"/>
      <c r="K12" s="1630"/>
      <c r="L12" s="1630"/>
      <c r="M12" s="1630"/>
      <c r="N12" s="1630"/>
      <c r="O12" s="1630"/>
      <c r="P12" s="1630"/>
      <c r="Q12" s="1631" t="str">
        <f ca="1">"Page "&amp;_xlfn.SHEET()&amp;" sur "&amp;_xlfn.SHEETS()</f>
        <v>Page 27 sur 27</v>
      </c>
      <c r="R12" s="1631"/>
      <c r="S12" s="1610"/>
      <c r="T12" s="1610"/>
      <c r="V12" s="1617" t="s">
        <v>4210</v>
      </c>
      <c r="W12" s="1618" t="s">
        <v>6921</v>
      </c>
      <c r="X12" s="1610"/>
      <c r="Y12" s="1632"/>
      <c r="Z12" s="1632"/>
      <c r="AA12" s="1632"/>
      <c r="AB12" s="1632"/>
      <c r="AC12" s="1633"/>
      <c r="AD12" s="1632"/>
      <c r="AE12" s="1632"/>
      <c r="AF12" s="1610" t="s">
        <v>6922</v>
      </c>
      <c r="AG12" s="1610"/>
      <c r="AH12" s="1610"/>
      <c r="AI12" s="1610"/>
      <c r="AJ12" s="1593"/>
      <c r="AK12" s="1584">
        <v>1</v>
      </c>
    </row>
    <row r="13" spans="1:39" ht="21" customHeight="1">
      <c r="B13" s="5389" t="s">
        <v>6923</v>
      </c>
      <c r="C13" s="5389"/>
      <c r="E13" s="5390" t="s">
        <v>6924</v>
      </c>
      <c r="F13" s="5390"/>
      <c r="H13" s="5391" t="s">
        <v>6925</v>
      </c>
      <c r="I13" s="5391"/>
      <c r="K13" s="1634">
        <v>1</v>
      </c>
      <c r="L13" s="1635">
        <v>2</v>
      </c>
      <c r="M13" s="1636">
        <v>3</v>
      </c>
      <c r="N13" s="1637">
        <v>4</v>
      </c>
      <c r="O13" s="1638">
        <v>5</v>
      </c>
      <c r="P13" s="1639">
        <v>6</v>
      </c>
      <c r="Q13" s="1640">
        <v>7</v>
      </c>
      <c r="R13" s="1641">
        <v>8</v>
      </c>
      <c r="S13" s="1610"/>
      <c r="T13" s="1610"/>
      <c r="W13" s="1642"/>
      <c r="X13" s="1610"/>
      <c r="Y13" s="1610"/>
      <c r="Z13" s="1610"/>
      <c r="AA13" s="1610"/>
      <c r="AB13" s="1610"/>
      <c r="AC13" s="1611"/>
      <c r="AD13" s="1610"/>
      <c r="AE13" s="1610"/>
      <c r="AF13" s="1617" t="s">
        <v>4210</v>
      </c>
      <c r="AG13" s="1643" t="s">
        <v>6926</v>
      </c>
      <c r="AH13" s="1610"/>
      <c r="AI13" s="1610"/>
      <c r="AJ13" s="1593"/>
      <c r="AK13" s="1584">
        <v>1</v>
      </c>
    </row>
    <row r="14" spans="1:39" ht="21" customHeight="1">
      <c r="B14" s="5389"/>
      <c r="C14" s="5389"/>
      <c r="E14" s="5390"/>
      <c r="F14" s="5390"/>
      <c r="H14" s="5392" t="s">
        <v>6927</v>
      </c>
      <c r="I14" s="5393"/>
      <c r="K14" s="1644">
        <v>9</v>
      </c>
      <c r="L14" s="1645">
        <v>10</v>
      </c>
      <c r="M14" s="1646">
        <v>11</v>
      </c>
      <c r="N14" s="1647">
        <v>12</v>
      </c>
      <c r="O14" s="1648">
        <v>13</v>
      </c>
      <c r="P14" s="1649">
        <v>14</v>
      </c>
      <c r="Q14" s="1650">
        <v>15</v>
      </c>
      <c r="R14" s="1651">
        <v>16</v>
      </c>
      <c r="S14" s="1610"/>
      <c r="T14" s="1610"/>
      <c r="W14" s="1628" t="s">
        <v>6928</v>
      </c>
      <c r="X14" s="1610"/>
      <c r="Y14" s="1610"/>
      <c r="Z14" s="1610"/>
      <c r="AA14" s="1610"/>
      <c r="AB14" s="1610"/>
      <c r="AC14" s="1611"/>
      <c r="AD14" s="1610"/>
      <c r="AE14" s="1610"/>
      <c r="AF14" s="1610" t="s">
        <v>6929</v>
      </c>
      <c r="AG14" s="1610"/>
      <c r="AH14" s="1610"/>
      <c r="AI14" s="1610"/>
      <c r="AJ14" s="1593"/>
      <c r="AK14" s="1584">
        <v>1</v>
      </c>
    </row>
    <row r="15" spans="1:39" ht="21" customHeight="1">
      <c r="H15" s="5394"/>
      <c r="I15" s="5395"/>
      <c r="K15" s="1652">
        <v>17</v>
      </c>
      <c r="L15" s="1653">
        <v>18</v>
      </c>
      <c r="M15" s="1654">
        <v>19</v>
      </c>
      <c r="N15" s="1655">
        <v>20</v>
      </c>
      <c r="O15" s="1656">
        <v>21</v>
      </c>
      <c r="P15" s="1657">
        <v>22</v>
      </c>
      <c r="Q15" s="1658">
        <v>23</v>
      </c>
      <c r="R15" s="1659">
        <v>24</v>
      </c>
      <c r="S15" s="1610"/>
      <c r="T15" s="1610"/>
      <c r="V15" s="1617" t="s">
        <v>4210</v>
      </c>
      <c r="W15" s="1618" t="s">
        <v>6930</v>
      </c>
      <c r="X15" s="1610"/>
      <c r="Y15" s="1632"/>
      <c r="Z15" s="1632"/>
      <c r="AA15" s="1632"/>
      <c r="AB15" s="1632"/>
      <c r="AC15" s="1633"/>
      <c r="AD15" s="1632"/>
      <c r="AE15" s="1632"/>
      <c r="AF15" s="1617" t="s">
        <v>4210</v>
      </c>
      <c r="AG15" s="1643" t="s">
        <v>6931</v>
      </c>
      <c r="AH15" s="1610"/>
      <c r="AI15" s="1610"/>
      <c r="AJ15" s="1593"/>
      <c r="AK15" s="1584">
        <v>1</v>
      </c>
    </row>
    <row r="16" spans="1:39" ht="21" customHeight="1">
      <c r="B16" s="5398" t="s">
        <v>6932</v>
      </c>
      <c r="C16" s="5398"/>
      <c r="E16" s="5399" t="s">
        <v>6933</v>
      </c>
      <c r="F16" s="5399"/>
      <c r="H16" s="5396"/>
      <c r="I16" s="5397"/>
      <c r="K16" s="1660">
        <v>25</v>
      </c>
      <c r="L16" s="1661">
        <v>26</v>
      </c>
      <c r="M16" s="1662">
        <v>27</v>
      </c>
      <c r="N16" s="1663">
        <v>28</v>
      </c>
      <c r="O16" s="1664">
        <v>29</v>
      </c>
      <c r="P16" s="1665">
        <v>30</v>
      </c>
      <c r="Q16" s="1666">
        <v>31</v>
      </c>
      <c r="R16" s="1667">
        <v>32</v>
      </c>
      <c r="S16" s="1610"/>
      <c r="T16" s="1610"/>
      <c r="V16" s="1617" t="s">
        <v>4210</v>
      </c>
      <c r="W16" s="1618" t="s">
        <v>6934</v>
      </c>
      <c r="X16" s="1610"/>
      <c r="Y16" s="1632"/>
      <c r="Z16" s="1632"/>
      <c r="AA16" s="1632"/>
      <c r="AB16" s="1632"/>
      <c r="AC16" s="1633"/>
      <c r="AD16" s="1632"/>
      <c r="AE16" s="1632"/>
      <c r="AF16" s="1610" t="s">
        <v>6935</v>
      </c>
      <c r="AG16" s="1610"/>
      <c r="AH16" s="1610"/>
      <c r="AI16" s="1610"/>
      <c r="AJ16" s="1593"/>
      <c r="AK16" s="1584">
        <v>1</v>
      </c>
    </row>
    <row r="17" spans="2:37" ht="21" customHeight="1">
      <c r="B17" s="5398"/>
      <c r="C17" s="5398"/>
      <c r="E17" s="5399"/>
      <c r="F17" s="5399"/>
      <c r="H17" s="1668" t="s">
        <v>6936</v>
      </c>
      <c r="I17" s="1668"/>
      <c r="K17" s="1669">
        <v>33</v>
      </c>
      <c r="L17" s="1670">
        <v>34</v>
      </c>
      <c r="M17" s="1671">
        <v>35</v>
      </c>
      <c r="N17" s="1672">
        <v>36</v>
      </c>
      <c r="O17" s="1673">
        <v>37</v>
      </c>
      <c r="P17" s="1674">
        <v>38</v>
      </c>
      <c r="Q17" s="1675">
        <v>39</v>
      </c>
      <c r="R17" s="1676">
        <v>40</v>
      </c>
      <c r="S17" s="1610"/>
      <c r="T17" s="1610"/>
      <c r="W17" s="1642"/>
      <c r="X17" s="1610"/>
      <c r="Y17" s="1610"/>
      <c r="Z17" s="1610"/>
      <c r="AA17" s="1610"/>
      <c r="AB17" s="1610"/>
      <c r="AC17" s="1611"/>
      <c r="AD17" s="1610"/>
      <c r="AE17" s="1610"/>
      <c r="AF17" s="1617" t="s">
        <v>4210</v>
      </c>
      <c r="AG17" s="1643" t="s">
        <v>6937</v>
      </c>
      <c r="AH17" s="1610"/>
      <c r="AI17" s="1610"/>
      <c r="AJ17" s="1593"/>
      <c r="AK17" s="1584">
        <v>1</v>
      </c>
    </row>
    <row r="18" spans="2:37" ht="21" customHeight="1">
      <c r="H18" s="5400" t="s">
        <v>6938</v>
      </c>
      <c r="I18" s="5401"/>
      <c r="K18" s="1677">
        <v>41</v>
      </c>
      <c r="L18" s="1678">
        <v>42</v>
      </c>
      <c r="M18" s="1679">
        <v>43</v>
      </c>
      <c r="N18" s="1680">
        <v>44</v>
      </c>
      <c r="O18" s="1681">
        <v>45</v>
      </c>
      <c r="P18" s="1682">
        <v>46</v>
      </c>
      <c r="Q18" s="1683">
        <v>47</v>
      </c>
      <c r="R18" s="1684">
        <v>48</v>
      </c>
      <c r="S18" s="1610"/>
      <c r="T18" s="1610"/>
      <c r="W18" s="1628" t="s">
        <v>6939</v>
      </c>
      <c r="X18" s="1610"/>
      <c r="Y18" s="1610"/>
      <c r="Z18" s="1610"/>
      <c r="AA18" s="1610"/>
      <c r="AB18" s="1610"/>
      <c r="AC18" s="1611"/>
      <c r="AD18" s="1610"/>
      <c r="AE18" s="1610"/>
      <c r="AF18" s="1610" t="s">
        <v>6940</v>
      </c>
      <c r="AG18" s="1610"/>
      <c r="AH18" s="1610"/>
      <c r="AI18" s="1610"/>
      <c r="AJ18" s="1593"/>
      <c r="AK18" s="1584">
        <v>1</v>
      </c>
    </row>
    <row r="19" spans="2:37" ht="21" customHeight="1">
      <c r="B19" s="5404" t="s">
        <v>6941</v>
      </c>
      <c r="C19" s="5404"/>
      <c r="E19" s="5405" t="s">
        <v>6942</v>
      </c>
      <c r="F19" s="5405"/>
      <c r="H19" s="5402"/>
      <c r="I19" s="5403"/>
      <c r="K19" s="1685">
        <v>49</v>
      </c>
      <c r="L19" s="1686">
        <v>50</v>
      </c>
      <c r="M19" s="1687">
        <v>51</v>
      </c>
      <c r="N19" s="1688">
        <v>52</v>
      </c>
      <c r="O19" s="1689">
        <v>53</v>
      </c>
      <c r="P19" s="1690">
        <v>54</v>
      </c>
      <c r="Q19" s="1691">
        <v>55</v>
      </c>
      <c r="R19" s="1692">
        <v>56</v>
      </c>
      <c r="S19" s="1610"/>
      <c r="T19" s="1610"/>
      <c r="V19" s="1617" t="s">
        <v>4210</v>
      </c>
      <c r="W19" s="1618" t="s">
        <v>6943</v>
      </c>
      <c r="X19" s="1610"/>
      <c r="Y19" s="1632"/>
      <c r="Z19" s="1632"/>
      <c r="AA19" s="1632"/>
      <c r="AB19" s="1632"/>
      <c r="AC19" s="1633"/>
      <c r="AD19" s="1632"/>
      <c r="AE19" s="1632"/>
      <c r="AF19" s="1617" t="s">
        <v>4210</v>
      </c>
      <c r="AG19" s="1643" t="s">
        <v>6944</v>
      </c>
      <c r="AH19" s="1610"/>
      <c r="AI19" s="1610"/>
      <c r="AJ19" s="1593"/>
      <c r="AK19" s="1584">
        <v>1</v>
      </c>
    </row>
    <row r="20" spans="2:37" ht="21" customHeight="1">
      <c r="B20" s="5404"/>
      <c r="C20" s="5404"/>
      <c r="E20" s="5405"/>
      <c r="F20" s="5405"/>
      <c r="H20" s="1693">
        <v>1</v>
      </c>
      <c r="I20" s="1693">
        <v>1</v>
      </c>
      <c r="K20" s="5406" t="s">
        <v>6945</v>
      </c>
      <c r="L20" s="5406"/>
      <c r="M20" s="5406"/>
      <c r="N20" s="5406"/>
      <c r="O20" s="5406"/>
      <c r="P20" s="5406"/>
      <c r="Q20" s="5406"/>
      <c r="R20" s="5406"/>
      <c r="S20" s="1610"/>
      <c r="T20" s="1610"/>
      <c r="Y20" s="1610"/>
      <c r="Z20" s="1610"/>
      <c r="AA20" s="1610"/>
      <c r="AB20" s="1610"/>
      <c r="AC20" s="1611"/>
      <c r="AD20" s="1610"/>
      <c r="AE20" s="1610"/>
      <c r="AF20" s="1610" t="s">
        <v>6946</v>
      </c>
      <c r="AG20" s="1610"/>
      <c r="AH20" s="1610"/>
      <c r="AI20" s="1610"/>
      <c r="AJ20" s="1593"/>
      <c r="AK20" s="1584">
        <v>1</v>
      </c>
    </row>
    <row r="21" spans="2:37" ht="21" customHeight="1">
      <c r="H21" s="5408" t="s">
        <v>6947</v>
      </c>
      <c r="I21" s="5409"/>
      <c r="K21" s="5407"/>
      <c r="L21" s="5407"/>
      <c r="M21" s="5407"/>
      <c r="N21" s="5407"/>
      <c r="O21" s="5407"/>
      <c r="P21" s="5407"/>
      <c r="Q21" s="5407"/>
      <c r="R21" s="5407"/>
      <c r="S21" s="1610"/>
      <c r="T21" s="1610"/>
      <c r="AF21" s="1617" t="s">
        <v>4210</v>
      </c>
      <c r="AG21" s="1643" t="s">
        <v>6948</v>
      </c>
      <c r="AH21" s="1610"/>
      <c r="AI21" s="1610"/>
      <c r="AK21" s="1584">
        <v>1</v>
      </c>
    </row>
    <row r="22" spans="2:37" ht="21" customHeight="1">
      <c r="B22" s="5417" t="s">
        <v>6949</v>
      </c>
      <c r="C22" s="5417"/>
      <c r="E22" s="5418" t="s">
        <v>6950</v>
      </c>
      <c r="F22" s="5418"/>
      <c r="H22" s="5419" t="s">
        <v>6951</v>
      </c>
      <c r="I22" s="5420"/>
      <c r="K22" s="5421" t="s">
        <v>6917</v>
      </c>
      <c r="L22" s="5422"/>
      <c r="M22" s="5422"/>
      <c r="N22" s="5422"/>
      <c r="O22" s="5422"/>
      <c r="P22" s="5422"/>
      <c r="Q22" s="5422"/>
      <c r="R22" s="5422"/>
      <c r="S22" s="5422"/>
      <c r="T22" s="5423"/>
      <c r="U22" s="1610"/>
      <c r="V22" s="5410" t="s">
        <v>6952</v>
      </c>
      <c r="W22" s="5411"/>
      <c r="X22" s="5411"/>
      <c r="Y22" s="5412"/>
      <c r="Z22" s="1610"/>
      <c r="AA22" s="5410" t="s">
        <v>6953</v>
      </c>
      <c r="AB22" s="5411"/>
      <c r="AC22" s="5411"/>
      <c r="AD22" s="5412"/>
      <c r="AE22" s="1610"/>
      <c r="AK22" s="1584">
        <v>1</v>
      </c>
    </row>
    <row r="23" spans="2:37" ht="21" customHeight="1" thickBot="1">
      <c r="B23" s="5417"/>
      <c r="C23" s="5417"/>
      <c r="E23" s="5418"/>
      <c r="F23" s="5418"/>
      <c r="H23" s="1694" t="s">
        <v>6954</v>
      </c>
      <c r="I23" s="1695"/>
      <c r="K23" s="1696" t="s">
        <v>6955</v>
      </c>
      <c r="L23" s="1697" t="s">
        <v>6956</v>
      </c>
      <c r="M23" s="1697" t="s">
        <v>6957</v>
      </c>
      <c r="N23" s="1696" t="s">
        <v>6958</v>
      </c>
      <c r="O23" s="1696" t="s">
        <v>6959</v>
      </c>
      <c r="P23" s="1696" t="s">
        <v>6955</v>
      </c>
      <c r="Q23" s="1697" t="s">
        <v>6956</v>
      </c>
      <c r="R23" s="1697" t="s">
        <v>6957</v>
      </c>
      <c r="S23" s="1696" t="s">
        <v>6958</v>
      </c>
      <c r="T23" s="1696" t="s">
        <v>6959</v>
      </c>
      <c r="U23" s="1610"/>
      <c r="V23" s="1698" t="s">
        <v>2637</v>
      </c>
      <c r="W23" s="1698" t="s">
        <v>6960</v>
      </c>
      <c r="X23" s="1698" t="s">
        <v>6961</v>
      </c>
      <c r="Y23" s="1698" t="s">
        <v>6962</v>
      </c>
      <c r="Z23" s="1610"/>
      <c r="AA23" s="1698" t="s">
        <v>2637</v>
      </c>
      <c r="AB23" s="1698" t="s">
        <v>6960</v>
      </c>
      <c r="AC23" s="1698" t="s">
        <v>6961</v>
      </c>
      <c r="AD23" s="1698" t="s">
        <v>6962</v>
      </c>
      <c r="AE23" s="1610"/>
      <c r="AK23" s="1584">
        <v>1</v>
      </c>
    </row>
    <row r="24" spans="2:37" ht="21" customHeight="1">
      <c r="H24" s="5413" t="s">
        <v>6963</v>
      </c>
      <c r="I24" s="5414"/>
      <c r="K24" s="1699" t="s">
        <v>6964</v>
      </c>
      <c r="L24" s="1700" t="s">
        <v>6965</v>
      </c>
      <c r="M24" s="1701">
        <v>0</v>
      </c>
      <c r="N24" s="1701">
        <v>0</v>
      </c>
      <c r="O24" s="1701">
        <v>0</v>
      </c>
      <c r="P24" s="1702" t="s">
        <v>6966</v>
      </c>
      <c r="Q24" s="1700" t="s">
        <v>6967</v>
      </c>
      <c r="R24" s="1701">
        <v>128</v>
      </c>
      <c r="S24" s="1701">
        <v>0</v>
      </c>
      <c r="T24" s="1701">
        <v>128</v>
      </c>
      <c r="U24" s="1610"/>
      <c r="V24" s="1703"/>
      <c r="W24" s="1583" t="s">
        <v>5486</v>
      </c>
      <c r="X24" s="1603" t="s">
        <v>6968</v>
      </c>
      <c r="Y24" s="1704" t="s">
        <v>5486</v>
      </c>
      <c r="Z24" s="1610"/>
      <c r="AA24" s="1705"/>
      <c r="AB24" s="1583" t="s">
        <v>162</v>
      </c>
      <c r="AC24" s="1603" t="s">
        <v>6969</v>
      </c>
      <c r="AD24" s="1704" t="s">
        <v>162</v>
      </c>
      <c r="AE24" s="1610">
        <v>1</v>
      </c>
      <c r="AF24" s="1706"/>
      <c r="AG24" s="1707" t="s">
        <v>6970</v>
      </c>
      <c r="AK24" s="1584">
        <v>1</v>
      </c>
    </row>
    <row r="25" spans="2:37" ht="21" customHeight="1">
      <c r="B25" s="5415" t="s">
        <v>6971</v>
      </c>
      <c r="C25" s="5415"/>
      <c r="E25" s="5416" t="s">
        <v>6972</v>
      </c>
      <c r="F25" s="5416"/>
      <c r="H25" s="1694" t="s">
        <v>6973</v>
      </c>
      <c r="I25" s="1695"/>
      <c r="K25" s="1708" t="s">
        <v>6974</v>
      </c>
      <c r="L25" s="1700" t="s">
        <v>6969</v>
      </c>
      <c r="M25" s="1701">
        <v>255</v>
      </c>
      <c r="N25" s="1701">
        <v>255</v>
      </c>
      <c r="O25" s="1701">
        <v>255</v>
      </c>
      <c r="P25" s="1709" t="s">
        <v>6975</v>
      </c>
      <c r="Q25" s="1700" t="s">
        <v>6976</v>
      </c>
      <c r="R25" s="1701">
        <v>128</v>
      </c>
      <c r="S25" s="1701">
        <v>0</v>
      </c>
      <c r="T25" s="1701">
        <v>0</v>
      </c>
      <c r="U25" s="1610"/>
      <c r="V25" s="1710"/>
      <c r="W25" s="1583" t="s">
        <v>6977</v>
      </c>
      <c r="X25" s="1603" t="s">
        <v>6978</v>
      </c>
      <c r="Y25" s="1711" t="s">
        <v>6979</v>
      </c>
      <c r="Z25" s="1610"/>
      <c r="AA25" s="1712"/>
      <c r="AB25" s="1583" t="s">
        <v>6980</v>
      </c>
      <c r="AC25" s="1603" t="s">
        <v>6981</v>
      </c>
      <c r="AD25" s="1711" t="s">
        <v>6980</v>
      </c>
      <c r="AE25" s="1610">
        <v>2</v>
      </c>
      <c r="AF25" s="1713"/>
      <c r="AG25" s="1711" t="s">
        <v>6982</v>
      </c>
      <c r="AK25" s="1584">
        <v>1</v>
      </c>
    </row>
    <row r="26" spans="2:37" ht="21" customHeight="1">
      <c r="B26" s="5415"/>
      <c r="C26" s="5415"/>
      <c r="E26" s="5416"/>
      <c r="F26" s="5416"/>
      <c r="H26" s="5413" t="s">
        <v>6983</v>
      </c>
      <c r="I26" s="5414"/>
      <c r="K26" s="1714" t="s">
        <v>6984</v>
      </c>
      <c r="L26" s="1700" t="s">
        <v>6985</v>
      </c>
      <c r="M26" s="1701">
        <v>255</v>
      </c>
      <c r="N26" s="1701">
        <v>0</v>
      </c>
      <c r="O26" s="1701">
        <v>0</v>
      </c>
      <c r="P26" s="1715" t="s">
        <v>6986</v>
      </c>
      <c r="Q26" s="1700" t="s">
        <v>6987</v>
      </c>
      <c r="R26" s="1701">
        <v>0</v>
      </c>
      <c r="S26" s="1701">
        <v>128</v>
      </c>
      <c r="T26" s="1701">
        <v>128</v>
      </c>
      <c r="U26" s="1610"/>
      <c r="V26" s="1712"/>
      <c r="W26" s="1583" t="s">
        <v>6980</v>
      </c>
      <c r="X26" s="1603" t="s">
        <v>6981</v>
      </c>
      <c r="Y26" s="1711" t="s">
        <v>6980</v>
      </c>
      <c r="Z26" s="1610"/>
      <c r="AA26" s="1716"/>
      <c r="AB26" s="1583" t="s">
        <v>6988</v>
      </c>
      <c r="AC26" s="1603" t="s">
        <v>6989</v>
      </c>
      <c r="AD26" s="1711" t="s">
        <v>6990</v>
      </c>
      <c r="AE26" s="1610">
        <v>3</v>
      </c>
      <c r="AF26" s="1717"/>
      <c r="AG26" s="1711" t="s">
        <v>6991</v>
      </c>
      <c r="AK26" s="1584">
        <v>1</v>
      </c>
    </row>
    <row r="27" spans="2:37" ht="21" customHeight="1">
      <c r="H27" s="1694" t="s">
        <v>6992</v>
      </c>
      <c r="I27" s="1695"/>
      <c r="K27" s="1718" t="s">
        <v>6993</v>
      </c>
      <c r="L27" s="1700" t="s">
        <v>6994</v>
      </c>
      <c r="M27" s="1701">
        <v>0</v>
      </c>
      <c r="N27" s="1701">
        <v>255</v>
      </c>
      <c r="O27" s="1701">
        <v>0</v>
      </c>
      <c r="P27" s="1719" t="s">
        <v>6995</v>
      </c>
      <c r="Q27" s="1700" t="s">
        <v>6996</v>
      </c>
      <c r="R27" s="1701">
        <v>0</v>
      </c>
      <c r="S27" s="1701">
        <v>0</v>
      </c>
      <c r="T27" s="1701">
        <v>255</v>
      </c>
      <c r="U27" s="1610"/>
      <c r="V27" s="1720"/>
      <c r="W27" s="1583" t="s">
        <v>6997</v>
      </c>
      <c r="X27" s="1603" t="s">
        <v>6998</v>
      </c>
      <c r="Y27" s="1711" t="s">
        <v>6997</v>
      </c>
      <c r="Z27" s="1610"/>
      <c r="AA27" s="1721"/>
      <c r="AB27" s="1583" t="s">
        <v>6999</v>
      </c>
      <c r="AC27" s="1603" t="s">
        <v>7000</v>
      </c>
      <c r="AD27" s="1711" t="s">
        <v>7001</v>
      </c>
      <c r="AE27" s="1610">
        <v>4</v>
      </c>
      <c r="AF27" s="1722"/>
      <c r="AG27" s="1711" t="s">
        <v>7002</v>
      </c>
      <c r="AK27" s="1584">
        <v>1</v>
      </c>
    </row>
    <row r="28" spans="2:37" ht="21" customHeight="1">
      <c r="B28" s="5426" t="s">
        <v>7003</v>
      </c>
      <c r="C28" s="5426"/>
      <c r="E28" s="5399" t="s">
        <v>6933</v>
      </c>
      <c r="F28" s="5399"/>
      <c r="H28" s="1694" t="s">
        <v>7004</v>
      </c>
      <c r="I28" s="1695"/>
      <c r="K28" s="1723" t="s">
        <v>7005</v>
      </c>
      <c r="L28" s="1700" t="s">
        <v>7006</v>
      </c>
      <c r="M28" s="1701">
        <v>0</v>
      </c>
      <c r="N28" s="1701">
        <v>0</v>
      </c>
      <c r="O28" s="1701">
        <v>255</v>
      </c>
      <c r="P28" s="1724" t="s">
        <v>7007</v>
      </c>
      <c r="Q28" s="1700" t="s">
        <v>7008</v>
      </c>
      <c r="R28" s="1701">
        <v>0</v>
      </c>
      <c r="S28" s="1701">
        <v>204</v>
      </c>
      <c r="T28" s="1701">
        <v>255</v>
      </c>
      <c r="U28" s="1610"/>
      <c r="V28" s="1725"/>
      <c r="W28" s="1583" t="s">
        <v>7009</v>
      </c>
      <c r="X28" s="1603" t="s">
        <v>7010</v>
      </c>
      <c r="Y28" s="1711" t="s">
        <v>7009</v>
      </c>
      <c r="Z28" s="1610"/>
      <c r="AA28" s="1726"/>
      <c r="AB28" s="1583" t="s">
        <v>7011</v>
      </c>
      <c r="AC28" s="1603" t="s">
        <v>7012</v>
      </c>
      <c r="AD28" s="1711" t="s">
        <v>7013</v>
      </c>
      <c r="AE28" s="1610">
        <v>5</v>
      </c>
      <c r="AF28" s="1727"/>
      <c r="AG28" s="1711" t="s">
        <v>7014</v>
      </c>
      <c r="AK28" s="1584">
        <v>1</v>
      </c>
    </row>
    <row r="29" spans="2:37" ht="21" customHeight="1">
      <c r="B29" s="5426"/>
      <c r="C29" s="5426"/>
      <c r="E29" s="5399"/>
      <c r="F29" s="5399"/>
      <c r="H29" s="5413" t="s">
        <v>7015</v>
      </c>
      <c r="I29" s="5414"/>
      <c r="K29" s="1728" t="s">
        <v>7016</v>
      </c>
      <c r="L29" s="1700" t="s">
        <v>7017</v>
      </c>
      <c r="M29" s="1701">
        <v>255</v>
      </c>
      <c r="N29" s="1701">
        <v>255</v>
      </c>
      <c r="O29" s="1701">
        <v>0</v>
      </c>
      <c r="P29" s="1729" t="s">
        <v>7018</v>
      </c>
      <c r="Q29" s="1700" t="s">
        <v>7019</v>
      </c>
      <c r="R29" s="1701">
        <v>204</v>
      </c>
      <c r="S29" s="1701">
        <v>0</v>
      </c>
      <c r="T29" s="1701">
        <v>0</v>
      </c>
      <c r="U29" s="1610"/>
      <c r="V29" s="1730"/>
      <c r="W29" s="1583" t="s">
        <v>7020</v>
      </c>
      <c r="X29" s="1603" t="s">
        <v>7021</v>
      </c>
      <c r="Y29" s="1711" t="s">
        <v>7020</v>
      </c>
      <c r="Z29" s="1610"/>
      <c r="AA29" s="1731"/>
      <c r="AB29" s="1583" t="s">
        <v>7022</v>
      </c>
      <c r="AC29" s="1603" t="s">
        <v>7023</v>
      </c>
      <c r="AD29" s="1711" t="s">
        <v>7022</v>
      </c>
      <c r="AE29" s="1610">
        <v>6</v>
      </c>
      <c r="AF29" s="1732"/>
      <c r="AG29" s="1711" t="s">
        <v>7024</v>
      </c>
      <c r="AK29" s="1584">
        <v>1</v>
      </c>
    </row>
    <row r="30" spans="2:37" ht="21" customHeight="1">
      <c r="H30" s="1694" t="s">
        <v>7025</v>
      </c>
      <c r="I30" s="1695"/>
      <c r="K30" s="1733" t="s">
        <v>7026</v>
      </c>
      <c r="L30" s="1700" t="s">
        <v>7027</v>
      </c>
      <c r="M30" s="1701">
        <v>255</v>
      </c>
      <c r="N30" s="1701">
        <v>0</v>
      </c>
      <c r="O30" s="1701">
        <v>255</v>
      </c>
      <c r="P30" s="1734" t="s">
        <v>7028</v>
      </c>
      <c r="Q30" s="1700" t="s">
        <v>7029</v>
      </c>
      <c r="R30" s="1701">
        <v>204</v>
      </c>
      <c r="S30" s="1701">
        <v>0</v>
      </c>
      <c r="T30" s="1701">
        <v>0</v>
      </c>
      <c r="U30" s="1610"/>
      <c r="V30" s="1735"/>
      <c r="W30" s="1583" t="s">
        <v>7030</v>
      </c>
      <c r="X30" s="1603" t="s">
        <v>7031</v>
      </c>
      <c r="Y30" s="1711" t="s">
        <v>7032</v>
      </c>
      <c r="Z30" s="1610"/>
      <c r="AA30" s="1736"/>
      <c r="AB30" s="1583" t="s">
        <v>7033</v>
      </c>
      <c r="AC30" s="1603" t="s">
        <v>7034</v>
      </c>
      <c r="AD30" s="1711" t="s">
        <v>7035</v>
      </c>
      <c r="AE30" s="1610">
        <v>7</v>
      </c>
      <c r="AF30" s="1737"/>
      <c r="AG30" s="1711" t="s">
        <v>7036</v>
      </c>
      <c r="AK30" s="1584">
        <v>1</v>
      </c>
    </row>
    <row r="31" spans="2:37" ht="21" customHeight="1">
      <c r="B31" s="5427" t="s">
        <v>7037</v>
      </c>
      <c r="C31" s="5427"/>
      <c r="E31" s="5428" t="s">
        <v>7038</v>
      </c>
      <c r="F31" s="5428"/>
      <c r="H31" s="5413" t="s">
        <v>7039</v>
      </c>
      <c r="I31" s="5414"/>
      <c r="K31" s="1738" t="s">
        <v>7040</v>
      </c>
      <c r="L31" s="1700" t="s">
        <v>7041</v>
      </c>
      <c r="M31" s="1701">
        <v>0</v>
      </c>
      <c r="N31" s="1701">
        <v>255</v>
      </c>
      <c r="O31" s="1701">
        <v>255</v>
      </c>
      <c r="P31" s="1739" t="s">
        <v>7042</v>
      </c>
      <c r="Q31" s="1700" t="s">
        <v>7043</v>
      </c>
      <c r="R31" s="1701">
        <v>255</v>
      </c>
      <c r="S31" s="1701">
        <v>0</v>
      </c>
      <c r="T31" s="1701">
        <v>0</v>
      </c>
      <c r="U31" s="1610"/>
      <c r="V31" s="1740"/>
      <c r="W31" s="1583" t="s">
        <v>7044</v>
      </c>
      <c r="X31" s="1603" t="s">
        <v>7045</v>
      </c>
      <c r="Y31" s="1711" t="s">
        <v>7046</v>
      </c>
      <c r="Z31" s="1610"/>
      <c r="AA31" s="1741"/>
      <c r="AB31" s="1583" t="s">
        <v>7047</v>
      </c>
      <c r="AC31" s="1603" t="s">
        <v>7048</v>
      </c>
      <c r="AD31" s="1711" t="s">
        <v>7049</v>
      </c>
      <c r="AE31" s="1610">
        <v>8</v>
      </c>
      <c r="AF31" s="1742"/>
      <c r="AG31" s="1711" t="s">
        <v>7050</v>
      </c>
      <c r="AK31" s="1584">
        <v>1</v>
      </c>
    </row>
    <row r="32" spans="2:37" ht="21" customHeight="1">
      <c r="B32" s="5427"/>
      <c r="C32" s="5427"/>
      <c r="E32" s="5428"/>
      <c r="F32" s="5428"/>
      <c r="H32" s="5429" t="s">
        <v>7051</v>
      </c>
      <c r="I32" s="5430"/>
      <c r="K32" s="1743" t="s">
        <v>7052</v>
      </c>
      <c r="L32" s="1700" t="s">
        <v>7053</v>
      </c>
      <c r="M32" s="1701">
        <v>128</v>
      </c>
      <c r="N32" s="1701">
        <v>0</v>
      </c>
      <c r="O32" s="1701">
        <v>0</v>
      </c>
      <c r="P32" s="1744" t="s">
        <v>7054</v>
      </c>
      <c r="Q32" s="1700" t="s">
        <v>7055</v>
      </c>
      <c r="R32" s="1701">
        <v>153</v>
      </c>
      <c r="S32" s="1701">
        <v>0</v>
      </c>
      <c r="T32" s="1701">
        <v>0</v>
      </c>
      <c r="U32" s="1610"/>
      <c r="V32" s="1745"/>
      <c r="W32" s="1583" t="s">
        <v>7056</v>
      </c>
      <c r="X32" s="1603" t="s">
        <v>7057</v>
      </c>
      <c r="Y32" s="1711" t="s">
        <v>7056</v>
      </c>
      <c r="Z32" s="1610"/>
      <c r="AA32" s="1746"/>
      <c r="AB32" s="1583" t="s">
        <v>7058</v>
      </c>
      <c r="AC32" s="1603" t="s">
        <v>7059</v>
      </c>
      <c r="AD32" s="1711" t="s">
        <v>7058</v>
      </c>
      <c r="AE32" s="1610">
        <v>9</v>
      </c>
      <c r="AF32" s="1747"/>
      <c r="AG32" s="1711" t="s">
        <v>7060</v>
      </c>
      <c r="AK32" s="1584">
        <v>1</v>
      </c>
    </row>
    <row r="33" spans="2:37" ht="21" customHeight="1" thickBot="1">
      <c r="H33" s="1748">
        <v>12</v>
      </c>
      <c r="I33" s="1749">
        <v>12</v>
      </c>
      <c r="K33" s="1750" t="s">
        <v>7061</v>
      </c>
      <c r="L33" s="1700" t="s">
        <v>7062</v>
      </c>
      <c r="M33" s="1701">
        <v>0</v>
      </c>
      <c r="N33" s="1701">
        <v>128</v>
      </c>
      <c r="O33" s="1701">
        <v>0</v>
      </c>
      <c r="P33" s="1751" t="s">
        <v>7063</v>
      </c>
      <c r="Q33" s="1700" t="s">
        <v>7064</v>
      </c>
      <c r="R33" s="1701">
        <v>255</v>
      </c>
      <c r="S33" s="1701">
        <v>0</v>
      </c>
      <c r="T33" s="1701">
        <v>0</v>
      </c>
      <c r="U33" s="1610"/>
      <c r="V33" s="1746"/>
      <c r="W33" s="1583" t="s">
        <v>7058</v>
      </c>
      <c r="X33" s="1603" t="s">
        <v>7059</v>
      </c>
      <c r="Y33" s="1711" t="s">
        <v>7058</v>
      </c>
      <c r="Z33" s="1610"/>
      <c r="AA33" s="1752"/>
      <c r="AB33" s="1583" t="s">
        <v>7065</v>
      </c>
      <c r="AC33" s="1603" t="s">
        <v>7066</v>
      </c>
      <c r="AD33" s="1711" t="s">
        <v>7067</v>
      </c>
      <c r="AE33" s="1610">
        <v>10</v>
      </c>
      <c r="AF33" s="1753"/>
      <c r="AG33" s="1711" t="s">
        <v>162</v>
      </c>
      <c r="AK33" s="1584">
        <v>1</v>
      </c>
    </row>
    <row r="34" spans="2:37" ht="21" customHeight="1">
      <c r="B34" s="5424" t="s">
        <v>7068</v>
      </c>
      <c r="C34" s="5424"/>
      <c r="E34" s="5425" t="s">
        <v>7069</v>
      </c>
      <c r="F34" s="5425"/>
      <c r="K34" s="1754" t="s">
        <v>7070</v>
      </c>
      <c r="L34" s="1700" t="s">
        <v>7071</v>
      </c>
      <c r="M34" s="1701">
        <v>0</v>
      </c>
      <c r="N34" s="1701">
        <v>0</v>
      </c>
      <c r="O34" s="1701">
        <v>128</v>
      </c>
      <c r="P34" s="1755" t="s">
        <v>7072</v>
      </c>
      <c r="Q34" s="1700" t="s">
        <v>7073</v>
      </c>
      <c r="R34" s="1701">
        <v>204</v>
      </c>
      <c r="S34" s="1701">
        <v>0</v>
      </c>
      <c r="T34" s="1701">
        <v>0</v>
      </c>
      <c r="U34" s="1610"/>
      <c r="V34" s="1756"/>
      <c r="W34" s="1583" t="s">
        <v>1558</v>
      </c>
      <c r="X34" s="1603" t="s">
        <v>7074</v>
      </c>
      <c r="Y34" s="1711" t="s">
        <v>1558</v>
      </c>
      <c r="Z34" s="1610"/>
      <c r="AA34" s="1757"/>
      <c r="AB34" s="1583" t="s">
        <v>7075</v>
      </c>
      <c r="AC34" s="1603" t="s">
        <v>7076</v>
      </c>
      <c r="AD34" s="1711" t="s">
        <v>7075</v>
      </c>
      <c r="AE34" s="1610">
        <v>11</v>
      </c>
      <c r="AF34" s="1758"/>
      <c r="AG34" s="1711" t="s">
        <v>7077</v>
      </c>
      <c r="AK34" s="1584">
        <v>1</v>
      </c>
    </row>
    <row r="35" spans="2:37" ht="21" customHeight="1">
      <c r="B35" s="5424"/>
      <c r="C35" s="5424"/>
      <c r="E35" s="5425"/>
      <c r="F35" s="5425"/>
      <c r="K35" s="1759" t="s">
        <v>7078</v>
      </c>
      <c r="L35" s="1700" t="s">
        <v>7079</v>
      </c>
      <c r="M35" s="1701">
        <v>128</v>
      </c>
      <c r="N35" s="1701">
        <v>128</v>
      </c>
      <c r="O35" s="1701">
        <v>0</v>
      </c>
      <c r="P35" s="1760" t="s">
        <v>7080</v>
      </c>
      <c r="Q35" s="1700" t="s">
        <v>7081</v>
      </c>
      <c r="R35" s="1701">
        <v>255</v>
      </c>
      <c r="S35" s="1701">
        <v>0</v>
      </c>
      <c r="T35" s="1701">
        <v>0</v>
      </c>
      <c r="U35" s="1610"/>
      <c r="V35" s="1761"/>
      <c r="W35" s="1583" t="s">
        <v>1381</v>
      </c>
      <c r="X35" s="1603" t="s">
        <v>7082</v>
      </c>
      <c r="Y35" s="1711" t="s">
        <v>1381</v>
      </c>
      <c r="Z35" s="1610"/>
      <c r="AA35" s="1762"/>
      <c r="AB35" s="1583" t="s">
        <v>7083</v>
      </c>
      <c r="AC35" s="1603" t="s">
        <v>7084</v>
      </c>
      <c r="AD35" s="1711" t="s">
        <v>7085</v>
      </c>
      <c r="AE35" s="1610">
        <v>12</v>
      </c>
      <c r="AF35" s="1763"/>
      <c r="AG35" s="1711" t="s">
        <v>7086</v>
      </c>
      <c r="AK35" s="1584">
        <v>1</v>
      </c>
    </row>
    <row r="36" spans="2:37" ht="21" customHeight="1">
      <c r="K36" s="1764" t="s">
        <v>7087</v>
      </c>
      <c r="L36" s="1700" t="s">
        <v>6967</v>
      </c>
      <c r="M36" s="1701">
        <v>128</v>
      </c>
      <c r="N36" s="1701">
        <v>0</v>
      </c>
      <c r="O36" s="1701">
        <v>128</v>
      </c>
      <c r="P36" s="1765" t="s">
        <v>7088</v>
      </c>
      <c r="Q36" s="1700" t="s">
        <v>7089</v>
      </c>
      <c r="R36" s="1701">
        <v>51</v>
      </c>
      <c r="S36" s="1701">
        <v>0</v>
      </c>
      <c r="T36" s="1701">
        <v>0</v>
      </c>
      <c r="U36" s="1610"/>
      <c r="V36" s="1766"/>
      <c r="W36" s="1583" t="s">
        <v>7090</v>
      </c>
      <c r="X36" s="1603" t="s">
        <v>7091</v>
      </c>
      <c r="Y36" s="1711" t="s">
        <v>7090</v>
      </c>
      <c r="Z36" s="1610"/>
      <c r="AA36" s="1767"/>
      <c r="AB36" s="1583" t="s">
        <v>7092</v>
      </c>
      <c r="AC36" s="1603" t="s">
        <v>7093</v>
      </c>
      <c r="AD36" s="1711" t="s">
        <v>7094</v>
      </c>
      <c r="AE36" s="1610">
        <v>13</v>
      </c>
      <c r="AF36" s="1768"/>
      <c r="AG36" s="1711" t="s">
        <v>7095</v>
      </c>
      <c r="AK36" s="1584">
        <v>1</v>
      </c>
    </row>
    <row r="37" spans="2:37" ht="21" customHeight="1">
      <c r="K37" s="1715" t="s">
        <v>7096</v>
      </c>
      <c r="L37" s="1700" t="s">
        <v>6987</v>
      </c>
      <c r="M37" s="1701">
        <v>0</v>
      </c>
      <c r="N37" s="1701">
        <v>128</v>
      </c>
      <c r="O37" s="1701">
        <v>128</v>
      </c>
      <c r="P37" s="1769" t="s">
        <v>7097</v>
      </c>
      <c r="Q37" s="1700" t="s">
        <v>7098</v>
      </c>
      <c r="R37" s="1701">
        <v>51</v>
      </c>
      <c r="S37" s="1701">
        <v>0</v>
      </c>
      <c r="T37" s="1701">
        <v>0</v>
      </c>
      <c r="U37" s="1610"/>
      <c r="V37" s="1770"/>
      <c r="W37" s="1583" t="s">
        <v>7099</v>
      </c>
      <c r="X37" s="1603" t="s">
        <v>7100</v>
      </c>
      <c r="Y37" s="1711" t="s">
        <v>7099</v>
      </c>
      <c r="Z37" s="1610"/>
      <c r="AA37" s="1771"/>
      <c r="AB37" s="1583" t="s">
        <v>7101</v>
      </c>
      <c r="AC37" s="1603" t="s">
        <v>7102</v>
      </c>
      <c r="AD37" s="1711" t="s">
        <v>7103</v>
      </c>
      <c r="AE37" s="1610">
        <v>14</v>
      </c>
      <c r="AF37" s="1772"/>
      <c r="AG37" s="1711" t="s">
        <v>6982</v>
      </c>
      <c r="AK37" s="1584">
        <v>1</v>
      </c>
    </row>
    <row r="38" spans="2:37" ht="21" customHeight="1">
      <c r="K38" s="1773" t="s">
        <v>7104</v>
      </c>
      <c r="L38" s="1700" t="s">
        <v>7105</v>
      </c>
      <c r="M38" s="1701">
        <v>192</v>
      </c>
      <c r="N38" s="1701">
        <v>192</v>
      </c>
      <c r="O38" s="1701">
        <v>192</v>
      </c>
      <c r="P38" s="1774" t="s">
        <v>7106</v>
      </c>
      <c r="Q38" s="1700" t="s">
        <v>7107</v>
      </c>
      <c r="R38" s="1701">
        <v>153</v>
      </c>
      <c r="S38" s="1701">
        <v>0</v>
      </c>
      <c r="T38" s="1701">
        <v>0</v>
      </c>
      <c r="U38" s="1610"/>
      <c r="V38" s="1775"/>
      <c r="W38" s="1583" t="s">
        <v>7108</v>
      </c>
      <c r="X38" s="1603" t="s">
        <v>7109</v>
      </c>
      <c r="Y38" s="1711" t="s">
        <v>7108</v>
      </c>
      <c r="Z38" s="1610"/>
      <c r="AA38" s="1776"/>
      <c r="AB38" s="1583" t="s">
        <v>7110</v>
      </c>
      <c r="AC38" s="1603" t="s">
        <v>7111</v>
      </c>
      <c r="AD38" s="1711" t="s">
        <v>7112</v>
      </c>
      <c r="AE38" s="1610">
        <v>15</v>
      </c>
      <c r="AF38" s="1777"/>
      <c r="AG38" s="1711" t="s">
        <v>7113</v>
      </c>
      <c r="AK38" s="1584">
        <v>1</v>
      </c>
    </row>
    <row r="39" spans="2:37" ht="21" customHeight="1">
      <c r="K39" s="1778" t="s">
        <v>7114</v>
      </c>
      <c r="L39" s="1700" t="s">
        <v>7115</v>
      </c>
      <c r="M39" s="1701">
        <v>128</v>
      </c>
      <c r="N39" s="1701">
        <v>128</v>
      </c>
      <c r="O39" s="1701">
        <v>128</v>
      </c>
      <c r="P39" s="1779" t="s">
        <v>7116</v>
      </c>
      <c r="Q39" s="1700" t="s">
        <v>7117</v>
      </c>
      <c r="R39" s="1701">
        <v>255</v>
      </c>
      <c r="S39" s="1701">
        <v>0</v>
      </c>
      <c r="T39" s="1701">
        <v>0</v>
      </c>
      <c r="U39" s="1610"/>
      <c r="V39" s="1780"/>
      <c r="W39" s="1583" t="s">
        <v>7118</v>
      </c>
      <c r="X39" s="1603" t="s">
        <v>7119</v>
      </c>
      <c r="Y39" s="1711" t="s">
        <v>7120</v>
      </c>
      <c r="Z39" s="1610"/>
      <c r="AA39" s="1781"/>
      <c r="AB39" s="1583" t="s">
        <v>7121</v>
      </c>
      <c r="AC39" s="1603" t="s">
        <v>7122</v>
      </c>
      <c r="AD39" s="1711" t="s">
        <v>7123</v>
      </c>
      <c r="AE39" s="1610">
        <v>16</v>
      </c>
      <c r="AF39" s="1782"/>
      <c r="AG39" s="1711" t="s">
        <v>7124</v>
      </c>
      <c r="AK39" s="1584">
        <v>1</v>
      </c>
    </row>
    <row r="40" spans="2:37" ht="21" customHeight="1">
      <c r="K40" s="1783" t="s">
        <v>7125</v>
      </c>
      <c r="L40" s="1700" t="s">
        <v>7126</v>
      </c>
      <c r="M40" s="1701">
        <v>153</v>
      </c>
      <c r="N40" s="1701">
        <v>153</v>
      </c>
      <c r="O40" s="1701">
        <v>255</v>
      </c>
      <c r="P40" s="1784" t="s">
        <v>7127</v>
      </c>
      <c r="Q40" s="1700" t="s">
        <v>7128</v>
      </c>
      <c r="R40" s="1701">
        <v>255</v>
      </c>
      <c r="S40" s="1701">
        <v>0</v>
      </c>
      <c r="T40" s="1701">
        <v>0</v>
      </c>
      <c r="U40" s="1610"/>
      <c r="V40" s="1785"/>
      <c r="W40" s="1583" t="s">
        <v>7129</v>
      </c>
      <c r="X40" s="1603" t="s">
        <v>7130</v>
      </c>
      <c r="Y40" s="1711" t="s">
        <v>7131</v>
      </c>
      <c r="Z40" s="1610"/>
      <c r="AA40" s="1786"/>
      <c r="AB40" s="1583" t="s">
        <v>7132</v>
      </c>
      <c r="AC40" s="1603" t="s">
        <v>7133</v>
      </c>
      <c r="AD40" s="1711" t="s">
        <v>7134</v>
      </c>
      <c r="AE40" s="1610">
        <v>17</v>
      </c>
      <c r="AF40" s="1787"/>
      <c r="AG40" s="1711" t="s">
        <v>7135</v>
      </c>
      <c r="AK40" s="1584">
        <v>1</v>
      </c>
    </row>
    <row r="41" spans="2:37" ht="21" customHeight="1">
      <c r="K41" s="1788" t="s">
        <v>7136</v>
      </c>
      <c r="L41" s="1700" t="s">
        <v>7137</v>
      </c>
      <c r="M41" s="1701">
        <v>153</v>
      </c>
      <c r="N41" s="1701">
        <v>51</v>
      </c>
      <c r="O41" s="1701">
        <v>102</v>
      </c>
      <c r="P41" s="1789" t="s">
        <v>7138</v>
      </c>
      <c r="Q41" s="1700" t="s">
        <v>7139</v>
      </c>
      <c r="R41" s="1701">
        <v>255</v>
      </c>
      <c r="S41" s="1701">
        <v>0</v>
      </c>
      <c r="T41" s="1701">
        <v>0</v>
      </c>
      <c r="U41" s="1610"/>
      <c r="V41" s="1790"/>
      <c r="W41" s="1583" t="s">
        <v>7140</v>
      </c>
      <c r="X41" s="1603" t="s">
        <v>7141</v>
      </c>
      <c r="Y41" s="1711" t="s">
        <v>7142</v>
      </c>
      <c r="Z41" s="1610"/>
      <c r="AA41" s="1791"/>
      <c r="AB41" s="1583" t="s">
        <v>7143</v>
      </c>
      <c r="AC41" s="1603" t="s">
        <v>7144</v>
      </c>
      <c r="AD41" s="1711" t="s">
        <v>7145</v>
      </c>
      <c r="AE41" s="1610">
        <v>18</v>
      </c>
      <c r="AF41" s="1792"/>
      <c r="AG41" s="1711" t="s">
        <v>7146</v>
      </c>
      <c r="AK41" s="1584">
        <v>1</v>
      </c>
    </row>
    <row r="42" spans="2:37" ht="21" customHeight="1">
      <c r="K42" s="1793" t="s">
        <v>7147</v>
      </c>
      <c r="L42" s="1700" t="s">
        <v>7148</v>
      </c>
      <c r="M42" s="1701"/>
      <c r="N42" s="1701"/>
      <c r="O42" s="1701"/>
      <c r="P42" s="1794" t="s">
        <v>7149</v>
      </c>
      <c r="Q42" s="1700" t="s">
        <v>7150</v>
      </c>
      <c r="R42" s="1701">
        <v>102</v>
      </c>
      <c r="S42" s="1701">
        <v>0</v>
      </c>
      <c r="T42" s="1701">
        <v>0</v>
      </c>
      <c r="U42" s="1610"/>
      <c r="V42" s="1795"/>
      <c r="W42" s="1583" t="s">
        <v>7151</v>
      </c>
      <c r="X42" s="1603" t="s">
        <v>7152</v>
      </c>
      <c r="Y42" s="1711" t="s">
        <v>7151</v>
      </c>
      <c r="Z42" s="1610"/>
      <c r="AA42" s="1796"/>
      <c r="AB42" s="1583" t="s">
        <v>7153</v>
      </c>
      <c r="AC42" s="1603" t="s">
        <v>7154</v>
      </c>
      <c r="AD42" s="1711" t="s">
        <v>7153</v>
      </c>
      <c r="AE42" s="1610">
        <v>19</v>
      </c>
      <c r="AF42" s="1797"/>
      <c r="AG42" s="1711" t="s">
        <v>7155</v>
      </c>
      <c r="AK42" s="1584">
        <v>1</v>
      </c>
    </row>
    <row r="43" spans="2:37" ht="21" customHeight="1">
      <c r="K43" s="1729" t="s">
        <v>7156</v>
      </c>
      <c r="L43" s="1700" t="s">
        <v>7019</v>
      </c>
      <c r="M43" s="1701">
        <v>204</v>
      </c>
      <c r="N43" s="1701">
        <v>255</v>
      </c>
      <c r="O43" s="1701">
        <v>255</v>
      </c>
      <c r="P43" s="1798" t="s">
        <v>7157</v>
      </c>
      <c r="Q43" s="1700" t="s">
        <v>7158</v>
      </c>
      <c r="R43" s="1701">
        <v>150</v>
      </c>
      <c r="S43" s="1701">
        <v>150</v>
      </c>
      <c r="T43" s="1701">
        <v>150</v>
      </c>
      <c r="U43" s="1610"/>
      <c r="V43" s="1799"/>
      <c r="W43" s="1583" t="s">
        <v>7159</v>
      </c>
      <c r="X43" s="1603" t="s">
        <v>7160</v>
      </c>
      <c r="Y43" s="1711" t="s">
        <v>7159</v>
      </c>
      <c r="Z43" s="1610"/>
      <c r="AA43" s="1800"/>
      <c r="AB43" s="1583" t="s">
        <v>7161</v>
      </c>
      <c r="AC43" s="1603" t="s">
        <v>7162</v>
      </c>
      <c r="AD43" s="1711" t="s">
        <v>7163</v>
      </c>
      <c r="AE43" s="1610">
        <v>20</v>
      </c>
      <c r="AF43" s="1801"/>
      <c r="AG43" s="1711" t="s">
        <v>7164</v>
      </c>
      <c r="AK43" s="1584">
        <v>1</v>
      </c>
    </row>
    <row r="44" spans="2:37" ht="21" customHeight="1">
      <c r="K44" s="1802" t="s">
        <v>7165</v>
      </c>
      <c r="L44" s="1700" t="s">
        <v>7166</v>
      </c>
      <c r="M44" s="1701">
        <v>102</v>
      </c>
      <c r="N44" s="1701">
        <v>0</v>
      </c>
      <c r="O44" s="1701">
        <v>102</v>
      </c>
      <c r="P44" s="1803" t="s">
        <v>7167</v>
      </c>
      <c r="Q44" s="1700" t="s">
        <v>7168</v>
      </c>
      <c r="R44" s="1701">
        <v>0</v>
      </c>
      <c r="S44" s="1701">
        <v>51</v>
      </c>
      <c r="T44" s="1701">
        <v>102</v>
      </c>
      <c r="U44" s="1610"/>
      <c r="V44" s="1804"/>
      <c r="W44" s="1583" t="s">
        <v>7169</v>
      </c>
      <c r="X44" s="1603" t="s">
        <v>7170</v>
      </c>
      <c r="Y44" s="1711" t="s">
        <v>7169</v>
      </c>
      <c r="Z44" s="1610"/>
      <c r="AA44" s="1805"/>
      <c r="AB44" s="1583" t="s">
        <v>7171</v>
      </c>
      <c r="AC44" s="1603" t="s">
        <v>7172</v>
      </c>
      <c r="AD44" s="1711" t="s">
        <v>7173</v>
      </c>
      <c r="AE44" s="1610">
        <v>21</v>
      </c>
      <c r="AF44" s="1806"/>
      <c r="AG44" s="1711" t="s">
        <v>7174</v>
      </c>
      <c r="AK44" s="1584">
        <v>1</v>
      </c>
    </row>
    <row r="45" spans="2:37" ht="21" customHeight="1">
      <c r="K45" s="1807" t="s">
        <v>7175</v>
      </c>
      <c r="L45" s="1700" t="s">
        <v>7176</v>
      </c>
      <c r="M45" s="1701">
        <v>255</v>
      </c>
      <c r="N45" s="1701">
        <v>128</v>
      </c>
      <c r="O45" s="1701">
        <v>128</v>
      </c>
      <c r="P45" s="1808" t="s">
        <v>7177</v>
      </c>
      <c r="Q45" s="1700" t="s">
        <v>7178</v>
      </c>
      <c r="R45" s="1701">
        <v>51</v>
      </c>
      <c r="S45" s="1701">
        <v>153</v>
      </c>
      <c r="T45" s="1701">
        <v>102</v>
      </c>
      <c r="U45" s="1610"/>
      <c r="V45" s="1809"/>
      <c r="W45" s="1583" t="s">
        <v>7179</v>
      </c>
      <c r="X45" s="1603" t="s">
        <v>7180</v>
      </c>
      <c r="Y45" s="1711" t="s">
        <v>7179</v>
      </c>
      <c r="Z45" s="1610"/>
      <c r="AA45" s="1810"/>
      <c r="AB45" s="1583" t="s">
        <v>7181</v>
      </c>
      <c r="AC45" s="1603" t="s">
        <v>7182</v>
      </c>
      <c r="AD45" s="1711" t="s">
        <v>7183</v>
      </c>
      <c r="AE45" s="1610">
        <v>22</v>
      </c>
      <c r="AF45" s="1811"/>
      <c r="AG45" s="1711" t="s">
        <v>7184</v>
      </c>
      <c r="AK45" s="1584">
        <v>1</v>
      </c>
    </row>
    <row r="46" spans="2:37" ht="21" customHeight="1">
      <c r="K46" s="1812" t="s">
        <v>7185</v>
      </c>
      <c r="L46" s="1700" t="s">
        <v>7186</v>
      </c>
      <c r="M46" s="1701">
        <v>0</v>
      </c>
      <c r="N46" s="1701">
        <v>102</v>
      </c>
      <c r="O46" s="1701">
        <v>204</v>
      </c>
      <c r="P46" s="1813" t="s">
        <v>7187</v>
      </c>
      <c r="Q46" s="1700" t="s">
        <v>7188</v>
      </c>
      <c r="R46" s="1701">
        <v>51</v>
      </c>
      <c r="S46" s="1701">
        <v>51</v>
      </c>
      <c r="T46" s="1701">
        <v>0</v>
      </c>
      <c r="U46" s="1610"/>
      <c r="V46" s="1814"/>
      <c r="W46" s="1583" t="s">
        <v>7189</v>
      </c>
      <c r="X46" s="1603" t="s">
        <v>7190</v>
      </c>
      <c r="Y46" s="1711" t="s">
        <v>7189</v>
      </c>
      <c r="Z46" s="1610"/>
      <c r="AA46" s="1815"/>
      <c r="AB46" s="1583" t="s">
        <v>7191</v>
      </c>
      <c r="AC46" s="1603" t="s">
        <v>7192</v>
      </c>
      <c r="AD46" s="1711" t="s">
        <v>7193</v>
      </c>
      <c r="AE46" s="1610">
        <v>23</v>
      </c>
      <c r="AF46" s="1816"/>
      <c r="AG46" s="1711" t="s">
        <v>7194</v>
      </c>
      <c r="AK46" s="1584">
        <v>1</v>
      </c>
    </row>
    <row r="47" spans="2:37" ht="21" customHeight="1">
      <c r="K47" s="1817" t="s">
        <v>7195</v>
      </c>
      <c r="L47" s="1700" t="s">
        <v>7196</v>
      </c>
      <c r="M47" s="1701">
        <v>204</v>
      </c>
      <c r="N47" s="1701">
        <v>204</v>
      </c>
      <c r="O47" s="1701">
        <v>255</v>
      </c>
      <c r="P47" s="1818" t="s">
        <v>7197</v>
      </c>
      <c r="Q47" s="1700" t="s">
        <v>7198</v>
      </c>
      <c r="R47" s="1701">
        <v>153</v>
      </c>
      <c r="S47" s="1701">
        <v>51</v>
      </c>
      <c r="T47" s="1701">
        <v>0</v>
      </c>
      <c r="U47" s="1610"/>
      <c r="V47" s="1819"/>
      <c r="W47" s="1583" t="s">
        <v>7199</v>
      </c>
      <c r="X47" s="1603" t="s">
        <v>7200</v>
      </c>
      <c r="Y47" s="1711" t="s">
        <v>7199</v>
      </c>
      <c r="Z47" s="1610"/>
      <c r="AA47" s="1820"/>
      <c r="AB47" s="1583" t="s">
        <v>7201</v>
      </c>
      <c r="AC47" s="1603" t="s">
        <v>7202</v>
      </c>
      <c r="AD47" s="1711" t="s">
        <v>7203</v>
      </c>
      <c r="AE47" s="1610">
        <v>24</v>
      </c>
      <c r="AF47" s="1821"/>
      <c r="AG47" s="1711" t="s">
        <v>7204</v>
      </c>
      <c r="AK47" s="1584">
        <v>1</v>
      </c>
    </row>
    <row r="48" spans="2:37" ht="21" customHeight="1">
      <c r="K48" s="1754" t="s">
        <v>7205</v>
      </c>
      <c r="L48" s="1700" t="s">
        <v>7071</v>
      </c>
      <c r="M48" s="1701">
        <v>0</v>
      </c>
      <c r="N48" s="1701">
        <v>0</v>
      </c>
      <c r="O48" s="1701">
        <v>128</v>
      </c>
      <c r="P48" s="1788" t="s">
        <v>7206</v>
      </c>
      <c r="Q48" s="1700" t="s">
        <v>7137</v>
      </c>
      <c r="R48" s="1701">
        <v>153</v>
      </c>
      <c r="S48" s="1701">
        <v>51</v>
      </c>
      <c r="T48" s="1701">
        <v>102</v>
      </c>
      <c r="U48" s="1610"/>
      <c r="V48" s="1822"/>
      <c r="W48" s="1583" t="s">
        <v>7207</v>
      </c>
      <c r="X48" s="1603" t="s">
        <v>7208</v>
      </c>
      <c r="Y48" s="1711" t="s">
        <v>7207</v>
      </c>
      <c r="Z48" s="1610"/>
      <c r="AA48" s="1823"/>
      <c r="AB48" s="1583" t="s">
        <v>7209</v>
      </c>
      <c r="AC48" s="1603" t="s">
        <v>7210</v>
      </c>
      <c r="AD48" s="1711" t="s">
        <v>7211</v>
      </c>
      <c r="AE48" s="1610">
        <v>25</v>
      </c>
      <c r="AF48" s="1824"/>
      <c r="AG48" s="1711" t="s">
        <v>7212</v>
      </c>
      <c r="AK48" s="1584">
        <v>1</v>
      </c>
    </row>
    <row r="49" spans="11:37" ht="21" customHeight="1">
      <c r="K49" s="1825" t="s">
        <v>7213</v>
      </c>
      <c r="L49" s="1700" t="s">
        <v>7214</v>
      </c>
      <c r="M49" s="1701">
        <v>255</v>
      </c>
      <c r="N49" s="1701">
        <v>0</v>
      </c>
      <c r="O49" s="1701">
        <v>255</v>
      </c>
      <c r="P49" s="1826" t="s">
        <v>7215</v>
      </c>
      <c r="Q49" s="1700" t="s">
        <v>7216</v>
      </c>
      <c r="R49" s="1701">
        <v>51</v>
      </c>
      <c r="S49" s="1701">
        <v>51</v>
      </c>
      <c r="T49" s="1701">
        <v>153</v>
      </c>
      <c r="U49" s="1610"/>
      <c r="V49" s="1827"/>
      <c r="W49" s="1583" t="s">
        <v>7217</v>
      </c>
      <c r="X49" s="1603" t="s">
        <v>7218</v>
      </c>
      <c r="Y49" s="1711" t="s">
        <v>7217</v>
      </c>
      <c r="Z49" s="1610"/>
      <c r="AA49" s="1828"/>
      <c r="AB49" s="1583" t="s">
        <v>7219</v>
      </c>
      <c r="AC49" s="1603" t="s">
        <v>7220</v>
      </c>
      <c r="AD49" s="1711" t="s">
        <v>7221</v>
      </c>
      <c r="AE49" s="1610">
        <v>26</v>
      </c>
      <c r="AF49" s="1829"/>
      <c r="AG49" s="1711" t="s">
        <v>7164</v>
      </c>
      <c r="AK49" s="1584">
        <v>1</v>
      </c>
    </row>
    <row r="50" spans="11:37" ht="21" customHeight="1">
      <c r="K50" s="1830" t="s">
        <v>7222</v>
      </c>
      <c r="L50" s="1700" t="s">
        <v>7223</v>
      </c>
      <c r="M50" s="1701">
        <v>255</v>
      </c>
      <c r="N50" s="1701">
        <v>255</v>
      </c>
      <c r="O50" s="1701">
        <v>0</v>
      </c>
      <c r="P50" s="1831" t="s">
        <v>7224</v>
      </c>
      <c r="Q50" s="1700" t="s">
        <v>7225</v>
      </c>
      <c r="R50" s="1701">
        <v>51</v>
      </c>
      <c r="S50" s="1701">
        <v>51</v>
      </c>
      <c r="T50" s="1701">
        <v>51</v>
      </c>
      <c r="U50" s="1610"/>
      <c r="V50" s="1832"/>
      <c r="W50" s="1583" t="s">
        <v>162</v>
      </c>
      <c r="X50" s="1603" t="s">
        <v>7226</v>
      </c>
      <c r="Y50" s="1711" t="s">
        <v>162</v>
      </c>
      <c r="Z50" s="1610"/>
      <c r="AA50" s="1833"/>
      <c r="AB50" s="1583" t="s">
        <v>7227</v>
      </c>
      <c r="AC50" s="1603" t="s">
        <v>7228</v>
      </c>
      <c r="AD50" s="1711" t="s">
        <v>7227</v>
      </c>
      <c r="AE50" s="1610">
        <v>27</v>
      </c>
      <c r="AF50" s="1834"/>
      <c r="AG50" s="1711" t="s">
        <v>7229</v>
      </c>
      <c r="AK50" s="1584">
        <v>1</v>
      </c>
    </row>
    <row r="51" spans="11:37" ht="21" customHeight="1">
      <c r="K51" s="1835" t="s">
        <v>7230</v>
      </c>
      <c r="L51" s="1700" t="s">
        <v>7231</v>
      </c>
      <c r="M51" s="1701">
        <v>0</v>
      </c>
      <c r="N51" s="1701">
        <v>255</v>
      </c>
      <c r="O51" s="1701">
        <v>255</v>
      </c>
      <c r="U51" s="1610"/>
      <c r="V51" s="1705"/>
      <c r="W51" s="1583" t="s">
        <v>162</v>
      </c>
      <c r="X51" s="1603" t="s">
        <v>6969</v>
      </c>
      <c r="Y51" s="1711" t="s">
        <v>162</v>
      </c>
      <c r="Z51" s="1610"/>
      <c r="AA51" s="1836"/>
      <c r="AB51" s="1583" t="s">
        <v>7232</v>
      </c>
      <c r="AC51" s="1603" t="s">
        <v>7233</v>
      </c>
      <c r="AD51" s="1711" t="s">
        <v>7234</v>
      </c>
      <c r="AE51" s="1610">
        <v>28</v>
      </c>
      <c r="AF51" s="1837"/>
      <c r="AG51" s="1711" t="s">
        <v>7235</v>
      </c>
      <c r="AK51" s="1584">
        <v>1</v>
      </c>
    </row>
    <row r="52" spans="11:37" ht="21" customHeight="1">
      <c r="U52" s="1610"/>
      <c r="V52" s="1838"/>
      <c r="W52" s="1583" t="s">
        <v>7236</v>
      </c>
      <c r="X52" s="1603" t="s">
        <v>7237</v>
      </c>
      <c r="Y52" s="1711" t="s">
        <v>7238</v>
      </c>
      <c r="Z52" s="1610"/>
      <c r="AA52" s="1839"/>
      <c r="AB52" s="1583" t="s">
        <v>7239</v>
      </c>
      <c r="AC52" s="1603" t="s">
        <v>7240</v>
      </c>
      <c r="AD52" s="1711" t="s">
        <v>7239</v>
      </c>
      <c r="AE52" s="1610">
        <v>29</v>
      </c>
      <c r="AF52" s="1840"/>
      <c r="AG52" s="1711" t="s">
        <v>7241</v>
      </c>
      <c r="AK52" s="1584">
        <v>1</v>
      </c>
    </row>
    <row r="53" spans="11:37" ht="21" customHeight="1">
      <c r="K53" s="1841" t="s">
        <v>7242</v>
      </c>
      <c r="U53" s="1610"/>
      <c r="V53" s="1842"/>
      <c r="W53" s="1583" t="s">
        <v>7243</v>
      </c>
      <c r="X53" s="1603" t="s">
        <v>7244</v>
      </c>
      <c r="Y53" s="1711" t="s">
        <v>7243</v>
      </c>
      <c r="Z53" s="1610"/>
      <c r="AA53" s="1843"/>
      <c r="AB53" s="1583" t="s">
        <v>7245</v>
      </c>
      <c r="AC53" s="1603" t="s">
        <v>7246</v>
      </c>
      <c r="AD53" s="1711" t="s">
        <v>7247</v>
      </c>
      <c r="AE53" s="1610">
        <v>30</v>
      </c>
      <c r="AF53" s="1844"/>
      <c r="AG53" s="1711" t="s">
        <v>7248</v>
      </c>
      <c r="AK53" s="1584">
        <v>1</v>
      </c>
    </row>
    <row r="54" spans="11:37" ht="21" customHeight="1">
      <c r="K54" s="1845" t="s">
        <v>7249</v>
      </c>
      <c r="U54" s="1610"/>
      <c r="V54" s="1846"/>
      <c r="W54" s="1583" t="s">
        <v>1295</v>
      </c>
      <c r="X54" s="1603" t="s">
        <v>7250</v>
      </c>
      <c r="Y54" s="1711" t="s">
        <v>1295</v>
      </c>
      <c r="Z54" s="1610"/>
      <c r="AA54" s="1847"/>
      <c r="AB54" s="1583" t="s">
        <v>7251</v>
      </c>
      <c r="AC54" s="1603" t="s">
        <v>7252</v>
      </c>
      <c r="AD54" s="1711" t="s">
        <v>7253</v>
      </c>
      <c r="AE54" s="1610">
        <v>31</v>
      </c>
      <c r="AF54" s="1848"/>
      <c r="AG54" s="1711" t="s">
        <v>7254</v>
      </c>
      <c r="AK54" s="1584">
        <v>1</v>
      </c>
    </row>
    <row r="55" spans="11:37" ht="21" customHeight="1">
      <c r="U55" s="1610"/>
      <c r="V55" s="1849"/>
      <c r="W55" s="1583" t="s">
        <v>1297</v>
      </c>
      <c r="X55" s="1603" t="s">
        <v>7255</v>
      </c>
      <c r="Y55" s="1711" t="s">
        <v>1297</v>
      </c>
      <c r="Z55" s="1610"/>
      <c r="AA55" s="1850"/>
      <c r="AB55" s="1583" t="s">
        <v>7256</v>
      </c>
      <c r="AC55" s="1603" t="s">
        <v>7257</v>
      </c>
      <c r="AD55" s="1711" t="s">
        <v>7258</v>
      </c>
      <c r="AE55" s="1610">
        <v>32</v>
      </c>
      <c r="AF55" s="1851"/>
      <c r="AG55" s="1711" t="s">
        <v>7259</v>
      </c>
      <c r="AK55" s="1584">
        <v>1</v>
      </c>
    </row>
    <row r="56" spans="11:37" ht="21" customHeight="1">
      <c r="K56" s="1852" t="s">
        <v>7260</v>
      </c>
      <c r="L56" s="1853" t="s">
        <v>7261</v>
      </c>
      <c r="M56" s="1854" t="s">
        <v>7262</v>
      </c>
      <c r="N56" s="1855" t="s">
        <v>7263</v>
      </c>
      <c r="O56" s="1856" t="s">
        <v>7264</v>
      </c>
      <c r="P56" s="1857" t="s">
        <v>7265</v>
      </c>
      <c r="Q56" s="1858" t="s">
        <v>7266</v>
      </c>
      <c r="R56" s="1859" t="s">
        <v>7267</v>
      </c>
      <c r="S56" s="1860" t="s">
        <v>7268</v>
      </c>
      <c r="U56" s="1610"/>
      <c r="V56" s="1861"/>
      <c r="W56" s="1583" t="s">
        <v>7269</v>
      </c>
      <c r="X56" s="1603" t="s">
        <v>7270</v>
      </c>
      <c r="Y56" s="1711" t="s">
        <v>7271</v>
      </c>
      <c r="Z56" s="1610"/>
      <c r="AA56" s="1862"/>
      <c r="AB56" s="1583" t="s">
        <v>7272</v>
      </c>
      <c r="AC56" s="1603" t="s">
        <v>7273</v>
      </c>
      <c r="AD56" s="1711" t="s">
        <v>7274</v>
      </c>
      <c r="AE56" s="1610">
        <v>33</v>
      </c>
      <c r="AF56" s="1863"/>
      <c r="AG56" s="1711" t="s">
        <v>7275</v>
      </c>
      <c r="AK56" s="1584">
        <v>1</v>
      </c>
    </row>
    <row r="57" spans="11:37" ht="21" customHeight="1">
      <c r="K57" s="1864" t="s">
        <v>7276</v>
      </c>
      <c r="L57" s="1865" t="s">
        <v>7277</v>
      </c>
      <c r="M57" s="1866" t="s">
        <v>7278</v>
      </c>
      <c r="N57" s="1867" t="s">
        <v>7279</v>
      </c>
      <c r="O57" s="1868" t="s">
        <v>7280</v>
      </c>
      <c r="P57" s="1869" t="s">
        <v>7281</v>
      </c>
      <c r="Q57" s="1870" t="s">
        <v>7282</v>
      </c>
      <c r="R57" s="1871" t="s">
        <v>7283</v>
      </c>
      <c r="S57" s="1872" t="s">
        <v>7284</v>
      </c>
      <c r="U57" s="1610"/>
      <c r="V57" s="1873"/>
      <c r="W57" s="1583" t="s">
        <v>7285</v>
      </c>
      <c r="X57" s="1603" t="s">
        <v>7286</v>
      </c>
      <c r="Y57" s="1711" t="s">
        <v>7285</v>
      </c>
      <c r="Z57" s="1610"/>
      <c r="AA57" s="1874"/>
      <c r="AB57" s="1583" t="s">
        <v>7287</v>
      </c>
      <c r="AC57" s="1603" t="s">
        <v>7288</v>
      </c>
      <c r="AD57" s="1711" t="s">
        <v>7289</v>
      </c>
      <c r="AE57" s="1610">
        <v>34</v>
      </c>
      <c r="AF57" s="1875"/>
      <c r="AG57" s="1711" t="s">
        <v>7290</v>
      </c>
      <c r="AK57" s="1584">
        <v>1</v>
      </c>
    </row>
    <row r="58" spans="11:37" ht="21" customHeight="1">
      <c r="K58" s="1876" t="s">
        <v>7291</v>
      </c>
      <c r="L58" s="1877" t="s">
        <v>7292</v>
      </c>
      <c r="M58" s="1878" t="s">
        <v>7293</v>
      </c>
      <c r="N58" s="1879" t="s">
        <v>7294</v>
      </c>
      <c r="O58" s="1880" t="s">
        <v>7295</v>
      </c>
      <c r="P58" s="1881" t="s">
        <v>7296</v>
      </c>
      <c r="Q58" s="1882" t="s">
        <v>7297</v>
      </c>
      <c r="R58" s="1883" t="s">
        <v>7298</v>
      </c>
      <c r="S58" s="1884" t="s">
        <v>7299</v>
      </c>
      <c r="U58" s="1610"/>
      <c r="V58" s="1885"/>
      <c r="W58" s="1583" t="s">
        <v>7300</v>
      </c>
      <c r="X58" s="1603" t="s">
        <v>7301</v>
      </c>
      <c r="Y58" s="1711" t="s">
        <v>7300</v>
      </c>
      <c r="Z58" s="1610"/>
      <c r="AA58" s="1886"/>
      <c r="AB58" s="1583" t="s">
        <v>7302</v>
      </c>
      <c r="AC58" s="1603" t="s">
        <v>7303</v>
      </c>
      <c r="AD58" s="1711" t="s">
        <v>7304</v>
      </c>
      <c r="AE58" s="1610">
        <v>35</v>
      </c>
      <c r="AF58" s="1887"/>
      <c r="AG58" s="1711" t="s">
        <v>7305</v>
      </c>
      <c r="AK58" s="1584">
        <v>1</v>
      </c>
    </row>
    <row r="59" spans="11:37" ht="21" customHeight="1">
      <c r="K59" s="1888" t="s">
        <v>7306</v>
      </c>
      <c r="L59" s="1889" t="s">
        <v>7307</v>
      </c>
      <c r="M59" s="1890" t="s">
        <v>7308</v>
      </c>
      <c r="N59" s="1891" t="s">
        <v>7309</v>
      </c>
      <c r="O59" s="1892" t="s">
        <v>7310</v>
      </c>
      <c r="P59" s="1893" t="s">
        <v>7311</v>
      </c>
      <c r="Q59" s="1894" t="s">
        <v>7312</v>
      </c>
      <c r="R59" s="1895" t="s">
        <v>7313</v>
      </c>
      <c r="S59" s="1896" t="s">
        <v>7314</v>
      </c>
      <c r="U59" s="1610"/>
      <c r="V59" s="1897"/>
      <c r="W59" s="1583" t="s">
        <v>7315</v>
      </c>
      <c r="X59" s="1603" t="s">
        <v>7316</v>
      </c>
      <c r="Y59" s="1711" t="s">
        <v>7317</v>
      </c>
      <c r="Z59" s="1610"/>
      <c r="AA59" s="1898"/>
      <c r="AB59" s="1583" t="s">
        <v>7318</v>
      </c>
      <c r="AC59" s="1603" t="s">
        <v>7319</v>
      </c>
      <c r="AD59" s="1711" t="s">
        <v>7320</v>
      </c>
      <c r="AE59" s="1610">
        <v>36</v>
      </c>
      <c r="AF59" s="1899"/>
      <c r="AG59" s="1711" t="s">
        <v>7146</v>
      </c>
      <c r="AK59" s="1584">
        <v>1</v>
      </c>
    </row>
    <row r="60" spans="11:37" ht="21" customHeight="1">
      <c r="K60" s="1900" t="s">
        <v>7321</v>
      </c>
      <c r="L60" s="1901" t="s">
        <v>7322</v>
      </c>
      <c r="M60" s="1902" t="s">
        <v>7323</v>
      </c>
      <c r="N60" s="1903" t="s">
        <v>7324</v>
      </c>
      <c r="O60" s="1904" t="s">
        <v>7325</v>
      </c>
      <c r="P60" s="1905" t="s">
        <v>7326</v>
      </c>
      <c r="Q60" s="1906" t="s">
        <v>7327</v>
      </c>
      <c r="R60" s="1907" t="s">
        <v>7328</v>
      </c>
      <c r="S60" s="1908" t="s">
        <v>7329</v>
      </c>
      <c r="U60" s="1610"/>
      <c r="V60" s="1909"/>
      <c r="W60" s="1583" t="s">
        <v>7330</v>
      </c>
      <c r="X60" s="1603" t="s">
        <v>7331</v>
      </c>
      <c r="Y60" s="1711" t="s">
        <v>7330</v>
      </c>
      <c r="Z60" s="1610"/>
      <c r="AA60" s="1910"/>
      <c r="AB60" s="1583" t="s">
        <v>7332</v>
      </c>
      <c r="AC60" s="1603" t="s">
        <v>7333</v>
      </c>
      <c r="AD60" s="1711" t="s">
        <v>7334</v>
      </c>
      <c r="AE60" s="1610">
        <v>37</v>
      </c>
      <c r="AF60" s="1911"/>
      <c r="AG60" s="1711" t="s">
        <v>6982</v>
      </c>
      <c r="AK60" s="1584">
        <v>1</v>
      </c>
    </row>
    <row r="61" spans="11:37" ht="21" customHeight="1">
      <c r="K61" s="1912" t="s">
        <v>7335</v>
      </c>
      <c r="L61" s="1913" t="s">
        <v>7336</v>
      </c>
      <c r="M61" s="1914" t="s">
        <v>7337</v>
      </c>
      <c r="N61" s="1915" t="s">
        <v>7338</v>
      </c>
      <c r="O61" s="1916" t="s">
        <v>7339</v>
      </c>
      <c r="P61" s="1917" t="s">
        <v>7340</v>
      </c>
      <c r="Q61" s="1918" t="s">
        <v>7341</v>
      </c>
      <c r="R61" s="1919" t="s">
        <v>7342</v>
      </c>
      <c r="S61" s="1920" t="s">
        <v>7343</v>
      </c>
      <c r="U61" s="1610"/>
      <c r="V61" s="1921"/>
      <c r="W61" s="1583" t="s">
        <v>7344</v>
      </c>
      <c r="X61" s="1603" t="s">
        <v>7345</v>
      </c>
      <c r="Y61" s="1711" t="s">
        <v>7344</v>
      </c>
      <c r="Z61" s="1610"/>
      <c r="AA61" s="1922"/>
      <c r="AB61" s="1583" t="s">
        <v>7346</v>
      </c>
      <c r="AC61" s="1603" t="s">
        <v>7347</v>
      </c>
      <c r="AD61" s="1711" t="s">
        <v>7348</v>
      </c>
      <c r="AE61" s="1610">
        <v>38</v>
      </c>
      <c r="AF61" s="1923"/>
      <c r="AG61" s="1711" t="s">
        <v>7349</v>
      </c>
      <c r="AJ61" s="1599"/>
      <c r="AK61" s="1584">
        <v>1</v>
      </c>
    </row>
    <row r="62" spans="11:37" ht="21" customHeight="1">
      <c r="K62" s="1924" t="s">
        <v>7350</v>
      </c>
      <c r="L62" s="1925" t="s">
        <v>7351</v>
      </c>
      <c r="M62" s="1926" t="s">
        <v>7352</v>
      </c>
      <c r="N62" s="1927" t="s">
        <v>7353</v>
      </c>
      <c r="O62" s="1928" t="s">
        <v>7354</v>
      </c>
      <c r="P62" s="1929" t="s">
        <v>7355</v>
      </c>
      <c r="Q62" s="1930" t="s">
        <v>7356</v>
      </c>
      <c r="R62" s="1931" t="s">
        <v>7357</v>
      </c>
      <c r="S62" s="1932" t="s">
        <v>7358</v>
      </c>
      <c r="U62" s="1610"/>
      <c r="V62" s="1933"/>
      <c r="W62" s="1583" t="s">
        <v>7359</v>
      </c>
      <c r="X62" s="1603" t="s">
        <v>7360</v>
      </c>
      <c r="Y62" s="1711" t="s">
        <v>7361</v>
      </c>
      <c r="Z62" s="1610"/>
      <c r="AA62" s="1934"/>
      <c r="AB62" s="1583" t="s">
        <v>7362</v>
      </c>
      <c r="AC62" s="1603" t="s">
        <v>7363</v>
      </c>
      <c r="AD62" s="1711" t="s">
        <v>7362</v>
      </c>
      <c r="AE62" s="1610">
        <v>39</v>
      </c>
      <c r="AF62" s="1935"/>
      <c r="AG62" s="1711" t="s">
        <v>7364</v>
      </c>
      <c r="AK62" s="1584">
        <v>1</v>
      </c>
    </row>
    <row r="63" spans="11:37" ht="21" customHeight="1">
      <c r="K63" s="1936" t="s">
        <v>7365</v>
      </c>
      <c r="L63" s="1937" t="s">
        <v>7366</v>
      </c>
      <c r="M63" s="1938" t="s">
        <v>7367</v>
      </c>
      <c r="N63" s="1939" t="s">
        <v>7368</v>
      </c>
      <c r="O63" s="1940" t="s">
        <v>7369</v>
      </c>
      <c r="P63" s="1941" t="s">
        <v>7370</v>
      </c>
      <c r="Q63" s="1942" t="s">
        <v>7371</v>
      </c>
      <c r="R63" s="1943" t="s">
        <v>7372</v>
      </c>
      <c r="S63" s="1944" t="s">
        <v>7373</v>
      </c>
      <c r="U63" s="1610"/>
      <c r="V63" s="1945"/>
      <c r="W63" s="1583" t="s">
        <v>7374</v>
      </c>
      <c r="X63" s="1603" t="s">
        <v>7375</v>
      </c>
      <c r="Y63" s="1711" t="s">
        <v>7374</v>
      </c>
      <c r="Z63" s="1610"/>
      <c r="AA63" s="1946"/>
      <c r="AB63" s="1583" t="s">
        <v>7376</v>
      </c>
      <c r="AC63" s="1603" t="s">
        <v>7377</v>
      </c>
      <c r="AD63" s="1711" t="s">
        <v>7378</v>
      </c>
      <c r="AE63" s="1610">
        <v>40</v>
      </c>
      <c r="AF63" s="1947"/>
      <c r="AG63" s="1711" t="s">
        <v>7379</v>
      </c>
      <c r="AK63" s="1584">
        <v>1</v>
      </c>
    </row>
    <row r="64" spans="11:37" ht="21" customHeight="1">
      <c r="K64" s="1948" t="s">
        <v>7380</v>
      </c>
      <c r="L64" s="1949" t="s">
        <v>7381</v>
      </c>
      <c r="M64" s="1950" t="s">
        <v>7382</v>
      </c>
      <c r="N64" s="1951" t="s">
        <v>7383</v>
      </c>
      <c r="O64" s="1952" t="s">
        <v>7384</v>
      </c>
      <c r="P64" s="1953" t="s">
        <v>7385</v>
      </c>
      <c r="Q64" s="1954" t="s">
        <v>7386</v>
      </c>
      <c r="R64" s="1955" t="s">
        <v>7387</v>
      </c>
      <c r="S64" s="1956" t="s">
        <v>7388</v>
      </c>
      <c r="U64" s="1610"/>
      <c r="V64" s="1957"/>
      <c r="W64" s="1583" t="s">
        <v>7389</v>
      </c>
      <c r="X64" s="1603" t="s">
        <v>7390</v>
      </c>
      <c r="Y64" s="1711" t="s">
        <v>7389</v>
      </c>
      <c r="Z64" s="1610"/>
      <c r="AA64" s="1958"/>
      <c r="AB64" s="1583" t="s">
        <v>7391</v>
      </c>
      <c r="AC64" s="1603" t="s">
        <v>7392</v>
      </c>
      <c r="AD64" s="1711" t="s">
        <v>7393</v>
      </c>
      <c r="AE64" s="1610">
        <v>41</v>
      </c>
      <c r="AF64" s="1959"/>
      <c r="AG64" s="1711" t="s">
        <v>7394</v>
      </c>
      <c r="AK64" s="1584">
        <v>1</v>
      </c>
    </row>
    <row r="65" spans="11:37" ht="21" customHeight="1">
      <c r="K65" s="1960" t="s">
        <v>7395</v>
      </c>
      <c r="L65" s="1961" t="s">
        <v>7396</v>
      </c>
      <c r="M65" s="1962" t="s">
        <v>7397</v>
      </c>
      <c r="N65" s="1963" t="s">
        <v>7398</v>
      </c>
      <c r="O65" s="1964" t="s">
        <v>7399</v>
      </c>
      <c r="P65" s="1965" t="s">
        <v>7400</v>
      </c>
      <c r="Q65" s="1966" t="s">
        <v>7401</v>
      </c>
      <c r="R65" s="1967" t="s">
        <v>7402</v>
      </c>
      <c r="S65" s="1968" t="s">
        <v>7403</v>
      </c>
      <c r="U65" s="1610"/>
      <c r="V65" s="1969"/>
      <c r="W65" s="1583" t="s">
        <v>7404</v>
      </c>
      <c r="X65" s="1603" t="s">
        <v>7405</v>
      </c>
      <c r="Y65" s="1711" t="s">
        <v>7404</v>
      </c>
      <c r="Z65" s="1610"/>
      <c r="AA65" s="1970"/>
      <c r="AB65" s="1583" t="s">
        <v>7406</v>
      </c>
      <c r="AC65" s="1603" t="s">
        <v>7407</v>
      </c>
      <c r="AD65" s="1711" t="s">
        <v>7408</v>
      </c>
      <c r="AE65" s="1610">
        <v>42</v>
      </c>
      <c r="AF65" s="1971"/>
      <c r="AG65" s="1711" t="s">
        <v>2805</v>
      </c>
      <c r="AK65" s="1584">
        <v>1</v>
      </c>
    </row>
    <row r="66" spans="11:37" ht="21" customHeight="1">
      <c r="K66" s="1972" t="s">
        <v>7409</v>
      </c>
      <c r="L66" s="1973" t="s">
        <v>7410</v>
      </c>
      <c r="M66" s="1974" t="s">
        <v>7411</v>
      </c>
      <c r="N66" s="1975" t="s">
        <v>7412</v>
      </c>
      <c r="O66" s="1976" t="s">
        <v>7413</v>
      </c>
      <c r="P66" s="1977" t="s">
        <v>7414</v>
      </c>
      <c r="Q66" s="1978" t="s">
        <v>7415</v>
      </c>
      <c r="R66" s="1979" t="s">
        <v>7416</v>
      </c>
      <c r="S66" s="1980" t="s">
        <v>7417</v>
      </c>
      <c r="U66" s="1610"/>
      <c r="V66" s="1981"/>
      <c r="W66" s="1583" t="s">
        <v>2805</v>
      </c>
      <c r="X66" s="1603" t="s">
        <v>7418</v>
      </c>
      <c r="Y66" s="1711"/>
      <c r="Z66" s="1610"/>
      <c r="AA66" s="1982"/>
      <c r="AB66" s="1583" t="s">
        <v>7419</v>
      </c>
      <c r="AC66" s="1603" t="s">
        <v>7420</v>
      </c>
      <c r="AD66" s="1711" t="s">
        <v>7421</v>
      </c>
      <c r="AE66" s="1610">
        <v>43</v>
      </c>
      <c r="AF66" s="1983"/>
      <c r="AG66" s="1711" t="s">
        <v>7422</v>
      </c>
      <c r="AK66" s="1584">
        <v>1</v>
      </c>
    </row>
    <row r="67" spans="11:37" ht="21" customHeight="1">
      <c r="K67" s="1984" t="s">
        <v>7423</v>
      </c>
      <c r="L67" s="1985" t="s">
        <v>7424</v>
      </c>
      <c r="M67" s="1986" t="s">
        <v>7425</v>
      </c>
      <c r="N67" s="1987" t="s">
        <v>7426</v>
      </c>
      <c r="O67" s="1988" t="s">
        <v>7427</v>
      </c>
      <c r="P67" s="1989" t="s">
        <v>7428</v>
      </c>
      <c r="Q67" s="1990" t="s">
        <v>7429</v>
      </c>
      <c r="R67" s="1991" t="s">
        <v>7430</v>
      </c>
      <c r="S67" s="1992" t="s">
        <v>7431</v>
      </c>
      <c r="U67" s="1610"/>
      <c r="V67" s="1993"/>
      <c r="W67" s="1583" t="s">
        <v>2805</v>
      </c>
      <c r="X67" s="1603" t="s">
        <v>7432</v>
      </c>
      <c r="Y67" s="1711" t="s">
        <v>7433</v>
      </c>
      <c r="Z67" s="1610"/>
      <c r="AA67" s="1994"/>
      <c r="AB67" s="1583" t="s">
        <v>7434</v>
      </c>
      <c r="AC67" s="1603" t="s">
        <v>7435</v>
      </c>
      <c r="AD67" s="1711" t="s">
        <v>7434</v>
      </c>
      <c r="AE67" s="1610">
        <v>44</v>
      </c>
      <c r="AF67" s="1995"/>
      <c r="AG67" s="1711" t="s">
        <v>7436</v>
      </c>
      <c r="AK67" s="1584">
        <v>1</v>
      </c>
    </row>
    <row r="68" spans="11:37" ht="21" customHeight="1">
      <c r="K68" s="1996" t="s">
        <v>7437</v>
      </c>
      <c r="L68" s="1997" t="s">
        <v>7438</v>
      </c>
      <c r="M68" s="1998" t="s">
        <v>7439</v>
      </c>
      <c r="N68" s="1999" t="s">
        <v>7440</v>
      </c>
      <c r="O68" s="2000" t="s">
        <v>7441</v>
      </c>
      <c r="P68" s="2001" t="s">
        <v>7442</v>
      </c>
      <c r="Q68" s="2002" t="s">
        <v>7443</v>
      </c>
      <c r="R68" s="2003" t="s">
        <v>7444</v>
      </c>
      <c r="S68" s="2004" t="s">
        <v>7445</v>
      </c>
      <c r="U68" s="1610"/>
      <c r="V68" s="2005"/>
      <c r="W68" s="1583" t="s">
        <v>7446</v>
      </c>
      <c r="X68" s="1603" t="s">
        <v>7447</v>
      </c>
      <c r="Y68" s="1711" t="s">
        <v>7448</v>
      </c>
      <c r="Z68" s="1610"/>
      <c r="AA68" s="2006"/>
      <c r="AB68" s="1583" t="s">
        <v>7449</v>
      </c>
      <c r="AC68" s="1603" t="s">
        <v>7450</v>
      </c>
      <c r="AD68" s="1711" t="s">
        <v>7451</v>
      </c>
      <c r="AE68" s="1610">
        <v>45</v>
      </c>
      <c r="AF68" s="2007"/>
      <c r="AG68" s="1711" t="s">
        <v>7452</v>
      </c>
      <c r="AK68" s="1584">
        <v>1</v>
      </c>
    </row>
    <row r="69" spans="11:37" ht="21" customHeight="1">
      <c r="K69" s="2008" t="s">
        <v>7453</v>
      </c>
      <c r="L69" s="2009" t="s">
        <v>7454</v>
      </c>
      <c r="M69" s="2010" t="s">
        <v>7455</v>
      </c>
      <c r="N69" s="2011" t="s">
        <v>7456</v>
      </c>
      <c r="O69" s="2012" t="s">
        <v>7457</v>
      </c>
      <c r="P69" s="2013" t="s">
        <v>7458</v>
      </c>
      <c r="Q69" s="2014" t="s">
        <v>7459</v>
      </c>
      <c r="R69" s="2015" t="s">
        <v>7460</v>
      </c>
      <c r="S69" s="2016" t="s">
        <v>7461</v>
      </c>
      <c r="U69" s="1610"/>
      <c r="V69" s="2017"/>
      <c r="W69" s="1583" t="s">
        <v>7462</v>
      </c>
      <c r="X69" s="1603" t="s">
        <v>7463</v>
      </c>
      <c r="Y69" s="1711" t="s">
        <v>7464</v>
      </c>
      <c r="Z69" s="1610"/>
      <c r="AA69" s="2018"/>
      <c r="AB69" s="1583" t="s">
        <v>7465</v>
      </c>
      <c r="AC69" s="1603" t="s">
        <v>7466</v>
      </c>
      <c r="AD69" s="1711" t="s">
        <v>7467</v>
      </c>
      <c r="AE69" s="1610">
        <v>46</v>
      </c>
      <c r="AF69" s="2019"/>
      <c r="AG69" s="1711" t="s">
        <v>7164</v>
      </c>
      <c r="AK69" s="1584">
        <v>1</v>
      </c>
    </row>
    <row r="70" spans="11:37" ht="21" customHeight="1">
      <c r="K70" s="2020" t="s">
        <v>7468</v>
      </c>
      <c r="L70" s="2021" t="s">
        <v>7469</v>
      </c>
      <c r="M70" s="2022" t="s">
        <v>7470</v>
      </c>
      <c r="N70" s="2023" t="s">
        <v>7471</v>
      </c>
      <c r="O70" s="2024" t="s">
        <v>7472</v>
      </c>
      <c r="P70" s="2025" t="s">
        <v>7473</v>
      </c>
      <c r="Q70" s="2026" t="s">
        <v>7474</v>
      </c>
      <c r="R70" s="2027" t="s">
        <v>7475</v>
      </c>
      <c r="S70" s="2028" t="s">
        <v>7476</v>
      </c>
      <c r="U70" s="1610"/>
      <c r="V70" s="2029"/>
      <c r="W70" s="1583" t="s">
        <v>7164</v>
      </c>
      <c r="X70" s="1603" t="s">
        <v>7477</v>
      </c>
      <c r="Y70" s="1711" t="s">
        <v>7478</v>
      </c>
      <c r="Z70" s="1610"/>
      <c r="AA70" s="2030"/>
      <c r="AB70" s="1583" t="s">
        <v>7479</v>
      </c>
      <c r="AC70" s="1603" t="s">
        <v>7480</v>
      </c>
      <c r="AD70" s="1711" t="s">
        <v>7481</v>
      </c>
      <c r="AE70" s="1610">
        <v>47</v>
      </c>
      <c r="AF70" s="2031"/>
      <c r="AG70" s="1711" t="s">
        <v>7482</v>
      </c>
      <c r="AK70" s="1584">
        <v>1</v>
      </c>
    </row>
    <row r="71" spans="11:37" ht="21" customHeight="1">
      <c r="K71" s="2032" t="s">
        <v>7483</v>
      </c>
      <c r="L71" s="2033" t="s">
        <v>7484</v>
      </c>
      <c r="M71" s="2034" t="s">
        <v>7485</v>
      </c>
      <c r="N71" s="2035" t="s">
        <v>7486</v>
      </c>
      <c r="O71" s="2036" t="s">
        <v>7487</v>
      </c>
      <c r="P71" s="2037" t="s">
        <v>7488</v>
      </c>
      <c r="Q71" s="2038" t="s">
        <v>7489</v>
      </c>
      <c r="R71" s="2039" t="s">
        <v>7490</v>
      </c>
      <c r="S71" s="2040" t="s">
        <v>7491</v>
      </c>
      <c r="U71" s="1610"/>
      <c r="V71" s="2041"/>
      <c r="W71" s="1583" t="s">
        <v>7164</v>
      </c>
      <c r="X71" s="1603" t="s">
        <v>7492</v>
      </c>
      <c r="Y71" s="1711" t="s">
        <v>7164</v>
      </c>
      <c r="Z71" s="1610"/>
      <c r="AA71" s="2042"/>
      <c r="AB71" s="1583" t="s">
        <v>7493</v>
      </c>
      <c r="AC71" s="1603" t="s">
        <v>7494</v>
      </c>
      <c r="AD71" s="1711" t="s">
        <v>7495</v>
      </c>
      <c r="AE71" s="1610">
        <v>48</v>
      </c>
      <c r="AF71" s="2043"/>
      <c r="AG71" s="1711" t="s">
        <v>7496</v>
      </c>
      <c r="AK71" s="1584">
        <v>1</v>
      </c>
    </row>
    <row r="72" spans="11:37" ht="21" customHeight="1">
      <c r="K72" s="2044" t="s">
        <v>7497</v>
      </c>
      <c r="L72" s="2045" t="s">
        <v>7498</v>
      </c>
      <c r="M72" s="2046" t="s">
        <v>7499</v>
      </c>
      <c r="N72" s="2047" t="s">
        <v>7500</v>
      </c>
      <c r="O72" s="2048" t="s">
        <v>7501</v>
      </c>
      <c r="P72" s="2049" t="s">
        <v>7502</v>
      </c>
      <c r="Q72" s="2050" t="s">
        <v>7503</v>
      </c>
      <c r="R72" s="2051" t="s">
        <v>7504</v>
      </c>
      <c r="S72" s="2052" t="s">
        <v>7505</v>
      </c>
      <c r="U72" s="1610"/>
      <c r="V72" s="2053"/>
      <c r="W72" s="1583" t="s">
        <v>7164</v>
      </c>
      <c r="X72" s="1603" t="s">
        <v>7506</v>
      </c>
      <c r="Y72" s="1711" t="s">
        <v>7478</v>
      </c>
      <c r="Z72" s="1610"/>
      <c r="AA72" s="2054"/>
      <c r="AB72" s="1583" t="s">
        <v>7507</v>
      </c>
      <c r="AC72" s="1603" t="s">
        <v>7508</v>
      </c>
      <c r="AD72" s="1711" t="s">
        <v>7509</v>
      </c>
      <c r="AE72" s="1610">
        <v>49</v>
      </c>
      <c r="AF72" s="2055"/>
      <c r="AG72" s="1711" t="s">
        <v>7510</v>
      </c>
      <c r="AK72" s="1584">
        <v>1</v>
      </c>
    </row>
    <row r="73" spans="11:37" ht="21" customHeight="1">
      <c r="K73" s="2056" t="s">
        <v>7511</v>
      </c>
      <c r="L73" s="2057" t="s">
        <v>7512</v>
      </c>
      <c r="M73" s="2058" t="s">
        <v>7513</v>
      </c>
      <c r="N73" s="2059" t="s">
        <v>7514</v>
      </c>
      <c r="O73" s="2060" t="s">
        <v>7515</v>
      </c>
      <c r="P73" s="2061" t="s">
        <v>7516</v>
      </c>
      <c r="Q73" s="2062" t="s">
        <v>7517</v>
      </c>
      <c r="R73" s="2063" t="s">
        <v>7518</v>
      </c>
      <c r="S73" s="2064" t="s">
        <v>7519</v>
      </c>
      <c r="U73" s="1610"/>
      <c r="V73" s="2065"/>
      <c r="W73" s="1583" t="s">
        <v>7290</v>
      </c>
      <c r="X73" s="1603" t="s">
        <v>7520</v>
      </c>
      <c r="Y73" s="1711" t="s">
        <v>7521</v>
      </c>
      <c r="Z73" s="1610"/>
      <c r="AA73" s="2066"/>
      <c r="AB73" s="1583" t="s">
        <v>7522</v>
      </c>
      <c r="AC73" s="1603" t="s">
        <v>7523</v>
      </c>
      <c r="AD73" s="1711" t="s">
        <v>7524</v>
      </c>
      <c r="AE73" s="1610">
        <v>50</v>
      </c>
      <c r="AF73" s="2067"/>
      <c r="AG73" s="1711" t="s">
        <v>7525</v>
      </c>
      <c r="AK73" s="1584">
        <v>1</v>
      </c>
    </row>
    <row r="74" spans="11:37" ht="21" customHeight="1">
      <c r="K74" s="2068" t="s">
        <v>7526</v>
      </c>
      <c r="L74" s="2069" t="s">
        <v>7527</v>
      </c>
      <c r="M74" s="2070" t="s">
        <v>7528</v>
      </c>
      <c r="N74" s="2071" t="s">
        <v>7529</v>
      </c>
      <c r="O74" s="2072" t="s">
        <v>7530</v>
      </c>
      <c r="P74" s="2073" t="s">
        <v>7531</v>
      </c>
      <c r="Q74" s="2074" t="s">
        <v>7532</v>
      </c>
      <c r="R74" s="2075" t="s">
        <v>7533</v>
      </c>
      <c r="S74" s="2076" t="s">
        <v>7534</v>
      </c>
      <c r="U74" s="1610"/>
      <c r="V74" s="2077"/>
      <c r="W74" s="1583" t="s">
        <v>7394</v>
      </c>
      <c r="X74" s="1603" t="s">
        <v>7535</v>
      </c>
      <c r="Y74" s="1711" t="s">
        <v>7536</v>
      </c>
      <c r="Z74" s="1610"/>
      <c r="AA74" s="2078"/>
      <c r="AB74" s="1583" t="s">
        <v>7537</v>
      </c>
      <c r="AC74" s="1603" t="s">
        <v>7538</v>
      </c>
      <c r="AD74" s="1711" t="s">
        <v>7537</v>
      </c>
      <c r="AE74" s="1610">
        <v>51</v>
      </c>
      <c r="AF74" s="2079"/>
      <c r="AG74" s="1711" t="s">
        <v>7539</v>
      </c>
      <c r="AK74" s="1584">
        <v>1</v>
      </c>
    </row>
    <row r="75" spans="11:37" ht="21" customHeight="1">
      <c r="K75" s="2080" t="s">
        <v>7540</v>
      </c>
      <c r="L75" s="2081" t="s">
        <v>7541</v>
      </c>
      <c r="M75" s="2082" t="s">
        <v>7542</v>
      </c>
      <c r="N75" s="2083" t="s">
        <v>7543</v>
      </c>
      <c r="O75" s="2084" t="s">
        <v>7544</v>
      </c>
      <c r="P75" s="2085" t="s">
        <v>7545</v>
      </c>
      <c r="Q75" s="2086" t="s">
        <v>7546</v>
      </c>
      <c r="R75" s="2087" t="s">
        <v>7547</v>
      </c>
      <c r="S75" s="2088" t="s">
        <v>7548</v>
      </c>
      <c r="U75" s="1610"/>
      <c r="V75" s="2089"/>
      <c r="W75" s="1583" t="s">
        <v>7436</v>
      </c>
      <c r="X75" s="1603" t="s">
        <v>7549</v>
      </c>
      <c r="Y75" s="1711" t="s">
        <v>7550</v>
      </c>
      <c r="Z75" s="1610"/>
      <c r="AA75" s="2090"/>
      <c r="AB75" s="1583" t="s">
        <v>7551</v>
      </c>
      <c r="AC75" s="1603" t="s">
        <v>7552</v>
      </c>
      <c r="AD75" s="1711" t="s">
        <v>7553</v>
      </c>
      <c r="AE75" s="1610">
        <v>52</v>
      </c>
      <c r="AF75" s="2091"/>
      <c r="AG75" s="1711" t="s">
        <v>7554</v>
      </c>
      <c r="AK75" s="1584">
        <v>1</v>
      </c>
    </row>
    <row r="76" spans="11:37" ht="21" customHeight="1">
      <c r="K76" s="2092" t="s">
        <v>7555</v>
      </c>
      <c r="L76" s="2093" t="s">
        <v>7556</v>
      </c>
      <c r="M76" s="2094" t="s">
        <v>7557</v>
      </c>
      <c r="N76" s="2095" t="s">
        <v>7558</v>
      </c>
      <c r="O76" s="2096" t="s">
        <v>7559</v>
      </c>
      <c r="P76" s="2097" t="s">
        <v>7560</v>
      </c>
      <c r="Q76" s="2098" t="s">
        <v>7561</v>
      </c>
      <c r="R76" s="2099" t="s">
        <v>7562</v>
      </c>
      <c r="S76" s="2100" t="s">
        <v>7563</v>
      </c>
      <c r="U76" s="1610"/>
      <c r="V76" s="2101"/>
      <c r="W76" s="1583" t="s">
        <v>7564</v>
      </c>
      <c r="X76" s="1603" t="s">
        <v>7565</v>
      </c>
      <c r="Y76" s="1711" t="s">
        <v>7566</v>
      </c>
      <c r="Z76" s="1610"/>
      <c r="AA76" s="2102"/>
      <c r="AB76" s="1583" t="s">
        <v>7567</v>
      </c>
      <c r="AC76" s="1603" t="s">
        <v>7568</v>
      </c>
      <c r="AD76" s="1711" t="s">
        <v>7569</v>
      </c>
      <c r="AE76" s="1610">
        <v>53</v>
      </c>
      <c r="AF76" s="2103"/>
      <c r="AG76" s="1711" t="s">
        <v>7564</v>
      </c>
      <c r="AK76" s="1584">
        <v>1</v>
      </c>
    </row>
    <row r="77" spans="11:37" ht="21" customHeight="1">
      <c r="K77" s="2104" t="s">
        <v>7570</v>
      </c>
      <c r="L77" s="2105" t="s">
        <v>7571</v>
      </c>
      <c r="M77" s="2106" t="s">
        <v>7572</v>
      </c>
      <c r="N77" s="2107" t="s">
        <v>7573</v>
      </c>
      <c r="O77" s="2108" t="s">
        <v>7574</v>
      </c>
      <c r="P77" s="2109" t="s">
        <v>7575</v>
      </c>
      <c r="Q77" s="2110" t="s">
        <v>7576</v>
      </c>
      <c r="R77" s="2111" t="s">
        <v>7577</v>
      </c>
      <c r="S77" s="2112" t="s">
        <v>7578</v>
      </c>
      <c r="U77" s="1610"/>
      <c r="V77" s="2113"/>
      <c r="W77" s="1583" t="s">
        <v>7077</v>
      </c>
      <c r="X77" s="1603" t="s">
        <v>7579</v>
      </c>
      <c r="Y77" s="1711" t="s">
        <v>7580</v>
      </c>
      <c r="Z77" s="1610"/>
      <c r="AA77" s="2114"/>
      <c r="AB77" s="1583" t="s">
        <v>7581</v>
      </c>
      <c r="AC77" s="1603" t="s">
        <v>7582</v>
      </c>
      <c r="AD77" s="1711" t="s">
        <v>7583</v>
      </c>
      <c r="AE77" s="1610">
        <v>54</v>
      </c>
      <c r="AF77" s="2115"/>
      <c r="AG77" s="1711" t="s">
        <v>7584</v>
      </c>
      <c r="AK77" s="1584">
        <v>1</v>
      </c>
    </row>
    <row r="78" spans="11:37" ht="21" customHeight="1">
      <c r="K78" s="2116" t="s">
        <v>7585</v>
      </c>
      <c r="L78" s="2117" t="s">
        <v>7586</v>
      </c>
      <c r="M78" s="2118" t="s">
        <v>7587</v>
      </c>
      <c r="N78" s="2119" t="s">
        <v>7588</v>
      </c>
      <c r="O78" s="2120" t="s">
        <v>7589</v>
      </c>
      <c r="P78" s="2121" t="s">
        <v>7590</v>
      </c>
      <c r="Q78" s="2122" t="s">
        <v>7591</v>
      </c>
      <c r="R78" s="2123" t="s">
        <v>7592</v>
      </c>
      <c r="S78" s="2124" t="s">
        <v>7593</v>
      </c>
      <c r="U78" s="1610"/>
      <c r="V78" s="2125"/>
      <c r="W78" s="1583" t="s">
        <v>7594</v>
      </c>
      <c r="X78" s="1603" t="s">
        <v>7595</v>
      </c>
      <c r="Y78" s="1711" t="s">
        <v>7596</v>
      </c>
      <c r="Z78" s="1610"/>
      <c r="AA78" s="2126"/>
      <c r="AB78" s="1583" t="s">
        <v>7597</v>
      </c>
      <c r="AC78" s="1603" t="s">
        <v>7598</v>
      </c>
      <c r="AD78" s="1711" t="s">
        <v>7599</v>
      </c>
      <c r="AE78" s="1610">
        <v>55</v>
      </c>
      <c r="AF78" s="2127"/>
      <c r="AG78" s="1711" t="s">
        <v>7554</v>
      </c>
      <c r="AK78" s="1584">
        <v>1</v>
      </c>
    </row>
    <row r="79" spans="11:37" ht="21" customHeight="1">
      <c r="K79" s="2128" t="s">
        <v>7600</v>
      </c>
      <c r="L79" s="2129" t="s">
        <v>7601</v>
      </c>
      <c r="M79" s="2130" t="s">
        <v>7602</v>
      </c>
      <c r="N79" s="2131" t="s">
        <v>7603</v>
      </c>
      <c r="O79" s="2132" t="s">
        <v>7604</v>
      </c>
      <c r="P79" s="2133" t="s">
        <v>7605</v>
      </c>
      <c r="Q79" s="2134" t="s">
        <v>7606</v>
      </c>
      <c r="R79" s="2135" t="s">
        <v>7607</v>
      </c>
      <c r="S79" s="2136" t="s">
        <v>7608</v>
      </c>
      <c r="U79" s="1610"/>
      <c r="V79" s="2137"/>
      <c r="W79" s="1583" t="s">
        <v>7594</v>
      </c>
      <c r="X79" s="1603" t="s">
        <v>7609</v>
      </c>
      <c r="Y79" s="1711" t="s">
        <v>7594</v>
      </c>
      <c r="Z79" s="1610"/>
      <c r="AA79" s="2138"/>
      <c r="AB79" s="1583" t="s">
        <v>7610</v>
      </c>
      <c r="AC79" s="1603" t="s">
        <v>7611</v>
      </c>
      <c r="AD79" s="1711" t="s">
        <v>7612</v>
      </c>
      <c r="AE79" s="1610">
        <v>56</v>
      </c>
      <c r="AF79" s="2139"/>
      <c r="AG79" s="1711" t="s">
        <v>7613</v>
      </c>
      <c r="AK79" s="1584">
        <v>1</v>
      </c>
    </row>
    <row r="80" spans="11:37" ht="21" customHeight="1">
      <c r="K80" s="2140" t="s">
        <v>7614</v>
      </c>
      <c r="L80" s="2141" t="s">
        <v>7615</v>
      </c>
      <c r="M80" s="2142" t="s">
        <v>7616</v>
      </c>
      <c r="N80" s="2143" t="s">
        <v>7617</v>
      </c>
      <c r="O80" s="2144" t="s">
        <v>7618</v>
      </c>
      <c r="P80" s="2145" t="s">
        <v>7619</v>
      </c>
      <c r="Q80" s="2146" t="s">
        <v>7620</v>
      </c>
      <c r="R80" s="2147" t="s">
        <v>7621</v>
      </c>
      <c r="S80" s="2148" t="s">
        <v>7622</v>
      </c>
      <c r="U80" s="1610"/>
      <c r="V80" s="2149"/>
      <c r="W80" s="1583" t="s">
        <v>7594</v>
      </c>
      <c r="X80" s="1603" t="s">
        <v>7623</v>
      </c>
      <c r="Y80" s="1711" t="s">
        <v>7596</v>
      </c>
      <c r="Z80" s="1610"/>
      <c r="AA80" s="2150"/>
      <c r="AB80" s="1583" t="s">
        <v>7624</v>
      </c>
      <c r="AC80" s="1603" t="s">
        <v>7625</v>
      </c>
      <c r="AD80" s="1711" t="s">
        <v>7626</v>
      </c>
      <c r="AE80" s="1610">
        <v>57</v>
      </c>
      <c r="AF80" s="2151"/>
      <c r="AG80" s="1711" t="s">
        <v>7099</v>
      </c>
      <c r="AK80" s="1584">
        <v>1</v>
      </c>
    </row>
    <row r="81" spans="11:37" ht="21" customHeight="1">
      <c r="K81" s="2152" t="s">
        <v>7627</v>
      </c>
      <c r="L81" s="2153" t="s">
        <v>7628</v>
      </c>
      <c r="M81" s="2154" t="s">
        <v>7629</v>
      </c>
      <c r="N81" s="2155" t="s">
        <v>7630</v>
      </c>
      <c r="O81" s="2156" t="s">
        <v>7631</v>
      </c>
      <c r="P81" s="2157" t="s">
        <v>7632</v>
      </c>
      <c r="Q81" s="2158" t="s">
        <v>7633</v>
      </c>
      <c r="R81" s="2159" t="s">
        <v>7634</v>
      </c>
      <c r="S81" s="2160" t="s">
        <v>7635</v>
      </c>
      <c r="U81" s="1610"/>
      <c r="V81" s="2161"/>
      <c r="W81" s="1583" t="s">
        <v>7636</v>
      </c>
      <c r="X81" s="1603" t="s">
        <v>7637</v>
      </c>
      <c r="Y81" s="1711" t="s">
        <v>7638</v>
      </c>
      <c r="Z81" s="1610"/>
      <c r="AA81" s="2162"/>
      <c r="AB81" s="1583" t="s">
        <v>7639</v>
      </c>
      <c r="AC81" s="1603" t="s">
        <v>7640</v>
      </c>
      <c r="AD81" s="1711" t="s">
        <v>7641</v>
      </c>
      <c r="AE81" s="1610">
        <v>58</v>
      </c>
      <c r="AF81" s="2163"/>
      <c r="AG81" s="1711" t="s">
        <v>7146</v>
      </c>
      <c r="AK81" s="1584">
        <v>1</v>
      </c>
    </row>
    <row r="82" spans="11:37" ht="21" customHeight="1">
      <c r="K82" s="2164" t="s">
        <v>7642</v>
      </c>
      <c r="L82" s="2165" t="s">
        <v>7643</v>
      </c>
      <c r="M82" s="2166" t="s">
        <v>7644</v>
      </c>
      <c r="N82" s="2167" t="s">
        <v>7645</v>
      </c>
      <c r="O82" s="2168" t="s">
        <v>7646</v>
      </c>
      <c r="P82" s="2169" t="s">
        <v>7647</v>
      </c>
      <c r="Q82" s="2170" t="s">
        <v>7648</v>
      </c>
      <c r="R82" s="2171" t="s">
        <v>7649</v>
      </c>
      <c r="S82" s="2172" t="s">
        <v>7650</v>
      </c>
      <c r="U82" s="1610"/>
      <c r="V82" s="2173"/>
      <c r="W82" s="1583" t="s">
        <v>7651</v>
      </c>
      <c r="X82" s="1603" t="s">
        <v>7652</v>
      </c>
      <c r="Y82" s="1711" t="s">
        <v>7653</v>
      </c>
      <c r="Z82" s="1610"/>
      <c r="AA82" s="2174"/>
      <c r="AB82" s="1583" t="s">
        <v>7654</v>
      </c>
      <c r="AC82" s="1603" t="s">
        <v>7655</v>
      </c>
      <c r="AD82" s="1711" t="s">
        <v>7656</v>
      </c>
      <c r="AE82" s="1610">
        <v>59</v>
      </c>
      <c r="AF82" s="2175"/>
      <c r="AG82" s="1711" t="s">
        <v>7657</v>
      </c>
      <c r="AK82" s="1584">
        <v>1</v>
      </c>
    </row>
    <row r="83" spans="11:37" ht="21" customHeight="1">
      <c r="K83" s="2176" t="s">
        <v>7658</v>
      </c>
      <c r="L83" s="2177" t="s">
        <v>7659</v>
      </c>
      <c r="M83" s="2178" t="s">
        <v>7660</v>
      </c>
      <c r="N83" s="2179" t="s">
        <v>7661</v>
      </c>
      <c r="O83" s="2180" t="s">
        <v>7662</v>
      </c>
      <c r="P83" s="2181" t="s">
        <v>7663</v>
      </c>
      <c r="Q83" s="2182" t="s">
        <v>7664</v>
      </c>
      <c r="R83" s="2183" t="s">
        <v>7665</v>
      </c>
      <c r="S83" s="2184" t="s">
        <v>7666</v>
      </c>
      <c r="U83" s="1610"/>
      <c r="V83" s="2185"/>
      <c r="W83" s="1583" t="s">
        <v>7667</v>
      </c>
      <c r="X83" s="1603" t="s">
        <v>7668</v>
      </c>
      <c r="Y83" s="1711" t="s">
        <v>7669</v>
      </c>
      <c r="Z83" s="1610"/>
      <c r="AA83" s="2186"/>
      <c r="AB83" s="1583" t="s">
        <v>7318</v>
      </c>
      <c r="AC83" s="1603" t="s">
        <v>7670</v>
      </c>
      <c r="AD83" s="1711"/>
      <c r="AE83" s="1610">
        <v>60</v>
      </c>
      <c r="AF83" s="2187"/>
      <c r="AG83" s="1711" t="s">
        <v>7671</v>
      </c>
      <c r="AK83" s="1584">
        <v>1</v>
      </c>
    </row>
    <row r="84" spans="11:37" ht="21" customHeight="1">
      <c r="K84" s="2188" t="s">
        <v>7672</v>
      </c>
      <c r="L84" s="2189" t="s">
        <v>7673</v>
      </c>
      <c r="M84" s="2190" t="s">
        <v>7674</v>
      </c>
      <c r="N84" s="2191" t="s">
        <v>7675</v>
      </c>
      <c r="O84" s="2192" t="s">
        <v>7676</v>
      </c>
      <c r="P84" s="2193" t="s">
        <v>7677</v>
      </c>
      <c r="Q84" s="2194" t="s">
        <v>7678</v>
      </c>
      <c r="R84" s="2195" t="s">
        <v>7679</v>
      </c>
      <c r="S84" s="2196" t="s">
        <v>7680</v>
      </c>
      <c r="U84" s="1610"/>
      <c r="V84" s="2197"/>
      <c r="W84" s="1583" t="s">
        <v>7681</v>
      </c>
      <c r="X84" s="1603" t="s">
        <v>7682</v>
      </c>
      <c r="Y84" s="1711" t="s">
        <v>7683</v>
      </c>
      <c r="Z84" s="1610"/>
      <c r="AA84" s="2198"/>
      <c r="AB84" s="1583" t="s">
        <v>7684</v>
      </c>
      <c r="AC84" s="1603" t="s">
        <v>7685</v>
      </c>
      <c r="AD84" s="1711" t="s">
        <v>7686</v>
      </c>
      <c r="AE84" s="1610">
        <v>61</v>
      </c>
      <c r="AF84" s="2199"/>
      <c r="AG84" s="1711" t="s">
        <v>7687</v>
      </c>
      <c r="AK84" s="1584">
        <v>1</v>
      </c>
    </row>
    <row r="85" spans="11:37" ht="21" customHeight="1">
      <c r="K85" s="2200" t="s">
        <v>7688</v>
      </c>
      <c r="L85" s="2201" t="s">
        <v>7689</v>
      </c>
      <c r="M85" s="2202" t="s">
        <v>7690</v>
      </c>
      <c r="N85" s="2203" t="s">
        <v>7691</v>
      </c>
      <c r="O85" s="2204" t="s">
        <v>7692</v>
      </c>
      <c r="P85" s="2205" t="s">
        <v>7693</v>
      </c>
      <c r="Q85" s="2206" t="s">
        <v>7694</v>
      </c>
      <c r="R85" s="2207" t="s">
        <v>7695</v>
      </c>
      <c r="S85" s="2208" t="s">
        <v>7696</v>
      </c>
      <c r="U85" s="1610"/>
      <c r="V85" s="2209"/>
      <c r="W85" s="1583" t="s">
        <v>7697</v>
      </c>
      <c r="X85" s="1603" t="s">
        <v>7698</v>
      </c>
      <c r="Y85" s="1711" t="s">
        <v>7699</v>
      </c>
      <c r="Z85" s="1610"/>
      <c r="AA85" s="2210"/>
      <c r="AB85" s="1583" t="s">
        <v>7700</v>
      </c>
      <c r="AC85" s="1603" t="s">
        <v>7701</v>
      </c>
      <c r="AD85" s="1711" t="s">
        <v>7702</v>
      </c>
      <c r="AE85" s="1610">
        <v>62</v>
      </c>
      <c r="AF85" s="2211"/>
      <c r="AG85" s="1711" t="s">
        <v>7703</v>
      </c>
      <c r="AK85" s="1584">
        <v>1</v>
      </c>
    </row>
    <row r="86" spans="11:37" ht="21" customHeight="1">
      <c r="K86" s="2212" t="s">
        <v>7704</v>
      </c>
      <c r="L86" s="2213" t="s">
        <v>7705</v>
      </c>
      <c r="M86" s="2214" t="s">
        <v>7706</v>
      </c>
      <c r="N86" s="2215" t="s">
        <v>7707</v>
      </c>
      <c r="O86" s="2216" t="s">
        <v>7708</v>
      </c>
      <c r="P86" s="2217" t="s">
        <v>7709</v>
      </c>
      <c r="Q86" s="2218" t="s">
        <v>7710</v>
      </c>
      <c r="R86" s="2219" t="s">
        <v>7711</v>
      </c>
      <c r="S86" s="2220" t="s">
        <v>7712</v>
      </c>
      <c r="U86" s="1610"/>
      <c r="V86" s="2221"/>
      <c r="W86" s="1583" t="s">
        <v>7697</v>
      </c>
      <c r="X86" s="1603" t="s">
        <v>7713</v>
      </c>
      <c r="Y86" s="1711" t="s">
        <v>7714</v>
      </c>
      <c r="Z86" s="1610"/>
      <c r="AA86" s="2222"/>
      <c r="AB86" s="1583" t="s">
        <v>7715</v>
      </c>
      <c r="AC86" s="1603" t="s">
        <v>7716</v>
      </c>
      <c r="AD86" s="1711" t="s">
        <v>7715</v>
      </c>
      <c r="AE86" s="1610">
        <v>63</v>
      </c>
      <c r="AF86" s="2223"/>
      <c r="AG86" s="1711" t="s">
        <v>7717</v>
      </c>
      <c r="AK86" s="1584">
        <v>1</v>
      </c>
    </row>
    <row r="87" spans="11:37" ht="21" customHeight="1">
      <c r="K87" s="2224" t="s">
        <v>7718</v>
      </c>
      <c r="L87" s="2225" t="s">
        <v>7719</v>
      </c>
      <c r="M87" s="2226" t="s">
        <v>7720</v>
      </c>
      <c r="N87" s="2227" t="s">
        <v>7721</v>
      </c>
      <c r="O87" s="2228" t="s">
        <v>7722</v>
      </c>
      <c r="P87" s="2229" t="s">
        <v>7723</v>
      </c>
      <c r="Q87" s="2230" t="s">
        <v>7724</v>
      </c>
      <c r="R87" s="2231" t="s">
        <v>7725</v>
      </c>
      <c r="S87" s="2232" t="s">
        <v>7726</v>
      </c>
      <c r="U87" s="1610"/>
      <c r="V87" s="2233"/>
      <c r="W87" s="1583" t="s">
        <v>7452</v>
      </c>
      <c r="X87" s="1603" t="s">
        <v>7727</v>
      </c>
      <c r="Y87" s="1711" t="s">
        <v>7452</v>
      </c>
      <c r="Z87" s="1610"/>
      <c r="AA87" s="2234"/>
      <c r="AB87" s="1583" t="s">
        <v>7728</v>
      </c>
      <c r="AC87" s="1603" t="s">
        <v>7729</v>
      </c>
      <c r="AD87" s="1711" t="s">
        <v>7730</v>
      </c>
      <c r="AE87" s="1610">
        <v>64</v>
      </c>
      <c r="AF87" s="2235"/>
      <c r="AG87" s="1711" t="s">
        <v>7731</v>
      </c>
      <c r="AK87" s="1584">
        <v>1</v>
      </c>
    </row>
    <row r="88" spans="11:37" ht="21" customHeight="1">
      <c r="K88" s="2236" t="s">
        <v>7732</v>
      </c>
      <c r="L88" s="2237" t="s">
        <v>7733</v>
      </c>
      <c r="M88" s="2238" t="s">
        <v>7734</v>
      </c>
      <c r="N88" s="2239" t="s">
        <v>7735</v>
      </c>
      <c r="O88" s="2240" t="s">
        <v>7736</v>
      </c>
      <c r="P88" s="2241" t="s">
        <v>7737</v>
      </c>
      <c r="Q88" s="2242" t="s">
        <v>7738</v>
      </c>
      <c r="R88" s="2243" t="s">
        <v>7739</v>
      </c>
      <c r="S88" s="2244" t="s">
        <v>7740</v>
      </c>
      <c r="U88" s="1610"/>
      <c r="V88" s="2245"/>
      <c r="W88" s="1583" t="s">
        <v>7741</v>
      </c>
      <c r="X88" s="1603" t="s">
        <v>7742</v>
      </c>
      <c r="Y88" s="1711" t="s">
        <v>7741</v>
      </c>
      <c r="Z88" s="1610"/>
      <c r="AA88" s="2246"/>
      <c r="AB88" s="1583" t="s">
        <v>7743</v>
      </c>
      <c r="AC88" s="1603" t="s">
        <v>7744</v>
      </c>
      <c r="AD88" s="1711" t="s">
        <v>7743</v>
      </c>
      <c r="AE88" s="1610">
        <v>65</v>
      </c>
      <c r="AF88" s="2247"/>
      <c r="AG88" s="1711" t="s">
        <v>7745</v>
      </c>
      <c r="AK88" s="1584">
        <v>1</v>
      </c>
    </row>
    <row r="89" spans="11:37" ht="21" customHeight="1">
      <c r="K89" s="2248" t="s">
        <v>7746</v>
      </c>
      <c r="L89" s="2249" t="s">
        <v>7747</v>
      </c>
      <c r="M89" s="2250" t="s">
        <v>7748</v>
      </c>
      <c r="N89" s="2251" t="s">
        <v>7749</v>
      </c>
      <c r="O89" s="2252" t="s">
        <v>7750</v>
      </c>
      <c r="P89" s="2253" t="s">
        <v>7751</v>
      </c>
      <c r="Q89" s="2254" t="s">
        <v>7752</v>
      </c>
      <c r="R89" s="2255" t="s">
        <v>7753</v>
      </c>
      <c r="S89" s="2256" t="s">
        <v>7754</v>
      </c>
      <c r="U89" s="1610"/>
      <c r="V89" s="2257"/>
      <c r="W89" s="1583" t="s">
        <v>7422</v>
      </c>
      <c r="X89" s="1603" t="s">
        <v>7755</v>
      </c>
      <c r="Y89" s="1711" t="s">
        <v>7422</v>
      </c>
      <c r="Z89" s="1610"/>
      <c r="AA89" s="2258"/>
      <c r="AB89" s="1583" t="s">
        <v>7756</v>
      </c>
      <c r="AC89" s="1603" t="s">
        <v>7757</v>
      </c>
      <c r="AD89" s="1711" t="s">
        <v>7758</v>
      </c>
      <c r="AE89" s="1610">
        <v>66</v>
      </c>
      <c r="AF89" s="2259"/>
      <c r="AG89" s="1711" t="s">
        <v>7759</v>
      </c>
      <c r="AK89" s="1584">
        <v>1</v>
      </c>
    </row>
    <row r="90" spans="11:37" ht="21" customHeight="1">
      <c r="K90" s="2260" t="s">
        <v>7760</v>
      </c>
      <c r="L90" s="2261" t="s">
        <v>7761</v>
      </c>
      <c r="M90" s="2262" t="s">
        <v>7762</v>
      </c>
      <c r="N90" s="2263" t="s">
        <v>7763</v>
      </c>
      <c r="O90" s="2264" t="s">
        <v>7764</v>
      </c>
      <c r="P90" s="2265" t="s">
        <v>7765</v>
      </c>
      <c r="Q90" s="2266" t="s">
        <v>7766</v>
      </c>
      <c r="R90" s="2267" t="s">
        <v>7767</v>
      </c>
      <c r="S90" s="2268" t="s">
        <v>7768</v>
      </c>
      <c r="U90" s="1610"/>
      <c r="V90" s="2269"/>
      <c r="W90" s="1583" t="s">
        <v>7769</v>
      </c>
      <c r="X90" s="1603" t="s">
        <v>7770</v>
      </c>
      <c r="Y90" s="1711" t="s">
        <v>7771</v>
      </c>
      <c r="Z90" s="1610"/>
      <c r="AA90" s="2270"/>
      <c r="AB90" s="1583" t="s">
        <v>7772</v>
      </c>
      <c r="AC90" s="1603" t="s">
        <v>7773</v>
      </c>
      <c r="AD90" s="1711" t="s">
        <v>7774</v>
      </c>
      <c r="AE90" s="1610">
        <v>67</v>
      </c>
      <c r="AF90" s="2271"/>
      <c r="AG90" s="1711" t="s">
        <v>7775</v>
      </c>
      <c r="AK90" s="1584">
        <v>1</v>
      </c>
    </row>
    <row r="91" spans="11:37" ht="21" customHeight="1">
      <c r="K91" s="2272" t="s">
        <v>7776</v>
      </c>
      <c r="L91" s="2273" t="s">
        <v>7777</v>
      </c>
      <c r="M91" s="2274" t="s">
        <v>7778</v>
      </c>
      <c r="N91" s="2275" t="s">
        <v>7779</v>
      </c>
      <c r="O91" s="2276" t="s">
        <v>7780</v>
      </c>
      <c r="P91" s="2277" t="s">
        <v>7781</v>
      </c>
      <c r="Q91" s="2278" t="s">
        <v>7782</v>
      </c>
      <c r="R91" s="2279" t="s">
        <v>7783</v>
      </c>
      <c r="S91" s="2280" t="s">
        <v>7784</v>
      </c>
      <c r="U91" s="1610"/>
      <c r="V91" s="2281"/>
      <c r="W91" s="1583" t="s">
        <v>7785</v>
      </c>
      <c r="X91" s="1603" t="s">
        <v>7786</v>
      </c>
      <c r="Y91" s="1711" t="s">
        <v>7787</v>
      </c>
      <c r="Z91" s="1610"/>
      <c r="AA91" s="2282"/>
      <c r="AB91" s="1583" t="s">
        <v>7788</v>
      </c>
      <c r="AC91" s="1603" t="s">
        <v>7789</v>
      </c>
      <c r="AD91" s="1711" t="s">
        <v>7790</v>
      </c>
      <c r="AE91" s="1610">
        <v>68</v>
      </c>
      <c r="AF91" s="2283"/>
      <c r="AG91" s="1711" t="s">
        <v>7791</v>
      </c>
      <c r="AK91" s="1584">
        <v>1</v>
      </c>
    </row>
    <row r="92" spans="11:37" ht="21" customHeight="1">
      <c r="K92" s="2284" t="s">
        <v>7792</v>
      </c>
      <c r="L92" s="2285" t="s">
        <v>7793</v>
      </c>
      <c r="M92" s="2286" t="s">
        <v>7794</v>
      </c>
      <c r="N92" s="2287" t="s">
        <v>7795</v>
      </c>
      <c r="O92" s="2288" t="s">
        <v>7796</v>
      </c>
      <c r="P92" s="2289" t="s">
        <v>7797</v>
      </c>
      <c r="Q92" s="2290" t="s">
        <v>7798</v>
      </c>
      <c r="R92" s="2291" t="s">
        <v>7799</v>
      </c>
      <c r="S92" s="2292" t="s">
        <v>7800</v>
      </c>
      <c r="U92" s="1610"/>
      <c r="V92" s="2293"/>
      <c r="W92" s="1583" t="s">
        <v>7801</v>
      </c>
      <c r="X92" s="1603" t="s">
        <v>7802</v>
      </c>
      <c r="Y92" s="1711" t="s">
        <v>7803</v>
      </c>
      <c r="Z92" s="1610"/>
      <c r="AA92" s="2294"/>
      <c r="AB92" s="1583" t="s">
        <v>7318</v>
      </c>
      <c r="AC92" s="1603" t="s">
        <v>7804</v>
      </c>
      <c r="AD92" s="1711"/>
      <c r="AE92" s="1610">
        <v>69</v>
      </c>
      <c r="AF92" s="2295"/>
      <c r="AG92" s="1711" t="s">
        <v>7805</v>
      </c>
      <c r="AK92" s="1584">
        <v>1</v>
      </c>
    </row>
    <row r="93" spans="11:37" ht="21" customHeight="1">
      <c r="K93" s="2296" t="s">
        <v>7806</v>
      </c>
      <c r="L93" s="2297" t="s">
        <v>7807</v>
      </c>
      <c r="M93" s="2298" t="s">
        <v>7808</v>
      </c>
      <c r="N93" s="2299" t="s">
        <v>7809</v>
      </c>
      <c r="O93" s="2300" t="s">
        <v>7810</v>
      </c>
      <c r="P93" s="2301" t="s">
        <v>7811</v>
      </c>
      <c r="Q93" s="2302" t="s">
        <v>7812</v>
      </c>
      <c r="R93" s="2303" t="s">
        <v>7813</v>
      </c>
      <c r="S93" s="2304" t="s">
        <v>7814</v>
      </c>
      <c r="U93" s="1610"/>
      <c r="V93" s="2305"/>
      <c r="W93" s="1583" t="s">
        <v>7815</v>
      </c>
      <c r="X93" s="1603" t="s">
        <v>7816</v>
      </c>
      <c r="Y93" s="1711" t="s">
        <v>7817</v>
      </c>
      <c r="Z93" s="1610"/>
      <c r="AA93" s="2306"/>
      <c r="AB93" s="1583" t="s">
        <v>7818</v>
      </c>
      <c r="AC93" s="1603" t="s">
        <v>7819</v>
      </c>
      <c r="AD93" s="1711" t="s">
        <v>7820</v>
      </c>
      <c r="AE93" s="1610">
        <v>70</v>
      </c>
      <c r="AF93" s="2307"/>
      <c r="AG93" s="1711" t="s">
        <v>7821</v>
      </c>
      <c r="AK93" s="1584">
        <v>1</v>
      </c>
    </row>
    <row r="94" spans="11:37" ht="21" customHeight="1">
      <c r="K94" s="2308" t="s">
        <v>7822</v>
      </c>
      <c r="L94" s="2309" t="s">
        <v>7823</v>
      </c>
      <c r="M94" s="2310" t="s">
        <v>7824</v>
      </c>
      <c r="N94" s="2311" t="s">
        <v>7825</v>
      </c>
      <c r="O94" s="2312" t="s">
        <v>7826</v>
      </c>
      <c r="P94" s="2313" t="s">
        <v>7827</v>
      </c>
      <c r="Q94" s="2314" t="s">
        <v>7828</v>
      </c>
      <c r="R94" s="2315" t="s">
        <v>7829</v>
      </c>
      <c r="S94" s="2316" t="s">
        <v>7830</v>
      </c>
      <c r="U94" s="1610"/>
      <c r="V94" s="2317"/>
      <c r="W94" s="1583" t="s">
        <v>7831</v>
      </c>
      <c r="X94" s="1603" t="s">
        <v>7832</v>
      </c>
      <c r="Y94" s="1711" t="s">
        <v>7833</v>
      </c>
      <c r="Z94" s="1610"/>
      <c r="AA94" s="2318"/>
      <c r="AB94" s="1583" t="s">
        <v>7834</v>
      </c>
      <c r="AC94" s="1603" t="s">
        <v>7835</v>
      </c>
      <c r="AD94" s="1711" t="s">
        <v>7836</v>
      </c>
      <c r="AE94" s="1610">
        <v>71</v>
      </c>
      <c r="AF94" s="2319"/>
      <c r="AG94" s="1711" t="s">
        <v>7837</v>
      </c>
      <c r="AK94" s="1584">
        <v>1</v>
      </c>
    </row>
    <row r="95" spans="11:37" ht="21" customHeight="1">
      <c r="K95" s="2320" t="s">
        <v>7838</v>
      </c>
      <c r="L95" s="2321" t="s">
        <v>7839</v>
      </c>
      <c r="M95" s="2322" t="s">
        <v>7840</v>
      </c>
      <c r="N95" s="2323" t="s">
        <v>7841</v>
      </c>
      <c r="O95" s="2324" t="s">
        <v>7842</v>
      </c>
      <c r="P95" s="2325" t="s">
        <v>7843</v>
      </c>
      <c r="Q95" s="2326" t="s">
        <v>7844</v>
      </c>
      <c r="R95" s="2327" t="s">
        <v>7845</v>
      </c>
      <c r="S95" s="2328" t="s">
        <v>7846</v>
      </c>
      <c r="U95" s="1610"/>
      <c r="V95" s="2329"/>
      <c r="W95" s="1583" t="s">
        <v>7847</v>
      </c>
      <c r="X95" s="1603" t="s">
        <v>7848</v>
      </c>
      <c r="Y95" s="1711" t="s">
        <v>7849</v>
      </c>
      <c r="Z95" s="1610"/>
      <c r="AA95" s="2330"/>
      <c r="AB95" s="1583" t="s">
        <v>7850</v>
      </c>
      <c r="AC95" s="1603" t="s">
        <v>7851</v>
      </c>
      <c r="AD95" s="1711" t="s">
        <v>7852</v>
      </c>
      <c r="AE95" s="1610">
        <v>72</v>
      </c>
      <c r="AF95" s="2331"/>
      <c r="AG95" s="1711" t="s">
        <v>7853</v>
      </c>
      <c r="AK95" s="1584">
        <v>1</v>
      </c>
    </row>
    <row r="96" spans="11:37" ht="21" customHeight="1">
      <c r="K96" s="2332" t="s">
        <v>7854</v>
      </c>
      <c r="L96" s="2333" t="s">
        <v>7855</v>
      </c>
      <c r="M96" s="2334" t="s">
        <v>7856</v>
      </c>
      <c r="N96" s="2335" t="s">
        <v>7857</v>
      </c>
      <c r="O96" s="2336" t="s">
        <v>7858</v>
      </c>
      <c r="P96" s="2337" t="s">
        <v>7859</v>
      </c>
      <c r="Q96" s="2338" t="s">
        <v>7860</v>
      </c>
      <c r="R96" s="2339" t="s">
        <v>7861</v>
      </c>
      <c r="S96" s="2340" t="s">
        <v>7862</v>
      </c>
      <c r="U96" s="1610"/>
      <c r="V96" s="2341"/>
      <c r="W96" s="1583" t="s">
        <v>7863</v>
      </c>
      <c r="X96" s="1603" t="s">
        <v>7864</v>
      </c>
      <c r="Y96" s="1711" t="s">
        <v>7863</v>
      </c>
      <c r="Z96" s="1610"/>
      <c r="AA96" s="2342"/>
      <c r="AB96" s="1583" t="s">
        <v>7865</v>
      </c>
      <c r="AC96" s="1603" t="s">
        <v>7866</v>
      </c>
      <c r="AD96" s="1711" t="s">
        <v>7867</v>
      </c>
      <c r="AE96" s="1610">
        <v>73</v>
      </c>
      <c r="AF96" s="2343"/>
      <c r="AG96" s="1711" t="s">
        <v>162</v>
      </c>
      <c r="AK96" s="1584">
        <v>1</v>
      </c>
    </row>
    <row r="97" spans="11:37" ht="21" customHeight="1">
      <c r="K97" s="2344" t="s">
        <v>7868</v>
      </c>
      <c r="L97" s="2345" t="s">
        <v>7869</v>
      </c>
      <c r="M97" s="2346" t="s">
        <v>7870</v>
      </c>
      <c r="N97" s="2347" t="s">
        <v>7871</v>
      </c>
      <c r="O97" s="2348" t="s">
        <v>7872</v>
      </c>
      <c r="P97" s="2349" t="s">
        <v>7873</v>
      </c>
      <c r="Q97" s="2350" t="s">
        <v>7874</v>
      </c>
      <c r="R97" s="2351" t="s">
        <v>7875</v>
      </c>
      <c r="S97" s="2352" t="s">
        <v>7876</v>
      </c>
      <c r="U97" s="1610"/>
      <c r="V97" s="2353"/>
      <c r="W97" s="1583" t="s">
        <v>7877</v>
      </c>
      <c r="X97" s="1603" t="s">
        <v>7878</v>
      </c>
      <c r="Y97" s="1711" t="s">
        <v>7877</v>
      </c>
      <c r="Z97" s="1610"/>
      <c r="AA97" s="2354"/>
      <c r="AB97" s="1583" t="s">
        <v>7879</v>
      </c>
      <c r="AC97" s="1603" t="s">
        <v>7880</v>
      </c>
      <c r="AD97" s="1711" t="s">
        <v>7881</v>
      </c>
      <c r="AE97" s="1610">
        <v>74</v>
      </c>
      <c r="AF97" s="2355"/>
      <c r="AG97" s="1711" t="s">
        <v>7882</v>
      </c>
      <c r="AK97" s="1584">
        <v>1</v>
      </c>
    </row>
    <row r="98" spans="11:37" ht="21" customHeight="1">
      <c r="K98" s="2356" t="s">
        <v>7883</v>
      </c>
      <c r="L98" s="2357" t="s">
        <v>7884</v>
      </c>
      <c r="M98" s="2358" t="s">
        <v>7885</v>
      </c>
      <c r="N98" s="2359" t="s">
        <v>7886</v>
      </c>
      <c r="O98" s="2360" t="s">
        <v>7887</v>
      </c>
      <c r="P98" s="2361" t="s">
        <v>7888</v>
      </c>
      <c r="Q98" s="2362" t="s">
        <v>7889</v>
      </c>
      <c r="R98" s="2363" t="s">
        <v>7890</v>
      </c>
      <c r="S98" s="2364" t="s">
        <v>7891</v>
      </c>
      <c r="U98" s="1610"/>
      <c r="V98" s="2365"/>
      <c r="W98" s="1583" t="s">
        <v>7146</v>
      </c>
      <c r="X98" s="1603" t="s">
        <v>7892</v>
      </c>
      <c r="Y98" s="1711" t="s">
        <v>7893</v>
      </c>
      <c r="Z98" s="1610"/>
      <c r="AA98" s="2366"/>
      <c r="AB98" s="1583" t="s">
        <v>7894</v>
      </c>
      <c r="AC98" s="1603" t="s">
        <v>7895</v>
      </c>
      <c r="AD98" s="1711" t="s">
        <v>7896</v>
      </c>
      <c r="AE98" s="1610">
        <v>75</v>
      </c>
      <c r="AF98" s="2367"/>
      <c r="AG98" s="1711" t="s">
        <v>7897</v>
      </c>
      <c r="AK98" s="1584">
        <v>1</v>
      </c>
    </row>
    <row r="99" spans="11:37" ht="21" customHeight="1">
      <c r="K99" s="2368" t="s">
        <v>7898</v>
      </c>
      <c r="L99" s="2369" t="s">
        <v>7899</v>
      </c>
      <c r="M99" s="2370" t="s">
        <v>7900</v>
      </c>
      <c r="N99" s="2371" t="s">
        <v>7901</v>
      </c>
      <c r="O99" s="2372" t="s">
        <v>7902</v>
      </c>
      <c r="P99" s="2373" t="s">
        <v>7903</v>
      </c>
      <c r="Q99" s="2374" t="s">
        <v>7904</v>
      </c>
      <c r="R99" s="2375" t="s">
        <v>7905</v>
      </c>
      <c r="S99" s="2376" t="s">
        <v>7906</v>
      </c>
      <c r="U99" s="1610"/>
      <c r="V99" s="2377"/>
      <c r="W99" s="1583" t="s">
        <v>7146</v>
      </c>
      <c r="X99" s="1603" t="s">
        <v>7907</v>
      </c>
      <c r="Y99" s="1711" t="s">
        <v>7146</v>
      </c>
      <c r="Z99" s="1610"/>
      <c r="AA99" s="2378"/>
      <c r="AB99" s="1583" t="s">
        <v>7908</v>
      </c>
      <c r="AC99" s="1603" t="s">
        <v>7909</v>
      </c>
      <c r="AD99" s="1711" t="s">
        <v>7910</v>
      </c>
      <c r="AE99" s="1610">
        <v>76</v>
      </c>
      <c r="AF99" s="2379"/>
      <c r="AG99" s="1711" t="s">
        <v>7911</v>
      </c>
      <c r="AK99" s="1584">
        <v>1</v>
      </c>
    </row>
    <row r="100" spans="11:37" ht="21" customHeight="1">
      <c r="K100" s="2380" t="s">
        <v>7912</v>
      </c>
      <c r="L100" s="2381" t="s">
        <v>7913</v>
      </c>
      <c r="M100" s="2382" t="s">
        <v>7914</v>
      </c>
      <c r="N100" s="2383" t="s">
        <v>7915</v>
      </c>
      <c r="O100" s="2384" t="s">
        <v>7916</v>
      </c>
      <c r="P100" s="2385" t="s">
        <v>7917</v>
      </c>
      <c r="Q100" s="2386" t="s">
        <v>7918</v>
      </c>
      <c r="R100" s="2387" t="s">
        <v>7919</v>
      </c>
      <c r="S100" s="2388" t="s">
        <v>7920</v>
      </c>
      <c r="U100" s="1610"/>
      <c r="V100" s="2389"/>
      <c r="W100" s="1583" t="s">
        <v>7146</v>
      </c>
      <c r="X100" s="1603" t="s">
        <v>7921</v>
      </c>
      <c r="Y100" s="1711" t="s">
        <v>7893</v>
      </c>
      <c r="Z100" s="1610"/>
      <c r="AA100" s="2390"/>
      <c r="AB100" s="1583" t="s">
        <v>7922</v>
      </c>
      <c r="AC100" s="1603" t="s">
        <v>7923</v>
      </c>
      <c r="AD100" s="1711" t="s">
        <v>7924</v>
      </c>
      <c r="AE100" s="1610">
        <v>77</v>
      </c>
      <c r="AF100" s="2391"/>
      <c r="AG100" s="1711" t="s">
        <v>7925</v>
      </c>
      <c r="AK100" s="1584">
        <v>1</v>
      </c>
    </row>
    <row r="101" spans="11:37" ht="21" customHeight="1">
      <c r="K101" s="2392" t="s">
        <v>7926</v>
      </c>
      <c r="L101" s="2393" t="s">
        <v>7927</v>
      </c>
      <c r="M101" s="2394" t="s">
        <v>7928</v>
      </c>
      <c r="N101" s="2395" t="s">
        <v>7929</v>
      </c>
      <c r="O101" s="2396" t="s">
        <v>7930</v>
      </c>
      <c r="P101" s="2397" t="s">
        <v>7931</v>
      </c>
      <c r="Q101" s="2398" t="s">
        <v>7932</v>
      </c>
      <c r="R101" s="2399" t="s">
        <v>7933</v>
      </c>
      <c r="S101" s="2400" t="s">
        <v>7934</v>
      </c>
      <c r="U101" s="1610"/>
      <c r="V101" s="2401"/>
      <c r="W101" s="1583" t="s">
        <v>7024</v>
      </c>
      <c r="X101" s="1603" t="s">
        <v>7935</v>
      </c>
      <c r="Y101" s="1711" t="s">
        <v>7936</v>
      </c>
      <c r="Z101" s="1610"/>
      <c r="AA101" s="2402"/>
      <c r="AB101" s="1583" t="s">
        <v>7937</v>
      </c>
      <c r="AC101" s="1603" t="s">
        <v>7938</v>
      </c>
      <c r="AD101" s="1711" t="s">
        <v>7939</v>
      </c>
      <c r="AE101" s="1610">
        <v>78</v>
      </c>
      <c r="AF101" s="2403"/>
      <c r="AG101" s="1711" t="s">
        <v>7940</v>
      </c>
      <c r="AK101" s="1584">
        <v>1</v>
      </c>
    </row>
    <row r="102" spans="11:37" ht="21" customHeight="1">
      <c r="K102" s="2404" t="s">
        <v>7941</v>
      </c>
      <c r="L102" s="2405" t="s">
        <v>7942</v>
      </c>
      <c r="M102" s="2406" t="s">
        <v>7943</v>
      </c>
      <c r="N102" s="2407" t="s">
        <v>7944</v>
      </c>
      <c r="O102" s="2408" t="s">
        <v>7945</v>
      </c>
      <c r="P102" s="2409" t="s">
        <v>7946</v>
      </c>
      <c r="Q102" s="2410" t="s">
        <v>7947</v>
      </c>
      <c r="R102" s="2411" t="s">
        <v>7948</v>
      </c>
      <c r="S102" s="2412" t="s">
        <v>7949</v>
      </c>
      <c r="U102" s="1610"/>
      <c r="V102" s="2413"/>
      <c r="W102" s="1583" t="s">
        <v>6991</v>
      </c>
      <c r="X102" s="1603" t="s">
        <v>7950</v>
      </c>
      <c r="Y102" s="1711" t="s">
        <v>7951</v>
      </c>
      <c r="Z102" s="1610"/>
      <c r="AA102" s="2414"/>
      <c r="AB102" s="1583" t="s">
        <v>7318</v>
      </c>
      <c r="AC102" s="1603" t="s">
        <v>7952</v>
      </c>
      <c r="AD102" s="1711" t="s">
        <v>7318</v>
      </c>
      <c r="AE102" s="1610">
        <v>79</v>
      </c>
      <c r="AF102" s="2415"/>
      <c r="AG102" s="1711" t="s">
        <v>7243</v>
      </c>
      <c r="AK102" s="1584">
        <v>1</v>
      </c>
    </row>
    <row r="103" spans="11:37" ht="21" customHeight="1">
      <c r="K103" s="2416" t="s">
        <v>7953</v>
      </c>
      <c r="L103" s="2417" t="s">
        <v>7954</v>
      </c>
      <c r="M103" s="2418" t="s">
        <v>7955</v>
      </c>
      <c r="N103" s="2419" t="s">
        <v>7956</v>
      </c>
      <c r="O103" s="2420" t="s">
        <v>7957</v>
      </c>
      <c r="P103" s="2421" t="s">
        <v>7958</v>
      </c>
      <c r="Q103" s="2422" t="s">
        <v>7959</v>
      </c>
      <c r="R103" s="2423" t="s">
        <v>7960</v>
      </c>
      <c r="S103" s="2424" t="s">
        <v>7961</v>
      </c>
      <c r="U103" s="1610"/>
      <c r="V103" s="2425"/>
      <c r="W103" s="1583" t="s">
        <v>7113</v>
      </c>
      <c r="X103" s="1603" t="s">
        <v>7962</v>
      </c>
      <c r="Y103" s="1711" t="s">
        <v>7963</v>
      </c>
      <c r="Z103" s="1610"/>
      <c r="AA103" s="2426"/>
      <c r="AB103" s="1583" t="s">
        <v>7964</v>
      </c>
      <c r="AC103" s="1603" t="s">
        <v>7965</v>
      </c>
      <c r="AD103" s="1711" t="s">
        <v>7966</v>
      </c>
      <c r="AE103" s="1610">
        <v>80</v>
      </c>
      <c r="AF103" s="2427"/>
      <c r="AG103" s="1711" t="s">
        <v>7967</v>
      </c>
      <c r="AK103" s="1584">
        <v>1</v>
      </c>
    </row>
    <row r="104" spans="11:37" ht="21" customHeight="1">
      <c r="K104" s="2428" t="s">
        <v>7968</v>
      </c>
      <c r="L104" s="2429" t="s">
        <v>7969</v>
      </c>
      <c r="M104" s="2430" t="s">
        <v>7970</v>
      </c>
      <c r="N104" s="2431" t="s">
        <v>7971</v>
      </c>
      <c r="O104" s="2432" t="s">
        <v>7972</v>
      </c>
      <c r="P104" s="2433" t="s">
        <v>7973</v>
      </c>
      <c r="Q104" s="2434" t="s">
        <v>7974</v>
      </c>
      <c r="R104" s="2435" t="s">
        <v>7975</v>
      </c>
      <c r="S104" s="2436" t="s">
        <v>7976</v>
      </c>
      <c r="U104" s="1610"/>
      <c r="V104" s="2437"/>
      <c r="W104" s="1583" t="s">
        <v>7212</v>
      </c>
      <c r="X104" s="1603" t="s">
        <v>7977</v>
      </c>
      <c r="Y104" s="1711" t="s">
        <v>7978</v>
      </c>
      <c r="Z104" s="1610"/>
      <c r="AA104" s="2438"/>
      <c r="AB104" s="1583" t="s">
        <v>7979</v>
      </c>
      <c r="AC104" s="1603" t="s">
        <v>7980</v>
      </c>
      <c r="AD104" s="1711" t="s">
        <v>7981</v>
      </c>
      <c r="AE104" s="1610">
        <v>81</v>
      </c>
      <c r="AF104" s="2439"/>
      <c r="AG104" s="1711" t="s">
        <v>7315</v>
      </c>
      <c r="AK104" s="1584">
        <v>1</v>
      </c>
    </row>
    <row r="105" spans="11:37" ht="21" customHeight="1">
      <c r="K105" s="2440" t="s">
        <v>7982</v>
      </c>
      <c r="L105" s="2441" t="s">
        <v>7983</v>
      </c>
      <c r="M105" s="2442" t="s">
        <v>7984</v>
      </c>
      <c r="N105" s="2443" t="s">
        <v>7985</v>
      </c>
      <c r="O105" s="2444" t="s">
        <v>7986</v>
      </c>
      <c r="P105" s="2445" t="s">
        <v>7987</v>
      </c>
      <c r="Q105" s="2446" t="s">
        <v>7988</v>
      </c>
      <c r="R105" s="2447" t="s">
        <v>7989</v>
      </c>
      <c r="S105" s="2448" t="s">
        <v>7990</v>
      </c>
      <c r="U105" s="1610"/>
      <c r="V105" s="2449"/>
      <c r="W105" s="1583" t="s">
        <v>6970</v>
      </c>
      <c r="X105" s="1603" t="s">
        <v>7991</v>
      </c>
      <c r="Y105" s="1711" t="s">
        <v>7992</v>
      </c>
      <c r="Z105" s="1610"/>
      <c r="AA105" s="2450"/>
      <c r="AB105" s="1583" t="s">
        <v>7993</v>
      </c>
      <c r="AC105" s="1603" t="s">
        <v>7994</v>
      </c>
      <c r="AD105" s="1711" t="s">
        <v>7995</v>
      </c>
      <c r="AE105" s="1610">
        <v>82</v>
      </c>
      <c r="AF105" s="2451"/>
      <c r="AG105" s="1711" t="s">
        <v>7446</v>
      </c>
      <c r="AK105" s="1584">
        <v>1</v>
      </c>
    </row>
    <row r="106" spans="11:37" ht="24" customHeight="1">
      <c r="K106" s="2452" t="s">
        <v>7996</v>
      </c>
      <c r="L106" s="2453" t="s">
        <v>7997</v>
      </c>
      <c r="M106" s="2454" t="s">
        <v>7998</v>
      </c>
      <c r="N106" s="2455" t="s">
        <v>7999</v>
      </c>
      <c r="O106" s="2456" t="s">
        <v>8000</v>
      </c>
      <c r="P106" s="2457" t="s">
        <v>8001</v>
      </c>
      <c r="Q106" s="2458" t="s">
        <v>8002</v>
      </c>
      <c r="R106" s="2459" t="s">
        <v>8003</v>
      </c>
      <c r="S106" s="2460" t="s">
        <v>8004</v>
      </c>
      <c r="U106" s="1610"/>
      <c r="V106" s="2461"/>
      <c r="W106" s="1583" t="s">
        <v>7095</v>
      </c>
      <c r="X106" s="1603" t="s">
        <v>8005</v>
      </c>
      <c r="Y106" s="1711" t="s">
        <v>8006</v>
      </c>
      <c r="Z106" s="1610"/>
      <c r="AA106" s="2462"/>
      <c r="AB106" s="1583" t="s">
        <v>8007</v>
      </c>
      <c r="AC106" s="1603" t="s">
        <v>8008</v>
      </c>
      <c r="AD106" s="1711" t="s">
        <v>8009</v>
      </c>
      <c r="AE106" s="1610">
        <v>83</v>
      </c>
      <c r="AF106" s="2463"/>
      <c r="AG106" s="1711" t="s">
        <v>8010</v>
      </c>
      <c r="AK106" s="1584">
        <v>1</v>
      </c>
    </row>
    <row r="107" spans="11:37" ht="21" customHeight="1">
      <c r="K107" s="2464" t="s">
        <v>8011</v>
      </c>
      <c r="L107" s="2465" t="s">
        <v>8012</v>
      </c>
      <c r="M107" s="2466" t="s">
        <v>8013</v>
      </c>
      <c r="N107" s="2467" t="s">
        <v>8014</v>
      </c>
      <c r="O107" s="2468" t="s">
        <v>8015</v>
      </c>
      <c r="P107" s="2469" t="s">
        <v>8016</v>
      </c>
      <c r="Q107" s="2470" t="s">
        <v>8017</v>
      </c>
      <c r="R107" s="2471" t="s">
        <v>8018</v>
      </c>
      <c r="S107" s="2472" t="s">
        <v>8019</v>
      </c>
      <c r="U107" s="1610"/>
      <c r="V107" s="2473"/>
      <c r="W107" s="1583" t="s">
        <v>7155</v>
      </c>
      <c r="X107" s="1603" t="s">
        <v>8020</v>
      </c>
      <c r="Y107" s="1711" t="s">
        <v>8021</v>
      </c>
      <c r="Z107" s="1610"/>
      <c r="AA107" s="2474"/>
      <c r="AB107" s="1583" t="s">
        <v>8022</v>
      </c>
      <c r="AC107" s="1603" t="s">
        <v>8023</v>
      </c>
      <c r="AD107" s="1711" t="s">
        <v>8022</v>
      </c>
      <c r="AE107" s="1610">
        <v>84</v>
      </c>
      <c r="AF107" s="2475"/>
      <c r="AG107" s="1711" t="s">
        <v>7539</v>
      </c>
      <c r="AK107" s="1584">
        <v>1</v>
      </c>
    </row>
    <row r="108" spans="11:37" ht="21" customHeight="1">
      <c r="K108" s="2476" t="s">
        <v>8024</v>
      </c>
      <c r="L108" s="2477" t="s">
        <v>8025</v>
      </c>
      <c r="M108" s="2478" t="s">
        <v>8026</v>
      </c>
      <c r="N108" s="2479" t="s">
        <v>8027</v>
      </c>
      <c r="O108" s="2480" t="s">
        <v>8028</v>
      </c>
      <c r="P108" s="2481" t="s">
        <v>8029</v>
      </c>
      <c r="Q108" s="2482" t="s">
        <v>8030</v>
      </c>
      <c r="R108" s="2483" t="s">
        <v>8031</v>
      </c>
      <c r="S108" s="2484" t="s">
        <v>8032</v>
      </c>
      <c r="U108" s="1610"/>
      <c r="V108" s="2485"/>
      <c r="W108" s="1583" t="s">
        <v>7235</v>
      </c>
      <c r="X108" s="1603" t="s">
        <v>8033</v>
      </c>
      <c r="Y108" s="1711" t="s">
        <v>8034</v>
      </c>
      <c r="Z108" s="1610"/>
      <c r="AA108" s="2486"/>
      <c r="AB108" s="1583" t="s">
        <v>7305</v>
      </c>
      <c r="AC108" s="1603" t="s">
        <v>8035</v>
      </c>
      <c r="AD108" s="1711" t="s">
        <v>8036</v>
      </c>
      <c r="AE108" s="1610">
        <v>85</v>
      </c>
      <c r="AF108" s="2487"/>
      <c r="AG108" s="1711" t="s">
        <v>8037</v>
      </c>
      <c r="AK108" s="1584">
        <v>1</v>
      </c>
    </row>
    <row r="109" spans="11:37" ht="21" customHeight="1">
      <c r="K109" s="2488" t="s">
        <v>8038</v>
      </c>
      <c r="L109" s="2489" t="s">
        <v>8039</v>
      </c>
      <c r="M109" s="2490" t="s">
        <v>8040</v>
      </c>
      <c r="N109" s="2491" t="s">
        <v>8041</v>
      </c>
      <c r="O109" s="2492" t="s">
        <v>8042</v>
      </c>
      <c r="P109" s="2493" t="s">
        <v>8043</v>
      </c>
      <c r="Q109" s="2494" t="s">
        <v>8044</v>
      </c>
      <c r="R109" s="2495" t="s">
        <v>8045</v>
      </c>
      <c r="S109" s="2496" t="s">
        <v>8046</v>
      </c>
      <c r="U109" s="1610"/>
      <c r="V109" s="2497"/>
      <c r="W109" s="1583" t="s">
        <v>6982</v>
      </c>
      <c r="X109" s="1603" t="s">
        <v>8047</v>
      </c>
      <c r="Y109" s="1711" t="s">
        <v>6982</v>
      </c>
      <c r="Z109" s="1610"/>
      <c r="AA109" s="2498"/>
      <c r="AB109" s="1583" t="s">
        <v>8048</v>
      </c>
      <c r="AC109" s="1603" t="s">
        <v>8049</v>
      </c>
      <c r="AD109" s="1711" t="s">
        <v>8050</v>
      </c>
      <c r="AE109" s="1610">
        <v>86</v>
      </c>
      <c r="AF109" s="2499"/>
      <c r="AG109" s="1711" t="s">
        <v>8051</v>
      </c>
      <c r="AK109" s="1584">
        <v>1</v>
      </c>
    </row>
    <row r="110" spans="11:37" ht="21" customHeight="1">
      <c r="K110" s="2500" t="s">
        <v>8052</v>
      </c>
      <c r="L110" s="2501" t="s">
        <v>8053</v>
      </c>
      <c r="M110" s="2502" t="s">
        <v>8054</v>
      </c>
      <c r="N110" s="2503" t="s">
        <v>8055</v>
      </c>
      <c r="O110" s="2504" t="s">
        <v>8056</v>
      </c>
      <c r="P110" s="2505" t="s">
        <v>8057</v>
      </c>
      <c r="Q110" s="2506" t="s">
        <v>8058</v>
      </c>
      <c r="R110" s="2507" t="s">
        <v>8059</v>
      </c>
      <c r="S110" s="2508" t="s">
        <v>8060</v>
      </c>
      <c r="U110" s="1610"/>
      <c r="V110" s="2509"/>
      <c r="W110" s="1583" t="s">
        <v>6982</v>
      </c>
      <c r="X110" s="1603" t="s">
        <v>8061</v>
      </c>
      <c r="Y110" s="1711"/>
      <c r="Z110" s="1610"/>
      <c r="AA110" s="2510"/>
      <c r="AB110" s="1583" t="s">
        <v>8062</v>
      </c>
      <c r="AC110" s="1603" t="s">
        <v>8063</v>
      </c>
      <c r="AD110" s="1711" t="s">
        <v>8064</v>
      </c>
      <c r="AE110" s="1610">
        <v>87</v>
      </c>
      <c r="AF110" s="2511"/>
      <c r="AG110" s="1711" t="s">
        <v>8065</v>
      </c>
      <c r="AK110" s="1584">
        <v>1</v>
      </c>
    </row>
    <row r="111" spans="11:37" ht="21" customHeight="1">
      <c r="K111" s="2512" t="s">
        <v>8066</v>
      </c>
      <c r="L111" s="2513" t="s">
        <v>8067</v>
      </c>
      <c r="M111" s="2514" t="s">
        <v>8068</v>
      </c>
      <c r="N111" s="2515" t="s">
        <v>8069</v>
      </c>
      <c r="O111" s="2516" t="s">
        <v>8070</v>
      </c>
      <c r="P111" s="2517" t="s">
        <v>8071</v>
      </c>
      <c r="Q111" s="2518" t="s">
        <v>8072</v>
      </c>
      <c r="R111" s="2519" t="s">
        <v>8073</v>
      </c>
      <c r="S111" s="2520" t="s">
        <v>8074</v>
      </c>
      <c r="U111" s="1610"/>
      <c r="V111" s="2521"/>
      <c r="W111" s="1583" t="s">
        <v>6982</v>
      </c>
      <c r="X111" s="1603" t="s">
        <v>8075</v>
      </c>
      <c r="Y111" s="1711"/>
      <c r="Z111" s="1610"/>
      <c r="AA111" s="2522"/>
      <c r="AB111" s="1583" t="s">
        <v>8076</v>
      </c>
      <c r="AC111" s="1603" t="s">
        <v>8077</v>
      </c>
      <c r="AD111" s="1711" t="s">
        <v>8078</v>
      </c>
      <c r="AE111" s="1610">
        <v>88</v>
      </c>
      <c r="AF111" s="2523"/>
      <c r="AG111" s="1711" t="s">
        <v>8079</v>
      </c>
      <c r="AK111" s="1584">
        <v>1</v>
      </c>
    </row>
    <row r="112" spans="11:37" ht="21" customHeight="1">
      <c r="K112" s="2524" t="s">
        <v>8080</v>
      </c>
      <c r="L112" s="2525" t="s">
        <v>8081</v>
      </c>
      <c r="M112" s="2526" t="s">
        <v>8082</v>
      </c>
      <c r="N112" s="2527" t="s">
        <v>8083</v>
      </c>
      <c r="O112" s="2528" t="s">
        <v>8084</v>
      </c>
      <c r="P112" s="2529" t="s">
        <v>8085</v>
      </c>
      <c r="Q112" s="2530" t="s">
        <v>8086</v>
      </c>
      <c r="R112" s="2531" t="s">
        <v>8087</v>
      </c>
      <c r="S112" s="2532" t="s">
        <v>8088</v>
      </c>
      <c r="U112" s="1610"/>
      <c r="V112" s="2533"/>
      <c r="W112" s="1583" t="s">
        <v>7014</v>
      </c>
      <c r="X112" s="1603" t="s">
        <v>8089</v>
      </c>
      <c r="Y112" s="1711" t="s">
        <v>8090</v>
      </c>
      <c r="Z112" s="1610"/>
      <c r="AA112" s="2534"/>
      <c r="AB112" s="1583" t="s">
        <v>8091</v>
      </c>
      <c r="AC112" s="1603" t="s">
        <v>8092</v>
      </c>
      <c r="AD112" s="1711" t="s">
        <v>8093</v>
      </c>
      <c r="AE112" s="1610">
        <v>89</v>
      </c>
      <c r="AF112" s="2535"/>
      <c r="AG112" s="1711" t="s">
        <v>8094</v>
      </c>
      <c r="AK112" s="1584">
        <v>1</v>
      </c>
    </row>
    <row r="113" spans="11:37" ht="21" customHeight="1">
      <c r="K113" s="2536" t="s">
        <v>8095</v>
      </c>
      <c r="L113" s="2537" t="s">
        <v>8096</v>
      </c>
      <c r="M113" s="2538" t="s">
        <v>8097</v>
      </c>
      <c r="N113" s="2539" t="s">
        <v>8098</v>
      </c>
      <c r="O113" s="2540" t="s">
        <v>8099</v>
      </c>
      <c r="P113" s="2541" t="s">
        <v>8100</v>
      </c>
      <c r="Q113" s="2542" t="s">
        <v>8101</v>
      </c>
      <c r="R113" s="2543" t="s">
        <v>8102</v>
      </c>
      <c r="S113" s="2544" t="s">
        <v>8103</v>
      </c>
      <c r="U113" s="1610"/>
      <c r="V113" s="2545"/>
      <c r="W113" s="1583" t="s">
        <v>8104</v>
      </c>
      <c r="X113" s="1603" t="s">
        <v>8105</v>
      </c>
      <c r="Y113" s="1711" t="s">
        <v>8106</v>
      </c>
      <c r="Z113" s="1610"/>
      <c r="AA113" s="2546"/>
      <c r="AB113" s="1583" t="s">
        <v>8107</v>
      </c>
      <c r="AC113" s="1603" t="s">
        <v>8108</v>
      </c>
      <c r="AD113" s="1711" t="s">
        <v>8109</v>
      </c>
      <c r="AE113" s="1610">
        <v>90</v>
      </c>
      <c r="AF113" s="2547"/>
      <c r="AG113" s="1711" t="s">
        <v>8110</v>
      </c>
      <c r="AK113" s="1584">
        <v>1</v>
      </c>
    </row>
    <row r="114" spans="11:37" ht="21" customHeight="1">
      <c r="K114" s="2548" t="s">
        <v>8111</v>
      </c>
      <c r="L114" s="2549" t="s">
        <v>8112</v>
      </c>
      <c r="M114" s="2550" t="s">
        <v>8113</v>
      </c>
      <c r="N114" s="2551" t="s">
        <v>8114</v>
      </c>
      <c r="O114" s="2552" t="s">
        <v>8115</v>
      </c>
      <c r="P114" s="2553" t="s">
        <v>8116</v>
      </c>
      <c r="Q114" s="2554" t="s">
        <v>8117</v>
      </c>
      <c r="R114" s="2555" t="s">
        <v>8118</v>
      </c>
      <c r="S114" s="2556" t="s">
        <v>8119</v>
      </c>
      <c r="U114" s="1610"/>
      <c r="V114" s="2557"/>
      <c r="W114" s="1583" t="s">
        <v>8120</v>
      </c>
      <c r="X114" s="1603" t="s">
        <v>8121</v>
      </c>
      <c r="Y114" s="1711" t="s">
        <v>8122</v>
      </c>
      <c r="Z114" s="1610"/>
      <c r="AA114" s="2558"/>
      <c r="AB114" s="1583" t="s">
        <v>8123</v>
      </c>
      <c r="AC114" s="1603" t="s">
        <v>8124</v>
      </c>
      <c r="AD114" s="1711" t="s">
        <v>8125</v>
      </c>
      <c r="AE114" s="1610">
        <v>91</v>
      </c>
      <c r="AF114" s="2559"/>
      <c r="AG114" s="1711" t="s">
        <v>8126</v>
      </c>
      <c r="AK114" s="1584">
        <v>1</v>
      </c>
    </row>
    <row r="115" spans="11:37" ht="21" customHeight="1">
      <c r="K115" s="2560" t="s">
        <v>8127</v>
      </c>
      <c r="L115" s="2561" t="s">
        <v>8128</v>
      </c>
      <c r="M115" s="2562" t="s">
        <v>8129</v>
      </c>
      <c r="N115" s="2563" t="s">
        <v>8130</v>
      </c>
      <c r="O115" s="2564" t="s">
        <v>8131</v>
      </c>
      <c r="P115" s="2565" t="s">
        <v>8132</v>
      </c>
      <c r="Q115" s="2566" t="s">
        <v>8133</v>
      </c>
      <c r="R115" s="2567" t="s">
        <v>8134</v>
      </c>
      <c r="S115" s="2568" t="s">
        <v>8135</v>
      </c>
      <c r="U115" s="1610"/>
      <c r="V115" s="2569"/>
      <c r="W115" s="1583" t="s">
        <v>7731</v>
      </c>
      <c r="X115" s="1603" t="s">
        <v>8136</v>
      </c>
      <c r="Y115" s="1711" t="s">
        <v>7731</v>
      </c>
      <c r="Z115" s="1610"/>
      <c r="AA115" s="2570"/>
      <c r="AB115" s="1583" t="s">
        <v>8137</v>
      </c>
      <c r="AC115" s="1603" t="s">
        <v>8138</v>
      </c>
      <c r="AD115" s="1711" t="s">
        <v>8139</v>
      </c>
      <c r="AE115" s="1610">
        <v>92</v>
      </c>
      <c r="AF115" s="2571"/>
      <c r="AG115" s="1711" t="s">
        <v>7462</v>
      </c>
      <c r="AK115" s="1584">
        <v>1</v>
      </c>
    </row>
    <row r="116" spans="11:37" ht="21" customHeight="1">
      <c r="K116" s="2572" t="s">
        <v>8140</v>
      </c>
      <c r="L116" s="2573" t="s">
        <v>8141</v>
      </c>
      <c r="M116" s="2574" t="s">
        <v>8142</v>
      </c>
      <c r="N116" s="2575" t="s">
        <v>8143</v>
      </c>
      <c r="O116" s="2576" t="s">
        <v>8144</v>
      </c>
      <c r="P116" s="2577" t="s">
        <v>8145</v>
      </c>
      <c r="Q116" s="2578" t="s">
        <v>8146</v>
      </c>
      <c r="R116" s="2579" t="s">
        <v>8147</v>
      </c>
      <c r="S116" s="2580" t="s">
        <v>8148</v>
      </c>
      <c r="U116" s="1610"/>
      <c r="V116" s="2581"/>
      <c r="W116" s="1583" t="s">
        <v>7482</v>
      </c>
      <c r="X116" s="1603" t="s">
        <v>8149</v>
      </c>
      <c r="Y116" s="1711" t="s">
        <v>7482</v>
      </c>
      <c r="Z116" s="1610"/>
      <c r="AA116" s="2582"/>
      <c r="AB116" s="1583" t="s">
        <v>8150</v>
      </c>
      <c r="AC116" s="1603" t="s">
        <v>8151</v>
      </c>
      <c r="AD116" s="1711" t="s">
        <v>8152</v>
      </c>
      <c r="AE116" s="1610">
        <v>93</v>
      </c>
      <c r="AF116" s="2583"/>
      <c r="AG116" s="1711" t="s">
        <v>8153</v>
      </c>
      <c r="AK116" s="1584">
        <v>1</v>
      </c>
    </row>
    <row r="117" spans="11:37" ht="21" customHeight="1">
      <c r="K117" s="2584" t="s">
        <v>8154</v>
      </c>
      <c r="L117" s="2585" t="s">
        <v>8155</v>
      </c>
      <c r="M117" s="2586" t="s">
        <v>8156</v>
      </c>
      <c r="N117" s="2587" t="s">
        <v>8157</v>
      </c>
      <c r="O117" s="2588" t="s">
        <v>8158</v>
      </c>
      <c r="P117" s="2589" t="s">
        <v>8159</v>
      </c>
      <c r="Q117" s="2590" t="s">
        <v>8160</v>
      </c>
      <c r="R117" s="2591" t="s">
        <v>8161</v>
      </c>
      <c r="S117" s="2592" t="s">
        <v>8162</v>
      </c>
      <c r="U117" s="1610"/>
      <c r="V117" s="2593"/>
      <c r="W117" s="1583" t="s">
        <v>8163</v>
      </c>
      <c r="X117" s="1603" t="s">
        <v>8164</v>
      </c>
      <c r="Y117" s="1711" t="s">
        <v>8163</v>
      </c>
      <c r="Z117" s="1610"/>
      <c r="AA117" s="2594"/>
      <c r="AB117" s="1583" t="s">
        <v>8165</v>
      </c>
      <c r="AC117" s="1603" t="s">
        <v>8166</v>
      </c>
      <c r="AD117" s="1711" t="s">
        <v>8167</v>
      </c>
      <c r="AE117" s="1610">
        <v>94</v>
      </c>
      <c r="AF117" s="2595"/>
      <c r="AG117" s="1711" t="s">
        <v>8126</v>
      </c>
      <c r="AK117" s="1584">
        <v>1</v>
      </c>
    </row>
    <row r="118" spans="11:37" ht="21" customHeight="1">
      <c r="K118" s="2596" t="s">
        <v>8168</v>
      </c>
      <c r="L118" s="2597" t="s">
        <v>8169</v>
      </c>
      <c r="M118" s="2598" t="s">
        <v>8170</v>
      </c>
      <c r="N118" s="2599" t="s">
        <v>8171</v>
      </c>
      <c r="O118" s="2600" t="s">
        <v>8172</v>
      </c>
      <c r="P118" s="2601" t="s">
        <v>8173</v>
      </c>
      <c r="Q118" s="2602" t="s">
        <v>8174</v>
      </c>
      <c r="R118" s="2603" t="s">
        <v>8175</v>
      </c>
      <c r="S118" s="2604" t="s">
        <v>8176</v>
      </c>
      <c r="U118" s="1610"/>
      <c r="V118" s="2605"/>
      <c r="W118" s="1583" t="s">
        <v>8177</v>
      </c>
      <c r="X118" s="1603" t="s">
        <v>8178</v>
      </c>
      <c r="Y118" s="1711" t="s">
        <v>8177</v>
      </c>
      <c r="Z118" s="1610"/>
      <c r="AA118" s="2606"/>
      <c r="AB118" s="1583" t="s">
        <v>8179</v>
      </c>
      <c r="AC118" s="1603" t="s">
        <v>8180</v>
      </c>
      <c r="AD118" s="1711" t="s">
        <v>8181</v>
      </c>
      <c r="AE118" s="1610">
        <v>95</v>
      </c>
      <c r="AF118" s="2607"/>
      <c r="AG118" s="1711" t="s">
        <v>8104</v>
      </c>
      <c r="AK118" s="1584">
        <v>1</v>
      </c>
    </row>
    <row r="119" spans="11:37" ht="21" customHeight="1">
      <c r="K119" s="2608" t="s">
        <v>8182</v>
      </c>
      <c r="L119" s="2609" t="s">
        <v>8183</v>
      </c>
      <c r="M119" s="2610" t="s">
        <v>8184</v>
      </c>
      <c r="N119" s="2611" t="s">
        <v>8185</v>
      </c>
      <c r="O119" s="2612" t="s">
        <v>8186</v>
      </c>
      <c r="P119" s="2613" t="s">
        <v>8187</v>
      </c>
      <c r="Q119" s="2614" t="s">
        <v>8188</v>
      </c>
      <c r="R119" s="2615" t="s">
        <v>8189</v>
      </c>
      <c r="S119" s="2616" t="s">
        <v>8190</v>
      </c>
      <c r="U119" s="1610"/>
      <c r="V119" s="2617"/>
      <c r="W119" s="1583" t="s">
        <v>7248</v>
      </c>
      <c r="X119" s="1603" t="s">
        <v>8191</v>
      </c>
      <c r="Y119" s="1711" t="s">
        <v>8192</v>
      </c>
      <c r="Z119" s="1610"/>
      <c r="AA119" s="2618"/>
      <c r="AB119" s="1583" t="s">
        <v>8193</v>
      </c>
      <c r="AC119" s="1603" t="s">
        <v>8194</v>
      </c>
      <c r="AD119" s="1711" t="s">
        <v>8195</v>
      </c>
      <c r="AE119" s="1610">
        <v>96</v>
      </c>
      <c r="AF119" s="2619"/>
      <c r="AG119" s="1711" t="s">
        <v>8196</v>
      </c>
      <c r="AK119" s="1584">
        <v>1</v>
      </c>
    </row>
    <row r="120" spans="11:37" ht="21" customHeight="1">
      <c r="K120" s="2620" t="s">
        <v>8197</v>
      </c>
      <c r="L120" s="2621" t="s">
        <v>8198</v>
      </c>
      <c r="M120" s="2622" t="s">
        <v>8199</v>
      </c>
      <c r="N120" s="2623" t="s">
        <v>8200</v>
      </c>
      <c r="O120" s="2624" t="s">
        <v>8201</v>
      </c>
      <c r="P120" s="2625" t="s">
        <v>8202</v>
      </c>
      <c r="Q120" s="2626" t="s">
        <v>8203</v>
      </c>
      <c r="R120" s="2627" t="s">
        <v>8204</v>
      </c>
      <c r="S120" s="2628" t="s">
        <v>8205</v>
      </c>
      <c r="U120" s="1610"/>
      <c r="V120" s="2629"/>
      <c r="W120" s="1583" t="s">
        <v>8206</v>
      </c>
      <c r="X120" s="1603" t="s">
        <v>8207</v>
      </c>
      <c r="Y120" s="1711" t="s">
        <v>8206</v>
      </c>
      <c r="Z120" s="1610"/>
      <c r="AA120" s="2630"/>
      <c r="AB120" s="1583" t="s">
        <v>8208</v>
      </c>
      <c r="AC120" s="1603" t="s">
        <v>8209</v>
      </c>
      <c r="AD120" s="1711" t="s">
        <v>8210</v>
      </c>
      <c r="AE120" s="1610">
        <v>97</v>
      </c>
      <c r="AF120" s="2631"/>
      <c r="AG120" s="1711" t="s">
        <v>8211</v>
      </c>
      <c r="AK120" s="1584">
        <v>1</v>
      </c>
    </row>
    <row r="121" spans="11:37" ht="21" customHeight="1">
      <c r="K121" s="2632" t="s">
        <v>8212</v>
      </c>
      <c r="L121" s="2633" t="s">
        <v>8213</v>
      </c>
      <c r="M121" s="2634" t="s">
        <v>8214</v>
      </c>
      <c r="N121" s="2635" t="s">
        <v>8215</v>
      </c>
      <c r="O121" s="2636" t="s">
        <v>8216</v>
      </c>
      <c r="P121" s="2637" t="s">
        <v>8217</v>
      </c>
      <c r="Q121" s="2638" t="s">
        <v>8218</v>
      </c>
      <c r="R121" s="2639" t="s">
        <v>8219</v>
      </c>
      <c r="S121" s="2640" t="s">
        <v>8220</v>
      </c>
      <c r="U121" s="1610"/>
      <c r="V121" s="2641"/>
      <c r="W121" s="1583" t="s">
        <v>8221</v>
      </c>
      <c r="X121" s="1603" t="s">
        <v>8222</v>
      </c>
      <c r="Y121" s="1711" t="s">
        <v>8223</v>
      </c>
      <c r="Z121" s="1610"/>
      <c r="AA121" s="2642"/>
      <c r="AB121" s="1583" t="s">
        <v>8224</v>
      </c>
      <c r="AC121" s="1603" t="s">
        <v>8225</v>
      </c>
      <c r="AD121" s="1711" t="s">
        <v>8226</v>
      </c>
      <c r="AE121" s="1610">
        <v>98</v>
      </c>
      <c r="AF121" s="2643"/>
      <c r="AG121" s="1711" t="s">
        <v>8227</v>
      </c>
      <c r="AK121" s="1584">
        <v>1</v>
      </c>
    </row>
    <row r="122" spans="11:37" ht="21" customHeight="1">
      <c r="K122" s="2644" t="s">
        <v>8228</v>
      </c>
      <c r="L122" s="2645" t="s">
        <v>8229</v>
      </c>
      <c r="M122" s="2646" t="s">
        <v>8230</v>
      </c>
      <c r="N122" s="2647" t="s">
        <v>8231</v>
      </c>
      <c r="O122" s="2648" t="s">
        <v>8232</v>
      </c>
      <c r="P122" s="2649" t="s">
        <v>8233</v>
      </c>
      <c r="Q122" s="2650" t="s">
        <v>8234</v>
      </c>
      <c r="R122" s="2651" t="s">
        <v>8235</v>
      </c>
      <c r="S122" s="2652" t="s">
        <v>8236</v>
      </c>
      <c r="U122" s="1610"/>
      <c r="V122" s="2653"/>
      <c r="W122" s="1583" t="s">
        <v>8237</v>
      </c>
      <c r="X122" s="1603" t="s">
        <v>8238</v>
      </c>
      <c r="Y122" s="1711" t="s">
        <v>8239</v>
      </c>
      <c r="Z122" s="1610"/>
      <c r="AA122" s="2654"/>
      <c r="AB122" s="1583" t="s">
        <v>8240</v>
      </c>
      <c r="AC122" s="1603" t="s">
        <v>8241</v>
      </c>
      <c r="AD122" s="1711" t="s">
        <v>8240</v>
      </c>
      <c r="AE122" s="1610">
        <v>99</v>
      </c>
      <c r="AF122" s="2655"/>
      <c r="AG122" s="1711" t="s">
        <v>8242</v>
      </c>
      <c r="AK122" s="1584">
        <v>1</v>
      </c>
    </row>
    <row r="123" spans="11:37" ht="21" customHeight="1">
      <c r="K123" s="2656" t="s">
        <v>8243</v>
      </c>
      <c r="L123" s="2657" t="s">
        <v>8244</v>
      </c>
      <c r="M123" s="2658" t="s">
        <v>8245</v>
      </c>
      <c r="N123" s="2659" t="s">
        <v>8246</v>
      </c>
      <c r="O123" s="2660" t="s">
        <v>8247</v>
      </c>
      <c r="P123" s="2661" t="s">
        <v>8248</v>
      </c>
      <c r="Q123" s="2662" t="s">
        <v>8249</v>
      </c>
      <c r="R123" s="2663" t="s">
        <v>8250</v>
      </c>
      <c r="S123" s="2664" t="s">
        <v>8251</v>
      </c>
      <c r="U123" s="1610"/>
      <c r="V123" s="2665"/>
      <c r="W123" s="1583" t="s">
        <v>8252</v>
      </c>
      <c r="X123" s="1603" t="s">
        <v>8253</v>
      </c>
      <c r="Y123" s="1711" t="s">
        <v>8254</v>
      </c>
      <c r="Z123" s="1610"/>
      <c r="AA123" s="2666"/>
      <c r="AB123" s="1583" t="s">
        <v>8255</v>
      </c>
      <c r="AC123" s="1603" t="s">
        <v>8256</v>
      </c>
      <c r="AD123" s="1711" t="s">
        <v>8257</v>
      </c>
      <c r="AE123" s="1610">
        <v>100</v>
      </c>
      <c r="AF123" s="2667"/>
      <c r="AG123" s="1711" t="s">
        <v>8258</v>
      </c>
      <c r="AK123" s="1584">
        <v>1</v>
      </c>
    </row>
    <row r="124" spans="11:37" ht="21" customHeight="1">
      <c r="K124" s="2668" t="s">
        <v>8259</v>
      </c>
      <c r="L124" s="2669" t="s">
        <v>8260</v>
      </c>
      <c r="M124" s="2670" t="s">
        <v>8261</v>
      </c>
      <c r="N124" s="2671" t="s">
        <v>8262</v>
      </c>
      <c r="O124" s="2672" t="s">
        <v>8263</v>
      </c>
      <c r="P124" s="2673" t="s">
        <v>8264</v>
      </c>
      <c r="Q124" s="2674" t="s">
        <v>8265</v>
      </c>
      <c r="R124" s="2675" t="s">
        <v>8266</v>
      </c>
      <c r="S124" s="2676" t="s">
        <v>8267</v>
      </c>
      <c r="U124" s="1610"/>
      <c r="V124" s="2677"/>
      <c r="W124" s="1583" t="s">
        <v>8268</v>
      </c>
      <c r="X124" s="1603" t="s">
        <v>8269</v>
      </c>
      <c r="Y124" s="1711" t="s">
        <v>8270</v>
      </c>
      <c r="Z124" s="1610"/>
      <c r="AA124" s="2678"/>
      <c r="AB124" s="1583" t="s">
        <v>8271</v>
      </c>
      <c r="AC124" s="1603" t="s">
        <v>8272</v>
      </c>
      <c r="AD124" s="1711" t="s">
        <v>8273</v>
      </c>
      <c r="AE124" s="1610">
        <v>101</v>
      </c>
      <c r="AF124" s="2679"/>
      <c r="AG124" s="1711" t="s">
        <v>8227</v>
      </c>
      <c r="AK124" s="1584">
        <v>1</v>
      </c>
    </row>
    <row r="125" spans="11:37" ht="21" customHeight="1">
      <c r="K125" s="2680" t="s">
        <v>8274</v>
      </c>
      <c r="L125" s="2681" t="s">
        <v>8275</v>
      </c>
      <c r="M125" s="2682" t="s">
        <v>8276</v>
      </c>
      <c r="N125" s="2683" t="s">
        <v>8277</v>
      </c>
      <c r="O125" s="2684" t="s">
        <v>8278</v>
      </c>
      <c r="P125" s="2685" t="s">
        <v>8279</v>
      </c>
      <c r="Q125" s="2686" t="s">
        <v>8280</v>
      </c>
      <c r="R125" s="2687" t="s">
        <v>8281</v>
      </c>
      <c r="S125" s="2688" t="s">
        <v>8282</v>
      </c>
      <c r="U125" s="1610"/>
      <c r="V125" s="2689"/>
      <c r="W125" s="1583" t="s">
        <v>7703</v>
      </c>
      <c r="X125" s="1603" t="s">
        <v>8283</v>
      </c>
      <c r="Y125" s="1711" t="s">
        <v>7703</v>
      </c>
      <c r="Z125" s="1610"/>
      <c r="AA125" s="2690"/>
      <c r="AB125" s="1583" t="s">
        <v>8284</v>
      </c>
      <c r="AC125" s="1603" t="s">
        <v>8285</v>
      </c>
      <c r="AD125" s="1711" t="s">
        <v>8286</v>
      </c>
      <c r="AE125" s="1610">
        <v>102</v>
      </c>
      <c r="AF125" s="2691"/>
      <c r="AG125" s="1711" t="s">
        <v>8287</v>
      </c>
      <c r="AK125" s="1584">
        <v>1</v>
      </c>
    </row>
    <row r="126" spans="11:37" ht="21" customHeight="1">
      <c r="K126" s="2692" t="s">
        <v>8288</v>
      </c>
      <c r="L126" s="2693" t="s">
        <v>8289</v>
      </c>
      <c r="M126" s="2694" t="s">
        <v>8290</v>
      </c>
      <c r="N126" s="2695" t="s">
        <v>8291</v>
      </c>
      <c r="O126" s="2696" t="s">
        <v>8292</v>
      </c>
      <c r="P126" s="2697" t="s">
        <v>8293</v>
      </c>
      <c r="Q126" s="2698" t="s">
        <v>8294</v>
      </c>
      <c r="R126" s="2699" t="s">
        <v>8295</v>
      </c>
      <c r="S126" s="2700" t="s">
        <v>8296</v>
      </c>
      <c r="U126" s="1610"/>
      <c r="V126" s="2701"/>
      <c r="W126" s="1583" t="s">
        <v>7554</v>
      </c>
      <c r="X126" s="1603" t="s">
        <v>8297</v>
      </c>
      <c r="Y126" s="1711" t="s">
        <v>7554</v>
      </c>
      <c r="Z126" s="1610"/>
      <c r="AA126" s="2702"/>
      <c r="AB126" s="1583" t="s">
        <v>8298</v>
      </c>
      <c r="AC126" s="1603" t="s">
        <v>8299</v>
      </c>
      <c r="AD126" s="1711" t="s">
        <v>8300</v>
      </c>
      <c r="AE126" s="1610">
        <v>103</v>
      </c>
      <c r="AF126" s="2703"/>
      <c r="AG126" s="1711" t="s">
        <v>8301</v>
      </c>
      <c r="AK126" s="1584">
        <v>1</v>
      </c>
    </row>
    <row r="127" spans="11:37" ht="21" customHeight="1">
      <c r="K127" s="2704" t="s">
        <v>8302</v>
      </c>
      <c r="L127" s="2705" t="s">
        <v>8303</v>
      </c>
      <c r="M127" s="2706" t="s">
        <v>8304</v>
      </c>
      <c r="N127" s="2707" t="s">
        <v>8305</v>
      </c>
      <c r="O127" s="2708" t="s">
        <v>8306</v>
      </c>
      <c r="P127" s="2709" t="s">
        <v>8307</v>
      </c>
      <c r="Q127" s="2710" t="s">
        <v>8308</v>
      </c>
      <c r="R127" s="2711" t="s">
        <v>8309</v>
      </c>
      <c r="S127" s="2712" t="s">
        <v>8310</v>
      </c>
      <c r="U127" s="1610"/>
      <c r="V127" s="2713"/>
      <c r="W127" s="1583" t="s">
        <v>7554</v>
      </c>
      <c r="X127" s="1603" t="s">
        <v>8311</v>
      </c>
      <c r="Y127" s="1711"/>
      <c r="Z127" s="1610"/>
      <c r="AA127" s="2714"/>
      <c r="AB127" s="1583" t="s">
        <v>8312</v>
      </c>
      <c r="AC127" s="1603" t="s">
        <v>8313</v>
      </c>
      <c r="AD127" s="1711" t="s">
        <v>8314</v>
      </c>
      <c r="AE127" s="1610">
        <v>104</v>
      </c>
      <c r="AF127" s="2715"/>
      <c r="AG127" s="1711" t="s">
        <v>8315</v>
      </c>
      <c r="AK127" s="1584">
        <v>1</v>
      </c>
    </row>
    <row r="128" spans="11:37" ht="21" customHeight="1">
      <c r="K128" s="2716" t="s">
        <v>8316</v>
      </c>
      <c r="L128" s="2717" t="s">
        <v>8317</v>
      </c>
      <c r="M128" s="2718" t="s">
        <v>8318</v>
      </c>
      <c r="N128" s="2719" t="s">
        <v>8319</v>
      </c>
      <c r="O128" s="2720" t="s">
        <v>8320</v>
      </c>
      <c r="P128" s="2721" t="s">
        <v>8321</v>
      </c>
      <c r="Q128" s="2722" t="s">
        <v>8322</v>
      </c>
      <c r="R128" s="2723" t="s">
        <v>8323</v>
      </c>
      <c r="S128" s="2724" t="s">
        <v>8324</v>
      </c>
      <c r="U128" s="1610"/>
      <c r="V128" s="2725"/>
      <c r="W128" s="1583" t="s">
        <v>7254</v>
      </c>
      <c r="X128" s="1603" t="s">
        <v>8325</v>
      </c>
      <c r="Y128" s="1711" t="s">
        <v>7254</v>
      </c>
      <c r="Z128" s="1610"/>
      <c r="AA128" s="2726"/>
      <c r="AB128" s="1583" t="s">
        <v>8326</v>
      </c>
      <c r="AC128" s="1603" t="s">
        <v>8327</v>
      </c>
      <c r="AD128" s="1711" t="s">
        <v>8328</v>
      </c>
      <c r="AE128" s="1610">
        <v>105</v>
      </c>
      <c r="AF128" s="2727"/>
      <c r="AG128" s="1711" t="s">
        <v>8329</v>
      </c>
      <c r="AK128" s="1584">
        <v>1</v>
      </c>
    </row>
    <row r="129" spans="2:37" ht="21" customHeight="1">
      <c r="K129" s="2728" t="s">
        <v>8330</v>
      </c>
      <c r="L129" s="2729" t="s">
        <v>8331</v>
      </c>
      <c r="M129" s="2730" t="s">
        <v>8332</v>
      </c>
      <c r="N129" s="2731" t="s">
        <v>8333</v>
      </c>
      <c r="O129" s="2732" t="s">
        <v>8334</v>
      </c>
      <c r="P129" s="2733" t="s">
        <v>8335</v>
      </c>
      <c r="Q129" s="2734" t="s">
        <v>8336</v>
      </c>
      <c r="R129" s="2735" t="s">
        <v>8337</v>
      </c>
      <c r="S129" s="2736" t="s">
        <v>8338</v>
      </c>
      <c r="U129" s="1610"/>
      <c r="V129" s="2737"/>
      <c r="W129" s="1583" t="s">
        <v>7525</v>
      </c>
      <c r="X129" s="1603" t="s">
        <v>8339</v>
      </c>
      <c r="Y129" s="1711" t="s">
        <v>7525</v>
      </c>
      <c r="Z129" s="1610"/>
      <c r="AA129" s="2738"/>
      <c r="AB129" s="1583" t="s">
        <v>8340</v>
      </c>
      <c r="AC129" s="1603" t="s">
        <v>8341</v>
      </c>
      <c r="AD129" s="1711" t="s">
        <v>8342</v>
      </c>
      <c r="AE129" s="1610">
        <v>106</v>
      </c>
      <c r="AF129" s="2739"/>
      <c r="AG129" s="1711" t="s">
        <v>8343</v>
      </c>
      <c r="AK129" s="1584">
        <v>1</v>
      </c>
    </row>
    <row r="130" spans="2:37" ht="21" customHeight="1">
      <c r="K130" s="2740" t="s">
        <v>8344</v>
      </c>
      <c r="L130" s="2741" t="s">
        <v>8345</v>
      </c>
      <c r="M130" s="2742" t="s">
        <v>8346</v>
      </c>
      <c r="N130" s="2743" t="s">
        <v>8347</v>
      </c>
      <c r="O130" s="2744" t="s">
        <v>8348</v>
      </c>
      <c r="P130" s="2745" t="s">
        <v>8349</v>
      </c>
      <c r="Q130" s="2746" t="s">
        <v>8350</v>
      </c>
      <c r="R130" s="2747" t="s">
        <v>8351</v>
      </c>
      <c r="S130" s="2748" t="s">
        <v>8352</v>
      </c>
      <c r="U130" s="1610"/>
      <c r="V130" s="2749"/>
      <c r="W130" s="1583" t="s">
        <v>8353</v>
      </c>
      <c r="X130" s="1603" t="s">
        <v>8354</v>
      </c>
      <c r="Y130" s="1711" t="s">
        <v>8355</v>
      </c>
      <c r="Z130" s="1610"/>
      <c r="AA130" s="2750"/>
      <c r="AB130" s="1583" t="s">
        <v>8356</v>
      </c>
      <c r="AC130" s="1603" t="s">
        <v>8357</v>
      </c>
      <c r="AD130" s="1711" t="s">
        <v>8358</v>
      </c>
      <c r="AE130" s="1610">
        <v>107</v>
      </c>
      <c r="AF130" s="2751"/>
      <c r="AG130" s="1711" t="s">
        <v>8359</v>
      </c>
      <c r="AK130" s="1584">
        <v>1</v>
      </c>
    </row>
    <row r="131" spans="2:37" ht="21" customHeight="1">
      <c r="K131" s="2752" t="s">
        <v>8360</v>
      </c>
      <c r="L131" s="2753" t="s">
        <v>8361</v>
      </c>
      <c r="M131" s="2754" t="s">
        <v>8362</v>
      </c>
      <c r="N131" s="2755" t="s">
        <v>8363</v>
      </c>
      <c r="O131" s="2756" t="s">
        <v>8364</v>
      </c>
      <c r="P131" s="2757" t="s">
        <v>8365</v>
      </c>
      <c r="Q131" s="2758" t="s">
        <v>8366</v>
      </c>
      <c r="R131" s="2759" t="s">
        <v>8367</v>
      </c>
      <c r="S131" s="2760" t="s">
        <v>8368</v>
      </c>
      <c r="U131" s="1610"/>
      <c r="V131" s="2761"/>
      <c r="W131" s="1583" t="s">
        <v>7671</v>
      </c>
      <c r="X131" s="1603" t="s">
        <v>8369</v>
      </c>
      <c r="Y131" s="1711" t="s">
        <v>7671</v>
      </c>
      <c r="Z131" s="1610"/>
      <c r="AA131" s="2762"/>
      <c r="AB131" s="1583" t="s">
        <v>8370</v>
      </c>
      <c r="AC131" s="1603" t="s">
        <v>8371</v>
      </c>
      <c r="AD131" s="1711" t="s">
        <v>8372</v>
      </c>
      <c r="AE131" s="1610">
        <v>108</v>
      </c>
      <c r="AF131" s="2763"/>
      <c r="AG131" s="1711" t="s">
        <v>8373</v>
      </c>
      <c r="AK131" s="1584">
        <v>1</v>
      </c>
    </row>
    <row r="132" spans="2:37" ht="21" customHeight="1">
      <c r="K132" s="2764" t="s">
        <v>8374</v>
      </c>
      <c r="L132" s="2765" t="s">
        <v>8375</v>
      </c>
      <c r="M132" s="2766" t="s">
        <v>8376</v>
      </c>
      <c r="N132" s="2767" t="s">
        <v>8377</v>
      </c>
      <c r="O132" s="2768" t="s">
        <v>8378</v>
      </c>
      <c r="P132" s="2769" t="s">
        <v>8379</v>
      </c>
      <c r="Q132" s="2770" t="s">
        <v>8380</v>
      </c>
      <c r="R132" s="2771" t="s">
        <v>8381</v>
      </c>
      <c r="S132" s="2772" t="s">
        <v>8382</v>
      </c>
      <c r="U132" s="1610"/>
      <c r="V132" s="2773"/>
      <c r="W132" s="1583" t="s">
        <v>8383</v>
      </c>
      <c r="X132" s="1603" t="s">
        <v>8384</v>
      </c>
      <c r="Y132" s="1711" t="s">
        <v>8383</v>
      </c>
      <c r="Z132" s="1610"/>
      <c r="AA132" s="2774"/>
      <c r="AB132" s="1583" t="s">
        <v>8385</v>
      </c>
      <c r="AC132" s="1603" t="s">
        <v>8386</v>
      </c>
      <c r="AD132" s="1711" t="s">
        <v>8387</v>
      </c>
      <c r="AE132" s="1610">
        <v>109</v>
      </c>
      <c r="AF132" s="2775"/>
      <c r="AG132" s="1711" t="s">
        <v>8388</v>
      </c>
      <c r="AK132" s="1584">
        <v>1</v>
      </c>
    </row>
    <row r="133" spans="2:37" ht="21" customHeight="1">
      <c r="K133" s="2776" t="s">
        <v>8389</v>
      </c>
      <c r="L133" s="2777" t="s">
        <v>8390</v>
      </c>
      <c r="M133" s="2778" t="s">
        <v>8391</v>
      </c>
      <c r="N133" s="2779" t="s">
        <v>8392</v>
      </c>
      <c r="O133" s="2780" t="s">
        <v>8393</v>
      </c>
      <c r="P133" s="2781" t="s">
        <v>8394</v>
      </c>
      <c r="Q133" s="2782" t="s">
        <v>8395</v>
      </c>
      <c r="R133" s="2783" t="s">
        <v>8396</v>
      </c>
      <c r="S133" s="2784" t="s">
        <v>8397</v>
      </c>
      <c r="U133" s="1610"/>
      <c r="V133" s="2785"/>
      <c r="W133" s="1583" t="s">
        <v>7229</v>
      </c>
      <c r="X133" s="1603" t="s">
        <v>8398</v>
      </c>
      <c r="Y133" s="1711" t="s">
        <v>7229</v>
      </c>
      <c r="Z133" s="1610"/>
      <c r="AA133" s="2786"/>
      <c r="AB133" s="1583" t="s">
        <v>8399</v>
      </c>
      <c r="AC133" s="1603" t="s">
        <v>8400</v>
      </c>
      <c r="AD133" s="1711" t="s">
        <v>8401</v>
      </c>
      <c r="AE133" s="1610">
        <v>110</v>
      </c>
      <c r="AF133" s="2787"/>
      <c r="AG133" s="1711" t="s">
        <v>8402</v>
      </c>
      <c r="AK133" s="1584">
        <v>1</v>
      </c>
    </row>
    <row r="134" spans="2:37" ht="21" customHeight="1">
      <c r="K134" s="2788" t="s">
        <v>8403</v>
      </c>
      <c r="L134" s="2789" t="s">
        <v>8404</v>
      </c>
      <c r="M134" s="2790" t="s">
        <v>8405</v>
      </c>
      <c r="N134" s="2791" t="s">
        <v>8406</v>
      </c>
      <c r="O134" s="2792" t="s">
        <v>8407</v>
      </c>
      <c r="P134" s="2793" t="s">
        <v>8408</v>
      </c>
      <c r="Q134" s="2794" t="s">
        <v>8409</v>
      </c>
      <c r="R134" s="2795" t="s">
        <v>8410</v>
      </c>
      <c r="S134" s="2796" t="s">
        <v>8411</v>
      </c>
      <c r="U134" s="1610"/>
      <c r="V134" s="2797"/>
      <c r="W134" s="1583" t="s">
        <v>7496</v>
      </c>
      <c r="X134" s="1603" t="s">
        <v>8412</v>
      </c>
      <c r="Y134" s="1711" t="s">
        <v>7496</v>
      </c>
      <c r="Z134" s="1610"/>
      <c r="AA134" s="2798"/>
      <c r="AB134" s="1583" t="s">
        <v>8413</v>
      </c>
      <c r="AC134" s="1603" t="s">
        <v>8414</v>
      </c>
      <c r="AD134" s="1711" t="s">
        <v>8415</v>
      </c>
      <c r="AE134" s="1610">
        <v>111</v>
      </c>
      <c r="AF134" s="2799"/>
      <c r="AG134" s="1711" t="s">
        <v>8416</v>
      </c>
      <c r="AK134" s="1584">
        <v>1</v>
      </c>
    </row>
    <row r="135" spans="2:37" ht="21" customHeight="1">
      <c r="K135" s="2800" t="s">
        <v>8417</v>
      </c>
      <c r="L135" s="2801" t="s">
        <v>8418</v>
      </c>
      <c r="M135" s="2802" t="s">
        <v>8419</v>
      </c>
      <c r="N135" s="2803" t="s">
        <v>8420</v>
      </c>
      <c r="O135" s="2804" t="s">
        <v>8421</v>
      </c>
      <c r="P135" s="2805" t="s">
        <v>8422</v>
      </c>
      <c r="Q135" s="2806" t="s">
        <v>8423</v>
      </c>
      <c r="R135" s="2807" t="s">
        <v>8424</v>
      </c>
      <c r="S135" s="2808" t="s">
        <v>8425</v>
      </c>
      <c r="U135" s="1610"/>
      <c r="V135" s="2809"/>
      <c r="W135" s="1583" t="s">
        <v>8426</v>
      </c>
      <c r="X135" s="1603" t="s">
        <v>8427</v>
      </c>
      <c r="Y135" s="1711" t="s">
        <v>8428</v>
      </c>
      <c r="Z135" s="1610"/>
      <c r="AA135" s="2810"/>
      <c r="AB135" s="1583" t="s">
        <v>8429</v>
      </c>
      <c r="AC135" s="1603" t="s">
        <v>8430</v>
      </c>
      <c r="AD135" s="1711" t="s">
        <v>8431</v>
      </c>
      <c r="AE135" s="1610">
        <v>112</v>
      </c>
      <c r="AF135" s="2811"/>
      <c r="AG135" s="1711" t="s">
        <v>8432</v>
      </c>
      <c r="AK135" s="1584">
        <v>1</v>
      </c>
    </row>
    <row r="136" spans="2:37" ht="21" customHeight="1">
      <c r="K136" s="2812" t="s">
        <v>8433</v>
      </c>
      <c r="L136" s="2813" t="s">
        <v>8434</v>
      </c>
      <c r="M136" s="2814" t="s">
        <v>8435</v>
      </c>
      <c r="N136" s="2815" t="s">
        <v>8436</v>
      </c>
      <c r="O136" s="2816" t="s">
        <v>8437</v>
      </c>
      <c r="P136" s="2817" t="s">
        <v>8438</v>
      </c>
      <c r="Q136" s="2818" t="s">
        <v>8439</v>
      </c>
      <c r="R136" s="2819" t="s">
        <v>8440</v>
      </c>
      <c r="S136" s="2820" t="s">
        <v>8441</v>
      </c>
      <c r="U136" s="1610"/>
      <c r="V136" s="2821"/>
      <c r="W136" s="1583" t="s">
        <v>8211</v>
      </c>
      <c r="X136" s="1603" t="s">
        <v>8442</v>
      </c>
      <c r="Y136" s="1711" t="s">
        <v>8443</v>
      </c>
      <c r="Z136" s="1610"/>
      <c r="AA136" s="2822"/>
      <c r="AB136" s="1583" t="s">
        <v>8444</v>
      </c>
      <c r="AC136" s="1603" t="s">
        <v>8445</v>
      </c>
      <c r="AD136" s="1711" t="s">
        <v>8446</v>
      </c>
      <c r="AE136" s="1610">
        <v>113</v>
      </c>
      <c r="AF136" s="2823"/>
      <c r="AG136" s="1711" t="s">
        <v>8447</v>
      </c>
      <c r="AK136" s="1584">
        <v>1</v>
      </c>
    </row>
    <row r="137" spans="2:37" ht="21" customHeight="1">
      <c r="U137" s="1610"/>
      <c r="V137" s="2824"/>
      <c r="W137" s="1583" t="s">
        <v>8448</v>
      </c>
      <c r="X137" s="1603" t="s">
        <v>8449</v>
      </c>
      <c r="Y137" s="1711" t="s">
        <v>8450</v>
      </c>
      <c r="Z137" s="1610"/>
      <c r="AA137" s="2825"/>
      <c r="AB137" s="1583" t="s">
        <v>8451</v>
      </c>
      <c r="AC137" s="1603" t="s">
        <v>8452</v>
      </c>
      <c r="AD137" s="1711" t="s">
        <v>8453</v>
      </c>
      <c r="AE137" s="1610">
        <v>114</v>
      </c>
      <c r="AF137" s="2826"/>
      <c r="AG137" s="1711" t="s">
        <v>8353</v>
      </c>
      <c r="AK137" s="1584">
        <v>1</v>
      </c>
    </row>
    <row r="138" spans="2:37" ht="21" customHeight="1">
      <c r="B138" s="2827" t="s">
        <v>8454</v>
      </c>
      <c r="U138" s="1610"/>
      <c r="V138" s="2828"/>
      <c r="W138" s="1583" t="s">
        <v>8455</v>
      </c>
      <c r="X138" s="1603" t="s">
        <v>8456</v>
      </c>
      <c r="Y138" s="1711" t="s">
        <v>8457</v>
      </c>
      <c r="Z138" s="1610"/>
      <c r="AA138" s="2829"/>
      <c r="AB138" s="1583" t="s">
        <v>8458</v>
      </c>
      <c r="AC138" s="1603" t="s">
        <v>8459</v>
      </c>
      <c r="AD138" s="1711" t="s">
        <v>8460</v>
      </c>
      <c r="AE138" s="1610">
        <v>115</v>
      </c>
      <c r="AF138" s="2830"/>
      <c r="AG138" s="1711" t="s">
        <v>7594</v>
      </c>
      <c r="AK138" s="1584">
        <v>1</v>
      </c>
    </row>
    <row r="139" spans="2:37" ht="21" customHeight="1">
      <c r="B139" s="2827" t="s">
        <v>8461</v>
      </c>
      <c r="U139" s="1610"/>
      <c r="V139" s="2831"/>
      <c r="W139" s="1583" t="s">
        <v>8462</v>
      </c>
      <c r="X139" s="1603" t="s">
        <v>8463</v>
      </c>
      <c r="Y139" s="1711" t="s">
        <v>8464</v>
      </c>
      <c r="Z139" s="1610"/>
      <c r="AA139" s="2832"/>
      <c r="AB139" s="1583" t="s">
        <v>8465</v>
      </c>
      <c r="AC139" s="1603" t="s">
        <v>8466</v>
      </c>
      <c r="AD139" s="1711" t="s">
        <v>8467</v>
      </c>
      <c r="AE139" s="1610">
        <v>116</v>
      </c>
      <c r="AF139" s="2833"/>
      <c r="AG139" s="1711" t="s">
        <v>8468</v>
      </c>
      <c r="AK139" s="1584">
        <v>1</v>
      </c>
    </row>
    <row r="140" spans="2:37" ht="21" customHeight="1">
      <c r="B140" s="2827" t="s">
        <v>8469</v>
      </c>
      <c r="U140" s="1610"/>
      <c r="V140" s="2834"/>
      <c r="W140" s="1583" t="s">
        <v>8470</v>
      </c>
      <c r="X140" s="1603" t="s">
        <v>8471</v>
      </c>
      <c r="Y140" s="1711" t="s">
        <v>8472</v>
      </c>
      <c r="Z140" s="1610"/>
      <c r="AA140" s="2835"/>
      <c r="AB140" s="1583" t="s">
        <v>8473</v>
      </c>
      <c r="AC140" s="1603" t="s">
        <v>8474</v>
      </c>
      <c r="AD140" s="1711" t="s">
        <v>8475</v>
      </c>
      <c r="AE140" s="1610">
        <v>117</v>
      </c>
      <c r="AF140" s="2836"/>
      <c r="AG140" s="1711" t="s">
        <v>8476</v>
      </c>
      <c r="AK140" s="1584">
        <v>1</v>
      </c>
    </row>
    <row r="141" spans="2:37" ht="21" customHeight="1">
      <c r="B141" s="2827"/>
      <c r="U141" s="1610"/>
      <c r="V141" s="2837"/>
      <c r="W141" s="1583" t="s">
        <v>8477</v>
      </c>
      <c r="X141" s="1603" t="s">
        <v>8478</v>
      </c>
      <c r="Y141" s="1711" t="s">
        <v>8479</v>
      </c>
      <c r="Z141" s="1610"/>
      <c r="AA141" s="2838"/>
      <c r="AB141" s="1583" t="s">
        <v>8480</v>
      </c>
      <c r="AC141" s="1603" t="s">
        <v>6965</v>
      </c>
      <c r="AD141" s="1711" t="s">
        <v>8480</v>
      </c>
      <c r="AE141" s="1610">
        <v>118</v>
      </c>
      <c r="AF141" s="2839"/>
      <c r="AG141" s="1711" t="s">
        <v>8481</v>
      </c>
      <c r="AK141" s="1584">
        <v>1</v>
      </c>
    </row>
    <row r="142" spans="2:37" ht="21" customHeight="1">
      <c r="B142" s="2827" t="s">
        <v>8482</v>
      </c>
      <c r="U142" s="1610"/>
      <c r="V142" s="2486"/>
      <c r="W142" s="1583" t="s">
        <v>7305</v>
      </c>
      <c r="X142" s="1603" t="s">
        <v>8035</v>
      </c>
      <c r="Y142" s="1711" t="s">
        <v>8036</v>
      </c>
      <c r="Z142" s="1610"/>
      <c r="AA142" s="2840"/>
      <c r="AB142" s="1583" t="s">
        <v>8483</v>
      </c>
      <c r="AC142" s="1603" t="s">
        <v>8484</v>
      </c>
      <c r="AD142" s="1711" t="s">
        <v>8483</v>
      </c>
      <c r="AE142" s="1610">
        <v>119</v>
      </c>
      <c r="AF142" s="2841"/>
      <c r="AG142" s="1711" t="s">
        <v>8485</v>
      </c>
      <c r="AK142" s="1584">
        <v>1</v>
      </c>
    </row>
    <row r="143" spans="2:37" ht="21" customHeight="1">
      <c r="B143" s="2827" t="s">
        <v>8486</v>
      </c>
      <c r="U143" s="1610"/>
      <c r="V143" s="2842"/>
      <c r="W143" s="1583" t="s">
        <v>7305</v>
      </c>
      <c r="X143" s="1603" t="s">
        <v>8487</v>
      </c>
      <c r="Y143" s="1711" t="s">
        <v>8036</v>
      </c>
      <c r="Z143" s="1610"/>
      <c r="AA143" s="1945"/>
      <c r="AB143" s="1583" t="s">
        <v>7374</v>
      </c>
      <c r="AC143" s="1603" t="s">
        <v>7375</v>
      </c>
      <c r="AD143" s="1711" t="s">
        <v>7374</v>
      </c>
      <c r="AE143" s="1610">
        <v>120</v>
      </c>
      <c r="AF143" s="2843"/>
      <c r="AG143" s="1711" t="s">
        <v>8488</v>
      </c>
      <c r="AK143" s="1584">
        <v>1</v>
      </c>
    </row>
    <row r="144" spans="2:37" ht="21" customHeight="1">
      <c r="B144" s="2844"/>
      <c r="U144" s="1610"/>
      <c r="V144" s="2845"/>
      <c r="W144" s="1583" t="s">
        <v>7364</v>
      </c>
      <c r="X144" s="1603" t="s">
        <v>8489</v>
      </c>
      <c r="Y144" s="1711" t="s">
        <v>8490</v>
      </c>
      <c r="Z144" s="1610"/>
      <c r="AA144" s="2846"/>
      <c r="AB144" s="1583" t="s">
        <v>8491</v>
      </c>
      <c r="AC144" s="1603" t="s">
        <v>8492</v>
      </c>
      <c r="AD144" s="1711" t="s">
        <v>8491</v>
      </c>
      <c r="AE144" s="1610">
        <v>121</v>
      </c>
      <c r="AF144" s="2847"/>
      <c r="AG144" s="1711" t="s">
        <v>7697</v>
      </c>
      <c r="AK144" s="1584">
        <v>1</v>
      </c>
    </row>
    <row r="145" spans="2:37" ht="21" customHeight="1">
      <c r="B145" s="2844"/>
      <c r="U145" s="1610"/>
      <c r="V145" s="2848"/>
      <c r="W145" s="1583" t="s">
        <v>7349</v>
      </c>
      <c r="X145" s="1603" t="s">
        <v>8493</v>
      </c>
      <c r="Y145" s="1711" t="s">
        <v>8494</v>
      </c>
      <c r="Z145" s="1610"/>
      <c r="AA145" s="2849"/>
      <c r="AB145" s="1583" t="s">
        <v>8495</v>
      </c>
      <c r="AC145" s="1603" t="s">
        <v>8496</v>
      </c>
      <c r="AD145" s="1711" t="s">
        <v>8495</v>
      </c>
      <c r="AE145" s="1610">
        <v>122</v>
      </c>
      <c r="AF145" s="2850"/>
      <c r="AG145" s="1711" t="s">
        <v>8497</v>
      </c>
      <c r="AK145" s="1584">
        <v>1</v>
      </c>
    </row>
    <row r="146" spans="2:37" ht="21" customHeight="1">
      <c r="B146" s="2827" t="s">
        <v>8498</v>
      </c>
      <c r="U146" s="1610"/>
      <c r="V146" s="2851"/>
      <c r="W146" s="1583" t="s">
        <v>7379</v>
      </c>
      <c r="X146" s="1603" t="s">
        <v>8499</v>
      </c>
      <c r="Y146" s="1711" t="s">
        <v>8500</v>
      </c>
      <c r="Z146" s="1610"/>
      <c r="AA146" s="2852"/>
      <c r="AB146" s="1583" t="s">
        <v>1338</v>
      </c>
      <c r="AC146" s="1603" t="s">
        <v>8501</v>
      </c>
      <c r="AD146" s="1711" t="s">
        <v>1338</v>
      </c>
      <c r="AE146" s="1610">
        <v>123</v>
      </c>
      <c r="AF146" s="2853"/>
      <c r="AG146" s="1711" t="s">
        <v>7636</v>
      </c>
      <c r="AK146" s="1584">
        <v>1</v>
      </c>
    </row>
    <row r="147" spans="2:37" ht="21" customHeight="1">
      <c r="B147" s="2827" t="s">
        <v>8502</v>
      </c>
      <c r="U147" s="1610"/>
      <c r="V147" s="2854"/>
      <c r="W147" s="1583" t="s">
        <v>7510</v>
      </c>
      <c r="X147" s="1603" t="s">
        <v>8503</v>
      </c>
      <c r="Y147" s="1711" t="s">
        <v>8504</v>
      </c>
      <c r="Z147" s="1610"/>
      <c r="AA147" s="2855"/>
      <c r="AB147" s="1583" t="s">
        <v>8505</v>
      </c>
      <c r="AC147" s="1603" t="s">
        <v>8506</v>
      </c>
      <c r="AD147" s="1711" t="s">
        <v>8505</v>
      </c>
      <c r="AE147" s="1610">
        <v>124</v>
      </c>
      <c r="AF147" s="2856"/>
      <c r="AG147" s="1711" t="s">
        <v>8507</v>
      </c>
      <c r="AK147" s="1584">
        <v>1</v>
      </c>
    </row>
    <row r="148" spans="2:37" ht="21" customHeight="1">
      <c r="B148" s="2827" t="s">
        <v>8508</v>
      </c>
      <c r="U148" s="1610"/>
      <c r="V148" s="2857"/>
      <c r="W148" s="1583" t="s">
        <v>8507</v>
      </c>
      <c r="X148" s="1603" t="s">
        <v>8509</v>
      </c>
      <c r="Y148" s="1711" t="s">
        <v>8510</v>
      </c>
      <c r="Z148" s="1610"/>
      <c r="AA148" s="2858"/>
      <c r="AB148" s="1583" t="s">
        <v>8511</v>
      </c>
      <c r="AC148" s="1603" t="s">
        <v>8512</v>
      </c>
      <c r="AD148" s="1711" t="s">
        <v>8511</v>
      </c>
      <c r="AE148" s="1610">
        <v>125</v>
      </c>
      <c r="AF148" s="2859"/>
      <c r="AG148" s="1711" t="s">
        <v>7651</v>
      </c>
      <c r="AK148" s="1584">
        <v>1</v>
      </c>
    </row>
    <row r="149" spans="2:37" ht="21" customHeight="1">
      <c r="B149" s="2827"/>
      <c r="U149" s="1610"/>
      <c r="V149" s="2860"/>
      <c r="W149" s="1583" t="s">
        <v>7002</v>
      </c>
      <c r="X149" s="1603" t="s">
        <v>8513</v>
      </c>
      <c r="Y149" s="1711" t="s">
        <v>8514</v>
      </c>
      <c r="Z149" s="1610"/>
      <c r="AA149" s="2861"/>
      <c r="AB149" s="1583" t="s">
        <v>8515</v>
      </c>
      <c r="AC149" s="1603" t="s">
        <v>8516</v>
      </c>
      <c r="AD149" s="1711" t="s">
        <v>8517</v>
      </c>
      <c r="AE149" s="1610">
        <v>126</v>
      </c>
      <c r="AF149" s="2862"/>
      <c r="AG149" s="1711" t="s">
        <v>8518</v>
      </c>
      <c r="AK149" s="1584">
        <v>1</v>
      </c>
    </row>
    <row r="150" spans="2:37" ht="21" customHeight="1">
      <c r="B150" s="2827" t="s">
        <v>8519</v>
      </c>
      <c r="U150" s="1610"/>
      <c r="V150" s="2863"/>
      <c r="W150" s="1583" t="s">
        <v>7687</v>
      </c>
      <c r="X150" s="1603" t="s">
        <v>8520</v>
      </c>
      <c r="Y150" s="1711" t="s">
        <v>8521</v>
      </c>
      <c r="Z150" s="1610"/>
      <c r="AA150" s="2864"/>
      <c r="AB150" s="1583" t="s">
        <v>8522</v>
      </c>
      <c r="AC150" s="1603" t="s">
        <v>8523</v>
      </c>
      <c r="AD150" s="1711" t="s">
        <v>8522</v>
      </c>
      <c r="AE150" s="1610">
        <v>127</v>
      </c>
      <c r="AF150" s="2865"/>
      <c r="AG150" s="1711" t="s">
        <v>7594</v>
      </c>
      <c r="AK150" s="1584">
        <v>1</v>
      </c>
    </row>
    <row r="151" spans="2:37" ht="21" customHeight="1">
      <c r="B151" s="2827" t="s">
        <v>8524</v>
      </c>
      <c r="U151" s="1610"/>
      <c r="V151" s="2866"/>
      <c r="W151" s="1583" t="s">
        <v>7657</v>
      </c>
      <c r="X151" s="1603" t="s">
        <v>8525</v>
      </c>
      <c r="Y151" s="1711" t="s">
        <v>8526</v>
      </c>
      <c r="Z151" s="1610"/>
      <c r="AA151" s="2867"/>
      <c r="AB151" s="1583" t="s">
        <v>8527</v>
      </c>
      <c r="AC151" s="1603" t="s">
        <v>8528</v>
      </c>
      <c r="AD151" s="1711" t="s">
        <v>8527</v>
      </c>
      <c r="AE151" s="1610">
        <v>128</v>
      </c>
      <c r="AF151" s="2868"/>
      <c r="AG151" s="1711" t="s">
        <v>7667</v>
      </c>
      <c r="AK151" s="1584">
        <v>1</v>
      </c>
    </row>
    <row r="152" spans="2:37" ht="21" customHeight="1">
      <c r="B152" s="2844"/>
      <c r="U152" s="1610"/>
      <c r="V152" s="2869"/>
      <c r="W152" s="1583" t="s">
        <v>7717</v>
      </c>
      <c r="X152" s="1603" t="s">
        <v>8529</v>
      </c>
      <c r="Y152" s="1711" t="s">
        <v>8530</v>
      </c>
      <c r="Z152" s="1610"/>
      <c r="AA152" s="2870"/>
      <c r="AB152" s="1583" t="s">
        <v>8531</v>
      </c>
      <c r="AC152" s="1603" t="s">
        <v>8532</v>
      </c>
      <c r="AD152" s="1711" t="s">
        <v>8531</v>
      </c>
      <c r="AE152" s="1610">
        <v>129</v>
      </c>
      <c r="AF152" s="2871"/>
      <c r="AG152" s="1711" t="s">
        <v>8533</v>
      </c>
      <c r="AK152" s="1584">
        <v>1</v>
      </c>
    </row>
    <row r="153" spans="2:37" ht="21" customHeight="1">
      <c r="B153" s="2844"/>
      <c r="U153" s="1610"/>
      <c r="V153" s="2872"/>
      <c r="W153" s="1583" t="s">
        <v>7791</v>
      </c>
      <c r="X153" s="1603" t="s">
        <v>8534</v>
      </c>
      <c r="Y153" s="1711" t="s">
        <v>8535</v>
      </c>
      <c r="Z153" s="1610"/>
      <c r="AA153" s="2873"/>
      <c r="AB153" s="1583" t="s">
        <v>8536</v>
      </c>
      <c r="AC153" s="1603" t="s">
        <v>8537</v>
      </c>
      <c r="AD153" s="1711" t="s">
        <v>8536</v>
      </c>
      <c r="AE153" s="1610">
        <v>130</v>
      </c>
      <c r="AF153" s="2874"/>
      <c r="AG153" s="1711" t="s">
        <v>8538</v>
      </c>
      <c r="AK153" s="1584">
        <v>1</v>
      </c>
    </row>
    <row r="154" spans="2:37" ht="21" customHeight="1">
      <c r="B154" s="2827" t="s">
        <v>8539</v>
      </c>
      <c r="U154" s="1610"/>
      <c r="V154" s="2875"/>
      <c r="W154" s="1583" t="s">
        <v>8010</v>
      </c>
      <c r="X154" s="1603" t="s">
        <v>8540</v>
      </c>
      <c r="Y154" s="1711" t="s">
        <v>8541</v>
      </c>
      <c r="Z154" s="1610"/>
      <c r="AA154" s="2876"/>
      <c r="AB154" s="1583" t="s">
        <v>8542</v>
      </c>
      <c r="AC154" s="1603" t="s">
        <v>8543</v>
      </c>
      <c r="AD154" s="1711" t="s">
        <v>8542</v>
      </c>
      <c r="AE154" s="1610">
        <v>131</v>
      </c>
      <c r="AF154" s="2877"/>
      <c r="AG154" s="1711" t="s">
        <v>8544</v>
      </c>
      <c r="AK154" s="1584">
        <v>1</v>
      </c>
    </row>
    <row r="155" spans="2:37" ht="21" customHeight="1">
      <c r="B155" s="2827" t="s">
        <v>8545</v>
      </c>
      <c r="U155" s="1610"/>
      <c r="V155" s="2878"/>
      <c r="W155" s="1583" t="s">
        <v>8546</v>
      </c>
      <c r="X155" s="1603" t="s">
        <v>8547</v>
      </c>
      <c r="Y155" s="1711" t="s">
        <v>8546</v>
      </c>
      <c r="Z155" s="1610"/>
      <c r="AA155" s="2879"/>
      <c r="AB155" s="1583" t="s">
        <v>8548</v>
      </c>
      <c r="AC155" s="1603" t="s">
        <v>8549</v>
      </c>
      <c r="AD155" s="1711" t="s">
        <v>8548</v>
      </c>
      <c r="AE155" s="1610">
        <v>132</v>
      </c>
      <c r="AF155" s="2880"/>
      <c r="AG155" s="1711" t="s">
        <v>8550</v>
      </c>
      <c r="AK155" s="1584">
        <v>1</v>
      </c>
    </row>
    <row r="156" spans="2:37" ht="21" customHeight="1">
      <c r="B156" s="2827" t="s">
        <v>8551</v>
      </c>
      <c r="U156" s="1610"/>
      <c r="V156" s="2881"/>
      <c r="W156" s="1583" t="s">
        <v>8227</v>
      </c>
      <c r="X156" s="1603" t="s">
        <v>8552</v>
      </c>
      <c r="Y156" s="1711" t="s">
        <v>8553</v>
      </c>
      <c r="Z156" s="1610"/>
      <c r="AA156" s="2882"/>
      <c r="AB156" s="1583" t="s">
        <v>8554</v>
      </c>
      <c r="AC156" s="1603" t="s">
        <v>8555</v>
      </c>
      <c r="AD156" s="1711" t="s">
        <v>8554</v>
      </c>
      <c r="AE156" s="1610">
        <v>133</v>
      </c>
      <c r="AF156" s="2883"/>
      <c r="AG156" s="1711" t="s">
        <v>8153</v>
      </c>
      <c r="AK156" s="1584">
        <v>1</v>
      </c>
    </row>
    <row r="157" spans="2:37" ht="21" customHeight="1">
      <c r="B157" s="2827"/>
      <c r="U157" s="1610"/>
      <c r="V157" s="2884"/>
      <c r="W157" s="1583" t="s">
        <v>8227</v>
      </c>
      <c r="X157" s="1603" t="s">
        <v>8556</v>
      </c>
      <c r="Y157" s="1711" t="s">
        <v>8557</v>
      </c>
      <c r="Z157" s="1610"/>
      <c r="AA157" s="2885"/>
      <c r="AB157" s="1583" t="s">
        <v>8558</v>
      </c>
      <c r="AC157" s="1603" t="s">
        <v>8559</v>
      </c>
      <c r="AD157" s="1711" t="s">
        <v>8558</v>
      </c>
      <c r="AE157" s="1610">
        <v>134</v>
      </c>
      <c r="AF157" s="2886"/>
      <c r="AG157" s="1711" t="s">
        <v>7681</v>
      </c>
      <c r="AK157" s="1584">
        <v>1</v>
      </c>
    </row>
    <row r="158" spans="2:37" ht="21" customHeight="1">
      <c r="B158" s="2827" t="s">
        <v>8560</v>
      </c>
      <c r="U158" s="1610"/>
      <c r="V158" s="2887"/>
      <c r="W158" s="1583" t="s">
        <v>7539</v>
      </c>
      <c r="X158" s="1603" t="s">
        <v>8561</v>
      </c>
      <c r="Y158" s="1711" t="s">
        <v>8562</v>
      </c>
      <c r="Z158" s="1610"/>
      <c r="AA158" s="1804"/>
      <c r="AB158" s="1583" t="s">
        <v>7169</v>
      </c>
      <c r="AC158" s="1603" t="s">
        <v>7170</v>
      </c>
      <c r="AD158" s="1711" t="s">
        <v>7169</v>
      </c>
      <c r="AE158" s="1610">
        <v>135</v>
      </c>
      <c r="AF158" s="2888"/>
      <c r="AG158" s="1711" t="s">
        <v>8563</v>
      </c>
      <c r="AK158" s="1584">
        <v>1</v>
      </c>
    </row>
    <row r="159" spans="2:37" ht="21" customHeight="1">
      <c r="B159" s="2827" t="s">
        <v>8564</v>
      </c>
      <c r="U159" s="1610"/>
      <c r="V159" s="2889"/>
      <c r="W159" s="1583" t="s">
        <v>7539</v>
      </c>
      <c r="X159" s="1603" t="s">
        <v>8565</v>
      </c>
      <c r="Y159" s="1711" t="s">
        <v>7539</v>
      </c>
      <c r="Z159" s="1610"/>
      <c r="AA159" s="2890"/>
      <c r="AB159" s="1583" t="s">
        <v>8566</v>
      </c>
      <c r="AC159" s="1603" t="s">
        <v>8567</v>
      </c>
      <c r="AD159" s="1711" t="s">
        <v>8568</v>
      </c>
      <c r="AE159" s="1610">
        <v>136</v>
      </c>
      <c r="AF159" s="2891"/>
      <c r="AG159" s="1711" t="s">
        <v>8569</v>
      </c>
      <c r="AK159" s="1584">
        <v>1</v>
      </c>
    </row>
    <row r="160" spans="2:37" ht="21" customHeight="1">
      <c r="U160" s="1610"/>
      <c r="V160" s="2892"/>
      <c r="W160" s="1583" t="s">
        <v>8126</v>
      </c>
      <c r="X160" s="1603" t="s">
        <v>8570</v>
      </c>
      <c r="Y160" s="1711" t="s">
        <v>8571</v>
      </c>
      <c r="Z160" s="1610"/>
      <c r="AA160" s="2893"/>
      <c r="AB160" s="1583" t="s">
        <v>8572</v>
      </c>
      <c r="AC160" s="1603" t="s">
        <v>8573</v>
      </c>
      <c r="AD160" s="1711" t="s">
        <v>8572</v>
      </c>
      <c r="AE160" s="1610">
        <v>137</v>
      </c>
      <c r="AF160" s="2894"/>
      <c r="AG160" s="1711" t="s">
        <v>8574</v>
      </c>
      <c r="AK160" s="1584">
        <v>1</v>
      </c>
    </row>
    <row r="161" spans="21:37" ht="21" customHeight="1">
      <c r="U161" s="1610"/>
      <c r="V161" s="2895"/>
      <c r="W161" s="1583" t="s">
        <v>8126</v>
      </c>
      <c r="X161" s="1603" t="s">
        <v>8575</v>
      </c>
      <c r="Y161" s="1711" t="s">
        <v>8576</v>
      </c>
      <c r="Z161" s="1610"/>
      <c r="AA161" s="2896"/>
      <c r="AB161" s="1583" t="s">
        <v>8577</v>
      </c>
      <c r="AC161" s="1603" t="s">
        <v>8578</v>
      </c>
      <c r="AD161" s="1711" t="s">
        <v>8577</v>
      </c>
      <c r="AE161" s="1610">
        <v>138</v>
      </c>
      <c r="AF161" s="2897"/>
      <c r="AG161" s="1711" t="s">
        <v>8579</v>
      </c>
      <c r="AK161" s="1584">
        <v>1</v>
      </c>
    </row>
    <row r="162" spans="21:37" ht="21" customHeight="1">
      <c r="U162" s="1610"/>
      <c r="V162" s="2898"/>
      <c r="W162" s="1583" t="s">
        <v>7897</v>
      </c>
      <c r="X162" s="1603" t="s">
        <v>8580</v>
      </c>
      <c r="Y162" s="1711" t="s">
        <v>8581</v>
      </c>
      <c r="Z162" s="1610"/>
      <c r="AA162" s="2899"/>
      <c r="AB162" s="1583" t="s">
        <v>8582</v>
      </c>
      <c r="AC162" s="1603" t="s">
        <v>8583</v>
      </c>
      <c r="AD162" s="1711" t="s">
        <v>8584</v>
      </c>
      <c r="AE162" s="1610">
        <v>139</v>
      </c>
      <c r="AF162" s="2900"/>
      <c r="AG162" s="1711" t="s">
        <v>8585</v>
      </c>
      <c r="AK162" s="1584">
        <v>1</v>
      </c>
    </row>
    <row r="163" spans="21:37" ht="21" customHeight="1">
      <c r="U163" s="1610"/>
      <c r="V163" s="2901"/>
      <c r="W163" s="1583" t="s">
        <v>8079</v>
      </c>
      <c r="X163" s="1603" t="s">
        <v>8586</v>
      </c>
      <c r="Y163" s="1711" t="s">
        <v>8587</v>
      </c>
      <c r="Z163" s="1610"/>
      <c r="AA163" s="2902"/>
      <c r="AB163" s="1583" t="s">
        <v>8588</v>
      </c>
      <c r="AC163" s="1603" t="s">
        <v>8589</v>
      </c>
      <c r="AD163" s="1711" t="s">
        <v>8588</v>
      </c>
      <c r="AE163" s="1610">
        <v>140</v>
      </c>
      <c r="AF163" s="2903"/>
      <c r="AG163" s="1711" t="s">
        <v>7285</v>
      </c>
      <c r="AK163" s="1584">
        <v>1</v>
      </c>
    </row>
    <row r="164" spans="21:37" ht="21" customHeight="1">
      <c r="U164" s="1610"/>
      <c r="V164" s="2904"/>
      <c r="W164" s="1583" t="s">
        <v>7259</v>
      </c>
      <c r="X164" s="1603" t="s">
        <v>8590</v>
      </c>
      <c r="Y164" s="1711" t="s">
        <v>7259</v>
      </c>
      <c r="Z164" s="1610"/>
      <c r="AA164" s="2905"/>
      <c r="AB164" s="1583" t="s">
        <v>8591</v>
      </c>
      <c r="AC164" s="1603" t="s">
        <v>8592</v>
      </c>
      <c r="AD164" s="1711" t="s">
        <v>8593</v>
      </c>
      <c r="AE164" s="1610">
        <v>141</v>
      </c>
      <c r="AF164" s="2906"/>
      <c r="AG164" s="1711" t="s">
        <v>8594</v>
      </c>
      <c r="AK164" s="1584">
        <v>1</v>
      </c>
    </row>
    <row r="165" spans="21:37" ht="21" customHeight="1">
      <c r="U165" s="1610"/>
      <c r="V165" s="2907"/>
      <c r="W165" s="1583" t="s">
        <v>8242</v>
      </c>
      <c r="X165" s="1603" t="s">
        <v>8595</v>
      </c>
      <c r="Y165" s="1711" t="s">
        <v>8242</v>
      </c>
      <c r="Z165" s="1610"/>
      <c r="AA165" s="2908"/>
      <c r="AB165" s="1583" t="s">
        <v>8596</v>
      </c>
      <c r="AC165" s="1603" t="s">
        <v>8597</v>
      </c>
      <c r="AD165" s="1711" t="s">
        <v>8596</v>
      </c>
      <c r="AE165" s="1610">
        <v>142</v>
      </c>
      <c r="AF165" s="2909"/>
      <c r="AG165" s="1711" t="s">
        <v>8598</v>
      </c>
      <c r="AK165" s="1584">
        <v>1</v>
      </c>
    </row>
    <row r="166" spans="21:37" ht="21" customHeight="1">
      <c r="U166" s="1610"/>
      <c r="V166" s="2910"/>
      <c r="W166" s="1583" t="s">
        <v>8094</v>
      </c>
      <c r="X166" s="1603" t="s">
        <v>8599</v>
      </c>
      <c r="Y166" s="1711" t="s">
        <v>8094</v>
      </c>
      <c r="Z166" s="1610"/>
      <c r="AA166" s="2911"/>
      <c r="AB166" s="1583" t="s">
        <v>8600</v>
      </c>
      <c r="AC166" s="1603" t="s">
        <v>8601</v>
      </c>
      <c r="AD166" s="1711" t="s">
        <v>8600</v>
      </c>
      <c r="AE166" s="1610">
        <v>143</v>
      </c>
      <c r="AF166" s="2912"/>
      <c r="AG166" s="1711" t="s">
        <v>8602</v>
      </c>
      <c r="AK166" s="1584">
        <v>1</v>
      </c>
    </row>
    <row r="167" spans="21:37" ht="21" customHeight="1">
      <c r="U167" s="1610"/>
      <c r="V167" s="2913"/>
      <c r="W167" s="1583" t="s">
        <v>7837</v>
      </c>
      <c r="X167" s="1603" t="s">
        <v>8603</v>
      </c>
      <c r="Y167" s="1711" t="s">
        <v>7837</v>
      </c>
      <c r="Z167" s="1610"/>
      <c r="AA167" s="2914"/>
      <c r="AB167" s="1583" t="s">
        <v>8604</v>
      </c>
      <c r="AC167" s="1603" t="s">
        <v>8605</v>
      </c>
      <c r="AD167" s="1711" t="s">
        <v>8604</v>
      </c>
      <c r="AE167" s="1610">
        <v>144</v>
      </c>
      <c r="AF167" s="2915"/>
      <c r="AG167" s="1711" t="s">
        <v>8606</v>
      </c>
      <c r="AK167" s="1584">
        <v>1</v>
      </c>
    </row>
    <row r="168" spans="21:37" ht="21" customHeight="1">
      <c r="U168" s="1610"/>
      <c r="V168" s="2916"/>
      <c r="W168" s="1583" t="s">
        <v>8488</v>
      </c>
      <c r="X168" s="1603" t="s">
        <v>8607</v>
      </c>
      <c r="Y168" s="1711" t="s">
        <v>8488</v>
      </c>
      <c r="Z168" s="1610"/>
      <c r="AA168" s="2917"/>
      <c r="AB168" s="1583" t="s">
        <v>8608</v>
      </c>
      <c r="AC168" s="1603" t="s">
        <v>8609</v>
      </c>
      <c r="AD168" s="1711" t="s">
        <v>8608</v>
      </c>
      <c r="AE168" s="1610">
        <v>145</v>
      </c>
      <c r="AF168" s="2918"/>
      <c r="AG168" s="1711" t="s">
        <v>1507</v>
      </c>
      <c r="AK168" s="1584">
        <v>1</v>
      </c>
    </row>
    <row r="169" spans="21:37" ht="21" customHeight="1">
      <c r="U169" s="1610"/>
      <c r="V169" s="2919"/>
      <c r="W169" s="1583" t="s">
        <v>8610</v>
      </c>
      <c r="X169" s="1603" t="s">
        <v>8611</v>
      </c>
      <c r="Y169" s="1711" t="s">
        <v>8612</v>
      </c>
      <c r="Z169" s="1610"/>
      <c r="AA169" s="2920"/>
      <c r="AB169" s="1583" t="s">
        <v>8613</v>
      </c>
      <c r="AC169" s="1603" t="s">
        <v>8614</v>
      </c>
      <c r="AD169" s="1711" t="s">
        <v>8613</v>
      </c>
      <c r="AE169" s="1610">
        <v>146</v>
      </c>
      <c r="AF169" s="2921"/>
      <c r="AG169" s="1711" t="s">
        <v>8615</v>
      </c>
      <c r="AK169" s="1584">
        <v>1</v>
      </c>
    </row>
    <row r="170" spans="21:37" ht="21" customHeight="1">
      <c r="U170" s="1610"/>
      <c r="V170" s="2922"/>
      <c r="W170" s="1583" t="s">
        <v>7882</v>
      </c>
      <c r="X170" s="1603" t="s">
        <v>7006</v>
      </c>
      <c r="Y170" s="1711" t="s">
        <v>7882</v>
      </c>
      <c r="Z170" s="1610"/>
      <c r="AA170" s="2923"/>
      <c r="AB170" s="1583" t="s">
        <v>8616</v>
      </c>
      <c r="AC170" s="1603" t="s">
        <v>8617</v>
      </c>
      <c r="AD170" s="1711" t="s">
        <v>8616</v>
      </c>
      <c r="AE170" s="1610">
        <v>147</v>
      </c>
      <c r="AF170" s="2924"/>
      <c r="AG170" s="1711" t="s">
        <v>8618</v>
      </c>
      <c r="AK170" s="1584">
        <v>1</v>
      </c>
    </row>
    <row r="171" spans="21:37" ht="21" customHeight="1">
      <c r="U171" s="1610"/>
      <c r="V171" s="2925"/>
      <c r="W171" s="1583" t="s">
        <v>7584</v>
      </c>
      <c r="X171" s="1603" t="s">
        <v>8619</v>
      </c>
      <c r="Y171" s="1711" t="s">
        <v>7584</v>
      </c>
      <c r="Z171" s="1610"/>
      <c r="AA171" s="1799"/>
      <c r="AB171" s="1583" t="s">
        <v>7159</v>
      </c>
      <c r="AC171" s="1603" t="s">
        <v>7160</v>
      </c>
      <c r="AD171" s="1711" t="s">
        <v>7159</v>
      </c>
      <c r="AE171" s="1610">
        <v>148</v>
      </c>
      <c r="AF171" s="2926"/>
      <c r="AG171" s="1711" t="s">
        <v>8620</v>
      </c>
      <c r="AK171" s="1584">
        <v>1</v>
      </c>
    </row>
    <row r="172" spans="21:37" ht="21" customHeight="1">
      <c r="U172" s="1610"/>
      <c r="V172" s="2927"/>
      <c r="W172" s="1583" t="s">
        <v>7124</v>
      </c>
      <c r="X172" s="1603" t="s">
        <v>8621</v>
      </c>
      <c r="Y172" s="1711" t="s">
        <v>7124</v>
      </c>
      <c r="Z172" s="1610"/>
      <c r="AA172" s="2928"/>
      <c r="AB172" s="1583" t="s">
        <v>8622</v>
      </c>
      <c r="AC172" s="1603" t="s">
        <v>8623</v>
      </c>
      <c r="AD172" s="1711" t="s">
        <v>8622</v>
      </c>
      <c r="AE172" s="1610">
        <v>149</v>
      </c>
      <c r="AF172" s="2929"/>
      <c r="AG172" s="1711" t="s">
        <v>8624</v>
      </c>
      <c r="AK172" s="1584">
        <v>1</v>
      </c>
    </row>
    <row r="173" spans="21:37" ht="21" customHeight="1">
      <c r="U173" s="1610"/>
      <c r="V173" s="2930"/>
      <c r="W173" s="1583" t="s">
        <v>7036</v>
      </c>
      <c r="X173" s="1603" t="s">
        <v>8625</v>
      </c>
      <c r="Y173" s="1711" t="s">
        <v>8626</v>
      </c>
      <c r="Z173" s="1610"/>
      <c r="AA173" s="2931"/>
      <c r="AB173" s="1583" t="s">
        <v>8627</v>
      </c>
      <c r="AC173" s="1603" t="s">
        <v>8628</v>
      </c>
      <c r="AD173" s="1711" t="s">
        <v>8627</v>
      </c>
      <c r="AE173" s="1610">
        <v>150</v>
      </c>
      <c r="AF173" s="2932"/>
      <c r="AG173" s="1711" t="s">
        <v>8629</v>
      </c>
      <c r="AK173" s="1584">
        <v>1</v>
      </c>
    </row>
    <row r="174" spans="21:37" ht="21" customHeight="1">
      <c r="U174" s="1610"/>
      <c r="V174" s="2933"/>
      <c r="W174" s="1583" t="s">
        <v>8630</v>
      </c>
      <c r="X174" s="1603" t="s">
        <v>8631</v>
      </c>
      <c r="Y174" s="1711" t="s">
        <v>8630</v>
      </c>
      <c r="Z174" s="1610"/>
      <c r="AA174" s="1703"/>
      <c r="AB174" s="1583" t="s">
        <v>5486</v>
      </c>
      <c r="AC174" s="1603" t="s">
        <v>6968</v>
      </c>
      <c r="AD174" s="1711" t="s">
        <v>5486</v>
      </c>
      <c r="AE174" s="1610">
        <v>151</v>
      </c>
      <c r="AF174" s="2934"/>
      <c r="AG174" s="1711" t="s">
        <v>8632</v>
      </c>
      <c r="AK174" s="1584">
        <v>1</v>
      </c>
    </row>
    <row r="175" spans="21:37" ht="21" customHeight="1">
      <c r="U175" s="1610"/>
      <c r="V175" s="2935"/>
      <c r="W175" s="1583" t="s">
        <v>8037</v>
      </c>
      <c r="X175" s="1603" t="s">
        <v>8633</v>
      </c>
      <c r="Y175" s="1711" t="s">
        <v>8634</v>
      </c>
      <c r="Z175" s="1610"/>
      <c r="AA175" s="2936"/>
      <c r="AB175" s="1583" t="s">
        <v>8635</v>
      </c>
      <c r="AC175" s="1603" t="s">
        <v>8636</v>
      </c>
      <c r="AD175" s="1711" t="s">
        <v>8635</v>
      </c>
      <c r="AE175" s="1610">
        <v>152</v>
      </c>
      <c r="AF175" s="2937"/>
      <c r="AG175" s="1711" t="s">
        <v>1320</v>
      </c>
      <c r="AK175" s="1584">
        <v>1</v>
      </c>
    </row>
    <row r="176" spans="21:37" ht="21" customHeight="1">
      <c r="U176" s="1610"/>
      <c r="V176" s="2938"/>
      <c r="W176" s="1583" t="s">
        <v>8637</v>
      </c>
      <c r="X176" s="1603" t="s">
        <v>8638</v>
      </c>
      <c r="Y176" s="1711" t="s">
        <v>8637</v>
      </c>
      <c r="Z176" s="1610"/>
      <c r="AA176" s="2939"/>
      <c r="AB176" s="1583" t="s">
        <v>8639</v>
      </c>
      <c r="AC176" s="1603" t="s">
        <v>8640</v>
      </c>
      <c r="AD176" s="1711" t="s">
        <v>8639</v>
      </c>
      <c r="AE176" s="1610">
        <v>153</v>
      </c>
      <c r="AF176" s="2940"/>
      <c r="AG176" s="1711" t="s">
        <v>8641</v>
      </c>
      <c r="AK176" s="1584">
        <v>1</v>
      </c>
    </row>
    <row r="177" spans="21:37" ht="21" customHeight="1">
      <c r="U177" s="1610"/>
      <c r="V177" s="2941"/>
      <c r="W177" s="1583" t="s">
        <v>8388</v>
      </c>
      <c r="X177" s="1603" t="s">
        <v>8642</v>
      </c>
      <c r="Y177" s="1711" t="s">
        <v>8643</v>
      </c>
      <c r="Z177" s="1610"/>
      <c r="AA177" s="2942"/>
      <c r="AB177" s="1583" t="s">
        <v>8644</v>
      </c>
      <c r="AC177" s="1603" t="s">
        <v>8645</v>
      </c>
      <c r="AD177" s="1711" t="s">
        <v>8644</v>
      </c>
      <c r="AE177" s="1610">
        <v>154</v>
      </c>
      <c r="AF177" s="2943"/>
      <c r="AG177" s="1711" t="s">
        <v>8646</v>
      </c>
      <c r="AK177" s="1584">
        <v>1</v>
      </c>
    </row>
    <row r="178" spans="21:37" ht="21" customHeight="1">
      <c r="U178" s="1610"/>
      <c r="V178" s="2944"/>
      <c r="W178" s="1583" t="s">
        <v>8329</v>
      </c>
      <c r="X178" s="1603" t="s">
        <v>8647</v>
      </c>
      <c r="Y178" s="1711" t="s">
        <v>8648</v>
      </c>
      <c r="Z178" s="1610"/>
      <c r="AA178" s="2945"/>
      <c r="AB178" s="1583" t="s">
        <v>8649</v>
      </c>
      <c r="AC178" s="1603" t="s">
        <v>8650</v>
      </c>
      <c r="AD178" s="1711" t="s">
        <v>8649</v>
      </c>
      <c r="AE178" s="1610">
        <v>155</v>
      </c>
      <c r="AF178" s="2946"/>
      <c r="AG178" s="1711" t="s">
        <v>8651</v>
      </c>
      <c r="AK178" s="1584">
        <v>1</v>
      </c>
    </row>
    <row r="179" spans="21:37" ht="21" customHeight="1">
      <c r="U179" s="1610"/>
      <c r="V179" s="2947"/>
      <c r="W179" s="1583" t="s">
        <v>8373</v>
      </c>
      <c r="X179" s="1603" t="s">
        <v>8652</v>
      </c>
      <c r="Y179" s="1711" t="s">
        <v>8653</v>
      </c>
      <c r="Z179" s="1610"/>
      <c r="AA179" s="2948"/>
      <c r="AB179" s="1583" t="s">
        <v>8654</v>
      </c>
      <c r="AC179" s="1603" t="s">
        <v>8655</v>
      </c>
      <c r="AD179" s="1711" t="s">
        <v>8654</v>
      </c>
      <c r="AE179" s="1610">
        <v>156</v>
      </c>
      <c r="AF179" s="2949"/>
      <c r="AG179" s="1711" t="s">
        <v>8656</v>
      </c>
      <c r="AK179" s="1584">
        <v>1</v>
      </c>
    </row>
    <row r="180" spans="21:37" ht="21" customHeight="1">
      <c r="U180" s="1610"/>
      <c r="V180" s="2950"/>
      <c r="W180" s="1583" t="s">
        <v>8432</v>
      </c>
      <c r="X180" s="1603" t="s">
        <v>8657</v>
      </c>
      <c r="Y180" s="1711" t="s">
        <v>8658</v>
      </c>
      <c r="Z180" s="1610"/>
      <c r="AA180" s="2951"/>
      <c r="AB180" s="1583" t="s">
        <v>8659</v>
      </c>
      <c r="AC180" s="1603" t="s">
        <v>8660</v>
      </c>
      <c r="AD180" s="1711" t="s">
        <v>8659</v>
      </c>
      <c r="AE180" s="1610">
        <v>157</v>
      </c>
      <c r="AF180" s="2952"/>
      <c r="AG180" s="1711" t="s">
        <v>8661</v>
      </c>
      <c r="AK180" s="1584">
        <v>1</v>
      </c>
    </row>
    <row r="181" spans="21:37" ht="21" customHeight="1">
      <c r="U181" s="1610"/>
      <c r="V181" s="2953"/>
      <c r="W181" s="1583" t="s">
        <v>8476</v>
      </c>
      <c r="X181" s="1603" t="s">
        <v>8662</v>
      </c>
      <c r="Y181" s="1711" t="s">
        <v>8663</v>
      </c>
      <c r="Z181" s="1610"/>
      <c r="AA181" s="2954"/>
      <c r="AB181" s="1583" t="s">
        <v>8664</v>
      </c>
      <c r="AC181" s="1603" t="s">
        <v>8665</v>
      </c>
      <c r="AD181" s="1711" t="s">
        <v>8664</v>
      </c>
      <c r="AE181" s="1610">
        <v>158</v>
      </c>
      <c r="AF181" s="2955"/>
      <c r="AG181" s="1711" t="s">
        <v>8666</v>
      </c>
      <c r="AK181" s="1584">
        <v>1</v>
      </c>
    </row>
    <row r="182" spans="21:37" ht="21" customHeight="1">
      <c r="U182" s="1610"/>
      <c r="V182" s="2956"/>
      <c r="W182" s="1583" t="s">
        <v>8485</v>
      </c>
      <c r="X182" s="1603" t="s">
        <v>8667</v>
      </c>
      <c r="Y182" s="1711" t="s">
        <v>8668</v>
      </c>
      <c r="Z182" s="1610"/>
      <c r="AA182" s="2957"/>
      <c r="AB182" s="1583" t="s">
        <v>8669</v>
      </c>
      <c r="AC182" s="1603" t="s">
        <v>8670</v>
      </c>
      <c r="AD182" s="1711" t="s">
        <v>8671</v>
      </c>
      <c r="AE182" s="1610">
        <v>159</v>
      </c>
      <c r="AF182" s="2958"/>
      <c r="AG182" s="1711" t="s">
        <v>8672</v>
      </c>
      <c r="AK182" s="1584">
        <v>1</v>
      </c>
    </row>
    <row r="183" spans="21:37" ht="21" customHeight="1">
      <c r="U183" s="1610"/>
      <c r="V183" s="2959"/>
      <c r="W183" s="1583" t="s">
        <v>8065</v>
      </c>
      <c r="X183" s="1603" t="s">
        <v>8673</v>
      </c>
      <c r="Y183" s="1711" t="s">
        <v>8065</v>
      </c>
      <c r="Z183" s="1610"/>
      <c r="AA183" s="2960"/>
      <c r="AB183" s="1583" t="s">
        <v>8674</v>
      </c>
      <c r="AC183" s="1603" t="s">
        <v>8675</v>
      </c>
      <c r="AD183" s="1711" t="s">
        <v>8674</v>
      </c>
      <c r="AE183" s="1610">
        <v>160</v>
      </c>
      <c r="AF183" s="2961"/>
      <c r="AG183" s="1711" t="s">
        <v>8676</v>
      </c>
      <c r="AK183" s="1584">
        <v>1</v>
      </c>
    </row>
    <row r="184" spans="21:37" ht="21" customHeight="1">
      <c r="U184" s="1610"/>
      <c r="V184" s="2962"/>
      <c r="W184" s="1583" t="s">
        <v>8677</v>
      </c>
      <c r="X184" s="1603" t="s">
        <v>8678</v>
      </c>
      <c r="Y184" s="1711" t="s">
        <v>8677</v>
      </c>
      <c r="Z184" s="1610"/>
      <c r="AA184" s="2963"/>
      <c r="AB184" s="1583" t="s">
        <v>8679</v>
      </c>
      <c r="AC184" s="1603" t="s">
        <v>8680</v>
      </c>
      <c r="AD184" s="1711" t="s">
        <v>8681</v>
      </c>
      <c r="AE184" s="1610">
        <v>161</v>
      </c>
      <c r="AF184" s="2964"/>
      <c r="AG184" s="1711" t="s">
        <v>172</v>
      </c>
      <c r="AK184" s="1584">
        <v>1</v>
      </c>
    </row>
    <row r="185" spans="21:37" ht="21" customHeight="1">
      <c r="U185" s="1610"/>
      <c r="V185" s="2965"/>
      <c r="W185" s="1583" t="s">
        <v>8153</v>
      </c>
      <c r="X185" s="1603" t="s">
        <v>8682</v>
      </c>
      <c r="Y185" s="1711" t="s">
        <v>8683</v>
      </c>
      <c r="Z185" s="1610"/>
      <c r="AA185" s="2966"/>
      <c r="AB185" s="1583" t="s">
        <v>8684</v>
      </c>
      <c r="AC185" s="1603" t="s">
        <v>8685</v>
      </c>
      <c r="AD185" s="1711" t="s">
        <v>8684</v>
      </c>
      <c r="AE185" s="1610">
        <v>162</v>
      </c>
      <c r="AF185" s="2967"/>
      <c r="AG185" s="1711" t="s">
        <v>8686</v>
      </c>
      <c r="AK185" s="1584">
        <v>1</v>
      </c>
    </row>
    <row r="186" spans="21:37" ht="21" customHeight="1">
      <c r="U186" s="1610"/>
      <c r="V186" s="2968"/>
      <c r="W186" s="1583" t="s">
        <v>8153</v>
      </c>
      <c r="X186" s="1603" t="s">
        <v>8687</v>
      </c>
      <c r="Y186" s="1711" t="s">
        <v>8688</v>
      </c>
      <c r="Z186" s="1610"/>
      <c r="AA186" s="2969"/>
      <c r="AB186" s="1583" t="s">
        <v>8689</v>
      </c>
      <c r="AC186" s="1603" t="s">
        <v>8690</v>
      </c>
      <c r="AD186" s="1711" t="s">
        <v>8691</v>
      </c>
      <c r="AE186" s="1610">
        <v>163</v>
      </c>
      <c r="AF186" s="2970"/>
      <c r="AG186" s="1711" t="s">
        <v>1558</v>
      </c>
      <c r="AK186" s="1584">
        <v>1</v>
      </c>
    </row>
    <row r="187" spans="21:37" ht="21" customHeight="1">
      <c r="U187" s="1610"/>
      <c r="V187" s="2971"/>
      <c r="W187" s="1583" t="s">
        <v>8692</v>
      </c>
      <c r="X187" s="1603" t="s">
        <v>8693</v>
      </c>
      <c r="Y187" s="1711" t="s">
        <v>8692</v>
      </c>
      <c r="Z187" s="1610"/>
      <c r="AA187" s="2972"/>
      <c r="AB187" s="1583" t="s">
        <v>8694</v>
      </c>
      <c r="AC187" s="1603" t="s">
        <v>8695</v>
      </c>
      <c r="AD187" s="1711" t="s">
        <v>8696</v>
      </c>
      <c r="AE187" s="1610">
        <v>164</v>
      </c>
      <c r="AF187" s="2973"/>
      <c r="AG187" s="1711" t="s">
        <v>8697</v>
      </c>
      <c r="AK187" s="1584">
        <v>1</v>
      </c>
    </row>
    <row r="188" spans="21:37" ht="21" customHeight="1">
      <c r="U188" s="1610"/>
      <c r="V188" s="2974"/>
      <c r="W188" s="1583" t="s">
        <v>8698</v>
      </c>
      <c r="X188" s="1603" t="s">
        <v>8699</v>
      </c>
      <c r="Y188" s="1711" t="s">
        <v>8698</v>
      </c>
      <c r="Z188" s="1610"/>
      <c r="AA188" s="2975"/>
      <c r="AB188" s="1583" t="s">
        <v>1123</v>
      </c>
      <c r="AC188" s="1603" t="s">
        <v>8700</v>
      </c>
      <c r="AD188" s="1711" t="s">
        <v>1123</v>
      </c>
      <c r="AE188" s="1610">
        <v>165</v>
      </c>
      <c r="AF188" s="2976"/>
      <c r="AG188" s="1711" t="s">
        <v>8701</v>
      </c>
      <c r="AK188" s="1584">
        <v>1</v>
      </c>
    </row>
    <row r="189" spans="21:37" ht="21" customHeight="1">
      <c r="U189" s="1610"/>
      <c r="V189" s="2977"/>
      <c r="W189" s="1583" t="s">
        <v>8702</v>
      </c>
      <c r="X189" s="1603" t="s">
        <v>8703</v>
      </c>
      <c r="Y189" s="1711" t="s">
        <v>8702</v>
      </c>
      <c r="Z189" s="1610"/>
      <c r="AA189" s="2978"/>
      <c r="AB189" s="1583" t="s">
        <v>8704</v>
      </c>
      <c r="AC189" s="1603" t="s">
        <v>8705</v>
      </c>
      <c r="AD189" s="1711" t="s">
        <v>8704</v>
      </c>
      <c r="AE189" s="1610">
        <v>166</v>
      </c>
      <c r="AF189" s="2979"/>
      <c r="AG189" s="1711" t="s">
        <v>8706</v>
      </c>
      <c r="AK189" s="1584">
        <v>1</v>
      </c>
    </row>
    <row r="190" spans="21:37" ht="21" customHeight="1">
      <c r="U190" s="1610"/>
      <c r="V190" s="2980"/>
      <c r="W190" s="1583" t="s">
        <v>8707</v>
      </c>
      <c r="X190" s="1603" t="s">
        <v>8708</v>
      </c>
      <c r="Y190" s="1711" t="s">
        <v>8707</v>
      </c>
      <c r="Z190" s="1610"/>
      <c r="AA190" s="1720"/>
      <c r="AB190" s="1583" t="s">
        <v>6997</v>
      </c>
      <c r="AC190" s="1603" t="s">
        <v>6998</v>
      </c>
      <c r="AD190" s="1711" t="s">
        <v>6997</v>
      </c>
      <c r="AE190" s="1610">
        <v>167</v>
      </c>
      <c r="AF190" s="2981"/>
      <c r="AG190" s="1711" t="s">
        <v>8709</v>
      </c>
      <c r="AK190" s="1584">
        <v>1</v>
      </c>
    </row>
    <row r="191" spans="21:37" ht="21" customHeight="1">
      <c r="U191" s="1610"/>
      <c r="V191" s="2982"/>
      <c r="W191" s="1583" t="s">
        <v>8710</v>
      </c>
      <c r="X191" s="1603" t="s">
        <v>8711</v>
      </c>
      <c r="Y191" s="1711" t="s">
        <v>8712</v>
      </c>
      <c r="Z191" s="1610"/>
      <c r="AA191" s="2983"/>
      <c r="AB191" s="1583" t="s">
        <v>8713</v>
      </c>
      <c r="AC191" s="1603" t="s">
        <v>8714</v>
      </c>
      <c r="AD191" s="1711" t="s">
        <v>8713</v>
      </c>
      <c r="AE191" s="1610">
        <v>168</v>
      </c>
      <c r="AF191" s="2984"/>
      <c r="AG191" s="1711" t="s">
        <v>6977</v>
      </c>
      <c r="AK191" s="1584">
        <v>1</v>
      </c>
    </row>
    <row r="192" spans="21:37" ht="21" customHeight="1">
      <c r="U192" s="1610"/>
      <c r="V192" s="2985"/>
      <c r="W192" s="1583" t="s">
        <v>8715</v>
      </c>
      <c r="X192" s="1603" t="s">
        <v>8716</v>
      </c>
      <c r="Y192" s="1711" t="s">
        <v>8715</v>
      </c>
      <c r="Z192" s="1610"/>
      <c r="AA192" s="2986"/>
      <c r="AB192" s="1583" t="s">
        <v>8717</v>
      </c>
      <c r="AC192" s="1603" t="s">
        <v>8718</v>
      </c>
      <c r="AD192" s="1711" t="s">
        <v>8717</v>
      </c>
      <c r="AE192" s="1610">
        <v>169</v>
      </c>
      <c r="AF192" s="2987"/>
      <c r="AG192" s="1711" t="s">
        <v>7129</v>
      </c>
      <c r="AK192" s="1584">
        <v>1</v>
      </c>
    </row>
    <row r="193" spans="21:37" ht="21" customHeight="1">
      <c r="U193" s="1610"/>
      <c r="V193" s="2988"/>
      <c r="W193" s="1583" t="s">
        <v>7853</v>
      </c>
      <c r="X193" s="1603" t="s">
        <v>8719</v>
      </c>
      <c r="Y193" s="1711" t="s">
        <v>8720</v>
      </c>
      <c r="Z193" s="1610"/>
      <c r="AA193" s="2989"/>
      <c r="AB193" s="1583" t="s">
        <v>1250</v>
      </c>
      <c r="AC193" s="1603" t="s">
        <v>8721</v>
      </c>
      <c r="AD193" s="1711" t="s">
        <v>1250</v>
      </c>
      <c r="AE193" s="1610">
        <v>170</v>
      </c>
      <c r="AF193" s="2990"/>
      <c r="AG193" s="1711" t="s">
        <v>8722</v>
      </c>
      <c r="AK193" s="1584">
        <v>1</v>
      </c>
    </row>
    <row r="194" spans="21:37" ht="21" customHeight="1">
      <c r="U194" s="1610"/>
      <c r="V194" s="2991"/>
      <c r="W194" s="1583" t="s">
        <v>7821</v>
      </c>
      <c r="X194" s="1603" t="s">
        <v>8723</v>
      </c>
      <c r="Y194" s="1711" t="s">
        <v>7821</v>
      </c>
      <c r="Z194" s="1610"/>
      <c r="AA194" s="2992"/>
      <c r="AB194" s="1583" t="s">
        <v>8724</v>
      </c>
      <c r="AC194" s="1603" t="s">
        <v>8725</v>
      </c>
      <c r="AD194" s="1711" t="s">
        <v>8726</v>
      </c>
      <c r="AE194" s="1610">
        <v>171</v>
      </c>
      <c r="AF194" s="2993"/>
      <c r="AG194" s="1711" t="s">
        <v>8727</v>
      </c>
      <c r="AK194" s="1584">
        <v>1</v>
      </c>
    </row>
    <row r="195" spans="21:37" ht="21" customHeight="1">
      <c r="U195" s="1610"/>
      <c r="V195" s="2994"/>
      <c r="W195" s="1583" t="s">
        <v>8728</v>
      </c>
      <c r="X195" s="1603" t="s">
        <v>8729</v>
      </c>
      <c r="Y195" s="1711" t="s">
        <v>8728</v>
      </c>
      <c r="Z195" s="1610"/>
      <c r="AA195" s="1838"/>
      <c r="AB195" s="1583" t="s">
        <v>7236</v>
      </c>
      <c r="AC195" s="1603" t="s">
        <v>7237</v>
      </c>
      <c r="AD195" s="1711" t="s">
        <v>7238</v>
      </c>
      <c r="AE195" s="1610">
        <v>172</v>
      </c>
      <c r="AF195" s="2995"/>
      <c r="AG195" s="1711" t="s">
        <v>8730</v>
      </c>
      <c r="AK195" s="1584">
        <v>1</v>
      </c>
    </row>
    <row r="196" spans="21:37" ht="21" customHeight="1">
      <c r="U196" s="1610"/>
      <c r="V196" s="2996"/>
      <c r="W196" s="1583" t="s">
        <v>8731</v>
      </c>
      <c r="X196" s="1603" t="s">
        <v>8732</v>
      </c>
      <c r="Y196" s="1711" t="s">
        <v>8731</v>
      </c>
      <c r="Z196" s="1610"/>
      <c r="AA196" s="2997"/>
      <c r="AB196" s="1583" t="s">
        <v>8733</v>
      </c>
      <c r="AC196" s="1603" t="s">
        <v>8734</v>
      </c>
      <c r="AD196" s="1711" t="s">
        <v>8735</v>
      </c>
      <c r="AE196" s="1610">
        <v>173</v>
      </c>
      <c r="AF196" s="2998"/>
      <c r="AG196" s="1711" t="s">
        <v>8736</v>
      </c>
      <c r="AK196" s="1584">
        <v>1</v>
      </c>
    </row>
    <row r="197" spans="21:37" ht="21" customHeight="1">
      <c r="U197" s="1610"/>
      <c r="V197" s="2999"/>
      <c r="W197" s="1583" t="s">
        <v>7805</v>
      </c>
      <c r="X197" s="1603" t="s">
        <v>8737</v>
      </c>
      <c r="Y197" s="1711" t="s">
        <v>7805</v>
      </c>
      <c r="Z197" s="1610"/>
      <c r="AA197" s="3000"/>
      <c r="AB197" s="1583" t="s">
        <v>8738</v>
      </c>
      <c r="AC197" s="1603" t="s">
        <v>8739</v>
      </c>
      <c r="AD197" s="1711" t="s">
        <v>8740</v>
      </c>
      <c r="AE197" s="1610">
        <v>174</v>
      </c>
      <c r="AF197" s="3001"/>
      <c r="AG197" s="1711" t="s">
        <v>8741</v>
      </c>
      <c r="AK197" s="1584">
        <v>1</v>
      </c>
    </row>
    <row r="198" spans="21:37" ht="21" customHeight="1">
      <c r="U198" s="1610"/>
      <c r="V198" s="3002"/>
      <c r="W198" s="1583" t="s">
        <v>7759</v>
      </c>
      <c r="X198" s="1603" t="s">
        <v>8742</v>
      </c>
      <c r="Y198" s="1711" t="s">
        <v>7759</v>
      </c>
      <c r="Z198" s="1610"/>
      <c r="AA198" s="3003"/>
      <c r="AB198" s="1583" t="s">
        <v>8743</v>
      </c>
      <c r="AC198" s="1603" t="s">
        <v>8744</v>
      </c>
      <c r="AD198" s="1711" t="s">
        <v>8743</v>
      </c>
      <c r="AE198" s="1610">
        <v>175</v>
      </c>
      <c r="AF198" s="3004"/>
      <c r="AG198" s="1711" t="s">
        <v>8745</v>
      </c>
      <c r="AK198" s="1584">
        <v>1</v>
      </c>
    </row>
    <row r="199" spans="21:37" ht="21" customHeight="1">
      <c r="U199" s="1610"/>
      <c r="V199" s="3005"/>
      <c r="W199" s="1583" t="s">
        <v>8447</v>
      </c>
      <c r="X199" s="1603" t="s">
        <v>8746</v>
      </c>
      <c r="Y199" s="1711" t="s">
        <v>8447</v>
      </c>
      <c r="Z199" s="1610"/>
      <c r="AA199" s="3006"/>
      <c r="AB199" s="1583" t="s">
        <v>8747</v>
      </c>
      <c r="AC199" s="1603" t="s">
        <v>8748</v>
      </c>
      <c r="AD199" s="1711" t="s">
        <v>8747</v>
      </c>
      <c r="AE199" s="1610">
        <v>176</v>
      </c>
      <c r="AF199" s="3007"/>
      <c r="AG199" s="1711" t="s">
        <v>7118</v>
      </c>
      <c r="AK199" s="1584">
        <v>1</v>
      </c>
    </row>
    <row r="200" spans="21:37" ht="21" customHeight="1">
      <c r="U200" s="1610"/>
      <c r="V200" s="3008"/>
      <c r="W200" s="1583" t="s">
        <v>8402</v>
      </c>
      <c r="X200" s="1603" t="s">
        <v>8749</v>
      </c>
      <c r="Y200" s="1711" t="s">
        <v>8402</v>
      </c>
      <c r="Z200" s="1610"/>
      <c r="AA200" s="1933"/>
      <c r="AB200" s="1583" t="s">
        <v>7359</v>
      </c>
      <c r="AC200" s="1603" t="s">
        <v>7360</v>
      </c>
      <c r="AD200" s="1711" t="s">
        <v>7361</v>
      </c>
      <c r="AE200" s="1610">
        <v>177</v>
      </c>
      <c r="AF200" s="3009"/>
      <c r="AG200" s="1711" t="s">
        <v>8750</v>
      </c>
      <c r="AK200" s="1584">
        <v>1</v>
      </c>
    </row>
    <row r="201" spans="21:37" ht="21" customHeight="1">
      <c r="U201" s="1610"/>
      <c r="V201" s="3010"/>
      <c r="W201" s="1583" t="s">
        <v>8343</v>
      </c>
      <c r="X201" s="1603" t="s">
        <v>8751</v>
      </c>
      <c r="Y201" s="1711" t="s">
        <v>8752</v>
      </c>
      <c r="Z201" s="1610"/>
      <c r="AA201" s="3011"/>
      <c r="AB201" s="1583" t="s">
        <v>8753</v>
      </c>
      <c r="AC201" s="1603" t="s">
        <v>8754</v>
      </c>
      <c r="AD201" s="1711" t="s">
        <v>8753</v>
      </c>
      <c r="AE201" s="1610">
        <v>178</v>
      </c>
      <c r="AF201" s="3012"/>
      <c r="AG201" s="1711" t="s">
        <v>7108</v>
      </c>
      <c r="AK201" s="1584">
        <v>1</v>
      </c>
    </row>
    <row r="202" spans="21:37" ht="21" customHeight="1">
      <c r="U202" s="1610"/>
      <c r="V202" s="3013"/>
      <c r="W202" s="1583" t="s">
        <v>8287</v>
      </c>
      <c r="X202" s="1603" t="s">
        <v>8755</v>
      </c>
      <c r="Y202" s="1711" t="s">
        <v>8287</v>
      </c>
      <c r="Z202" s="1610"/>
      <c r="AA202" s="1766"/>
      <c r="AB202" s="1583" t="s">
        <v>7090</v>
      </c>
      <c r="AC202" s="1603" t="s">
        <v>7091</v>
      </c>
      <c r="AD202" s="1711" t="s">
        <v>7090</v>
      </c>
      <c r="AE202" s="1610">
        <v>179</v>
      </c>
      <c r="AF202" s="3014"/>
      <c r="AG202" s="1711" t="s">
        <v>8756</v>
      </c>
      <c r="AK202" s="1584">
        <v>1</v>
      </c>
    </row>
    <row r="203" spans="21:37" ht="21" customHeight="1">
      <c r="U203" s="1610"/>
      <c r="V203" s="3015"/>
      <c r="W203" s="1583" t="s">
        <v>8051</v>
      </c>
      <c r="X203" s="1603" t="s">
        <v>8757</v>
      </c>
      <c r="Y203" s="1711" t="s">
        <v>8051</v>
      </c>
      <c r="Z203" s="1610"/>
      <c r="AA203" s="1827"/>
      <c r="AB203" s="1583" t="s">
        <v>7217</v>
      </c>
      <c r="AC203" s="1603" t="s">
        <v>7218</v>
      </c>
      <c r="AD203" s="1711" t="s">
        <v>7217</v>
      </c>
      <c r="AE203" s="1610">
        <v>180</v>
      </c>
      <c r="AF203" s="3016"/>
      <c r="AG203" s="1711" t="s">
        <v>7344</v>
      </c>
      <c r="AK203" s="1584">
        <v>1</v>
      </c>
    </row>
    <row r="204" spans="21:37" ht="21" customHeight="1">
      <c r="U204" s="1610"/>
      <c r="V204" s="3017"/>
      <c r="W204" s="1583" t="s">
        <v>8481</v>
      </c>
      <c r="X204" s="1603" t="s">
        <v>8758</v>
      </c>
      <c r="Y204" s="1711" t="s">
        <v>8481</v>
      </c>
      <c r="Z204" s="1610"/>
      <c r="AA204" s="3018"/>
      <c r="AB204" s="1583" t="s">
        <v>8759</v>
      </c>
      <c r="AC204" s="1603" t="s">
        <v>8760</v>
      </c>
      <c r="AD204" s="1711" t="s">
        <v>8761</v>
      </c>
      <c r="AE204" s="1610">
        <v>181</v>
      </c>
      <c r="AF204" s="3019"/>
      <c r="AG204" s="1711" t="s">
        <v>7300</v>
      </c>
      <c r="AK204" s="1584">
        <v>1</v>
      </c>
    </row>
    <row r="205" spans="21:37" ht="21" customHeight="1">
      <c r="U205" s="1610"/>
      <c r="V205" s="3020"/>
      <c r="W205" s="1583" t="s">
        <v>8110</v>
      </c>
      <c r="X205" s="1603" t="s">
        <v>8762</v>
      </c>
      <c r="Y205" s="1711" t="s">
        <v>8110</v>
      </c>
      <c r="Z205" s="1610"/>
      <c r="AA205" s="3021"/>
      <c r="AB205" s="1583" t="s">
        <v>8763</v>
      </c>
      <c r="AC205" s="1603" t="s">
        <v>8764</v>
      </c>
      <c r="AD205" s="1711" t="s">
        <v>8765</v>
      </c>
      <c r="AE205" s="1610">
        <v>182</v>
      </c>
      <c r="AF205" s="3022"/>
      <c r="AG205" s="1711" t="s">
        <v>8766</v>
      </c>
      <c r="AK205" s="1584">
        <v>1</v>
      </c>
    </row>
    <row r="206" spans="21:37" ht="21" customHeight="1">
      <c r="U206" s="1610"/>
      <c r="V206" s="3023"/>
      <c r="W206" s="1583" t="s">
        <v>8258</v>
      </c>
      <c r="X206" s="1603" t="s">
        <v>8767</v>
      </c>
      <c r="Y206" s="1711" t="s">
        <v>8258</v>
      </c>
      <c r="Z206" s="1610"/>
      <c r="AA206" s="3024"/>
      <c r="AB206" s="1583" t="s">
        <v>8768</v>
      </c>
      <c r="AC206" s="1603" t="s">
        <v>8769</v>
      </c>
      <c r="AD206" s="1711" t="s">
        <v>8768</v>
      </c>
      <c r="AE206" s="1610">
        <v>183</v>
      </c>
      <c r="AF206" s="3025"/>
      <c r="AG206" s="1711" t="s">
        <v>8770</v>
      </c>
      <c r="AK206" s="1584">
        <v>1</v>
      </c>
    </row>
    <row r="207" spans="21:37" ht="21" customHeight="1">
      <c r="U207" s="1610"/>
      <c r="V207" s="3026"/>
      <c r="W207" s="1583" t="s">
        <v>8416</v>
      </c>
      <c r="X207" s="1603" t="s">
        <v>8771</v>
      </c>
      <c r="Y207" s="1711" t="s">
        <v>8416</v>
      </c>
      <c r="Z207" s="1610"/>
      <c r="AA207" s="3027"/>
      <c r="AB207" s="1583" t="s">
        <v>8772</v>
      </c>
      <c r="AC207" s="1603" t="s">
        <v>8773</v>
      </c>
      <c r="AD207" s="1711" t="s">
        <v>8772</v>
      </c>
      <c r="AE207" s="1610">
        <v>184</v>
      </c>
      <c r="AF207" s="3028"/>
      <c r="AG207" s="1711" t="s">
        <v>8774</v>
      </c>
      <c r="AK207" s="1584">
        <v>1</v>
      </c>
    </row>
    <row r="208" spans="21:37" ht="21" customHeight="1">
      <c r="U208" s="1610"/>
      <c r="V208" s="3029"/>
      <c r="W208" s="1583" t="s">
        <v>8775</v>
      </c>
      <c r="X208" s="1603" t="s">
        <v>8776</v>
      </c>
      <c r="Y208" s="1711" t="s">
        <v>8777</v>
      </c>
      <c r="Z208" s="1610"/>
      <c r="AA208" s="3030"/>
      <c r="AB208" s="1583" t="s">
        <v>8778</v>
      </c>
      <c r="AC208" s="1603" t="s">
        <v>8779</v>
      </c>
      <c r="AD208" s="1711" t="s">
        <v>8778</v>
      </c>
      <c r="AE208" s="1610">
        <v>185</v>
      </c>
      <c r="AF208" s="3031"/>
      <c r="AG208" s="1711" t="s">
        <v>8383</v>
      </c>
      <c r="AK208" s="1584">
        <v>1</v>
      </c>
    </row>
    <row r="209" spans="21:37" ht="21" customHeight="1">
      <c r="U209" s="1610"/>
      <c r="V209" s="3032"/>
      <c r="W209" s="1583" t="s">
        <v>8196</v>
      </c>
      <c r="X209" s="1603" t="s">
        <v>8780</v>
      </c>
      <c r="Y209" s="1711" t="s">
        <v>8196</v>
      </c>
      <c r="Z209" s="1610"/>
      <c r="AA209" s="3033"/>
      <c r="AB209" s="1583" t="s">
        <v>8781</v>
      </c>
      <c r="AC209" s="1603" t="s">
        <v>8782</v>
      </c>
      <c r="AD209" s="1711" t="s">
        <v>8781</v>
      </c>
      <c r="AE209" s="1610">
        <v>186</v>
      </c>
      <c r="AF209" s="3034"/>
      <c r="AG209" s="1711" t="s">
        <v>8783</v>
      </c>
      <c r="AK209" s="1584">
        <v>1</v>
      </c>
    </row>
    <row r="210" spans="21:37" ht="21" customHeight="1">
      <c r="U210" s="1610"/>
      <c r="V210" s="3035"/>
      <c r="W210" s="1583" t="s">
        <v>8315</v>
      </c>
      <c r="X210" s="1603" t="s">
        <v>8784</v>
      </c>
      <c r="Y210" s="1711" t="s">
        <v>8315</v>
      </c>
      <c r="Z210" s="1610"/>
      <c r="AA210" s="3036"/>
      <c r="AB210" s="1583" t="s">
        <v>8785</v>
      </c>
      <c r="AC210" s="1603" t="s">
        <v>8786</v>
      </c>
      <c r="AD210" s="1711" t="s">
        <v>8785</v>
      </c>
      <c r="AE210" s="1610">
        <v>187</v>
      </c>
      <c r="AF210" s="3037"/>
      <c r="AG210" s="1711" t="s">
        <v>8787</v>
      </c>
      <c r="AK210" s="1584">
        <v>1</v>
      </c>
    </row>
    <row r="211" spans="21:37" ht="21" customHeight="1">
      <c r="U211" s="1610"/>
      <c r="V211" s="3038"/>
      <c r="W211" s="1583" t="s">
        <v>4952</v>
      </c>
      <c r="X211" s="1603" t="s">
        <v>8788</v>
      </c>
      <c r="Y211" s="1711" t="s">
        <v>4952</v>
      </c>
      <c r="Z211" s="1610"/>
      <c r="AA211" s="3039"/>
      <c r="AB211" s="1583" t="s">
        <v>8789</v>
      </c>
      <c r="AC211" s="1603" t="s">
        <v>8790</v>
      </c>
      <c r="AD211" s="1711" t="s">
        <v>8789</v>
      </c>
      <c r="AE211" s="1610">
        <v>188</v>
      </c>
      <c r="AF211" s="3040"/>
      <c r="AG211" s="1711" t="s">
        <v>8791</v>
      </c>
      <c r="AK211" s="1584">
        <v>1</v>
      </c>
    </row>
    <row r="212" spans="21:37" ht="21" customHeight="1">
      <c r="U212" s="1610"/>
      <c r="V212" s="3041"/>
      <c r="W212" s="1583" t="s">
        <v>8792</v>
      </c>
      <c r="X212" s="1603" t="s">
        <v>8793</v>
      </c>
      <c r="Y212" s="1711" t="s">
        <v>8792</v>
      </c>
      <c r="Z212" s="1610"/>
      <c r="AA212" s="1909"/>
      <c r="AB212" s="1583" t="s">
        <v>7330</v>
      </c>
      <c r="AC212" s="1603" t="s">
        <v>7331</v>
      </c>
      <c r="AD212" s="1711" t="s">
        <v>7330</v>
      </c>
      <c r="AE212" s="1610">
        <v>189</v>
      </c>
      <c r="AF212" s="3042"/>
      <c r="AG212" s="1711" t="s">
        <v>8794</v>
      </c>
      <c r="AK212" s="1584">
        <v>1</v>
      </c>
    </row>
    <row r="213" spans="21:37" ht="21" customHeight="1">
      <c r="U213" s="1610"/>
      <c r="V213" s="3043"/>
      <c r="W213" s="1583" t="s">
        <v>8795</v>
      </c>
      <c r="X213" s="1603" t="s">
        <v>8796</v>
      </c>
      <c r="Y213" s="1711" t="s">
        <v>8795</v>
      </c>
      <c r="Z213" s="1610"/>
      <c r="AA213" s="3044"/>
      <c r="AB213" s="1583" t="s">
        <v>8797</v>
      </c>
      <c r="AC213" s="1603" t="s">
        <v>8798</v>
      </c>
      <c r="AD213" s="1711" t="s">
        <v>8799</v>
      </c>
      <c r="AE213" s="1610">
        <v>190</v>
      </c>
      <c r="AF213" s="3045"/>
      <c r="AG213" s="1711" t="s">
        <v>8800</v>
      </c>
      <c r="AK213" s="1584">
        <v>1</v>
      </c>
    </row>
    <row r="214" spans="21:37" ht="21" customHeight="1">
      <c r="U214" s="1610"/>
      <c r="V214" s="3046"/>
      <c r="W214" s="1583" t="s">
        <v>8801</v>
      </c>
      <c r="X214" s="1603" t="s">
        <v>8802</v>
      </c>
      <c r="Y214" s="1711" t="s">
        <v>8801</v>
      </c>
      <c r="Z214" s="1610"/>
      <c r="AA214" s="3047"/>
      <c r="AB214" s="1583" t="s">
        <v>8803</v>
      </c>
      <c r="AC214" s="1603" t="s">
        <v>8804</v>
      </c>
      <c r="AD214" s="1711" t="s">
        <v>8803</v>
      </c>
      <c r="AE214" s="1610">
        <v>191</v>
      </c>
      <c r="AF214" s="3048"/>
      <c r="AG214" s="1711" t="s">
        <v>8206</v>
      </c>
      <c r="AK214" s="1584">
        <v>1</v>
      </c>
    </row>
    <row r="215" spans="21:37" ht="21" customHeight="1">
      <c r="U215" s="1610"/>
      <c r="V215" s="2983"/>
      <c r="W215" s="1583" t="s">
        <v>8713</v>
      </c>
      <c r="X215" s="1603" t="s">
        <v>8714</v>
      </c>
      <c r="Y215" s="1711" t="s">
        <v>8713</v>
      </c>
      <c r="Z215" s="1610"/>
      <c r="AA215" s="3049"/>
      <c r="AB215" s="1583" t="s">
        <v>8805</v>
      </c>
      <c r="AC215" s="1603" t="s">
        <v>8806</v>
      </c>
      <c r="AD215" s="1711" t="s">
        <v>8805</v>
      </c>
      <c r="AE215" s="1610">
        <v>192</v>
      </c>
      <c r="AF215" s="3050"/>
      <c r="AG215" s="1711" t="s">
        <v>7140</v>
      </c>
      <c r="AK215" s="1584">
        <v>1</v>
      </c>
    </row>
    <row r="216" spans="21:37" ht="21" customHeight="1">
      <c r="U216" s="1610"/>
      <c r="V216" s="2852"/>
      <c r="W216" s="1583" t="s">
        <v>1338</v>
      </c>
      <c r="X216" s="1603" t="s">
        <v>8501</v>
      </c>
      <c r="Y216" s="1711" t="s">
        <v>1338</v>
      </c>
      <c r="Z216" s="1610"/>
      <c r="AA216" s="3051"/>
      <c r="AB216" s="1583" t="s">
        <v>8807</v>
      </c>
      <c r="AC216" s="1603" t="s">
        <v>8808</v>
      </c>
      <c r="AD216" s="1711" t="s">
        <v>8807</v>
      </c>
      <c r="AE216" s="1610">
        <v>193</v>
      </c>
      <c r="AF216" s="3052"/>
      <c r="AG216" s="1711" t="s">
        <v>7785</v>
      </c>
      <c r="AK216" s="1584">
        <v>1</v>
      </c>
    </row>
    <row r="217" spans="21:37" ht="21" customHeight="1">
      <c r="U217" s="1610"/>
      <c r="V217" s="2920"/>
      <c r="W217" s="1583" t="s">
        <v>8613</v>
      </c>
      <c r="X217" s="1603" t="s">
        <v>8614</v>
      </c>
      <c r="Y217" s="1711" t="s">
        <v>8613</v>
      </c>
      <c r="Z217" s="1610"/>
      <c r="AA217" s="3053"/>
      <c r="AB217" s="1583" t="s">
        <v>1312</v>
      </c>
      <c r="AC217" s="1603" t="s">
        <v>8809</v>
      </c>
      <c r="AD217" s="1711" t="s">
        <v>1312</v>
      </c>
      <c r="AE217" s="1610">
        <v>194</v>
      </c>
      <c r="AF217" s="3054"/>
      <c r="AG217" s="1711" t="s">
        <v>7769</v>
      </c>
      <c r="AK217" s="1584">
        <v>1</v>
      </c>
    </row>
    <row r="218" spans="21:37" ht="21" customHeight="1">
      <c r="U218" s="1610"/>
      <c r="V218" s="2882"/>
      <c r="W218" s="1583" t="s">
        <v>8554</v>
      </c>
      <c r="X218" s="1603" t="s">
        <v>8555</v>
      </c>
      <c r="Y218" s="1711" t="s">
        <v>8554</v>
      </c>
      <c r="Z218" s="1610"/>
      <c r="AA218" s="3055"/>
      <c r="AB218" s="1583" t="s">
        <v>8810</v>
      </c>
      <c r="AC218" s="1603" t="s">
        <v>8811</v>
      </c>
      <c r="AD218" s="1711" t="s">
        <v>8810</v>
      </c>
      <c r="AE218" s="1610">
        <v>195</v>
      </c>
      <c r="AF218" s="3056"/>
      <c r="AG218" s="1711" t="s">
        <v>8812</v>
      </c>
      <c r="AK218" s="1584">
        <v>1</v>
      </c>
    </row>
    <row r="219" spans="21:37" ht="21" customHeight="1">
      <c r="U219" s="1610"/>
      <c r="V219" s="2896"/>
      <c r="W219" s="1583" t="s">
        <v>8577</v>
      </c>
      <c r="X219" s="1603" t="s">
        <v>8578</v>
      </c>
      <c r="Y219" s="1711" t="s">
        <v>8577</v>
      </c>
      <c r="Z219" s="1610"/>
      <c r="AA219" s="3057"/>
      <c r="AB219" s="1583" t="s">
        <v>8813</v>
      </c>
      <c r="AC219" s="1603" t="s">
        <v>8814</v>
      </c>
      <c r="AD219" s="1711" t="s">
        <v>8815</v>
      </c>
      <c r="AE219" s="1610">
        <v>196</v>
      </c>
      <c r="AF219" s="3058"/>
      <c r="AG219" s="1711" t="s">
        <v>8816</v>
      </c>
      <c r="AK219" s="1584">
        <v>1</v>
      </c>
    </row>
    <row r="220" spans="21:37" ht="21" customHeight="1">
      <c r="U220" s="1610"/>
      <c r="V220" s="2893"/>
      <c r="W220" s="1583" t="s">
        <v>8572</v>
      </c>
      <c r="X220" s="1603" t="s">
        <v>8573</v>
      </c>
      <c r="Y220" s="1711" t="s">
        <v>8572</v>
      </c>
      <c r="Z220" s="1610"/>
      <c r="AA220" s="3059"/>
      <c r="AB220" s="1583" t="s">
        <v>8817</v>
      </c>
      <c r="AC220" s="1603" t="s">
        <v>8818</v>
      </c>
      <c r="AD220" s="1711" t="s">
        <v>8817</v>
      </c>
      <c r="AE220" s="1610">
        <v>197</v>
      </c>
      <c r="AF220" s="3060"/>
      <c r="AG220" s="1711" t="s">
        <v>8819</v>
      </c>
      <c r="AK220" s="1584">
        <v>1</v>
      </c>
    </row>
    <row r="221" spans="21:37" ht="21" customHeight="1">
      <c r="U221" s="1610"/>
      <c r="V221" s="2873"/>
      <c r="W221" s="1583" t="s">
        <v>8536</v>
      </c>
      <c r="X221" s="1603" t="s">
        <v>8537</v>
      </c>
      <c r="Y221" s="1711" t="s">
        <v>8536</v>
      </c>
      <c r="Z221" s="1610"/>
      <c r="AA221" s="3061"/>
      <c r="AB221" s="1583" t="s">
        <v>8820</v>
      </c>
      <c r="AC221" s="1603" t="s">
        <v>8821</v>
      </c>
      <c r="AD221" s="1711" t="s">
        <v>8820</v>
      </c>
      <c r="AE221" s="1610">
        <v>198</v>
      </c>
      <c r="AF221" s="3062"/>
      <c r="AG221" s="1711" t="s">
        <v>8677</v>
      </c>
      <c r="AK221" s="1584">
        <v>1</v>
      </c>
    </row>
    <row r="222" spans="21:37" ht="21" customHeight="1">
      <c r="U222" s="1610"/>
      <c r="V222" s="2905"/>
      <c r="W222" s="1583" t="s">
        <v>8591</v>
      </c>
      <c r="X222" s="1603" t="s">
        <v>8592</v>
      </c>
      <c r="Y222" s="1711" t="s">
        <v>8593</v>
      </c>
      <c r="Z222" s="1610"/>
      <c r="AA222" s="3063"/>
      <c r="AB222" s="1583" t="s">
        <v>8822</v>
      </c>
      <c r="AC222" s="1603" t="s">
        <v>8823</v>
      </c>
      <c r="AD222" s="1711" t="s">
        <v>8824</v>
      </c>
      <c r="AE222" s="1610">
        <v>199</v>
      </c>
      <c r="AF222" s="3064"/>
      <c r="AG222" s="1711" t="s">
        <v>8825</v>
      </c>
      <c r="AK222" s="1584">
        <v>1</v>
      </c>
    </row>
    <row r="223" spans="21:37" ht="21" customHeight="1">
      <c r="U223" s="1610"/>
      <c r="V223" s="2870"/>
      <c r="W223" s="1583" t="s">
        <v>8531</v>
      </c>
      <c r="X223" s="1603" t="s">
        <v>8532</v>
      </c>
      <c r="Y223" s="1711" t="s">
        <v>8531</v>
      </c>
      <c r="Z223" s="1610"/>
      <c r="AA223" s="3065"/>
      <c r="AB223" s="1583" t="s">
        <v>8826</v>
      </c>
      <c r="AC223" s="1603" t="s">
        <v>8827</v>
      </c>
      <c r="AD223" s="1711" t="s">
        <v>8826</v>
      </c>
      <c r="AE223" s="1610">
        <v>200</v>
      </c>
      <c r="AF223" s="3066"/>
      <c r="AG223" s="1711" t="s">
        <v>8828</v>
      </c>
      <c r="AK223" s="1584">
        <v>1</v>
      </c>
    </row>
    <row r="224" spans="21:37" ht="21" customHeight="1">
      <c r="U224" s="1610"/>
      <c r="V224" s="2861"/>
      <c r="W224" s="1583" t="s">
        <v>8515</v>
      </c>
      <c r="X224" s="1603" t="s">
        <v>8516</v>
      </c>
      <c r="Y224" s="1711" t="s">
        <v>8517</v>
      </c>
      <c r="Z224" s="1610"/>
      <c r="AA224" s="3067"/>
      <c r="AB224" s="1583" t="s">
        <v>8829</v>
      </c>
      <c r="AC224" s="1603" t="s">
        <v>8830</v>
      </c>
      <c r="AD224" s="1711" t="s">
        <v>8831</v>
      </c>
      <c r="AE224" s="1610">
        <v>201</v>
      </c>
      <c r="AF224" s="3068"/>
      <c r="AG224" s="1711" t="s">
        <v>8832</v>
      </c>
      <c r="AK224" s="1584">
        <v>1</v>
      </c>
    </row>
    <row r="225" spans="21:37" ht="21" customHeight="1">
      <c r="U225" s="1610"/>
      <c r="V225" s="3000"/>
      <c r="W225" s="1583" t="s">
        <v>8738</v>
      </c>
      <c r="X225" s="1603" t="s">
        <v>8739</v>
      </c>
      <c r="Y225" s="1711" t="s">
        <v>8740</v>
      </c>
      <c r="Z225" s="1610"/>
      <c r="AA225" s="3069"/>
      <c r="AB225" s="1583" t="s">
        <v>8833</v>
      </c>
      <c r="AC225" s="1603" t="s">
        <v>8834</v>
      </c>
      <c r="AD225" s="1711" t="s">
        <v>8833</v>
      </c>
      <c r="AE225" s="1610">
        <v>202</v>
      </c>
      <c r="AF225" s="3070"/>
      <c r="AG225" s="1711" t="s">
        <v>8835</v>
      </c>
      <c r="AK225" s="1584">
        <v>1</v>
      </c>
    </row>
    <row r="226" spans="21:37" ht="21" customHeight="1">
      <c r="U226" s="1610"/>
      <c r="V226" s="2997"/>
      <c r="W226" s="1583" t="s">
        <v>8733</v>
      </c>
      <c r="X226" s="1603" t="s">
        <v>8734</v>
      </c>
      <c r="Y226" s="1711" t="s">
        <v>8735</v>
      </c>
      <c r="Z226" s="1610"/>
      <c r="AA226" s="1849"/>
      <c r="AB226" s="1583" t="s">
        <v>1297</v>
      </c>
      <c r="AC226" s="1603" t="s">
        <v>7255</v>
      </c>
      <c r="AD226" s="1711" t="s">
        <v>1297</v>
      </c>
      <c r="AE226" s="1610">
        <v>203</v>
      </c>
      <c r="AF226" s="3071"/>
      <c r="AG226" s="1711" t="s">
        <v>8836</v>
      </c>
      <c r="AK226" s="1584">
        <v>1</v>
      </c>
    </row>
    <row r="227" spans="21:37" ht="21" customHeight="1">
      <c r="U227" s="1610"/>
      <c r="V227" s="3072"/>
      <c r="W227" s="1583" t="s">
        <v>8837</v>
      </c>
      <c r="X227" s="1603" t="s">
        <v>8838</v>
      </c>
      <c r="Y227" s="1711" t="s">
        <v>8837</v>
      </c>
      <c r="Z227" s="1610"/>
      <c r="AA227" s="3073"/>
      <c r="AB227" s="1583" t="s">
        <v>8839</v>
      </c>
      <c r="AC227" s="1603" t="s">
        <v>8840</v>
      </c>
      <c r="AD227" s="1711" t="s">
        <v>8839</v>
      </c>
      <c r="AE227" s="1610">
        <v>204</v>
      </c>
      <c r="AF227" s="3074"/>
      <c r="AG227" s="1711" t="s">
        <v>8841</v>
      </c>
      <c r="AK227" s="1584">
        <v>1</v>
      </c>
    </row>
    <row r="228" spans="21:37" ht="21" customHeight="1">
      <c r="U228" s="1610"/>
      <c r="V228" s="2928"/>
      <c r="W228" s="1583" t="s">
        <v>8622</v>
      </c>
      <c r="X228" s="1603" t="s">
        <v>8623</v>
      </c>
      <c r="Y228" s="1711" t="s">
        <v>8622</v>
      </c>
      <c r="Z228" s="1610"/>
      <c r="AA228" s="3075"/>
      <c r="AB228" s="1583" t="s">
        <v>8842</v>
      </c>
      <c r="AC228" s="1603" t="s">
        <v>8843</v>
      </c>
      <c r="AD228" s="1711" t="s">
        <v>8844</v>
      </c>
      <c r="AE228" s="1610">
        <v>205</v>
      </c>
      <c r="AF228" s="3076"/>
      <c r="AG228" s="1711" t="s">
        <v>8845</v>
      </c>
      <c r="AK228" s="1584">
        <v>1</v>
      </c>
    </row>
    <row r="229" spans="21:37" ht="21" customHeight="1">
      <c r="U229" s="1610"/>
      <c r="V229" s="2849"/>
      <c r="W229" s="1583" t="s">
        <v>8495</v>
      </c>
      <c r="X229" s="1603" t="s">
        <v>8496</v>
      </c>
      <c r="Y229" s="1711" t="s">
        <v>8495</v>
      </c>
      <c r="Z229" s="1610"/>
      <c r="AA229" s="3077"/>
      <c r="AB229" s="1583" t="s">
        <v>8846</v>
      </c>
      <c r="AC229" s="1603" t="s">
        <v>8847</v>
      </c>
      <c r="AD229" s="1711" t="s">
        <v>8848</v>
      </c>
      <c r="AE229" s="1610">
        <v>206</v>
      </c>
      <c r="AF229" s="3078"/>
      <c r="AG229" s="1711" t="s">
        <v>8710</v>
      </c>
      <c r="AK229" s="1584">
        <v>1</v>
      </c>
    </row>
    <row r="230" spans="21:37" ht="21" customHeight="1">
      <c r="U230" s="1610"/>
      <c r="V230" s="3059"/>
      <c r="W230" s="1583" t="s">
        <v>8817</v>
      </c>
      <c r="X230" s="1603" t="s">
        <v>8818</v>
      </c>
      <c r="Y230" s="1711" t="s">
        <v>8817</v>
      </c>
      <c r="Z230" s="1610"/>
      <c r="AA230" s="3079"/>
      <c r="AB230" s="1583" t="s">
        <v>8849</v>
      </c>
      <c r="AC230" s="1603" t="s">
        <v>8850</v>
      </c>
      <c r="AD230" s="1711" t="s">
        <v>8851</v>
      </c>
      <c r="AE230" s="1610">
        <v>207</v>
      </c>
      <c r="AF230" s="3080"/>
      <c r="AG230" s="1711" t="s">
        <v>7815</v>
      </c>
      <c r="AK230" s="1584">
        <v>1</v>
      </c>
    </row>
    <row r="231" spans="21:37" ht="21" customHeight="1">
      <c r="U231" s="1610"/>
      <c r="V231" s="3081"/>
      <c r="W231" s="1583" t="s">
        <v>8852</v>
      </c>
      <c r="X231" s="1603" t="s">
        <v>8853</v>
      </c>
      <c r="Y231" s="1711" t="s">
        <v>8852</v>
      </c>
      <c r="Z231" s="1610"/>
      <c r="AA231" s="3082"/>
      <c r="AB231" s="1583" t="s">
        <v>8854</v>
      </c>
      <c r="AC231" s="1603" t="s">
        <v>8855</v>
      </c>
      <c r="AD231" s="1711" t="s">
        <v>8856</v>
      </c>
      <c r="AE231" s="1610">
        <v>208</v>
      </c>
      <c r="AF231" s="3083"/>
      <c r="AG231" s="1711" t="s">
        <v>8610</v>
      </c>
      <c r="AK231" s="1584">
        <v>1</v>
      </c>
    </row>
    <row r="232" spans="21:37" ht="21" customHeight="1">
      <c r="U232" s="1610"/>
      <c r="V232" s="3084"/>
      <c r="W232" s="1583" t="s">
        <v>8301</v>
      </c>
      <c r="X232" s="1603" t="s">
        <v>8857</v>
      </c>
      <c r="Y232" s="1711" t="s">
        <v>8301</v>
      </c>
      <c r="Z232" s="1610"/>
      <c r="AA232" s="3085"/>
      <c r="AB232" s="1583" t="s">
        <v>8858</v>
      </c>
      <c r="AC232" s="1603" t="s">
        <v>8859</v>
      </c>
      <c r="AD232" s="1711" t="s">
        <v>8860</v>
      </c>
      <c r="AE232" s="1610">
        <v>209</v>
      </c>
      <c r="AF232" s="3086"/>
      <c r="AG232" s="1711" t="s">
        <v>7801</v>
      </c>
      <c r="AK232" s="1584">
        <v>1</v>
      </c>
    </row>
    <row r="233" spans="21:37" ht="21" customHeight="1">
      <c r="U233" s="1610"/>
      <c r="V233" s="3087"/>
      <c r="W233" s="1583" t="s">
        <v>8861</v>
      </c>
      <c r="X233" s="1603" t="s">
        <v>8862</v>
      </c>
      <c r="Y233" s="1711" t="s">
        <v>8861</v>
      </c>
      <c r="Z233" s="1610"/>
      <c r="AA233" s="3088"/>
      <c r="AB233" s="1583" t="s">
        <v>8863</v>
      </c>
      <c r="AC233" s="1603" t="s">
        <v>8864</v>
      </c>
      <c r="AD233" s="1711" t="s">
        <v>8865</v>
      </c>
      <c r="AE233" s="1610">
        <v>210</v>
      </c>
      <c r="AF233" s="3089"/>
      <c r="AG233" s="1711" t="s">
        <v>8866</v>
      </c>
      <c r="AK233" s="1584">
        <v>1</v>
      </c>
    </row>
    <row r="234" spans="21:37" ht="21" customHeight="1">
      <c r="U234" s="1610"/>
      <c r="V234" s="3090"/>
      <c r="W234" s="1583" t="s">
        <v>8867</v>
      </c>
      <c r="X234" s="1603" t="s">
        <v>8868</v>
      </c>
      <c r="Y234" s="1711" t="s">
        <v>8869</v>
      </c>
      <c r="Z234" s="1610"/>
      <c r="AA234" s="3091"/>
      <c r="AB234" s="1583" t="s">
        <v>8870</v>
      </c>
      <c r="AC234" s="1603" t="s">
        <v>8871</v>
      </c>
      <c r="AD234" s="1711" t="s">
        <v>8870</v>
      </c>
      <c r="AE234" s="1610">
        <v>211</v>
      </c>
      <c r="AF234" s="3092"/>
      <c r="AG234" s="1711" t="s">
        <v>7831</v>
      </c>
      <c r="AK234" s="1584">
        <v>1</v>
      </c>
    </row>
    <row r="235" spans="21:37" ht="21" customHeight="1">
      <c r="U235" s="1610"/>
      <c r="V235" s="3093"/>
      <c r="W235" s="1583" t="s">
        <v>8872</v>
      </c>
      <c r="X235" s="1603" t="s">
        <v>8873</v>
      </c>
      <c r="Y235" s="1711" t="s">
        <v>8874</v>
      </c>
      <c r="Z235" s="1610"/>
      <c r="AA235" s="3094"/>
      <c r="AB235" s="1583" t="s">
        <v>8684</v>
      </c>
      <c r="AC235" s="1603" t="s">
        <v>8875</v>
      </c>
      <c r="AD235" s="1711" t="s">
        <v>8684</v>
      </c>
      <c r="AE235" s="1610">
        <v>212</v>
      </c>
      <c r="AF235" s="3095"/>
      <c r="AG235" s="1711" t="s">
        <v>8876</v>
      </c>
      <c r="AK235" s="1584">
        <v>1</v>
      </c>
    </row>
    <row r="236" spans="21:37" ht="21" customHeight="1">
      <c r="U236" s="1610"/>
      <c r="V236" s="3096"/>
      <c r="W236" s="1583" t="s">
        <v>8877</v>
      </c>
      <c r="X236" s="1603" t="s">
        <v>8878</v>
      </c>
      <c r="Y236" s="1711" t="s">
        <v>8879</v>
      </c>
      <c r="Z236" s="1610"/>
      <c r="AA236" s="3097"/>
      <c r="AB236" s="1583" t="s">
        <v>8880</v>
      </c>
      <c r="AC236" s="1603" t="s">
        <v>8881</v>
      </c>
      <c r="AD236" s="1711" t="s">
        <v>8882</v>
      </c>
      <c r="AE236" s="1610">
        <v>213</v>
      </c>
      <c r="AF236" s="3098"/>
      <c r="AG236" s="1711" t="s">
        <v>8426</v>
      </c>
      <c r="AK236" s="1584">
        <v>1</v>
      </c>
    </row>
    <row r="237" spans="21:37" ht="21" customHeight="1">
      <c r="U237" s="1610"/>
      <c r="V237" s="2931"/>
      <c r="W237" s="1583" t="s">
        <v>8627</v>
      </c>
      <c r="X237" s="1603" t="s">
        <v>8628</v>
      </c>
      <c r="Y237" s="1711" t="s">
        <v>8627</v>
      </c>
      <c r="Z237" s="1610"/>
      <c r="AA237" s="3099"/>
      <c r="AB237" s="1583" t="s">
        <v>8883</v>
      </c>
      <c r="AC237" s="1603" t="s">
        <v>8884</v>
      </c>
      <c r="AD237" s="1711" t="s">
        <v>8885</v>
      </c>
      <c r="AE237" s="1610">
        <v>214</v>
      </c>
      <c r="AF237" s="3100"/>
      <c r="AG237" s="1711" t="s">
        <v>8886</v>
      </c>
      <c r="AK237" s="1584">
        <v>1</v>
      </c>
    </row>
    <row r="238" spans="21:37" ht="21" customHeight="1">
      <c r="U238" s="1610"/>
      <c r="V238" s="2908"/>
      <c r="W238" s="1583" t="s">
        <v>8596</v>
      </c>
      <c r="X238" s="1603" t="s">
        <v>8597</v>
      </c>
      <c r="Y238" s="1711" t="s">
        <v>8596</v>
      </c>
      <c r="Z238" s="1610"/>
      <c r="AA238" s="1814"/>
      <c r="AB238" s="1583" t="s">
        <v>7189</v>
      </c>
      <c r="AC238" s="1603" t="s">
        <v>7190</v>
      </c>
      <c r="AD238" s="1711" t="s">
        <v>7189</v>
      </c>
      <c r="AE238" s="1610">
        <v>215</v>
      </c>
      <c r="AF238" s="3101"/>
      <c r="AG238" s="1711" t="s">
        <v>7847</v>
      </c>
      <c r="AK238" s="1584">
        <v>1</v>
      </c>
    </row>
    <row r="239" spans="21:37" ht="21" customHeight="1">
      <c r="U239" s="1610"/>
      <c r="V239" s="2899"/>
      <c r="W239" s="1583" t="s">
        <v>8582</v>
      </c>
      <c r="X239" s="1603" t="s">
        <v>8583</v>
      </c>
      <c r="Y239" s="1711" t="s">
        <v>8584</v>
      </c>
      <c r="Z239" s="1610"/>
      <c r="AA239" s="3102"/>
      <c r="AB239" s="1583" t="s">
        <v>8887</v>
      </c>
      <c r="AC239" s="1603" t="s">
        <v>8888</v>
      </c>
      <c r="AD239" s="1711" t="s">
        <v>8889</v>
      </c>
      <c r="AE239" s="1610">
        <v>216</v>
      </c>
      <c r="AF239" s="3103"/>
      <c r="AG239" s="1711" t="s">
        <v>7863</v>
      </c>
      <c r="AK239" s="1584">
        <v>1</v>
      </c>
    </row>
    <row r="240" spans="21:37" ht="21" customHeight="1">
      <c r="U240" s="1610"/>
      <c r="V240" s="2939"/>
      <c r="W240" s="1583" t="s">
        <v>8639</v>
      </c>
      <c r="X240" s="1603" t="s">
        <v>8640</v>
      </c>
      <c r="Y240" s="1711" t="s">
        <v>8639</v>
      </c>
      <c r="Z240" s="1610"/>
      <c r="AA240" s="3104"/>
      <c r="AB240" s="1583" t="s">
        <v>8890</v>
      </c>
      <c r="AC240" s="1603" t="s">
        <v>8891</v>
      </c>
      <c r="AD240" s="1711" t="s">
        <v>8890</v>
      </c>
      <c r="AE240" s="1610">
        <v>217</v>
      </c>
      <c r="AF240" s="3105"/>
      <c r="AG240" s="1711" t="s">
        <v>8892</v>
      </c>
      <c r="AK240" s="1584">
        <v>1</v>
      </c>
    </row>
    <row r="241" spans="21:37" ht="21" customHeight="1">
      <c r="U241" s="1610"/>
      <c r="V241" s="3106"/>
      <c r="W241" s="1583" t="s">
        <v>8893</v>
      </c>
      <c r="X241" s="1603" t="s">
        <v>8894</v>
      </c>
      <c r="Y241" s="1711" t="s">
        <v>8893</v>
      </c>
      <c r="Z241" s="1610"/>
      <c r="AA241" s="3107"/>
      <c r="AB241" s="1583" t="s">
        <v>8895</v>
      </c>
      <c r="AC241" s="1603" t="s">
        <v>8896</v>
      </c>
      <c r="AD241" s="1711" t="s">
        <v>8895</v>
      </c>
      <c r="AE241" s="1610">
        <v>218</v>
      </c>
      <c r="AF241" s="3108"/>
      <c r="AG241" s="1711" t="s">
        <v>8698</v>
      </c>
      <c r="AK241" s="1584">
        <v>1</v>
      </c>
    </row>
    <row r="242" spans="21:37" ht="21" customHeight="1">
      <c r="U242" s="1610"/>
      <c r="V242" s="2917"/>
      <c r="W242" s="1583" t="s">
        <v>8608</v>
      </c>
      <c r="X242" s="1603" t="s">
        <v>8609</v>
      </c>
      <c r="Y242" s="1711" t="s">
        <v>8608</v>
      </c>
      <c r="Z242" s="1610"/>
      <c r="AA242" s="3041"/>
      <c r="AB242" s="1583" t="s">
        <v>8792</v>
      </c>
      <c r="AC242" s="1603" t="s">
        <v>8793</v>
      </c>
      <c r="AD242" s="1711" t="s">
        <v>8792</v>
      </c>
      <c r="AE242" s="1610">
        <v>219</v>
      </c>
      <c r="AF242" s="3109"/>
      <c r="AG242" s="1711" t="s">
        <v>8897</v>
      </c>
      <c r="AK242" s="1584">
        <v>1</v>
      </c>
    </row>
    <row r="243" spans="21:37" ht="21" customHeight="1">
      <c r="U243" s="1610"/>
      <c r="V243" s="3110"/>
      <c r="W243" s="1583" t="s">
        <v>8898</v>
      </c>
      <c r="X243" s="1603" t="s">
        <v>8899</v>
      </c>
      <c r="Y243" s="1711" t="s">
        <v>8898</v>
      </c>
      <c r="Z243" s="1610"/>
      <c r="AA243" s="3111"/>
      <c r="AB243" s="1583" t="s">
        <v>8900</v>
      </c>
      <c r="AC243" s="1603" t="s">
        <v>8901</v>
      </c>
      <c r="AD243" s="1711" t="s">
        <v>8900</v>
      </c>
      <c r="AE243" s="1610">
        <v>220</v>
      </c>
      <c r="AF243" s="3112"/>
      <c r="AG243" s="1711" t="s">
        <v>8902</v>
      </c>
      <c r="AK243" s="1584">
        <v>1</v>
      </c>
    </row>
    <row r="244" spans="21:37" ht="21" customHeight="1">
      <c r="U244" s="1610"/>
      <c r="V244" s="2954"/>
      <c r="W244" s="1583" t="s">
        <v>8664</v>
      </c>
      <c r="X244" s="1603" t="s">
        <v>8665</v>
      </c>
      <c r="Y244" s="1711" t="s">
        <v>8664</v>
      </c>
      <c r="Z244" s="1610"/>
      <c r="AA244" s="3113"/>
      <c r="AB244" s="1583" t="s">
        <v>8903</v>
      </c>
      <c r="AC244" s="1603" t="s">
        <v>8904</v>
      </c>
      <c r="AD244" s="1711" t="s">
        <v>8903</v>
      </c>
      <c r="AE244" s="1610">
        <v>221</v>
      </c>
      <c r="AF244" s="3114"/>
      <c r="AG244" s="1711" t="s">
        <v>8905</v>
      </c>
      <c r="AK244" s="1584">
        <v>1</v>
      </c>
    </row>
    <row r="245" spans="21:37" ht="21" customHeight="1">
      <c r="U245" s="1610"/>
      <c r="V245" s="2855"/>
      <c r="W245" s="1583" t="s">
        <v>8505</v>
      </c>
      <c r="X245" s="1603" t="s">
        <v>8506</v>
      </c>
      <c r="Y245" s="1711" t="s">
        <v>8505</v>
      </c>
      <c r="Z245" s="1610"/>
      <c r="AA245" s="3115"/>
      <c r="AB245" s="1583" t="s">
        <v>8906</v>
      </c>
      <c r="AC245" s="1603" t="s">
        <v>8907</v>
      </c>
      <c r="AD245" s="1711" t="s">
        <v>8906</v>
      </c>
      <c r="AE245" s="1610">
        <v>222</v>
      </c>
      <c r="AF245" s="3116"/>
      <c r="AG245" s="1711" t="s">
        <v>8908</v>
      </c>
      <c r="AK245" s="1584">
        <v>1</v>
      </c>
    </row>
    <row r="246" spans="21:37" ht="21" customHeight="1">
      <c r="U246" s="1610"/>
      <c r="V246" s="2972"/>
      <c r="W246" s="1583" t="s">
        <v>8694</v>
      </c>
      <c r="X246" s="1603" t="s">
        <v>8695</v>
      </c>
      <c r="Y246" s="1711" t="s">
        <v>8696</v>
      </c>
      <c r="Z246" s="1610"/>
      <c r="AA246" s="3081"/>
      <c r="AB246" s="1583" t="s">
        <v>8852</v>
      </c>
      <c r="AC246" s="1603" t="s">
        <v>8853</v>
      </c>
      <c r="AD246" s="1711" t="s">
        <v>8852</v>
      </c>
      <c r="AE246" s="1610">
        <v>223</v>
      </c>
      <c r="AF246" s="3117"/>
      <c r="AG246" s="1711" t="s">
        <v>8909</v>
      </c>
      <c r="AK246" s="1584">
        <v>1</v>
      </c>
    </row>
    <row r="247" spans="21:37" ht="21" customHeight="1">
      <c r="U247" s="1610"/>
      <c r="V247" s="3051"/>
      <c r="W247" s="1583" t="s">
        <v>8807</v>
      </c>
      <c r="X247" s="1603" t="s">
        <v>8808</v>
      </c>
      <c r="Y247" s="1711" t="s">
        <v>8807</v>
      </c>
      <c r="Z247" s="1610"/>
      <c r="AA247" s="3118"/>
      <c r="AB247" s="1583" t="s">
        <v>8910</v>
      </c>
      <c r="AC247" s="1603" t="s">
        <v>8911</v>
      </c>
      <c r="AD247" s="1711" t="s">
        <v>8910</v>
      </c>
      <c r="AE247" s="1610">
        <v>224</v>
      </c>
      <c r="AF247" s="3119"/>
      <c r="AG247" s="1711" t="s">
        <v>8912</v>
      </c>
      <c r="AK247" s="1584">
        <v>1</v>
      </c>
    </row>
    <row r="248" spans="21:37" ht="21" customHeight="1">
      <c r="U248" s="1610"/>
      <c r="V248" s="3063"/>
      <c r="W248" s="1583" t="s">
        <v>8822</v>
      </c>
      <c r="X248" s="1603" t="s">
        <v>8823</v>
      </c>
      <c r="Y248" s="1711" t="s">
        <v>8824</v>
      </c>
      <c r="Z248" s="1610"/>
      <c r="AA248" s="3120"/>
      <c r="AB248" s="1583" t="s">
        <v>8913</v>
      </c>
      <c r="AC248" s="1603" t="s">
        <v>8914</v>
      </c>
      <c r="AD248" s="1711" t="s">
        <v>8913</v>
      </c>
      <c r="AE248" s="1610">
        <v>225</v>
      </c>
      <c r="AF248" s="3121"/>
      <c r="AG248" s="1711" t="s">
        <v>8915</v>
      </c>
      <c r="AK248" s="1584">
        <v>1</v>
      </c>
    </row>
    <row r="249" spans="21:37" ht="21" customHeight="1">
      <c r="U249" s="1610"/>
      <c r="V249" s="3067"/>
      <c r="W249" s="1583" t="s">
        <v>8829</v>
      </c>
      <c r="X249" s="1603" t="s">
        <v>8830</v>
      </c>
      <c r="Y249" s="1711" t="s">
        <v>8831</v>
      </c>
      <c r="Z249" s="1610"/>
      <c r="AA249" s="3043"/>
      <c r="AB249" s="1583" t="s">
        <v>8795</v>
      </c>
      <c r="AC249" s="1603" t="s">
        <v>8796</v>
      </c>
      <c r="AD249" s="1711" t="s">
        <v>8795</v>
      </c>
      <c r="AE249" s="1610">
        <v>226</v>
      </c>
      <c r="AF249" s="3122"/>
      <c r="AG249" s="1711" t="s">
        <v>8916</v>
      </c>
      <c r="AK249" s="1584">
        <v>1</v>
      </c>
    </row>
    <row r="250" spans="21:37" ht="21" customHeight="1">
      <c r="U250" s="1610"/>
      <c r="V250" s="3088"/>
      <c r="W250" s="1583" t="s">
        <v>8863</v>
      </c>
      <c r="X250" s="1603" t="s">
        <v>8864</v>
      </c>
      <c r="Y250" s="1711" t="s">
        <v>8865</v>
      </c>
      <c r="Z250" s="1610"/>
      <c r="AA250" s="3123"/>
      <c r="AB250" s="1583" t="s">
        <v>8917</v>
      </c>
      <c r="AC250" s="1603" t="s">
        <v>8918</v>
      </c>
      <c r="AD250" s="1711" t="s">
        <v>8917</v>
      </c>
      <c r="AE250" s="1610">
        <v>227</v>
      </c>
      <c r="AF250" s="3124"/>
      <c r="AG250" s="1711" t="s">
        <v>8919</v>
      </c>
      <c r="AK250" s="1584">
        <v>1</v>
      </c>
    </row>
    <row r="251" spans="21:37" ht="21" customHeight="1">
      <c r="U251" s="1610"/>
      <c r="V251" s="3125"/>
      <c r="W251" s="1583" t="s">
        <v>8920</v>
      </c>
      <c r="X251" s="1603" t="s">
        <v>8921</v>
      </c>
      <c r="Y251" s="1711" t="s">
        <v>8920</v>
      </c>
      <c r="Z251" s="1610"/>
      <c r="AA251" s="3126"/>
      <c r="AB251" s="1583" t="s">
        <v>8922</v>
      </c>
      <c r="AC251" s="1603" t="s">
        <v>8923</v>
      </c>
      <c r="AD251" s="1711" t="s">
        <v>8922</v>
      </c>
      <c r="AE251" s="1610">
        <v>228</v>
      </c>
      <c r="AF251" s="3127"/>
      <c r="AG251" s="1711" t="s">
        <v>8924</v>
      </c>
      <c r="AK251" s="1584">
        <v>1</v>
      </c>
    </row>
    <row r="252" spans="21:37" ht="21" customHeight="1">
      <c r="U252" s="1610"/>
      <c r="V252" s="3128"/>
      <c r="W252" s="1583" t="s">
        <v>8925</v>
      </c>
      <c r="X252" s="1603" t="s">
        <v>8926</v>
      </c>
      <c r="Y252" s="1711" t="s">
        <v>8925</v>
      </c>
      <c r="Z252" s="1610"/>
      <c r="AA252" s="3129"/>
      <c r="AB252" s="1583" t="s">
        <v>8927</v>
      </c>
      <c r="AC252" s="1603" t="s">
        <v>8928</v>
      </c>
      <c r="AD252" s="1711" t="s">
        <v>8927</v>
      </c>
      <c r="AE252" s="1610">
        <v>229</v>
      </c>
      <c r="AF252" s="3130"/>
      <c r="AG252" s="1711" t="s">
        <v>8929</v>
      </c>
      <c r="AK252" s="1584">
        <v>1</v>
      </c>
    </row>
    <row r="253" spans="21:37" ht="21" customHeight="1">
      <c r="U253" s="1610"/>
      <c r="V253" s="3003"/>
      <c r="W253" s="1583" t="s">
        <v>8743</v>
      </c>
      <c r="X253" s="1603" t="s">
        <v>8744</v>
      </c>
      <c r="Y253" s="1711" t="s">
        <v>8743</v>
      </c>
      <c r="Z253" s="1610"/>
      <c r="AA253" s="3131"/>
      <c r="AB253" s="1583" t="s">
        <v>8930</v>
      </c>
      <c r="AC253" s="1603" t="s">
        <v>8931</v>
      </c>
      <c r="AD253" s="1711" t="s">
        <v>8930</v>
      </c>
      <c r="AE253" s="1610">
        <v>230</v>
      </c>
      <c r="AF253" s="3132"/>
      <c r="AG253" s="1711" t="s">
        <v>1371</v>
      </c>
      <c r="AK253" s="1584">
        <v>1</v>
      </c>
    </row>
    <row r="254" spans="21:37" ht="21" customHeight="1">
      <c r="U254" s="1610"/>
      <c r="V254" s="3133"/>
      <c r="W254" s="1583" t="s">
        <v>7135</v>
      </c>
      <c r="X254" s="1603" t="s">
        <v>8932</v>
      </c>
      <c r="Y254" s="1711"/>
      <c r="Z254" s="1610"/>
      <c r="AA254" s="3134"/>
      <c r="AB254" s="1583" t="s">
        <v>8933</v>
      </c>
      <c r="AC254" s="1603" t="s">
        <v>8934</v>
      </c>
      <c r="AD254" s="1711" t="s">
        <v>8933</v>
      </c>
      <c r="AE254" s="1610">
        <v>231</v>
      </c>
      <c r="AF254" s="3135"/>
      <c r="AG254" s="1711" t="s">
        <v>8935</v>
      </c>
      <c r="AK254" s="1584">
        <v>1</v>
      </c>
    </row>
    <row r="255" spans="21:37" ht="21" customHeight="1">
      <c r="U255" s="1610"/>
      <c r="V255" s="3136"/>
      <c r="W255" s="1583" t="s">
        <v>8783</v>
      </c>
      <c r="X255" s="1603" t="s">
        <v>8936</v>
      </c>
      <c r="Y255" s="1711" t="s">
        <v>8937</v>
      </c>
      <c r="Z255" s="1610"/>
      <c r="AA255" s="3137"/>
      <c r="AB255" s="1583" t="s">
        <v>8938</v>
      </c>
      <c r="AC255" s="1603" t="s">
        <v>8939</v>
      </c>
      <c r="AD255" s="1711" t="s">
        <v>8940</v>
      </c>
      <c r="AE255" s="1610">
        <v>232</v>
      </c>
      <c r="AF255" s="3138"/>
      <c r="AG255" s="1711" t="s">
        <v>8941</v>
      </c>
      <c r="AK255" s="1584">
        <v>1</v>
      </c>
    </row>
    <row r="256" spans="21:37" ht="21" customHeight="1">
      <c r="U256" s="1610"/>
      <c r="V256" s="3139"/>
      <c r="W256" s="1583" t="s">
        <v>8800</v>
      </c>
      <c r="X256" s="1603" t="s">
        <v>8942</v>
      </c>
      <c r="Y256" s="1711" t="s">
        <v>8943</v>
      </c>
      <c r="Z256" s="1610"/>
      <c r="AA256" s="3140"/>
      <c r="AB256" s="1583" t="s">
        <v>8944</v>
      </c>
      <c r="AC256" s="1603" t="s">
        <v>8945</v>
      </c>
      <c r="AD256" s="1711" t="s">
        <v>8946</v>
      </c>
      <c r="AE256" s="1610">
        <v>233</v>
      </c>
      <c r="AF256" s="3141"/>
      <c r="AG256" s="1711" t="s">
        <v>8947</v>
      </c>
      <c r="AK256" s="1584">
        <v>1</v>
      </c>
    </row>
    <row r="257" spans="21:37" ht="21" customHeight="1">
      <c r="U257" s="1610"/>
      <c r="V257" s="3142"/>
      <c r="W257" s="1583" t="s">
        <v>8825</v>
      </c>
      <c r="X257" s="1603" t="s">
        <v>8948</v>
      </c>
      <c r="Y257" s="1711" t="s">
        <v>8949</v>
      </c>
      <c r="Z257" s="1610"/>
      <c r="AA257" s="3106"/>
      <c r="AB257" s="1583" t="s">
        <v>8893</v>
      </c>
      <c r="AC257" s="1603" t="s">
        <v>8894</v>
      </c>
      <c r="AD257" s="1711" t="s">
        <v>8893</v>
      </c>
      <c r="AE257" s="1610">
        <v>234</v>
      </c>
      <c r="AF257" s="3143"/>
      <c r="AG257" s="1711" t="s">
        <v>8950</v>
      </c>
      <c r="AK257" s="1584">
        <v>1</v>
      </c>
    </row>
    <row r="258" spans="21:37" ht="21" customHeight="1">
      <c r="U258" s="1610"/>
      <c r="V258" s="3144"/>
      <c r="W258" s="1583" t="s">
        <v>8766</v>
      </c>
      <c r="X258" s="1603" t="s">
        <v>8951</v>
      </c>
      <c r="Y258" s="1711" t="s">
        <v>8766</v>
      </c>
      <c r="Z258" s="1610"/>
      <c r="AA258" s="3145"/>
      <c r="AB258" s="1583" t="s">
        <v>8952</v>
      </c>
      <c r="AC258" s="1603" t="s">
        <v>8953</v>
      </c>
      <c r="AD258" s="1711" t="s">
        <v>8954</v>
      </c>
      <c r="AE258" s="1610">
        <v>235</v>
      </c>
      <c r="AF258" s="3146"/>
      <c r="AG258" s="1711" t="s">
        <v>8955</v>
      </c>
      <c r="AK258" s="1584">
        <v>1</v>
      </c>
    </row>
    <row r="259" spans="21:37" ht="21" customHeight="1">
      <c r="U259" s="1610"/>
      <c r="V259" s="3147"/>
      <c r="W259" s="1583" t="s">
        <v>8750</v>
      </c>
      <c r="X259" s="1603" t="s">
        <v>8956</v>
      </c>
      <c r="Y259" s="1711" t="s">
        <v>8957</v>
      </c>
      <c r="Z259" s="1610"/>
      <c r="AA259" s="3148"/>
      <c r="AB259" s="1583" t="s">
        <v>8958</v>
      </c>
      <c r="AC259" s="1603" t="s">
        <v>8959</v>
      </c>
      <c r="AD259" s="1711" t="s">
        <v>8960</v>
      </c>
      <c r="AE259" s="1610">
        <v>236</v>
      </c>
      <c r="AF259" s="3149"/>
      <c r="AG259" s="1711" t="s">
        <v>8961</v>
      </c>
      <c r="AK259" s="1584">
        <v>1</v>
      </c>
    </row>
    <row r="260" spans="21:37" ht="21" customHeight="1">
      <c r="U260" s="1610"/>
      <c r="V260" s="3150"/>
      <c r="W260" s="1583" t="s">
        <v>8741</v>
      </c>
      <c r="X260" s="1603" t="s">
        <v>8962</v>
      </c>
      <c r="Y260" s="1711" t="s">
        <v>8963</v>
      </c>
      <c r="Z260" s="1610"/>
      <c r="AA260" s="3151"/>
      <c r="AB260" s="1583" t="s">
        <v>8964</v>
      </c>
      <c r="AC260" s="1603" t="s">
        <v>8965</v>
      </c>
      <c r="AD260" s="1711" t="s">
        <v>8964</v>
      </c>
      <c r="AE260" s="1610">
        <v>237</v>
      </c>
      <c r="AF260" s="3152"/>
      <c r="AG260" s="1711" t="s">
        <v>1113</v>
      </c>
      <c r="AK260" s="1584">
        <v>1</v>
      </c>
    </row>
    <row r="261" spans="21:37" ht="21" customHeight="1">
      <c r="U261" s="1610"/>
      <c r="V261" s="3153"/>
      <c r="W261" s="1583" t="s">
        <v>8706</v>
      </c>
      <c r="X261" s="1603" t="s">
        <v>8966</v>
      </c>
      <c r="Y261" s="1711" t="s">
        <v>8967</v>
      </c>
      <c r="Z261" s="1610"/>
      <c r="AA261" s="3154"/>
      <c r="AB261" s="1583" t="s">
        <v>8968</v>
      </c>
      <c r="AC261" s="1603" t="s">
        <v>8969</v>
      </c>
      <c r="AD261" s="1711" t="s">
        <v>8968</v>
      </c>
      <c r="AE261" s="1610">
        <v>238</v>
      </c>
      <c r="AF261" s="3155"/>
      <c r="AG261" s="1711" t="s">
        <v>8970</v>
      </c>
      <c r="AK261" s="1584">
        <v>1</v>
      </c>
    </row>
    <row r="262" spans="21:37" ht="21" customHeight="1">
      <c r="U262" s="1610"/>
      <c r="V262" s="3156"/>
      <c r="W262" s="1583" t="s">
        <v>8812</v>
      </c>
      <c r="X262" s="1603" t="s">
        <v>8971</v>
      </c>
      <c r="Y262" s="1711" t="s">
        <v>8972</v>
      </c>
      <c r="Z262" s="1610"/>
      <c r="AA262" s="3157"/>
      <c r="AB262" s="1583" t="s">
        <v>8973</v>
      </c>
      <c r="AC262" s="1603" t="s">
        <v>8974</v>
      </c>
      <c r="AD262" s="1711" t="s">
        <v>8973</v>
      </c>
      <c r="AE262" s="1610">
        <v>239</v>
      </c>
      <c r="AF262" s="3158"/>
      <c r="AG262" s="1711" t="s">
        <v>7030</v>
      </c>
      <c r="AK262" s="1584">
        <v>1</v>
      </c>
    </row>
    <row r="263" spans="21:37" ht="21" customHeight="1">
      <c r="U263" s="1610"/>
      <c r="V263" s="3159"/>
      <c r="W263" s="1583" t="s">
        <v>8701</v>
      </c>
      <c r="X263" s="1603" t="s">
        <v>7041</v>
      </c>
      <c r="Y263" s="1711" t="s">
        <v>8701</v>
      </c>
      <c r="Z263" s="1610"/>
      <c r="AA263" s="3038"/>
      <c r="AB263" s="1583" t="s">
        <v>4952</v>
      </c>
      <c r="AC263" s="1603" t="s">
        <v>8788</v>
      </c>
      <c r="AD263" s="1711" t="s">
        <v>4952</v>
      </c>
      <c r="AE263" s="1610">
        <v>240</v>
      </c>
      <c r="AF263" s="3160"/>
      <c r="AG263" s="1711" t="s">
        <v>8975</v>
      </c>
      <c r="AK263" s="1584">
        <v>1</v>
      </c>
    </row>
    <row r="264" spans="21:37" ht="21" customHeight="1">
      <c r="U264" s="1610"/>
      <c r="V264" s="3161"/>
      <c r="W264" s="1583" t="s">
        <v>8976</v>
      </c>
      <c r="X264" s="1603" t="s">
        <v>8977</v>
      </c>
      <c r="Y264" s="1711" t="s">
        <v>8976</v>
      </c>
      <c r="Z264" s="1610"/>
      <c r="AA264" s="1819"/>
      <c r="AB264" s="1583" t="s">
        <v>7199</v>
      </c>
      <c r="AC264" s="1603" t="s">
        <v>7200</v>
      </c>
      <c r="AD264" s="1711" t="s">
        <v>7199</v>
      </c>
      <c r="AE264" s="1610">
        <v>241</v>
      </c>
      <c r="AF264" s="3162"/>
      <c r="AG264" s="1711" t="s">
        <v>7020</v>
      </c>
      <c r="AK264" s="1584">
        <v>1</v>
      </c>
    </row>
    <row r="265" spans="21:37" ht="21" customHeight="1">
      <c r="U265" s="1610"/>
      <c r="V265" s="3163"/>
      <c r="W265" s="1583" t="s">
        <v>8841</v>
      </c>
      <c r="X265" s="1603" t="s">
        <v>8978</v>
      </c>
      <c r="Y265" s="1711" t="s">
        <v>8841</v>
      </c>
      <c r="Z265" s="1610"/>
      <c r="AA265" s="3164"/>
      <c r="AB265" s="1583" t="s">
        <v>8979</v>
      </c>
      <c r="AC265" s="1603" t="s">
        <v>8980</v>
      </c>
      <c r="AD265" s="1711" t="s">
        <v>8979</v>
      </c>
      <c r="AE265" s="1610">
        <v>242</v>
      </c>
      <c r="AF265" s="3165"/>
      <c r="AG265" s="1711" t="s">
        <v>7389</v>
      </c>
      <c r="AK265" s="1584">
        <v>1</v>
      </c>
    </row>
    <row r="266" spans="21:37" ht="21" customHeight="1">
      <c r="U266" s="1610"/>
      <c r="V266" s="3166"/>
      <c r="W266" s="1583" t="s">
        <v>8981</v>
      </c>
      <c r="X266" s="1603" t="s">
        <v>8982</v>
      </c>
      <c r="Y266" s="1711" t="s">
        <v>8981</v>
      </c>
      <c r="Z266" s="1610"/>
      <c r="AA266" s="1822"/>
      <c r="AB266" s="1583" t="s">
        <v>7207</v>
      </c>
      <c r="AC266" s="1603" t="s">
        <v>7208</v>
      </c>
      <c r="AD266" s="1711" t="s">
        <v>7207</v>
      </c>
      <c r="AE266" s="1610">
        <v>243</v>
      </c>
      <c r="AF266" s="3167"/>
      <c r="AG266" s="1711" t="s">
        <v>8983</v>
      </c>
      <c r="AK266" s="1584">
        <v>1</v>
      </c>
    </row>
    <row r="267" spans="21:37" ht="21" customHeight="1">
      <c r="U267" s="1610"/>
      <c r="V267" s="3021"/>
      <c r="W267" s="1583" t="s">
        <v>8763</v>
      </c>
      <c r="X267" s="1603" t="s">
        <v>8764</v>
      </c>
      <c r="Y267" s="1711" t="s">
        <v>8765</v>
      </c>
      <c r="Z267" s="1610"/>
      <c r="AA267" s="3168"/>
      <c r="AB267" s="1583" t="s">
        <v>8984</v>
      </c>
      <c r="AC267" s="1603" t="s">
        <v>8985</v>
      </c>
      <c r="AD267" s="1711" t="s">
        <v>8986</v>
      </c>
      <c r="AE267" s="1610">
        <v>244</v>
      </c>
      <c r="AF267" s="3169"/>
      <c r="AG267" s="1711" t="s">
        <v>8987</v>
      </c>
      <c r="AK267" s="1584">
        <v>1</v>
      </c>
    </row>
    <row r="268" spans="21:37" ht="21" customHeight="1">
      <c r="U268" s="1610"/>
      <c r="V268" s="2858"/>
      <c r="W268" s="1583" t="s">
        <v>8511</v>
      </c>
      <c r="X268" s="1603" t="s">
        <v>8512</v>
      </c>
      <c r="Y268" s="1711" t="s">
        <v>8511</v>
      </c>
      <c r="Z268" s="1610"/>
      <c r="AA268" s="3170"/>
      <c r="AB268" s="1583" t="s">
        <v>8988</v>
      </c>
      <c r="AC268" s="1603" t="s">
        <v>8989</v>
      </c>
      <c r="AD268" s="1711" t="s">
        <v>8990</v>
      </c>
      <c r="AE268" s="1610">
        <v>245</v>
      </c>
      <c r="AF268" s="3171"/>
      <c r="AG268" s="1711" t="s">
        <v>8991</v>
      </c>
      <c r="AK268" s="1584">
        <v>1</v>
      </c>
    </row>
    <row r="269" spans="21:37" ht="21" customHeight="1">
      <c r="U269" s="1610"/>
      <c r="V269" s="2222"/>
      <c r="W269" s="1583" t="s">
        <v>7715</v>
      </c>
      <c r="X269" s="1603" t="s">
        <v>7716</v>
      </c>
      <c r="Y269" s="1711" t="s">
        <v>7715</v>
      </c>
      <c r="Z269" s="1610"/>
      <c r="AA269" s="3172"/>
      <c r="AB269" s="1583" t="s">
        <v>8992</v>
      </c>
      <c r="AC269" s="1603" t="s">
        <v>8993</v>
      </c>
      <c r="AD269" s="1711" t="s">
        <v>8994</v>
      </c>
      <c r="AE269" s="1610">
        <v>246</v>
      </c>
      <c r="AF269" s="3173"/>
      <c r="AG269" s="1711" t="s">
        <v>7044</v>
      </c>
      <c r="AK269" s="1584">
        <v>1</v>
      </c>
    </row>
    <row r="270" spans="21:37" ht="21" customHeight="1">
      <c r="U270" s="1610"/>
      <c r="V270" s="3174"/>
      <c r="W270" s="1583" t="s">
        <v>8995</v>
      </c>
      <c r="X270" s="1603" t="s">
        <v>8996</v>
      </c>
      <c r="Y270" s="1711" t="s">
        <v>8995</v>
      </c>
      <c r="Z270" s="1610"/>
      <c r="AA270" s="3175"/>
      <c r="AB270" s="1583" t="s">
        <v>8997</v>
      </c>
      <c r="AC270" s="1603" t="s">
        <v>8998</v>
      </c>
      <c r="AD270" s="1711" t="s">
        <v>8999</v>
      </c>
      <c r="AE270" s="1610">
        <v>247</v>
      </c>
      <c r="AF270" s="3176"/>
      <c r="AG270" s="1711" t="s">
        <v>9000</v>
      </c>
      <c r="AK270" s="1584">
        <v>1</v>
      </c>
    </row>
    <row r="271" spans="21:37" ht="21" customHeight="1">
      <c r="U271" s="1610"/>
      <c r="V271" s="3177"/>
      <c r="W271" s="1583" t="s">
        <v>8950</v>
      </c>
      <c r="X271" s="1603" t="s">
        <v>9001</v>
      </c>
      <c r="Y271" s="1711" t="s">
        <v>8950</v>
      </c>
      <c r="Z271" s="1610"/>
      <c r="AA271" s="3178"/>
      <c r="AB271" s="1583" t="s">
        <v>9002</v>
      </c>
      <c r="AC271" s="1603" t="s">
        <v>9003</v>
      </c>
      <c r="AD271" s="1711" t="s">
        <v>9004</v>
      </c>
      <c r="AE271" s="1610">
        <v>248</v>
      </c>
      <c r="AF271" s="3179"/>
      <c r="AG271" s="1711" t="s">
        <v>9005</v>
      </c>
      <c r="AK271" s="1584">
        <v>1</v>
      </c>
    </row>
    <row r="272" spans="21:37" ht="21" customHeight="1">
      <c r="U272" s="1610"/>
      <c r="V272" s="1731"/>
      <c r="W272" s="1583" t="s">
        <v>7022</v>
      </c>
      <c r="X272" s="1603" t="s">
        <v>7023</v>
      </c>
      <c r="Y272" s="1711" t="s">
        <v>7022</v>
      </c>
      <c r="Z272" s="1610"/>
      <c r="AA272" s="3180"/>
      <c r="AB272" s="1583" t="s">
        <v>9006</v>
      </c>
      <c r="AC272" s="1603" t="s">
        <v>9007</v>
      </c>
      <c r="AD272" s="1711" t="s">
        <v>9008</v>
      </c>
      <c r="AE272" s="1610">
        <v>249</v>
      </c>
      <c r="AF272" s="3181"/>
      <c r="AG272" s="1711" t="s">
        <v>1214</v>
      </c>
      <c r="AK272" s="1584">
        <v>1</v>
      </c>
    </row>
    <row r="273" spans="21:37" ht="21" customHeight="1">
      <c r="U273" s="1610"/>
      <c r="V273" s="1796"/>
      <c r="W273" s="1583" t="s">
        <v>7153</v>
      </c>
      <c r="X273" s="1603" t="s">
        <v>7154</v>
      </c>
      <c r="Y273" s="1711" t="s">
        <v>7153</v>
      </c>
      <c r="Z273" s="1610"/>
      <c r="AA273" s="3182"/>
      <c r="AB273" s="1583" t="s">
        <v>9009</v>
      </c>
      <c r="AC273" s="1603" t="s">
        <v>9010</v>
      </c>
      <c r="AD273" s="1711" t="s">
        <v>9011</v>
      </c>
      <c r="AE273" s="1610">
        <v>250</v>
      </c>
      <c r="AF273" s="3183"/>
      <c r="AG273" s="1711" t="s">
        <v>9012</v>
      </c>
      <c r="AK273" s="1584">
        <v>1</v>
      </c>
    </row>
    <row r="274" spans="21:37" ht="21" customHeight="1">
      <c r="U274" s="1610"/>
      <c r="V274" s="3184"/>
      <c r="W274" s="1583" t="s">
        <v>8991</v>
      </c>
      <c r="X274" s="1603" t="s">
        <v>9013</v>
      </c>
      <c r="Y274" s="1711" t="s">
        <v>8991</v>
      </c>
      <c r="Z274" s="1610"/>
      <c r="AA274" s="1861"/>
      <c r="AB274" s="1583" t="s">
        <v>7269</v>
      </c>
      <c r="AC274" s="1603" t="s">
        <v>7270</v>
      </c>
      <c r="AD274" s="1711" t="s">
        <v>7271</v>
      </c>
      <c r="AE274" s="1610">
        <v>251</v>
      </c>
      <c r="AF274" s="3185"/>
      <c r="AG274" s="1711" t="s">
        <v>9014</v>
      </c>
      <c r="AK274" s="1584">
        <v>1</v>
      </c>
    </row>
    <row r="275" spans="21:37" ht="21" customHeight="1">
      <c r="U275" s="1610"/>
      <c r="V275" s="2414"/>
      <c r="W275" s="1583" t="s">
        <v>7318</v>
      </c>
      <c r="X275" s="1603" t="s">
        <v>7952</v>
      </c>
      <c r="Y275" s="1711" t="s">
        <v>7318</v>
      </c>
      <c r="Z275" s="1610"/>
      <c r="AA275" s="3186"/>
      <c r="AB275" s="1583" t="s">
        <v>9015</v>
      </c>
      <c r="AC275" s="1603" t="s">
        <v>9016</v>
      </c>
      <c r="AD275" s="1711" t="s">
        <v>9015</v>
      </c>
      <c r="AE275" s="1610">
        <v>252</v>
      </c>
      <c r="AF275" s="3187"/>
      <c r="AG275" s="1711" t="s">
        <v>9017</v>
      </c>
      <c r="AK275" s="1584">
        <v>1</v>
      </c>
    </row>
    <row r="276" spans="21:37" ht="21" customHeight="1">
      <c r="U276" s="1610"/>
      <c r="V276" s="2294"/>
      <c r="W276" s="1583" t="s">
        <v>7318</v>
      </c>
      <c r="X276" s="1603" t="s">
        <v>7804</v>
      </c>
      <c r="Y276" s="1711"/>
      <c r="Z276" s="1610"/>
      <c r="AA276" s="3188"/>
      <c r="AB276" s="1583" t="s">
        <v>9018</v>
      </c>
      <c r="AC276" s="1603" t="s">
        <v>9019</v>
      </c>
      <c r="AD276" s="1711" t="s">
        <v>9018</v>
      </c>
      <c r="AE276" s="1610">
        <v>253</v>
      </c>
      <c r="AF276" s="3189"/>
      <c r="AG276" s="1711" t="s">
        <v>9020</v>
      </c>
      <c r="AK276" s="1584">
        <v>1</v>
      </c>
    </row>
    <row r="277" spans="21:37" ht="21" customHeight="1">
      <c r="U277" s="1610"/>
      <c r="V277" s="2186"/>
      <c r="W277" s="1583" t="s">
        <v>7318</v>
      </c>
      <c r="X277" s="1603" t="s">
        <v>7670</v>
      </c>
      <c r="Y277" s="1711"/>
      <c r="Z277" s="1610"/>
      <c r="AA277" s="3190"/>
      <c r="AB277" s="1583" t="s">
        <v>9021</v>
      </c>
      <c r="AC277" s="1603" t="s">
        <v>9022</v>
      </c>
      <c r="AD277" s="1711" t="s">
        <v>9021</v>
      </c>
      <c r="AE277" s="1610">
        <v>254</v>
      </c>
      <c r="AF277" s="3191"/>
      <c r="AG277" s="1711" t="s">
        <v>1224</v>
      </c>
      <c r="AK277" s="1584">
        <v>1</v>
      </c>
    </row>
    <row r="278" spans="21:37" ht="21" customHeight="1">
      <c r="U278" s="1610"/>
      <c r="V278" s="1898"/>
      <c r="W278" s="1583" t="s">
        <v>7318</v>
      </c>
      <c r="X278" s="1603" t="s">
        <v>7319</v>
      </c>
      <c r="Y278" s="1711" t="s">
        <v>7320</v>
      </c>
      <c r="Z278" s="1610"/>
      <c r="AA278" s="3192"/>
      <c r="AB278" s="1583" t="s">
        <v>9023</v>
      </c>
      <c r="AC278" s="1603" t="s">
        <v>9024</v>
      </c>
      <c r="AD278" s="1711" t="s">
        <v>9023</v>
      </c>
      <c r="AE278" s="1610">
        <v>255</v>
      </c>
      <c r="AF278" s="3193"/>
      <c r="AG278" s="1711" t="s">
        <v>9025</v>
      </c>
      <c r="AK278" s="1584">
        <v>1</v>
      </c>
    </row>
    <row r="279" spans="21:37" ht="21" customHeight="1">
      <c r="U279" s="1610"/>
      <c r="V279" s="2835"/>
      <c r="W279" s="1583" t="s">
        <v>8473</v>
      </c>
      <c r="X279" s="1603" t="s">
        <v>8474</v>
      </c>
      <c r="Y279" s="1711" t="s">
        <v>8475</v>
      </c>
      <c r="Z279" s="1610"/>
      <c r="AA279" s="3194"/>
      <c r="AB279" s="1583" t="s">
        <v>9026</v>
      </c>
      <c r="AC279" s="1603" t="s">
        <v>9027</v>
      </c>
      <c r="AD279" s="1711" t="s">
        <v>9026</v>
      </c>
      <c r="AE279" s="1610">
        <v>256</v>
      </c>
      <c r="AF279" s="3195"/>
      <c r="AG279" s="1711" t="s">
        <v>449</v>
      </c>
      <c r="AK279" s="1584">
        <v>1</v>
      </c>
    </row>
    <row r="280" spans="21:37" ht="21" customHeight="1">
      <c r="U280" s="1610"/>
      <c r="V280" s="2762"/>
      <c r="W280" s="1583" t="s">
        <v>8370</v>
      </c>
      <c r="X280" s="1603" t="s">
        <v>8371</v>
      </c>
      <c r="Y280" s="1711" t="s">
        <v>8372</v>
      </c>
      <c r="Z280" s="1610"/>
      <c r="AA280" s="3196"/>
      <c r="AB280" s="1583" t="s">
        <v>9028</v>
      </c>
      <c r="AC280" s="1603" t="s">
        <v>9029</v>
      </c>
      <c r="AD280" s="1711" t="s">
        <v>9028</v>
      </c>
      <c r="AE280" s="1610">
        <v>257</v>
      </c>
      <c r="AF280" s="3197"/>
      <c r="AG280" s="1711" t="s">
        <v>9030</v>
      </c>
      <c r="AK280" s="1584">
        <v>1</v>
      </c>
    </row>
    <row r="281" spans="21:37" ht="21" customHeight="1">
      <c r="U281" s="1610"/>
      <c r="V281" s="2750"/>
      <c r="W281" s="1583" t="s">
        <v>8356</v>
      </c>
      <c r="X281" s="1603" t="s">
        <v>8357</v>
      </c>
      <c r="Y281" s="1711" t="s">
        <v>8358</v>
      </c>
      <c r="Z281" s="1610"/>
      <c r="AA281" s="3198"/>
      <c r="AB281" s="1583" t="s">
        <v>9031</v>
      </c>
      <c r="AC281" s="1603" t="s">
        <v>9032</v>
      </c>
      <c r="AD281" s="1711" t="s">
        <v>9031</v>
      </c>
      <c r="AE281" s="1610">
        <v>258</v>
      </c>
      <c r="AF281" s="3199"/>
      <c r="AG281" s="1711" t="s">
        <v>9033</v>
      </c>
      <c r="AK281" s="1584">
        <v>1</v>
      </c>
    </row>
    <row r="282" spans="21:37" ht="21" customHeight="1">
      <c r="U282" s="1610"/>
      <c r="V282" s="2738"/>
      <c r="W282" s="1583" t="s">
        <v>8340</v>
      </c>
      <c r="X282" s="1603" t="s">
        <v>8341</v>
      </c>
      <c r="Y282" s="1711" t="s">
        <v>8342</v>
      </c>
      <c r="Z282" s="1610"/>
      <c r="AA282" s="3200"/>
      <c r="AB282" s="1583" t="s">
        <v>9034</v>
      </c>
      <c r="AC282" s="1603" t="s">
        <v>9035</v>
      </c>
      <c r="AD282" s="1711" t="s">
        <v>9034</v>
      </c>
      <c r="AE282" s="1610">
        <v>259</v>
      </c>
      <c r="AF282" s="3201"/>
      <c r="AG282" s="1711" t="s">
        <v>9036</v>
      </c>
      <c r="AK282" s="1584">
        <v>1</v>
      </c>
    </row>
    <row r="283" spans="21:37" ht="21" customHeight="1">
      <c r="U283" s="1610"/>
      <c r="V283" s="2726"/>
      <c r="W283" s="1583" t="s">
        <v>8326</v>
      </c>
      <c r="X283" s="1603" t="s">
        <v>8327</v>
      </c>
      <c r="Y283" s="1711" t="s">
        <v>8328</v>
      </c>
      <c r="Z283" s="1610"/>
      <c r="AA283" s="3202"/>
      <c r="AB283" s="1583" t="s">
        <v>9037</v>
      </c>
      <c r="AC283" s="1603" t="s">
        <v>9038</v>
      </c>
      <c r="AD283" s="1711" t="s">
        <v>9037</v>
      </c>
      <c r="AE283" s="1610">
        <v>260</v>
      </c>
      <c r="AF283" s="3203"/>
      <c r="AG283" s="1711" t="s">
        <v>9039</v>
      </c>
      <c r="AK283" s="1584">
        <v>1</v>
      </c>
    </row>
    <row r="284" spans="21:37" ht="21" customHeight="1">
      <c r="U284" s="1610"/>
      <c r="V284" s="2714"/>
      <c r="W284" s="1583" t="s">
        <v>8312</v>
      </c>
      <c r="X284" s="1603" t="s">
        <v>8313</v>
      </c>
      <c r="Y284" s="1711" t="s">
        <v>8314</v>
      </c>
      <c r="Z284" s="1610"/>
      <c r="AA284" s="3204"/>
      <c r="AB284" s="1583" t="s">
        <v>9040</v>
      </c>
      <c r="AC284" s="1603" t="s">
        <v>9041</v>
      </c>
      <c r="AD284" s="1711" t="s">
        <v>9040</v>
      </c>
      <c r="AE284" s="1610">
        <v>261</v>
      </c>
      <c r="AF284" s="3205"/>
      <c r="AG284" s="1711" t="s">
        <v>9042</v>
      </c>
      <c r="AK284" s="1584">
        <v>1</v>
      </c>
    </row>
    <row r="285" spans="21:37" ht="21" customHeight="1">
      <c r="U285" s="1610"/>
      <c r="V285" s="2702"/>
      <c r="W285" s="1583" t="s">
        <v>8298</v>
      </c>
      <c r="X285" s="1603" t="s">
        <v>8299</v>
      </c>
      <c r="Y285" s="1711" t="s">
        <v>8300</v>
      </c>
      <c r="Z285" s="1610"/>
      <c r="AA285" s="3206"/>
      <c r="AB285" s="1583" t="s">
        <v>9043</v>
      </c>
      <c r="AC285" s="1603" t="s">
        <v>9044</v>
      </c>
      <c r="AD285" s="1711" t="s">
        <v>9043</v>
      </c>
      <c r="AE285" s="1610">
        <v>262</v>
      </c>
      <c r="AF285" s="3207"/>
      <c r="AG285" s="1711" t="s">
        <v>1381</v>
      </c>
      <c r="AK285" s="1584">
        <v>1</v>
      </c>
    </row>
    <row r="286" spans="21:37" ht="21" customHeight="1">
      <c r="U286" s="1610"/>
      <c r="V286" s="2690"/>
      <c r="W286" s="1583" t="s">
        <v>8284</v>
      </c>
      <c r="X286" s="1603" t="s">
        <v>8285</v>
      </c>
      <c r="Y286" s="1711" t="s">
        <v>8286</v>
      </c>
      <c r="Z286" s="1610"/>
      <c r="AA286" s="3208"/>
      <c r="AB286" s="1583" t="s">
        <v>9045</v>
      </c>
      <c r="AC286" s="1603" t="s">
        <v>9046</v>
      </c>
      <c r="AD286" s="1711" t="s">
        <v>9045</v>
      </c>
      <c r="AE286" s="1610">
        <v>263</v>
      </c>
      <c r="AF286" s="3209"/>
      <c r="AG286" s="1711" t="s">
        <v>9047</v>
      </c>
      <c r="AK286" s="1584">
        <v>1</v>
      </c>
    </row>
    <row r="287" spans="21:37" ht="21" customHeight="1">
      <c r="U287" s="1610"/>
      <c r="V287" s="2678"/>
      <c r="W287" s="1583" t="s">
        <v>8271</v>
      </c>
      <c r="X287" s="1603" t="s">
        <v>8272</v>
      </c>
      <c r="Y287" s="1711" t="s">
        <v>8273</v>
      </c>
      <c r="Z287" s="1610"/>
      <c r="AA287" s="3210"/>
      <c r="AB287" s="1583" t="s">
        <v>9048</v>
      </c>
      <c r="AC287" s="1603" t="s">
        <v>9049</v>
      </c>
      <c r="AD287" s="1711" t="s">
        <v>9048</v>
      </c>
      <c r="AE287" s="1610">
        <v>264</v>
      </c>
      <c r="AF287" s="3211"/>
      <c r="AG287" s="1711" t="s">
        <v>9050</v>
      </c>
      <c r="AK287" s="1584">
        <v>1</v>
      </c>
    </row>
    <row r="288" spans="21:37" ht="21" customHeight="1">
      <c r="U288" s="1610"/>
      <c r="V288" s="2666"/>
      <c r="W288" s="1583" t="s">
        <v>8255</v>
      </c>
      <c r="X288" s="1603" t="s">
        <v>8256</v>
      </c>
      <c r="Y288" s="1711" t="s">
        <v>8257</v>
      </c>
      <c r="Z288" s="1610"/>
      <c r="AA288" s="3212"/>
      <c r="AB288" s="1583" t="s">
        <v>9048</v>
      </c>
      <c r="AC288" s="1603" t="s">
        <v>9051</v>
      </c>
      <c r="AD288" s="1711" t="s">
        <v>9048</v>
      </c>
      <c r="AE288" s="1610">
        <v>265</v>
      </c>
      <c r="AF288" s="3213"/>
      <c r="AG288" s="1711" t="s">
        <v>9052</v>
      </c>
      <c r="AK288" s="1584">
        <v>1</v>
      </c>
    </row>
    <row r="289" spans="21:37" ht="21" customHeight="1">
      <c r="U289" s="1610"/>
      <c r="V289" s="2832"/>
      <c r="W289" s="1583" t="s">
        <v>8465</v>
      </c>
      <c r="X289" s="1603" t="s">
        <v>8466</v>
      </c>
      <c r="Y289" s="1711" t="s">
        <v>8467</v>
      </c>
      <c r="Z289" s="1610"/>
      <c r="AA289" s="3214"/>
      <c r="AB289" s="1583" t="s">
        <v>9053</v>
      </c>
      <c r="AC289" s="1603" t="s">
        <v>9054</v>
      </c>
      <c r="AD289" s="1711" t="s">
        <v>9055</v>
      </c>
      <c r="AE289" s="1610">
        <v>266</v>
      </c>
      <c r="AF289" s="3215"/>
      <c r="AG289" s="1711" t="s">
        <v>9056</v>
      </c>
      <c r="AK289" s="1584">
        <v>1</v>
      </c>
    </row>
    <row r="290" spans="21:37" ht="21" customHeight="1">
      <c r="U290" s="1610"/>
      <c r="V290" s="2642"/>
      <c r="W290" s="1583" t="s">
        <v>8224</v>
      </c>
      <c r="X290" s="1603" t="s">
        <v>8225</v>
      </c>
      <c r="Y290" s="1711" t="s">
        <v>8226</v>
      </c>
      <c r="Z290" s="1610"/>
      <c r="AA290" s="3216"/>
      <c r="AB290" s="1583" t="s">
        <v>9057</v>
      </c>
      <c r="AC290" s="1603" t="s">
        <v>9058</v>
      </c>
      <c r="AD290" s="1711" t="s">
        <v>9057</v>
      </c>
      <c r="AE290" s="1610">
        <v>267</v>
      </c>
      <c r="AF290" s="3217"/>
      <c r="AG290" s="1711" t="s">
        <v>9059</v>
      </c>
      <c r="AK290" s="1584">
        <v>1</v>
      </c>
    </row>
    <row r="291" spans="21:37" ht="21" customHeight="1">
      <c r="U291" s="1610"/>
      <c r="V291" s="2630"/>
      <c r="W291" s="1583" t="s">
        <v>8208</v>
      </c>
      <c r="X291" s="1603" t="s">
        <v>8209</v>
      </c>
      <c r="Y291" s="1711" t="s">
        <v>8210</v>
      </c>
      <c r="Z291" s="1610"/>
      <c r="AA291" s="3218"/>
      <c r="AB291" s="1583" t="s">
        <v>9060</v>
      </c>
      <c r="AC291" s="1603" t="s">
        <v>7017</v>
      </c>
      <c r="AD291" s="1711" t="s">
        <v>9060</v>
      </c>
      <c r="AE291" s="1610">
        <v>268</v>
      </c>
      <c r="AF291" s="3219"/>
      <c r="AG291" s="1711" t="s">
        <v>9061</v>
      </c>
      <c r="AK291" s="1584">
        <v>1</v>
      </c>
    </row>
    <row r="292" spans="21:37" ht="21" customHeight="1">
      <c r="U292" s="1610"/>
      <c r="V292" s="2618"/>
      <c r="W292" s="1583" t="s">
        <v>8193</v>
      </c>
      <c r="X292" s="1603" t="s">
        <v>8194</v>
      </c>
      <c r="Y292" s="1711" t="s">
        <v>8195</v>
      </c>
      <c r="Z292" s="1610"/>
      <c r="AA292" s="3220"/>
      <c r="AB292" s="1583" t="s">
        <v>9062</v>
      </c>
      <c r="AC292" s="1603" t="s">
        <v>9063</v>
      </c>
      <c r="AD292" s="1711" t="s">
        <v>9064</v>
      </c>
      <c r="AE292" s="1610">
        <v>269</v>
      </c>
      <c r="AF292" s="3221"/>
      <c r="AG292" s="1711" t="s">
        <v>9065</v>
      </c>
      <c r="AK292" s="1584">
        <v>1</v>
      </c>
    </row>
    <row r="293" spans="21:37" ht="21" customHeight="1">
      <c r="U293" s="1610"/>
      <c r="V293" s="2606"/>
      <c r="W293" s="1583" t="s">
        <v>8179</v>
      </c>
      <c r="X293" s="1603" t="s">
        <v>8180</v>
      </c>
      <c r="Y293" s="1711" t="s">
        <v>8181</v>
      </c>
      <c r="Z293" s="1610"/>
      <c r="AA293" s="3222"/>
      <c r="AB293" s="1583" t="s">
        <v>9066</v>
      </c>
      <c r="AC293" s="1603" t="s">
        <v>9067</v>
      </c>
      <c r="AD293" s="1711" t="s">
        <v>9068</v>
      </c>
      <c r="AE293" s="1610">
        <v>270</v>
      </c>
      <c r="AF293" s="3223"/>
      <c r="AG293" s="1711" t="s">
        <v>9069</v>
      </c>
      <c r="AK293" s="1584">
        <v>1</v>
      </c>
    </row>
    <row r="294" spans="21:37" ht="21" customHeight="1">
      <c r="U294" s="1610"/>
      <c r="V294" s="2594"/>
      <c r="W294" s="1583" t="s">
        <v>8165</v>
      </c>
      <c r="X294" s="1603" t="s">
        <v>8166</v>
      </c>
      <c r="Y294" s="1711" t="s">
        <v>8167</v>
      </c>
      <c r="Z294" s="1610"/>
      <c r="AA294" s="3224"/>
      <c r="AB294" s="1583" t="s">
        <v>9070</v>
      </c>
      <c r="AC294" s="1603" t="s">
        <v>9071</v>
      </c>
      <c r="AD294" s="1711" t="s">
        <v>9072</v>
      </c>
      <c r="AE294" s="1610">
        <v>271</v>
      </c>
      <c r="AF294" s="3225"/>
      <c r="AG294" s="1711" t="s">
        <v>9073</v>
      </c>
      <c r="AK294" s="1584">
        <v>1</v>
      </c>
    </row>
    <row r="295" spans="21:37" ht="21" customHeight="1">
      <c r="U295" s="1610"/>
      <c r="V295" s="2582"/>
      <c r="W295" s="1583" t="s">
        <v>8150</v>
      </c>
      <c r="X295" s="1603" t="s">
        <v>8151</v>
      </c>
      <c r="Y295" s="1711" t="s">
        <v>8152</v>
      </c>
      <c r="Z295" s="1610"/>
      <c r="AA295" s="3226"/>
      <c r="AB295" s="1583" t="s">
        <v>9074</v>
      </c>
      <c r="AC295" s="1603" t="s">
        <v>9075</v>
      </c>
      <c r="AD295" s="1711" t="s">
        <v>9074</v>
      </c>
      <c r="AE295" s="1610">
        <v>272</v>
      </c>
      <c r="AF295" s="3227"/>
      <c r="AG295" s="1711" t="s">
        <v>8898</v>
      </c>
      <c r="AK295" s="1584">
        <v>1</v>
      </c>
    </row>
    <row r="296" spans="21:37" ht="21" customHeight="1">
      <c r="U296" s="1610"/>
      <c r="V296" s="2570"/>
      <c r="W296" s="1583" t="s">
        <v>8137</v>
      </c>
      <c r="X296" s="1603" t="s">
        <v>8138</v>
      </c>
      <c r="Y296" s="1711" t="s">
        <v>8139</v>
      </c>
      <c r="Z296" s="1610"/>
      <c r="AA296" s="3228"/>
      <c r="AB296" s="1583" t="s">
        <v>9076</v>
      </c>
      <c r="AC296" s="1603" t="s">
        <v>9077</v>
      </c>
      <c r="AD296" s="1711" t="s">
        <v>9076</v>
      </c>
      <c r="AE296" s="1610">
        <v>273</v>
      </c>
      <c r="AF296" s="3229"/>
      <c r="AG296" s="1711" t="s">
        <v>9078</v>
      </c>
      <c r="AK296" s="1584">
        <v>1</v>
      </c>
    </row>
    <row r="297" spans="21:37" ht="21" customHeight="1">
      <c r="U297" s="1610"/>
      <c r="V297" s="2558"/>
      <c r="W297" s="1583" t="s">
        <v>8123</v>
      </c>
      <c r="X297" s="1603" t="s">
        <v>8124</v>
      </c>
      <c r="Y297" s="1711" t="s">
        <v>8125</v>
      </c>
      <c r="Z297" s="1610"/>
      <c r="AA297" s="1846"/>
      <c r="AB297" s="1583" t="s">
        <v>1295</v>
      </c>
      <c r="AC297" s="1603" t="s">
        <v>7250</v>
      </c>
      <c r="AD297" s="1711" t="s">
        <v>1295</v>
      </c>
      <c r="AE297" s="1610">
        <v>274</v>
      </c>
      <c r="AF297" s="3230"/>
      <c r="AG297" s="1711" t="s">
        <v>9079</v>
      </c>
      <c r="AK297" s="1584">
        <v>1</v>
      </c>
    </row>
    <row r="298" spans="21:37" ht="21" customHeight="1">
      <c r="U298" s="1610"/>
      <c r="V298" s="2546"/>
      <c r="W298" s="1583" t="s">
        <v>8107</v>
      </c>
      <c r="X298" s="1603" t="s">
        <v>8108</v>
      </c>
      <c r="Y298" s="1711" t="s">
        <v>8109</v>
      </c>
      <c r="Z298" s="1610"/>
      <c r="AA298" s="3072"/>
      <c r="AB298" s="1583" t="s">
        <v>8837</v>
      </c>
      <c r="AC298" s="1603" t="s">
        <v>8838</v>
      </c>
      <c r="AD298" s="1711" t="s">
        <v>8837</v>
      </c>
      <c r="AE298" s="1610">
        <v>275</v>
      </c>
      <c r="AF298" s="3231"/>
      <c r="AG298" s="1711" t="s">
        <v>9080</v>
      </c>
      <c r="AK298" s="1584">
        <v>1</v>
      </c>
    </row>
    <row r="299" spans="21:37" ht="21" customHeight="1">
      <c r="U299" s="1610"/>
      <c r="V299" s="2534"/>
      <c r="W299" s="1583" t="s">
        <v>8091</v>
      </c>
      <c r="X299" s="1603" t="s">
        <v>8092</v>
      </c>
      <c r="Y299" s="1711" t="s">
        <v>8093</v>
      </c>
      <c r="Z299" s="1610"/>
      <c r="AA299" s="3232"/>
      <c r="AB299" s="1583" t="s">
        <v>9081</v>
      </c>
      <c r="AC299" s="1603" t="s">
        <v>9082</v>
      </c>
      <c r="AD299" s="1711" t="s">
        <v>9083</v>
      </c>
      <c r="AE299" s="1610">
        <v>276</v>
      </c>
      <c r="AF299" s="3233"/>
      <c r="AG299" s="1711" t="s">
        <v>9084</v>
      </c>
      <c r="AK299" s="1584">
        <v>1</v>
      </c>
    </row>
    <row r="300" spans="21:37" ht="21" customHeight="1">
      <c r="U300" s="1610"/>
      <c r="V300" s="2829"/>
      <c r="W300" s="1583" t="s">
        <v>8458</v>
      </c>
      <c r="X300" s="1603" t="s">
        <v>8459</v>
      </c>
      <c r="Y300" s="1711" t="s">
        <v>8460</v>
      </c>
      <c r="Z300" s="1610"/>
      <c r="AA300" s="3046"/>
      <c r="AB300" s="1583" t="s">
        <v>8801</v>
      </c>
      <c r="AC300" s="1603" t="s">
        <v>8802</v>
      </c>
      <c r="AD300" s="1711" t="s">
        <v>8801</v>
      </c>
      <c r="AE300" s="1610">
        <v>277</v>
      </c>
      <c r="AF300" s="3234"/>
      <c r="AG300" s="1711" t="s">
        <v>8925</v>
      </c>
      <c r="AK300" s="1584">
        <v>1</v>
      </c>
    </row>
    <row r="301" spans="21:37" ht="21" customHeight="1">
      <c r="U301" s="1610"/>
      <c r="V301" s="2522"/>
      <c r="W301" s="1583" t="s">
        <v>8076</v>
      </c>
      <c r="X301" s="1603" t="s">
        <v>8077</v>
      </c>
      <c r="Y301" s="1711" t="s">
        <v>8078</v>
      </c>
      <c r="Z301" s="1610"/>
      <c r="AA301" s="3174"/>
      <c r="AB301" s="1583" t="s">
        <v>8995</v>
      </c>
      <c r="AC301" s="1603" t="s">
        <v>8996</v>
      </c>
      <c r="AD301" s="1711" t="s">
        <v>8995</v>
      </c>
      <c r="AE301" s="1610">
        <v>278</v>
      </c>
      <c r="AF301" s="3235"/>
      <c r="AG301" s="1711" t="s">
        <v>9085</v>
      </c>
      <c r="AK301" s="1584">
        <v>1</v>
      </c>
    </row>
    <row r="302" spans="21:37" ht="21" customHeight="1">
      <c r="U302" s="1610"/>
      <c r="V302" s="2510"/>
      <c r="W302" s="1583" t="s">
        <v>8062</v>
      </c>
      <c r="X302" s="1603" t="s">
        <v>8063</v>
      </c>
      <c r="Y302" s="1711" t="s">
        <v>8064</v>
      </c>
      <c r="Z302" s="1610"/>
      <c r="AA302" s="3166"/>
      <c r="AB302" s="1583" t="s">
        <v>8981</v>
      </c>
      <c r="AC302" s="1603" t="s">
        <v>8982</v>
      </c>
      <c r="AD302" s="1711" t="s">
        <v>8981</v>
      </c>
      <c r="AE302" s="1610">
        <v>279</v>
      </c>
      <c r="AF302" s="3236"/>
      <c r="AG302" s="1711" t="s">
        <v>9086</v>
      </c>
      <c r="AK302" s="1584">
        <v>1</v>
      </c>
    </row>
    <row r="303" spans="21:37" ht="21" customHeight="1">
      <c r="U303" s="1610"/>
      <c r="V303" s="2498"/>
      <c r="W303" s="1583" t="s">
        <v>8048</v>
      </c>
      <c r="X303" s="1603" t="s">
        <v>8049</v>
      </c>
      <c r="Y303" s="1711" t="s">
        <v>8050</v>
      </c>
      <c r="Z303" s="1610"/>
      <c r="AA303" s="3237"/>
      <c r="AB303" s="1583" t="s">
        <v>9087</v>
      </c>
      <c r="AC303" s="1603" t="s">
        <v>9088</v>
      </c>
      <c r="AD303" s="1711" t="s">
        <v>9087</v>
      </c>
      <c r="AE303" s="1610">
        <v>280</v>
      </c>
      <c r="AF303" s="3238"/>
      <c r="AG303" s="1711" t="s">
        <v>7404</v>
      </c>
      <c r="AK303" s="1584">
        <v>1</v>
      </c>
    </row>
    <row r="304" spans="21:37" ht="21" customHeight="1">
      <c r="U304" s="1610"/>
      <c r="V304" s="2462"/>
      <c r="W304" s="1583" t="s">
        <v>8007</v>
      </c>
      <c r="X304" s="1603" t="s">
        <v>8008</v>
      </c>
      <c r="Y304" s="1711" t="s">
        <v>8009</v>
      </c>
      <c r="Z304" s="1610"/>
      <c r="AA304" s="1809"/>
      <c r="AB304" s="1583" t="s">
        <v>7179</v>
      </c>
      <c r="AC304" s="1603" t="s">
        <v>7180</v>
      </c>
      <c r="AD304" s="1711" t="s">
        <v>7179</v>
      </c>
      <c r="AE304" s="1610">
        <v>281</v>
      </c>
      <c r="AF304" s="3239"/>
      <c r="AG304" s="1711" t="s">
        <v>9089</v>
      </c>
      <c r="AK304" s="1584">
        <v>1</v>
      </c>
    </row>
    <row r="305" spans="21:37" ht="21" customHeight="1">
      <c r="U305" s="1610"/>
      <c r="V305" s="2450"/>
      <c r="W305" s="1583" t="s">
        <v>7993</v>
      </c>
      <c r="X305" s="1603" t="s">
        <v>7994</v>
      </c>
      <c r="Y305" s="1711" t="s">
        <v>7995</v>
      </c>
      <c r="Z305" s="1610"/>
      <c r="AA305" s="3240"/>
      <c r="AB305" s="1583" t="s">
        <v>9090</v>
      </c>
      <c r="AC305" s="1603" t="s">
        <v>9091</v>
      </c>
      <c r="AD305" s="1711" t="s">
        <v>9092</v>
      </c>
      <c r="AE305" s="1610">
        <v>282</v>
      </c>
      <c r="AF305" s="3241"/>
      <c r="AG305" s="1711" t="s">
        <v>8920</v>
      </c>
      <c r="AK305" s="1584">
        <v>1</v>
      </c>
    </row>
    <row r="306" spans="21:37" ht="21" customHeight="1">
      <c r="U306" s="1610"/>
      <c r="V306" s="2438"/>
      <c r="W306" s="1583" t="s">
        <v>7979</v>
      </c>
      <c r="X306" s="1603" t="s">
        <v>7980</v>
      </c>
      <c r="Y306" s="1711" t="s">
        <v>7981</v>
      </c>
      <c r="Z306" s="1610"/>
      <c r="AA306" s="3242"/>
      <c r="AB306" s="1583" t="s">
        <v>9093</v>
      </c>
      <c r="AC306" s="1603" t="s">
        <v>9094</v>
      </c>
      <c r="AD306" s="1711" t="s">
        <v>9095</v>
      </c>
      <c r="AE306" s="1610">
        <v>283</v>
      </c>
      <c r="AF306" s="3243"/>
      <c r="AG306" s="1711" t="s">
        <v>9096</v>
      </c>
      <c r="AK306" s="1584">
        <v>1</v>
      </c>
    </row>
    <row r="307" spans="21:37" ht="21" customHeight="1">
      <c r="U307" s="1610"/>
      <c r="V307" s="2426"/>
      <c r="W307" s="1583" t="s">
        <v>7964</v>
      </c>
      <c r="X307" s="1603" t="s">
        <v>7965</v>
      </c>
      <c r="Y307" s="1711" t="s">
        <v>7966</v>
      </c>
      <c r="Z307" s="1610"/>
      <c r="AA307" s="3244"/>
      <c r="AB307" s="1583" t="s">
        <v>9097</v>
      </c>
      <c r="AC307" s="1603" t="s">
        <v>9098</v>
      </c>
      <c r="AD307" s="1711" t="s">
        <v>9099</v>
      </c>
      <c r="AE307" s="1610">
        <v>284</v>
      </c>
      <c r="AF307" s="3245"/>
      <c r="AG307" s="1711" t="s">
        <v>9100</v>
      </c>
      <c r="AK307" s="1584">
        <v>1</v>
      </c>
    </row>
    <row r="308" spans="21:37" ht="21" customHeight="1">
      <c r="U308" s="1610"/>
      <c r="V308" s="2402"/>
      <c r="W308" s="1583" t="s">
        <v>7937</v>
      </c>
      <c r="X308" s="1603" t="s">
        <v>7938</v>
      </c>
      <c r="Y308" s="1711" t="s">
        <v>7939</v>
      </c>
      <c r="Z308" s="1610"/>
      <c r="AA308" s="3246"/>
      <c r="AB308" s="1583" t="s">
        <v>9101</v>
      </c>
      <c r="AC308" s="1603" t="s">
        <v>9102</v>
      </c>
      <c r="AD308" s="1711" t="s">
        <v>9101</v>
      </c>
      <c r="AE308" s="1610">
        <v>285</v>
      </c>
      <c r="AF308" s="3247"/>
      <c r="AG308" s="1711" t="s">
        <v>9103</v>
      </c>
      <c r="AK308" s="1584">
        <v>1</v>
      </c>
    </row>
    <row r="309" spans="21:37" ht="21" customHeight="1">
      <c r="U309" s="1610"/>
      <c r="V309" s="2390"/>
      <c r="W309" s="1583" t="s">
        <v>7922</v>
      </c>
      <c r="X309" s="1603" t="s">
        <v>7923</v>
      </c>
      <c r="Y309" s="1711" t="s">
        <v>7924</v>
      </c>
      <c r="Z309" s="1610"/>
      <c r="AA309" s="3248"/>
      <c r="AB309" s="1583" t="s">
        <v>9104</v>
      </c>
      <c r="AC309" s="1603" t="s">
        <v>9105</v>
      </c>
      <c r="AD309" s="1711" t="s">
        <v>9106</v>
      </c>
      <c r="AE309" s="1610">
        <v>286</v>
      </c>
      <c r="AF309" s="3249"/>
      <c r="AG309" s="1711" t="s">
        <v>9107</v>
      </c>
      <c r="AK309" s="1584">
        <v>1</v>
      </c>
    </row>
    <row r="310" spans="21:37" ht="21" customHeight="1">
      <c r="U310" s="1610"/>
      <c r="V310" s="2825"/>
      <c r="W310" s="1583" t="s">
        <v>8451</v>
      </c>
      <c r="X310" s="1603" t="s">
        <v>8452</v>
      </c>
      <c r="Y310" s="1711" t="s">
        <v>8453</v>
      </c>
      <c r="Z310" s="1610"/>
      <c r="AA310" s="3250"/>
      <c r="AB310" s="1583" t="s">
        <v>9108</v>
      </c>
      <c r="AC310" s="1603" t="s">
        <v>9109</v>
      </c>
      <c r="AD310" s="1711" t="s">
        <v>9110</v>
      </c>
      <c r="AE310" s="1610">
        <v>287</v>
      </c>
      <c r="AF310" s="3251"/>
      <c r="AG310" s="1711" t="s">
        <v>9111</v>
      </c>
      <c r="AK310" s="1584">
        <v>1</v>
      </c>
    </row>
    <row r="311" spans="21:37" ht="21" customHeight="1">
      <c r="U311" s="1610"/>
      <c r="V311" s="2378"/>
      <c r="W311" s="1583" t="s">
        <v>7908</v>
      </c>
      <c r="X311" s="1603" t="s">
        <v>7909</v>
      </c>
      <c r="Y311" s="1711" t="s">
        <v>7910</v>
      </c>
      <c r="Z311" s="1610"/>
      <c r="AA311" s="3252"/>
      <c r="AB311" s="1583" t="s">
        <v>9112</v>
      </c>
      <c r="AC311" s="1603" t="s">
        <v>9113</v>
      </c>
      <c r="AD311" s="1711" t="s">
        <v>9114</v>
      </c>
      <c r="AE311" s="1610">
        <v>288</v>
      </c>
      <c r="AF311" s="3253"/>
      <c r="AG311" s="1711" t="s">
        <v>449</v>
      </c>
      <c r="AK311" s="1584">
        <v>1</v>
      </c>
    </row>
    <row r="312" spans="21:37" ht="21" customHeight="1">
      <c r="U312" s="1610"/>
      <c r="V312" s="2354"/>
      <c r="W312" s="1583" t="s">
        <v>7879</v>
      </c>
      <c r="X312" s="1603" t="s">
        <v>7880</v>
      </c>
      <c r="Y312" s="1711" t="s">
        <v>7881</v>
      </c>
      <c r="Z312" s="1610"/>
      <c r="AA312" s="3254"/>
      <c r="AB312" s="1583" t="s">
        <v>9115</v>
      </c>
      <c r="AC312" s="1603" t="s">
        <v>9116</v>
      </c>
      <c r="AD312" s="1711" t="s">
        <v>9117</v>
      </c>
      <c r="AE312" s="1610">
        <v>289</v>
      </c>
      <c r="AF312" s="3255"/>
      <c r="AG312" s="1711" t="s">
        <v>9118</v>
      </c>
      <c r="AK312" s="1584">
        <v>1</v>
      </c>
    </row>
    <row r="313" spans="21:37" ht="21" customHeight="1">
      <c r="U313" s="1610"/>
      <c r="V313" s="2342"/>
      <c r="W313" s="1583" t="s">
        <v>7865</v>
      </c>
      <c r="X313" s="1603" t="s">
        <v>7866</v>
      </c>
      <c r="Y313" s="1711" t="s">
        <v>7867</v>
      </c>
      <c r="Z313" s="1610"/>
      <c r="AA313" s="3256"/>
      <c r="AB313" s="1583" t="s">
        <v>9119</v>
      </c>
      <c r="AC313" s="1603" t="s">
        <v>9120</v>
      </c>
      <c r="AD313" s="1711" t="s">
        <v>9119</v>
      </c>
      <c r="AE313" s="1610">
        <v>290</v>
      </c>
      <c r="AF313" s="3257"/>
      <c r="AG313" s="1711" t="s">
        <v>9121</v>
      </c>
      <c r="AK313" s="1584">
        <v>1</v>
      </c>
    </row>
    <row r="314" spans="21:37" ht="21" customHeight="1">
      <c r="U314" s="1610"/>
      <c r="V314" s="2330"/>
      <c r="W314" s="1583" t="s">
        <v>7850</v>
      </c>
      <c r="X314" s="1603" t="s">
        <v>7851</v>
      </c>
      <c r="Y314" s="1711" t="s">
        <v>7852</v>
      </c>
      <c r="Z314" s="1610"/>
      <c r="AA314" s="3258"/>
      <c r="AB314" s="1583" t="s">
        <v>9122</v>
      </c>
      <c r="AC314" s="1603" t="s">
        <v>9123</v>
      </c>
      <c r="AD314" s="1711" t="s">
        <v>9122</v>
      </c>
      <c r="AE314" s="1610">
        <v>291</v>
      </c>
      <c r="AF314" s="3259"/>
      <c r="AG314" s="1711" t="s">
        <v>9124</v>
      </c>
      <c r="AK314" s="1584">
        <v>1</v>
      </c>
    </row>
    <row r="315" spans="21:37" ht="21" customHeight="1">
      <c r="U315" s="1610"/>
      <c r="V315" s="2318"/>
      <c r="W315" s="1583" t="s">
        <v>7834</v>
      </c>
      <c r="X315" s="1603" t="s">
        <v>7835</v>
      </c>
      <c r="Y315" s="1711" t="s">
        <v>7836</v>
      </c>
      <c r="Z315" s="1610"/>
      <c r="AA315" s="3260"/>
      <c r="AB315" s="1583" t="s">
        <v>9125</v>
      </c>
      <c r="AC315" s="1603" t="s">
        <v>9126</v>
      </c>
      <c r="AD315" s="1711" t="s">
        <v>9125</v>
      </c>
      <c r="AE315" s="1610">
        <v>292</v>
      </c>
      <c r="AF315" s="3261"/>
      <c r="AG315" s="1711" t="s">
        <v>5560</v>
      </c>
      <c r="AK315" s="1584">
        <v>1</v>
      </c>
    </row>
    <row r="316" spans="21:37" ht="21" customHeight="1">
      <c r="U316" s="1610"/>
      <c r="V316" s="2306"/>
      <c r="W316" s="1583" t="s">
        <v>7818</v>
      </c>
      <c r="X316" s="1603" t="s">
        <v>7819</v>
      </c>
      <c r="Y316" s="1711" t="s">
        <v>7820</v>
      </c>
      <c r="Z316" s="1610"/>
      <c r="AA316" s="3262"/>
      <c r="AB316" s="1583" t="s">
        <v>9127</v>
      </c>
      <c r="AC316" s="1603" t="s">
        <v>9128</v>
      </c>
      <c r="AD316" s="1711" t="s">
        <v>9127</v>
      </c>
      <c r="AE316" s="1610">
        <v>293</v>
      </c>
      <c r="AF316" s="3263"/>
      <c r="AG316" s="1711" t="s">
        <v>9129</v>
      </c>
      <c r="AK316" s="1584">
        <v>1</v>
      </c>
    </row>
    <row r="317" spans="21:37" ht="21" customHeight="1">
      <c r="U317" s="1610"/>
      <c r="V317" s="2282"/>
      <c r="W317" s="1583" t="s">
        <v>7788</v>
      </c>
      <c r="X317" s="1603" t="s">
        <v>7789</v>
      </c>
      <c r="Y317" s="1711" t="s">
        <v>7790</v>
      </c>
      <c r="Z317" s="1610"/>
      <c r="AA317" s="3264"/>
      <c r="AB317" s="1583" t="s">
        <v>9130</v>
      </c>
      <c r="AC317" s="1603" t="s">
        <v>9131</v>
      </c>
      <c r="AD317" s="1711" t="s">
        <v>9130</v>
      </c>
      <c r="AE317" s="1610">
        <v>294</v>
      </c>
      <c r="AF317" s="3265"/>
      <c r="AG317" s="1711" t="s">
        <v>7362</v>
      </c>
      <c r="AK317" s="1584">
        <v>1</v>
      </c>
    </row>
    <row r="318" spans="21:37" ht="21" customHeight="1">
      <c r="U318" s="1610"/>
      <c r="V318" s="2270"/>
      <c r="W318" s="1583" t="s">
        <v>7772</v>
      </c>
      <c r="X318" s="1603" t="s">
        <v>7773</v>
      </c>
      <c r="Y318" s="1711" t="s">
        <v>7774</v>
      </c>
      <c r="Z318" s="1610"/>
      <c r="AA318" s="3266"/>
      <c r="AB318" s="1583" t="s">
        <v>1312</v>
      </c>
      <c r="AC318" s="1603" t="s">
        <v>9132</v>
      </c>
      <c r="AD318" s="1711" t="s">
        <v>9133</v>
      </c>
      <c r="AE318" s="1610">
        <v>295</v>
      </c>
      <c r="AF318" s="3267"/>
      <c r="AG318" s="1711" t="s">
        <v>7346</v>
      </c>
      <c r="AK318" s="1584">
        <v>1</v>
      </c>
    </row>
    <row r="319" spans="21:37" ht="21" customHeight="1">
      <c r="U319" s="1610"/>
      <c r="V319" s="2258"/>
      <c r="W319" s="1583" t="s">
        <v>7756</v>
      </c>
      <c r="X319" s="1603" t="s">
        <v>7757</v>
      </c>
      <c r="Y319" s="1711" t="s">
        <v>7758</v>
      </c>
      <c r="Z319" s="1610"/>
      <c r="AA319" s="3268"/>
      <c r="AB319" s="1583" t="s">
        <v>9134</v>
      </c>
      <c r="AC319" s="1603" t="s">
        <v>9135</v>
      </c>
      <c r="AD319" s="1711" t="s">
        <v>9136</v>
      </c>
      <c r="AE319" s="1610">
        <v>296</v>
      </c>
      <c r="AF319" s="3269"/>
      <c r="AG319" s="1711" t="s">
        <v>7332</v>
      </c>
      <c r="AK319" s="1584">
        <v>1</v>
      </c>
    </row>
    <row r="320" spans="21:37" ht="21" customHeight="1">
      <c r="U320" s="1610"/>
      <c r="V320" s="2822"/>
      <c r="W320" s="1583" t="s">
        <v>8444</v>
      </c>
      <c r="X320" s="1603" t="s">
        <v>8445</v>
      </c>
      <c r="Y320" s="1711" t="s">
        <v>8446</v>
      </c>
      <c r="Z320" s="1610"/>
      <c r="AA320" s="3270"/>
      <c r="AB320" s="1583" t="s">
        <v>9137</v>
      </c>
      <c r="AC320" s="1603" t="s">
        <v>9138</v>
      </c>
      <c r="AD320" s="1711" t="s">
        <v>9137</v>
      </c>
      <c r="AE320" s="1610">
        <v>297</v>
      </c>
      <c r="AF320" s="3271"/>
      <c r="AG320" s="1711" t="s">
        <v>7318</v>
      </c>
      <c r="AK320" s="1584">
        <v>1</v>
      </c>
    </row>
    <row r="321" spans="21:37" ht="21" customHeight="1">
      <c r="U321" s="1610"/>
      <c r="V321" s="2234"/>
      <c r="W321" s="1583" t="s">
        <v>7728</v>
      </c>
      <c r="X321" s="1603" t="s">
        <v>7729</v>
      </c>
      <c r="Y321" s="1711" t="s">
        <v>7730</v>
      </c>
      <c r="Z321" s="1610"/>
      <c r="AA321" s="3272"/>
      <c r="AB321" s="1583" t="s">
        <v>8666</v>
      </c>
      <c r="AC321" s="1603" t="s">
        <v>9139</v>
      </c>
      <c r="AD321" s="1711" t="s">
        <v>8666</v>
      </c>
      <c r="AE321" s="1610">
        <v>298</v>
      </c>
      <c r="AF321" s="3273"/>
      <c r="AG321" s="1711" t="s">
        <v>7302</v>
      </c>
      <c r="AK321" s="1584">
        <v>1</v>
      </c>
    </row>
    <row r="322" spans="21:37" ht="21" customHeight="1">
      <c r="U322" s="1610"/>
      <c r="V322" s="2210"/>
      <c r="W322" s="1583" t="s">
        <v>7700</v>
      </c>
      <c r="X322" s="1603" t="s">
        <v>7701</v>
      </c>
      <c r="Y322" s="1711" t="s">
        <v>7702</v>
      </c>
      <c r="Z322" s="1610"/>
      <c r="AA322" s="3274"/>
      <c r="AB322" s="1583" t="s">
        <v>8805</v>
      </c>
      <c r="AC322" s="1603" t="s">
        <v>9140</v>
      </c>
      <c r="AD322" s="1711" t="s">
        <v>9141</v>
      </c>
      <c r="AE322" s="1610">
        <v>299</v>
      </c>
      <c r="AF322" s="3275"/>
      <c r="AG322" s="1711" t="s">
        <v>7287</v>
      </c>
      <c r="AK322" s="1584">
        <v>1</v>
      </c>
    </row>
    <row r="323" spans="21:37" ht="21" customHeight="1">
      <c r="U323" s="1610"/>
      <c r="V323" s="2198"/>
      <c r="W323" s="1583" t="s">
        <v>7684</v>
      </c>
      <c r="X323" s="1603" t="s">
        <v>7685</v>
      </c>
      <c r="Y323" s="1711" t="s">
        <v>7686</v>
      </c>
      <c r="Z323" s="1610"/>
      <c r="AA323" s="3276"/>
      <c r="AB323" s="1583" t="s">
        <v>1320</v>
      </c>
      <c r="AC323" s="1603" t="s">
        <v>9142</v>
      </c>
      <c r="AD323" s="1711" t="s">
        <v>9143</v>
      </c>
      <c r="AE323" s="1610">
        <v>300</v>
      </c>
      <c r="AF323" s="3277"/>
      <c r="AG323" s="1711" t="s">
        <v>7272</v>
      </c>
      <c r="AK323" s="1584">
        <v>1</v>
      </c>
    </row>
    <row r="324" spans="21:37" ht="21" customHeight="1">
      <c r="U324" s="1610"/>
      <c r="V324" s="2174"/>
      <c r="W324" s="1583" t="s">
        <v>7654</v>
      </c>
      <c r="X324" s="1603" t="s">
        <v>7655</v>
      </c>
      <c r="Y324" s="1711" t="s">
        <v>7656</v>
      </c>
      <c r="Z324" s="1610"/>
      <c r="AA324" s="3278"/>
      <c r="AB324" s="1583" t="s">
        <v>8803</v>
      </c>
      <c r="AC324" s="1603" t="s">
        <v>9144</v>
      </c>
      <c r="AD324" s="1711" t="s">
        <v>9145</v>
      </c>
      <c r="AE324" s="1610">
        <v>301</v>
      </c>
      <c r="AF324" s="3279"/>
      <c r="AG324" s="1711" t="s">
        <v>7256</v>
      </c>
      <c r="AK324" s="1584">
        <v>1</v>
      </c>
    </row>
    <row r="325" spans="21:37" ht="21" customHeight="1">
      <c r="U325" s="1610"/>
      <c r="V325" s="2162"/>
      <c r="W325" s="1583" t="s">
        <v>7639</v>
      </c>
      <c r="X325" s="1603" t="s">
        <v>7640</v>
      </c>
      <c r="Y325" s="1711" t="s">
        <v>7641</v>
      </c>
      <c r="Z325" s="1610"/>
      <c r="AA325" s="3280"/>
      <c r="AB325" s="1583" t="s">
        <v>9146</v>
      </c>
      <c r="AC325" s="1603" t="s">
        <v>9147</v>
      </c>
      <c r="AD325" s="1711" t="s">
        <v>9148</v>
      </c>
      <c r="AE325" s="1610">
        <v>302</v>
      </c>
      <c r="AF325" s="3281"/>
      <c r="AG325" s="1711" t="s">
        <v>7251</v>
      </c>
      <c r="AK325" s="1584">
        <v>1</v>
      </c>
    </row>
    <row r="326" spans="21:37" ht="21" customHeight="1">
      <c r="U326" s="1610"/>
      <c r="V326" s="2150"/>
      <c r="W326" s="1583" t="s">
        <v>7624</v>
      </c>
      <c r="X326" s="1603" t="s">
        <v>7625</v>
      </c>
      <c r="Y326" s="1711" t="s">
        <v>7626</v>
      </c>
      <c r="Z326" s="1610"/>
      <c r="AA326" s="3282"/>
      <c r="AB326" s="1583" t="s">
        <v>8672</v>
      </c>
      <c r="AC326" s="1603" t="s">
        <v>9149</v>
      </c>
      <c r="AD326" s="1711" t="s">
        <v>8672</v>
      </c>
      <c r="AE326" s="1610">
        <v>303</v>
      </c>
      <c r="AF326" s="3283"/>
      <c r="AG326" s="1711" t="s">
        <v>7245</v>
      </c>
      <c r="AK326" s="1584">
        <v>1</v>
      </c>
    </row>
    <row r="327" spans="21:37" ht="21" customHeight="1">
      <c r="U327" s="1610"/>
      <c r="V327" s="2138"/>
      <c r="W327" s="1583" t="s">
        <v>7610</v>
      </c>
      <c r="X327" s="1603" t="s">
        <v>7611</v>
      </c>
      <c r="Y327" s="1711" t="s">
        <v>7612</v>
      </c>
      <c r="Z327" s="1610"/>
      <c r="AA327" s="3284"/>
      <c r="AB327" s="1583" t="s">
        <v>8785</v>
      </c>
      <c r="AC327" s="1603" t="s">
        <v>9150</v>
      </c>
      <c r="AD327" s="1711" t="s">
        <v>9151</v>
      </c>
      <c r="AE327" s="1610">
        <v>304</v>
      </c>
      <c r="AF327" s="3285"/>
      <c r="AG327" s="1711" t="s">
        <v>7239</v>
      </c>
      <c r="AK327" s="1584">
        <v>1</v>
      </c>
    </row>
    <row r="328" spans="21:37" ht="21" customHeight="1">
      <c r="U328" s="1610"/>
      <c r="V328" s="2126"/>
      <c r="W328" s="1583" t="s">
        <v>7597</v>
      </c>
      <c r="X328" s="1603" t="s">
        <v>7598</v>
      </c>
      <c r="Y328" s="1711" t="s">
        <v>7599</v>
      </c>
      <c r="Z328" s="1610"/>
      <c r="AA328" s="3286"/>
      <c r="AB328" s="1583" t="s">
        <v>8632</v>
      </c>
      <c r="AC328" s="1603" t="s">
        <v>9152</v>
      </c>
      <c r="AD328" s="1711" t="s">
        <v>8632</v>
      </c>
      <c r="AE328" s="1610">
        <v>305</v>
      </c>
      <c r="AF328" s="3287"/>
      <c r="AG328" s="1711" t="s">
        <v>7232</v>
      </c>
      <c r="AK328" s="1584">
        <v>1</v>
      </c>
    </row>
    <row r="329" spans="21:37" ht="21" customHeight="1">
      <c r="U329" s="1610"/>
      <c r="V329" s="2114"/>
      <c r="W329" s="1583" t="s">
        <v>7581</v>
      </c>
      <c r="X329" s="1603" t="s">
        <v>7582</v>
      </c>
      <c r="Y329" s="1711" t="s">
        <v>7583</v>
      </c>
      <c r="Z329" s="1610"/>
      <c r="AA329" s="3288"/>
      <c r="AB329" s="1583" t="s">
        <v>8646</v>
      </c>
      <c r="AC329" s="1603" t="s">
        <v>9153</v>
      </c>
      <c r="AD329" s="1711" t="s">
        <v>8646</v>
      </c>
      <c r="AE329" s="1610">
        <v>306</v>
      </c>
      <c r="AF329" s="3289"/>
      <c r="AG329" s="1711" t="s">
        <v>7227</v>
      </c>
      <c r="AK329" s="1584">
        <v>1</v>
      </c>
    </row>
    <row r="330" spans="21:37" ht="21" customHeight="1">
      <c r="U330" s="1610"/>
      <c r="V330" s="2810"/>
      <c r="W330" s="1583" t="s">
        <v>8429</v>
      </c>
      <c r="X330" s="1603" t="s">
        <v>8430</v>
      </c>
      <c r="Y330" s="1711" t="s">
        <v>8431</v>
      </c>
      <c r="Z330" s="1610"/>
      <c r="AA330" s="3290"/>
      <c r="AB330" s="1583" t="s">
        <v>8641</v>
      </c>
      <c r="AC330" s="1603" t="s">
        <v>9154</v>
      </c>
      <c r="AD330" s="1711" t="s">
        <v>9155</v>
      </c>
      <c r="AE330" s="1610">
        <v>307</v>
      </c>
      <c r="AF330" s="3291"/>
      <c r="AG330" s="1711" t="s">
        <v>7219</v>
      </c>
      <c r="AK330" s="1584">
        <v>1</v>
      </c>
    </row>
    <row r="331" spans="21:37" ht="21" customHeight="1">
      <c r="U331" s="1610"/>
      <c r="V331" s="2102"/>
      <c r="W331" s="1583" t="s">
        <v>7567</v>
      </c>
      <c r="X331" s="1603" t="s">
        <v>7568</v>
      </c>
      <c r="Y331" s="1711" t="s">
        <v>7569</v>
      </c>
      <c r="Z331" s="1610"/>
      <c r="AA331" s="3292"/>
      <c r="AB331" s="1583" t="s">
        <v>8656</v>
      </c>
      <c r="AC331" s="1603" t="s">
        <v>9156</v>
      </c>
      <c r="AD331" s="1711" t="s">
        <v>8656</v>
      </c>
      <c r="AE331" s="1610">
        <v>308</v>
      </c>
      <c r="AF331" s="3293"/>
      <c r="AG331" s="1711" t="s">
        <v>7209</v>
      </c>
      <c r="AK331" s="1584">
        <v>1</v>
      </c>
    </row>
    <row r="332" spans="21:37" ht="21" customHeight="1">
      <c r="U332" s="1610"/>
      <c r="V332" s="2090"/>
      <c r="W332" s="1583" t="s">
        <v>7551</v>
      </c>
      <c r="X332" s="1603" t="s">
        <v>7552</v>
      </c>
      <c r="Y332" s="1711" t="s">
        <v>7553</v>
      </c>
      <c r="Z332" s="1610"/>
      <c r="AA332" s="3294"/>
      <c r="AB332" s="1583" t="s">
        <v>8620</v>
      </c>
      <c r="AC332" s="1603" t="s">
        <v>9157</v>
      </c>
      <c r="AD332" s="1711" t="s">
        <v>9158</v>
      </c>
      <c r="AE332" s="1610">
        <v>309</v>
      </c>
      <c r="AF332" s="3295"/>
      <c r="AG332" s="1711" t="s">
        <v>7201</v>
      </c>
      <c r="AK332" s="1584">
        <v>1</v>
      </c>
    </row>
    <row r="333" spans="21:37" ht="21" customHeight="1">
      <c r="U333" s="1610"/>
      <c r="V333" s="2066"/>
      <c r="W333" s="1583" t="s">
        <v>7522</v>
      </c>
      <c r="X333" s="1603" t="s">
        <v>7523</v>
      </c>
      <c r="Y333" s="1711" t="s">
        <v>7524</v>
      </c>
      <c r="Z333" s="1610"/>
      <c r="AA333" s="3296"/>
      <c r="AB333" s="1583" t="s">
        <v>8574</v>
      </c>
      <c r="AC333" s="1603" t="s">
        <v>9159</v>
      </c>
      <c r="AD333" s="1711" t="s">
        <v>9160</v>
      </c>
      <c r="AE333" s="1610">
        <v>310</v>
      </c>
      <c r="AF333" s="3297"/>
      <c r="AG333" s="1711" t="s">
        <v>7191</v>
      </c>
      <c r="AK333" s="1584">
        <v>1</v>
      </c>
    </row>
    <row r="334" spans="21:37" ht="21" customHeight="1">
      <c r="U334" s="1610"/>
      <c r="V334" s="2054"/>
      <c r="W334" s="1583" t="s">
        <v>7507</v>
      </c>
      <c r="X334" s="1603" t="s">
        <v>7508</v>
      </c>
      <c r="Y334" s="1711" t="s">
        <v>7509</v>
      </c>
      <c r="Z334" s="1610"/>
      <c r="AA334" s="3298"/>
      <c r="AB334" s="1583" t="s">
        <v>8618</v>
      </c>
      <c r="AC334" s="1603" t="s">
        <v>9161</v>
      </c>
      <c r="AD334" s="1711" t="s">
        <v>9162</v>
      </c>
      <c r="AE334" s="1610">
        <v>311</v>
      </c>
      <c r="AF334" s="3299"/>
      <c r="AG334" s="1711" t="s">
        <v>7181</v>
      </c>
      <c r="AK334" s="1584">
        <v>1</v>
      </c>
    </row>
    <row r="335" spans="21:37" ht="21" customHeight="1">
      <c r="U335" s="1610"/>
      <c r="V335" s="2042"/>
      <c r="W335" s="1583" t="s">
        <v>7493</v>
      </c>
      <c r="X335" s="1603" t="s">
        <v>7494</v>
      </c>
      <c r="Y335" s="1711" t="s">
        <v>7495</v>
      </c>
      <c r="Z335" s="1610"/>
      <c r="AA335" s="3300"/>
      <c r="AB335" s="1583" t="s">
        <v>8661</v>
      </c>
      <c r="AC335" s="1603" t="s">
        <v>9163</v>
      </c>
      <c r="AD335" s="1711" t="s">
        <v>8661</v>
      </c>
      <c r="AE335" s="1610">
        <v>312</v>
      </c>
      <c r="AF335" s="3301"/>
      <c r="AG335" s="1711" t="s">
        <v>7171</v>
      </c>
      <c r="AK335" s="1584">
        <v>1</v>
      </c>
    </row>
    <row r="336" spans="21:37" ht="21" customHeight="1">
      <c r="U336" s="1610"/>
      <c r="V336" s="2030"/>
      <c r="W336" s="1583" t="s">
        <v>7479</v>
      </c>
      <c r="X336" s="1603" t="s">
        <v>7480</v>
      </c>
      <c r="Y336" s="1711" t="s">
        <v>7481</v>
      </c>
      <c r="Z336" s="1610"/>
      <c r="AA336" s="3302"/>
      <c r="AB336" s="1583" t="s">
        <v>8594</v>
      </c>
      <c r="AC336" s="1603" t="s">
        <v>9164</v>
      </c>
      <c r="AD336" s="1711" t="s">
        <v>9165</v>
      </c>
      <c r="AE336" s="1610">
        <v>313</v>
      </c>
      <c r="AF336" s="3303"/>
      <c r="AG336" s="1711" t="s">
        <v>7161</v>
      </c>
      <c r="AK336" s="1584">
        <v>1</v>
      </c>
    </row>
    <row r="337" spans="21:37" ht="21" customHeight="1">
      <c r="U337" s="1610"/>
      <c r="V337" s="2018"/>
      <c r="W337" s="1583" t="s">
        <v>7465</v>
      </c>
      <c r="X337" s="1603" t="s">
        <v>7466</v>
      </c>
      <c r="Y337" s="1711" t="s">
        <v>7467</v>
      </c>
      <c r="Z337" s="1610"/>
      <c r="AA337" s="3304"/>
      <c r="AB337" s="1583" t="s">
        <v>8606</v>
      </c>
      <c r="AC337" s="1603" t="s">
        <v>9166</v>
      </c>
      <c r="AD337" s="1711" t="s">
        <v>9167</v>
      </c>
      <c r="AE337" s="1610">
        <v>314</v>
      </c>
      <c r="AF337" s="3305"/>
      <c r="AG337" s="1711" t="s">
        <v>7153</v>
      </c>
      <c r="AK337" s="1584">
        <v>1</v>
      </c>
    </row>
    <row r="338" spans="21:37" ht="21" customHeight="1">
      <c r="U338" s="1610"/>
      <c r="V338" s="2006"/>
      <c r="W338" s="1583" t="s">
        <v>7449</v>
      </c>
      <c r="X338" s="1603" t="s">
        <v>7450</v>
      </c>
      <c r="Y338" s="1711" t="s">
        <v>7451</v>
      </c>
      <c r="Z338" s="1610"/>
      <c r="AA338" s="3306"/>
      <c r="AB338" s="1583" t="s">
        <v>1507</v>
      </c>
      <c r="AC338" s="1603" t="s">
        <v>9168</v>
      </c>
      <c r="AD338" s="1711" t="s">
        <v>1389</v>
      </c>
      <c r="AE338" s="1610">
        <v>315</v>
      </c>
      <c r="AF338" s="3307"/>
      <c r="AG338" s="1711" t="s">
        <v>7143</v>
      </c>
      <c r="AK338" s="1584">
        <v>1</v>
      </c>
    </row>
    <row r="339" spans="21:37" ht="21" customHeight="1">
      <c r="U339" s="1610"/>
      <c r="V339" s="1982"/>
      <c r="W339" s="1583" t="s">
        <v>7419</v>
      </c>
      <c r="X339" s="1603" t="s">
        <v>7420</v>
      </c>
      <c r="Y339" s="1711" t="s">
        <v>7421</v>
      </c>
      <c r="Z339" s="1610"/>
      <c r="AA339" s="3308"/>
      <c r="AB339" s="1583" t="s">
        <v>8697</v>
      </c>
      <c r="AC339" s="1603" t="s">
        <v>9169</v>
      </c>
      <c r="AD339" s="1711" t="s">
        <v>8697</v>
      </c>
      <c r="AE339" s="1610">
        <v>316</v>
      </c>
      <c r="AF339" s="3309"/>
      <c r="AG339" s="1711" t="s">
        <v>7132</v>
      </c>
      <c r="AK339" s="1584">
        <v>1</v>
      </c>
    </row>
    <row r="340" spans="21:37" ht="21" customHeight="1">
      <c r="U340" s="1610"/>
      <c r="V340" s="2798"/>
      <c r="W340" s="1583" t="s">
        <v>8413</v>
      </c>
      <c r="X340" s="1603" t="s">
        <v>8414</v>
      </c>
      <c r="Y340" s="1711" t="s">
        <v>8415</v>
      </c>
      <c r="Z340" s="1610"/>
      <c r="AA340" s="3310"/>
      <c r="AB340" s="1583" t="s">
        <v>8598</v>
      </c>
      <c r="AC340" s="1603" t="s">
        <v>9170</v>
      </c>
      <c r="AD340" s="1711" t="s">
        <v>8598</v>
      </c>
      <c r="AE340" s="1610">
        <v>317</v>
      </c>
      <c r="AF340" s="3311"/>
      <c r="AG340" s="1711" t="s">
        <v>7121</v>
      </c>
      <c r="AK340" s="1584">
        <v>1</v>
      </c>
    </row>
    <row r="341" spans="21:37" ht="21" customHeight="1">
      <c r="U341" s="1610"/>
      <c r="V341" s="1970"/>
      <c r="W341" s="1583" t="s">
        <v>7406</v>
      </c>
      <c r="X341" s="1603" t="s">
        <v>7407</v>
      </c>
      <c r="Y341" s="1711" t="s">
        <v>7408</v>
      </c>
      <c r="Z341" s="1610"/>
      <c r="AA341" s="3312"/>
      <c r="AB341" s="1583" t="s">
        <v>8624</v>
      </c>
      <c r="AC341" s="1603" t="s">
        <v>9171</v>
      </c>
      <c r="AD341" s="1711" t="s">
        <v>9172</v>
      </c>
      <c r="AE341" s="1610">
        <v>318</v>
      </c>
      <c r="AF341" s="3313"/>
      <c r="AG341" s="1711" t="s">
        <v>7110</v>
      </c>
      <c r="AK341" s="1584">
        <v>1</v>
      </c>
    </row>
    <row r="342" spans="21:37" ht="21" customHeight="1">
      <c r="U342" s="1610"/>
      <c r="V342" s="1958"/>
      <c r="W342" s="1583" t="s">
        <v>7391</v>
      </c>
      <c r="X342" s="1603" t="s">
        <v>7392</v>
      </c>
      <c r="Y342" s="1711" t="s">
        <v>7393</v>
      </c>
      <c r="Z342" s="1610"/>
      <c r="AA342" s="3314"/>
      <c r="AB342" s="1583" t="s">
        <v>8585</v>
      </c>
      <c r="AC342" s="1603" t="s">
        <v>9173</v>
      </c>
      <c r="AD342" s="1711" t="s">
        <v>9174</v>
      </c>
      <c r="AE342" s="1610">
        <v>319</v>
      </c>
      <c r="AF342" s="3315"/>
      <c r="AG342" s="1711" t="s">
        <v>7101</v>
      </c>
      <c r="AK342" s="1584">
        <v>1</v>
      </c>
    </row>
    <row r="343" spans="21:37" ht="21" customHeight="1">
      <c r="U343" s="1610"/>
      <c r="V343" s="1946"/>
      <c r="W343" s="1583" t="s">
        <v>7376</v>
      </c>
      <c r="X343" s="1603" t="s">
        <v>7377</v>
      </c>
      <c r="Y343" s="1711" t="s">
        <v>7378</v>
      </c>
      <c r="Z343" s="1610"/>
      <c r="AA343" s="3316"/>
      <c r="AB343" s="1583" t="s">
        <v>8651</v>
      </c>
      <c r="AC343" s="1603" t="s">
        <v>9175</v>
      </c>
      <c r="AD343" s="1711" t="s">
        <v>8651</v>
      </c>
      <c r="AE343" s="1610">
        <v>320</v>
      </c>
      <c r="AF343" s="3317"/>
      <c r="AG343" s="1711" t="s">
        <v>7092</v>
      </c>
      <c r="AK343" s="1584">
        <v>1</v>
      </c>
    </row>
    <row r="344" spans="21:37" ht="21" customHeight="1">
      <c r="U344" s="1610"/>
      <c r="V344" s="1922"/>
      <c r="W344" s="1583" t="s">
        <v>7346</v>
      </c>
      <c r="X344" s="1603" t="s">
        <v>7347</v>
      </c>
      <c r="Y344" s="1711" t="s">
        <v>7348</v>
      </c>
      <c r="Z344" s="1610"/>
      <c r="AA344" s="3318"/>
      <c r="AB344" s="1583" t="s">
        <v>8615</v>
      </c>
      <c r="AC344" s="1603" t="s">
        <v>9176</v>
      </c>
      <c r="AD344" s="1711" t="s">
        <v>9177</v>
      </c>
      <c r="AE344" s="1610">
        <v>321</v>
      </c>
      <c r="AF344" s="3319"/>
      <c r="AG344" s="1711" t="s">
        <v>7083</v>
      </c>
      <c r="AK344" s="1584">
        <v>1</v>
      </c>
    </row>
    <row r="345" spans="21:37" ht="21" customHeight="1">
      <c r="U345" s="1610"/>
      <c r="V345" s="1910"/>
      <c r="W345" s="1583" t="s">
        <v>7332</v>
      </c>
      <c r="X345" s="1603" t="s">
        <v>7333</v>
      </c>
      <c r="Y345" s="1711" t="s">
        <v>7334</v>
      </c>
      <c r="Z345" s="1610"/>
      <c r="AA345" s="3320"/>
      <c r="AB345" s="1583" t="s">
        <v>8569</v>
      </c>
      <c r="AC345" s="1603" t="s">
        <v>9178</v>
      </c>
      <c r="AD345" s="1711" t="s">
        <v>9179</v>
      </c>
      <c r="AE345" s="1610">
        <v>322</v>
      </c>
      <c r="AF345" s="3321"/>
      <c r="AG345" s="1711" t="s">
        <v>7075</v>
      </c>
      <c r="AK345" s="1584">
        <v>1</v>
      </c>
    </row>
    <row r="346" spans="21:37" ht="21" customHeight="1">
      <c r="U346" s="1610"/>
      <c r="V346" s="1886"/>
      <c r="W346" s="1583" t="s">
        <v>7302</v>
      </c>
      <c r="X346" s="1603" t="s">
        <v>7303</v>
      </c>
      <c r="Y346" s="1711" t="s">
        <v>7304</v>
      </c>
      <c r="Z346" s="1610"/>
      <c r="AA346" s="3322"/>
      <c r="AB346" s="1583" t="s">
        <v>8602</v>
      </c>
      <c r="AC346" s="1603" t="s">
        <v>9180</v>
      </c>
      <c r="AD346" s="1711" t="s">
        <v>9181</v>
      </c>
      <c r="AE346" s="1610">
        <v>323</v>
      </c>
      <c r="AF346" s="3323"/>
      <c r="AG346" s="1711" t="s">
        <v>7065</v>
      </c>
      <c r="AK346" s="1584">
        <v>1</v>
      </c>
    </row>
    <row r="347" spans="21:37" ht="21" customHeight="1">
      <c r="U347" s="1610"/>
      <c r="V347" s="1862"/>
      <c r="W347" s="1583" t="s">
        <v>7272</v>
      </c>
      <c r="X347" s="1603" t="s">
        <v>7273</v>
      </c>
      <c r="Y347" s="1711" t="s">
        <v>7274</v>
      </c>
      <c r="Z347" s="1610"/>
      <c r="AA347" s="3324"/>
      <c r="AB347" s="1583" t="s">
        <v>172</v>
      </c>
      <c r="AC347" s="1603" t="s">
        <v>9182</v>
      </c>
      <c r="AD347" s="1711" t="s">
        <v>9183</v>
      </c>
      <c r="AE347" s="1610">
        <v>324</v>
      </c>
      <c r="AF347" s="3325"/>
      <c r="AG347" s="1711" t="s">
        <v>7058</v>
      </c>
      <c r="AK347" s="1584">
        <v>1</v>
      </c>
    </row>
    <row r="348" spans="21:37" ht="21" customHeight="1">
      <c r="U348" s="1610"/>
      <c r="V348" s="1850"/>
      <c r="W348" s="1583" t="s">
        <v>7256</v>
      </c>
      <c r="X348" s="1603" t="s">
        <v>7257</v>
      </c>
      <c r="Y348" s="1711" t="s">
        <v>7258</v>
      </c>
      <c r="Z348" s="1610"/>
      <c r="AA348" s="3326"/>
      <c r="AB348" s="1583" t="s">
        <v>8579</v>
      </c>
      <c r="AC348" s="1603" t="s">
        <v>9184</v>
      </c>
      <c r="AD348" s="1711" t="s">
        <v>8579</v>
      </c>
      <c r="AE348" s="1610">
        <v>325</v>
      </c>
      <c r="AF348" s="3327"/>
      <c r="AG348" s="1711" t="s">
        <v>7047</v>
      </c>
      <c r="AK348" s="1584">
        <v>1</v>
      </c>
    </row>
    <row r="349" spans="21:37" ht="21" customHeight="1">
      <c r="U349" s="1610"/>
      <c r="V349" s="1847"/>
      <c r="W349" s="1583" t="s">
        <v>7251</v>
      </c>
      <c r="X349" s="1603" t="s">
        <v>7252</v>
      </c>
      <c r="Y349" s="1711" t="s">
        <v>7253</v>
      </c>
      <c r="Z349" s="1610"/>
      <c r="AA349" s="3328"/>
      <c r="AB349" s="1583" t="s">
        <v>8629</v>
      </c>
      <c r="AC349" s="1603" t="s">
        <v>9185</v>
      </c>
      <c r="AD349" s="1711" t="s">
        <v>8629</v>
      </c>
      <c r="AE349" s="1610">
        <v>326</v>
      </c>
      <c r="AF349" s="3329"/>
      <c r="AG349" s="1711" t="s">
        <v>7033</v>
      </c>
      <c r="AK349" s="1584">
        <v>1</v>
      </c>
    </row>
    <row r="350" spans="21:37" ht="21" customHeight="1">
      <c r="U350" s="1610"/>
      <c r="V350" s="1843"/>
      <c r="W350" s="1583" t="s">
        <v>7245</v>
      </c>
      <c r="X350" s="1603" t="s">
        <v>7246</v>
      </c>
      <c r="Y350" s="1711" t="s">
        <v>7247</v>
      </c>
      <c r="Z350" s="1610"/>
      <c r="AA350" s="3330"/>
      <c r="AB350" s="1583" t="s">
        <v>8676</v>
      </c>
      <c r="AC350" s="1603" t="s">
        <v>9186</v>
      </c>
      <c r="AD350" s="1711" t="s">
        <v>8676</v>
      </c>
      <c r="AE350" s="1610">
        <v>327</v>
      </c>
      <c r="AF350" s="3331"/>
      <c r="AG350" s="1711" t="s">
        <v>7022</v>
      </c>
      <c r="AK350" s="1584">
        <v>1</v>
      </c>
    </row>
    <row r="351" spans="21:37" ht="21" customHeight="1">
      <c r="U351" s="1610"/>
      <c r="V351" s="2786"/>
      <c r="W351" s="1583" t="s">
        <v>8399</v>
      </c>
      <c r="X351" s="1603" t="s">
        <v>8400</v>
      </c>
      <c r="Y351" s="1711" t="s">
        <v>8401</v>
      </c>
      <c r="Z351" s="1610"/>
      <c r="AA351" s="3332"/>
      <c r="AB351" s="1583" t="s">
        <v>8686</v>
      </c>
      <c r="AC351" s="1603" t="s">
        <v>9187</v>
      </c>
      <c r="AD351" s="1711" t="s">
        <v>8686</v>
      </c>
      <c r="AE351" s="1610">
        <v>328</v>
      </c>
      <c r="AF351" s="3333"/>
      <c r="AG351" s="1711" t="s">
        <v>7011</v>
      </c>
      <c r="AK351" s="1584">
        <v>1</v>
      </c>
    </row>
    <row r="352" spans="21:37" ht="21" customHeight="1">
      <c r="U352" s="1610"/>
      <c r="V352" s="1828"/>
      <c r="W352" s="1583" t="s">
        <v>7219</v>
      </c>
      <c r="X352" s="1603" t="s">
        <v>7220</v>
      </c>
      <c r="Y352" s="1711" t="s">
        <v>7221</v>
      </c>
      <c r="Z352" s="1610"/>
      <c r="AA352" s="1873"/>
      <c r="AB352" s="1583" t="s">
        <v>7285</v>
      </c>
      <c r="AC352" s="1603" t="s">
        <v>7286</v>
      </c>
      <c r="AD352" s="1711" t="s">
        <v>7285</v>
      </c>
      <c r="AE352" s="1610">
        <v>329</v>
      </c>
      <c r="AF352" s="3334"/>
      <c r="AG352" s="1711" t="s">
        <v>6999</v>
      </c>
      <c r="AK352" s="1584">
        <v>1</v>
      </c>
    </row>
    <row r="353" spans="21:37" ht="21" customHeight="1">
      <c r="U353" s="1610"/>
      <c r="V353" s="1823"/>
      <c r="W353" s="1583" t="s">
        <v>7209</v>
      </c>
      <c r="X353" s="1603" t="s">
        <v>7210</v>
      </c>
      <c r="Y353" s="1711" t="s">
        <v>7211</v>
      </c>
      <c r="Z353" s="1610"/>
      <c r="AA353" s="3087"/>
      <c r="AB353" s="1583" t="s">
        <v>8861</v>
      </c>
      <c r="AC353" s="1603" t="s">
        <v>8862</v>
      </c>
      <c r="AD353" s="1711" t="s">
        <v>8861</v>
      </c>
      <c r="AE353" s="1610">
        <v>330</v>
      </c>
      <c r="AF353" s="3335"/>
      <c r="AG353" s="1711" t="s">
        <v>6988</v>
      </c>
      <c r="AK353" s="1584">
        <v>1</v>
      </c>
    </row>
    <row r="354" spans="21:37" ht="21" customHeight="1">
      <c r="U354" s="1610"/>
      <c r="V354" s="1815"/>
      <c r="W354" s="1583" t="s">
        <v>7191</v>
      </c>
      <c r="X354" s="1603" t="s">
        <v>7192</v>
      </c>
      <c r="Y354" s="1711" t="s">
        <v>7193</v>
      </c>
      <c r="Z354" s="1610"/>
      <c r="AA354" s="3093"/>
      <c r="AB354" s="1583" t="s">
        <v>8872</v>
      </c>
      <c r="AC354" s="1603" t="s">
        <v>8873</v>
      </c>
      <c r="AD354" s="1711" t="s">
        <v>8874</v>
      </c>
      <c r="AE354" s="1610">
        <v>331</v>
      </c>
      <c r="AF354" s="3336"/>
      <c r="AG354" s="1711" t="s">
        <v>6980</v>
      </c>
      <c r="AK354" s="1584">
        <v>1</v>
      </c>
    </row>
    <row r="355" spans="21:37" ht="21" customHeight="1">
      <c r="U355" s="1610"/>
      <c r="V355" s="1810"/>
      <c r="W355" s="1583" t="s">
        <v>7181</v>
      </c>
      <c r="X355" s="1603" t="s">
        <v>7182</v>
      </c>
      <c r="Y355" s="1711" t="s">
        <v>7183</v>
      </c>
      <c r="Z355" s="1610"/>
      <c r="AA355" s="3096"/>
      <c r="AB355" s="1583" t="s">
        <v>8877</v>
      </c>
      <c r="AC355" s="1603" t="s">
        <v>8878</v>
      </c>
      <c r="AD355" s="1711" t="s">
        <v>8879</v>
      </c>
      <c r="AE355" s="1610">
        <v>332</v>
      </c>
      <c r="AF355" s="3337"/>
      <c r="AG355" s="1711" t="s">
        <v>7376</v>
      </c>
      <c r="AK355" s="1584">
        <v>1</v>
      </c>
    </row>
    <row r="356" spans="21:37" ht="21" customHeight="1">
      <c r="U356" s="1610"/>
      <c r="V356" s="1805"/>
      <c r="W356" s="1583" t="s">
        <v>7171</v>
      </c>
      <c r="X356" s="1603" t="s">
        <v>7172</v>
      </c>
      <c r="Y356" s="1711" t="s">
        <v>7173</v>
      </c>
      <c r="Z356" s="1610"/>
      <c r="AA356" s="3090"/>
      <c r="AB356" s="1583" t="s">
        <v>8867</v>
      </c>
      <c r="AC356" s="1603" t="s">
        <v>8868</v>
      </c>
      <c r="AD356" s="1711" t="s">
        <v>8869</v>
      </c>
      <c r="AE356" s="1610">
        <v>333</v>
      </c>
      <c r="AF356" s="3338"/>
      <c r="AG356" s="1711" t="s">
        <v>7391</v>
      </c>
      <c r="AK356" s="1584">
        <v>1</v>
      </c>
    </row>
    <row r="357" spans="21:37" ht="21" customHeight="1">
      <c r="U357" s="1610"/>
      <c r="V357" s="1800"/>
      <c r="W357" s="1583" t="s">
        <v>7161</v>
      </c>
      <c r="X357" s="1603" t="s">
        <v>7162</v>
      </c>
      <c r="Y357" s="1711" t="s">
        <v>7163</v>
      </c>
      <c r="Z357" s="1610"/>
      <c r="AA357" s="3339"/>
      <c r="AB357" s="1583" t="s">
        <v>9188</v>
      </c>
      <c r="AC357" s="1603" t="s">
        <v>9189</v>
      </c>
      <c r="AD357" s="1711" t="s">
        <v>9188</v>
      </c>
      <c r="AE357" s="1610">
        <v>334</v>
      </c>
      <c r="AF357" s="3340"/>
      <c r="AG357" s="1711" t="s">
        <v>7406</v>
      </c>
      <c r="AK357" s="1584">
        <v>1</v>
      </c>
    </row>
    <row r="358" spans="21:37" ht="21" customHeight="1">
      <c r="U358" s="1610"/>
      <c r="V358" s="1791"/>
      <c r="W358" s="1583" t="s">
        <v>7143</v>
      </c>
      <c r="X358" s="1603" t="s">
        <v>7144</v>
      </c>
      <c r="Y358" s="1711" t="s">
        <v>7145</v>
      </c>
      <c r="Z358" s="1610"/>
      <c r="AA358" s="1756"/>
      <c r="AB358" s="1583" t="s">
        <v>1558</v>
      </c>
      <c r="AC358" s="1603" t="s">
        <v>7074</v>
      </c>
      <c r="AD358" s="1711" t="s">
        <v>1558</v>
      </c>
      <c r="AE358" s="1610">
        <v>335</v>
      </c>
      <c r="AF358" s="3341"/>
      <c r="AG358" s="1711" t="s">
        <v>7419</v>
      </c>
      <c r="AK358" s="1584">
        <v>1</v>
      </c>
    </row>
    <row r="359" spans="21:37" ht="21" customHeight="1">
      <c r="U359" s="1610"/>
      <c r="V359" s="1786"/>
      <c r="W359" s="1583" t="s">
        <v>7132</v>
      </c>
      <c r="X359" s="1603" t="s">
        <v>7133</v>
      </c>
      <c r="Y359" s="1711" t="s">
        <v>7134</v>
      </c>
      <c r="Z359" s="1610"/>
      <c r="AA359" s="3342"/>
      <c r="AB359" s="1583" t="s">
        <v>9190</v>
      </c>
      <c r="AC359" s="1603" t="s">
        <v>9191</v>
      </c>
      <c r="AD359" s="1711" t="s">
        <v>9192</v>
      </c>
      <c r="AE359" s="1610">
        <v>336</v>
      </c>
      <c r="AF359" s="3343"/>
      <c r="AG359" s="1711" t="s">
        <v>7434</v>
      </c>
      <c r="AK359" s="1584">
        <v>1</v>
      </c>
    </row>
    <row r="360" spans="21:37" ht="21" customHeight="1">
      <c r="U360" s="1610"/>
      <c r="V360" s="1781"/>
      <c r="W360" s="1583" t="s">
        <v>7121</v>
      </c>
      <c r="X360" s="1603" t="s">
        <v>7122</v>
      </c>
      <c r="Y360" s="1711" t="s">
        <v>7123</v>
      </c>
      <c r="Z360" s="1610"/>
      <c r="AA360" s="3344"/>
      <c r="AB360" s="1583" t="s">
        <v>9193</v>
      </c>
      <c r="AC360" s="1603" t="s">
        <v>9194</v>
      </c>
      <c r="AD360" s="1711" t="s">
        <v>9193</v>
      </c>
      <c r="AE360" s="1610">
        <v>337</v>
      </c>
      <c r="AF360" s="3345"/>
      <c r="AG360" s="1711" t="s">
        <v>7449</v>
      </c>
      <c r="AK360" s="1584">
        <v>1</v>
      </c>
    </row>
    <row r="361" spans="21:37" ht="21" customHeight="1">
      <c r="U361" s="1610"/>
      <c r="V361" s="1776"/>
      <c r="W361" s="1583" t="s">
        <v>7110</v>
      </c>
      <c r="X361" s="1603" t="s">
        <v>7111</v>
      </c>
      <c r="Y361" s="1711" t="s">
        <v>7112</v>
      </c>
      <c r="Z361" s="1610"/>
      <c r="AA361" s="3346"/>
      <c r="AB361" s="1583" t="s">
        <v>9195</v>
      </c>
      <c r="AC361" s="1603" t="s">
        <v>9196</v>
      </c>
      <c r="AD361" s="1711" t="s">
        <v>9195</v>
      </c>
      <c r="AE361" s="1610">
        <v>338</v>
      </c>
      <c r="AF361" s="3347"/>
      <c r="AG361" s="1711" t="s">
        <v>7465</v>
      </c>
      <c r="AK361" s="1584">
        <v>1</v>
      </c>
    </row>
    <row r="362" spans="21:37" ht="21" customHeight="1">
      <c r="U362" s="1610"/>
      <c r="V362" s="2774"/>
      <c r="W362" s="1583" t="s">
        <v>8385</v>
      </c>
      <c r="X362" s="1603" t="s">
        <v>8386</v>
      </c>
      <c r="Y362" s="1711" t="s">
        <v>8387</v>
      </c>
      <c r="Z362" s="1610"/>
      <c r="AA362" s="3348"/>
      <c r="AB362" s="1583" t="s">
        <v>9197</v>
      </c>
      <c r="AC362" s="1603" t="s">
        <v>9198</v>
      </c>
      <c r="AD362" s="1711" t="s">
        <v>9199</v>
      </c>
      <c r="AE362" s="1610">
        <v>339</v>
      </c>
      <c r="AF362" s="3349"/>
      <c r="AG362" s="1711" t="s">
        <v>7479</v>
      </c>
      <c r="AK362" s="1584">
        <v>1</v>
      </c>
    </row>
    <row r="363" spans="21:37" ht="21" customHeight="1">
      <c r="U363" s="1610"/>
      <c r="V363" s="1771"/>
      <c r="W363" s="1583" t="s">
        <v>7101</v>
      </c>
      <c r="X363" s="1603" t="s">
        <v>7102</v>
      </c>
      <c r="Y363" s="1711" t="s">
        <v>7103</v>
      </c>
      <c r="Z363" s="1610"/>
      <c r="AA363" s="3350"/>
      <c r="AB363" s="1583" t="s">
        <v>9200</v>
      </c>
      <c r="AC363" s="1603" t="s">
        <v>9201</v>
      </c>
      <c r="AD363" s="1711" t="s">
        <v>9200</v>
      </c>
      <c r="AE363" s="1610">
        <v>340</v>
      </c>
      <c r="AF363" s="3351"/>
      <c r="AG363" s="1711" t="s">
        <v>7493</v>
      </c>
      <c r="AK363" s="1584">
        <v>1</v>
      </c>
    </row>
    <row r="364" spans="21:37" ht="21" customHeight="1">
      <c r="U364" s="1610"/>
      <c r="V364" s="1767"/>
      <c r="W364" s="1583" t="s">
        <v>7092</v>
      </c>
      <c r="X364" s="1603" t="s">
        <v>7093</v>
      </c>
      <c r="Y364" s="1711" t="s">
        <v>7094</v>
      </c>
      <c r="Z364" s="1610"/>
      <c r="AA364" s="1725"/>
      <c r="AB364" s="1583" t="s">
        <v>7009</v>
      </c>
      <c r="AC364" s="1603" t="s">
        <v>7010</v>
      </c>
      <c r="AD364" s="1711" t="s">
        <v>7009</v>
      </c>
      <c r="AE364" s="1610">
        <v>341</v>
      </c>
      <c r="AF364" s="3352"/>
      <c r="AG364" s="1711" t="s">
        <v>7507</v>
      </c>
      <c r="AK364" s="1584">
        <v>1</v>
      </c>
    </row>
    <row r="365" spans="21:37" ht="21" customHeight="1">
      <c r="U365" s="1610"/>
      <c r="V365" s="1762"/>
      <c r="W365" s="1583" t="s">
        <v>7083</v>
      </c>
      <c r="X365" s="1603" t="s">
        <v>7084</v>
      </c>
      <c r="Y365" s="1711" t="s">
        <v>7085</v>
      </c>
      <c r="Z365" s="1610"/>
      <c r="AA365" s="3353"/>
      <c r="AB365" s="1583" t="s">
        <v>9202</v>
      </c>
      <c r="AC365" s="1603" t="s">
        <v>9203</v>
      </c>
      <c r="AD365" s="1711" t="s">
        <v>9202</v>
      </c>
      <c r="AE365" s="1610">
        <v>342</v>
      </c>
      <c r="AF365" s="3354"/>
      <c r="AG365" s="1711" t="s">
        <v>7522</v>
      </c>
      <c r="AK365" s="1584">
        <v>1</v>
      </c>
    </row>
    <row r="366" spans="21:37" ht="21" customHeight="1">
      <c r="U366" s="1610"/>
      <c r="V366" s="1752"/>
      <c r="W366" s="1583" t="s">
        <v>7065</v>
      </c>
      <c r="X366" s="1603" t="s">
        <v>7066</v>
      </c>
      <c r="Y366" s="1711" t="s">
        <v>7067</v>
      </c>
      <c r="Z366" s="1610"/>
      <c r="AA366" s="3355"/>
      <c r="AB366" s="1583" t="s">
        <v>9204</v>
      </c>
      <c r="AC366" s="1603" t="s">
        <v>9205</v>
      </c>
      <c r="AD366" s="1711" t="s">
        <v>9204</v>
      </c>
      <c r="AE366" s="1610">
        <v>343</v>
      </c>
      <c r="AF366" s="3356"/>
      <c r="AG366" s="1711" t="s">
        <v>7537</v>
      </c>
      <c r="AK366" s="1584">
        <v>1</v>
      </c>
    </row>
    <row r="367" spans="21:37" ht="21" customHeight="1">
      <c r="U367" s="1610"/>
      <c r="V367" s="1741"/>
      <c r="W367" s="1583" t="s">
        <v>7047</v>
      </c>
      <c r="X367" s="1603" t="s">
        <v>7048</v>
      </c>
      <c r="Y367" s="1711" t="s">
        <v>7049</v>
      </c>
      <c r="Z367" s="1610"/>
      <c r="AA367" s="3357"/>
      <c r="AB367" s="1583" t="s">
        <v>9206</v>
      </c>
      <c r="AC367" s="1603" t="s">
        <v>9207</v>
      </c>
      <c r="AD367" s="1711" t="s">
        <v>9206</v>
      </c>
      <c r="AE367" s="1610">
        <v>344</v>
      </c>
      <c r="AF367" s="3358"/>
      <c r="AG367" s="1711" t="s">
        <v>7551</v>
      </c>
      <c r="AK367" s="1584">
        <v>1</v>
      </c>
    </row>
    <row r="368" spans="21:37" ht="21" customHeight="1">
      <c r="U368" s="1610"/>
      <c r="V368" s="1736"/>
      <c r="W368" s="1583" t="s">
        <v>7033</v>
      </c>
      <c r="X368" s="1603" t="s">
        <v>7034</v>
      </c>
      <c r="Y368" s="1711" t="s">
        <v>7035</v>
      </c>
      <c r="Z368" s="1610"/>
      <c r="AA368" s="3359"/>
      <c r="AB368" s="1583" t="s">
        <v>9208</v>
      </c>
      <c r="AC368" s="1603" t="s">
        <v>9209</v>
      </c>
      <c r="AD368" s="1711" t="s">
        <v>9208</v>
      </c>
      <c r="AE368" s="1610">
        <v>345</v>
      </c>
      <c r="AF368" s="3360"/>
      <c r="AG368" s="1711" t="s">
        <v>7567</v>
      </c>
      <c r="AK368" s="1584">
        <v>1</v>
      </c>
    </row>
    <row r="369" spans="21:37" ht="21" customHeight="1">
      <c r="U369" s="1610"/>
      <c r="V369" s="1726"/>
      <c r="W369" s="1583" t="s">
        <v>7011</v>
      </c>
      <c r="X369" s="1603" t="s">
        <v>7012</v>
      </c>
      <c r="Y369" s="1711" t="s">
        <v>7013</v>
      </c>
      <c r="Z369" s="1610"/>
      <c r="AA369" s="3361"/>
      <c r="AB369" s="1583" t="s">
        <v>9210</v>
      </c>
      <c r="AC369" s="1603" t="s">
        <v>9211</v>
      </c>
      <c r="AD369" s="1711" t="s">
        <v>9210</v>
      </c>
      <c r="AE369" s="1610">
        <v>346</v>
      </c>
      <c r="AF369" s="3362"/>
      <c r="AG369" s="1711" t="s">
        <v>7581</v>
      </c>
      <c r="AK369" s="1584">
        <v>1</v>
      </c>
    </row>
    <row r="370" spans="21:37" ht="21" customHeight="1">
      <c r="U370" s="1610"/>
      <c r="V370" s="1721"/>
      <c r="W370" s="1583" t="s">
        <v>6999</v>
      </c>
      <c r="X370" s="1603" t="s">
        <v>7000</v>
      </c>
      <c r="Y370" s="1711" t="s">
        <v>7001</v>
      </c>
      <c r="Z370" s="1610"/>
      <c r="AA370" s="3363"/>
      <c r="AB370" s="1583" t="s">
        <v>9212</v>
      </c>
      <c r="AC370" s="1603" t="s">
        <v>9213</v>
      </c>
      <c r="AD370" s="1711" t="s">
        <v>9214</v>
      </c>
      <c r="AE370" s="1610">
        <v>347</v>
      </c>
      <c r="AF370" s="3364"/>
      <c r="AG370" s="1711" t="s">
        <v>7597</v>
      </c>
      <c r="AK370" s="1584">
        <v>1</v>
      </c>
    </row>
    <row r="371" spans="21:37" ht="21" customHeight="1">
      <c r="U371" s="1610"/>
      <c r="V371" s="1716"/>
      <c r="W371" s="1583" t="s">
        <v>6988</v>
      </c>
      <c r="X371" s="1603" t="s">
        <v>6989</v>
      </c>
      <c r="Y371" s="1711" t="s">
        <v>6990</v>
      </c>
      <c r="Z371" s="1610"/>
      <c r="AA371" s="3365"/>
      <c r="AB371" s="1583" t="s">
        <v>9215</v>
      </c>
      <c r="AC371" s="1603" t="s">
        <v>9216</v>
      </c>
      <c r="AD371" s="1711" t="s">
        <v>9217</v>
      </c>
      <c r="AE371" s="1610">
        <v>348</v>
      </c>
      <c r="AF371" s="3366"/>
      <c r="AG371" s="1711" t="s">
        <v>7610</v>
      </c>
      <c r="AK371" s="1584">
        <v>1</v>
      </c>
    </row>
    <row r="372" spans="21:37" ht="21" customHeight="1">
      <c r="U372" s="1610"/>
      <c r="V372" s="1994"/>
      <c r="W372" s="1583" t="s">
        <v>7434</v>
      </c>
      <c r="X372" s="1603" t="s">
        <v>7435</v>
      </c>
      <c r="Y372" s="1711" t="s">
        <v>7434</v>
      </c>
      <c r="Z372" s="1610"/>
      <c r="AA372" s="3367"/>
      <c r="AB372" s="1583" t="s">
        <v>9218</v>
      </c>
      <c r="AC372" s="1603" t="s">
        <v>9219</v>
      </c>
      <c r="AD372" s="1711" t="s">
        <v>9220</v>
      </c>
      <c r="AE372" s="1610">
        <v>349</v>
      </c>
      <c r="AF372" s="3368"/>
      <c r="AG372" s="1711" t="s">
        <v>7624</v>
      </c>
      <c r="AK372" s="1584">
        <v>1</v>
      </c>
    </row>
    <row r="373" spans="21:37" ht="21" customHeight="1">
      <c r="U373" s="1610"/>
      <c r="V373" s="2654"/>
      <c r="W373" s="1583" t="s">
        <v>8240</v>
      </c>
      <c r="X373" s="1603" t="s">
        <v>8241</v>
      </c>
      <c r="Y373" s="1711" t="s">
        <v>8240</v>
      </c>
      <c r="Z373" s="1610"/>
      <c r="AA373" s="3369"/>
      <c r="AB373" s="1583" t="s">
        <v>9221</v>
      </c>
      <c r="AC373" s="1603" t="s">
        <v>9222</v>
      </c>
      <c r="AD373" s="1711" t="s">
        <v>9223</v>
      </c>
      <c r="AE373" s="1610">
        <v>350</v>
      </c>
      <c r="AF373" s="3370"/>
      <c r="AG373" s="1711" t="s">
        <v>7639</v>
      </c>
      <c r="AK373" s="1584">
        <v>1</v>
      </c>
    </row>
    <row r="374" spans="21:37" ht="21" customHeight="1">
      <c r="U374" s="1610"/>
      <c r="V374" s="3371"/>
      <c r="W374" s="1583" t="s">
        <v>7184</v>
      </c>
      <c r="X374" s="1603" t="s">
        <v>9224</v>
      </c>
      <c r="Y374" s="1711" t="s">
        <v>9225</v>
      </c>
      <c r="Z374" s="1610"/>
      <c r="AA374" s="3372"/>
      <c r="AB374" s="1583" t="s">
        <v>9226</v>
      </c>
      <c r="AC374" s="1603" t="s">
        <v>9227</v>
      </c>
      <c r="AD374" s="1711" t="s">
        <v>9228</v>
      </c>
      <c r="AE374" s="1610">
        <v>351</v>
      </c>
      <c r="AF374" s="3373"/>
      <c r="AG374" s="1711" t="s">
        <v>7654</v>
      </c>
      <c r="AK374" s="1584">
        <v>1</v>
      </c>
    </row>
    <row r="375" spans="21:37" ht="21" customHeight="1">
      <c r="U375" s="1610"/>
      <c r="V375" s="3374"/>
      <c r="W375" s="1583" t="s">
        <v>7060</v>
      </c>
      <c r="X375" s="1603" t="s">
        <v>9229</v>
      </c>
      <c r="Y375" s="1711" t="s">
        <v>9230</v>
      </c>
      <c r="Z375" s="1610"/>
      <c r="AA375" s="3375"/>
      <c r="AB375" s="1583" t="s">
        <v>9231</v>
      </c>
      <c r="AC375" s="1603" t="s">
        <v>9232</v>
      </c>
      <c r="AD375" s="1711" t="s">
        <v>9231</v>
      </c>
      <c r="AE375" s="1610">
        <v>352</v>
      </c>
      <c r="AF375" s="3376"/>
      <c r="AG375" s="1711" t="s">
        <v>7318</v>
      </c>
      <c r="AK375" s="1584">
        <v>1</v>
      </c>
    </row>
    <row r="376" spans="21:37" ht="21" customHeight="1">
      <c r="U376" s="1610"/>
      <c r="V376" s="3377"/>
      <c r="W376" s="1583" t="s">
        <v>7050</v>
      </c>
      <c r="X376" s="1603" t="s">
        <v>9233</v>
      </c>
      <c r="Y376" s="1711" t="s">
        <v>9234</v>
      </c>
      <c r="Z376" s="1610"/>
      <c r="AA376" s="3378"/>
      <c r="AB376" s="1583" t="s">
        <v>9235</v>
      </c>
      <c r="AC376" s="1603" t="s">
        <v>9236</v>
      </c>
      <c r="AD376" s="1711" t="s">
        <v>9237</v>
      </c>
      <c r="AE376" s="1610">
        <v>353</v>
      </c>
      <c r="AF376" s="3379"/>
      <c r="AG376" s="1711" t="s">
        <v>7684</v>
      </c>
      <c r="AK376" s="1584">
        <v>1</v>
      </c>
    </row>
    <row r="377" spans="21:37" ht="21" customHeight="1">
      <c r="U377" s="1610"/>
      <c r="V377" s="3380"/>
      <c r="W377" s="1583" t="s">
        <v>7086</v>
      </c>
      <c r="X377" s="1603" t="s">
        <v>9238</v>
      </c>
      <c r="Y377" s="1711" t="s">
        <v>9239</v>
      </c>
      <c r="Z377" s="1610"/>
      <c r="AA377" s="3381"/>
      <c r="AB377" s="1583" t="s">
        <v>9240</v>
      </c>
      <c r="AC377" s="1603" t="s">
        <v>9241</v>
      </c>
      <c r="AD377" s="1711" t="s">
        <v>9242</v>
      </c>
      <c r="AE377" s="1610">
        <v>354</v>
      </c>
      <c r="AF377" s="3382"/>
      <c r="AG377" s="1711" t="s">
        <v>7700</v>
      </c>
      <c r="AK377" s="1584">
        <v>1</v>
      </c>
    </row>
    <row r="378" spans="21:37" ht="21" customHeight="1">
      <c r="U378" s="1610"/>
      <c r="V378" s="3383"/>
      <c r="W378" s="1583" t="s">
        <v>7194</v>
      </c>
      <c r="X378" s="1603" t="s">
        <v>9243</v>
      </c>
      <c r="Y378" s="1711" t="s">
        <v>9244</v>
      </c>
      <c r="Z378" s="1610"/>
      <c r="AA378" s="3384"/>
      <c r="AB378" s="1583" t="s">
        <v>9245</v>
      </c>
      <c r="AC378" s="1603" t="s">
        <v>9246</v>
      </c>
      <c r="AD378" s="1711" t="s">
        <v>9245</v>
      </c>
      <c r="AE378" s="1610">
        <v>355</v>
      </c>
      <c r="AF378" s="3385"/>
      <c r="AG378" s="1711" t="s">
        <v>7715</v>
      </c>
      <c r="AK378" s="1584">
        <v>1</v>
      </c>
    </row>
    <row r="379" spans="21:37" ht="21" customHeight="1">
      <c r="U379" s="1610"/>
      <c r="V379" s="3386"/>
      <c r="W379" s="1583" t="s">
        <v>7775</v>
      </c>
      <c r="X379" s="1603" t="s">
        <v>9247</v>
      </c>
      <c r="Y379" s="1711" t="s">
        <v>7775</v>
      </c>
      <c r="Z379" s="1610"/>
      <c r="AA379" s="3387"/>
      <c r="AB379" s="1583" t="s">
        <v>9248</v>
      </c>
      <c r="AC379" s="1603" t="s">
        <v>9249</v>
      </c>
      <c r="AD379" s="1711" t="s">
        <v>9250</v>
      </c>
      <c r="AE379" s="1610">
        <v>356</v>
      </c>
      <c r="AF379" s="3388"/>
      <c r="AG379" s="1711" t="s">
        <v>7728</v>
      </c>
      <c r="AK379" s="1584">
        <v>1</v>
      </c>
    </row>
    <row r="380" spans="21:37" ht="21" customHeight="1">
      <c r="U380" s="1610"/>
      <c r="V380" s="3389"/>
      <c r="W380" s="1583" t="s">
        <v>7613</v>
      </c>
      <c r="X380" s="1603" t="s">
        <v>9251</v>
      </c>
      <c r="Y380" s="1711" t="s">
        <v>9252</v>
      </c>
      <c r="Z380" s="1610"/>
      <c r="AA380" s="3390"/>
      <c r="AB380" s="1583" t="s">
        <v>9253</v>
      </c>
      <c r="AC380" s="1603" t="s">
        <v>9254</v>
      </c>
      <c r="AD380" s="1711" t="s">
        <v>9255</v>
      </c>
      <c r="AE380" s="1610">
        <v>357</v>
      </c>
      <c r="AF380" s="3391"/>
      <c r="AG380" s="1711" t="s">
        <v>7743</v>
      </c>
      <c r="AK380" s="1584">
        <v>1</v>
      </c>
    </row>
    <row r="381" spans="21:37" ht="21" customHeight="1">
      <c r="U381" s="1610"/>
      <c r="V381" s="3392"/>
      <c r="W381" s="1583" t="s">
        <v>7241</v>
      </c>
      <c r="X381" s="1603" t="s">
        <v>9256</v>
      </c>
      <c r="Y381" s="1711" t="s">
        <v>9257</v>
      </c>
      <c r="Z381" s="1610"/>
      <c r="AA381" s="3393"/>
      <c r="AB381" s="1583" t="s">
        <v>9245</v>
      </c>
      <c r="AC381" s="1603" t="s">
        <v>9258</v>
      </c>
      <c r="AD381" s="1711" t="s">
        <v>9245</v>
      </c>
      <c r="AE381" s="1610">
        <v>358</v>
      </c>
      <c r="AF381" s="3394"/>
      <c r="AG381" s="1711" t="s">
        <v>7756</v>
      </c>
      <c r="AK381" s="1584">
        <v>1</v>
      </c>
    </row>
    <row r="382" spans="21:37" ht="21" customHeight="1">
      <c r="U382" s="1610"/>
      <c r="V382" s="3033"/>
      <c r="W382" s="1583" t="s">
        <v>8781</v>
      </c>
      <c r="X382" s="1603" t="s">
        <v>8782</v>
      </c>
      <c r="Y382" s="1711" t="s">
        <v>8781</v>
      </c>
      <c r="Z382" s="1610"/>
      <c r="AA382" s="3395"/>
      <c r="AB382" s="1583" t="s">
        <v>8924</v>
      </c>
      <c r="AC382" s="1603" t="s">
        <v>9259</v>
      </c>
      <c r="AD382" s="1711" t="s">
        <v>9260</v>
      </c>
      <c r="AE382" s="1610">
        <v>359</v>
      </c>
      <c r="AF382" s="3396"/>
      <c r="AG382" s="1711" t="s">
        <v>7772</v>
      </c>
      <c r="AK382" s="1584">
        <v>1</v>
      </c>
    </row>
    <row r="383" spans="21:37" ht="21" customHeight="1">
      <c r="U383" s="1610"/>
      <c r="V383" s="3397"/>
      <c r="W383" s="1583" t="s">
        <v>9261</v>
      </c>
      <c r="X383" s="1603" t="s">
        <v>9262</v>
      </c>
      <c r="Y383" s="1711" t="s">
        <v>9261</v>
      </c>
      <c r="Z383" s="1610"/>
      <c r="AA383" s="3398"/>
      <c r="AB383" s="1583" t="s">
        <v>8919</v>
      </c>
      <c r="AC383" s="1603" t="s">
        <v>9263</v>
      </c>
      <c r="AD383" s="1711" t="s">
        <v>9264</v>
      </c>
      <c r="AE383" s="1610">
        <v>360</v>
      </c>
      <c r="AF383" s="3399"/>
      <c r="AG383" s="1711" t="s">
        <v>7788</v>
      </c>
      <c r="AK383" s="1584">
        <v>1</v>
      </c>
    </row>
    <row r="384" spans="21:37" ht="21" customHeight="1">
      <c r="U384" s="1610"/>
      <c r="V384" s="3024"/>
      <c r="W384" s="1583" t="s">
        <v>8768</v>
      </c>
      <c r="X384" s="1603" t="s">
        <v>8769</v>
      </c>
      <c r="Y384" s="1711" t="s">
        <v>8768</v>
      </c>
      <c r="Z384" s="1610"/>
      <c r="AA384" s="3400"/>
      <c r="AB384" s="1583" t="s">
        <v>8929</v>
      </c>
      <c r="AC384" s="1603" t="s">
        <v>9265</v>
      </c>
      <c r="AD384" s="1711" t="s">
        <v>9266</v>
      </c>
      <c r="AE384" s="1610">
        <v>361</v>
      </c>
      <c r="AF384" s="3401"/>
      <c r="AG384" s="1711" t="s">
        <v>7318</v>
      </c>
      <c r="AK384" s="1584">
        <v>1</v>
      </c>
    </row>
    <row r="385" spans="21:37" ht="21" customHeight="1">
      <c r="U385" s="1610"/>
      <c r="V385" s="3402"/>
      <c r="W385" s="1583" t="s">
        <v>7204</v>
      </c>
      <c r="X385" s="1603" t="s">
        <v>9267</v>
      </c>
      <c r="Y385" s="1711" t="s">
        <v>9268</v>
      </c>
      <c r="Z385" s="1610"/>
      <c r="AA385" s="3403"/>
      <c r="AB385" s="1583" t="s">
        <v>1371</v>
      </c>
      <c r="AC385" s="1603" t="s">
        <v>9269</v>
      </c>
      <c r="AD385" s="1711" t="s">
        <v>1371</v>
      </c>
      <c r="AE385" s="1610">
        <v>362</v>
      </c>
      <c r="AF385" s="3404"/>
      <c r="AG385" s="1711" t="s">
        <v>7818</v>
      </c>
      <c r="AK385" s="1584">
        <v>1</v>
      </c>
    </row>
    <row r="386" spans="21:37" ht="21" customHeight="1">
      <c r="U386" s="1610"/>
      <c r="V386" s="2366"/>
      <c r="W386" s="1583" t="s">
        <v>7894</v>
      </c>
      <c r="X386" s="1603" t="s">
        <v>7895</v>
      </c>
      <c r="Y386" s="1711" t="s">
        <v>7896</v>
      </c>
      <c r="Z386" s="1610"/>
      <c r="AA386" s="3405"/>
      <c r="AB386" s="1583" t="s">
        <v>8941</v>
      </c>
      <c r="AC386" s="1603" t="s">
        <v>9270</v>
      </c>
      <c r="AD386" s="1711" t="s">
        <v>8941</v>
      </c>
      <c r="AE386" s="1610">
        <v>363</v>
      </c>
      <c r="AF386" s="3406"/>
      <c r="AG386" s="1711" t="s">
        <v>7834</v>
      </c>
      <c r="AK386" s="1584">
        <v>1</v>
      </c>
    </row>
    <row r="387" spans="21:37" ht="21" customHeight="1">
      <c r="U387" s="1610"/>
      <c r="V387" s="2246"/>
      <c r="W387" s="1583" t="s">
        <v>7743</v>
      </c>
      <c r="X387" s="1603" t="s">
        <v>7744</v>
      </c>
      <c r="Y387" s="1711" t="s">
        <v>7743</v>
      </c>
      <c r="Z387" s="1610"/>
      <c r="AA387" s="3407"/>
      <c r="AB387" s="1583" t="s">
        <v>8935</v>
      </c>
      <c r="AC387" s="1603" t="s">
        <v>9271</v>
      </c>
      <c r="AD387" s="1711" t="s">
        <v>8935</v>
      </c>
      <c r="AE387" s="1610">
        <v>364</v>
      </c>
      <c r="AF387" s="3408"/>
      <c r="AG387" s="1711" t="s">
        <v>7850</v>
      </c>
      <c r="AK387" s="1584">
        <v>1</v>
      </c>
    </row>
    <row r="388" spans="21:37" ht="21" customHeight="1">
      <c r="U388" s="1610"/>
      <c r="V388" s="2474"/>
      <c r="W388" s="1583" t="s">
        <v>8022</v>
      </c>
      <c r="X388" s="1603" t="s">
        <v>8023</v>
      </c>
      <c r="Y388" s="1711" t="s">
        <v>8022</v>
      </c>
      <c r="Z388" s="1610"/>
      <c r="AA388" s="3409"/>
      <c r="AB388" s="1583" t="s">
        <v>8987</v>
      </c>
      <c r="AC388" s="1603" t="s">
        <v>9272</v>
      </c>
      <c r="AD388" s="1711" t="s">
        <v>8987</v>
      </c>
      <c r="AE388" s="1610">
        <v>365</v>
      </c>
      <c r="AF388" s="3410"/>
      <c r="AG388" s="1711" t="s">
        <v>7865</v>
      </c>
      <c r="AK388" s="1584">
        <v>1</v>
      </c>
    </row>
    <row r="389" spans="21:37" ht="21" customHeight="1">
      <c r="U389" s="1610"/>
      <c r="V389" s="3411"/>
      <c r="W389" s="1583" t="s">
        <v>9273</v>
      </c>
      <c r="X389" s="1603" t="s">
        <v>9274</v>
      </c>
      <c r="Y389" s="1711" t="s">
        <v>9275</v>
      </c>
      <c r="Z389" s="1610"/>
      <c r="AA389" s="3412"/>
      <c r="AB389" s="1583" t="s">
        <v>9014</v>
      </c>
      <c r="AC389" s="1603" t="s">
        <v>9276</v>
      </c>
      <c r="AD389" s="1711" t="s">
        <v>9014</v>
      </c>
      <c r="AE389" s="1610">
        <v>366</v>
      </c>
      <c r="AF389" s="3413"/>
      <c r="AG389" s="1711" t="s">
        <v>7879</v>
      </c>
      <c r="AK389" s="1584">
        <v>1</v>
      </c>
    </row>
    <row r="390" spans="21:37" ht="21" customHeight="1">
      <c r="U390" s="1610"/>
      <c r="V390" s="3027"/>
      <c r="W390" s="1583" t="s">
        <v>8772</v>
      </c>
      <c r="X390" s="1603" t="s">
        <v>8773</v>
      </c>
      <c r="Y390" s="1711" t="s">
        <v>8772</v>
      </c>
      <c r="Z390" s="1610"/>
      <c r="AA390" s="3414"/>
      <c r="AB390" s="1583" t="s">
        <v>9020</v>
      </c>
      <c r="AC390" s="1603" t="s">
        <v>9277</v>
      </c>
      <c r="AD390" s="1711" t="s">
        <v>9020</v>
      </c>
      <c r="AE390" s="1610">
        <v>367</v>
      </c>
      <c r="AF390" s="3415"/>
      <c r="AG390" s="1711" t="s">
        <v>7894</v>
      </c>
      <c r="AK390" s="1584">
        <v>1</v>
      </c>
    </row>
    <row r="391" spans="21:37" ht="21" customHeight="1">
      <c r="U391" s="1610"/>
      <c r="V391" s="1820"/>
      <c r="W391" s="1583" t="s">
        <v>7201</v>
      </c>
      <c r="X391" s="1603" t="s">
        <v>7202</v>
      </c>
      <c r="Y391" s="1711" t="s">
        <v>7203</v>
      </c>
      <c r="Z391" s="1610"/>
      <c r="AA391" s="3416"/>
      <c r="AB391" s="1583" t="s">
        <v>8961</v>
      </c>
      <c r="AC391" s="1603" t="s">
        <v>9278</v>
      </c>
      <c r="AD391" s="1711" t="s">
        <v>8961</v>
      </c>
      <c r="AE391" s="1610">
        <v>368</v>
      </c>
      <c r="AF391" s="3417"/>
      <c r="AG391" s="1711" t="s">
        <v>7908</v>
      </c>
      <c r="AK391" s="1584">
        <v>1</v>
      </c>
    </row>
    <row r="392" spans="21:37" ht="21" customHeight="1">
      <c r="U392" s="1610"/>
      <c r="V392" s="3418"/>
      <c r="W392" s="1583" t="s">
        <v>7174</v>
      </c>
      <c r="X392" s="1603" t="s">
        <v>9279</v>
      </c>
      <c r="Y392" s="1711" t="s">
        <v>9280</v>
      </c>
      <c r="Z392" s="1610"/>
      <c r="AA392" s="3419"/>
      <c r="AB392" s="1583" t="s">
        <v>9000</v>
      </c>
      <c r="AC392" s="1603" t="s">
        <v>9281</v>
      </c>
      <c r="AD392" s="1711" t="s">
        <v>9000</v>
      </c>
      <c r="AE392" s="1610">
        <v>369</v>
      </c>
      <c r="AF392" s="3420"/>
      <c r="AG392" s="1711" t="s">
        <v>7922</v>
      </c>
      <c r="AK392" s="1584">
        <v>1</v>
      </c>
    </row>
    <row r="393" spans="21:37" ht="21" customHeight="1">
      <c r="U393" s="1610"/>
      <c r="V393" s="3256"/>
      <c r="W393" s="1583" t="s">
        <v>9119</v>
      </c>
      <c r="X393" s="1603" t="s">
        <v>9120</v>
      </c>
      <c r="Y393" s="1711" t="s">
        <v>9119</v>
      </c>
      <c r="Z393" s="1610"/>
      <c r="AA393" s="3421"/>
      <c r="AB393" s="1583" t="s">
        <v>1224</v>
      </c>
      <c r="AC393" s="1603" t="s">
        <v>9282</v>
      </c>
      <c r="AD393" s="1711" t="s">
        <v>1224</v>
      </c>
      <c r="AE393" s="1610">
        <v>370</v>
      </c>
      <c r="AF393" s="3422"/>
      <c r="AG393" s="1711" t="s">
        <v>7937</v>
      </c>
      <c r="AK393" s="1584">
        <v>1</v>
      </c>
    </row>
    <row r="394" spans="21:37" ht="21" customHeight="1">
      <c r="U394" s="1610"/>
      <c r="V394" s="3061"/>
      <c r="W394" s="1583" t="s">
        <v>8820</v>
      </c>
      <c r="X394" s="1603" t="s">
        <v>8821</v>
      </c>
      <c r="Y394" s="1711" t="s">
        <v>8820</v>
      </c>
      <c r="Z394" s="1610"/>
      <c r="AA394" s="3423"/>
      <c r="AB394" s="1583" t="s">
        <v>8947</v>
      </c>
      <c r="AC394" s="1603" t="s">
        <v>9283</v>
      </c>
      <c r="AD394" s="1711" t="s">
        <v>8947</v>
      </c>
      <c r="AE394" s="1610">
        <v>371</v>
      </c>
      <c r="AF394" s="3424"/>
      <c r="AG394" s="1711" t="s">
        <v>7318</v>
      </c>
      <c r="AK394" s="1584">
        <v>1</v>
      </c>
    </row>
    <row r="395" spans="21:37" ht="21" customHeight="1">
      <c r="U395" s="1610"/>
      <c r="V395" s="3102"/>
      <c r="W395" s="1583" t="s">
        <v>8887</v>
      </c>
      <c r="X395" s="1603" t="s">
        <v>8888</v>
      </c>
      <c r="Y395" s="1711" t="s">
        <v>8889</v>
      </c>
      <c r="Z395" s="1610"/>
      <c r="AA395" s="1957"/>
      <c r="AB395" s="1583" t="s">
        <v>7389</v>
      </c>
      <c r="AC395" s="1603" t="s">
        <v>7390</v>
      </c>
      <c r="AD395" s="1711" t="s">
        <v>7389</v>
      </c>
      <c r="AE395" s="1610">
        <v>372</v>
      </c>
      <c r="AF395" s="3425"/>
      <c r="AG395" s="1711" t="s">
        <v>7964</v>
      </c>
      <c r="AK395" s="1584">
        <v>1</v>
      </c>
    </row>
    <row r="396" spans="21:37" ht="21" customHeight="1">
      <c r="U396" s="1610"/>
      <c r="V396" s="1833"/>
      <c r="W396" s="1583" t="s">
        <v>7227</v>
      </c>
      <c r="X396" s="1603" t="s">
        <v>7228</v>
      </c>
      <c r="Y396" s="1711" t="s">
        <v>7227</v>
      </c>
      <c r="Z396" s="1610"/>
      <c r="AA396" s="3426"/>
      <c r="AB396" s="1583" t="s">
        <v>8955</v>
      </c>
      <c r="AC396" s="1603" t="s">
        <v>9284</v>
      </c>
      <c r="AD396" s="1711" t="s">
        <v>9285</v>
      </c>
      <c r="AE396" s="1610">
        <v>373</v>
      </c>
      <c r="AF396" s="3427"/>
      <c r="AG396" s="1711" t="s">
        <v>7979</v>
      </c>
      <c r="AK396" s="1584">
        <v>1</v>
      </c>
    </row>
    <row r="397" spans="21:37" ht="21" customHeight="1">
      <c r="U397" s="1610"/>
      <c r="V397" s="3428"/>
      <c r="W397" s="1583" t="s">
        <v>8886</v>
      </c>
      <c r="X397" s="1603" t="s">
        <v>9286</v>
      </c>
      <c r="Y397" s="1711" t="s">
        <v>8886</v>
      </c>
      <c r="Z397" s="1610"/>
      <c r="AA397" s="3429"/>
      <c r="AB397" s="1583" t="s">
        <v>8975</v>
      </c>
      <c r="AC397" s="1603" t="s">
        <v>9287</v>
      </c>
      <c r="AD397" s="1711" t="s">
        <v>8975</v>
      </c>
      <c r="AE397" s="1610">
        <v>374</v>
      </c>
      <c r="AF397" s="3430"/>
      <c r="AG397" s="1711" t="s">
        <v>7993</v>
      </c>
      <c r="AK397" s="1584">
        <v>1</v>
      </c>
    </row>
    <row r="398" spans="21:37" ht="21" customHeight="1">
      <c r="U398" s="1610"/>
      <c r="V398" s="2840"/>
      <c r="W398" s="1583" t="s">
        <v>8483</v>
      </c>
      <c r="X398" s="1603" t="s">
        <v>8484</v>
      </c>
      <c r="Y398" s="1711" t="s">
        <v>8483</v>
      </c>
      <c r="Z398" s="1610"/>
      <c r="AA398" s="3184"/>
      <c r="AB398" s="1583" t="s">
        <v>8991</v>
      </c>
      <c r="AC398" s="1603" t="s">
        <v>9013</v>
      </c>
      <c r="AD398" s="1711" t="s">
        <v>8991</v>
      </c>
      <c r="AE398" s="1610">
        <v>375</v>
      </c>
      <c r="AF398" s="3431"/>
      <c r="AG398" s="1711" t="s">
        <v>8007</v>
      </c>
      <c r="AK398" s="1584">
        <v>1</v>
      </c>
    </row>
    <row r="399" spans="21:37" ht="21" customHeight="1">
      <c r="U399" s="1610"/>
      <c r="V399" s="1874"/>
      <c r="W399" s="1583" t="s">
        <v>7287</v>
      </c>
      <c r="X399" s="1603" t="s">
        <v>7288</v>
      </c>
      <c r="Y399" s="1711" t="s">
        <v>7289</v>
      </c>
      <c r="Z399" s="1610"/>
      <c r="AA399" s="3432"/>
      <c r="AB399" s="1583" t="s">
        <v>8983</v>
      </c>
      <c r="AC399" s="1603" t="s">
        <v>9288</v>
      </c>
      <c r="AD399" s="1711" t="s">
        <v>8983</v>
      </c>
      <c r="AE399" s="1610">
        <v>376</v>
      </c>
      <c r="AF399" s="3433"/>
      <c r="AG399" s="1711" t="s">
        <v>8022</v>
      </c>
      <c r="AK399" s="1584">
        <v>1</v>
      </c>
    </row>
    <row r="400" spans="21:37" ht="21" customHeight="1">
      <c r="U400" s="1610"/>
      <c r="V400" s="3434"/>
      <c r="W400" s="1583" t="s">
        <v>8832</v>
      </c>
      <c r="X400" s="1603" t="s">
        <v>9289</v>
      </c>
      <c r="Y400" s="1711" t="s">
        <v>9290</v>
      </c>
      <c r="Z400" s="1610"/>
      <c r="AA400" s="1730"/>
      <c r="AB400" s="1583" t="s">
        <v>7020</v>
      </c>
      <c r="AC400" s="1603" t="s">
        <v>7021</v>
      </c>
      <c r="AD400" s="1711" t="s">
        <v>7020</v>
      </c>
      <c r="AE400" s="1610">
        <v>377</v>
      </c>
      <c r="AF400" s="3435"/>
      <c r="AG400" s="1711" t="s">
        <v>7305</v>
      </c>
      <c r="AK400" s="1584">
        <v>1</v>
      </c>
    </row>
    <row r="401" spans="21:37" ht="21" customHeight="1">
      <c r="U401" s="1610"/>
      <c r="V401" s="3436"/>
      <c r="W401" s="1583" t="s">
        <v>8736</v>
      </c>
      <c r="X401" s="1603" t="s">
        <v>9291</v>
      </c>
      <c r="Y401" s="1711" t="s">
        <v>9292</v>
      </c>
      <c r="Z401" s="1610"/>
      <c r="AA401" s="1735"/>
      <c r="AB401" s="1583" t="s">
        <v>7030</v>
      </c>
      <c r="AC401" s="1603" t="s">
        <v>7031</v>
      </c>
      <c r="AD401" s="1711" t="s">
        <v>7032</v>
      </c>
      <c r="AE401" s="1610">
        <v>378</v>
      </c>
      <c r="AF401" s="3437"/>
      <c r="AG401" s="1711" t="s">
        <v>8048</v>
      </c>
      <c r="AK401" s="1584">
        <v>1</v>
      </c>
    </row>
    <row r="402" spans="21:37" ht="21" customHeight="1">
      <c r="U402" s="1610"/>
      <c r="V402" s="3438"/>
      <c r="W402" s="1583" t="s">
        <v>8709</v>
      </c>
      <c r="X402" s="1603" t="s">
        <v>9293</v>
      </c>
      <c r="Y402" s="1711" t="s">
        <v>9294</v>
      </c>
      <c r="Z402" s="1610"/>
      <c r="AA402" s="1740"/>
      <c r="AB402" s="1583" t="s">
        <v>7044</v>
      </c>
      <c r="AC402" s="1603" t="s">
        <v>7045</v>
      </c>
      <c r="AD402" s="1711" t="s">
        <v>7046</v>
      </c>
      <c r="AE402" s="1610">
        <v>379</v>
      </c>
      <c r="AF402" s="3439"/>
      <c r="AG402" s="1711" t="s">
        <v>8062</v>
      </c>
      <c r="AK402" s="1584">
        <v>1</v>
      </c>
    </row>
    <row r="403" spans="21:37" ht="21" customHeight="1">
      <c r="U403" s="1610"/>
      <c r="V403" s="3440"/>
      <c r="W403" s="1583" t="s">
        <v>8787</v>
      </c>
      <c r="X403" s="1603" t="s">
        <v>9295</v>
      </c>
      <c r="Y403" s="1711" t="s">
        <v>9296</v>
      </c>
      <c r="Z403" s="1610"/>
      <c r="AA403" s="3441"/>
      <c r="AB403" s="1583" t="s">
        <v>9012</v>
      </c>
      <c r="AC403" s="1603" t="s">
        <v>9297</v>
      </c>
      <c r="AD403" s="1711" t="s">
        <v>9298</v>
      </c>
      <c r="AE403" s="1610">
        <v>380</v>
      </c>
      <c r="AF403" s="3442"/>
      <c r="AG403" s="1711" t="s">
        <v>8076</v>
      </c>
      <c r="AK403" s="1584">
        <v>1</v>
      </c>
    </row>
    <row r="404" spans="21:37" ht="21" customHeight="1">
      <c r="U404" s="1610"/>
      <c r="V404" s="3443"/>
      <c r="W404" s="1583" t="s">
        <v>8819</v>
      </c>
      <c r="X404" s="1603" t="s">
        <v>9299</v>
      </c>
      <c r="Y404" s="3444" t="s">
        <v>9300</v>
      </c>
      <c r="Z404" s="1610"/>
      <c r="AA404" s="3445"/>
      <c r="AB404" s="1583" t="s">
        <v>9005</v>
      </c>
      <c r="AC404" s="1603" t="s">
        <v>9301</v>
      </c>
      <c r="AD404" s="3444" t="s">
        <v>9005</v>
      </c>
      <c r="AE404" s="1610">
        <v>381</v>
      </c>
      <c r="AF404" s="3446"/>
      <c r="AG404" s="3444" t="s">
        <v>8091</v>
      </c>
      <c r="AK404" s="1584">
        <v>1</v>
      </c>
    </row>
    <row r="405" spans="21:37" ht="21" customHeight="1">
      <c r="U405" s="1610"/>
      <c r="V405" s="2078"/>
      <c r="W405" s="1583" t="s">
        <v>7537</v>
      </c>
      <c r="X405" s="1603" t="s">
        <v>7538</v>
      </c>
      <c r="Y405" s="3447" t="s">
        <v>7537</v>
      </c>
      <c r="Z405" s="1610"/>
      <c r="AA405" s="3448"/>
      <c r="AB405" s="1583" t="s">
        <v>1214</v>
      </c>
      <c r="AC405" s="1603" t="s">
        <v>9302</v>
      </c>
      <c r="AD405" s="3447" t="s">
        <v>1214</v>
      </c>
      <c r="AE405" s="1610">
        <v>382</v>
      </c>
      <c r="AF405" s="3449"/>
      <c r="AG405" s="3447" t="s">
        <v>8107</v>
      </c>
      <c r="AK405" s="1584">
        <v>1</v>
      </c>
    </row>
    <row r="406" spans="21:37" ht="21" customHeight="1">
      <c r="U406" s="1610"/>
      <c r="V406" s="3129"/>
      <c r="W406" s="1583" t="s">
        <v>8927</v>
      </c>
      <c r="X406" s="1603" t="s">
        <v>8928</v>
      </c>
      <c r="Y406" s="3447" t="s">
        <v>8927</v>
      </c>
      <c r="Z406" s="1610"/>
      <c r="AA406" s="3450"/>
      <c r="AB406" s="1583" t="s">
        <v>9017</v>
      </c>
      <c r="AC406" s="1603" t="s">
        <v>9303</v>
      </c>
      <c r="AD406" s="3447" t="s">
        <v>9017</v>
      </c>
      <c r="AE406" s="1610">
        <v>383</v>
      </c>
      <c r="AF406" s="3451"/>
      <c r="AG406" s="3447" t="s">
        <v>8123</v>
      </c>
      <c r="AK406" s="1584">
        <v>1</v>
      </c>
    </row>
    <row r="407" spans="21:37" ht="21" customHeight="1">
      <c r="U407" s="1610"/>
      <c r="V407" s="3409"/>
      <c r="W407" s="1583" t="s">
        <v>8987</v>
      </c>
      <c r="X407" s="1603" t="s">
        <v>9272</v>
      </c>
      <c r="Y407" s="3447" t="s">
        <v>8987</v>
      </c>
      <c r="Z407" s="1610"/>
      <c r="AA407" s="3452"/>
      <c r="AB407" s="1583" t="s">
        <v>8970</v>
      </c>
      <c r="AC407" s="1603" t="s">
        <v>9304</v>
      </c>
      <c r="AD407" s="3447" t="s">
        <v>8970</v>
      </c>
      <c r="AE407" s="1610">
        <v>384</v>
      </c>
      <c r="AF407" s="3453"/>
      <c r="AG407" s="3447" t="s">
        <v>8137</v>
      </c>
      <c r="AK407" s="1584">
        <v>1</v>
      </c>
    </row>
    <row r="408" spans="21:37" ht="21" customHeight="1">
      <c r="U408" s="3454"/>
      <c r="V408" s="3346"/>
      <c r="W408" s="1583" t="s">
        <v>9195</v>
      </c>
      <c r="X408" s="1603" t="s">
        <v>9196</v>
      </c>
      <c r="Y408" s="3447" t="s">
        <v>9195</v>
      </c>
      <c r="Z408" s="3454"/>
      <c r="AA408" s="3177"/>
      <c r="AB408" s="1583" t="s">
        <v>8950</v>
      </c>
      <c r="AC408" s="1603" t="s">
        <v>9001</v>
      </c>
      <c r="AD408" s="3447" t="s">
        <v>8950</v>
      </c>
      <c r="AE408" s="1610">
        <v>385</v>
      </c>
      <c r="AF408" s="3455"/>
      <c r="AG408" s="3447" t="s">
        <v>8150</v>
      </c>
      <c r="AK408" s="1584">
        <v>1</v>
      </c>
    </row>
    <row r="409" spans="21:37">
      <c r="U409" s="1610"/>
      <c r="V409" s="3456"/>
      <c r="W409" s="1583" t="s">
        <v>9305</v>
      </c>
      <c r="X409" s="1603" t="s">
        <v>9306</v>
      </c>
      <c r="Y409" s="3447" t="s">
        <v>9305</v>
      </c>
      <c r="Z409" s="1610"/>
      <c r="AA409" s="3457"/>
      <c r="AB409" s="1583" t="s">
        <v>1113</v>
      </c>
      <c r="AC409" s="1603" t="s">
        <v>9307</v>
      </c>
      <c r="AD409" s="3447" t="s">
        <v>1113</v>
      </c>
      <c r="AE409" s="1610">
        <v>386</v>
      </c>
      <c r="AF409" s="3458"/>
      <c r="AG409" s="3447" t="s">
        <v>8165</v>
      </c>
      <c r="AK409" s="1584">
        <v>1</v>
      </c>
    </row>
    <row r="410" spans="21:37">
      <c r="U410" s="1610"/>
      <c r="V410" s="1836"/>
      <c r="W410" s="1583" t="s">
        <v>7232</v>
      </c>
      <c r="X410" s="1603" t="s">
        <v>7233</v>
      </c>
      <c r="Y410" s="3447" t="s">
        <v>7234</v>
      </c>
      <c r="Z410" s="1610"/>
      <c r="AA410" s="3459"/>
      <c r="AB410" s="1583" t="s">
        <v>9308</v>
      </c>
      <c r="AC410" s="1603" t="s">
        <v>9309</v>
      </c>
      <c r="AD410" s="3447" t="s">
        <v>9308</v>
      </c>
      <c r="AE410" s="1610">
        <v>387</v>
      </c>
      <c r="AF410" s="3460"/>
      <c r="AG410" s="3447" t="s">
        <v>8179</v>
      </c>
      <c r="AK410" s="1584">
        <v>1</v>
      </c>
    </row>
    <row r="411" spans="21:37">
      <c r="U411" s="1610"/>
      <c r="V411" s="3461"/>
      <c r="W411" s="1583" t="s">
        <v>9059</v>
      </c>
      <c r="X411" s="1603" t="s">
        <v>9310</v>
      </c>
      <c r="Y411" s="3447" t="s">
        <v>9059</v>
      </c>
      <c r="Z411" s="1610"/>
      <c r="AA411" s="3456"/>
      <c r="AB411" s="1583" t="s">
        <v>9305</v>
      </c>
      <c r="AC411" s="1603" t="s">
        <v>9306</v>
      </c>
      <c r="AD411" s="3447" t="s">
        <v>9305</v>
      </c>
      <c r="AE411" s="1610">
        <v>388</v>
      </c>
      <c r="AF411" s="3462"/>
      <c r="AG411" s="3447" t="s">
        <v>8193</v>
      </c>
      <c r="AK411" s="1584">
        <v>1</v>
      </c>
    </row>
    <row r="412" spans="21:37">
      <c r="U412" s="1610"/>
      <c r="V412" s="3463"/>
      <c r="W412" s="1583" t="s">
        <v>9047</v>
      </c>
      <c r="X412" s="1603" t="s">
        <v>9311</v>
      </c>
      <c r="Y412" s="3447" t="s">
        <v>9312</v>
      </c>
      <c r="Z412" s="1610"/>
      <c r="AA412" s="3464"/>
      <c r="AB412" s="1583" t="s">
        <v>9313</v>
      </c>
      <c r="AC412" s="1603" t="s">
        <v>9314</v>
      </c>
      <c r="AD412" s="3447" t="s">
        <v>9315</v>
      </c>
      <c r="AE412" s="1610">
        <v>389</v>
      </c>
      <c r="AF412" s="3465"/>
      <c r="AG412" s="3447" t="s">
        <v>8208</v>
      </c>
      <c r="AK412" s="1584">
        <v>1</v>
      </c>
    </row>
    <row r="413" spans="21:37">
      <c r="U413" s="1610"/>
      <c r="V413" s="3466"/>
      <c r="W413" s="1583" t="s">
        <v>9316</v>
      </c>
      <c r="X413" s="1603" t="s">
        <v>9317</v>
      </c>
      <c r="Y413" s="3447" t="s">
        <v>9318</v>
      </c>
      <c r="Z413" s="1610"/>
      <c r="AA413" s="3467"/>
      <c r="AB413" s="1583" t="s">
        <v>9319</v>
      </c>
      <c r="AC413" s="1603" t="s">
        <v>9320</v>
      </c>
      <c r="AD413" s="3447" t="s">
        <v>9321</v>
      </c>
      <c r="AE413" s="1610">
        <v>390</v>
      </c>
      <c r="AF413" s="3468"/>
      <c r="AG413" s="3447" t="s">
        <v>8224</v>
      </c>
      <c r="AK413" s="1584">
        <v>1</v>
      </c>
    </row>
    <row r="414" spans="21:37">
      <c r="U414" s="1610"/>
      <c r="V414" s="3469"/>
      <c r="W414" s="1583" t="s">
        <v>9322</v>
      </c>
      <c r="X414" s="1603" t="s">
        <v>9323</v>
      </c>
      <c r="Y414" s="1711" t="s">
        <v>9322</v>
      </c>
      <c r="Z414" s="1610"/>
      <c r="AA414" s="3470"/>
      <c r="AB414" s="1583" t="s">
        <v>9324</v>
      </c>
      <c r="AC414" s="1603" t="s">
        <v>9325</v>
      </c>
      <c r="AD414" s="1711" t="s">
        <v>9324</v>
      </c>
      <c r="AE414" s="1610">
        <v>391</v>
      </c>
      <c r="AF414" s="3471"/>
      <c r="AG414" s="1711" t="s">
        <v>8240</v>
      </c>
      <c r="AK414" s="1584">
        <v>1</v>
      </c>
    </row>
    <row r="415" spans="21:37">
      <c r="U415" s="1610"/>
      <c r="V415" s="3472"/>
      <c r="W415" s="1583" t="s">
        <v>8518</v>
      </c>
      <c r="X415" s="1603" t="s">
        <v>9326</v>
      </c>
      <c r="Y415" s="3447" t="s">
        <v>8518</v>
      </c>
      <c r="Z415" s="1610"/>
      <c r="AA415" s="3473"/>
      <c r="AB415" s="1583" t="s">
        <v>8902</v>
      </c>
      <c r="AC415" s="1603" t="s">
        <v>9327</v>
      </c>
      <c r="AD415" s="3447" t="s">
        <v>8902</v>
      </c>
      <c r="AE415" s="1610">
        <v>392</v>
      </c>
      <c r="AF415" s="3474"/>
      <c r="AG415" s="3447" t="s">
        <v>8255</v>
      </c>
      <c r="AK415" s="1584">
        <v>1</v>
      </c>
    </row>
    <row r="416" spans="21:37">
      <c r="U416" s="1610"/>
      <c r="V416" s="3475"/>
      <c r="W416" s="1583" t="s">
        <v>8563</v>
      </c>
      <c r="X416" s="1603" t="s">
        <v>9328</v>
      </c>
      <c r="Y416" s="3447" t="s">
        <v>8563</v>
      </c>
      <c r="Z416" s="1610"/>
      <c r="AA416" s="3476"/>
      <c r="AB416" s="1583" t="s">
        <v>9329</v>
      </c>
      <c r="AC416" s="1603" t="s">
        <v>9330</v>
      </c>
      <c r="AD416" s="3447" t="s">
        <v>9329</v>
      </c>
      <c r="AE416" s="1610">
        <v>393</v>
      </c>
      <c r="AF416" s="3477"/>
      <c r="AG416" s="3447" t="s">
        <v>8271</v>
      </c>
      <c r="AK416" s="1584">
        <v>1</v>
      </c>
    </row>
    <row r="417" spans="21:37">
      <c r="U417" s="1610"/>
      <c r="V417" s="3210"/>
      <c r="W417" s="1583" t="s">
        <v>9048</v>
      </c>
      <c r="X417" s="1603" t="s">
        <v>9049</v>
      </c>
      <c r="Y417" s="3447" t="s">
        <v>9048</v>
      </c>
      <c r="Z417" s="1610"/>
      <c r="AA417" s="3478"/>
      <c r="AB417" s="1583" t="s">
        <v>8897</v>
      </c>
      <c r="AC417" s="1603" t="s">
        <v>9331</v>
      </c>
      <c r="AD417" s="3447" t="s">
        <v>8897</v>
      </c>
      <c r="AE417" s="1610">
        <v>394</v>
      </c>
      <c r="AF417" s="3479"/>
      <c r="AG417" s="3447" t="s">
        <v>8284</v>
      </c>
      <c r="AK417" s="1584">
        <v>1</v>
      </c>
    </row>
    <row r="418" spans="21:37">
      <c r="U418" s="1610"/>
      <c r="V418" s="3212"/>
      <c r="W418" s="1583" t="s">
        <v>9048</v>
      </c>
      <c r="X418" s="1603" t="s">
        <v>9051</v>
      </c>
      <c r="Y418" s="3447" t="s">
        <v>9048</v>
      </c>
      <c r="Z418" s="1610"/>
      <c r="AA418" s="2974"/>
      <c r="AB418" s="1583" t="s">
        <v>8698</v>
      </c>
      <c r="AC418" s="1603" t="s">
        <v>8699</v>
      </c>
      <c r="AD418" s="3447" t="s">
        <v>8698</v>
      </c>
      <c r="AE418" s="1610">
        <v>395</v>
      </c>
      <c r="AF418" s="3480"/>
      <c r="AG418" s="3447" t="s">
        <v>8298</v>
      </c>
      <c r="AK418" s="1584">
        <v>1</v>
      </c>
    </row>
    <row r="419" spans="21:37">
      <c r="U419" s="1610"/>
      <c r="V419" s="3242"/>
      <c r="W419" s="1583" t="s">
        <v>9093</v>
      </c>
      <c r="X419" s="1603" t="s">
        <v>9094</v>
      </c>
      <c r="Y419" s="3447" t="s">
        <v>9095</v>
      </c>
      <c r="Z419" s="1610"/>
      <c r="AA419" s="3481"/>
      <c r="AB419" s="1583" t="s">
        <v>8915</v>
      </c>
      <c r="AC419" s="1603" t="s">
        <v>9332</v>
      </c>
      <c r="AD419" s="3447" t="s">
        <v>8915</v>
      </c>
      <c r="AE419" s="1610">
        <v>396</v>
      </c>
      <c r="AF419" s="3482"/>
      <c r="AG419" s="3447" t="s">
        <v>8312</v>
      </c>
      <c r="AK419" s="1584">
        <v>1</v>
      </c>
    </row>
    <row r="420" spans="21:37">
      <c r="U420" s="1610"/>
      <c r="V420" s="3250"/>
      <c r="W420" s="1583" t="s">
        <v>9108</v>
      </c>
      <c r="X420" s="1603" t="s">
        <v>9109</v>
      </c>
      <c r="Y420" s="3447" t="s">
        <v>9110</v>
      </c>
      <c r="Z420" s="1610"/>
      <c r="AA420" s="3483"/>
      <c r="AB420" s="1583" t="s">
        <v>8916</v>
      </c>
      <c r="AC420" s="1603" t="s">
        <v>9333</v>
      </c>
      <c r="AD420" s="3447" t="s">
        <v>8916</v>
      </c>
      <c r="AE420" s="1610">
        <v>397</v>
      </c>
      <c r="AF420" s="3484"/>
      <c r="AG420" s="3447" t="s">
        <v>8326</v>
      </c>
      <c r="AK420" s="1584">
        <v>1</v>
      </c>
    </row>
    <row r="421" spans="21:37">
      <c r="U421" s="1610"/>
      <c r="V421" s="3254"/>
      <c r="W421" s="1583" t="s">
        <v>9115</v>
      </c>
      <c r="X421" s="1603" t="s">
        <v>9116</v>
      </c>
      <c r="Y421" s="3447" t="s">
        <v>9117</v>
      </c>
      <c r="Z421" s="1610"/>
      <c r="AA421" s="3485"/>
      <c r="AB421" s="1583" t="s">
        <v>8909</v>
      </c>
      <c r="AC421" s="1603" t="s">
        <v>9334</v>
      </c>
      <c r="AD421" s="3447" t="s">
        <v>8909</v>
      </c>
      <c r="AE421" s="1610">
        <v>398</v>
      </c>
      <c r="AF421" s="3486"/>
      <c r="AG421" s="3447" t="s">
        <v>8340</v>
      </c>
      <c r="AK421" s="1584">
        <v>1</v>
      </c>
    </row>
    <row r="422" spans="21:37">
      <c r="U422" s="1610"/>
      <c r="V422" s="3324"/>
      <c r="W422" s="1583" t="s">
        <v>172</v>
      </c>
      <c r="X422" s="1603" t="s">
        <v>9182</v>
      </c>
      <c r="Y422" s="3447" t="s">
        <v>9183</v>
      </c>
      <c r="Z422" s="1610"/>
      <c r="AA422" s="3487"/>
      <c r="AB422" s="1583" t="s">
        <v>8905</v>
      </c>
      <c r="AC422" s="1603" t="s">
        <v>9335</v>
      </c>
      <c r="AD422" s="3447" t="s">
        <v>9336</v>
      </c>
      <c r="AE422" s="1610">
        <v>399</v>
      </c>
      <c r="AF422" s="3488"/>
      <c r="AG422" s="3447" t="s">
        <v>8356</v>
      </c>
      <c r="AK422" s="1584">
        <v>1</v>
      </c>
    </row>
    <row r="423" spans="21:37">
      <c r="U423" s="1610"/>
      <c r="V423" s="3220"/>
      <c r="W423" s="1583" t="s">
        <v>9062</v>
      </c>
      <c r="X423" s="1603" t="s">
        <v>9063</v>
      </c>
      <c r="Y423" s="3447" t="s">
        <v>9064</v>
      </c>
      <c r="Z423" s="1610"/>
      <c r="AA423" s="3489"/>
      <c r="AB423" s="1583" t="s">
        <v>8912</v>
      </c>
      <c r="AC423" s="1603" t="s">
        <v>9337</v>
      </c>
      <c r="AD423" s="3447" t="s">
        <v>8912</v>
      </c>
      <c r="AE423" s="1610">
        <v>400</v>
      </c>
      <c r="AF423" s="3490"/>
      <c r="AG423" s="3447" t="s">
        <v>8370</v>
      </c>
      <c r="AK423" s="1584">
        <v>1</v>
      </c>
    </row>
    <row r="424" spans="21:37">
      <c r="U424" s="1610"/>
      <c r="V424" s="3222"/>
      <c r="W424" s="1583" t="s">
        <v>9066</v>
      </c>
      <c r="X424" s="1603" t="s">
        <v>9067</v>
      </c>
      <c r="Y424" s="3447" t="s">
        <v>9068</v>
      </c>
      <c r="Z424" s="1610"/>
      <c r="AA424" s="3491"/>
      <c r="AB424" s="1583" t="s">
        <v>8908</v>
      </c>
      <c r="AC424" s="1603" t="s">
        <v>9338</v>
      </c>
      <c r="AD424" s="3447" t="s">
        <v>8908</v>
      </c>
      <c r="AE424" s="1610">
        <v>401</v>
      </c>
      <c r="AF424" s="3492"/>
      <c r="AG424" s="3447" t="s">
        <v>8385</v>
      </c>
      <c r="AK424" s="1584">
        <v>1</v>
      </c>
    </row>
    <row r="425" spans="21:37">
      <c r="U425" s="1610"/>
      <c r="V425" s="3224"/>
      <c r="W425" s="1583" t="s">
        <v>9070</v>
      </c>
      <c r="X425" s="1603" t="s">
        <v>9071</v>
      </c>
      <c r="Y425" s="3447" t="s">
        <v>9072</v>
      </c>
      <c r="Z425" s="1610"/>
      <c r="AA425" s="3493"/>
      <c r="AB425" s="1583" t="s">
        <v>8791</v>
      </c>
      <c r="AC425" s="1603" t="s">
        <v>9339</v>
      </c>
      <c r="AD425" s="3447" t="s">
        <v>8791</v>
      </c>
      <c r="AE425" s="1610">
        <v>402</v>
      </c>
      <c r="AF425" s="3494"/>
      <c r="AG425" s="3447" t="s">
        <v>8399</v>
      </c>
      <c r="AK425" s="1584">
        <v>1</v>
      </c>
    </row>
    <row r="426" spans="21:37">
      <c r="U426" s="1610"/>
      <c r="V426" s="3073"/>
      <c r="W426" s="1583" t="s">
        <v>8839</v>
      </c>
      <c r="X426" s="1603" t="s">
        <v>8840</v>
      </c>
      <c r="Y426" s="3447" t="s">
        <v>8839</v>
      </c>
      <c r="Z426" s="1610"/>
      <c r="AA426" s="3495"/>
      <c r="AB426" s="1583" t="s">
        <v>8835</v>
      </c>
      <c r="AC426" s="1603" t="s">
        <v>9340</v>
      </c>
      <c r="AD426" s="3447" t="s">
        <v>8835</v>
      </c>
      <c r="AE426" s="1610">
        <v>403</v>
      </c>
      <c r="AF426" s="3496"/>
      <c r="AG426" s="3447" t="s">
        <v>8413</v>
      </c>
      <c r="AK426" s="1584">
        <v>1</v>
      </c>
    </row>
    <row r="427" spans="21:37">
      <c r="U427" s="1610"/>
      <c r="V427" s="3115"/>
      <c r="W427" s="1583" t="s">
        <v>8906</v>
      </c>
      <c r="X427" s="1603" t="s">
        <v>8907</v>
      </c>
      <c r="Y427" s="3447" t="s">
        <v>8906</v>
      </c>
      <c r="Z427" s="1610"/>
      <c r="AA427" s="3497"/>
      <c r="AB427" s="1583" t="s">
        <v>8836</v>
      </c>
      <c r="AC427" s="1603" t="s">
        <v>9341</v>
      </c>
      <c r="AD427" s="3447" t="s">
        <v>9342</v>
      </c>
      <c r="AE427" s="1610">
        <v>404</v>
      </c>
      <c r="AF427" s="3498"/>
      <c r="AG427" s="3447" t="s">
        <v>8429</v>
      </c>
      <c r="AK427" s="1584">
        <v>1</v>
      </c>
    </row>
    <row r="428" spans="21:37">
      <c r="U428" s="1610"/>
      <c r="V428" s="3137"/>
      <c r="W428" s="1583" t="s">
        <v>8938</v>
      </c>
      <c r="X428" s="1603" t="s">
        <v>8939</v>
      </c>
      <c r="Y428" s="3447" t="s">
        <v>8940</v>
      </c>
      <c r="Z428" s="1610"/>
      <c r="AA428" s="2629"/>
      <c r="AB428" s="1583" t="s">
        <v>8206</v>
      </c>
      <c r="AC428" s="1603" t="s">
        <v>8207</v>
      </c>
      <c r="AD428" s="3447" t="s">
        <v>8206</v>
      </c>
      <c r="AE428" s="1610">
        <v>405</v>
      </c>
      <c r="AF428" s="3499"/>
      <c r="AG428" s="3447" t="s">
        <v>8444</v>
      </c>
      <c r="AK428" s="1584">
        <v>1</v>
      </c>
    </row>
    <row r="429" spans="21:37">
      <c r="U429" s="1610"/>
      <c r="V429" s="3274"/>
      <c r="W429" s="1583" t="s">
        <v>8805</v>
      </c>
      <c r="X429" s="1603" t="s">
        <v>9140</v>
      </c>
      <c r="Y429" s="3447" t="s">
        <v>9141</v>
      </c>
      <c r="Z429" s="1610"/>
      <c r="AA429" s="3500"/>
      <c r="AB429" s="1583" t="s">
        <v>8745</v>
      </c>
      <c r="AC429" s="1603" t="s">
        <v>9343</v>
      </c>
      <c r="AD429" s="3447" t="s">
        <v>9344</v>
      </c>
      <c r="AE429" s="1610">
        <v>406</v>
      </c>
      <c r="AF429" s="3501"/>
      <c r="AG429" s="3447" t="s">
        <v>8451</v>
      </c>
      <c r="AK429" s="1584">
        <v>1</v>
      </c>
    </row>
    <row r="430" spans="21:37">
      <c r="U430" s="1610"/>
      <c r="V430" s="3049"/>
      <c r="W430" s="1583" t="s">
        <v>8805</v>
      </c>
      <c r="X430" s="1603" t="s">
        <v>8806</v>
      </c>
      <c r="Y430" s="3447" t="s">
        <v>8805</v>
      </c>
      <c r="Z430" s="1610"/>
      <c r="AA430" s="3436"/>
      <c r="AB430" s="1583" t="s">
        <v>8736</v>
      </c>
      <c r="AC430" s="1603" t="s">
        <v>9291</v>
      </c>
      <c r="AD430" s="3447" t="s">
        <v>9292</v>
      </c>
      <c r="AE430" s="1610">
        <v>407</v>
      </c>
      <c r="AF430" s="3502"/>
      <c r="AG430" s="3447" t="s">
        <v>8458</v>
      </c>
      <c r="AK430" s="1584">
        <v>1</v>
      </c>
    </row>
    <row r="431" spans="21:37">
      <c r="U431" s="1610"/>
      <c r="V431" s="3260"/>
      <c r="W431" s="1583" t="s">
        <v>9125</v>
      </c>
      <c r="X431" s="1603" t="s">
        <v>9126</v>
      </c>
      <c r="Y431" s="3447" t="s">
        <v>9125</v>
      </c>
      <c r="Z431" s="1610"/>
      <c r="AA431" s="3503"/>
      <c r="AB431" s="1583" t="s">
        <v>8756</v>
      </c>
      <c r="AC431" s="1603" t="s">
        <v>9345</v>
      </c>
      <c r="AD431" s="3447" t="s">
        <v>8756</v>
      </c>
      <c r="AE431" s="1610">
        <v>408</v>
      </c>
      <c r="AF431" s="3504"/>
      <c r="AG431" s="3447" t="s">
        <v>8465</v>
      </c>
      <c r="AK431" s="1584">
        <v>1</v>
      </c>
    </row>
    <row r="432" spans="21:37">
      <c r="U432" s="1610"/>
      <c r="V432" s="3262"/>
      <c r="W432" s="1583" t="s">
        <v>9127</v>
      </c>
      <c r="X432" s="1603" t="s">
        <v>9128</v>
      </c>
      <c r="Y432" s="3447" t="s">
        <v>9127</v>
      </c>
      <c r="Z432" s="1610"/>
      <c r="AA432" s="1775"/>
      <c r="AB432" s="1583" t="s">
        <v>7108</v>
      </c>
      <c r="AC432" s="1603" t="s">
        <v>7109</v>
      </c>
      <c r="AD432" s="3447" t="s">
        <v>7108</v>
      </c>
      <c r="AE432" s="1610">
        <v>409</v>
      </c>
      <c r="AF432" s="3505"/>
      <c r="AG432" s="3447" t="s">
        <v>8473</v>
      </c>
      <c r="AK432" s="1584">
        <v>1</v>
      </c>
    </row>
    <row r="433" spans="21:37">
      <c r="U433" s="1610"/>
      <c r="V433" s="3278"/>
      <c r="W433" s="1583" t="s">
        <v>8803</v>
      </c>
      <c r="X433" s="1603" t="s">
        <v>9144</v>
      </c>
      <c r="Y433" s="1711" t="s">
        <v>9145</v>
      </c>
      <c r="Z433" s="1610"/>
      <c r="AA433" s="3147"/>
      <c r="AB433" s="1583" t="s">
        <v>8750</v>
      </c>
      <c r="AC433" s="1603" t="s">
        <v>8956</v>
      </c>
      <c r="AD433" s="1711" t="s">
        <v>8957</v>
      </c>
      <c r="AE433" s="1610">
        <v>410</v>
      </c>
      <c r="AF433" s="3506"/>
      <c r="AG433" s="1711" t="s">
        <v>9060</v>
      </c>
      <c r="AK433" s="1584">
        <v>1</v>
      </c>
    </row>
    <row r="434" spans="21:37">
      <c r="U434" s="1610"/>
      <c r="V434" s="3047"/>
      <c r="W434" s="1583" t="s">
        <v>8803</v>
      </c>
      <c r="X434" s="1603" t="s">
        <v>8804</v>
      </c>
      <c r="Y434" s="1711" t="s">
        <v>8803</v>
      </c>
      <c r="Z434" s="1610"/>
      <c r="AA434" s="3159"/>
      <c r="AB434" s="1583" t="s">
        <v>8701</v>
      </c>
      <c r="AC434" s="1603" t="s">
        <v>7041</v>
      </c>
      <c r="AD434" s="1711" t="s">
        <v>8701</v>
      </c>
      <c r="AE434" s="1610">
        <v>411</v>
      </c>
      <c r="AF434" s="3507"/>
      <c r="AG434" s="1711" t="s">
        <v>9043</v>
      </c>
      <c r="AK434" s="1584">
        <v>1</v>
      </c>
    </row>
    <row r="435" spans="21:37">
      <c r="U435" s="1610"/>
      <c r="V435" s="3157"/>
      <c r="W435" s="1583" t="s">
        <v>8973</v>
      </c>
      <c r="X435" s="1603" t="s">
        <v>8974</v>
      </c>
      <c r="Y435" s="1711" t="s">
        <v>8973</v>
      </c>
      <c r="Z435" s="1610"/>
      <c r="AA435" s="3136"/>
      <c r="AB435" s="1583" t="s">
        <v>8783</v>
      </c>
      <c r="AC435" s="1603" t="s">
        <v>8936</v>
      </c>
      <c r="AD435" s="1711" t="s">
        <v>8937</v>
      </c>
      <c r="AE435" s="1610">
        <v>412</v>
      </c>
      <c r="AF435" s="3508"/>
      <c r="AG435" s="1711" t="s">
        <v>9127</v>
      </c>
      <c r="AK435" s="1584">
        <v>1</v>
      </c>
    </row>
    <row r="436" spans="21:37">
      <c r="U436" s="1610"/>
      <c r="V436" s="3264"/>
      <c r="W436" s="1583" t="s">
        <v>9130</v>
      </c>
      <c r="X436" s="1603" t="s">
        <v>9131</v>
      </c>
      <c r="Y436" s="3447" t="s">
        <v>9130</v>
      </c>
      <c r="Z436" s="1610"/>
      <c r="AA436" s="3139"/>
      <c r="AB436" s="1583" t="s">
        <v>8800</v>
      </c>
      <c r="AC436" s="1603" t="s">
        <v>8942</v>
      </c>
      <c r="AD436" s="3447" t="s">
        <v>8943</v>
      </c>
      <c r="AE436" s="1610">
        <v>413</v>
      </c>
      <c r="AF436" s="3509"/>
      <c r="AG436" s="3447" t="s">
        <v>9104</v>
      </c>
      <c r="AK436" s="1584">
        <v>1</v>
      </c>
    </row>
    <row r="437" spans="21:37">
      <c r="U437" s="1610"/>
      <c r="V437" s="3057"/>
      <c r="W437" s="1583" t="s">
        <v>8813</v>
      </c>
      <c r="X437" s="1603" t="s">
        <v>8814</v>
      </c>
      <c r="Y437" s="1711" t="s">
        <v>8815</v>
      </c>
      <c r="Z437" s="1610"/>
      <c r="AA437" s="2962"/>
      <c r="AB437" s="1583" t="s">
        <v>8677</v>
      </c>
      <c r="AC437" s="1603" t="s">
        <v>8678</v>
      </c>
      <c r="AD437" s="1711" t="s">
        <v>8677</v>
      </c>
      <c r="AE437" s="1610">
        <v>414</v>
      </c>
      <c r="AF437" s="3510"/>
      <c r="AG437" s="1711" t="s">
        <v>8995</v>
      </c>
      <c r="AK437" s="1584">
        <v>1</v>
      </c>
    </row>
    <row r="438" spans="21:37">
      <c r="U438" s="1610"/>
      <c r="V438" s="3044"/>
      <c r="W438" s="1583" t="s">
        <v>8797</v>
      </c>
      <c r="X438" s="1603" t="s">
        <v>8798</v>
      </c>
      <c r="Y438" s="1711" t="s">
        <v>8799</v>
      </c>
      <c r="Z438" s="1610"/>
      <c r="AA438" s="3142"/>
      <c r="AB438" s="1583" t="s">
        <v>8825</v>
      </c>
      <c r="AC438" s="1603" t="s">
        <v>8948</v>
      </c>
      <c r="AD438" s="1711" t="s">
        <v>8949</v>
      </c>
      <c r="AE438" s="1610">
        <v>415</v>
      </c>
      <c r="AF438" s="3511"/>
      <c r="AG438" s="1711" t="s">
        <v>9037</v>
      </c>
      <c r="AK438" s="1584">
        <v>1</v>
      </c>
    </row>
    <row r="439" spans="21:37">
      <c r="U439" s="1610"/>
      <c r="V439" s="3216"/>
      <c r="W439" s="1583" t="s">
        <v>9057</v>
      </c>
      <c r="X439" s="1603" t="s">
        <v>9058</v>
      </c>
      <c r="Y439" s="1711" t="s">
        <v>9057</v>
      </c>
      <c r="Z439" s="1610"/>
      <c r="AA439" s="3512"/>
      <c r="AB439" s="1583" t="s">
        <v>8828</v>
      </c>
      <c r="AC439" s="1603" t="s">
        <v>9346</v>
      </c>
      <c r="AD439" s="1711" t="s">
        <v>8828</v>
      </c>
      <c r="AE439" s="1610">
        <v>416</v>
      </c>
      <c r="AF439" s="3513"/>
      <c r="AG439" s="1711" t="s">
        <v>9057</v>
      </c>
      <c r="AK439" s="1584">
        <v>1</v>
      </c>
    </row>
    <row r="440" spans="21:37">
      <c r="U440" s="1610"/>
      <c r="V440" s="3290"/>
      <c r="W440" s="1583" t="s">
        <v>8641</v>
      </c>
      <c r="X440" s="1603" t="s">
        <v>9154</v>
      </c>
      <c r="Y440" s="3447" t="s">
        <v>9155</v>
      </c>
      <c r="Z440" s="1610"/>
      <c r="AA440" s="3144"/>
      <c r="AB440" s="1583" t="s">
        <v>8766</v>
      </c>
      <c r="AC440" s="1603" t="s">
        <v>8951</v>
      </c>
      <c r="AD440" s="3447" t="s">
        <v>8766</v>
      </c>
      <c r="AE440" s="1610">
        <v>417</v>
      </c>
      <c r="AF440" s="3514"/>
      <c r="AG440" s="3447" t="s">
        <v>9108</v>
      </c>
      <c r="AK440" s="1584">
        <v>1</v>
      </c>
    </row>
    <row r="441" spans="21:37">
      <c r="U441" s="1610"/>
      <c r="V441" s="3284"/>
      <c r="W441" s="1583" t="s">
        <v>8785</v>
      </c>
      <c r="X441" s="1603" t="s">
        <v>9150</v>
      </c>
      <c r="Y441" s="1711" t="s">
        <v>9151</v>
      </c>
      <c r="Z441" s="1610"/>
      <c r="AA441" s="1710"/>
      <c r="AB441" s="1583" t="s">
        <v>6977</v>
      </c>
      <c r="AC441" s="1603" t="s">
        <v>6978</v>
      </c>
      <c r="AD441" s="1711" t="s">
        <v>6979</v>
      </c>
      <c r="AE441" s="1610">
        <v>418</v>
      </c>
      <c r="AF441" s="3515"/>
      <c r="AG441" s="1711" t="s">
        <v>9034</v>
      </c>
      <c r="AK441" s="1584">
        <v>1</v>
      </c>
    </row>
    <row r="442" spans="21:37">
      <c r="U442" s="1610"/>
      <c r="V442" s="3036"/>
      <c r="W442" s="1583" t="s">
        <v>8785</v>
      </c>
      <c r="X442" s="1603" t="s">
        <v>8786</v>
      </c>
      <c r="Y442" s="3447" t="s">
        <v>8785</v>
      </c>
      <c r="Z442" s="1610"/>
      <c r="AA442" s="1921"/>
      <c r="AB442" s="1583" t="s">
        <v>7344</v>
      </c>
      <c r="AC442" s="1603" t="s">
        <v>7345</v>
      </c>
      <c r="AD442" s="3447" t="s">
        <v>7344</v>
      </c>
      <c r="AE442" s="1610">
        <v>419</v>
      </c>
      <c r="AF442" s="3516"/>
      <c r="AG442" s="3447" t="s">
        <v>9101</v>
      </c>
      <c r="AK442" s="1584">
        <v>1</v>
      </c>
    </row>
    <row r="443" spans="21:37">
      <c r="U443" s="1610"/>
      <c r="V443" s="3113"/>
      <c r="W443" s="1583" t="s">
        <v>8903</v>
      </c>
      <c r="X443" s="1603" t="s">
        <v>8904</v>
      </c>
      <c r="Y443" s="3447" t="s">
        <v>8903</v>
      </c>
      <c r="Z443" s="1610"/>
      <c r="AA443" s="1885"/>
      <c r="AB443" s="1583" t="s">
        <v>7300</v>
      </c>
      <c r="AC443" s="1603" t="s">
        <v>7301</v>
      </c>
      <c r="AD443" s="3447" t="s">
        <v>7300</v>
      </c>
      <c r="AE443" s="1610">
        <v>420</v>
      </c>
      <c r="AF443" s="3517"/>
      <c r="AG443" s="3447" t="s">
        <v>9087</v>
      </c>
      <c r="AK443" s="1584">
        <v>1</v>
      </c>
    </row>
    <row r="444" spans="21:37">
      <c r="U444" s="1610"/>
      <c r="V444" s="3214"/>
      <c r="W444" s="1583" t="s">
        <v>9053</v>
      </c>
      <c r="X444" s="1603" t="s">
        <v>9054</v>
      </c>
      <c r="Y444" s="3447" t="s">
        <v>9055</v>
      </c>
      <c r="Z444" s="1610"/>
      <c r="AA444" s="3438"/>
      <c r="AB444" s="1583" t="s">
        <v>8709</v>
      </c>
      <c r="AC444" s="1603" t="s">
        <v>9293</v>
      </c>
      <c r="AD444" s="3447" t="s">
        <v>9294</v>
      </c>
      <c r="AE444" s="1610">
        <v>421</v>
      </c>
      <c r="AF444" s="3518"/>
      <c r="AG444" s="3447" t="s">
        <v>9090</v>
      </c>
      <c r="AK444" s="1584">
        <v>1</v>
      </c>
    </row>
    <row r="445" spans="21:37">
      <c r="U445" s="1610"/>
      <c r="V445" s="3240"/>
      <c r="W445" s="1583" t="s">
        <v>9090</v>
      </c>
      <c r="X445" s="1603" t="s">
        <v>9091</v>
      </c>
      <c r="Y445" s="3447" t="s">
        <v>9092</v>
      </c>
      <c r="Z445" s="1610"/>
      <c r="AA445" s="3519"/>
      <c r="AB445" s="1583" t="s">
        <v>8727</v>
      </c>
      <c r="AC445" s="1603" t="s">
        <v>9347</v>
      </c>
      <c r="AD445" s="3447" t="s">
        <v>9348</v>
      </c>
      <c r="AE445" s="1610">
        <v>422</v>
      </c>
      <c r="AF445" s="3520"/>
      <c r="AG445" s="3447" t="s">
        <v>9081</v>
      </c>
      <c r="AK445" s="1584">
        <v>1</v>
      </c>
    </row>
    <row r="446" spans="21:37">
      <c r="U446" s="1610"/>
      <c r="V446" s="3248"/>
      <c r="W446" s="1583" t="s">
        <v>9104</v>
      </c>
      <c r="X446" s="1603" t="s">
        <v>9105</v>
      </c>
      <c r="Y446" s="3447" t="s">
        <v>9106</v>
      </c>
      <c r="Z446" s="1610"/>
      <c r="AA446" s="3521"/>
      <c r="AB446" s="1583" t="s">
        <v>8730</v>
      </c>
      <c r="AC446" s="1603" t="s">
        <v>9349</v>
      </c>
      <c r="AD446" s="3447" t="s">
        <v>9350</v>
      </c>
      <c r="AE446" s="1610">
        <v>423</v>
      </c>
      <c r="AF446" s="3522"/>
      <c r="AG446" s="3447" t="s">
        <v>9093</v>
      </c>
      <c r="AK446" s="1584">
        <v>1</v>
      </c>
    </row>
    <row r="447" spans="21:37">
      <c r="U447" s="1610"/>
      <c r="V447" s="3252"/>
      <c r="W447" s="1583" t="s">
        <v>9112</v>
      </c>
      <c r="X447" s="1603" t="s">
        <v>9113</v>
      </c>
      <c r="Y447" s="3447" t="s">
        <v>9114</v>
      </c>
      <c r="Z447" s="1610"/>
      <c r="AA447" s="3523"/>
      <c r="AB447" s="1583" t="s">
        <v>8774</v>
      </c>
      <c r="AC447" s="1603" t="s">
        <v>9351</v>
      </c>
      <c r="AD447" s="3447" t="s">
        <v>8774</v>
      </c>
      <c r="AE447" s="1610">
        <v>424</v>
      </c>
      <c r="AF447" s="3524"/>
      <c r="AG447" s="3447" t="s">
        <v>7179</v>
      </c>
      <c r="AK447" s="1584">
        <v>1</v>
      </c>
    </row>
    <row r="448" spans="21:37">
      <c r="U448" s="1610"/>
      <c r="V448" s="3232"/>
      <c r="W448" s="1583" t="s">
        <v>9081</v>
      </c>
      <c r="X448" s="1603" t="s">
        <v>9082</v>
      </c>
      <c r="Y448" s="1711" t="s">
        <v>9083</v>
      </c>
      <c r="Z448" s="1610"/>
      <c r="AA448" s="3525"/>
      <c r="AB448" s="1583" t="s">
        <v>8722</v>
      </c>
      <c r="AC448" s="1603" t="s">
        <v>9352</v>
      </c>
      <c r="AD448" s="1711" t="s">
        <v>8722</v>
      </c>
      <c r="AE448" s="1610">
        <v>425</v>
      </c>
      <c r="AF448" s="3526"/>
      <c r="AG448" s="1711" t="s">
        <v>9048</v>
      </c>
      <c r="AK448" s="1584">
        <v>1</v>
      </c>
    </row>
    <row r="449" spans="21:37">
      <c r="U449" s="1610"/>
      <c r="V449" s="3039"/>
      <c r="W449" s="1583" t="s">
        <v>8789</v>
      </c>
      <c r="X449" s="1603" t="s">
        <v>8790</v>
      </c>
      <c r="Y449" s="1711" t="s">
        <v>8789</v>
      </c>
      <c r="Z449" s="1610"/>
      <c r="AA449" s="3150"/>
      <c r="AB449" s="1583" t="s">
        <v>8741</v>
      </c>
      <c r="AC449" s="1603" t="s">
        <v>8962</v>
      </c>
      <c r="AD449" s="1711" t="s">
        <v>8963</v>
      </c>
      <c r="AE449" s="1610">
        <v>426</v>
      </c>
      <c r="AF449" s="3527"/>
      <c r="AG449" s="1711" t="s">
        <v>9076</v>
      </c>
      <c r="AK449" s="1584">
        <v>1</v>
      </c>
    </row>
    <row r="450" spans="21:37">
      <c r="U450" s="1610"/>
      <c r="V450" s="3202"/>
      <c r="W450" s="1583" t="s">
        <v>9037</v>
      </c>
      <c r="X450" s="1603" t="s">
        <v>9038</v>
      </c>
      <c r="Y450" s="3447" t="s">
        <v>9037</v>
      </c>
      <c r="Z450" s="1610"/>
      <c r="AA450" s="2773"/>
      <c r="AB450" s="1583" t="s">
        <v>8383</v>
      </c>
      <c r="AC450" s="1603" t="s">
        <v>8384</v>
      </c>
      <c r="AD450" s="3447" t="s">
        <v>8383</v>
      </c>
      <c r="AE450" s="1610">
        <v>427</v>
      </c>
      <c r="AF450" s="3528"/>
      <c r="AG450" s="3447" t="s">
        <v>9053</v>
      </c>
      <c r="AK450" s="1584">
        <v>1</v>
      </c>
    </row>
    <row r="451" spans="21:37">
      <c r="U451" s="1610"/>
      <c r="V451" s="3258"/>
      <c r="W451" s="1583" t="s">
        <v>9122</v>
      </c>
      <c r="X451" s="1603" t="s">
        <v>9123</v>
      </c>
      <c r="Y451" s="1711" t="s">
        <v>9122</v>
      </c>
      <c r="Z451" s="1610"/>
      <c r="AA451" s="3440"/>
      <c r="AB451" s="1583" t="s">
        <v>8787</v>
      </c>
      <c r="AC451" s="1603" t="s">
        <v>9295</v>
      </c>
      <c r="AD451" s="1711" t="s">
        <v>9296</v>
      </c>
      <c r="AE451" s="1610">
        <v>428</v>
      </c>
      <c r="AF451" s="3529"/>
      <c r="AG451" s="1711" t="s">
        <v>1295</v>
      </c>
      <c r="AK451" s="1584">
        <v>1</v>
      </c>
    </row>
    <row r="452" spans="21:37">
      <c r="U452" s="1610"/>
      <c r="V452" s="3280"/>
      <c r="W452" s="1583" t="s">
        <v>9146</v>
      </c>
      <c r="X452" s="1603" t="s">
        <v>9147</v>
      </c>
      <c r="Y452" s="3447" t="s">
        <v>9148</v>
      </c>
      <c r="Z452" s="1610"/>
      <c r="AA452" s="3530"/>
      <c r="AB452" s="1583" t="s">
        <v>8770</v>
      </c>
      <c r="AC452" s="1603" t="s">
        <v>9353</v>
      </c>
      <c r="AD452" s="3447" t="s">
        <v>9354</v>
      </c>
      <c r="AE452" s="1610">
        <v>429</v>
      </c>
      <c r="AF452" s="3531"/>
      <c r="AG452" s="3447" t="s">
        <v>9048</v>
      </c>
      <c r="AK452" s="1584">
        <v>1</v>
      </c>
    </row>
    <row r="453" spans="21:37">
      <c r="U453" s="1610"/>
      <c r="V453" s="3104"/>
      <c r="W453" s="1583" t="s">
        <v>8890</v>
      </c>
      <c r="X453" s="1603" t="s">
        <v>8891</v>
      </c>
      <c r="Y453" s="1711" t="s">
        <v>8890</v>
      </c>
      <c r="Z453" s="1610"/>
      <c r="AA453" s="3163"/>
      <c r="AB453" s="1583" t="s">
        <v>8841</v>
      </c>
      <c r="AC453" s="1603" t="s">
        <v>8978</v>
      </c>
      <c r="AD453" s="1711" t="s">
        <v>8841</v>
      </c>
      <c r="AE453" s="1610">
        <v>430</v>
      </c>
      <c r="AF453" s="3532"/>
      <c r="AG453" s="1711" t="s">
        <v>9045</v>
      </c>
      <c r="AK453" s="1584">
        <v>1</v>
      </c>
    </row>
    <row r="454" spans="21:37">
      <c r="U454" s="1610"/>
      <c r="V454" s="3011"/>
      <c r="W454" s="1583" t="s">
        <v>8753</v>
      </c>
      <c r="X454" s="1603" t="s">
        <v>8754</v>
      </c>
      <c r="Y454" s="3447" t="s">
        <v>8753</v>
      </c>
      <c r="Z454" s="1610"/>
      <c r="AA454" s="1780"/>
      <c r="AB454" s="1583" t="s">
        <v>7118</v>
      </c>
      <c r="AC454" s="1603" t="s">
        <v>7119</v>
      </c>
      <c r="AD454" s="3447" t="s">
        <v>7120</v>
      </c>
      <c r="AE454" s="1610">
        <v>431</v>
      </c>
      <c r="AF454" s="3533"/>
      <c r="AG454" s="3447" t="s">
        <v>8981</v>
      </c>
      <c r="AK454" s="1584">
        <v>1</v>
      </c>
    </row>
    <row r="455" spans="21:37">
      <c r="U455" s="1610"/>
      <c r="V455" s="3006"/>
      <c r="W455" s="1583" t="s">
        <v>8747</v>
      </c>
      <c r="X455" s="1603" t="s">
        <v>8748</v>
      </c>
      <c r="Y455" s="3447" t="s">
        <v>8747</v>
      </c>
      <c r="Z455" s="1610"/>
      <c r="AA455" s="3443"/>
      <c r="AB455" s="1583" t="s">
        <v>8819</v>
      </c>
      <c r="AC455" s="1603" t="s">
        <v>9299</v>
      </c>
      <c r="AD455" s="3447" t="s">
        <v>9300</v>
      </c>
      <c r="AE455" s="1610">
        <v>432</v>
      </c>
      <c r="AF455" s="3534"/>
      <c r="AG455" s="3447" t="s">
        <v>9062</v>
      </c>
      <c r="AK455" s="1584">
        <v>1</v>
      </c>
    </row>
    <row r="456" spans="21:37">
      <c r="U456" s="1610"/>
      <c r="V456" s="3107"/>
      <c r="W456" s="1583" t="s">
        <v>8895</v>
      </c>
      <c r="X456" s="1603" t="s">
        <v>8896</v>
      </c>
      <c r="Y456" s="1711" t="s">
        <v>8895</v>
      </c>
      <c r="Z456" s="1610"/>
      <c r="AA456" s="3434"/>
      <c r="AB456" s="1583" t="s">
        <v>8832</v>
      </c>
      <c r="AC456" s="1603" t="s">
        <v>9289</v>
      </c>
      <c r="AD456" s="1711" t="s">
        <v>9290</v>
      </c>
      <c r="AE456" s="1610">
        <v>433</v>
      </c>
      <c r="AF456" s="3535"/>
      <c r="AG456" s="1711" t="s">
        <v>9021</v>
      </c>
      <c r="AK456" s="1584">
        <v>1</v>
      </c>
    </row>
    <row r="457" spans="21:37">
      <c r="U457" s="1610"/>
      <c r="V457" s="3120"/>
      <c r="W457" s="1583" t="s">
        <v>8913</v>
      </c>
      <c r="X457" s="1603" t="s">
        <v>8914</v>
      </c>
      <c r="Y457" s="3447" t="s">
        <v>8913</v>
      </c>
      <c r="Z457" s="1610"/>
      <c r="AA457" s="2269"/>
      <c r="AB457" s="1583" t="s">
        <v>7769</v>
      </c>
      <c r="AC457" s="1603" t="s">
        <v>7770</v>
      </c>
      <c r="AD457" s="3447" t="s">
        <v>7771</v>
      </c>
      <c r="AE457" s="1610">
        <v>434</v>
      </c>
      <c r="AF457" s="3536"/>
      <c r="AG457" s="3447" t="s">
        <v>8801</v>
      </c>
      <c r="AK457" s="1584">
        <v>1</v>
      </c>
    </row>
    <row r="458" spans="21:37">
      <c r="U458" s="1610"/>
      <c r="V458" s="3342"/>
      <c r="W458" s="1583" t="s">
        <v>9190</v>
      </c>
      <c r="X458" s="1603" t="s">
        <v>9191</v>
      </c>
      <c r="Y458" s="1711" t="s">
        <v>9192</v>
      </c>
      <c r="Z458" s="1610"/>
      <c r="AA458" s="3153"/>
      <c r="AB458" s="1583" t="s">
        <v>8706</v>
      </c>
      <c r="AC458" s="1603" t="s">
        <v>8966</v>
      </c>
      <c r="AD458" s="1711" t="s">
        <v>8967</v>
      </c>
      <c r="AE458" s="1610">
        <v>435</v>
      </c>
      <c r="AF458" s="3537"/>
      <c r="AG458" s="1711" t="s">
        <v>8837</v>
      </c>
      <c r="AK458" s="1584">
        <v>1</v>
      </c>
    </row>
    <row r="459" spans="21:37">
      <c r="U459" s="1610"/>
      <c r="V459" s="3266"/>
      <c r="W459" s="1583" t="s">
        <v>1312</v>
      </c>
      <c r="X459" s="1603" t="s">
        <v>9132</v>
      </c>
      <c r="Y459" s="3447" t="s">
        <v>9133</v>
      </c>
      <c r="Z459" s="1610"/>
      <c r="AA459" s="3538"/>
      <c r="AB459" s="1583" t="s">
        <v>8816</v>
      </c>
      <c r="AC459" s="1603" t="s">
        <v>9355</v>
      </c>
      <c r="AD459" s="3447" t="s">
        <v>9356</v>
      </c>
      <c r="AE459" s="1610">
        <v>436</v>
      </c>
      <c r="AF459" s="3539"/>
      <c r="AG459" s="3447" t="s">
        <v>9066</v>
      </c>
      <c r="AK459" s="1584">
        <v>1</v>
      </c>
    </row>
    <row r="460" spans="21:37">
      <c r="U460" s="1610"/>
      <c r="V460" s="3053"/>
      <c r="W460" s="1583" t="s">
        <v>1312</v>
      </c>
      <c r="X460" s="1603" t="s">
        <v>8809</v>
      </c>
      <c r="Y460" s="3447" t="s">
        <v>1312</v>
      </c>
      <c r="Z460" s="1610"/>
      <c r="AA460" s="1785"/>
      <c r="AB460" s="1583" t="s">
        <v>7129</v>
      </c>
      <c r="AC460" s="1603" t="s">
        <v>7130</v>
      </c>
      <c r="AD460" s="3447" t="s">
        <v>7131</v>
      </c>
      <c r="AE460" s="1610">
        <v>437</v>
      </c>
      <c r="AF460" s="3540"/>
      <c r="AG460" s="3447" t="s">
        <v>9115</v>
      </c>
      <c r="AK460" s="1584">
        <v>1</v>
      </c>
    </row>
    <row r="461" spans="21:37">
      <c r="U461" s="1610"/>
      <c r="V461" s="3218"/>
      <c r="W461" s="1583" t="s">
        <v>9060</v>
      </c>
      <c r="X461" s="1603" t="s">
        <v>7017</v>
      </c>
      <c r="Y461" s="1711" t="s">
        <v>9060</v>
      </c>
      <c r="Z461" s="1610"/>
      <c r="AA461" s="3156"/>
      <c r="AB461" s="1583" t="s">
        <v>8812</v>
      </c>
      <c r="AC461" s="1603" t="s">
        <v>8971</v>
      </c>
      <c r="AD461" s="1711" t="s">
        <v>8972</v>
      </c>
      <c r="AE461" s="1610">
        <v>438</v>
      </c>
      <c r="AF461" s="3541"/>
      <c r="AG461" s="1711" t="s">
        <v>9119</v>
      </c>
      <c r="AK461" s="1584">
        <v>1</v>
      </c>
    </row>
    <row r="462" spans="21:37">
      <c r="U462" s="1610"/>
      <c r="V462" s="3208"/>
      <c r="W462" s="1583" t="s">
        <v>9045</v>
      </c>
      <c r="X462" s="1603" t="s">
        <v>9046</v>
      </c>
      <c r="Y462" s="3447" t="s">
        <v>9045</v>
      </c>
      <c r="Z462" s="1610"/>
      <c r="AA462" s="1790"/>
      <c r="AB462" s="1583" t="s">
        <v>7140</v>
      </c>
      <c r="AC462" s="1603" t="s">
        <v>7141</v>
      </c>
      <c r="AD462" s="3447" t="s">
        <v>7142</v>
      </c>
      <c r="AE462" s="1610">
        <v>439</v>
      </c>
      <c r="AF462" s="3542"/>
      <c r="AG462" s="3447" t="s">
        <v>9112</v>
      </c>
      <c r="AK462" s="1584">
        <v>1</v>
      </c>
    </row>
    <row r="463" spans="21:37">
      <c r="U463" s="1610"/>
      <c r="V463" s="3206"/>
      <c r="W463" s="1583" t="s">
        <v>9043</v>
      </c>
      <c r="X463" s="1603" t="s">
        <v>9044</v>
      </c>
      <c r="Y463" s="1711" t="s">
        <v>9043</v>
      </c>
      <c r="Z463" s="1610"/>
      <c r="AA463" s="3543"/>
      <c r="AB463" s="1583" t="s">
        <v>8794</v>
      </c>
      <c r="AC463" s="1603" t="s">
        <v>9357</v>
      </c>
      <c r="AD463" s="1711" t="s">
        <v>9358</v>
      </c>
      <c r="AE463" s="1610">
        <v>440</v>
      </c>
      <c r="AF463" s="3544"/>
      <c r="AG463" s="1711" t="s">
        <v>9031</v>
      </c>
      <c r="AK463" s="1584">
        <v>1</v>
      </c>
    </row>
    <row r="464" spans="21:37">
      <c r="U464" s="1610"/>
      <c r="V464" s="3198"/>
      <c r="W464" s="1583" t="s">
        <v>9031</v>
      </c>
      <c r="X464" s="1603" t="s">
        <v>9032</v>
      </c>
      <c r="Y464" s="3447" t="s">
        <v>9031</v>
      </c>
      <c r="Z464" s="1610"/>
      <c r="AA464" s="2281"/>
      <c r="AB464" s="1583" t="s">
        <v>7785</v>
      </c>
      <c r="AC464" s="1603" t="s">
        <v>7786</v>
      </c>
      <c r="AD464" s="3447" t="s">
        <v>7787</v>
      </c>
      <c r="AE464" s="1610">
        <v>441</v>
      </c>
      <c r="AF464" s="3545"/>
      <c r="AG464" s="3447" t="s">
        <v>9070</v>
      </c>
      <c r="AK464" s="1584">
        <v>1</v>
      </c>
    </row>
    <row r="465" spans="21:37">
      <c r="U465" s="1610"/>
      <c r="V465" s="3194"/>
      <c r="W465" s="1583" t="s">
        <v>9026</v>
      </c>
      <c r="X465" s="1603" t="s">
        <v>9027</v>
      </c>
      <c r="Y465" s="3447" t="s">
        <v>9026</v>
      </c>
      <c r="Z465" s="1610"/>
      <c r="AA465" s="3546"/>
      <c r="AB465" s="1583" t="s">
        <v>8892</v>
      </c>
      <c r="AC465" s="1603" t="s">
        <v>9359</v>
      </c>
      <c r="AD465" s="3447" t="s">
        <v>9360</v>
      </c>
      <c r="AE465" s="1610">
        <v>442</v>
      </c>
      <c r="AF465" s="3547"/>
      <c r="AG465" s="3447" t="s">
        <v>9074</v>
      </c>
      <c r="AK465" s="1584">
        <v>1</v>
      </c>
    </row>
    <row r="466" spans="21:37">
      <c r="U466" s="1610"/>
      <c r="V466" s="3186"/>
      <c r="W466" s="1583" t="s">
        <v>9015</v>
      </c>
      <c r="X466" s="1603" t="s">
        <v>9016</v>
      </c>
      <c r="Y466" s="3447" t="s">
        <v>9015</v>
      </c>
      <c r="Z466" s="1610"/>
      <c r="AA466" s="3548"/>
      <c r="AB466" s="1583" t="s">
        <v>8866</v>
      </c>
      <c r="AC466" s="1603" t="s">
        <v>9361</v>
      </c>
      <c r="AD466" s="3447" t="s">
        <v>9362</v>
      </c>
      <c r="AE466" s="1610">
        <v>443</v>
      </c>
      <c r="AF466" s="3549"/>
      <c r="AG466" s="3447" t="s">
        <v>9097</v>
      </c>
      <c r="AK466" s="1584">
        <v>1</v>
      </c>
    </row>
    <row r="467" spans="21:37">
      <c r="U467" s="1610"/>
      <c r="V467" s="3192"/>
      <c r="W467" s="1583" t="s">
        <v>9023</v>
      </c>
      <c r="X467" s="1603" t="s">
        <v>9024</v>
      </c>
      <c r="Y467" s="1711" t="s">
        <v>9023</v>
      </c>
      <c r="Z467" s="1610"/>
      <c r="AA467" s="3550"/>
      <c r="AB467" s="1583" t="s">
        <v>8876</v>
      </c>
      <c r="AC467" s="1603" t="s">
        <v>9363</v>
      </c>
      <c r="AD467" s="1711" t="s">
        <v>9364</v>
      </c>
      <c r="AE467" s="1610">
        <v>444</v>
      </c>
      <c r="AF467" s="3551"/>
      <c r="AG467" s="1711" t="s">
        <v>9130</v>
      </c>
      <c r="AK467" s="1584">
        <v>1</v>
      </c>
    </row>
    <row r="468" spans="21:37">
      <c r="U468" s="1610"/>
      <c r="V468" s="3196"/>
      <c r="W468" s="1583" t="s">
        <v>9028</v>
      </c>
      <c r="X468" s="1603" t="s">
        <v>9029</v>
      </c>
      <c r="Y468" s="1711" t="s">
        <v>9028</v>
      </c>
      <c r="Z468" s="1610"/>
      <c r="AA468" s="3552"/>
      <c r="AB468" s="1583" t="s">
        <v>8845</v>
      </c>
      <c r="AC468" s="1603" t="s">
        <v>9365</v>
      </c>
      <c r="AD468" s="1711" t="s">
        <v>9366</v>
      </c>
      <c r="AE468" s="1610">
        <v>445</v>
      </c>
      <c r="AF468" s="3553"/>
      <c r="AG468" s="1711" t="s">
        <v>1312</v>
      </c>
      <c r="AK468" s="1584">
        <v>1</v>
      </c>
    </row>
    <row r="469" spans="21:37">
      <c r="U469" s="1610"/>
      <c r="V469" s="3200"/>
      <c r="W469" s="1583" t="s">
        <v>9034</v>
      </c>
      <c r="X469" s="1603" t="s">
        <v>9035</v>
      </c>
      <c r="Y469" s="1711" t="s">
        <v>9034</v>
      </c>
      <c r="Z469" s="1610"/>
      <c r="AA469" s="2329"/>
      <c r="AB469" s="1583" t="s">
        <v>7847</v>
      </c>
      <c r="AC469" s="1603" t="s">
        <v>7848</v>
      </c>
      <c r="AD469" s="1711" t="s">
        <v>7849</v>
      </c>
      <c r="AE469" s="1610">
        <v>446</v>
      </c>
      <c r="AF469" s="3554"/>
      <c r="AG469" s="1711" t="s">
        <v>9125</v>
      </c>
      <c r="AK469" s="1584">
        <v>1</v>
      </c>
    </row>
    <row r="470" spans="21:37">
      <c r="U470" s="1610"/>
      <c r="V470" s="3204"/>
      <c r="W470" s="1583" t="s">
        <v>9040</v>
      </c>
      <c r="X470" s="1603" t="s">
        <v>9041</v>
      </c>
      <c r="Y470" s="1711" t="s">
        <v>9040</v>
      </c>
      <c r="Z470" s="1610"/>
      <c r="AA470" s="2305"/>
      <c r="AB470" s="1583" t="s">
        <v>7815</v>
      </c>
      <c r="AC470" s="1603" t="s">
        <v>7816</v>
      </c>
      <c r="AD470" s="1711" t="s">
        <v>7817</v>
      </c>
      <c r="AE470" s="1610">
        <v>447</v>
      </c>
      <c r="AF470" s="3555"/>
      <c r="AG470" s="1711" t="s">
        <v>9122</v>
      </c>
      <c r="AK470" s="1584">
        <v>1</v>
      </c>
    </row>
    <row r="471" spans="21:37">
      <c r="U471" s="1610"/>
      <c r="V471" s="3276"/>
      <c r="W471" s="1583" t="s">
        <v>1320</v>
      </c>
      <c r="X471" s="1603" t="s">
        <v>9142</v>
      </c>
      <c r="Y471" s="3447" t="s">
        <v>9143</v>
      </c>
      <c r="Z471" s="1610"/>
      <c r="AA471" s="2317"/>
      <c r="AB471" s="1583" t="s">
        <v>7831</v>
      </c>
      <c r="AC471" s="1603" t="s">
        <v>7832</v>
      </c>
      <c r="AD471" s="3447" t="s">
        <v>7833</v>
      </c>
      <c r="AE471" s="1610">
        <v>448</v>
      </c>
      <c r="AF471" s="3556"/>
      <c r="AG471" s="3447" t="s">
        <v>8952</v>
      </c>
      <c r="AK471" s="1584">
        <v>1</v>
      </c>
    </row>
    <row r="472" spans="21:37">
      <c r="U472" s="1610"/>
      <c r="V472" s="3151"/>
      <c r="W472" s="1583" t="s">
        <v>8964</v>
      </c>
      <c r="X472" s="1603" t="s">
        <v>8965</v>
      </c>
      <c r="Y472" s="1711" t="s">
        <v>8964</v>
      </c>
      <c r="Z472" s="1610"/>
      <c r="AA472" s="2293"/>
      <c r="AB472" s="1583" t="s">
        <v>7801</v>
      </c>
      <c r="AC472" s="1603" t="s">
        <v>7802</v>
      </c>
      <c r="AD472" s="1711" t="s">
        <v>7803</v>
      </c>
      <c r="AE472" s="1610">
        <v>449</v>
      </c>
      <c r="AF472" s="3557"/>
      <c r="AG472" s="1711" t="s">
        <v>7199</v>
      </c>
      <c r="AK472" s="1584">
        <v>1</v>
      </c>
    </row>
    <row r="473" spans="21:37">
      <c r="U473" s="1610"/>
      <c r="V473" s="3172"/>
      <c r="W473" s="1583" t="s">
        <v>8992</v>
      </c>
      <c r="X473" s="1603" t="s">
        <v>8993</v>
      </c>
      <c r="Y473" s="1711" t="s">
        <v>8994</v>
      </c>
      <c r="Z473" s="1610"/>
      <c r="AA473" s="2341"/>
      <c r="AB473" s="1583" t="s">
        <v>7863</v>
      </c>
      <c r="AC473" s="1603" t="s">
        <v>7864</v>
      </c>
      <c r="AD473" s="1711" t="s">
        <v>7863</v>
      </c>
      <c r="AE473" s="1610">
        <v>450</v>
      </c>
      <c r="AF473" s="3558"/>
      <c r="AG473" s="1711" t="s">
        <v>8913</v>
      </c>
      <c r="AK473" s="1584">
        <v>1</v>
      </c>
    </row>
    <row r="474" spans="21:37">
      <c r="U474" s="1610"/>
      <c r="V474" s="3178"/>
      <c r="W474" s="1583" t="s">
        <v>9002</v>
      </c>
      <c r="X474" s="1603" t="s">
        <v>9003</v>
      </c>
      <c r="Y474" s="3447" t="s">
        <v>9004</v>
      </c>
      <c r="Z474" s="1610"/>
      <c r="AA474" s="2809"/>
      <c r="AB474" s="1583" t="s">
        <v>8426</v>
      </c>
      <c r="AC474" s="1603" t="s">
        <v>8427</v>
      </c>
      <c r="AD474" s="3447" t="s">
        <v>8428</v>
      </c>
      <c r="AE474" s="1610">
        <v>451</v>
      </c>
      <c r="AF474" s="3559"/>
      <c r="AG474" s="3447" t="s">
        <v>8829</v>
      </c>
      <c r="AK474" s="1584">
        <v>1</v>
      </c>
    </row>
    <row r="475" spans="21:37">
      <c r="U475" s="1610"/>
      <c r="V475" s="3175"/>
      <c r="W475" s="1583" t="s">
        <v>8997</v>
      </c>
      <c r="X475" s="1603" t="s">
        <v>8998</v>
      </c>
      <c r="Y475" s="3447" t="s">
        <v>8999</v>
      </c>
      <c r="Z475" s="1610"/>
      <c r="AA475" s="2919"/>
      <c r="AB475" s="1583" t="s">
        <v>8610</v>
      </c>
      <c r="AC475" s="1603" t="s">
        <v>8611</v>
      </c>
      <c r="AD475" s="3447" t="s">
        <v>8612</v>
      </c>
      <c r="AE475" s="1610">
        <v>452</v>
      </c>
      <c r="AF475" s="3560"/>
      <c r="AG475" s="3447" t="s">
        <v>9002</v>
      </c>
      <c r="AK475" s="1584">
        <v>1</v>
      </c>
    </row>
    <row r="476" spans="21:37">
      <c r="U476" s="1610"/>
      <c r="V476" s="3170"/>
      <c r="W476" s="1583" t="s">
        <v>8988</v>
      </c>
      <c r="X476" s="1603" t="s">
        <v>8989</v>
      </c>
      <c r="Y476" s="1711" t="s">
        <v>8990</v>
      </c>
      <c r="Z476" s="1610"/>
      <c r="AA476" s="3428"/>
      <c r="AB476" s="1583" t="s">
        <v>8886</v>
      </c>
      <c r="AC476" s="1603" t="s">
        <v>9286</v>
      </c>
      <c r="AD476" s="1711" t="s">
        <v>8886</v>
      </c>
      <c r="AE476" s="1610">
        <v>453</v>
      </c>
      <c r="AF476" s="3561"/>
      <c r="AG476" s="1711" t="s">
        <v>8933</v>
      </c>
      <c r="AK476" s="1584">
        <v>1</v>
      </c>
    </row>
    <row r="477" spans="21:37">
      <c r="U477" s="1610"/>
      <c r="V477" s="3562"/>
      <c r="W477" s="1583" t="s">
        <v>9367</v>
      </c>
      <c r="X477" s="1603" t="s">
        <v>9368</v>
      </c>
      <c r="Y477" s="3447" t="s">
        <v>9369</v>
      </c>
      <c r="Z477" s="1610"/>
      <c r="AA477" s="2996"/>
      <c r="AB477" s="1583" t="s">
        <v>8731</v>
      </c>
      <c r="AC477" s="1603" t="s">
        <v>8732</v>
      </c>
      <c r="AD477" s="3447" t="s">
        <v>8731</v>
      </c>
      <c r="AE477" s="1610">
        <v>454</v>
      </c>
      <c r="AF477" s="3563"/>
      <c r="AG477" s="3447" t="s">
        <v>8964</v>
      </c>
      <c r="AK477" s="1584">
        <v>1</v>
      </c>
    </row>
    <row r="478" spans="21:37">
      <c r="U478" s="1610"/>
      <c r="V478" s="3564"/>
      <c r="W478" s="1583" t="s">
        <v>8497</v>
      </c>
      <c r="X478" s="1603" t="s">
        <v>9370</v>
      </c>
      <c r="Y478" s="3447" t="s">
        <v>8497</v>
      </c>
      <c r="Z478" s="1610"/>
      <c r="AA478" s="3002"/>
      <c r="AB478" s="1583" t="s">
        <v>7759</v>
      </c>
      <c r="AC478" s="1603" t="s">
        <v>8742</v>
      </c>
      <c r="AD478" s="3447" t="s">
        <v>7759</v>
      </c>
      <c r="AE478" s="1610">
        <v>455</v>
      </c>
      <c r="AF478" s="3565"/>
      <c r="AG478" s="3447" t="s">
        <v>8984</v>
      </c>
      <c r="AK478" s="1584">
        <v>1</v>
      </c>
    </row>
    <row r="479" spans="21:37">
      <c r="U479" s="1610"/>
      <c r="V479" s="3566"/>
      <c r="W479" s="1583" t="s">
        <v>9371</v>
      </c>
      <c r="X479" s="1603" t="s">
        <v>9372</v>
      </c>
      <c r="Y479" s="1711" t="s">
        <v>9373</v>
      </c>
      <c r="Z479" s="1610"/>
      <c r="AA479" s="2985"/>
      <c r="AB479" s="1583" t="s">
        <v>8715</v>
      </c>
      <c r="AC479" s="1603" t="s">
        <v>8716</v>
      </c>
      <c r="AD479" s="1711" t="s">
        <v>8715</v>
      </c>
      <c r="AE479" s="1610">
        <v>456</v>
      </c>
      <c r="AF479" s="3567"/>
      <c r="AG479" s="1711" t="s">
        <v>7207</v>
      </c>
      <c r="AK479" s="1584">
        <v>1</v>
      </c>
    </row>
    <row r="480" spans="21:37">
      <c r="U480" s="1610"/>
      <c r="V480" s="3568"/>
      <c r="W480" s="1583" t="s">
        <v>9089</v>
      </c>
      <c r="X480" s="1603" t="s">
        <v>9374</v>
      </c>
      <c r="Y480" s="3447" t="s">
        <v>9375</v>
      </c>
      <c r="Z480" s="1610"/>
      <c r="AA480" s="2982"/>
      <c r="AB480" s="1583" t="s">
        <v>8710</v>
      </c>
      <c r="AC480" s="1603" t="s">
        <v>8711</v>
      </c>
      <c r="AD480" s="3447" t="s">
        <v>8712</v>
      </c>
      <c r="AE480" s="1610">
        <v>457</v>
      </c>
      <c r="AF480" s="3569"/>
      <c r="AG480" s="3447" t="s">
        <v>8992</v>
      </c>
      <c r="AK480" s="1584">
        <v>1</v>
      </c>
    </row>
    <row r="481" spans="21:37">
      <c r="U481" s="1610"/>
      <c r="V481" s="3570"/>
      <c r="W481" s="1583" t="s">
        <v>9376</v>
      </c>
      <c r="X481" s="1603" t="s">
        <v>9377</v>
      </c>
      <c r="Y481" s="3447" t="s">
        <v>9378</v>
      </c>
      <c r="Z481" s="1610"/>
      <c r="AA481" s="2933"/>
      <c r="AB481" s="1583" t="s">
        <v>8630</v>
      </c>
      <c r="AC481" s="1603" t="s">
        <v>8631</v>
      </c>
      <c r="AD481" s="3447" t="s">
        <v>8630</v>
      </c>
      <c r="AE481" s="1610">
        <v>458</v>
      </c>
      <c r="AF481" s="3571"/>
      <c r="AG481" s="3447" t="s">
        <v>8944</v>
      </c>
      <c r="AK481" s="1584">
        <v>1</v>
      </c>
    </row>
    <row r="482" spans="21:37">
      <c r="U482" s="1610"/>
      <c r="V482" s="3572"/>
      <c r="W482" s="1583" t="s">
        <v>9121</v>
      </c>
      <c r="X482" s="1603" t="s">
        <v>9379</v>
      </c>
      <c r="Y482" s="1711" t="s">
        <v>9380</v>
      </c>
      <c r="Z482" s="1610"/>
      <c r="AA482" s="2999"/>
      <c r="AB482" s="1583" t="s">
        <v>7805</v>
      </c>
      <c r="AC482" s="1603" t="s">
        <v>8737</v>
      </c>
      <c r="AD482" s="1711" t="s">
        <v>7805</v>
      </c>
      <c r="AE482" s="1610">
        <v>459</v>
      </c>
      <c r="AF482" s="3573"/>
      <c r="AG482" s="1711" t="s">
        <v>8852</v>
      </c>
      <c r="AK482" s="1584">
        <v>1</v>
      </c>
    </row>
    <row r="483" spans="21:37">
      <c r="U483" s="1610"/>
      <c r="V483" s="3574"/>
      <c r="W483" s="1583" t="s">
        <v>7967</v>
      </c>
      <c r="X483" s="1603" t="s">
        <v>9381</v>
      </c>
      <c r="Y483" s="1711" t="s">
        <v>7967</v>
      </c>
      <c r="Z483" s="1610"/>
      <c r="AA483" s="2991"/>
      <c r="AB483" s="1583" t="s">
        <v>7821</v>
      </c>
      <c r="AC483" s="1603" t="s">
        <v>8723</v>
      </c>
      <c r="AD483" s="1711" t="s">
        <v>7821</v>
      </c>
      <c r="AE483" s="1610">
        <v>460</v>
      </c>
      <c r="AF483" s="3575"/>
      <c r="AG483" s="1711" t="s">
        <v>1297</v>
      </c>
      <c r="AK483" s="1584">
        <v>1</v>
      </c>
    </row>
    <row r="484" spans="21:37">
      <c r="U484" s="1610"/>
      <c r="V484" s="3339"/>
      <c r="W484" s="1583" t="s">
        <v>9188</v>
      </c>
      <c r="X484" s="1603" t="s">
        <v>9189</v>
      </c>
      <c r="Y484" s="3447" t="s">
        <v>9188</v>
      </c>
      <c r="Z484" s="1610"/>
      <c r="AA484" s="2913"/>
      <c r="AB484" s="1583" t="s">
        <v>7837</v>
      </c>
      <c r="AC484" s="1603" t="s">
        <v>8603</v>
      </c>
      <c r="AD484" s="3447" t="s">
        <v>7837</v>
      </c>
      <c r="AE484" s="1610">
        <v>461</v>
      </c>
      <c r="AF484" s="3576"/>
      <c r="AG484" s="3447" t="s">
        <v>8822</v>
      </c>
      <c r="AK484" s="1584">
        <v>1</v>
      </c>
    </row>
    <row r="485" spans="21:37">
      <c r="U485" s="1610"/>
      <c r="V485" s="3148"/>
      <c r="W485" s="1583" t="s">
        <v>8958</v>
      </c>
      <c r="X485" s="1603" t="s">
        <v>8959</v>
      </c>
      <c r="Y485" s="3447" t="s">
        <v>8960</v>
      </c>
      <c r="Z485" s="1610"/>
      <c r="AA485" s="2977"/>
      <c r="AB485" s="1583" t="s">
        <v>8702</v>
      </c>
      <c r="AC485" s="1603" t="s">
        <v>8703</v>
      </c>
      <c r="AD485" s="3447" t="s">
        <v>8702</v>
      </c>
      <c r="AE485" s="1610">
        <v>462</v>
      </c>
      <c r="AF485" s="3577"/>
      <c r="AG485" s="3447" t="s">
        <v>8958</v>
      </c>
      <c r="AK485" s="1584">
        <v>1</v>
      </c>
    </row>
    <row r="486" spans="21:37">
      <c r="U486" s="1610"/>
      <c r="V486" s="3140"/>
      <c r="W486" s="1583" t="s">
        <v>8944</v>
      </c>
      <c r="X486" s="1603" t="s">
        <v>8945</v>
      </c>
      <c r="Y486" s="1711" t="s">
        <v>8946</v>
      </c>
      <c r="Z486" s="1610"/>
      <c r="AA486" s="2569"/>
      <c r="AB486" s="1583" t="s">
        <v>7731</v>
      </c>
      <c r="AC486" s="1603" t="s">
        <v>8136</v>
      </c>
      <c r="AD486" s="1711" t="s">
        <v>7731</v>
      </c>
      <c r="AE486" s="1610">
        <v>463</v>
      </c>
      <c r="AF486" s="3578"/>
      <c r="AG486" s="1711" t="s">
        <v>7269</v>
      </c>
      <c r="AK486" s="1584">
        <v>1</v>
      </c>
    </row>
    <row r="487" spans="21:37">
      <c r="U487" s="1610"/>
      <c r="V487" s="3145"/>
      <c r="W487" s="1583" t="s">
        <v>8952</v>
      </c>
      <c r="X487" s="1603" t="s">
        <v>8953</v>
      </c>
      <c r="Y487" s="1711" t="s">
        <v>8954</v>
      </c>
      <c r="Z487" s="1610"/>
      <c r="AA487" s="2980"/>
      <c r="AB487" s="1583" t="s">
        <v>8707</v>
      </c>
      <c r="AC487" s="1603" t="s">
        <v>8708</v>
      </c>
      <c r="AD487" s="1711" t="s">
        <v>8707</v>
      </c>
      <c r="AE487" s="1610">
        <v>464</v>
      </c>
      <c r="AF487" s="3579"/>
      <c r="AG487" s="1711" t="s">
        <v>8927</v>
      </c>
      <c r="AK487" s="1584">
        <v>1</v>
      </c>
    </row>
    <row r="488" spans="21:37">
      <c r="U488" s="1610"/>
      <c r="V488" s="3180"/>
      <c r="W488" s="1583" t="s">
        <v>9006</v>
      </c>
      <c r="X488" s="1603" t="s">
        <v>9007</v>
      </c>
      <c r="Y488" s="1711" t="s">
        <v>9008</v>
      </c>
      <c r="Z488" s="1610"/>
      <c r="AA488" s="2988"/>
      <c r="AB488" s="1583" t="s">
        <v>7853</v>
      </c>
      <c r="AC488" s="1603" t="s">
        <v>8719</v>
      </c>
      <c r="AD488" s="1711" t="s">
        <v>8720</v>
      </c>
      <c r="AE488" s="1610">
        <v>465</v>
      </c>
      <c r="AF488" s="3580"/>
      <c r="AG488" s="1711" t="s">
        <v>8973</v>
      </c>
      <c r="AK488" s="1584">
        <v>1</v>
      </c>
    </row>
    <row r="489" spans="21:37">
      <c r="U489" s="1610"/>
      <c r="V489" s="3091"/>
      <c r="W489" s="1583" t="s">
        <v>8870</v>
      </c>
      <c r="X489" s="1603" t="s">
        <v>8871</v>
      </c>
      <c r="Y489" s="1711" t="s">
        <v>8870</v>
      </c>
      <c r="Z489" s="1610"/>
      <c r="AA489" s="2837"/>
      <c r="AB489" s="1583" t="s">
        <v>8477</v>
      </c>
      <c r="AC489" s="1603" t="s">
        <v>8478</v>
      </c>
      <c r="AD489" s="1711" t="s">
        <v>8479</v>
      </c>
      <c r="AE489" s="1610">
        <v>466</v>
      </c>
      <c r="AF489" s="3581"/>
      <c r="AG489" s="1711" t="s">
        <v>4952</v>
      </c>
      <c r="AK489" s="1584">
        <v>1</v>
      </c>
    </row>
    <row r="490" spans="21:37">
      <c r="U490" s="1610"/>
      <c r="V490" s="3077"/>
      <c r="W490" s="1583" t="s">
        <v>8846</v>
      </c>
      <c r="X490" s="1603" t="s">
        <v>8847</v>
      </c>
      <c r="Y490" s="3447" t="s">
        <v>8848</v>
      </c>
      <c r="Z490" s="1610"/>
      <c r="AA490" s="2994"/>
      <c r="AB490" s="1583" t="s">
        <v>8728</v>
      </c>
      <c r="AC490" s="1603" t="s">
        <v>8729</v>
      </c>
      <c r="AD490" s="3447" t="s">
        <v>8728</v>
      </c>
      <c r="AE490" s="1610">
        <v>467</v>
      </c>
      <c r="AF490" s="3582"/>
      <c r="AG490" s="3447" t="s">
        <v>8997</v>
      </c>
      <c r="AK490" s="1584">
        <v>1</v>
      </c>
    </row>
    <row r="491" spans="21:37">
      <c r="U491" s="1610"/>
      <c r="V491" s="3075"/>
      <c r="W491" s="1583" t="s">
        <v>8842</v>
      </c>
      <c r="X491" s="1603" t="s">
        <v>8843</v>
      </c>
      <c r="Y491" s="1711" t="s">
        <v>8844</v>
      </c>
      <c r="Z491" s="1610"/>
      <c r="AA491" s="1795"/>
      <c r="AB491" s="1583" t="s">
        <v>7151</v>
      </c>
      <c r="AC491" s="1603" t="s">
        <v>7152</v>
      </c>
      <c r="AD491" s="1711" t="s">
        <v>7151</v>
      </c>
      <c r="AE491" s="1610">
        <v>468</v>
      </c>
      <c r="AF491" s="3583"/>
      <c r="AG491" s="1711" t="s">
        <v>9040</v>
      </c>
      <c r="AK491" s="1584">
        <v>1</v>
      </c>
    </row>
    <row r="492" spans="21:37">
      <c r="U492" s="1610"/>
      <c r="V492" s="3079"/>
      <c r="W492" s="1583" t="s">
        <v>8849</v>
      </c>
      <c r="X492" s="1603" t="s">
        <v>8850</v>
      </c>
      <c r="Y492" s="1711" t="s">
        <v>8851</v>
      </c>
      <c r="Z492" s="1610"/>
      <c r="AA492" s="2824"/>
      <c r="AB492" s="1583" t="s">
        <v>8448</v>
      </c>
      <c r="AC492" s="1603" t="s">
        <v>8449</v>
      </c>
      <c r="AD492" s="1711" t="s">
        <v>8450</v>
      </c>
      <c r="AE492" s="1610">
        <v>469</v>
      </c>
      <c r="AF492" s="3584"/>
      <c r="AG492" s="1711" t="s">
        <v>9015</v>
      </c>
      <c r="AK492" s="1584">
        <v>1</v>
      </c>
    </row>
    <row r="493" spans="21:37">
      <c r="U493" s="1610"/>
      <c r="V493" s="3082"/>
      <c r="W493" s="1583" t="s">
        <v>8854</v>
      </c>
      <c r="X493" s="1603" t="s">
        <v>8855</v>
      </c>
      <c r="Y493" s="1711" t="s">
        <v>8856</v>
      </c>
      <c r="Z493" s="1610"/>
      <c r="AA493" s="2473"/>
      <c r="AB493" s="1583" t="s">
        <v>7155</v>
      </c>
      <c r="AC493" s="1603" t="s">
        <v>8020</v>
      </c>
      <c r="AD493" s="1711" t="s">
        <v>8021</v>
      </c>
      <c r="AE493" s="1610">
        <v>470</v>
      </c>
      <c r="AF493" s="3585"/>
      <c r="AG493" s="1711" t="s">
        <v>8893</v>
      </c>
      <c r="AK493" s="1584">
        <v>1</v>
      </c>
    </row>
    <row r="494" spans="21:37">
      <c r="U494" s="1610"/>
      <c r="V494" s="3586"/>
      <c r="W494" s="1583" t="s">
        <v>9382</v>
      </c>
      <c r="X494" s="1603" t="s">
        <v>9383</v>
      </c>
      <c r="Y494" s="3447" t="s">
        <v>9384</v>
      </c>
      <c r="Z494" s="1610"/>
      <c r="AA494" s="2828"/>
      <c r="AB494" s="1583" t="s">
        <v>8455</v>
      </c>
      <c r="AC494" s="1603" t="s">
        <v>8456</v>
      </c>
      <c r="AD494" s="3447" t="s">
        <v>8457</v>
      </c>
      <c r="AE494" s="1610">
        <v>471</v>
      </c>
      <c r="AF494" s="3587"/>
      <c r="AG494" s="3447" t="s">
        <v>9009</v>
      </c>
      <c r="AK494" s="1584">
        <v>1</v>
      </c>
    </row>
    <row r="495" spans="21:37">
      <c r="U495" s="1610"/>
      <c r="V495" s="3588"/>
      <c r="W495" s="1583" t="s">
        <v>9385</v>
      </c>
      <c r="X495" s="1603" t="s">
        <v>9386</v>
      </c>
      <c r="Y495" s="1711" t="s">
        <v>9387</v>
      </c>
      <c r="Z495" s="1610"/>
      <c r="AA495" s="2831"/>
      <c r="AB495" s="1583" t="s">
        <v>8462</v>
      </c>
      <c r="AC495" s="1603" t="s">
        <v>8463</v>
      </c>
      <c r="AD495" s="1711" t="s">
        <v>8464</v>
      </c>
      <c r="AE495" s="1610">
        <v>472</v>
      </c>
      <c r="AF495" s="3589"/>
      <c r="AG495" s="1711" t="s">
        <v>7189</v>
      </c>
      <c r="AK495" s="1584">
        <v>1</v>
      </c>
    </row>
    <row r="496" spans="21:37">
      <c r="U496" s="1610"/>
      <c r="V496" s="3590"/>
      <c r="W496" s="1583" t="s">
        <v>9388</v>
      </c>
      <c r="X496" s="1603" t="s">
        <v>9389</v>
      </c>
      <c r="Y496" s="1711" t="s">
        <v>9390</v>
      </c>
      <c r="Z496" s="1610"/>
      <c r="AA496" s="2449"/>
      <c r="AB496" s="1583" t="s">
        <v>6970</v>
      </c>
      <c r="AC496" s="1603" t="s">
        <v>7991</v>
      </c>
      <c r="AD496" s="1711" t="s">
        <v>7992</v>
      </c>
      <c r="AE496" s="1610">
        <v>473</v>
      </c>
      <c r="AF496" s="3591"/>
      <c r="AG496" s="1711" t="s">
        <v>9023</v>
      </c>
      <c r="AK496" s="1584">
        <v>1</v>
      </c>
    </row>
    <row r="497" spans="21:37">
      <c r="U497" s="1610"/>
      <c r="V497" s="3592"/>
      <c r="W497" s="1583" t="s">
        <v>9391</v>
      </c>
      <c r="X497" s="1603" t="s">
        <v>9392</v>
      </c>
      <c r="Y497" s="1711" t="s">
        <v>9391</v>
      </c>
      <c r="Z497" s="1610"/>
      <c r="AA497" s="2485"/>
      <c r="AB497" s="1583" t="s">
        <v>7235</v>
      </c>
      <c r="AC497" s="1603" t="s">
        <v>8033</v>
      </c>
      <c r="AD497" s="1711" t="s">
        <v>8034</v>
      </c>
      <c r="AE497" s="1610">
        <v>474</v>
      </c>
      <c r="AF497" s="3593"/>
      <c r="AG497" s="1711" t="s">
        <v>9026</v>
      </c>
      <c r="AK497" s="1584">
        <v>1</v>
      </c>
    </row>
    <row r="498" spans="21:37">
      <c r="U498" s="1610"/>
      <c r="V498" s="3594"/>
      <c r="W498" s="1583" t="s">
        <v>9393</v>
      </c>
      <c r="X498" s="1603" t="s">
        <v>9394</v>
      </c>
      <c r="Y498" s="3447" t="s">
        <v>9395</v>
      </c>
      <c r="Z498" s="1610"/>
      <c r="AA498" s="2461"/>
      <c r="AB498" s="1583" t="s">
        <v>7095</v>
      </c>
      <c r="AC498" s="1603" t="s">
        <v>8005</v>
      </c>
      <c r="AD498" s="3447" t="s">
        <v>8006</v>
      </c>
      <c r="AE498" s="1610">
        <v>475</v>
      </c>
      <c r="AF498" s="3595"/>
      <c r="AG498" s="3447" t="s">
        <v>8795</v>
      </c>
      <c r="AK498" s="1584">
        <v>1</v>
      </c>
    </row>
    <row r="499" spans="21:37">
      <c r="U499" s="1610"/>
      <c r="V499" s="3596"/>
      <c r="W499" s="1583" t="s">
        <v>9396</v>
      </c>
      <c r="X499" s="1603" t="s">
        <v>9397</v>
      </c>
      <c r="Y499" s="3447" t="s">
        <v>9396</v>
      </c>
      <c r="Z499" s="1610"/>
      <c r="AA499" s="2834"/>
      <c r="AB499" s="1583" t="s">
        <v>8470</v>
      </c>
      <c r="AC499" s="1603" t="s">
        <v>8471</v>
      </c>
      <c r="AD499" s="3447" t="s">
        <v>8472</v>
      </c>
      <c r="AE499" s="1610">
        <v>476</v>
      </c>
      <c r="AF499" s="3597"/>
      <c r="AG499" s="3447" t="s">
        <v>8863</v>
      </c>
      <c r="AK499" s="1584">
        <v>1</v>
      </c>
    </row>
    <row r="500" spans="21:37">
      <c r="U500" s="1610"/>
      <c r="V500" s="3598"/>
      <c r="W500" s="1583" t="s">
        <v>9398</v>
      </c>
      <c r="X500" s="1603" t="s">
        <v>7027</v>
      </c>
      <c r="Y500" s="1711" t="s">
        <v>9398</v>
      </c>
      <c r="Z500" s="1610"/>
      <c r="AA500" s="1770"/>
      <c r="AB500" s="1583" t="s">
        <v>7099</v>
      </c>
      <c r="AC500" s="1603" t="s">
        <v>7100</v>
      </c>
      <c r="AD500" s="1711" t="s">
        <v>7099</v>
      </c>
      <c r="AE500" s="1610">
        <v>477</v>
      </c>
      <c r="AF500" s="3599"/>
      <c r="AG500" s="1711" t="s">
        <v>8887</v>
      </c>
      <c r="AK500" s="1584">
        <v>1</v>
      </c>
    </row>
    <row r="501" spans="21:37">
      <c r="U501" s="1610"/>
      <c r="V501" s="2945"/>
      <c r="W501" s="1583" t="s">
        <v>8649</v>
      </c>
      <c r="X501" s="1603" t="s">
        <v>8650</v>
      </c>
      <c r="Y501" s="3447" t="s">
        <v>8649</v>
      </c>
      <c r="Z501" s="1610"/>
      <c r="AA501" s="3600"/>
      <c r="AB501" s="1583" t="s">
        <v>7745</v>
      </c>
      <c r="AC501" s="1603" t="s">
        <v>9399</v>
      </c>
      <c r="AD501" s="3447" t="s">
        <v>9400</v>
      </c>
      <c r="AE501" s="1610">
        <v>478</v>
      </c>
      <c r="AF501" s="3601"/>
      <c r="AG501" s="3447" t="s">
        <v>9006</v>
      </c>
      <c r="AK501" s="1584">
        <v>1</v>
      </c>
    </row>
    <row r="502" spans="21:37">
      <c r="U502" s="1610"/>
      <c r="V502" s="3602"/>
      <c r="W502" s="1583" t="s">
        <v>8649</v>
      </c>
      <c r="X502" s="1603" t="s">
        <v>9401</v>
      </c>
      <c r="Y502" s="1711" t="s">
        <v>9402</v>
      </c>
      <c r="Z502" s="1610"/>
      <c r="AA502" s="2389"/>
      <c r="AB502" s="1583" t="s">
        <v>7146</v>
      </c>
      <c r="AC502" s="1603" t="s">
        <v>7921</v>
      </c>
      <c r="AD502" s="1711" t="s">
        <v>7893</v>
      </c>
      <c r="AE502" s="1610">
        <v>479</v>
      </c>
      <c r="AF502" s="3603"/>
      <c r="AG502" s="1711" t="s">
        <v>8900</v>
      </c>
      <c r="AK502" s="1584">
        <v>1</v>
      </c>
    </row>
    <row r="503" spans="21:37">
      <c r="U503" s="1610"/>
      <c r="V503" s="3604"/>
      <c r="W503" s="1583" t="s">
        <v>9084</v>
      </c>
      <c r="X503" s="1603" t="s">
        <v>9403</v>
      </c>
      <c r="Y503" s="3447" t="s">
        <v>9084</v>
      </c>
      <c r="Z503" s="1610"/>
      <c r="AA503" s="2029"/>
      <c r="AB503" s="1583" t="s">
        <v>7164</v>
      </c>
      <c r="AC503" s="1603" t="s">
        <v>7477</v>
      </c>
      <c r="AD503" s="3447" t="s">
        <v>7478</v>
      </c>
      <c r="AE503" s="1610">
        <v>480</v>
      </c>
      <c r="AF503" s="3605"/>
      <c r="AG503" s="3447" t="s">
        <v>8988</v>
      </c>
      <c r="AK503" s="1584">
        <v>1</v>
      </c>
    </row>
    <row r="504" spans="21:37">
      <c r="U504" s="1610"/>
      <c r="V504" s="3606"/>
      <c r="W504" s="1583" t="s">
        <v>9103</v>
      </c>
      <c r="X504" s="1603" t="s">
        <v>9404</v>
      </c>
      <c r="Y504" s="3447" t="s">
        <v>9103</v>
      </c>
      <c r="Z504" s="1610"/>
      <c r="AA504" s="2365"/>
      <c r="AB504" s="1583" t="s">
        <v>7146</v>
      </c>
      <c r="AC504" s="1603" t="s">
        <v>7892</v>
      </c>
      <c r="AD504" s="3447" t="s">
        <v>7893</v>
      </c>
      <c r="AE504" s="1610">
        <v>481</v>
      </c>
      <c r="AF504" s="3607"/>
      <c r="AG504" s="3447" t="s">
        <v>8854</v>
      </c>
      <c r="AK504" s="1584">
        <v>1</v>
      </c>
    </row>
    <row r="505" spans="21:37">
      <c r="U505" s="1610"/>
      <c r="V505" s="3608"/>
      <c r="W505" s="1583" t="s">
        <v>9030</v>
      </c>
      <c r="X505" s="1603" t="s">
        <v>9405</v>
      </c>
      <c r="Y505" s="1711" t="s">
        <v>9030</v>
      </c>
      <c r="Z505" s="1610"/>
      <c r="AA505" s="3389"/>
      <c r="AB505" s="1583" t="s">
        <v>7613</v>
      </c>
      <c r="AC505" s="1603" t="s">
        <v>9251</v>
      </c>
      <c r="AD505" s="1711" t="s">
        <v>9252</v>
      </c>
      <c r="AE505" s="1610">
        <v>482</v>
      </c>
      <c r="AF505" s="3609"/>
      <c r="AG505" s="1711" t="s">
        <v>9028</v>
      </c>
      <c r="AK505" s="1584">
        <v>1</v>
      </c>
    </row>
    <row r="506" spans="21:37">
      <c r="U506" s="1610"/>
      <c r="V506" s="3610"/>
      <c r="W506" s="1583" t="s">
        <v>9036</v>
      </c>
      <c r="X506" s="1603" t="s">
        <v>9406</v>
      </c>
      <c r="Y506" s="1711" t="s">
        <v>9036</v>
      </c>
      <c r="Z506" s="1610"/>
      <c r="AA506" s="3133"/>
      <c r="AB506" s="1583" t="s">
        <v>7135</v>
      </c>
      <c r="AC506" s="1603" t="s">
        <v>8932</v>
      </c>
      <c r="AD506" s="1711"/>
      <c r="AE506" s="1610">
        <v>483</v>
      </c>
      <c r="AF506" s="3611"/>
      <c r="AG506" s="1711" t="s">
        <v>8968</v>
      </c>
      <c r="AK506" s="1584">
        <v>1</v>
      </c>
    </row>
    <row r="507" spans="21:37">
      <c r="U507" s="1610"/>
      <c r="V507" s="3190"/>
      <c r="W507" s="1583" t="s">
        <v>9021</v>
      </c>
      <c r="X507" s="1603" t="s">
        <v>9022</v>
      </c>
      <c r="Y507" s="1711" t="s">
        <v>9021</v>
      </c>
      <c r="Z507" s="1610"/>
      <c r="AA507" s="2041"/>
      <c r="AB507" s="1583" t="s">
        <v>7164</v>
      </c>
      <c r="AC507" s="1603" t="s">
        <v>7492</v>
      </c>
      <c r="AD507" s="1711" t="s">
        <v>7164</v>
      </c>
      <c r="AE507" s="1610">
        <v>484</v>
      </c>
      <c r="AF507" s="3612"/>
      <c r="AG507" s="1711" t="s">
        <v>8820</v>
      </c>
      <c r="AK507" s="1584">
        <v>1</v>
      </c>
    </row>
    <row r="508" spans="21:37">
      <c r="U508" s="1610"/>
      <c r="V508" s="3613"/>
      <c r="W508" s="1583" t="s">
        <v>9407</v>
      </c>
      <c r="X508" s="1603" t="s">
        <v>9408</v>
      </c>
      <c r="Y508" s="1711" t="s">
        <v>9407</v>
      </c>
      <c r="Z508" s="1610"/>
      <c r="AA508" s="2869"/>
      <c r="AB508" s="1583" t="s">
        <v>7717</v>
      </c>
      <c r="AC508" s="1603" t="s">
        <v>8529</v>
      </c>
      <c r="AD508" s="1711" t="s">
        <v>8530</v>
      </c>
      <c r="AE508" s="1610">
        <v>485</v>
      </c>
      <c r="AF508" s="3614"/>
      <c r="AG508" s="1711" t="s">
        <v>8930</v>
      </c>
      <c r="AK508" s="1584">
        <v>1</v>
      </c>
    </row>
    <row r="509" spans="21:37">
      <c r="U509" s="1610"/>
      <c r="V509" s="3615"/>
      <c r="W509" s="1583" t="s">
        <v>9033</v>
      </c>
      <c r="X509" s="1603" t="s">
        <v>9409</v>
      </c>
      <c r="Y509" s="1711" t="s">
        <v>9033</v>
      </c>
      <c r="Z509" s="1610"/>
      <c r="AA509" s="2866"/>
      <c r="AB509" s="1583" t="s">
        <v>7657</v>
      </c>
      <c r="AC509" s="1603" t="s">
        <v>8525</v>
      </c>
      <c r="AD509" s="1711" t="s">
        <v>8526</v>
      </c>
      <c r="AE509" s="1610">
        <v>486</v>
      </c>
      <c r="AF509" s="3616"/>
      <c r="AG509" s="1711" t="s">
        <v>8922</v>
      </c>
      <c r="AK509" s="1584">
        <v>1</v>
      </c>
    </row>
    <row r="510" spans="21:37">
      <c r="U510" s="1610"/>
      <c r="V510" s="3395"/>
      <c r="W510" s="1583" t="s">
        <v>8924</v>
      </c>
      <c r="X510" s="1603" t="s">
        <v>9259</v>
      </c>
      <c r="Y510" s="1711" t="s">
        <v>9260</v>
      </c>
      <c r="Z510" s="1610"/>
      <c r="AA510" s="2863"/>
      <c r="AB510" s="1583" t="s">
        <v>7687</v>
      </c>
      <c r="AC510" s="1603" t="s">
        <v>8520</v>
      </c>
      <c r="AD510" s="1711" t="s">
        <v>8521</v>
      </c>
      <c r="AE510" s="1610">
        <v>487</v>
      </c>
      <c r="AF510" s="3617"/>
      <c r="AG510" s="1711" t="s">
        <v>8979</v>
      </c>
      <c r="AK510" s="1584">
        <v>1</v>
      </c>
    </row>
    <row r="511" spans="21:37">
      <c r="U511" s="1610"/>
      <c r="V511" s="3237"/>
      <c r="W511" s="1583" t="s">
        <v>9087</v>
      </c>
      <c r="X511" s="1603" t="s">
        <v>9088</v>
      </c>
      <c r="Y511" s="1711" t="s">
        <v>9087</v>
      </c>
      <c r="Z511" s="1610"/>
      <c r="AA511" s="2872"/>
      <c r="AB511" s="1583" t="s">
        <v>7791</v>
      </c>
      <c r="AC511" s="1603" t="s">
        <v>8534</v>
      </c>
      <c r="AD511" s="1711" t="s">
        <v>8535</v>
      </c>
      <c r="AE511" s="1610">
        <v>488</v>
      </c>
      <c r="AF511" s="3618"/>
      <c r="AG511" s="1711" t="s">
        <v>9018</v>
      </c>
      <c r="AK511" s="1584">
        <v>1</v>
      </c>
    </row>
    <row r="512" spans="21:37">
      <c r="U512" s="1610"/>
      <c r="V512" s="3619"/>
      <c r="W512" s="1583" t="s">
        <v>9410</v>
      </c>
      <c r="X512" s="1603" t="s">
        <v>9411</v>
      </c>
      <c r="Y512" s="1711" t="s">
        <v>9410</v>
      </c>
      <c r="Z512" s="1610"/>
      <c r="AA512" s="2737"/>
      <c r="AB512" s="1583" t="s">
        <v>7525</v>
      </c>
      <c r="AC512" s="1603" t="s">
        <v>8339</v>
      </c>
      <c r="AD512" s="1711" t="s">
        <v>7525</v>
      </c>
      <c r="AE512" s="1610">
        <v>489</v>
      </c>
      <c r="AF512" s="3620"/>
      <c r="AG512" s="1711" t="s">
        <v>8917</v>
      </c>
      <c r="AK512" s="1584">
        <v>1</v>
      </c>
    </row>
    <row r="513" spans="21:37">
      <c r="U513" s="1610"/>
      <c r="V513" s="3523"/>
      <c r="W513" s="1583" t="s">
        <v>8774</v>
      </c>
      <c r="X513" s="1603" t="s">
        <v>9351</v>
      </c>
      <c r="Y513" s="1711" t="s">
        <v>8774</v>
      </c>
      <c r="Z513" s="1610"/>
      <c r="AA513" s="2860"/>
      <c r="AB513" s="1583" t="s">
        <v>7002</v>
      </c>
      <c r="AC513" s="1603" t="s">
        <v>8513</v>
      </c>
      <c r="AD513" s="1711" t="s">
        <v>8514</v>
      </c>
      <c r="AE513" s="1610">
        <v>490</v>
      </c>
      <c r="AF513" s="3621"/>
      <c r="AG513" s="1711" t="s">
        <v>9398</v>
      </c>
      <c r="AK513" s="1584">
        <v>1</v>
      </c>
    </row>
    <row r="514" spans="21:37">
      <c r="U514" s="1610"/>
      <c r="V514" s="3432"/>
      <c r="W514" s="1583" t="s">
        <v>8983</v>
      </c>
      <c r="X514" s="1603" t="s">
        <v>9288</v>
      </c>
      <c r="Y514" s="3447" t="s">
        <v>8983</v>
      </c>
      <c r="Z514" s="1610"/>
      <c r="AA514" s="2701"/>
      <c r="AB514" s="1583" t="s">
        <v>7554</v>
      </c>
      <c r="AC514" s="1603" t="s">
        <v>8297</v>
      </c>
      <c r="AD514" s="3447" t="s">
        <v>7554</v>
      </c>
      <c r="AE514" s="1610">
        <v>491</v>
      </c>
      <c r="AF514" s="3622"/>
      <c r="AG514" s="3447" t="s">
        <v>9412</v>
      </c>
      <c r="AK514" s="1584">
        <v>1</v>
      </c>
    </row>
    <row r="515" spans="21:37">
      <c r="U515" s="1610"/>
      <c r="V515" s="3623"/>
      <c r="W515" s="1583" t="s">
        <v>9413</v>
      </c>
      <c r="X515" s="1603" t="s">
        <v>9414</v>
      </c>
      <c r="Y515" s="3447" t="s">
        <v>9413</v>
      </c>
      <c r="Z515" s="1610"/>
      <c r="AA515" s="2925"/>
      <c r="AB515" s="1583" t="s">
        <v>7584</v>
      </c>
      <c r="AC515" s="1603" t="s">
        <v>8619</v>
      </c>
      <c r="AD515" s="3447" t="s">
        <v>7584</v>
      </c>
      <c r="AE515" s="1610">
        <v>492</v>
      </c>
      <c r="AF515" s="3624"/>
      <c r="AG515" s="3447" t="s">
        <v>1167</v>
      </c>
      <c r="AK515" s="1584">
        <v>1</v>
      </c>
    </row>
    <row r="516" spans="21:37">
      <c r="U516" s="1610"/>
      <c r="V516" s="3625"/>
      <c r="W516" s="1583" t="s">
        <v>9415</v>
      </c>
      <c r="X516" s="1603" t="s">
        <v>9416</v>
      </c>
      <c r="Y516" s="3447" t="s">
        <v>9415</v>
      </c>
      <c r="Z516" s="1610"/>
      <c r="AA516" s="2761"/>
      <c r="AB516" s="1583" t="s">
        <v>7671</v>
      </c>
      <c r="AC516" s="1603" t="s">
        <v>8369</v>
      </c>
      <c r="AD516" s="3447" t="s">
        <v>7671</v>
      </c>
      <c r="AE516" s="1610">
        <v>493</v>
      </c>
      <c r="AF516" s="3626"/>
      <c r="AG516" s="3447" t="s">
        <v>9417</v>
      </c>
      <c r="AK516" s="1584">
        <v>1</v>
      </c>
    </row>
    <row r="517" spans="21:37">
      <c r="U517" s="1610"/>
      <c r="V517" s="3627"/>
      <c r="W517" s="1583" t="s">
        <v>9418</v>
      </c>
      <c r="X517" s="1603" t="s">
        <v>9419</v>
      </c>
      <c r="Y517" s="3447" t="s">
        <v>9418</v>
      </c>
      <c r="Z517" s="1610"/>
      <c r="AA517" s="3386"/>
      <c r="AB517" s="1583" t="s">
        <v>7775</v>
      </c>
      <c r="AC517" s="1603" t="s">
        <v>9247</v>
      </c>
      <c r="AD517" s="3447" t="s">
        <v>7775</v>
      </c>
      <c r="AE517" s="1610">
        <v>494</v>
      </c>
      <c r="AF517" s="3628"/>
      <c r="AG517" s="3447" t="s">
        <v>9420</v>
      </c>
      <c r="AK517" s="1584">
        <v>1</v>
      </c>
    </row>
    <row r="518" spans="21:37">
      <c r="U518" s="1610"/>
      <c r="V518" s="3629"/>
      <c r="W518" s="1583" t="s">
        <v>9421</v>
      </c>
      <c r="X518" s="1603" t="s">
        <v>9422</v>
      </c>
      <c r="Y518" s="3447" t="s">
        <v>9421</v>
      </c>
      <c r="Z518" s="1610"/>
      <c r="AA518" s="2725"/>
      <c r="AB518" s="1583" t="s">
        <v>7254</v>
      </c>
      <c r="AC518" s="1603" t="s">
        <v>8325</v>
      </c>
      <c r="AD518" s="3447" t="s">
        <v>7254</v>
      </c>
      <c r="AE518" s="1610">
        <v>495</v>
      </c>
      <c r="AF518" s="3630"/>
      <c r="AG518" s="3447" t="s">
        <v>9423</v>
      </c>
      <c r="AK518" s="1584">
        <v>1</v>
      </c>
    </row>
    <row r="519" spans="21:37">
      <c r="U519" s="1610"/>
      <c r="V519" s="3631"/>
      <c r="W519" s="1583" t="s">
        <v>9424</v>
      </c>
      <c r="X519" s="1603" t="s">
        <v>9425</v>
      </c>
      <c r="Y519" s="3447" t="s">
        <v>9424</v>
      </c>
      <c r="Z519" s="1610"/>
      <c r="AA519" s="2425"/>
      <c r="AB519" s="1583" t="s">
        <v>7113</v>
      </c>
      <c r="AC519" s="1603" t="s">
        <v>7962</v>
      </c>
      <c r="AD519" s="3447" t="s">
        <v>7963</v>
      </c>
      <c r="AE519" s="1610">
        <v>496</v>
      </c>
      <c r="AF519" s="3632"/>
      <c r="AG519" s="3447" t="s">
        <v>9426</v>
      </c>
      <c r="AK519" s="1584">
        <v>1</v>
      </c>
    </row>
    <row r="520" spans="21:37">
      <c r="U520" s="1610"/>
      <c r="V520" s="3414"/>
      <c r="W520" s="1583" t="s">
        <v>9020</v>
      </c>
      <c r="X520" s="1603" t="s">
        <v>9277</v>
      </c>
      <c r="Y520" s="3447" t="s">
        <v>9020</v>
      </c>
      <c r="Z520" s="1610"/>
      <c r="AA520" s="2689"/>
      <c r="AB520" s="1583" t="s">
        <v>7703</v>
      </c>
      <c r="AC520" s="1603" t="s">
        <v>8283</v>
      </c>
      <c r="AD520" s="3447" t="s">
        <v>7703</v>
      </c>
      <c r="AE520" s="1610">
        <v>497</v>
      </c>
      <c r="AF520" s="3633"/>
      <c r="AG520" s="3447" t="s">
        <v>9427</v>
      </c>
      <c r="AK520" s="1584">
        <v>1</v>
      </c>
    </row>
    <row r="521" spans="21:37">
      <c r="U521" s="1610"/>
      <c r="V521" s="3493"/>
      <c r="W521" s="1583" t="s">
        <v>8791</v>
      </c>
      <c r="X521" s="1603" t="s">
        <v>9339</v>
      </c>
      <c r="Y521" s="3447" t="s">
        <v>8791</v>
      </c>
      <c r="Z521" s="1610"/>
      <c r="AA521" s="2401"/>
      <c r="AB521" s="1583" t="s">
        <v>7024</v>
      </c>
      <c r="AC521" s="1603" t="s">
        <v>7935</v>
      </c>
      <c r="AD521" s="3447" t="s">
        <v>7936</v>
      </c>
      <c r="AE521" s="1610">
        <v>498</v>
      </c>
      <c r="AF521" s="3634"/>
      <c r="AG521" s="3447" t="s">
        <v>9428</v>
      </c>
      <c r="AK521" s="1584">
        <v>1</v>
      </c>
    </row>
    <row r="522" spans="21:37">
      <c r="U522" s="1610"/>
      <c r="V522" s="2986"/>
      <c r="W522" s="1583" t="s">
        <v>8717</v>
      </c>
      <c r="X522" s="1603" t="s">
        <v>8718</v>
      </c>
      <c r="Y522" s="3447" t="s">
        <v>8717</v>
      </c>
      <c r="Z522" s="1610"/>
      <c r="AA522" s="2413"/>
      <c r="AB522" s="1583" t="s">
        <v>6991</v>
      </c>
      <c r="AC522" s="1603" t="s">
        <v>7950</v>
      </c>
      <c r="AD522" s="3447" t="s">
        <v>7951</v>
      </c>
      <c r="AE522" s="1610">
        <v>499</v>
      </c>
      <c r="AF522" s="3635"/>
      <c r="AG522" s="3447" t="s">
        <v>9429</v>
      </c>
      <c r="AK522" s="1584">
        <v>1</v>
      </c>
    </row>
    <row r="523" spans="21:37">
      <c r="U523" s="1610"/>
      <c r="V523" s="2838"/>
      <c r="W523" s="1583" t="s">
        <v>8480</v>
      </c>
      <c r="X523" s="1603" t="s">
        <v>6965</v>
      </c>
      <c r="Y523" s="3447" t="s">
        <v>8480</v>
      </c>
      <c r="Z523" s="1610"/>
      <c r="AA523" s="2437"/>
      <c r="AB523" s="1583" t="s">
        <v>7212</v>
      </c>
      <c r="AC523" s="1603" t="s">
        <v>7977</v>
      </c>
      <c r="AD523" s="3447" t="s">
        <v>7978</v>
      </c>
      <c r="AE523" s="1610">
        <v>500</v>
      </c>
      <c r="AF523" s="3636"/>
      <c r="AG523" s="3447" t="s">
        <v>9430</v>
      </c>
      <c r="AK523" s="1584">
        <v>1</v>
      </c>
    </row>
    <row r="524" spans="21:37">
      <c r="U524" s="1610"/>
      <c r="V524" s="3637"/>
      <c r="W524" s="1583" t="s">
        <v>7275</v>
      </c>
      <c r="X524" s="1603" t="s">
        <v>9431</v>
      </c>
      <c r="Y524" s="3447" t="s">
        <v>7275</v>
      </c>
      <c r="Z524" s="1610"/>
      <c r="AA524" s="2927"/>
      <c r="AB524" s="1583" t="s">
        <v>7124</v>
      </c>
      <c r="AC524" s="1603" t="s">
        <v>8621</v>
      </c>
      <c r="AD524" s="3447" t="s">
        <v>7124</v>
      </c>
      <c r="AE524" s="1610">
        <v>501</v>
      </c>
      <c r="AF524" s="3638"/>
      <c r="AG524" s="3447" t="s">
        <v>9432</v>
      </c>
      <c r="AK524" s="1584">
        <v>1</v>
      </c>
    </row>
    <row r="525" spans="21:37">
      <c r="U525" s="1610"/>
      <c r="V525" s="2867"/>
      <c r="W525" s="1583" t="s">
        <v>8527</v>
      </c>
      <c r="X525" s="1603" t="s">
        <v>8528</v>
      </c>
      <c r="Y525" s="3447" t="s">
        <v>8527</v>
      </c>
      <c r="Z525" s="1610"/>
      <c r="AA525" s="2257"/>
      <c r="AB525" s="1583" t="s">
        <v>7422</v>
      </c>
      <c r="AC525" s="1603" t="s">
        <v>7755</v>
      </c>
      <c r="AD525" s="3447" t="s">
        <v>7422</v>
      </c>
      <c r="AE525" s="1610">
        <v>502</v>
      </c>
      <c r="AF525" s="3639"/>
      <c r="AG525" s="3447" t="s">
        <v>9433</v>
      </c>
      <c r="AK525" s="1584">
        <v>1</v>
      </c>
    </row>
    <row r="526" spans="21:37">
      <c r="U526" s="1610"/>
      <c r="V526" s="3123"/>
      <c r="W526" s="1583" t="s">
        <v>8917</v>
      </c>
      <c r="X526" s="1603" t="s">
        <v>8918</v>
      </c>
      <c r="Y526" s="3447" t="s">
        <v>8917</v>
      </c>
      <c r="Z526" s="1610"/>
      <c r="AA526" s="2930"/>
      <c r="AB526" s="1583" t="s">
        <v>7036</v>
      </c>
      <c r="AC526" s="1603" t="s">
        <v>8625</v>
      </c>
      <c r="AD526" s="3447" t="s">
        <v>8626</v>
      </c>
      <c r="AE526" s="1610">
        <v>503</v>
      </c>
      <c r="AF526" s="3640"/>
      <c r="AG526" s="3447" t="s">
        <v>9434</v>
      </c>
      <c r="AK526" s="1584">
        <v>1</v>
      </c>
    </row>
    <row r="527" spans="21:37">
      <c r="U527" s="1610"/>
      <c r="V527" s="3641"/>
      <c r="W527" s="1583" t="s">
        <v>9435</v>
      </c>
      <c r="X527" s="1603" t="s">
        <v>9436</v>
      </c>
      <c r="Y527" s="1711" t="s">
        <v>9435</v>
      </c>
      <c r="Z527" s="1610"/>
      <c r="AA527" s="2617"/>
      <c r="AB527" s="1583" t="s">
        <v>7248</v>
      </c>
      <c r="AC527" s="1603" t="s">
        <v>8191</v>
      </c>
      <c r="AD527" s="1711" t="s">
        <v>8192</v>
      </c>
      <c r="AE527" s="1610">
        <v>504</v>
      </c>
      <c r="AF527" s="3642"/>
      <c r="AG527" s="1711" t="s">
        <v>9437</v>
      </c>
      <c r="AK527" s="1584">
        <v>1</v>
      </c>
    </row>
    <row r="528" spans="21:37">
      <c r="U528" s="1610"/>
      <c r="V528" s="3412"/>
      <c r="W528" s="1583" t="s">
        <v>9014</v>
      </c>
      <c r="X528" s="1603" t="s">
        <v>9276</v>
      </c>
      <c r="Y528" s="3447" t="s">
        <v>9014</v>
      </c>
      <c r="Z528" s="1610"/>
      <c r="AA528" s="2785"/>
      <c r="AB528" s="1583" t="s">
        <v>7229</v>
      </c>
      <c r="AC528" s="1603" t="s">
        <v>8398</v>
      </c>
      <c r="AD528" s="3447" t="s">
        <v>7229</v>
      </c>
      <c r="AE528" s="1610">
        <v>505</v>
      </c>
      <c r="AF528" s="3643"/>
      <c r="AG528" s="3447" t="s">
        <v>9382</v>
      </c>
      <c r="AK528" s="1584">
        <v>1</v>
      </c>
    </row>
    <row r="529" spans="21:37">
      <c r="U529" s="1610"/>
      <c r="V529" s="3644"/>
      <c r="W529" s="1583" t="s">
        <v>9438</v>
      </c>
      <c r="X529" s="1603" t="s">
        <v>9439</v>
      </c>
      <c r="Y529" s="1711" t="s">
        <v>9438</v>
      </c>
      <c r="Z529" s="1610"/>
      <c r="AA529" s="2233"/>
      <c r="AB529" s="1583" t="s">
        <v>7452</v>
      </c>
      <c r="AC529" s="1603" t="s">
        <v>7727</v>
      </c>
      <c r="AD529" s="1711" t="s">
        <v>7452</v>
      </c>
      <c r="AE529" s="1610">
        <v>506</v>
      </c>
      <c r="AF529" s="3645"/>
      <c r="AG529" s="1711" t="s">
        <v>9407</v>
      </c>
      <c r="AK529" s="1584">
        <v>1</v>
      </c>
    </row>
    <row r="530" spans="21:37">
      <c r="U530" s="1610"/>
      <c r="V530" s="2914"/>
      <c r="W530" s="1583" t="s">
        <v>8604</v>
      </c>
      <c r="X530" s="1603" t="s">
        <v>8605</v>
      </c>
      <c r="Y530" s="3447" t="s">
        <v>8604</v>
      </c>
      <c r="Z530" s="1610"/>
      <c r="AA530" s="3402"/>
      <c r="AB530" s="1583" t="s">
        <v>7204</v>
      </c>
      <c r="AC530" s="1603" t="s">
        <v>9267</v>
      </c>
      <c r="AD530" s="3447" t="s">
        <v>9268</v>
      </c>
      <c r="AE530" s="1610">
        <v>507</v>
      </c>
      <c r="AF530" s="3646"/>
      <c r="AG530" s="3447" t="s">
        <v>9440</v>
      </c>
      <c r="AK530" s="1584">
        <v>1</v>
      </c>
    </row>
    <row r="531" spans="21:37">
      <c r="U531" s="1610"/>
      <c r="V531" s="3069"/>
      <c r="W531" s="1583" t="s">
        <v>8833</v>
      </c>
      <c r="X531" s="1603" t="s">
        <v>8834</v>
      </c>
      <c r="Y531" s="1711" t="s">
        <v>8833</v>
      </c>
      <c r="Z531" s="1610"/>
      <c r="AA531" s="2497"/>
      <c r="AB531" s="1583" t="s">
        <v>6982</v>
      </c>
      <c r="AC531" s="1603" t="s">
        <v>8047</v>
      </c>
      <c r="AD531" s="1711" t="s">
        <v>6982</v>
      </c>
      <c r="AE531" s="1610">
        <v>508</v>
      </c>
      <c r="AF531" s="3647"/>
      <c r="AG531" s="1711" t="s">
        <v>8538</v>
      </c>
      <c r="AK531" s="1584">
        <v>1</v>
      </c>
    </row>
    <row r="532" spans="21:37">
      <c r="U532" s="1610"/>
      <c r="V532" s="3226"/>
      <c r="W532" s="1583" t="s">
        <v>9074</v>
      </c>
      <c r="X532" s="1603" t="s">
        <v>9075</v>
      </c>
      <c r="Y532" s="3447" t="s">
        <v>9074</v>
      </c>
      <c r="Z532" s="1610"/>
      <c r="AA532" s="2077"/>
      <c r="AB532" s="1583" t="s">
        <v>7394</v>
      </c>
      <c r="AC532" s="1603" t="s">
        <v>7535</v>
      </c>
      <c r="AD532" s="3447" t="s">
        <v>7536</v>
      </c>
      <c r="AE532" s="1610">
        <v>509</v>
      </c>
      <c r="AF532" s="3648"/>
      <c r="AG532" s="3447" t="s">
        <v>9385</v>
      </c>
      <c r="AK532" s="1584">
        <v>1</v>
      </c>
    </row>
    <row r="533" spans="21:37">
      <c r="U533" s="1610"/>
      <c r="V533" s="3154"/>
      <c r="W533" s="1583" t="s">
        <v>8968</v>
      </c>
      <c r="X533" s="1603" t="s">
        <v>8969</v>
      </c>
      <c r="Y533" s="3447" t="s">
        <v>8968</v>
      </c>
      <c r="Z533" s="1610"/>
      <c r="AA533" s="2089"/>
      <c r="AB533" s="1583" t="s">
        <v>7436</v>
      </c>
      <c r="AC533" s="1603" t="s">
        <v>7549</v>
      </c>
      <c r="AD533" s="3447" t="s">
        <v>7550</v>
      </c>
      <c r="AE533" s="1610">
        <v>510</v>
      </c>
      <c r="AF533" s="3649"/>
      <c r="AG533" s="3447" t="s">
        <v>2805</v>
      </c>
      <c r="AK533" s="1584">
        <v>1</v>
      </c>
    </row>
    <row r="534" spans="21:37">
      <c r="U534" s="1610"/>
      <c r="V534" s="3111"/>
      <c r="W534" s="1583" t="s">
        <v>8900</v>
      </c>
      <c r="X534" s="1603" t="s">
        <v>8901</v>
      </c>
      <c r="Y534" s="3447" t="s">
        <v>8900</v>
      </c>
      <c r="Z534" s="1610"/>
      <c r="AA534" s="2053"/>
      <c r="AB534" s="1583" t="s">
        <v>7164</v>
      </c>
      <c r="AC534" s="1603" t="s">
        <v>7506</v>
      </c>
      <c r="AD534" s="3447" t="s">
        <v>7478</v>
      </c>
      <c r="AE534" s="1610">
        <v>511</v>
      </c>
      <c r="AF534" s="3650"/>
      <c r="AG534" s="3447" t="s">
        <v>9441</v>
      </c>
      <c r="AK534" s="1584">
        <v>1</v>
      </c>
    </row>
    <row r="535" spans="21:37">
      <c r="U535" s="1610"/>
      <c r="V535" s="3298"/>
      <c r="W535" s="1583" t="s">
        <v>8618</v>
      </c>
      <c r="X535" s="1603" t="s">
        <v>9161</v>
      </c>
      <c r="Y535" s="3447" t="s">
        <v>9162</v>
      </c>
      <c r="Z535" s="1610"/>
      <c r="AA535" s="2065"/>
      <c r="AB535" s="1583" t="s">
        <v>7290</v>
      </c>
      <c r="AC535" s="1603" t="s">
        <v>7520</v>
      </c>
      <c r="AD535" s="3447" t="s">
        <v>7521</v>
      </c>
      <c r="AE535" s="1610">
        <v>512</v>
      </c>
      <c r="AF535" s="3651"/>
      <c r="AG535" s="3447" t="s">
        <v>9442</v>
      </c>
      <c r="AK535" s="1584">
        <v>1</v>
      </c>
    </row>
    <row r="536" spans="21:37">
      <c r="U536" s="1610"/>
      <c r="V536" s="3296"/>
      <c r="W536" s="1583" t="s">
        <v>8574</v>
      </c>
      <c r="X536" s="1603" t="s">
        <v>9159</v>
      </c>
      <c r="Y536" s="1711" t="s">
        <v>9160</v>
      </c>
      <c r="Z536" s="1610"/>
      <c r="AA536" s="2101"/>
      <c r="AB536" s="1583" t="s">
        <v>7564</v>
      </c>
      <c r="AC536" s="1603" t="s">
        <v>7565</v>
      </c>
      <c r="AD536" s="1711" t="s">
        <v>7566</v>
      </c>
      <c r="AE536" s="1610">
        <v>513</v>
      </c>
      <c r="AF536" s="3652"/>
      <c r="AG536" s="1711" t="s">
        <v>9443</v>
      </c>
      <c r="AK536" s="1584">
        <v>1</v>
      </c>
    </row>
    <row r="537" spans="21:37">
      <c r="U537" s="1610"/>
      <c r="V537" s="3302"/>
      <c r="W537" s="1583" t="s">
        <v>8594</v>
      </c>
      <c r="X537" s="1603" t="s">
        <v>9164</v>
      </c>
      <c r="Y537" s="3447" t="s">
        <v>9165</v>
      </c>
      <c r="Z537" s="1610"/>
      <c r="AA537" s="3392"/>
      <c r="AB537" s="1583" t="s">
        <v>7241</v>
      </c>
      <c r="AC537" s="1603" t="s">
        <v>9256</v>
      </c>
      <c r="AD537" s="3447" t="s">
        <v>9257</v>
      </c>
      <c r="AE537" s="1610">
        <v>514</v>
      </c>
      <c r="AF537" s="3653"/>
      <c r="AG537" s="3447" t="s">
        <v>9444</v>
      </c>
      <c r="AK537" s="1584">
        <v>1</v>
      </c>
    </row>
    <row r="538" spans="21:37">
      <c r="U538" s="1610"/>
      <c r="V538" s="3304"/>
      <c r="W538" s="1583" t="s">
        <v>8606</v>
      </c>
      <c r="X538" s="1603" t="s">
        <v>9166</v>
      </c>
      <c r="Y538" s="3447" t="s">
        <v>9167</v>
      </c>
      <c r="Z538" s="1610"/>
      <c r="AA538" s="2113"/>
      <c r="AB538" s="1583" t="s">
        <v>7077</v>
      </c>
      <c r="AC538" s="1603" t="s">
        <v>7579</v>
      </c>
      <c r="AD538" s="3447" t="s">
        <v>7580</v>
      </c>
      <c r="AE538" s="1610">
        <v>515</v>
      </c>
      <c r="AF538" s="3654"/>
      <c r="AG538" s="3447" t="s">
        <v>9388</v>
      </c>
      <c r="AK538" s="1584">
        <v>1</v>
      </c>
    </row>
    <row r="539" spans="21:37">
      <c r="U539" s="1610"/>
      <c r="V539" s="3294"/>
      <c r="W539" s="1583" t="s">
        <v>8620</v>
      </c>
      <c r="X539" s="1603" t="s">
        <v>9157</v>
      </c>
      <c r="Y539" s="1711" t="s">
        <v>9158</v>
      </c>
      <c r="Z539" s="1610"/>
      <c r="AA539" s="2581"/>
      <c r="AB539" s="1583" t="s">
        <v>7482</v>
      </c>
      <c r="AC539" s="1603" t="s">
        <v>8149</v>
      </c>
      <c r="AD539" s="1711" t="s">
        <v>7482</v>
      </c>
      <c r="AE539" s="1610">
        <v>516</v>
      </c>
      <c r="AF539" s="3655"/>
      <c r="AG539" s="1711" t="s">
        <v>9391</v>
      </c>
      <c r="AK539" s="1584">
        <v>1</v>
      </c>
    </row>
    <row r="540" spans="21:37">
      <c r="U540" s="1610"/>
      <c r="V540" s="3164"/>
      <c r="W540" s="1583" t="s">
        <v>8979</v>
      </c>
      <c r="X540" s="1603" t="s">
        <v>8980</v>
      </c>
      <c r="Y540" s="3447" t="s">
        <v>8979</v>
      </c>
      <c r="Z540" s="1610"/>
      <c r="AA540" s="2533"/>
      <c r="AB540" s="1583" t="s">
        <v>7014</v>
      </c>
      <c r="AC540" s="1603" t="s">
        <v>8089</v>
      </c>
      <c r="AD540" s="3447" t="s">
        <v>8090</v>
      </c>
      <c r="AE540" s="1610">
        <v>517</v>
      </c>
      <c r="AF540" s="3656"/>
      <c r="AG540" s="3447" t="s">
        <v>1167</v>
      </c>
      <c r="AK540" s="1584">
        <v>1</v>
      </c>
    </row>
    <row r="541" spans="21:37">
      <c r="U541" s="1610"/>
      <c r="V541" s="3188"/>
      <c r="W541" s="1583" t="s">
        <v>9018</v>
      </c>
      <c r="X541" s="1603" t="s">
        <v>9019</v>
      </c>
      <c r="Y541" s="1711" t="s">
        <v>9018</v>
      </c>
      <c r="Z541" s="1610"/>
      <c r="AA541" s="2665"/>
      <c r="AB541" s="1583" t="s">
        <v>8252</v>
      </c>
      <c r="AC541" s="1603" t="s">
        <v>8253</v>
      </c>
      <c r="AD541" s="1711" t="s">
        <v>8254</v>
      </c>
      <c r="AE541" s="1610">
        <v>518</v>
      </c>
      <c r="AF541" s="3657"/>
      <c r="AG541" s="1711" t="s">
        <v>9445</v>
      </c>
      <c r="AK541" s="1584">
        <v>1</v>
      </c>
    </row>
    <row r="542" spans="21:37">
      <c r="U542" s="1610"/>
      <c r="V542" s="3131"/>
      <c r="W542" s="1583" t="s">
        <v>8930</v>
      </c>
      <c r="X542" s="1603" t="s">
        <v>8931</v>
      </c>
      <c r="Y542" s="1711" t="s">
        <v>8930</v>
      </c>
      <c r="Z542" s="1610"/>
      <c r="AA542" s="2641"/>
      <c r="AB542" s="1583" t="s">
        <v>8221</v>
      </c>
      <c r="AC542" s="1603" t="s">
        <v>8222</v>
      </c>
      <c r="AD542" s="1711" t="s">
        <v>8223</v>
      </c>
      <c r="AE542" s="1610">
        <v>519</v>
      </c>
      <c r="AF542" s="3658"/>
      <c r="AG542" s="1711" t="s">
        <v>9438</v>
      </c>
      <c r="AK542" s="1584">
        <v>1</v>
      </c>
    </row>
    <row r="543" spans="21:37">
      <c r="U543" s="1610"/>
      <c r="V543" s="3126"/>
      <c r="W543" s="1583" t="s">
        <v>8922</v>
      </c>
      <c r="X543" s="1603" t="s">
        <v>8923</v>
      </c>
      <c r="Y543" s="3447" t="s">
        <v>8922</v>
      </c>
      <c r="Z543" s="1610"/>
      <c r="AA543" s="2653"/>
      <c r="AB543" s="1583" t="s">
        <v>8237</v>
      </c>
      <c r="AC543" s="1603" t="s">
        <v>8238</v>
      </c>
      <c r="AD543" s="3447" t="s">
        <v>8239</v>
      </c>
      <c r="AE543" s="1610">
        <v>520</v>
      </c>
      <c r="AF543" s="3659"/>
      <c r="AG543" s="3447" t="s">
        <v>9393</v>
      </c>
      <c r="AK543" s="1584">
        <v>1</v>
      </c>
    </row>
    <row r="544" spans="21:37">
      <c r="U544" s="1610"/>
      <c r="V544" s="3503"/>
      <c r="W544" s="1583" t="s">
        <v>8756</v>
      </c>
      <c r="X544" s="1603" t="s">
        <v>9345</v>
      </c>
      <c r="Y544" s="1711" t="s">
        <v>8756</v>
      </c>
      <c r="Z544" s="1610"/>
      <c r="AA544" s="2677"/>
      <c r="AB544" s="1583" t="s">
        <v>8268</v>
      </c>
      <c r="AC544" s="1603" t="s">
        <v>8269</v>
      </c>
      <c r="AD544" s="1711" t="s">
        <v>8270</v>
      </c>
      <c r="AE544" s="1610">
        <v>521</v>
      </c>
      <c r="AF544" s="3660"/>
      <c r="AG544" s="1711" t="s">
        <v>9446</v>
      </c>
      <c r="AK544" s="1584">
        <v>1</v>
      </c>
    </row>
    <row r="545" spans="21:37">
      <c r="U545" s="1610"/>
      <c r="V545" s="2966"/>
      <c r="W545" s="1583" t="s">
        <v>8684</v>
      </c>
      <c r="X545" s="1603" t="s">
        <v>8685</v>
      </c>
      <c r="Y545" s="1711" t="s">
        <v>8684</v>
      </c>
      <c r="Z545" s="1610"/>
      <c r="AA545" s="2509"/>
      <c r="AB545" s="1583" t="s">
        <v>6982</v>
      </c>
      <c r="AC545" s="1603" t="s">
        <v>8061</v>
      </c>
      <c r="AD545" s="1711"/>
      <c r="AE545" s="1610">
        <v>522</v>
      </c>
      <c r="AF545" s="3661"/>
      <c r="AG545" s="1711" t="s">
        <v>9447</v>
      </c>
      <c r="AK545" s="1584">
        <v>1</v>
      </c>
    </row>
    <row r="546" spans="21:37">
      <c r="U546" s="1610"/>
      <c r="V546" s="3094"/>
      <c r="W546" s="1583" t="s">
        <v>8684</v>
      </c>
      <c r="X546" s="1603" t="s">
        <v>8875</v>
      </c>
      <c r="Y546" s="1711" t="s">
        <v>8684</v>
      </c>
      <c r="Z546" s="1610"/>
      <c r="AA546" s="2605"/>
      <c r="AB546" s="1583" t="s">
        <v>8177</v>
      </c>
      <c r="AC546" s="1603" t="s">
        <v>8178</v>
      </c>
      <c r="AD546" s="1711" t="s">
        <v>8177</v>
      </c>
      <c r="AE546" s="1610">
        <v>523</v>
      </c>
      <c r="AF546" s="3662"/>
      <c r="AG546" s="1711" t="s">
        <v>9448</v>
      </c>
      <c r="AK546" s="1584">
        <v>1</v>
      </c>
    </row>
    <row r="547" spans="21:37">
      <c r="U547" s="1610"/>
      <c r="V547" s="3099"/>
      <c r="W547" s="1583" t="s">
        <v>8883</v>
      </c>
      <c r="X547" s="1603" t="s">
        <v>8884</v>
      </c>
      <c r="Y547" s="1711" t="s">
        <v>8885</v>
      </c>
      <c r="Z547" s="1610"/>
      <c r="AA547" s="2938"/>
      <c r="AB547" s="1583" t="s">
        <v>8637</v>
      </c>
      <c r="AC547" s="1603" t="s">
        <v>8638</v>
      </c>
      <c r="AD547" s="1711" t="s">
        <v>8637</v>
      </c>
      <c r="AE547" s="1610">
        <v>524</v>
      </c>
      <c r="AF547" s="3663"/>
      <c r="AG547" s="1711" t="s">
        <v>9449</v>
      </c>
      <c r="AK547" s="1584">
        <v>1</v>
      </c>
    </row>
    <row r="548" spans="21:37">
      <c r="U548" s="1610"/>
      <c r="V548" s="3097"/>
      <c r="W548" s="1583" t="s">
        <v>8880</v>
      </c>
      <c r="X548" s="1603" t="s">
        <v>8881</v>
      </c>
      <c r="Y548" s="1711" t="s">
        <v>8882</v>
      </c>
      <c r="Z548" s="1610"/>
      <c r="AA548" s="3562"/>
      <c r="AB548" s="1583" t="s">
        <v>9367</v>
      </c>
      <c r="AC548" s="1603" t="s">
        <v>9368</v>
      </c>
      <c r="AD548" s="1711" t="s">
        <v>9369</v>
      </c>
      <c r="AE548" s="1610">
        <v>525</v>
      </c>
      <c r="AF548" s="3664"/>
      <c r="AG548" s="1711" t="s">
        <v>9450</v>
      </c>
      <c r="AK548" s="1584">
        <v>1</v>
      </c>
    </row>
    <row r="549" spans="21:37">
      <c r="U549" s="1610"/>
      <c r="V549" s="3085"/>
      <c r="W549" s="1583" t="s">
        <v>8858</v>
      </c>
      <c r="X549" s="1603" t="s">
        <v>8859</v>
      </c>
      <c r="Y549" s="3447" t="s">
        <v>8860</v>
      </c>
      <c r="Z549" s="1610"/>
      <c r="AA549" s="1981"/>
      <c r="AB549" s="1583" t="s">
        <v>2805</v>
      </c>
      <c r="AC549" s="1603" t="s">
        <v>7418</v>
      </c>
      <c r="AD549" s="3447"/>
      <c r="AE549" s="1610">
        <v>526</v>
      </c>
      <c r="AF549" s="3665"/>
      <c r="AG549" s="3447" t="s">
        <v>7594</v>
      </c>
      <c r="AK549" s="1584">
        <v>1</v>
      </c>
    </row>
    <row r="550" spans="21:37">
      <c r="U550" s="1610"/>
      <c r="V550" s="2975"/>
      <c r="W550" s="1583" t="s">
        <v>1123</v>
      </c>
      <c r="X550" s="1603" t="s">
        <v>8700</v>
      </c>
      <c r="Y550" s="3447" t="s">
        <v>1123</v>
      </c>
      <c r="Z550" s="1610"/>
      <c r="AA550" s="2713"/>
      <c r="AB550" s="1583" t="s">
        <v>7554</v>
      </c>
      <c r="AC550" s="1603" t="s">
        <v>8311</v>
      </c>
      <c r="AD550" s="3447"/>
      <c r="AE550" s="1610">
        <v>527</v>
      </c>
      <c r="AF550" s="3666"/>
      <c r="AG550" s="3447" t="s">
        <v>8221</v>
      </c>
      <c r="AK550" s="1584">
        <v>1</v>
      </c>
    </row>
    <row r="551" spans="21:37">
      <c r="U551" s="1610"/>
      <c r="V551" s="2942"/>
      <c r="W551" s="1583" t="s">
        <v>8644</v>
      </c>
      <c r="X551" s="1603" t="s">
        <v>8645</v>
      </c>
      <c r="Y551" s="1711" t="s">
        <v>8644</v>
      </c>
      <c r="Z551" s="1610"/>
      <c r="AA551" s="3380"/>
      <c r="AB551" s="1583" t="s">
        <v>7086</v>
      </c>
      <c r="AC551" s="1603" t="s">
        <v>9238</v>
      </c>
      <c r="AD551" s="1711" t="s">
        <v>9239</v>
      </c>
      <c r="AE551" s="1610">
        <v>528</v>
      </c>
      <c r="AF551" s="3667"/>
      <c r="AG551" s="1711" t="s">
        <v>8775</v>
      </c>
      <c r="AK551" s="1584">
        <v>1</v>
      </c>
    </row>
    <row r="552" spans="21:37">
      <c r="U552" s="1610"/>
      <c r="V552" s="2902"/>
      <c r="W552" s="1583" t="s">
        <v>8588</v>
      </c>
      <c r="X552" s="1603" t="s">
        <v>8589</v>
      </c>
      <c r="Y552" s="3447" t="s">
        <v>8588</v>
      </c>
      <c r="Z552" s="1610"/>
      <c r="AA552" s="2521"/>
      <c r="AB552" s="1583" t="s">
        <v>6982</v>
      </c>
      <c r="AC552" s="1603" t="s">
        <v>8075</v>
      </c>
      <c r="AD552" s="3447"/>
      <c r="AE552" s="1610">
        <v>529</v>
      </c>
      <c r="AF552" s="3668"/>
      <c r="AG552" s="3447" t="s">
        <v>8120</v>
      </c>
      <c r="AK552" s="1584">
        <v>1</v>
      </c>
    </row>
    <row r="553" spans="21:37">
      <c r="U553" s="1610"/>
      <c r="V553" s="2948"/>
      <c r="W553" s="1583" t="s">
        <v>8654</v>
      </c>
      <c r="X553" s="1603" t="s">
        <v>8655</v>
      </c>
      <c r="Y553" s="3447" t="s">
        <v>8654</v>
      </c>
      <c r="Z553" s="1610"/>
      <c r="AA553" s="2904"/>
      <c r="AB553" s="1583" t="s">
        <v>7259</v>
      </c>
      <c r="AC553" s="1603" t="s">
        <v>8590</v>
      </c>
      <c r="AD553" s="3447" t="s">
        <v>7259</v>
      </c>
      <c r="AE553" s="1610">
        <v>530</v>
      </c>
      <c r="AF553" s="3669"/>
      <c r="AG553" s="3447" t="s">
        <v>8794</v>
      </c>
      <c r="AK553" s="1584">
        <v>1</v>
      </c>
    </row>
    <row r="554" spans="21:37">
      <c r="U554" s="1610"/>
      <c r="V554" s="2936"/>
      <c r="W554" s="1583" t="s">
        <v>8635</v>
      </c>
      <c r="X554" s="1603" t="s">
        <v>8636</v>
      </c>
      <c r="Y554" s="3447" t="s">
        <v>8635</v>
      </c>
      <c r="Z554" s="1610"/>
      <c r="AA554" s="3418"/>
      <c r="AB554" s="1583" t="s">
        <v>7174</v>
      </c>
      <c r="AC554" s="1603" t="s">
        <v>9279</v>
      </c>
      <c r="AD554" s="3447" t="s">
        <v>9280</v>
      </c>
      <c r="AE554" s="1610">
        <v>531</v>
      </c>
      <c r="AF554" s="3670"/>
      <c r="AG554" s="3447" t="s">
        <v>8237</v>
      </c>
      <c r="AK554" s="1584">
        <v>1</v>
      </c>
    </row>
    <row r="555" spans="21:37">
      <c r="U555" s="1610"/>
      <c r="V555" s="2951"/>
      <c r="W555" s="1583" t="s">
        <v>8659</v>
      </c>
      <c r="X555" s="1603" t="s">
        <v>8660</v>
      </c>
      <c r="Y555" s="1711" t="s">
        <v>8659</v>
      </c>
      <c r="Z555" s="1610"/>
      <c r="AA555" s="3371"/>
      <c r="AB555" s="1583" t="s">
        <v>7184</v>
      </c>
      <c r="AC555" s="1603" t="s">
        <v>9224</v>
      </c>
      <c r="AD555" s="1711" t="s">
        <v>9225</v>
      </c>
      <c r="AE555" s="1610">
        <v>532</v>
      </c>
      <c r="AF555" s="3671"/>
      <c r="AG555" s="1711" t="s">
        <v>7877</v>
      </c>
      <c r="AK555" s="1584">
        <v>1</v>
      </c>
    </row>
    <row r="556" spans="21:37">
      <c r="U556" s="1610"/>
      <c r="V556" s="2992"/>
      <c r="W556" s="1583" t="s">
        <v>8724</v>
      </c>
      <c r="X556" s="1603" t="s">
        <v>8725</v>
      </c>
      <c r="Y556" s="1711" t="s">
        <v>8726</v>
      </c>
      <c r="Z556" s="1610"/>
      <c r="AA556" s="3637"/>
      <c r="AB556" s="1583" t="s">
        <v>7275</v>
      </c>
      <c r="AC556" s="1603" t="s">
        <v>9431</v>
      </c>
      <c r="AD556" s="1711" t="s">
        <v>7275</v>
      </c>
      <c r="AE556" s="1610">
        <v>533</v>
      </c>
      <c r="AF556" s="3672"/>
      <c r="AG556" s="1711" t="s">
        <v>8637</v>
      </c>
      <c r="AK556" s="1584">
        <v>1</v>
      </c>
    </row>
    <row r="557" spans="21:37">
      <c r="U557" s="1610"/>
      <c r="V557" s="2957"/>
      <c r="W557" s="1583" t="s">
        <v>8669</v>
      </c>
      <c r="X557" s="1603" t="s">
        <v>8670</v>
      </c>
      <c r="Y557" s="3447" t="s">
        <v>8671</v>
      </c>
      <c r="Z557" s="1610"/>
      <c r="AA557" s="1832"/>
      <c r="AB557" s="1583" t="s">
        <v>162</v>
      </c>
      <c r="AC557" s="1603" t="s">
        <v>7226</v>
      </c>
      <c r="AD557" s="3447" t="s">
        <v>162</v>
      </c>
      <c r="AE557" s="1610">
        <v>534</v>
      </c>
      <c r="AF557" s="3673"/>
      <c r="AG557" s="3447" t="s">
        <v>8252</v>
      </c>
      <c r="AK557" s="1584">
        <v>1</v>
      </c>
    </row>
    <row r="558" spans="21:37">
      <c r="U558" s="1610"/>
      <c r="V558" s="2969"/>
      <c r="W558" s="1583" t="s">
        <v>8689</v>
      </c>
      <c r="X558" s="1603" t="s">
        <v>8690</v>
      </c>
      <c r="Y558" s="1711" t="s">
        <v>8691</v>
      </c>
      <c r="Z558" s="1610"/>
      <c r="AA558" s="2125"/>
      <c r="AB558" s="1583" t="s">
        <v>7594</v>
      </c>
      <c r="AC558" s="1603" t="s">
        <v>7595</v>
      </c>
      <c r="AD558" s="1711" t="s">
        <v>7596</v>
      </c>
      <c r="AE558" s="1610">
        <v>535</v>
      </c>
      <c r="AF558" s="3674"/>
      <c r="AG558" s="1711" t="s">
        <v>8976</v>
      </c>
      <c r="AK558" s="1584">
        <v>1</v>
      </c>
    </row>
    <row r="559" spans="21:37">
      <c r="U559" s="1610"/>
      <c r="V559" s="2963"/>
      <c r="W559" s="1583" t="s">
        <v>8679</v>
      </c>
      <c r="X559" s="1603" t="s">
        <v>8680</v>
      </c>
      <c r="Y559" s="1711" t="s">
        <v>8681</v>
      </c>
      <c r="Z559" s="1610"/>
      <c r="AA559" s="3374"/>
      <c r="AB559" s="1583" t="s">
        <v>7060</v>
      </c>
      <c r="AC559" s="1603" t="s">
        <v>9229</v>
      </c>
      <c r="AD559" s="1711" t="s">
        <v>9230</v>
      </c>
      <c r="AE559" s="1610">
        <v>536</v>
      </c>
      <c r="AF559" s="3675"/>
      <c r="AG559" s="1711" t="s">
        <v>7741</v>
      </c>
      <c r="AK559" s="1584">
        <v>1</v>
      </c>
    </row>
    <row r="560" spans="21:37">
      <c r="U560" s="1610"/>
      <c r="V560" s="2989"/>
      <c r="W560" s="1583" t="s">
        <v>1250</v>
      </c>
      <c r="X560" s="1603" t="s">
        <v>8721</v>
      </c>
      <c r="Y560" s="1711" t="s">
        <v>1250</v>
      </c>
      <c r="Z560" s="1610"/>
      <c r="AA560" s="3377"/>
      <c r="AB560" s="1583" t="s">
        <v>7050</v>
      </c>
      <c r="AC560" s="1603" t="s">
        <v>9233</v>
      </c>
      <c r="AD560" s="1711" t="s">
        <v>9234</v>
      </c>
      <c r="AE560" s="1610">
        <v>537</v>
      </c>
      <c r="AF560" s="3676"/>
      <c r="AG560" s="1711" t="s">
        <v>9367</v>
      </c>
      <c r="AK560" s="1584">
        <v>1</v>
      </c>
    </row>
    <row r="561" spans="21:37">
      <c r="U561" s="1610"/>
      <c r="V561" s="3677"/>
      <c r="W561" s="1583" t="s">
        <v>9434</v>
      </c>
      <c r="X561" s="1603" t="s">
        <v>9451</v>
      </c>
      <c r="Y561" s="1711" t="s">
        <v>9434</v>
      </c>
      <c r="Z561" s="1610"/>
      <c r="AA561" s="2889"/>
      <c r="AB561" s="1583" t="s">
        <v>7539</v>
      </c>
      <c r="AC561" s="1603" t="s">
        <v>8565</v>
      </c>
      <c r="AD561" s="1711" t="s">
        <v>7539</v>
      </c>
      <c r="AE561" s="1610">
        <v>538</v>
      </c>
      <c r="AF561" s="3678"/>
      <c r="AG561" s="1711" t="s">
        <v>8692</v>
      </c>
      <c r="AK561" s="1584">
        <v>1</v>
      </c>
    </row>
    <row r="562" spans="21:37">
      <c r="U562" s="1610"/>
      <c r="V562" s="3679"/>
      <c r="W562" s="1583" t="s">
        <v>9426</v>
      </c>
      <c r="X562" s="1603" t="s">
        <v>9452</v>
      </c>
      <c r="Y562" s="3447" t="s">
        <v>9453</v>
      </c>
      <c r="Z562" s="1610"/>
      <c r="AA562" s="3383"/>
      <c r="AB562" s="1583" t="s">
        <v>7194</v>
      </c>
      <c r="AC562" s="1603" t="s">
        <v>9243</v>
      </c>
      <c r="AD562" s="3447" t="s">
        <v>9244</v>
      </c>
      <c r="AE562" s="1610">
        <v>539</v>
      </c>
      <c r="AF562" s="3680"/>
      <c r="AG562" s="3447" t="s">
        <v>8268</v>
      </c>
      <c r="AK562" s="1584">
        <v>1</v>
      </c>
    </row>
    <row r="563" spans="21:37">
      <c r="U563" s="1610"/>
      <c r="V563" s="3681"/>
      <c r="W563" s="1583" t="s">
        <v>9412</v>
      </c>
      <c r="X563" s="1603" t="s">
        <v>9454</v>
      </c>
      <c r="Y563" s="1711" t="s">
        <v>9455</v>
      </c>
      <c r="Z563" s="1610"/>
      <c r="AA563" s="2377"/>
      <c r="AB563" s="1583" t="s">
        <v>7146</v>
      </c>
      <c r="AC563" s="1603" t="s">
        <v>7907</v>
      </c>
      <c r="AD563" s="1711" t="s">
        <v>7146</v>
      </c>
      <c r="AE563" s="1610">
        <v>540</v>
      </c>
      <c r="AF563" s="3682"/>
      <c r="AG563" s="1711" t="s">
        <v>7056</v>
      </c>
      <c r="AK563" s="1584">
        <v>1</v>
      </c>
    </row>
    <row r="564" spans="21:37">
      <c r="U564" s="1610"/>
      <c r="V564" s="3683"/>
      <c r="W564" s="1583" t="s">
        <v>9440</v>
      </c>
      <c r="X564" s="1603" t="s">
        <v>9456</v>
      </c>
      <c r="Y564" s="1711" t="s">
        <v>9457</v>
      </c>
      <c r="Z564" s="1610"/>
      <c r="AA564" s="2854"/>
      <c r="AB564" s="1583" t="s">
        <v>7510</v>
      </c>
      <c r="AC564" s="1603" t="s">
        <v>8503</v>
      </c>
      <c r="AD564" s="1711" t="s">
        <v>8504</v>
      </c>
      <c r="AE564" s="1610">
        <v>541</v>
      </c>
      <c r="AF564" s="3684"/>
      <c r="AG564" s="1711" t="s">
        <v>8163</v>
      </c>
      <c r="AK564" s="1584">
        <v>1</v>
      </c>
    </row>
    <row r="565" spans="21:37">
      <c r="U565" s="1610"/>
      <c r="V565" s="3685"/>
      <c r="W565" s="1583" t="s">
        <v>9444</v>
      </c>
      <c r="X565" s="1603" t="s">
        <v>9458</v>
      </c>
      <c r="Y565" s="1711" t="s">
        <v>9459</v>
      </c>
      <c r="Z565" s="1610"/>
      <c r="AA565" s="3161"/>
      <c r="AB565" s="1583" t="s">
        <v>8976</v>
      </c>
      <c r="AC565" s="1603" t="s">
        <v>8977</v>
      </c>
      <c r="AD565" s="1711" t="s">
        <v>8976</v>
      </c>
      <c r="AE565" s="1610">
        <v>542</v>
      </c>
      <c r="AF565" s="3686"/>
      <c r="AG565" s="1711" t="s">
        <v>8177</v>
      </c>
      <c r="AK565" s="1584">
        <v>1</v>
      </c>
    </row>
    <row r="566" spans="21:37">
      <c r="U566" s="1610"/>
      <c r="V566" s="3687"/>
      <c r="W566" s="1583" t="s">
        <v>9437</v>
      </c>
      <c r="X566" s="1603" t="s">
        <v>9460</v>
      </c>
      <c r="Y566" s="1711" t="s">
        <v>9437</v>
      </c>
      <c r="Z566" s="1610"/>
      <c r="AA566" s="2851"/>
      <c r="AB566" s="1583" t="s">
        <v>7379</v>
      </c>
      <c r="AC566" s="1603" t="s">
        <v>8499</v>
      </c>
      <c r="AD566" s="1711" t="s">
        <v>8500</v>
      </c>
      <c r="AE566" s="1610">
        <v>543</v>
      </c>
      <c r="AF566" s="3688"/>
      <c r="AG566" s="1711" t="s">
        <v>8546</v>
      </c>
      <c r="AK566" s="1584">
        <v>1</v>
      </c>
    </row>
    <row r="567" spans="21:37">
      <c r="U567" s="1610"/>
      <c r="V567" s="3168"/>
      <c r="W567" s="1583" t="s">
        <v>8984</v>
      </c>
      <c r="X567" s="1603" t="s">
        <v>8985</v>
      </c>
      <c r="Y567" s="3447" t="s">
        <v>8986</v>
      </c>
      <c r="Z567" s="1610"/>
      <c r="AA567" s="2848"/>
      <c r="AB567" s="1583" t="s">
        <v>7349</v>
      </c>
      <c r="AC567" s="1603" t="s">
        <v>8493</v>
      </c>
      <c r="AD567" s="3447" t="s">
        <v>8494</v>
      </c>
      <c r="AE567" s="1610">
        <v>544</v>
      </c>
      <c r="AF567" s="3689"/>
      <c r="AG567" s="3447" t="s">
        <v>7697</v>
      </c>
      <c r="AK567" s="1584">
        <v>1</v>
      </c>
    </row>
    <row r="568" spans="21:37">
      <c r="U568" s="1610"/>
      <c r="V568" s="3521"/>
      <c r="W568" s="1583" t="s">
        <v>8730</v>
      </c>
      <c r="X568" s="1603" t="s">
        <v>9349</v>
      </c>
      <c r="Y568" s="3447" t="s">
        <v>9350</v>
      </c>
      <c r="Z568" s="1610"/>
      <c r="AA568" s="2842"/>
      <c r="AB568" s="1583" t="s">
        <v>7305</v>
      </c>
      <c r="AC568" s="1603" t="s">
        <v>8487</v>
      </c>
      <c r="AD568" s="3447" t="s">
        <v>8036</v>
      </c>
      <c r="AE568" s="1610">
        <v>545</v>
      </c>
      <c r="AF568" s="3690"/>
      <c r="AG568" s="3447" t="s">
        <v>9461</v>
      </c>
      <c r="AK568" s="1584">
        <v>1</v>
      </c>
    </row>
    <row r="569" spans="21:37">
      <c r="U569" s="1610"/>
      <c r="V569" s="3500"/>
      <c r="W569" s="1583" t="s">
        <v>8745</v>
      </c>
      <c r="X569" s="1603" t="s">
        <v>9343</v>
      </c>
      <c r="Y569" s="3447" t="s">
        <v>9344</v>
      </c>
      <c r="Z569" s="1610"/>
      <c r="AA569" s="2845"/>
      <c r="AB569" s="1583" t="s">
        <v>7364</v>
      </c>
      <c r="AC569" s="1603" t="s">
        <v>8489</v>
      </c>
      <c r="AD569" s="3447" t="s">
        <v>8490</v>
      </c>
      <c r="AE569" s="1610">
        <v>546</v>
      </c>
      <c r="AF569" s="3691"/>
      <c r="AG569" s="3447" t="s">
        <v>9462</v>
      </c>
      <c r="AK569" s="1584">
        <v>1</v>
      </c>
    </row>
    <row r="570" spans="21:37">
      <c r="U570" s="1610"/>
      <c r="V570" s="3519"/>
      <c r="W570" s="1583" t="s">
        <v>8727</v>
      </c>
      <c r="X570" s="1603" t="s">
        <v>9347</v>
      </c>
      <c r="Y570" s="3447" t="s">
        <v>9348</v>
      </c>
      <c r="Z570" s="1610"/>
      <c r="AA570" s="2797"/>
      <c r="AB570" s="1583" t="s">
        <v>7496</v>
      </c>
      <c r="AC570" s="1603" t="s">
        <v>8412</v>
      </c>
      <c r="AD570" s="3447" t="s">
        <v>7496</v>
      </c>
      <c r="AE570" s="1610">
        <v>547</v>
      </c>
      <c r="AF570" s="3692"/>
      <c r="AG570" s="3447" t="s">
        <v>9463</v>
      </c>
      <c r="AK570" s="1584">
        <v>1</v>
      </c>
    </row>
    <row r="571" spans="21:37">
      <c r="U571" s="1610"/>
      <c r="V571" s="3530"/>
      <c r="W571" s="1583" t="s">
        <v>8770</v>
      </c>
      <c r="X571" s="1603" t="s">
        <v>9353</v>
      </c>
      <c r="Y571" s="1711" t="s">
        <v>9354</v>
      </c>
      <c r="Z571" s="1610"/>
      <c r="AA571" s="2878"/>
      <c r="AB571" s="1583" t="s">
        <v>8546</v>
      </c>
      <c r="AC571" s="1603" t="s">
        <v>8547</v>
      </c>
      <c r="AD571" s="1711" t="s">
        <v>8546</v>
      </c>
      <c r="AE571" s="1610">
        <v>548</v>
      </c>
      <c r="AF571" s="3693"/>
      <c r="AG571" s="1711" t="s">
        <v>9261</v>
      </c>
      <c r="AK571" s="1584">
        <v>1</v>
      </c>
    </row>
    <row r="572" spans="21:37">
      <c r="U572" s="1610"/>
      <c r="V572" s="3538"/>
      <c r="W572" s="1583" t="s">
        <v>8816</v>
      </c>
      <c r="X572" s="1603" t="s">
        <v>9355</v>
      </c>
      <c r="Y572" s="1711" t="s">
        <v>9356</v>
      </c>
      <c r="Z572" s="1610"/>
      <c r="AA572" s="2557"/>
      <c r="AB572" s="1583" t="s">
        <v>8120</v>
      </c>
      <c r="AC572" s="1603" t="s">
        <v>8121</v>
      </c>
      <c r="AD572" s="1711" t="s">
        <v>8122</v>
      </c>
      <c r="AE572" s="1610">
        <v>549</v>
      </c>
      <c r="AF572" s="3694"/>
      <c r="AG572" s="1711" t="s">
        <v>9448</v>
      </c>
      <c r="AK572" s="1584">
        <v>1</v>
      </c>
    </row>
    <row r="573" spans="21:37">
      <c r="U573" s="1610"/>
      <c r="V573" s="3695"/>
      <c r="W573" s="1583" t="s">
        <v>7940</v>
      </c>
      <c r="X573" s="1603" t="s">
        <v>9464</v>
      </c>
      <c r="Y573" s="3447" t="s">
        <v>7940</v>
      </c>
      <c r="Z573" s="1610"/>
      <c r="AA573" s="2353"/>
      <c r="AB573" s="1583" t="s">
        <v>7877</v>
      </c>
      <c r="AC573" s="1603" t="s">
        <v>7878</v>
      </c>
      <c r="AD573" s="3447" t="s">
        <v>7877</v>
      </c>
      <c r="AE573" s="1610">
        <v>550</v>
      </c>
      <c r="AF573" s="3696"/>
      <c r="AG573" s="3447" t="s">
        <v>9465</v>
      </c>
      <c r="AK573" s="1584">
        <v>1</v>
      </c>
    </row>
    <row r="574" spans="21:37">
      <c r="U574" s="1610"/>
      <c r="V574" s="1839"/>
      <c r="W574" s="1583" t="s">
        <v>7239</v>
      </c>
      <c r="X574" s="1603" t="s">
        <v>7240</v>
      </c>
      <c r="Y574" s="3447" t="s">
        <v>7239</v>
      </c>
      <c r="Z574" s="1610"/>
      <c r="AA574" s="2593"/>
      <c r="AB574" s="1583" t="s">
        <v>8163</v>
      </c>
      <c r="AC574" s="1603" t="s">
        <v>8164</v>
      </c>
      <c r="AD574" s="3447" t="s">
        <v>8163</v>
      </c>
      <c r="AE574" s="1610">
        <v>551</v>
      </c>
      <c r="AF574" s="3697"/>
      <c r="AG574" s="3447" t="s">
        <v>9410</v>
      </c>
      <c r="AK574" s="1584">
        <v>1</v>
      </c>
    </row>
    <row r="575" spans="21:37">
      <c r="U575" s="1610"/>
      <c r="V575" s="3055"/>
      <c r="W575" s="1583" t="s">
        <v>8810</v>
      </c>
      <c r="X575" s="1603" t="s">
        <v>8811</v>
      </c>
      <c r="Y575" s="3447" t="s">
        <v>8810</v>
      </c>
      <c r="Z575" s="1610"/>
      <c r="AA575" s="2971"/>
      <c r="AB575" s="1583" t="s">
        <v>8692</v>
      </c>
      <c r="AC575" s="1603" t="s">
        <v>8693</v>
      </c>
      <c r="AD575" s="3447" t="s">
        <v>8692</v>
      </c>
      <c r="AE575" s="1610">
        <v>552</v>
      </c>
      <c r="AF575" s="3698"/>
      <c r="AG575" s="3447" t="s">
        <v>1167</v>
      </c>
      <c r="AK575" s="1584">
        <v>1</v>
      </c>
    </row>
    <row r="576" spans="21:37">
      <c r="U576" s="1610"/>
      <c r="V576" s="3699"/>
      <c r="W576" s="1583" t="s">
        <v>9420</v>
      </c>
      <c r="X576" s="1603" t="s">
        <v>9466</v>
      </c>
      <c r="Y576" s="3447" t="s">
        <v>9420</v>
      </c>
      <c r="Z576" s="1610"/>
      <c r="AA576" s="3035"/>
      <c r="AB576" s="1583" t="s">
        <v>8315</v>
      </c>
      <c r="AC576" s="1603" t="s">
        <v>8784</v>
      </c>
      <c r="AD576" s="3447" t="s">
        <v>8315</v>
      </c>
      <c r="AE576" s="1610">
        <v>553</v>
      </c>
      <c r="AF576" s="3700"/>
      <c r="AG576" s="3447" t="s">
        <v>9467</v>
      </c>
      <c r="AK576" s="1584">
        <v>1</v>
      </c>
    </row>
    <row r="577" spans="21:37">
      <c r="U577" s="1610"/>
      <c r="V577" s="3701"/>
      <c r="W577" s="1583" t="s">
        <v>9427</v>
      </c>
      <c r="X577" s="1603" t="s">
        <v>9468</v>
      </c>
      <c r="Y577" s="1711" t="s">
        <v>9427</v>
      </c>
      <c r="Z577" s="1610"/>
      <c r="AA577" s="3702"/>
      <c r="AB577" s="1583" t="s">
        <v>8468</v>
      </c>
      <c r="AC577" s="1603" t="s">
        <v>9469</v>
      </c>
      <c r="AD577" s="1711" t="s">
        <v>8468</v>
      </c>
      <c r="AE577" s="1610">
        <v>554</v>
      </c>
      <c r="AF577" s="3703"/>
      <c r="AG577" s="1711" t="s">
        <v>9470</v>
      </c>
      <c r="AK577" s="1584">
        <v>1</v>
      </c>
    </row>
    <row r="578" spans="21:37">
      <c r="U578" s="1610"/>
      <c r="V578" s="3704"/>
      <c r="W578" s="1583" t="s">
        <v>9429</v>
      </c>
      <c r="X578" s="1603" t="s">
        <v>9471</v>
      </c>
      <c r="Y578" s="3447" t="s">
        <v>9472</v>
      </c>
      <c r="Z578" s="1610"/>
      <c r="AA578" s="2956"/>
      <c r="AB578" s="1583" t="s">
        <v>8485</v>
      </c>
      <c r="AC578" s="1603" t="s">
        <v>8667</v>
      </c>
      <c r="AD578" s="3447" t="s">
        <v>8668</v>
      </c>
      <c r="AE578" s="1610">
        <v>555</v>
      </c>
      <c r="AF578" s="3705"/>
      <c r="AG578" s="3447" t="s">
        <v>9473</v>
      </c>
      <c r="AK578" s="1584">
        <v>1</v>
      </c>
    </row>
    <row r="579" spans="21:37">
      <c r="U579" s="1610"/>
      <c r="V579" s="3706"/>
      <c r="W579" s="1583" t="s">
        <v>9428</v>
      </c>
      <c r="X579" s="1603" t="s">
        <v>9474</v>
      </c>
      <c r="Y579" s="3447" t="s">
        <v>9475</v>
      </c>
      <c r="Z579" s="1610"/>
      <c r="AA579" s="2245"/>
      <c r="AB579" s="1583" t="s">
        <v>7741</v>
      </c>
      <c r="AC579" s="1603" t="s">
        <v>7742</v>
      </c>
      <c r="AD579" s="3447" t="s">
        <v>7741</v>
      </c>
      <c r="AE579" s="1610">
        <v>556</v>
      </c>
      <c r="AF579" s="3707"/>
      <c r="AG579" s="3447" t="s">
        <v>9273</v>
      </c>
      <c r="AK579" s="1584">
        <v>1</v>
      </c>
    </row>
    <row r="580" spans="21:37">
      <c r="U580" s="1610"/>
      <c r="V580" s="3708"/>
      <c r="W580" s="1583" t="s">
        <v>9433</v>
      </c>
      <c r="X580" s="1603" t="s">
        <v>9476</v>
      </c>
      <c r="Y580" s="3447" t="s">
        <v>9477</v>
      </c>
      <c r="Z580" s="1610"/>
      <c r="AA580" s="3709"/>
      <c r="AB580" s="1583" t="s">
        <v>8794</v>
      </c>
      <c r="AC580" s="1603" t="s">
        <v>9478</v>
      </c>
      <c r="AD580" s="3447" t="s">
        <v>8794</v>
      </c>
      <c r="AE580" s="1610">
        <v>557</v>
      </c>
      <c r="AF580" s="3710"/>
      <c r="AG580" s="3447" t="s">
        <v>9479</v>
      </c>
      <c r="AK580" s="1584">
        <v>1</v>
      </c>
    </row>
    <row r="581" spans="21:37">
      <c r="U581" s="1610"/>
      <c r="V581" s="3711"/>
      <c r="W581" s="1583" t="s">
        <v>9442</v>
      </c>
      <c r="X581" s="1603" t="s">
        <v>9480</v>
      </c>
      <c r="Y581" s="1711" t="s">
        <v>9481</v>
      </c>
      <c r="Z581" s="1610"/>
      <c r="AA581" s="2959"/>
      <c r="AB581" s="1583" t="s">
        <v>8065</v>
      </c>
      <c r="AC581" s="1603" t="s">
        <v>8673</v>
      </c>
      <c r="AD581" s="1711" t="s">
        <v>8065</v>
      </c>
      <c r="AE581" s="1610">
        <v>558</v>
      </c>
      <c r="AF581" s="3712"/>
      <c r="AG581" s="1711" t="s">
        <v>9482</v>
      </c>
      <c r="AK581" s="1584">
        <v>1</v>
      </c>
    </row>
    <row r="582" spans="21:37">
      <c r="U582" s="1610"/>
      <c r="V582" s="3713"/>
      <c r="W582" s="1583" t="s">
        <v>9461</v>
      </c>
      <c r="X582" s="1603" t="s">
        <v>9483</v>
      </c>
      <c r="Y582" s="1711" t="s">
        <v>9461</v>
      </c>
      <c r="Z582" s="1610"/>
      <c r="AA582" s="2950"/>
      <c r="AB582" s="1583" t="s">
        <v>8432</v>
      </c>
      <c r="AC582" s="1603" t="s">
        <v>8657</v>
      </c>
      <c r="AD582" s="1711" t="s">
        <v>8658</v>
      </c>
      <c r="AE582" s="1610">
        <v>559</v>
      </c>
      <c r="AF582" s="3714"/>
      <c r="AG582" s="1711" t="s">
        <v>9443</v>
      </c>
      <c r="AK582" s="1584">
        <v>1</v>
      </c>
    </row>
    <row r="583" spans="21:37">
      <c r="U583" s="1610"/>
      <c r="V583" s="3715"/>
      <c r="W583" s="1583" t="s">
        <v>9465</v>
      </c>
      <c r="X583" s="1603" t="s">
        <v>9484</v>
      </c>
      <c r="Y583" s="3447" t="s">
        <v>9465</v>
      </c>
      <c r="Z583" s="1610"/>
      <c r="AA583" s="2947"/>
      <c r="AB583" s="1583" t="s">
        <v>8373</v>
      </c>
      <c r="AC583" s="1603" t="s">
        <v>8652</v>
      </c>
      <c r="AD583" s="3447" t="s">
        <v>8653</v>
      </c>
      <c r="AE583" s="1610">
        <v>560</v>
      </c>
      <c r="AF583" s="3716"/>
      <c r="AG583" s="3447" t="s">
        <v>8448</v>
      </c>
      <c r="AK583" s="1584">
        <v>1</v>
      </c>
    </row>
    <row r="584" spans="21:37">
      <c r="U584" s="1610"/>
      <c r="V584" s="3717"/>
      <c r="W584" s="1583" t="s">
        <v>9473</v>
      </c>
      <c r="X584" s="1603" t="s">
        <v>9485</v>
      </c>
      <c r="Y584" s="3447" t="s">
        <v>9473</v>
      </c>
      <c r="Z584" s="1610"/>
      <c r="AA584" s="2944"/>
      <c r="AB584" s="1583" t="s">
        <v>8329</v>
      </c>
      <c r="AC584" s="1603" t="s">
        <v>8647</v>
      </c>
      <c r="AD584" s="3447" t="s">
        <v>8648</v>
      </c>
      <c r="AE584" s="1610">
        <v>561</v>
      </c>
      <c r="AF584" s="3718"/>
      <c r="AG584" s="3447" t="s">
        <v>8462</v>
      </c>
      <c r="AK584" s="1584">
        <v>1</v>
      </c>
    </row>
    <row r="585" spans="21:37">
      <c r="U585" s="1610"/>
      <c r="V585" s="3719"/>
      <c r="W585" s="1583" t="s">
        <v>9463</v>
      </c>
      <c r="X585" s="1603" t="s">
        <v>9486</v>
      </c>
      <c r="Y585" s="1711" t="s">
        <v>9487</v>
      </c>
      <c r="Z585" s="1610"/>
      <c r="AA585" s="2941"/>
      <c r="AB585" s="1583" t="s">
        <v>8388</v>
      </c>
      <c r="AC585" s="1603" t="s">
        <v>8642</v>
      </c>
      <c r="AD585" s="1711" t="s">
        <v>8643</v>
      </c>
      <c r="AE585" s="1610">
        <v>562</v>
      </c>
      <c r="AF585" s="3720"/>
      <c r="AG585" s="1711" t="s">
        <v>7151</v>
      </c>
      <c r="AK585" s="1584">
        <v>1</v>
      </c>
    </row>
    <row r="586" spans="21:37">
      <c r="U586" s="1610"/>
      <c r="V586" s="3721"/>
      <c r="W586" s="1583" t="s">
        <v>9462</v>
      </c>
      <c r="X586" s="1603" t="s">
        <v>9488</v>
      </c>
      <c r="Y586" s="3447" t="s">
        <v>9489</v>
      </c>
      <c r="Z586" s="1610"/>
      <c r="AA586" s="2953"/>
      <c r="AB586" s="1583" t="s">
        <v>8476</v>
      </c>
      <c r="AC586" s="1603" t="s">
        <v>8662</v>
      </c>
      <c r="AD586" s="3447" t="s">
        <v>8663</v>
      </c>
      <c r="AE586" s="1610">
        <v>563</v>
      </c>
      <c r="AF586" s="3722"/>
      <c r="AG586" s="3447" t="s">
        <v>8455</v>
      </c>
      <c r="AK586" s="1584">
        <v>1</v>
      </c>
    </row>
    <row r="587" spans="21:37">
      <c r="U587" s="1610"/>
      <c r="V587" s="3723"/>
      <c r="W587" s="1583" t="s">
        <v>9467</v>
      </c>
      <c r="X587" s="1603" t="s">
        <v>9490</v>
      </c>
      <c r="Y587" s="3447" t="s">
        <v>9491</v>
      </c>
      <c r="Z587" s="1610"/>
      <c r="AA587" s="3029"/>
      <c r="AB587" s="1583" t="s">
        <v>8775</v>
      </c>
      <c r="AC587" s="1603" t="s">
        <v>8776</v>
      </c>
      <c r="AD587" s="3447" t="s">
        <v>8777</v>
      </c>
      <c r="AE587" s="1610">
        <v>564</v>
      </c>
      <c r="AF587" s="3724"/>
      <c r="AG587" s="3447" t="s">
        <v>8470</v>
      </c>
      <c r="AK587" s="1584">
        <v>1</v>
      </c>
    </row>
    <row r="588" spans="21:37">
      <c r="U588" s="1610"/>
      <c r="V588" s="3725"/>
      <c r="W588" s="1583" t="s">
        <v>9479</v>
      </c>
      <c r="X588" s="1603" t="s">
        <v>9492</v>
      </c>
      <c r="Y588" s="1711" t="s">
        <v>9493</v>
      </c>
      <c r="Z588" s="1610"/>
      <c r="AA588" s="1745"/>
      <c r="AB588" s="1583" t="s">
        <v>7056</v>
      </c>
      <c r="AC588" s="1603" t="s">
        <v>7057</v>
      </c>
      <c r="AD588" s="1711" t="s">
        <v>7056</v>
      </c>
      <c r="AE588" s="1610">
        <v>565</v>
      </c>
      <c r="AF588" s="3726"/>
      <c r="AG588" s="1711" t="s">
        <v>8707</v>
      </c>
      <c r="AK588" s="1584">
        <v>1</v>
      </c>
    </row>
    <row r="589" spans="21:37">
      <c r="U589" s="1610"/>
      <c r="V589" s="3727"/>
      <c r="W589" s="1583" t="s">
        <v>9494</v>
      </c>
      <c r="X589" s="1603" t="s">
        <v>9495</v>
      </c>
      <c r="Y589" s="1711" t="s">
        <v>9496</v>
      </c>
      <c r="Z589" s="1610"/>
      <c r="AA589" s="2137"/>
      <c r="AB589" s="1583" t="s">
        <v>7594</v>
      </c>
      <c r="AC589" s="1603" t="s">
        <v>7609</v>
      </c>
      <c r="AD589" s="1711" t="s">
        <v>7594</v>
      </c>
      <c r="AE589" s="1610">
        <v>566</v>
      </c>
      <c r="AF589" s="3728"/>
      <c r="AG589" s="1711" t="s">
        <v>8702</v>
      </c>
      <c r="AK589" s="1584">
        <v>1</v>
      </c>
    </row>
    <row r="590" spans="21:37">
      <c r="U590" s="1610"/>
      <c r="V590" s="3381"/>
      <c r="W590" s="1583" t="s">
        <v>9240</v>
      </c>
      <c r="X590" s="1603" t="s">
        <v>9241</v>
      </c>
      <c r="Y590" s="3447" t="s">
        <v>9242</v>
      </c>
      <c r="Z590" s="1610"/>
      <c r="AA590" s="3010"/>
      <c r="AB590" s="1583" t="s">
        <v>8343</v>
      </c>
      <c r="AC590" s="1603" t="s">
        <v>8751</v>
      </c>
      <c r="AD590" s="3447" t="s">
        <v>8752</v>
      </c>
      <c r="AE590" s="1610">
        <v>567</v>
      </c>
      <c r="AF590" s="3729"/>
      <c r="AG590" s="3447" t="s">
        <v>8477</v>
      </c>
      <c r="AK590" s="1584">
        <v>1</v>
      </c>
    </row>
    <row r="591" spans="21:37">
      <c r="U591" s="1610"/>
      <c r="V591" s="3390"/>
      <c r="W591" s="1583" t="s">
        <v>9253</v>
      </c>
      <c r="X591" s="1603" t="s">
        <v>9254</v>
      </c>
      <c r="Y591" s="1711" t="s">
        <v>9255</v>
      </c>
      <c r="Z591" s="1610"/>
      <c r="AA591" s="3026"/>
      <c r="AB591" s="1583" t="s">
        <v>8416</v>
      </c>
      <c r="AC591" s="1603" t="s">
        <v>8771</v>
      </c>
      <c r="AD591" s="1711" t="s">
        <v>8416</v>
      </c>
      <c r="AE591" s="1610">
        <v>568</v>
      </c>
      <c r="AF591" s="3730"/>
      <c r="AG591" s="1711" t="s">
        <v>8731</v>
      </c>
      <c r="AK591" s="1584">
        <v>1</v>
      </c>
    </row>
    <row r="592" spans="21:37">
      <c r="U592" s="1610"/>
      <c r="V592" s="3387"/>
      <c r="W592" s="1583" t="s">
        <v>9248</v>
      </c>
      <c r="X592" s="1603" t="s">
        <v>9249</v>
      </c>
      <c r="Y592" s="1711" t="s">
        <v>9250</v>
      </c>
      <c r="Z592" s="1610"/>
      <c r="AA592" s="3008"/>
      <c r="AB592" s="1583" t="s">
        <v>8402</v>
      </c>
      <c r="AC592" s="1603" t="s">
        <v>8749</v>
      </c>
      <c r="AD592" s="1711" t="s">
        <v>8402</v>
      </c>
      <c r="AE592" s="1610">
        <v>569</v>
      </c>
      <c r="AF592" s="3731"/>
      <c r="AG592" s="1711" t="s">
        <v>8728</v>
      </c>
      <c r="AK592" s="1584">
        <v>1</v>
      </c>
    </row>
    <row r="593" spans="21:37">
      <c r="U593" s="1610"/>
      <c r="V593" s="3732"/>
      <c r="W593" s="1583" t="s">
        <v>5560</v>
      </c>
      <c r="X593" s="1603" t="s">
        <v>9497</v>
      </c>
      <c r="Y593" s="1711" t="s">
        <v>5560</v>
      </c>
      <c r="Z593" s="1610"/>
      <c r="AA593" s="3005"/>
      <c r="AB593" s="1583" t="s">
        <v>8447</v>
      </c>
      <c r="AC593" s="1603" t="s">
        <v>8746</v>
      </c>
      <c r="AD593" s="1711" t="s">
        <v>8447</v>
      </c>
      <c r="AE593" s="1610">
        <v>570</v>
      </c>
      <c r="AF593" s="3733"/>
      <c r="AG593" s="1711" t="s">
        <v>8715</v>
      </c>
      <c r="AK593" s="1584">
        <v>1</v>
      </c>
    </row>
    <row r="594" spans="21:37">
      <c r="U594" s="1610"/>
      <c r="V594" s="3734"/>
      <c r="W594" s="1583" t="s">
        <v>7925</v>
      </c>
      <c r="X594" s="1603" t="s">
        <v>9498</v>
      </c>
      <c r="Y594" s="1711" t="s">
        <v>7925</v>
      </c>
      <c r="Z594" s="1610"/>
      <c r="AA594" s="2749"/>
      <c r="AB594" s="1583" t="s">
        <v>8353</v>
      </c>
      <c r="AC594" s="1603" t="s">
        <v>8354</v>
      </c>
      <c r="AD594" s="1711" t="s">
        <v>8355</v>
      </c>
      <c r="AE594" s="1610">
        <v>571</v>
      </c>
      <c r="AF594" s="3735"/>
      <c r="AG594" s="1711" t="s">
        <v>8630</v>
      </c>
      <c r="AK594" s="1584">
        <v>1</v>
      </c>
    </row>
    <row r="595" spans="21:37">
      <c r="U595" s="1610"/>
      <c r="V595" s="3065"/>
      <c r="W595" s="1583" t="s">
        <v>8826</v>
      </c>
      <c r="X595" s="1603" t="s">
        <v>8827</v>
      </c>
      <c r="Y595" s="1711" t="s">
        <v>8826</v>
      </c>
      <c r="Z595" s="1610"/>
      <c r="AA595" s="3017"/>
      <c r="AB595" s="1583" t="s">
        <v>8481</v>
      </c>
      <c r="AC595" s="1603" t="s">
        <v>8758</v>
      </c>
      <c r="AD595" s="1711" t="s">
        <v>8481</v>
      </c>
      <c r="AE595" s="1610">
        <v>572</v>
      </c>
      <c r="AF595" s="3736"/>
      <c r="AG595" s="1711" t="s">
        <v>9324</v>
      </c>
      <c r="AK595" s="1584">
        <v>1</v>
      </c>
    </row>
    <row r="596" spans="21:37">
      <c r="U596" s="1610"/>
      <c r="V596" s="3737"/>
      <c r="W596" s="1583" t="s">
        <v>343</v>
      </c>
      <c r="X596" s="1603" t="s">
        <v>9499</v>
      </c>
      <c r="Y596" s="1711" t="s">
        <v>343</v>
      </c>
      <c r="Z596" s="1610"/>
      <c r="AA596" s="3738"/>
      <c r="AB596" s="1583" t="s">
        <v>8359</v>
      </c>
      <c r="AC596" s="1603" t="s">
        <v>9500</v>
      </c>
      <c r="AD596" s="1711" t="s">
        <v>8359</v>
      </c>
      <c r="AE596" s="1610">
        <v>573</v>
      </c>
      <c r="AF596" s="3739"/>
      <c r="AG596" s="1711" t="s">
        <v>9319</v>
      </c>
      <c r="AK596" s="1584">
        <v>1</v>
      </c>
    </row>
    <row r="597" spans="21:37">
      <c r="U597" s="1610"/>
      <c r="V597" s="3740"/>
      <c r="W597" s="1583" t="s">
        <v>9111</v>
      </c>
      <c r="X597" s="1603" t="s">
        <v>9501</v>
      </c>
      <c r="Y597" s="1711" t="s">
        <v>9111</v>
      </c>
      <c r="Z597" s="1610"/>
      <c r="AA597" s="3015"/>
      <c r="AB597" s="1583" t="s">
        <v>8051</v>
      </c>
      <c r="AC597" s="1603" t="s">
        <v>8757</v>
      </c>
      <c r="AD597" s="1711" t="s">
        <v>8051</v>
      </c>
      <c r="AE597" s="1610">
        <v>574</v>
      </c>
      <c r="AF597" s="3741"/>
      <c r="AG597" s="1711" t="s">
        <v>9329</v>
      </c>
      <c r="AK597" s="1584">
        <v>1</v>
      </c>
    </row>
    <row r="598" spans="21:37">
      <c r="U598" s="1610"/>
      <c r="V598" s="3742"/>
      <c r="W598" s="1583" t="s">
        <v>9078</v>
      </c>
      <c r="X598" s="1603" t="s">
        <v>9502</v>
      </c>
      <c r="Y598" s="3447" t="s">
        <v>9078</v>
      </c>
      <c r="Z598" s="1610"/>
      <c r="AA598" s="3020"/>
      <c r="AB598" s="1583" t="s">
        <v>8110</v>
      </c>
      <c r="AC598" s="1603" t="s">
        <v>8762</v>
      </c>
      <c r="AD598" s="3447" t="s">
        <v>8110</v>
      </c>
      <c r="AE598" s="1610">
        <v>575</v>
      </c>
      <c r="AF598" s="3743"/>
      <c r="AG598" s="3447" t="s">
        <v>9313</v>
      </c>
      <c r="AK598" s="1584">
        <v>1</v>
      </c>
    </row>
    <row r="599" spans="21:37">
      <c r="U599" s="1610"/>
      <c r="V599" s="3744"/>
      <c r="W599" s="1583" t="s">
        <v>9503</v>
      </c>
      <c r="X599" s="1603" t="s">
        <v>9504</v>
      </c>
      <c r="Y599" s="1711" t="s">
        <v>9503</v>
      </c>
      <c r="Z599" s="1610"/>
      <c r="AA599" s="1897"/>
      <c r="AB599" s="1583" t="s">
        <v>7315</v>
      </c>
      <c r="AC599" s="1603" t="s">
        <v>7316</v>
      </c>
      <c r="AD599" s="1711" t="s">
        <v>7317</v>
      </c>
      <c r="AE599" s="1610">
        <v>576</v>
      </c>
      <c r="AF599" s="3745"/>
      <c r="AG599" s="1711" t="s">
        <v>9305</v>
      </c>
      <c r="AK599" s="1584">
        <v>1</v>
      </c>
    </row>
    <row r="600" spans="21:37">
      <c r="U600" s="1610"/>
      <c r="V600" s="3746"/>
      <c r="W600" s="1583" t="s">
        <v>9505</v>
      </c>
      <c r="X600" s="1603" t="s">
        <v>9506</v>
      </c>
      <c r="Y600" s="1711" t="s">
        <v>9505</v>
      </c>
      <c r="Z600" s="1610"/>
      <c r="AA600" s="3695"/>
      <c r="AB600" s="1583" t="s">
        <v>7940</v>
      </c>
      <c r="AC600" s="1603" t="s">
        <v>9464</v>
      </c>
      <c r="AD600" s="1711" t="s">
        <v>7940</v>
      </c>
      <c r="AE600" s="1610">
        <v>577</v>
      </c>
      <c r="AF600" s="3747"/>
      <c r="AG600" s="1711" t="s">
        <v>9308</v>
      </c>
      <c r="AK600" s="1584">
        <v>1</v>
      </c>
    </row>
    <row r="601" spans="21:37">
      <c r="U601" s="1610"/>
      <c r="V601" s="3748"/>
      <c r="W601" s="1583" t="s">
        <v>9085</v>
      </c>
      <c r="X601" s="1603" t="s">
        <v>9507</v>
      </c>
      <c r="Y601" s="1711" t="s">
        <v>9508</v>
      </c>
      <c r="Z601" s="1610"/>
      <c r="AA601" s="2898"/>
      <c r="AB601" s="1583" t="s">
        <v>7897</v>
      </c>
      <c r="AC601" s="1603" t="s">
        <v>8580</v>
      </c>
      <c r="AD601" s="1711" t="s">
        <v>8581</v>
      </c>
      <c r="AE601" s="1610">
        <v>578</v>
      </c>
      <c r="AF601" s="3749"/>
      <c r="AG601" s="1711" t="s">
        <v>8803</v>
      </c>
      <c r="AK601" s="1584">
        <v>1</v>
      </c>
    </row>
    <row r="602" spans="21:37">
      <c r="U602" s="1610"/>
      <c r="V602" s="3750"/>
      <c r="W602" s="1583" t="s">
        <v>9079</v>
      </c>
      <c r="X602" s="1603" t="s">
        <v>9509</v>
      </c>
      <c r="Y602" s="1711" t="s">
        <v>9510</v>
      </c>
      <c r="Z602" s="1610"/>
      <c r="AA602" s="2922"/>
      <c r="AB602" s="1583" t="s">
        <v>7882</v>
      </c>
      <c r="AC602" s="1603" t="s">
        <v>7006</v>
      </c>
      <c r="AD602" s="1711" t="s">
        <v>7882</v>
      </c>
      <c r="AE602" s="1610">
        <v>579</v>
      </c>
      <c r="AF602" s="3751"/>
      <c r="AG602" s="1711" t="s">
        <v>8805</v>
      </c>
      <c r="AK602" s="1584">
        <v>1</v>
      </c>
    </row>
    <row r="603" spans="21:37">
      <c r="U603" s="1610"/>
      <c r="V603" s="3752"/>
      <c r="W603" s="1583" t="s">
        <v>9107</v>
      </c>
      <c r="X603" s="1603" t="s">
        <v>9511</v>
      </c>
      <c r="Y603" s="1711" t="s">
        <v>9512</v>
      </c>
      <c r="Z603" s="1610"/>
      <c r="AA603" s="2005"/>
      <c r="AB603" s="1583" t="s">
        <v>7446</v>
      </c>
      <c r="AC603" s="1603" t="s">
        <v>7447</v>
      </c>
      <c r="AD603" s="1711" t="s">
        <v>7448</v>
      </c>
      <c r="AE603" s="1610">
        <v>580</v>
      </c>
      <c r="AF603" s="3753"/>
      <c r="AG603" s="1711" t="s">
        <v>8785</v>
      </c>
      <c r="AK603" s="1584">
        <v>1</v>
      </c>
    </row>
    <row r="604" spans="21:37">
      <c r="U604" s="1610"/>
      <c r="V604" s="3754"/>
      <c r="W604" s="1583" t="s">
        <v>9124</v>
      </c>
      <c r="X604" s="1603" t="s">
        <v>9513</v>
      </c>
      <c r="Y604" s="1711" t="s">
        <v>9514</v>
      </c>
      <c r="Z604" s="1610"/>
      <c r="AA604" s="2887"/>
      <c r="AB604" s="1583" t="s">
        <v>7539</v>
      </c>
      <c r="AC604" s="1603" t="s">
        <v>8561</v>
      </c>
      <c r="AD604" s="1711" t="s">
        <v>8562</v>
      </c>
      <c r="AE604" s="1610">
        <v>581</v>
      </c>
      <c r="AF604" s="3755"/>
      <c r="AG604" s="1711" t="s">
        <v>9146</v>
      </c>
      <c r="AK604" s="1584">
        <v>1</v>
      </c>
    </row>
    <row r="605" spans="21:37">
      <c r="U605" s="1610"/>
      <c r="V605" s="2846"/>
      <c r="W605" s="1583" t="s">
        <v>8491</v>
      </c>
      <c r="X605" s="1603" t="s">
        <v>8492</v>
      </c>
      <c r="Y605" s="1711" t="s">
        <v>8491</v>
      </c>
      <c r="Z605" s="1610"/>
      <c r="AA605" s="2901"/>
      <c r="AB605" s="1583" t="s">
        <v>8079</v>
      </c>
      <c r="AC605" s="1603" t="s">
        <v>8586</v>
      </c>
      <c r="AD605" s="1711" t="s">
        <v>8587</v>
      </c>
      <c r="AE605" s="1610">
        <v>582</v>
      </c>
      <c r="AF605" s="3756"/>
      <c r="AG605" s="1711" t="s">
        <v>9137</v>
      </c>
      <c r="AK605" s="1584">
        <v>1</v>
      </c>
    </row>
    <row r="606" spans="21:37">
      <c r="U606" s="1610"/>
      <c r="V606" s="3757"/>
      <c r="W606" s="1583" t="s">
        <v>9056</v>
      </c>
      <c r="X606" s="1603" t="s">
        <v>9515</v>
      </c>
      <c r="Y606" s="1711" t="s">
        <v>9516</v>
      </c>
      <c r="Z606" s="1610"/>
      <c r="AA606" s="2017"/>
      <c r="AB606" s="1583" t="s">
        <v>7462</v>
      </c>
      <c r="AC606" s="1603" t="s">
        <v>7463</v>
      </c>
      <c r="AD606" s="1711" t="s">
        <v>7464</v>
      </c>
      <c r="AE606" s="1610">
        <v>583</v>
      </c>
      <c r="AF606" s="3758"/>
      <c r="AG606" s="1711" t="s">
        <v>9134</v>
      </c>
      <c r="AK606" s="1584">
        <v>1</v>
      </c>
    </row>
    <row r="607" spans="21:37">
      <c r="U607" s="1610"/>
      <c r="V607" s="3759"/>
      <c r="W607" s="1583" t="s">
        <v>9025</v>
      </c>
      <c r="X607" s="1603" t="s">
        <v>9517</v>
      </c>
      <c r="Y607" s="1711" t="s">
        <v>9518</v>
      </c>
      <c r="Z607" s="1610"/>
      <c r="AA607" s="2892"/>
      <c r="AB607" s="1583" t="s">
        <v>8126</v>
      </c>
      <c r="AC607" s="1603" t="s">
        <v>8570</v>
      </c>
      <c r="AD607" s="1711" t="s">
        <v>8571</v>
      </c>
      <c r="AE607" s="1610">
        <v>584</v>
      </c>
      <c r="AF607" s="3760"/>
      <c r="AG607" s="1711" t="s">
        <v>8684</v>
      </c>
      <c r="AK607" s="1584">
        <v>1</v>
      </c>
    </row>
    <row r="608" spans="21:37">
      <c r="U608" s="1610"/>
      <c r="V608" s="3761"/>
      <c r="W608" s="1583" t="s">
        <v>9519</v>
      </c>
      <c r="X608" s="1603" t="s">
        <v>9520</v>
      </c>
      <c r="Y608" s="1711" t="s">
        <v>9521</v>
      </c>
      <c r="Z608" s="1610"/>
      <c r="AA608" s="3084"/>
      <c r="AB608" s="1583" t="s">
        <v>8301</v>
      </c>
      <c r="AC608" s="1603" t="s">
        <v>8857</v>
      </c>
      <c r="AD608" s="1711" t="s">
        <v>8301</v>
      </c>
      <c r="AE608" s="1610">
        <v>585</v>
      </c>
      <c r="AF608" s="3762"/>
      <c r="AG608" s="1711" t="s">
        <v>8903</v>
      </c>
      <c r="AK608" s="1584">
        <v>1</v>
      </c>
    </row>
    <row r="609" spans="21:37">
      <c r="U609" s="1610"/>
      <c r="V609" s="3763"/>
      <c r="W609" s="1583" t="s">
        <v>9522</v>
      </c>
      <c r="X609" s="1603" t="s">
        <v>9523</v>
      </c>
      <c r="Y609" s="1711" t="s">
        <v>9524</v>
      </c>
      <c r="Z609" s="1610"/>
      <c r="AA609" s="3574"/>
      <c r="AB609" s="1583" t="s">
        <v>7967</v>
      </c>
      <c r="AC609" s="1603" t="s">
        <v>9381</v>
      </c>
      <c r="AD609" s="1711" t="s">
        <v>7967</v>
      </c>
      <c r="AE609" s="1610">
        <v>586</v>
      </c>
      <c r="AF609" s="3764"/>
      <c r="AG609" s="1711" t="s">
        <v>8895</v>
      </c>
      <c r="AK609" s="1584">
        <v>1</v>
      </c>
    </row>
    <row r="610" spans="21:37">
      <c r="U610" s="1610"/>
      <c r="V610" s="3765"/>
      <c r="W610" s="1583" t="s">
        <v>9525</v>
      </c>
      <c r="X610" s="1603" t="s">
        <v>9526</v>
      </c>
      <c r="Y610" s="1711" t="s">
        <v>9527</v>
      </c>
      <c r="Z610" s="1610"/>
      <c r="AA610" s="2881"/>
      <c r="AB610" s="1583" t="s">
        <v>8227</v>
      </c>
      <c r="AC610" s="1603" t="s">
        <v>8552</v>
      </c>
      <c r="AD610" s="1711" t="s">
        <v>8553</v>
      </c>
      <c r="AE610" s="1610">
        <v>587</v>
      </c>
      <c r="AF610" s="3766"/>
      <c r="AG610" s="1711" t="s">
        <v>8805</v>
      </c>
      <c r="AK610" s="1584">
        <v>1</v>
      </c>
    </row>
    <row r="611" spans="21:37">
      <c r="U611" s="1610"/>
      <c r="V611" s="3767"/>
      <c r="W611" s="1583" t="s">
        <v>9528</v>
      </c>
      <c r="X611" s="1603" t="s">
        <v>9529</v>
      </c>
      <c r="Y611" s="1711" t="s">
        <v>9530</v>
      </c>
      <c r="Z611" s="1610"/>
      <c r="AA611" s="2895"/>
      <c r="AB611" s="1583" t="s">
        <v>8126</v>
      </c>
      <c r="AC611" s="1603" t="s">
        <v>8575</v>
      </c>
      <c r="AD611" s="1711" t="s">
        <v>8576</v>
      </c>
      <c r="AE611" s="1610">
        <v>588</v>
      </c>
      <c r="AF611" s="3768"/>
      <c r="AG611" s="1711" t="s">
        <v>8890</v>
      </c>
      <c r="AK611" s="1584">
        <v>1</v>
      </c>
    </row>
    <row r="612" spans="21:37">
      <c r="U612" s="1610"/>
      <c r="V612" s="3769"/>
      <c r="W612" s="1583" t="s">
        <v>9080</v>
      </c>
      <c r="X612" s="1603" t="s">
        <v>9531</v>
      </c>
      <c r="Y612" s="3447" t="s">
        <v>9532</v>
      </c>
      <c r="Z612" s="1610"/>
      <c r="AA612" s="3734"/>
      <c r="AB612" s="1583" t="s">
        <v>7925</v>
      </c>
      <c r="AC612" s="1603" t="s">
        <v>9498</v>
      </c>
      <c r="AD612" s="3447" t="s">
        <v>7925</v>
      </c>
      <c r="AE612" s="1610">
        <v>589</v>
      </c>
      <c r="AF612" s="3770"/>
      <c r="AG612" s="3447" t="s">
        <v>8842</v>
      </c>
      <c r="AK612" s="1584">
        <v>1</v>
      </c>
    </row>
    <row r="613" spans="21:37">
      <c r="U613" s="1610"/>
      <c r="V613" s="3771"/>
      <c r="W613" s="1583" t="s">
        <v>9533</v>
      </c>
      <c r="X613" s="1603" t="s">
        <v>9534</v>
      </c>
      <c r="Y613" s="3447" t="s">
        <v>9533</v>
      </c>
      <c r="Z613" s="1610"/>
      <c r="AA613" s="2935"/>
      <c r="AB613" s="1583" t="s">
        <v>8037</v>
      </c>
      <c r="AC613" s="1603" t="s">
        <v>8633</v>
      </c>
      <c r="AD613" s="3447" t="s">
        <v>8634</v>
      </c>
      <c r="AE613" s="1610">
        <v>590</v>
      </c>
      <c r="AF613" s="3772"/>
      <c r="AG613" s="3447" t="s">
        <v>8870</v>
      </c>
      <c r="AK613" s="1584">
        <v>1</v>
      </c>
    </row>
    <row r="614" spans="21:37">
      <c r="U614" s="1610"/>
      <c r="V614" s="3773"/>
      <c r="W614" s="1583" t="s">
        <v>9535</v>
      </c>
      <c r="X614" s="1603" t="s">
        <v>9536</v>
      </c>
      <c r="Y614" s="1711" t="s">
        <v>9535</v>
      </c>
      <c r="Z614" s="1610"/>
      <c r="AA614" s="2545"/>
      <c r="AB614" s="1583" t="s">
        <v>8104</v>
      </c>
      <c r="AC614" s="1603" t="s">
        <v>8105</v>
      </c>
      <c r="AD614" s="1711" t="s">
        <v>8106</v>
      </c>
      <c r="AE614" s="1610">
        <v>591</v>
      </c>
      <c r="AF614" s="3774"/>
      <c r="AG614" s="1711" t="s">
        <v>8778</v>
      </c>
      <c r="AK614" s="1584">
        <v>1</v>
      </c>
    </row>
    <row r="615" spans="21:37">
      <c r="U615" s="1610"/>
      <c r="V615" s="3775"/>
      <c r="W615" s="1583" t="s">
        <v>9537</v>
      </c>
      <c r="X615" s="1603" t="s">
        <v>9538</v>
      </c>
      <c r="Y615" s="1711" t="s">
        <v>9537</v>
      </c>
      <c r="Z615" s="1610"/>
      <c r="AA615" s="2884"/>
      <c r="AB615" s="1583" t="s">
        <v>8227</v>
      </c>
      <c r="AC615" s="1603" t="s">
        <v>8556</v>
      </c>
      <c r="AD615" s="1711" t="s">
        <v>8557</v>
      </c>
      <c r="AE615" s="1610">
        <v>592</v>
      </c>
      <c r="AF615" s="3776"/>
      <c r="AG615" s="1711" t="s">
        <v>8803</v>
      </c>
      <c r="AK615" s="1584">
        <v>1</v>
      </c>
    </row>
    <row r="616" spans="21:37">
      <c r="U616" s="1610"/>
      <c r="V616" s="3777"/>
      <c r="W616" s="1583" t="s">
        <v>9539</v>
      </c>
      <c r="X616" s="1603" t="s">
        <v>9540</v>
      </c>
      <c r="Y616" s="1711" t="s">
        <v>9539</v>
      </c>
      <c r="Z616" s="1610"/>
      <c r="AA616" s="1842"/>
      <c r="AB616" s="1583" t="s">
        <v>7243</v>
      </c>
      <c r="AC616" s="1603" t="s">
        <v>7244</v>
      </c>
      <c r="AD616" s="1711" t="s">
        <v>7243</v>
      </c>
      <c r="AE616" s="1610">
        <v>593</v>
      </c>
      <c r="AF616" s="3778"/>
      <c r="AG616" s="1711" t="s">
        <v>8789</v>
      </c>
      <c r="AK616" s="1584">
        <v>1</v>
      </c>
    </row>
    <row r="617" spans="21:37">
      <c r="U617" s="1610"/>
      <c r="V617" s="3779"/>
      <c r="W617" s="1583" t="s">
        <v>9096</v>
      </c>
      <c r="X617" s="1603" t="s">
        <v>9541</v>
      </c>
      <c r="Y617" s="3447" t="s">
        <v>9096</v>
      </c>
      <c r="Z617" s="1610"/>
      <c r="AA617" s="3013"/>
      <c r="AB617" s="1583" t="s">
        <v>8287</v>
      </c>
      <c r="AC617" s="1603" t="s">
        <v>8755</v>
      </c>
      <c r="AD617" s="3447" t="s">
        <v>8287</v>
      </c>
      <c r="AE617" s="1610">
        <v>594</v>
      </c>
      <c r="AF617" s="3780"/>
      <c r="AG617" s="3447" t="s">
        <v>8846</v>
      </c>
      <c r="AK617" s="1584">
        <v>1</v>
      </c>
    </row>
    <row r="618" spans="21:37">
      <c r="U618" s="1610"/>
      <c r="V618" s="3781"/>
      <c r="W618" s="1583" t="s">
        <v>9542</v>
      </c>
      <c r="X618" s="1603" t="s">
        <v>9543</v>
      </c>
      <c r="Y618" s="1711" t="s">
        <v>9542</v>
      </c>
      <c r="Z618" s="1610"/>
      <c r="AA618" s="3782"/>
      <c r="AB618" s="1583" t="s">
        <v>7911</v>
      </c>
      <c r="AC618" s="1603" t="s">
        <v>9544</v>
      </c>
      <c r="AD618" s="1711" t="s">
        <v>9545</v>
      </c>
      <c r="AE618" s="1610">
        <v>595</v>
      </c>
      <c r="AF618" s="3783"/>
      <c r="AG618" s="1711" t="s">
        <v>1312</v>
      </c>
      <c r="AK618" s="1584">
        <v>1</v>
      </c>
    </row>
    <row r="619" spans="21:37">
      <c r="U619" s="1610"/>
      <c r="V619" s="3784"/>
      <c r="W619" s="1583" t="s">
        <v>9100</v>
      </c>
      <c r="X619" s="1603" t="s">
        <v>9546</v>
      </c>
      <c r="Y619" s="1711" t="s">
        <v>9100</v>
      </c>
      <c r="Z619" s="1610"/>
      <c r="AA619" s="3023"/>
      <c r="AB619" s="1583" t="s">
        <v>8258</v>
      </c>
      <c r="AC619" s="1603" t="s">
        <v>8767</v>
      </c>
      <c r="AD619" s="1711" t="s">
        <v>8258</v>
      </c>
      <c r="AE619" s="1610">
        <v>596</v>
      </c>
      <c r="AF619" s="3785"/>
      <c r="AG619" s="1711" t="s">
        <v>7217</v>
      </c>
      <c r="AK619" s="1584">
        <v>1</v>
      </c>
    </row>
    <row r="620" spans="21:37">
      <c r="U620" s="1610"/>
      <c r="V620" s="3786"/>
      <c r="W620" s="1583" t="s">
        <v>9086</v>
      </c>
      <c r="X620" s="1603" t="s">
        <v>9547</v>
      </c>
      <c r="Y620" s="1711" t="s">
        <v>9086</v>
      </c>
      <c r="Z620" s="1610"/>
      <c r="AA620" s="2907"/>
      <c r="AB620" s="1583" t="s">
        <v>8242</v>
      </c>
      <c r="AC620" s="1603" t="s">
        <v>8595</v>
      </c>
      <c r="AD620" s="1711" t="s">
        <v>8242</v>
      </c>
      <c r="AE620" s="1610">
        <v>597</v>
      </c>
      <c r="AF620" s="3787"/>
      <c r="AG620" s="1711" t="s">
        <v>8797</v>
      </c>
      <c r="AK620" s="1584">
        <v>1</v>
      </c>
    </row>
    <row r="621" spans="21:37">
      <c r="U621" s="1610"/>
      <c r="V621" s="3788"/>
      <c r="W621" s="1583" t="s">
        <v>449</v>
      </c>
      <c r="X621" s="1603" t="s">
        <v>9548</v>
      </c>
      <c r="Y621" s="1711" t="s">
        <v>9549</v>
      </c>
      <c r="Z621" s="1610"/>
      <c r="AA621" s="2821"/>
      <c r="AB621" s="1583" t="s">
        <v>8211</v>
      </c>
      <c r="AC621" s="1603" t="s">
        <v>8442</v>
      </c>
      <c r="AD621" s="1711" t="s">
        <v>8443</v>
      </c>
      <c r="AE621" s="1610">
        <v>598</v>
      </c>
      <c r="AF621" s="3789"/>
      <c r="AG621" s="1711" t="s">
        <v>8810</v>
      </c>
      <c r="AK621" s="1584">
        <v>1</v>
      </c>
    </row>
    <row r="622" spans="21:37">
      <c r="U622" s="1610"/>
      <c r="V622" s="3790"/>
      <c r="W622" s="1583" t="s">
        <v>449</v>
      </c>
      <c r="X622" s="1603" t="s">
        <v>9550</v>
      </c>
      <c r="Y622" s="1711" t="s">
        <v>9551</v>
      </c>
      <c r="Z622" s="1610"/>
      <c r="AA622" s="2965"/>
      <c r="AB622" s="1583" t="s">
        <v>8153</v>
      </c>
      <c r="AC622" s="1603" t="s">
        <v>8682</v>
      </c>
      <c r="AD622" s="1711" t="s">
        <v>8683</v>
      </c>
      <c r="AE622" s="1610">
        <v>599</v>
      </c>
      <c r="AF622" s="3791"/>
      <c r="AG622" s="1711" t="s">
        <v>7330</v>
      </c>
      <c r="AK622" s="1584">
        <v>1</v>
      </c>
    </row>
    <row r="623" spans="21:37">
      <c r="U623" s="1610"/>
      <c r="V623" s="3792"/>
      <c r="W623" s="1583" t="s">
        <v>9552</v>
      </c>
      <c r="X623" s="1603" t="s">
        <v>9553</v>
      </c>
      <c r="Y623" s="3447" t="s">
        <v>9554</v>
      </c>
      <c r="Z623" s="1610"/>
      <c r="AA623" s="2875"/>
      <c r="AB623" s="1583" t="s">
        <v>8010</v>
      </c>
      <c r="AC623" s="1603" t="s">
        <v>8540</v>
      </c>
      <c r="AD623" s="3447" t="s">
        <v>8541</v>
      </c>
      <c r="AE623" s="1610">
        <v>600</v>
      </c>
      <c r="AF623" s="3793"/>
      <c r="AG623" s="3447" t="s">
        <v>8807</v>
      </c>
      <c r="AK623" s="1584">
        <v>1</v>
      </c>
    </row>
    <row r="624" spans="21:37">
      <c r="U624" s="1610"/>
      <c r="V624" s="3794"/>
      <c r="W624" s="1583" t="s">
        <v>9555</v>
      </c>
      <c r="X624" s="1603" t="s">
        <v>9556</v>
      </c>
      <c r="Y624" s="1711" t="s">
        <v>9557</v>
      </c>
      <c r="Z624" s="1610"/>
      <c r="AA624" s="3032"/>
      <c r="AB624" s="1583" t="s">
        <v>8196</v>
      </c>
      <c r="AC624" s="1603" t="s">
        <v>8780</v>
      </c>
      <c r="AD624" s="1711" t="s">
        <v>8196</v>
      </c>
      <c r="AE624" s="1610">
        <v>601</v>
      </c>
      <c r="AF624" s="3795"/>
      <c r="AG624" s="1711" t="s">
        <v>8792</v>
      </c>
      <c r="AK624" s="1584">
        <v>1</v>
      </c>
    </row>
    <row r="625" spans="21:37">
      <c r="U625" s="1610"/>
      <c r="V625" s="3796"/>
      <c r="W625" s="1583" t="s">
        <v>9558</v>
      </c>
      <c r="X625" s="1603" t="s">
        <v>9559</v>
      </c>
      <c r="Y625" s="1711" t="s">
        <v>9560</v>
      </c>
      <c r="Z625" s="1610"/>
      <c r="AA625" s="2185"/>
      <c r="AB625" s="1583" t="s">
        <v>7667</v>
      </c>
      <c r="AC625" s="1603" t="s">
        <v>7668</v>
      </c>
      <c r="AD625" s="1711" t="s">
        <v>7669</v>
      </c>
      <c r="AE625" s="1610">
        <v>602</v>
      </c>
      <c r="AF625" s="3797"/>
      <c r="AG625" s="1711" t="s">
        <v>8781</v>
      </c>
      <c r="AK625" s="1584">
        <v>1</v>
      </c>
    </row>
    <row r="626" spans="21:37">
      <c r="U626" s="1610"/>
      <c r="V626" s="3798"/>
      <c r="W626" s="1583" t="s">
        <v>9561</v>
      </c>
      <c r="X626" s="1603" t="s">
        <v>9562</v>
      </c>
      <c r="Y626" s="1711" t="s">
        <v>9563</v>
      </c>
      <c r="Z626" s="1610"/>
      <c r="AA626" s="2161"/>
      <c r="AB626" s="1583" t="s">
        <v>7636</v>
      </c>
      <c r="AC626" s="1603" t="s">
        <v>7637</v>
      </c>
      <c r="AD626" s="1711" t="s">
        <v>7638</v>
      </c>
      <c r="AE626" s="1610">
        <v>603</v>
      </c>
      <c r="AF626" s="3799"/>
      <c r="AG626" s="1711" t="s">
        <v>8813</v>
      </c>
      <c r="AK626" s="1584">
        <v>1</v>
      </c>
    </row>
    <row r="627" spans="21:37">
      <c r="U627" s="1610"/>
      <c r="V627" s="3800"/>
      <c r="W627" s="1583" t="s">
        <v>9564</v>
      </c>
      <c r="X627" s="1603" t="s">
        <v>9565</v>
      </c>
      <c r="Y627" s="1711" t="s">
        <v>9566</v>
      </c>
      <c r="Z627" s="1610"/>
      <c r="AA627" s="2149"/>
      <c r="AB627" s="1583" t="s">
        <v>7594</v>
      </c>
      <c r="AC627" s="1603" t="s">
        <v>7623</v>
      </c>
      <c r="AD627" s="1711" t="s">
        <v>7596</v>
      </c>
      <c r="AE627" s="1610">
        <v>604</v>
      </c>
      <c r="AF627" s="3801"/>
      <c r="AG627" s="1711" t="s">
        <v>8938</v>
      </c>
      <c r="AK627" s="1584">
        <v>1</v>
      </c>
    </row>
    <row r="628" spans="21:37">
      <c r="U628" s="1610"/>
      <c r="V628" s="3802"/>
      <c r="W628" s="1583" t="s">
        <v>9118</v>
      </c>
      <c r="X628" s="1603" t="s">
        <v>9567</v>
      </c>
      <c r="Y628" s="1711" t="s">
        <v>9568</v>
      </c>
      <c r="Z628" s="1610"/>
      <c r="AA628" s="2197"/>
      <c r="AB628" s="1583" t="s">
        <v>7681</v>
      </c>
      <c r="AC628" s="1603" t="s">
        <v>7682</v>
      </c>
      <c r="AD628" s="1711" t="s">
        <v>7683</v>
      </c>
      <c r="AE628" s="1610">
        <v>605</v>
      </c>
      <c r="AF628" s="3803"/>
      <c r="AG628" s="1711" t="s">
        <v>8839</v>
      </c>
      <c r="AK628" s="1584">
        <v>1</v>
      </c>
    </row>
    <row r="629" spans="21:37">
      <c r="U629" s="1610"/>
      <c r="V629" s="3804"/>
      <c r="W629" s="1583" t="s">
        <v>9569</v>
      </c>
      <c r="X629" s="1603" t="s">
        <v>9570</v>
      </c>
      <c r="Y629" s="1711" t="s">
        <v>9571</v>
      </c>
      <c r="Z629" s="1610"/>
      <c r="AA629" s="2857"/>
      <c r="AB629" s="1583" t="s">
        <v>8507</v>
      </c>
      <c r="AC629" s="1603" t="s">
        <v>8509</v>
      </c>
      <c r="AD629" s="1711" t="s">
        <v>8510</v>
      </c>
      <c r="AE629" s="1610">
        <v>606</v>
      </c>
      <c r="AF629" s="3805"/>
      <c r="AG629" s="1711" t="s">
        <v>8772</v>
      </c>
      <c r="AK629" s="1584">
        <v>1</v>
      </c>
    </row>
    <row r="630" spans="21:37">
      <c r="U630" s="1610"/>
      <c r="V630" s="3806"/>
      <c r="W630" s="1583" t="s">
        <v>9572</v>
      </c>
      <c r="X630" s="1603" t="s">
        <v>9573</v>
      </c>
      <c r="Y630" s="1711" t="s">
        <v>9574</v>
      </c>
      <c r="Z630" s="1610"/>
      <c r="AA630" s="2173"/>
      <c r="AB630" s="1583" t="s">
        <v>7651</v>
      </c>
      <c r="AC630" s="1603" t="s">
        <v>7652</v>
      </c>
      <c r="AD630" s="1711" t="s">
        <v>7653</v>
      </c>
      <c r="AE630" s="1610">
        <v>607</v>
      </c>
      <c r="AF630" s="3807"/>
      <c r="AG630" s="1711" t="s">
        <v>8910</v>
      </c>
      <c r="AK630" s="1584">
        <v>1</v>
      </c>
    </row>
    <row r="631" spans="21:37">
      <c r="U631" s="1610"/>
      <c r="V631" s="3808"/>
      <c r="W631" s="1583" t="s">
        <v>9575</v>
      </c>
      <c r="X631" s="1603" t="s">
        <v>9576</v>
      </c>
      <c r="Y631" s="3447" t="s">
        <v>9577</v>
      </c>
      <c r="Z631" s="1610"/>
      <c r="AA631" s="2968"/>
      <c r="AB631" s="1583" t="s">
        <v>8153</v>
      </c>
      <c r="AC631" s="1603" t="s">
        <v>8687</v>
      </c>
      <c r="AD631" s="3447" t="s">
        <v>8688</v>
      </c>
      <c r="AE631" s="1610">
        <v>608</v>
      </c>
      <c r="AF631" s="3809"/>
      <c r="AG631" s="3447" t="s">
        <v>8883</v>
      </c>
      <c r="AK631" s="1584">
        <v>1</v>
      </c>
    </row>
    <row r="632" spans="21:37">
      <c r="U632" s="1610"/>
      <c r="V632" s="3810"/>
      <c r="W632" s="1583" t="s">
        <v>9578</v>
      </c>
      <c r="X632" s="1603" t="s">
        <v>9579</v>
      </c>
      <c r="Y632" s="1711" t="s">
        <v>9580</v>
      </c>
      <c r="Z632" s="1610"/>
      <c r="AA632" s="2209"/>
      <c r="AB632" s="1583" t="s">
        <v>7697</v>
      </c>
      <c r="AC632" s="1603" t="s">
        <v>7698</v>
      </c>
      <c r="AD632" s="1711" t="s">
        <v>7699</v>
      </c>
      <c r="AE632" s="1610">
        <v>609</v>
      </c>
      <c r="AF632" s="3811"/>
      <c r="AG632" s="1711" t="s">
        <v>8817</v>
      </c>
      <c r="AK632" s="1584">
        <v>1</v>
      </c>
    </row>
    <row r="633" spans="21:37">
      <c r="U633" s="1610"/>
      <c r="V633" s="3812"/>
      <c r="W633" s="1583" t="s">
        <v>9581</v>
      </c>
      <c r="X633" s="1603" t="s">
        <v>9582</v>
      </c>
      <c r="Y633" s="3447" t="s">
        <v>9583</v>
      </c>
      <c r="Z633" s="1610"/>
      <c r="AA633" s="3813"/>
      <c r="AB633" s="1583" t="s">
        <v>8544</v>
      </c>
      <c r="AC633" s="1603" t="s">
        <v>9584</v>
      </c>
      <c r="AD633" s="3447" t="s">
        <v>9585</v>
      </c>
      <c r="AE633" s="1610">
        <v>610</v>
      </c>
      <c r="AF633" s="3814"/>
      <c r="AG633" s="3447" t="s">
        <v>8849</v>
      </c>
      <c r="AK633" s="1584">
        <v>1</v>
      </c>
    </row>
    <row r="634" spans="21:37">
      <c r="U634" s="1610"/>
      <c r="V634" s="3018"/>
      <c r="W634" s="1583" t="s">
        <v>8759</v>
      </c>
      <c r="X634" s="1603" t="s">
        <v>8760</v>
      </c>
      <c r="Y634" s="1711" t="s">
        <v>8761</v>
      </c>
      <c r="Z634" s="1610"/>
      <c r="AA634" s="2910"/>
      <c r="AB634" s="1583" t="s">
        <v>8094</v>
      </c>
      <c r="AC634" s="1603" t="s">
        <v>8599</v>
      </c>
      <c r="AD634" s="1711" t="s">
        <v>8094</v>
      </c>
      <c r="AE634" s="1610">
        <v>611</v>
      </c>
      <c r="AF634" s="3815"/>
      <c r="AG634" s="1711" t="s">
        <v>8785</v>
      </c>
      <c r="AK634" s="1584">
        <v>1</v>
      </c>
    </row>
    <row r="635" spans="21:37">
      <c r="U635" s="1610"/>
      <c r="V635" s="3816"/>
      <c r="W635" s="1583" t="s">
        <v>9586</v>
      </c>
      <c r="X635" s="1603" t="s">
        <v>9587</v>
      </c>
      <c r="Y635" s="1711" t="s">
        <v>9586</v>
      </c>
      <c r="Z635" s="1610"/>
      <c r="AA635" s="3564"/>
      <c r="AB635" s="1583" t="s">
        <v>8497</v>
      </c>
      <c r="AC635" s="1603" t="s">
        <v>9370</v>
      </c>
      <c r="AD635" s="1711" t="s">
        <v>8497</v>
      </c>
      <c r="AE635" s="1610">
        <v>612</v>
      </c>
      <c r="AF635" s="3817"/>
      <c r="AG635" s="1711" t="s">
        <v>8826</v>
      </c>
      <c r="AK635" s="1584">
        <v>1</v>
      </c>
    </row>
    <row r="636" spans="21:37">
      <c r="U636" s="1610"/>
      <c r="V636" s="3818"/>
      <c r="W636" s="1583" t="s">
        <v>9042</v>
      </c>
      <c r="X636" s="1603" t="s">
        <v>9588</v>
      </c>
      <c r="Y636" s="3447" t="s">
        <v>9589</v>
      </c>
      <c r="Z636" s="1610"/>
      <c r="AA636" s="3819"/>
      <c r="AB636" s="1583" t="s">
        <v>8533</v>
      </c>
      <c r="AC636" s="1603" t="s">
        <v>9590</v>
      </c>
      <c r="AD636" s="3447" t="s">
        <v>9591</v>
      </c>
      <c r="AE636" s="1610">
        <v>613</v>
      </c>
      <c r="AF636" s="3820"/>
      <c r="AG636" s="3447" t="s">
        <v>8833</v>
      </c>
      <c r="AK636" s="1584">
        <v>1</v>
      </c>
    </row>
    <row r="637" spans="21:37">
      <c r="U637" s="1610"/>
      <c r="V637" s="3821"/>
      <c r="W637" s="1583" t="s">
        <v>9592</v>
      </c>
      <c r="X637" s="1603" t="s">
        <v>9593</v>
      </c>
      <c r="Y637" s="1711" t="s">
        <v>9592</v>
      </c>
      <c r="Z637" s="1610"/>
      <c r="AA637" s="3822"/>
      <c r="AB637" s="1583" t="s">
        <v>8538</v>
      </c>
      <c r="AC637" s="1603" t="s">
        <v>9594</v>
      </c>
      <c r="AD637" s="1711" t="s">
        <v>9595</v>
      </c>
      <c r="AE637" s="1610">
        <v>614</v>
      </c>
      <c r="AF637" s="3823"/>
      <c r="AG637" s="1711" t="s">
        <v>8906</v>
      </c>
      <c r="AK637" s="1584">
        <v>1</v>
      </c>
    </row>
    <row r="638" spans="21:37">
      <c r="U638" s="1610"/>
      <c r="V638" s="3824"/>
      <c r="W638" s="1583" t="s">
        <v>9596</v>
      </c>
      <c r="X638" s="1603" t="s">
        <v>9597</v>
      </c>
      <c r="Y638" s="3447" t="s">
        <v>9596</v>
      </c>
      <c r="Z638" s="1610"/>
      <c r="AA638" s="3397"/>
      <c r="AB638" s="1583" t="s">
        <v>9261</v>
      </c>
      <c r="AC638" s="1603" t="s">
        <v>9262</v>
      </c>
      <c r="AD638" s="3447" t="s">
        <v>9261</v>
      </c>
      <c r="AE638" s="1610">
        <v>615</v>
      </c>
      <c r="AF638" s="3825"/>
      <c r="AG638" s="3447" t="s">
        <v>8880</v>
      </c>
      <c r="AK638" s="1584">
        <v>1</v>
      </c>
    </row>
    <row r="639" spans="21:37">
      <c r="U639" s="1610"/>
      <c r="V639" s="3826"/>
      <c r="W639" s="1583" t="s">
        <v>9598</v>
      </c>
      <c r="X639" s="1603" t="s">
        <v>9599</v>
      </c>
      <c r="Y639" s="3447" t="s">
        <v>9598</v>
      </c>
      <c r="Z639" s="1610"/>
      <c r="AA639" s="3827"/>
      <c r="AB639" s="1583" t="s">
        <v>8550</v>
      </c>
      <c r="AC639" s="1603" t="s">
        <v>9600</v>
      </c>
      <c r="AD639" s="3447" t="s">
        <v>9601</v>
      </c>
      <c r="AE639" s="1610">
        <v>616</v>
      </c>
      <c r="AF639" s="3828"/>
      <c r="AG639" s="3447" t="s">
        <v>8858</v>
      </c>
      <c r="AK639" s="1584">
        <v>1</v>
      </c>
    </row>
    <row r="640" spans="21:37">
      <c r="U640" s="1610"/>
      <c r="V640" s="3829"/>
      <c r="W640" s="1583" t="s">
        <v>9129</v>
      </c>
      <c r="X640" s="1603" t="s">
        <v>9602</v>
      </c>
      <c r="Y640" s="1711" t="s">
        <v>9129</v>
      </c>
      <c r="Z640" s="1610"/>
      <c r="AA640" s="3830"/>
      <c r="AB640" s="1583" t="s">
        <v>9448</v>
      </c>
      <c r="AC640" s="1603" t="s">
        <v>9603</v>
      </c>
      <c r="AD640" s="1711" t="s">
        <v>9604</v>
      </c>
      <c r="AE640" s="1610">
        <v>617</v>
      </c>
      <c r="AF640" s="3831"/>
      <c r="AG640" s="1711" t="s">
        <v>8768</v>
      </c>
      <c r="AK640" s="1584">
        <v>1</v>
      </c>
    </row>
    <row r="641" spans="21:37">
      <c r="U641" s="1610"/>
      <c r="V641" s="3832"/>
      <c r="W641" s="1583" t="s">
        <v>9039</v>
      </c>
      <c r="X641" s="1603" t="s">
        <v>9605</v>
      </c>
      <c r="Y641" s="1711" t="s">
        <v>9606</v>
      </c>
      <c r="Z641" s="1610"/>
      <c r="AA641" s="3411"/>
      <c r="AB641" s="1583" t="s">
        <v>9273</v>
      </c>
      <c r="AC641" s="1603" t="s">
        <v>9274</v>
      </c>
      <c r="AD641" s="1711" t="s">
        <v>9275</v>
      </c>
      <c r="AE641" s="1610">
        <v>618</v>
      </c>
      <c r="AF641" s="3833"/>
      <c r="AG641" s="1711" t="s">
        <v>9607</v>
      </c>
      <c r="AK641" s="1584">
        <v>1</v>
      </c>
    </row>
    <row r="642" spans="21:37">
      <c r="U642" s="1610"/>
      <c r="V642" s="3834"/>
      <c r="W642" s="1583" t="s">
        <v>9608</v>
      </c>
      <c r="X642" s="1603" t="s">
        <v>9609</v>
      </c>
      <c r="Y642" s="3447" t="s">
        <v>9608</v>
      </c>
      <c r="Z642" s="1610"/>
      <c r="AA642" s="3835"/>
      <c r="AB642" s="1583" t="s">
        <v>9443</v>
      </c>
      <c r="AC642" s="1603" t="s">
        <v>9610</v>
      </c>
      <c r="AD642" s="3447" t="s">
        <v>9611</v>
      </c>
      <c r="AE642" s="1610">
        <v>619</v>
      </c>
      <c r="AF642" s="3836"/>
      <c r="AG642" s="3447" t="s">
        <v>9494</v>
      </c>
      <c r="AK642" s="1584">
        <v>1</v>
      </c>
    </row>
    <row r="643" spans="21:37">
      <c r="U643" s="1610"/>
      <c r="V643" s="2960"/>
      <c r="W643" s="1583" t="s">
        <v>8674</v>
      </c>
      <c r="X643" s="1603" t="s">
        <v>8675</v>
      </c>
      <c r="Y643" s="1711" t="s">
        <v>8674</v>
      </c>
      <c r="Z643" s="1610"/>
      <c r="AA643" s="3725"/>
      <c r="AB643" s="1583" t="s">
        <v>9479</v>
      </c>
      <c r="AC643" s="1603" t="s">
        <v>9492</v>
      </c>
      <c r="AD643" s="1711" t="s">
        <v>9493</v>
      </c>
      <c r="AE643" s="1610">
        <v>620</v>
      </c>
      <c r="AF643" s="3837"/>
      <c r="AG643" s="1711" t="s">
        <v>9612</v>
      </c>
      <c r="AK643" s="1584">
        <v>1</v>
      </c>
    </row>
    <row r="644" spans="21:37">
      <c r="U644" s="1610"/>
      <c r="V644" s="3118"/>
      <c r="W644" s="1583" t="s">
        <v>8910</v>
      </c>
      <c r="X644" s="1603" t="s">
        <v>8911</v>
      </c>
      <c r="Y644" s="1711" t="s">
        <v>8910</v>
      </c>
      <c r="Z644" s="1610"/>
      <c r="AA644" s="3721"/>
      <c r="AB644" s="1583" t="s">
        <v>9462</v>
      </c>
      <c r="AC644" s="1603" t="s">
        <v>9488</v>
      </c>
      <c r="AD644" s="1711" t="s">
        <v>9489</v>
      </c>
      <c r="AE644" s="1610">
        <v>621</v>
      </c>
      <c r="AF644" s="3838"/>
      <c r="AG644" s="1711" t="s">
        <v>9316</v>
      </c>
      <c r="AK644" s="1584">
        <v>1</v>
      </c>
    </row>
    <row r="645" spans="21:37">
      <c r="U645" s="1610"/>
      <c r="V645" s="3512"/>
      <c r="W645" s="1583" t="s">
        <v>8828</v>
      </c>
      <c r="X645" s="1603" t="s">
        <v>9346</v>
      </c>
      <c r="Y645" s="1711" t="s">
        <v>8828</v>
      </c>
      <c r="Z645" s="1610"/>
      <c r="AA645" s="3723"/>
      <c r="AB645" s="1583" t="s">
        <v>9467</v>
      </c>
      <c r="AC645" s="1603" t="s">
        <v>9490</v>
      </c>
      <c r="AD645" s="1711" t="s">
        <v>9491</v>
      </c>
      <c r="AE645" s="1610">
        <v>622</v>
      </c>
      <c r="AF645" s="3839"/>
      <c r="AG645" s="1711" t="s">
        <v>9613</v>
      </c>
      <c r="AK645" s="1584">
        <v>1</v>
      </c>
    </row>
    <row r="646" spans="21:37">
      <c r="U646" s="1610"/>
      <c r="V646" s="2876"/>
      <c r="W646" s="1583" t="s">
        <v>8542</v>
      </c>
      <c r="X646" s="1603" t="s">
        <v>8543</v>
      </c>
      <c r="Y646" s="1711" t="s">
        <v>8542</v>
      </c>
      <c r="Z646" s="1610"/>
      <c r="AA646" s="3619"/>
      <c r="AB646" s="1583" t="s">
        <v>9410</v>
      </c>
      <c r="AC646" s="1603" t="s">
        <v>9411</v>
      </c>
      <c r="AD646" s="1711" t="s">
        <v>9410</v>
      </c>
      <c r="AE646" s="1610">
        <v>623</v>
      </c>
      <c r="AF646" s="3840"/>
      <c r="AG646" s="1711" t="s">
        <v>9614</v>
      </c>
      <c r="AK646" s="1584">
        <v>1</v>
      </c>
    </row>
    <row r="647" spans="21:37">
      <c r="U647" s="1610"/>
      <c r="V647" s="2890"/>
      <c r="W647" s="1583" t="s">
        <v>8566</v>
      </c>
      <c r="X647" s="1603" t="s">
        <v>8567</v>
      </c>
      <c r="Y647" s="1711" t="s">
        <v>8568</v>
      </c>
      <c r="Z647" s="1610"/>
      <c r="AA647" s="3719"/>
      <c r="AB647" s="1583" t="s">
        <v>9463</v>
      </c>
      <c r="AC647" s="1603" t="s">
        <v>9486</v>
      </c>
      <c r="AD647" s="1711" t="s">
        <v>9487</v>
      </c>
      <c r="AE647" s="1610">
        <v>624</v>
      </c>
      <c r="AF647" s="3841"/>
      <c r="AG647" s="1711" t="s">
        <v>9615</v>
      </c>
      <c r="AK647" s="1584">
        <v>1</v>
      </c>
    </row>
    <row r="648" spans="21:37">
      <c r="U648" s="1610"/>
      <c r="V648" s="3738"/>
      <c r="W648" s="1583" t="s">
        <v>8359</v>
      </c>
      <c r="X648" s="1603" t="s">
        <v>9500</v>
      </c>
      <c r="Y648" s="1711" t="s">
        <v>8359</v>
      </c>
      <c r="Z648" s="1610"/>
      <c r="AA648" s="3842"/>
      <c r="AB648" s="1583" t="s">
        <v>9482</v>
      </c>
      <c r="AC648" s="1603" t="s">
        <v>9616</v>
      </c>
      <c r="AD648" s="1711" t="s">
        <v>9617</v>
      </c>
      <c r="AE648" s="1610">
        <v>625</v>
      </c>
      <c r="AF648" s="3843"/>
      <c r="AG648" s="1711" t="s">
        <v>8544</v>
      </c>
      <c r="AK648" s="1584">
        <v>1</v>
      </c>
    </row>
    <row r="649" spans="21:37">
      <c r="U649" s="1610"/>
      <c r="V649" s="3702"/>
      <c r="W649" s="1583" t="s">
        <v>8468</v>
      </c>
      <c r="X649" s="1603" t="s">
        <v>9469</v>
      </c>
      <c r="Y649" s="3447" t="s">
        <v>8468</v>
      </c>
      <c r="Z649" s="1610"/>
      <c r="AA649" s="2916"/>
      <c r="AB649" s="1583" t="s">
        <v>8488</v>
      </c>
      <c r="AC649" s="1603" t="s">
        <v>8607</v>
      </c>
      <c r="AD649" s="3447" t="s">
        <v>8488</v>
      </c>
      <c r="AE649" s="1610">
        <v>626</v>
      </c>
      <c r="AF649" s="3844"/>
      <c r="AG649" s="3447" t="s">
        <v>9415</v>
      </c>
      <c r="AK649" s="1584">
        <v>1</v>
      </c>
    </row>
    <row r="650" spans="21:37">
      <c r="U650" s="1610"/>
      <c r="V650" s="3182"/>
      <c r="W650" s="1583" t="s">
        <v>9009</v>
      </c>
      <c r="X650" s="1603" t="s">
        <v>9010</v>
      </c>
      <c r="Y650" s="1711" t="s">
        <v>9011</v>
      </c>
      <c r="Z650" s="1610"/>
      <c r="AA650" s="3472"/>
      <c r="AB650" s="1583" t="s">
        <v>8518</v>
      </c>
      <c r="AC650" s="1603" t="s">
        <v>9326</v>
      </c>
      <c r="AD650" s="1711" t="s">
        <v>8518</v>
      </c>
      <c r="AE650" s="1610">
        <v>627</v>
      </c>
      <c r="AF650" s="3845"/>
      <c r="AG650" s="1711" t="s">
        <v>9322</v>
      </c>
      <c r="AK650" s="1584">
        <v>1</v>
      </c>
    </row>
    <row r="651" spans="21:37">
      <c r="U651" s="1610"/>
      <c r="V651" s="3312"/>
      <c r="W651" s="1583" t="s">
        <v>8624</v>
      </c>
      <c r="X651" s="1603" t="s">
        <v>9171</v>
      </c>
      <c r="Y651" s="3447" t="s">
        <v>9172</v>
      </c>
      <c r="Z651" s="1610"/>
      <c r="AA651" s="3846"/>
      <c r="AB651" s="1583" t="s">
        <v>9470</v>
      </c>
      <c r="AC651" s="1603" t="s">
        <v>9618</v>
      </c>
      <c r="AD651" s="3447" t="s">
        <v>9619</v>
      </c>
      <c r="AE651" s="1610">
        <v>628</v>
      </c>
      <c r="AF651" s="3847"/>
      <c r="AG651" s="3447" t="s">
        <v>9418</v>
      </c>
      <c r="AK651" s="1584">
        <v>1</v>
      </c>
    </row>
    <row r="652" spans="21:37">
      <c r="U652" s="1610"/>
      <c r="V652" s="3314"/>
      <c r="W652" s="1583" t="s">
        <v>8585</v>
      </c>
      <c r="X652" s="1603" t="s">
        <v>9173</v>
      </c>
      <c r="Y652" s="1711" t="s">
        <v>9174</v>
      </c>
      <c r="Z652" s="1610"/>
      <c r="AA652" s="3475"/>
      <c r="AB652" s="1583" t="s">
        <v>8563</v>
      </c>
      <c r="AC652" s="1603" t="s">
        <v>9328</v>
      </c>
      <c r="AD652" s="1711" t="s">
        <v>8563</v>
      </c>
      <c r="AE652" s="1610">
        <v>629</v>
      </c>
      <c r="AF652" s="3848"/>
      <c r="AG652" s="1711" t="s">
        <v>8533</v>
      </c>
      <c r="AK652" s="1584">
        <v>1</v>
      </c>
    </row>
    <row r="653" spans="21:37">
      <c r="U653" s="1610"/>
      <c r="V653" s="3320"/>
      <c r="W653" s="1583" t="s">
        <v>8569</v>
      </c>
      <c r="X653" s="1603" t="s">
        <v>9178</v>
      </c>
      <c r="Y653" s="3447" t="s">
        <v>9179</v>
      </c>
      <c r="Z653" s="1610"/>
      <c r="AA653" s="2221"/>
      <c r="AB653" s="1583" t="s">
        <v>7697</v>
      </c>
      <c r="AC653" s="1603" t="s">
        <v>7713</v>
      </c>
      <c r="AD653" s="3447" t="s">
        <v>7714</v>
      </c>
      <c r="AE653" s="1610">
        <v>630</v>
      </c>
      <c r="AF653" s="3849"/>
      <c r="AG653" s="3447" t="s">
        <v>9413</v>
      </c>
      <c r="AK653" s="1584">
        <v>1</v>
      </c>
    </row>
    <row r="654" spans="21:37">
      <c r="U654" s="1610"/>
      <c r="V654" s="3322"/>
      <c r="W654" s="1583" t="s">
        <v>8602</v>
      </c>
      <c r="X654" s="1603" t="s">
        <v>9180</v>
      </c>
      <c r="Y654" s="3447" t="s">
        <v>9181</v>
      </c>
      <c r="Z654" s="1610"/>
      <c r="AA654" s="3713"/>
      <c r="AB654" s="1583" t="s">
        <v>9461</v>
      </c>
      <c r="AC654" s="1603" t="s">
        <v>9483</v>
      </c>
      <c r="AD654" s="3447" t="s">
        <v>9461</v>
      </c>
      <c r="AE654" s="1610">
        <v>631</v>
      </c>
      <c r="AF654" s="3850"/>
      <c r="AG654" s="3447" t="s">
        <v>9421</v>
      </c>
      <c r="AK654" s="1584">
        <v>1</v>
      </c>
    </row>
    <row r="655" spans="21:37">
      <c r="U655" s="1610"/>
      <c r="V655" s="3318"/>
      <c r="W655" s="1583" t="s">
        <v>8615</v>
      </c>
      <c r="X655" s="1603" t="s">
        <v>9176</v>
      </c>
      <c r="Y655" s="1711" t="s">
        <v>9177</v>
      </c>
      <c r="Z655" s="1610"/>
      <c r="AA655" s="3851"/>
      <c r="AB655" s="1583" t="s">
        <v>1167</v>
      </c>
      <c r="AC655" s="1603" t="s">
        <v>9620</v>
      </c>
      <c r="AD655" s="1711" t="s">
        <v>9621</v>
      </c>
      <c r="AE655" s="1610">
        <v>632</v>
      </c>
      <c r="AF655" s="3852"/>
      <c r="AG655" s="1711" t="s">
        <v>9470</v>
      </c>
      <c r="AK655" s="1584">
        <v>1</v>
      </c>
    </row>
    <row r="656" spans="21:37">
      <c r="U656" s="1610"/>
      <c r="V656" s="2885"/>
      <c r="W656" s="1583" t="s">
        <v>8558</v>
      </c>
      <c r="X656" s="1603" t="s">
        <v>8559</v>
      </c>
      <c r="Y656" s="1711" t="s">
        <v>8558</v>
      </c>
      <c r="Z656" s="1610"/>
      <c r="AA656" s="3715"/>
      <c r="AB656" s="1583" t="s">
        <v>9465</v>
      </c>
      <c r="AC656" s="1603" t="s">
        <v>9484</v>
      </c>
      <c r="AD656" s="1711" t="s">
        <v>9465</v>
      </c>
      <c r="AE656" s="1610">
        <v>633</v>
      </c>
      <c r="AF656" s="3853"/>
      <c r="AG656" s="1711" t="s">
        <v>9482</v>
      </c>
      <c r="AK656" s="1584">
        <v>1</v>
      </c>
    </row>
    <row r="657" spans="21:37">
      <c r="U657" s="1610"/>
      <c r="V657" s="3543"/>
      <c r="W657" s="1583" t="s">
        <v>8794</v>
      </c>
      <c r="X657" s="1603" t="s">
        <v>9357</v>
      </c>
      <c r="Y657" s="1711" t="s">
        <v>9358</v>
      </c>
      <c r="Z657" s="1610"/>
      <c r="AA657" s="3717"/>
      <c r="AB657" s="1583" t="s">
        <v>9473</v>
      </c>
      <c r="AC657" s="1603" t="s">
        <v>9485</v>
      </c>
      <c r="AD657" s="1711" t="s">
        <v>9473</v>
      </c>
      <c r="AE657" s="1610">
        <v>634</v>
      </c>
      <c r="AF657" s="3854"/>
      <c r="AG657" s="1711" t="s">
        <v>8550</v>
      </c>
      <c r="AK657" s="1584">
        <v>1</v>
      </c>
    </row>
    <row r="658" spans="21:37">
      <c r="U658" s="1610"/>
      <c r="V658" s="3709"/>
      <c r="W658" s="1583" t="s">
        <v>8794</v>
      </c>
      <c r="X658" s="1603" t="s">
        <v>9478</v>
      </c>
      <c r="Y658" s="3447" t="s">
        <v>8794</v>
      </c>
      <c r="Z658" s="1610"/>
      <c r="AA658" s="3855"/>
      <c r="AB658" s="1583" t="s">
        <v>8544</v>
      </c>
      <c r="AC658" s="1603" t="s">
        <v>9622</v>
      </c>
      <c r="AD658" s="3447" t="s">
        <v>8544</v>
      </c>
      <c r="AE658" s="1610">
        <v>635</v>
      </c>
      <c r="AF658" s="3856"/>
      <c r="AG658" s="3447" t="s">
        <v>9424</v>
      </c>
      <c r="AK658" s="1584">
        <v>1</v>
      </c>
    </row>
    <row r="659" spans="21:37">
      <c r="U659" s="1610"/>
      <c r="V659" s="2911"/>
      <c r="W659" s="1583" t="s">
        <v>8600</v>
      </c>
      <c r="X659" s="1603" t="s">
        <v>8601</v>
      </c>
      <c r="Y659" s="1711" t="s">
        <v>8600</v>
      </c>
      <c r="Z659" s="1610"/>
      <c r="AA659" s="3857"/>
      <c r="AB659" s="1583" t="s">
        <v>8533</v>
      </c>
      <c r="AC659" s="1603" t="s">
        <v>9623</v>
      </c>
      <c r="AD659" s="1711" t="s">
        <v>8533</v>
      </c>
      <c r="AE659" s="1610">
        <v>636</v>
      </c>
      <c r="AF659" s="3858"/>
      <c r="AG659" s="1711" t="s">
        <v>9624</v>
      </c>
      <c r="AK659" s="1584">
        <v>1</v>
      </c>
    </row>
    <row r="660" spans="21:37">
      <c r="U660" s="1610"/>
      <c r="V660" s="3600"/>
      <c r="W660" s="1583" t="s">
        <v>7745</v>
      </c>
      <c r="X660" s="1603" t="s">
        <v>9399</v>
      </c>
      <c r="Y660" s="1711" t="s">
        <v>9400</v>
      </c>
      <c r="Z660" s="1610"/>
      <c r="AA660" s="3469"/>
      <c r="AB660" s="1583" t="s">
        <v>9322</v>
      </c>
      <c r="AC660" s="1603" t="s">
        <v>9323</v>
      </c>
      <c r="AD660" s="1711" t="s">
        <v>9322</v>
      </c>
      <c r="AE660" s="1610">
        <v>637</v>
      </c>
      <c r="AF660" s="3859"/>
      <c r="AG660" s="1711" t="s">
        <v>1380</v>
      </c>
      <c r="AK660" s="1584">
        <v>1</v>
      </c>
    </row>
    <row r="661" spans="21:37">
      <c r="U661" s="1610"/>
      <c r="V661" s="2923"/>
      <c r="W661" s="1583" t="s">
        <v>8616</v>
      </c>
      <c r="X661" s="1603" t="s">
        <v>8617</v>
      </c>
      <c r="Y661" s="3447" t="s">
        <v>8616</v>
      </c>
      <c r="Z661" s="1610"/>
      <c r="AA661" s="3860"/>
      <c r="AB661" s="1583" t="s">
        <v>9470</v>
      </c>
      <c r="AC661" s="1603" t="s">
        <v>9625</v>
      </c>
      <c r="AD661" s="3447" t="s">
        <v>9470</v>
      </c>
      <c r="AE661" s="1610">
        <v>638</v>
      </c>
      <c r="AF661" s="3861"/>
      <c r="AG661" s="3447" t="s">
        <v>9519</v>
      </c>
      <c r="AK661" s="1584">
        <v>1</v>
      </c>
    </row>
    <row r="662" spans="21:37">
      <c r="U662" s="1610"/>
      <c r="V662" s="2864"/>
      <c r="W662" s="1583" t="s">
        <v>8522</v>
      </c>
      <c r="X662" s="1603" t="s">
        <v>8523</v>
      </c>
      <c r="Y662" s="1711" t="s">
        <v>8522</v>
      </c>
      <c r="Z662" s="1610"/>
      <c r="AA662" s="3629"/>
      <c r="AB662" s="1583" t="s">
        <v>9421</v>
      </c>
      <c r="AC662" s="1603" t="s">
        <v>9422</v>
      </c>
      <c r="AD662" s="1711" t="s">
        <v>9421</v>
      </c>
      <c r="AE662" s="1610">
        <v>639</v>
      </c>
      <c r="AF662" s="3862"/>
      <c r="AG662" s="1711" t="s">
        <v>9505</v>
      </c>
      <c r="AK662" s="1584">
        <v>1</v>
      </c>
    </row>
    <row r="663" spans="21:37">
      <c r="U663" s="1610"/>
      <c r="V663" s="2978"/>
      <c r="W663" s="1583" t="s">
        <v>8704</v>
      </c>
      <c r="X663" s="1603" t="s">
        <v>8705</v>
      </c>
      <c r="Y663" s="3447" t="s">
        <v>8704</v>
      </c>
      <c r="Z663" s="1610"/>
      <c r="AA663" s="3627"/>
      <c r="AB663" s="1583" t="s">
        <v>9418</v>
      </c>
      <c r="AC663" s="1603" t="s">
        <v>9419</v>
      </c>
      <c r="AD663" s="3447" t="s">
        <v>9418</v>
      </c>
      <c r="AE663" s="1610">
        <v>640</v>
      </c>
      <c r="AF663" s="3863"/>
      <c r="AG663" s="3447" t="s">
        <v>9552</v>
      </c>
      <c r="AK663" s="1584">
        <v>1</v>
      </c>
    </row>
    <row r="664" spans="21:37">
      <c r="U664" s="1610"/>
      <c r="V664" s="2879"/>
      <c r="W664" s="1583" t="s">
        <v>8548</v>
      </c>
      <c r="X664" s="1603" t="s">
        <v>8549</v>
      </c>
      <c r="Y664" s="3447" t="s">
        <v>8548</v>
      </c>
      <c r="Z664" s="1610"/>
      <c r="AA664" s="3625"/>
      <c r="AB664" s="1583" t="s">
        <v>9415</v>
      </c>
      <c r="AC664" s="1603" t="s">
        <v>9416</v>
      </c>
      <c r="AD664" s="3447" t="s">
        <v>9415</v>
      </c>
      <c r="AE664" s="1610">
        <v>641</v>
      </c>
      <c r="AF664" s="3864"/>
      <c r="AG664" s="3447" t="s">
        <v>9575</v>
      </c>
      <c r="AK664" s="1584">
        <v>1</v>
      </c>
    </row>
    <row r="665" spans="21:37">
      <c r="U665" s="1610"/>
      <c r="V665" s="3865"/>
      <c r="W665" s="1583" t="s">
        <v>9423</v>
      </c>
      <c r="X665" s="1603" t="s">
        <v>9626</v>
      </c>
      <c r="Y665" s="1711" t="s">
        <v>9423</v>
      </c>
      <c r="Z665" s="1610"/>
      <c r="AA665" s="3631"/>
      <c r="AB665" s="1583" t="s">
        <v>9424</v>
      </c>
      <c r="AC665" s="1603" t="s">
        <v>9425</v>
      </c>
      <c r="AD665" s="1711" t="s">
        <v>9424</v>
      </c>
      <c r="AE665" s="1610">
        <v>642</v>
      </c>
      <c r="AF665" s="3866"/>
      <c r="AG665" s="1711" t="s">
        <v>9539</v>
      </c>
      <c r="AK665" s="1584">
        <v>1</v>
      </c>
    </row>
    <row r="666" spans="21:37">
      <c r="U666" s="1610"/>
      <c r="V666" s="3867"/>
      <c r="W666" s="1583" t="s">
        <v>9432</v>
      </c>
      <c r="X666" s="1603" t="s">
        <v>9627</v>
      </c>
      <c r="Y666" s="1711" t="s">
        <v>9628</v>
      </c>
      <c r="Z666" s="1610"/>
      <c r="AA666" s="3623"/>
      <c r="AB666" s="1583" t="s">
        <v>9413</v>
      </c>
      <c r="AC666" s="1603" t="s">
        <v>9414</v>
      </c>
      <c r="AD666" s="1711" t="s">
        <v>9413</v>
      </c>
      <c r="AE666" s="1610">
        <v>643</v>
      </c>
      <c r="AF666" s="3868"/>
      <c r="AG666" s="1711" t="s">
        <v>343</v>
      </c>
      <c r="AK666" s="1584">
        <v>1</v>
      </c>
    </row>
    <row r="667" spans="21:37">
      <c r="U667" s="1610"/>
      <c r="V667" s="3869"/>
      <c r="W667" s="1583" t="s">
        <v>9430</v>
      </c>
      <c r="X667" s="1603" t="s">
        <v>9629</v>
      </c>
      <c r="Y667" s="3447" t="s">
        <v>9630</v>
      </c>
      <c r="Z667" s="1610"/>
      <c r="AA667" s="3870"/>
      <c r="AB667" s="1583" t="s">
        <v>1380</v>
      </c>
      <c r="AC667" s="1603" t="s">
        <v>9631</v>
      </c>
      <c r="AD667" s="3447" t="s">
        <v>1380</v>
      </c>
      <c r="AE667" s="1610">
        <v>644</v>
      </c>
      <c r="AF667" s="3871"/>
      <c r="AG667" s="3447" t="s">
        <v>9376</v>
      </c>
      <c r="AK667" s="1584">
        <v>1</v>
      </c>
    </row>
    <row r="668" spans="21:37">
      <c r="U668" s="1610"/>
      <c r="V668" s="3872"/>
      <c r="W668" s="1583" t="s">
        <v>9417</v>
      </c>
      <c r="X668" s="1603" t="s">
        <v>9632</v>
      </c>
      <c r="Y668" s="3447" t="s">
        <v>9633</v>
      </c>
      <c r="Z668" s="1610"/>
      <c r="AA668" s="3873"/>
      <c r="AB668" s="1583" t="s">
        <v>9624</v>
      </c>
      <c r="AC668" s="1603" t="s">
        <v>9634</v>
      </c>
      <c r="AD668" s="3447" t="s">
        <v>9624</v>
      </c>
      <c r="AE668" s="1610">
        <v>645</v>
      </c>
      <c r="AF668" s="3874"/>
      <c r="AG668" s="3447" t="s">
        <v>9572</v>
      </c>
      <c r="AK668" s="1584">
        <v>1</v>
      </c>
    </row>
    <row r="669" spans="21:37">
      <c r="U669" s="1610"/>
      <c r="V669" s="3875"/>
      <c r="W669" s="1583" t="s">
        <v>9441</v>
      </c>
      <c r="X669" s="1603" t="s">
        <v>9635</v>
      </c>
      <c r="Y669" s="1711" t="s">
        <v>9636</v>
      </c>
      <c r="Z669" s="1610"/>
      <c r="AA669" s="3876"/>
      <c r="AB669" s="1583" t="s">
        <v>8550</v>
      </c>
      <c r="AC669" s="1603" t="s">
        <v>9637</v>
      </c>
      <c r="AD669" s="1711" t="s">
        <v>8550</v>
      </c>
      <c r="AE669" s="1610">
        <v>646</v>
      </c>
      <c r="AF669" s="3877"/>
      <c r="AG669" s="1711" t="s">
        <v>9535</v>
      </c>
      <c r="AK669" s="1584">
        <v>1</v>
      </c>
    </row>
    <row r="670" spans="21:37">
      <c r="U670" s="1610"/>
      <c r="V670" s="3134"/>
      <c r="W670" s="1583" t="s">
        <v>8933</v>
      </c>
      <c r="X670" s="1603" t="s">
        <v>8934</v>
      </c>
      <c r="Y670" s="1711" t="s">
        <v>8933</v>
      </c>
      <c r="Z670" s="1610"/>
      <c r="AA670" s="3878"/>
      <c r="AB670" s="1583" t="s">
        <v>9448</v>
      </c>
      <c r="AC670" s="1603" t="s">
        <v>9638</v>
      </c>
      <c r="AD670" s="1711" t="s">
        <v>9639</v>
      </c>
      <c r="AE670" s="1610">
        <v>647</v>
      </c>
      <c r="AF670" s="3879"/>
      <c r="AG670" s="1711" t="s">
        <v>9503</v>
      </c>
      <c r="AK670" s="1584">
        <v>1</v>
      </c>
    </row>
    <row r="671" spans="21:37">
      <c r="U671" s="1610"/>
      <c r="V671" s="3478"/>
      <c r="W671" s="1583" t="s">
        <v>8897</v>
      </c>
      <c r="X671" s="1603" t="s">
        <v>9331</v>
      </c>
      <c r="Y671" s="1711" t="s">
        <v>8897</v>
      </c>
      <c r="Z671" s="1610"/>
      <c r="AA671" s="3880"/>
      <c r="AB671" s="1583" t="s">
        <v>9482</v>
      </c>
      <c r="AC671" s="1603" t="s">
        <v>9640</v>
      </c>
      <c r="AD671" s="1711" t="s">
        <v>9482</v>
      </c>
      <c r="AE671" s="1610">
        <v>648</v>
      </c>
      <c r="AF671" s="3881"/>
      <c r="AG671" s="1711" t="s">
        <v>9533</v>
      </c>
      <c r="AK671" s="1584">
        <v>1</v>
      </c>
    </row>
    <row r="672" spans="21:37">
      <c r="U672" s="1610"/>
      <c r="V672" s="3525"/>
      <c r="W672" s="1583" t="s">
        <v>8722</v>
      </c>
      <c r="X672" s="1603" t="s">
        <v>9352</v>
      </c>
      <c r="Y672" s="3447" t="s">
        <v>8722</v>
      </c>
      <c r="Z672" s="1610"/>
      <c r="AA672" s="3882"/>
      <c r="AB672" s="1583" t="s">
        <v>9450</v>
      </c>
      <c r="AC672" s="1603" t="s">
        <v>9641</v>
      </c>
      <c r="AD672" s="3447" t="s">
        <v>9642</v>
      </c>
      <c r="AE672" s="1610">
        <v>649</v>
      </c>
      <c r="AF672" s="3883"/>
      <c r="AG672" s="3447" t="s">
        <v>9371</v>
      </c>
      <c r="AK672" s="1584">
        <v>1</v>
      </c>
    </row>
    <row r="673" spans="21:37">
      <c r="U673" s="1610"/>
      <c r="V673" s="3552"/>
      <c r="W673" s="1583" t="s">
        <v>8845</v>
      </c>
      <c r="X673" s="1603" t="s">
        <v>9365</v>
      </c>
      <c r="Y673" s="1711" t="s">
        <v>9366</v>
      </c>
      <c r="Z673" s="1610"/>
      <c r="AA673" s="3884"/>
      <c r="AB673" s="1583" t="s">
        <v>9449</v>
      </c>
      <c r="AC673" s="1603" t="s">
        <v>9643</v>
      </c>
      <c r="AD673" s="1711" t="s">
        <v>9449</v>
      </c>
      <c r="AE673" s="1610">
        <v>650</v>
      </c>
      <c r="AF673" s="3885"/>
      <c r="AG673" s="1711" t="s">
        <v>9542</v>
      </c>
      <c r="AK673" s="1584">
        <v>1</v>
      </c>
    </row>
    <row r="674" spans="21:37">
      <c r="U674" s="1610"/>
      <c r="V674" s="3548"/>
      <c r="W674" s="1583" t="s">
        <v>8866</v>
      </c>
      <c r="X674" s="1603" t="s">
        <v>9361</v>
      </c>
      <c r="Y674" s="3447" t="s">
        <v>9362</v>
      </c>
      <c r="Z674" s="1610"/>
      <c r="AA674" s="3704"/>
      <c r="AB674" s="1583" t="s">
        <v>9429</v>
      </c>
      <c r="AC674" s="1603" t="s">
        <v>9471</v>
      </c>
      <c r="AD674" s="3447" t="s">
        <v>9472</v>
      </c>
      <c r="AE674" s="1610">
        <v>651</v>
      </c>
      <c r="AF674" s="3886"/>
      <c r="AG674" s="3447" t="s">
        <v>9555</v>
      </c>
      <c r="AK674" s="1584">
        <v>1</v>
      </c>
    </row>
    <row r="675" spans="21:37">
      <c r="U675" s="1610"/>
      <c r="V675" s="3550"/>
      <c r="W675" s="1583" t="s">
        <v>8876</v>
      </c>
      <c r="X675" s="1603" t="s">
        <v>9363</v>
      </c>
      <c r="Y675" s="3447" t="s">
        <v>9364</v>
      </c>
      <c r="Z675" s="1610"/>
      <c r="AA675" s="3867"/>
      <c r="AB675" s="1583" t="s">
        <v>9432</v>
      </c>
      <c r="AC675" s="1603" t="s">
        <v>9627</v>
      </c>
      <c r="AD675" s="3447" t="s">
        <v>9628</v>
      </c>
      <c r="AE675" s="1610">
        <v>652</v>
      </c>
      <c r="AF675" s="3887"/>
      <c r="AG675" s="3447" t="s">
        <v>9569</v>
      </c>
      <c r="AK675" s="1584">
        <v>1</v>
      </c>
    </row>
    <row r="676" spans="21:37">
      <c r="U676" s="1610"/>
      <c r="V676" s="3546"/>
      <c r="W676" s="1583" t="s">
        <v>8892</v>
      </c>
      <c r="X676" s="1603" t="s">
        <v>9359</v>
      </c>
      <c r="Y676" s="3447" t="s">
        <v>9360</v>
      </c>
      <c r="Z676" s="1610"/>
      <c r="AA676" s="3598"/>
      <c r="AB676" s="1583" t="s">
        <v>9398</v>
      </c>
      <c r="AC676" s="1603" t="s">
        <v>7027</v>
      </c>
      <c r="AD676" s="3447" t="s">
        <v>9398</v>
      </c>
      <c r="AE676" s="1610">
        <v>653</v>
      </c>
      <c r="AF676" s="3888"/>
      <c r="AG676" s="3447" t="s">
        <v>9522</v>
      </c>
      <c r="AK676" s="1584">
        <v>1</v>
      </c>
    </row>
    <row r="677" spans="21:37">
      <c r="U677" s="1610"/>
      <c r="V677" s="3030"/>
      <c r="W677" s="1583" t="s">
        <v>8778</v>
      </c>
      <c r="X677" s="1603" t="s">
        <v>8779</v>
      </c>
      <c r="Y677" s="3447" t="s">
        <v>8778</v>
      </c>
      <c r="Z677" s="1610"/>
      <c r="AA677" s="3586"/>
      <c r="AB677" s="1583" t="s">
        <v>9382</v>
      </c>
      <c r="AC677" s="1603" t="s">
        <v>9383</v>
      </c>
      <c r="AD677" s="3447" t="s">
        <v>9384</v>
      </c>
      <c r="AE677" s="1610">
        <v>654</v>
      </c>
      <c r="AF677" s="3889"/>
      <c r="AG677" s="3447" t="s">
        <v>9578</v>
      </c>
      <c r="AK677" s="1584">
        <v>1</v>
      </c>
    </row>
    <row r="678" spans="21:37">
      <c r="U678" s="1610"/>
      <c r="V678" s="3306"/>
      <c r="W678" s="1583" t="s">
        <v>1507</v>
      </c>
      <c r="X678" s="1603" t="s">
        <v>9168</v>
      </c>
      <c r="Y678" s="1711" t="s">
        <v>1389</v>
      </c>
      <c r="Z678" s="1610"/>
      <c r="AA678" s="3588"/>
      <c r="AB678" s="1583" t="s">
        <v>9385</v>
      </c>
      <c r="AC678" s="1603" t="s">
        <v>9386</v>
      </c>
      <c r="AD678" s="1711" t="s">
        <v>9387</v>
      </c>
      <c r="AE678" s="1610">
        <v>655</v>
      </c>
      <c r="AF678" s="3890"/>
      <c r="AG678" s="1711" t="s">
        <v>9537</v>
      </c>
      <c r="AK678" s="1584">
        <v>1</v>
      </c>
    </row>
    <row r="679" spans="21:37">
      <c r="U679" s="1610"/>
      <c r="V679" s="3344"/>
      <c r="W679" s="1583" t="s">
        <v>9193</v>
      </c>
      <c r="X679" s="1603" t="s">
        <v>9194</v>
      </c>
      <c r="Y679" s="1711" t="s">
        <v>9193</v>
      </c>
      <c r="Z679" s="1610"/>
      <c r="AA679" s="3590"/>
      <c r="AB679" s="1583" t="s">
        <v>9388</v>
      </c>
      <c r="AC679" s="1603" t="s">
        <v>9389</v>
      </c>
      <c r="AD679" s="1711" t="s">
        <v>9390</v>
      </c>
      <c r="AE679" s="1610">
        <v>656</v>
      </c>
      <c r="AF679" s="3891"/>
      <c r="AG679" s="1711" t="s">
        <v>9396</v>
      </c>
      <c r="AK679" s="1584">
        <v>1</v>
      </c>
    </row>
    <row r="680" spans="21:37">
      <c r="U680" s="1610"/>
      <c r="V680" s="3332"/>
      <c r="W680" s="1583" t="s">
        <v>8686</v>
      </c>
      <c r="X680" s="1603" t="s">
        <v>9187</v>
      </c>
      <c r="Y680" s="1711" t="s">
        <v>8686</v>
      </c>
      <c r="Z680" s="1610"/>
      <c r="AA680" s="3592"/>
      <c r="AB680" s="1583" t="s">
        <v>9391</v>
      </c>
      <c r="AC680" s="1603" t="s">
        <v>9392</v>
      </c>
      <c r="AD680" s="1711" t="s">
        <v>9391</v>
      </c>
      <c r="AE680" s="1610">
        <v>657</v>
      </c>
      <c r="AF680" s="3892"/>
      <c r="AG680" s="1711" t="s">
        <v>9608</v>
      </c>
      <c r="AK680" s="1584">
        <v>1</v>
      </c>
    </row>
    <row r="681" spans="21:37">
      <c r="U681" s="1610"/>
      <c r="V681" s="3308"/>
      <c r="W681" s="1583" t="s">
        <v>8697</v>
      </c>
      <c r="X681" s="1603" t="s">
        <v>9169</v>
      </c>
      <c r="Y681" s="3447" t="s">
        <v>8697</v>
      </c>
      <c r="Z681" s="1610"/>
      <c r="AA681" s="3893"/>
      <c r="AB681" s="1583" t="s">
        <v>1167</v>
      </c>
      <c r="AC681" s="1603" t="s">
        <v>9644</v>
      </c>
      <c r="AD681" s="3447" t="s">
        <v>9645</v>
      </c>
      <c r="AE681" s="1610">
        <v>658</v>
      </c>
      <c r="AF681" s="3894"/>
      <c r="AG681" s="3447" t="s">
        <v>9558</v>
      </c>
      <c r="AK681" s="1584">
        <v>1</v>
      </c>
    </row>
    <row r="682" spans="21:37">
      <c r="U682" s="1610"/>
      <c r="V682" s="3476"/>
      <c r="W682" s="1583" t="s">
        <v>9329</v>
      </c>
      <c r="X682" s="1603" t="s">
        <v>9330</v>
      </c>
      <c r="Y682" s="3447" t="s">
        <v>9329</v>
      </c>
      <c r="Z682" s="1610"/>
      <c r="AA682" s="3706"/>
      <c r="AB682" s="1583" t="s">
        <v>9428</v>
      </c>
      <c r="AC682" s="1603" t="s">
        <v>9474</v>
      </c>
      <c r="AD682" s="3447" t="s">
        <v>9475</v>
      </c>
      <c r="AE682" s="1610">
        <v>659</v>
      </c>
      <c r="AF682" s="3895"/>
      <c r="AG682" s="3447" t="s">
        <v>9525</v>
      </c>
      <c r="AK682" s="1584">
        <v>1</v>
      </c>
    </row>
    <row r="683" spans="21:37">
      <c r="U683" s="1610"/>
      <c r="V683" s="3473"/>
      <c r="W683" s="1583" t="s">
        <v>8902</v>
      </c>
      <c r="X683" s="1603" t="s">
        <v>9327</v>
      </c>
      <c r="Y683" s="1711" t="s">
        <v>8902</v>
      </c>
      <c r="Z683" s="1610"/>
      <c r="AA683" s="3677"/>
      <c r="AB683" s="1583" t="s">
        <v>9434</v>
      </c>
      <c r="AC683" s="1603" t="s">
        <v>9451</v>
      </c>
      <c r="AD683" s="1711" t="s">
        <v>9434</v>
      </c>
      <c r="AE683" s="1610">
        <v>660</v>
      </c>
      <c r="AF683" s="3896"/>
      <c r="AG683" s="1711" t="s">
        <v>9592</v>
      </c>
      <c r="AK683" s="1584">
        <v>1</v>
      </c>
    </row>
    <row r="684" spans="21:37">
      <c r="U684" s="1610"/>
      <c r="V684" s="3467"/>
      <c r="W684" s="1583" t="s">
        <v>9319</v>
      </c>
      <c r="X684" s="1603" t="s">
        <v>9320</v>
      </c>
      <c r="Y684" s="1711" t="s">
        <v>9321</v>
      </c>
      <c r="Z684" s="1610"/>
      <c r="AA684" s="3701"/>
      <c r="AB684" s="1583" t="s">
        <v>9427</v>
      </c>
      <c r="AC684" s="1603" t="s">
        <v>9468</v>
      </c>
      <c r="AD684" s="1711" t="s">
        <v>9427</v>
      </c>
      <c r="AE684" s="1610">
        <v>661</v>
      </c>
      <c r="AF684" s="3897"/>
      <c r="AG684" s="1711" t="s">
        <v>9598</v>
      </c>
      <c r="AK684" s="1584">
        <v>1</v>
      </c>
    </row>
    <row r="685" spans="21:37">
      <c r="U685" s="1610"/>
      <c r="V685" s="3495"/>
      <c r="W685" s="1583" t="s">
        <v>8835</v>
      </c>
      <c r="X685" s="1603" t="s">
        <v>9340</v>
      </c>
      <c r="Y685" s="3447" t="s">
        <v>8835</v>
      </c>
      <c r="Z685" s="1610"/>
      <c r="AA685" s="3613"/>
      <c r="AB685" s="1583" t="s">
        <v>9407</v>
      </c>
      <c r="AC685" s="1603" t="s">
        <v>9408</v>
      </c>
      <c r="AD685" s="3447" t="s">
        <v>9407</v>
      </c>
      <c r="AE685" s="1610">
        <v>662</v>
      </c>
      <c r="AF685" s="3898"/>
      <c r="AG685" s="3447" t="s">
        <v>8649</v>
      </c>
      <c r="AK685" s="1584">
        <v>1</v>
      </c>
    </row>
    <row r="686" spans="21:37">
      <c r="U686" s="1610"/>
      <c r="V686" s="3497"/>
      <c r="W686" s="1583" t="s">
        <v>8836</v>
      </c>
      <c r="X686" s="1603" t="s">
        <v>9341</v>
      </c>
      <c r="Y686" s="1711" t="s">
        <v>9342</v>
      </c>
      <c r="Z686" s="1610"/>
      <c r="AA686" s="3699"/>
      <c r="AB686" s="1583" t="s">
        <v>9420</v>
      </c>
      <c r="AC686" s="1603" t="s">
        <v>9466</v>
      </c>
      <c r="AD686" s="1711" t="s">
        <v>9420</v>
      </c>
      <c r="AE686" s="1610">
        <v>663</v>
      </c>
      <c r="AF686" s="3899"/>
      <c r="AG686" s="1711" t="s">
        <v>9596</v>
      </c>
      <c r="AK686" s="1584">
        <v>1</v>
      </c>
    </row>
    <row r="687" spans="21:37">
      <c r="U687" s="1610"/>
      <c r="V687" s="3489"/>
      <c r="W687" s="1583" t="s">
        <v>8912</v>
      </c>
      <c r="X687" s="1603" t="s">
        <v>9337</v>
      </c>
      <c r="Y687" s="3447" t="s">
        <v>8912</v>
      </c>
      <c r="Z687" s="1610"/>
      <c r="AA687" s="3869"/>
      <c r="AB687" s="1583" t="s">
        <v>9430</v>
      </c>
      <c r="AC687" s="1603" t="s">
        <v>9629</v>
      </c>
      <c r="AD687" s="3447" t="s">
        <v>9630</v>
      </c>
      <c r="AE687" s="1610">
        <v>664</v>
      </c>
      <c r="AF687" s="3900"/>
      <c r="AG687" s="3447" t="s">
        <v>9581</v>
      </c>
      <c r="AK687" s="1584">
        <v>1</v>
      </c>
    </row>
    <row r="688" spans="21:37">
      <c r="U688" s="1610"/>
      <c r="V688" s="3485"/>
      <c r="W688" s="1583" t="s">
        <v>8909</v>
      </c>
      <c r="X688" s="1603" t="s">
        <v>9334</v>
      </c>
      <c r="Y688" s="3447" t="s">
        <v>8909</v>
      </c>
      <c r="Z688" s="1610"/>
      <c r="AA688" s="3708"/>
      <c r="AB688" s="1583" t="s">
        <v>9433</v>
      </c>
      <c r="AC688" s="1603" t="s">
        <v>9476</v>
      </c>
      <c r="AD688" s="3447" t="s">
        <v>9477</v>
      </c>
      <c r="AE688" s="1610">
        <v>665</v>
      </c>
      <c r="AF688" s="3901"/>
      <c r="AG688" s="3447" t="s">
        <v>9561</v>
      </c>
      <c r="AK688" s="1584">
        <v>1</v>
      </c>
    </row>
    <row r="689" spans="21:37">
      <c r="U689" s="1610"/>
      <c r="V689" s="3483"/>
      <c r="W689" s="1583" t="s">
        <v>8916</v>
      </c>
      <c r="X689" s="1603" t="s">
        <v>9333</v>
      </c>
      <c r="Y689" s="3447" t="s">
        <v>8916</v>
      </c>
      <c r="Z689" s="1610"/>
      <c r="AA689" s="3902"/>
      <c r="AB689" s="1583" t="s">
        <v>1167</v>
      </c>
      <c r="AC689" s="1603" t="s">
        <v>9646</v>
      </c>
      <c r="AD689" s="3447" t="s">
        <v>1167</v>
      </c>
      <c r="AE689" s="1610">
        <v>666</v>
      </c>
      <c r="AF689" s="3903"/>
      <c r="AG689" s="3447" t="s">
        <v>9528</v>
      </c>
      <c r="AK689" s="1584">
        <v>1</v>
      </c>
    </row>
    <row r="690" spans="21:37">
      <c r="U690" s="1610"/>
      <c r="V690" s="3491"/>
      <c r="W690" s="1583" t="s">
        <v>8908</v>
      </c>
      <c r="X690" s="1603" t="s">
        <v>9338</v>
      </c>
      <c r="Y690" s="1711" t="s">
        <v>8908</v>
      </c>
      <c r="Z690" s="1610"/>
      <c r="AA690" s="1993"/>
      <c r="AB690" s="1583" t="s">
        <v>2805</v>
      </c>
      <c r="AC690" s="1603" t="s">
        <v>7432</v>
      </c>
      <c r="AD690" s="1711" t="s">
        <v>7433</v>
      </c>
      <c r="AE690" s="1610">
        <v>667</v>
      </c>
      <c r="AF690" s="3904"/>
      <c r="AG690" s="1711" t="s">
        <v>9586</v>
      </c>
      <c r="AK690" s="1584">
        <v>1</v>
      </c>
    </row>
    <row r="691" spans="21:37">
      <c r="U691" s="1610"/>
      <c r="V691" s="3423"/>
      <c r="W691" s="1583" t="s">
        <v>8947</v>
      </c>
      <c r="X691" s="1603" t="s">
        <v>9283</v>
      </c>
      <c r="Y691" s="1711" t="s">
        <v>8947</v>
      </c>
      <c r="Z691" s="1610"/>
      <c r="AA691" s="3865"/>
      <c r="AB691" s="1583" t="s">
        <v>9423</v>
      </c>
      <c r="AC691" s="1603" t="s">
        <v>9626</v>
      </c>
      <c r="AD691" s="1711" t="s">
        <v>9423</v>
      </c>
      <c r="AE691" s="1610">
        <v>668</v>
      </c>
      <c r="AF691" s="3905"/>
      <c r="AG691" s="1711" t="s">
        <v>9564</v>
      </c>
      <c r="AK691" s="1584">
        <v>1</v>
      </c>
    </row>
    <row r="692" spans="21:37">
      <c r="U692" s="1610"/>
      <c r="V692" s="3286"/>
      <c r="W692" s="1583" t="s">
        <v>8632</v>
      </c>
      <c r="X692" s="1603" t="s">
        <v>9152</v>
      </c>
      <c r="Y692" s="1711" t="s">
        <v>8632</v>
      </c>
      <c r="Z692" s="1610"/>
      <c r="AA692" s="3872"/>
      <c r="AB692" s="1583" t="s">
        <v>9417</v>
      </c>
      <c r="AC692" s="1603" t="s">
        <v>9632</v>
      </c>
      <c r="AD692" s="1711" t="s">
        <v>9633</v>
      </c>
      <c r="AE692" s="1610">
        <v>669</v>
      </c>
      <c r="AF692" s="3906"/>
      <c r="AG692" s="1711" t="s">
        <v>9435</v>
      </c>
      <c r="AK692" s="1584">
        <v>1</v>
      </c>
    </row>
    <row r="693" spans="21:37">
      <c r="U693" s="1610"/>
      <c r="V693" s="3405"/>
      <c r="W693" s="1583" t="s">
        <v>8941</v>
      </c>
      <c r="X693" s="1603" t="s">
        <v>9270</v>
      </c>
      <c r="Y693" s="3447" t="s">
        <v>8941</v>
      </c>
      <c r="Z693" s="1610"/>
      <c r="AA693" s="3907"/>
      <c r="AB693" s="1583" t="s">
        <v>9445</v>
      </c>
      <c r="AC693" s="1603" t="s">
        <v>9647</v>
      </c>
      <c r="AD693" s="3447" t="s">
        <v>9445</v>
      </c>
      <c r="AE693" s="1610">
        <v>670</v>
      </c>
      <c r="AF693" s="3908"/>
      <c r="AG693" s="3447" t="s">
        <v>8694</v>
      </c>
      <c r="AK693" s="1584">
        <v>1</v>
      </c>
    </row>
    <row r="694" spans="21:37">
      <c r="U694" s="1610"/>
      <c r="V694" s="3400"/>
      <c r="W694" s="1583" t="s">
        <v>8929</v>
      </c>
      <c r="X694" s="1603" t="s">
        <v>9265</v>
      </c>
      <c r="Y694" s="3447" t="s">
        <v>9266</v>
      </c>
      <c r="Z694" s="1610"/>
      <c r="AA694" s="3711"/>
      <c r="AB694" s="1583" t="s">
        <v>9442</v>
      </c>
      <c r="AC694" s="1603" t="s">
        <v>9480</v>
      </c>
      <c r="AD694" s="3447" t="s">
        <v>9481</v>
      </c>
      <c r="AE694" s="1610">
        <v>671</v>
      </c>
      <c r="AF694" s="3909"/>
      <c r="AG694" s="3447" t="s">
        <v>8724</v>
      </c>
      <c r="AK694" s="1584">
        <v>1</v>
      </c>
    </row>
    <row r="695" spans="21:37">
      <c r="U695" s="1610"/>
      <c r="V695" s="3407"/>
      <c r="W695" s="1583" t="s">
        <v>8935</v>
      </c>
      <c r="X695" s="1603" t="s">
        <v>9271</v>
      </c>
      <c r="Y695" s="1711" t="s">
        <v>8935</v>
      </c>
      <c r="Z695" s="1610"/>
      <c r="AA695" s="3875"/>
      <c r="AB695" s="1583" t="s">
        <v>9441</v>
      </c>
      <c r="AC695" s="1603" t="s">
        <v>9635</v>
      </c>
      <c r="AD695" s="1711" t="s">
        <v>9636</v>
      </c>
      <c r="AE695" s="1610">
        <v>672</v>
      </c>
      <c r="AF695" s="3910"/>
      <c r="AG695" s="1711" t="s">
        <v>8483</v>
      </c>
      <c r="AK695" s="1584">
        <v>1</v>
      </c>
    </row>
    <row r="696" spans="21:37">
      <c r="U696" s="1610"/>
      <c r="V696" s="3448"/>
      <c r="W696" s="1583" t="s">
        <v>1214</v>
      </c>
      <c r="X696" s="1603" t="s">
        <v>9302</v>
      </c>
      <c r="Y696" s="1711" t="s">
        <v>1214</v>
      </c>
      <c r="Z696" s="1610"/>
      <c r="AA696" s="3644"/>
      <c r="AB696" s="1583" t="s">
        <v>9438</v>
      </c>
      <c r="AC696" s="1603" t="s">
        <v>9439</v>
      </c>
      <c r="AD696" s="1711" t="s">
        <v>9438</v>
      </c>
      <c r="AE696" s="1610">
        <v>673</v>
      </c>
      <c r="AF696" s="3911"/>
      <c r="AG696" s="1711" t="s">
        <v>8644</v>
      </c>
      <c r="AK696" s="1584">
        <v>1</v>
      </c>
    </row>
    <row r="697" spans="21:37">
      <c r="U697" s="1610"/>
      <c r="V697" s="3459"/>
      <c r="W697" s="1583" t="s">
        <v>9308</v>
      </c>
      <c r="X697" s="1603" t="s">
        <v>9309</v>
      </c>
      <c r="Y697" s="1711" t="s">
        <v>9308</v>
      </c>
      <c r="Z697" s="1610"/>
      <c r="AA697" s="3685"/>
      <c r="AB697" s="1583" t="s">
        <v>9444</v>
      </c>
      <c r="AC697" s="1603" t="s">
        <v>9458</v>
      </c>
      <c r="AD697" s="1711" t="s">
        <v>9459</v>
      </c>
      <c r="AE697" s="1610">
        <v>674</v>
      </c>
      <c r="AF697" s="3912"/>
      <c r="AG697" s="1711" t="s">
        <v>8542</v>
      </c>
      <c r="AK697" s="1584">
        <v>1</v>
      </c>
    </row>
    <row r="698" spans="21:37">
      <c r="U698" s="1610"/>
      <c r="V698" s="3441"/>
      <c r="W698" s="1583" t="s">
        <v>9012</v>
      </c>
      <c r="X698" s="1603" t="s">
        <v>9297</v>
      </c>
      <c r="Y698" s="1711" t="s">
        <v>9298</v>
      </c>
      <c r="Z698" s="1610"/>
      <c r="AA698" s="3687"/>
      <c r="AB698" s="1583" t="s">
        <v>9437</v>
      </c>
      <c r="AC698" s="1603" t="s">
        <v>9460</v>
      </c>
      <c r="AD698" s="1711" t="s">
        <v>9437</v>
      </c>
      <c r="AE698" s="1610">
        <v>675</v>
      </c>
      <c r="AF698" s="3913"/>
      <c r="AG698" s="1711" t="s">
        <v>8495</v>
      </c>
      <c r="AK698" s="1584">
        <v>1</v>
      </c>
    </row>
    <row r="699" spans="21:37">
      <c r="U699" s="1610"/>
      <c r="V699" s="3457"/>
      <c r="W699" s="1583" t="s">
        <v>1113</v>
      </c>
      <c r="X699" s="1603" t="s">
        <v>9307</v>
      </c>
      <c r="Y699" s="1711" t="s">
        <v>1113</v>
      </c>
      <c r="Z699" s="1610"/>
      <c r="AA699" s="3683"/>
      <c r="AB699" s="1583" t="s">
        <v>9440</v>
      </c>
      <c r="AC699" s="1603" t="s">
        <v>9456</v>
      </c>
      <c r="AD699" s="1711" t="s">
        <v>9457</v>
      </c>
      <c r="AE699" s="1610">
        <v>676</v>
      </c>
      <c r="AF699" s="3914"/>
      <c r="AG699" s="1711" t="s">
        <v>7374</v>
      </c>
      <c r="AK699" s="1584">
        <v>1</v>
      </c>
    </row>
    <row r="700" spans="21:37">
      <c r="U700" s="1610"/>
      <c r="V700" s="3419"/>
      <c r="W700" s="1583" t="s">
        <v>9000</v>
      </c>
      <c r="X700" s="1603" t="s">
        <v>9281</v>
      </c>
      <c r="Y700" s="1711" t="s">
        <v>9000</v>
      </c>
      <c r="Z700" s="1610"/>
      <c r="AA700" s="3679"/>
      <c r="AB700" s="1583" t="s">
        <v>9426</v>
      </c>
      <c r="AC700" s="1603" t="s">
        <v>9452</v>
      </c>
      <c r="AD700" s="1711" t="s">
        <v>9453</v>
      </c>
      <c r="AE700" s="1610">
        <v>677</v>
      </c>
      <c r="AF700" s="3915"/>
      <c r="AG700" s="1711" t="s">
        <v>8505</v>
      </c>
      <c r="AK700" s="1584">
        <v>1</v>
      </c>
    </row>
    <row r="701" spans="21:37">
      <c r="U701" s="1610"/>
      <c r="V701" s="3348"/>
      <c r="W701" s="1583" t="s">
        <v>9197</v>
      </c>
      <c r="X701" s="1603" t="s">
        <v>9198</v>
      </c>
      <c r="Y701" s="1711" t="s">
        <v>9199</v>
      </c>
      <c r="Z701" s="1610"/>
      <c r="AA701" s="3681"/>
      <c r="AB701" s="1583" t="s">
        <v>9412</v>
      </c>
      <c r="AC701" s="1603" t="s">
        <v>9454</v>
      </c>
      <c r="AD701" s="1711" t="s">
        <v>9455</v>
      </c>
      <c r="AE701" s="1610">
        <v>678</v>
      </c>
      <c r="AF701" s="3916"/>
      <c r="AG701" s="1711" t="s">
        <v>8491</v>
      </c>
      <c r="AK701" s="1584">
        <v>1</v>
      </c>
    </row>
    <row r="702" spans="21:37">
      <c r="U702" s="1610"/>
      <c r="V702" s="3375"/>
      <c r="W702" s="1583" t="s">
        <v>9231</v>
      </c>
      <c r="X702" s="1603" t="s">
        <v>9232</v>
      </c>
      <c r="Y702" s="1711" t="s">
        <v>9231</v>
      </c>
      <c r="Z702" s="1610"/>
      <c r="AA702" s="3917"/>
      <c r="AB702" s="1583" t="s">
        <v>8538</v>
      </c>
      <c r="AC702" s="1603" t="s">
        <v>9648</v>
      </c>
      <c r="AD702" s="1711" t="s">
        <v>8538</v>
      </c>
      <c r="AE702" s="1610">
        <v>679</v>
      </c>
      <c r="AF702" s="3918"/>
      <c r="AG702" s="1711" t="s">
        <v>1250</v>
      </c>
      <c r="AK702" s="1584">
        <v>1</v>
      </c>
    </row>
    <row r="703" spans="21:37">
      <c r="U703" s="1610"/>
      <c r="V703" s="3378"/>
      <c r="W703" s="1583" t="s">
        <v>9235</v>
      </c>
      <c r="X703" s="1603" t="s">
        <v>9236</v>
      </c>
      <c r="Y703" s="3447" t="s">
        <v>9237</v>
      </c>
      <c r="Z703" s="1610"/>
      <c r="AA703" s="3919"/>
      <c r="AB703" s="1583" t="s">
        <v>9443</v>
      </c>
      <c r="AC703" s="1603" t="s">
        <v>9649</v>
      </c>
      <c r="AD703" s="3447" t="s">
        <v>9443</v>
      </c>
      <c r="AE703" s="1610">
        <v>680</v>
      </c>
      <c r="AF703" s="3920"/>
      <c r="AG703" s="3447" t="s">
        <v>8522</v>
      </c>
      <c r="AK703" s="1584">
        <v>1</v>
      </c>
    </row>
    <row r="704" spans="21:37">
      <c r="U704" s="1610"/>
      <c r="V704" s="3270"/>
      <c r="W704" s="1583" t="s">
        <v>9137</v>
      </c>
      <c r="X704" s="1603" t="s">
        <v>9138</v>
      </c>
      <c r="Y704" s="1711" t="s">
        <v>9137</v>
      </c>
      <c r="Z704" s="1610"/>
      <c r="AA704" s="3594"/>
      <c r="AB704" s="1583" t="s">
        <v>9393</v>
      </c>
      <c r="AC704" s="1603" t="s">
        <v>9394</v>
      </c>
      <c r="AD704" s="1711" t="s">
        <v>9395</v>
      </c>
      <c r="AE704" s="1610">
        <v>681</v>
      </c>
      <c r="AF704" s="3921"/>
      <c r="AG704" s="1711" t="s">
        <v>8654</v>
      </c>
      <c r="AK704" s="1584">
        <v>1</v>
      </c>
    </row>
    <row r="705" spans="21:37" ht="25.5">
      <c r="U705" s="1610"/>
      <c r="V705" s="3330"/>
      <c r="W705" s="1583" t="s">
        <v>8676</v>
      </c>
      <c r="X705" s="1603" t="s">
        <v>9186</v>
      </c>
      <c r="Y705" s="3447" t="s">
        <v>8676</v>
      </c>
      <c r="Z705" s="1610"/>
      <c r="AA705" s="3922"/>
      <c r="AB705" s="1583" t="s">
        <v>9446</v>
      </c>
      <c r="AC705" s="1603" t="s">
        <v>9650</v>
      </c>
      <c r="AD705" s="3447" t="s">
        <v>9651</v>
      </c>
      <c r="AE705" s="1610">
        <v>682</v>
      </c>
      <c r="AF705" s="3923"/>
      <c r="AG705" s="3447" t="s">
        <v>8669</v>
      </c>
      <c r="AK705" s="1584">
        <v>1</v>
      </c>
    </row>
    <row r="706" spans="21:37">
      <c r="U706" s="1610"/>
      <c r="V706" s="3487"/>
      <c r="W706" s="1583" t="s">
        <v>8905</v>
      </c>
      <c r="X706" s="1603" t="s">
        <v>9335</v>
      </c>
      <c r="Y706" s="1711" t="s">
        <v>9336</v>
      </c>
      <c r="Z706" s="1610"/>
      <c r="AA706" s="3924"/>
      <c r="AB706" s="1583" t="s">
        <v>9447</v>
      </c>
      <c r="AC706" s="1603" t="s">
        <v>9652</v>
      </c>
      <c r="AD706" s="1711" t="s">
        <v>9653</v>
      </c>
      <c r="AE706" s="1610">
        <v>683</v>
      </c>
      <c r="AF706" s="3925"/>
      <c r="AG706" s="1711" t="s">
        <v>1123</v>
      </c>
      <c r="AK706" s="1584">
        <v>1</v>
      </c>
    </row>
    <row r="707" spans="21:37">
      <c r="U707" s="1610"/>
      <c r="V707" s="3357"/>
      <c r="W707" s="1583" t="s">
        <v>9206</v>
      </c>
      <c r="X707" s="1603" t="s">
        <v>9207</v>
      </c>
      <c r="Y707" s="3447" t="s">
        <v>9206</v>
      </c>
      <c r="Z707" s="1610"/>
      <c r="AA707" s="3926"/>
      <c r="AB707" s="1583" t="s">
        <v>9612</v>
      </c>
      <c r="AC707" s="1603" t="s">
        <v>9654</v>
      </c>
      <c r="AD707" s="3447" t="s">
        <v>9612</v>
      </c>
      <c r="AE707" s="1610">
        <v>684</v>
      </c>
      <c r="AF707" s="3927"/>
      <c r="AG707" s="3447" t="s">
        <v>8511</v>
      </c>
      <c r="AK707" s="1584">
        <v>1</v>
      </c>
    </row>
    <row r="708" spans="21:37">
      <c r="U708" s="1610"/>
      <c r="V708" s="3426"/>
      <c r="W708" s="1583" t="s">
        <v>8955</v>
      </c>
      <c r="X708" s="1603" t="s">
        <v>9284</v>
      </c>
      <c r="Y708" s="1711" t="s">
        <v>9285</v>
      </c>
      <c r="Z708" s="1610"/>
      <c r="AA708" s="3727"/>
      <c r="AB708" s="1583" t="s">
        <v>9494</v>
      </c>
      <c r="AC708" s="1603" t="s">
        <v>9495</v>
      </c>
      <c r="AD708" s="1711" t="s">
        <v>9496</v>
      </c>
      <c r="AE708" s="1610">
        <v>685</v>
      </c>
      <c r="AF708" s="3928"/>
      <c r="AG708" s="1711" t="s">
        <v>5486</v>
      </c>
      <c r="AK708" s="1584">
        <v>1</v>
      </c>
    </row>
    <row r="709" spans="21:37">
      <c r="U709" s="1610"/>
      <c r="V709" s="3365"/>
      <c r="W709" s="1583" t="s">
        <v>9215</v>
      </c>
      <c r="X709" s="1603" t="s">
        <v>9216</v>
      </c>
      <c r="Y709" s="1711" t="s">
        <v>9217</v>
      </c>
      <c r="Z709" s="1610"/>
      <c r="AA709" s="3929"/>
      <c r="AB709" s="1583" t="s">
        <v>9613</v>
      </c>
      <c r="AC709" s="1603" t="s">
        <v>9655</v>
      </c>
      <c r="AD709" s="1711" t="s">
        <v>9613</v>
      </c>
      <c r="AE709" s="1610">
        <v>686</v>
      </c>
      <c r="AF709" s="3930"/>
      <c r="AG709" s="1711" t="s">
        <v>8635</v>
      </c>
      <c r="AK709" s="1584">
        <v>1</v>
      </c>
    </row>
    <row r="710" spans="21:37">
      <c r="U710" s="1610"/>
      <c r="V710" s="3363"/>
      <c r="W710" s="1583" t="s">
        <v>9212</v>
      </c>
      <c r="X710" s="1603" t="s">
        <v>9213</v>
      </c>
      <c r="Y710" s="1711" t="s">
        <v>9214</v>
      </c>
      <c r="Z710" s="1610"/>
      <c r="AA710" s="3931"/>
      <c r="AB710" s="1583" t="s">
        <v>9069</v>
      </c>
      <c r="AC710" s="1603" t="s">
        <v>9656</v>
      </c>
      <c r="AD710" s="1711" t="s">
        <v>9069</v>
      </c>
      <c r="AE710" s="1610">
        <v>687</v>
      </c>
      <c r="AF710" s="3932"/>
      <c r="AG710" s="1711" t="s">
        <v>8639</v>
      </c>
      <c r="AK710" s="1584">
        <v>1</v>
      </c>
    </row>
    <row r="711" spans="21:37">
      <c r="U711" s="1610"/>
      <c r="V711" s="3369"/>
      <c r="W711" s="1583" t="s">
        <v>9221</v>
      </c>
      <c r="X711" s="1603" t="s">
        <v>9222</v>
      </c>
      <c r="Y711" s="3447" t="s">
        <v>9223</v>
      </c>
      <c r="Z711" s="1610"/>
      <c r="AA711" s="3933"/>
      <c r="AB711" s="1583" t="s">
        <v>9615</v>
      </c>
      <c r="AC711" s="1603" t="s">
        <v>9657</v>
      </c>
      <c r="AD711" s="3447" t="s">
        <v>9615</v>
      </c>
      <c r="AE711" s="1610">
        <v>688</v>
      </c>
      <c r="AF711" s="3934"/>
      <c r="AG711" s="3447" t="s">
        <v>8596</v>
      </c>
      <c r="AK711" s="1584">
        <v>1</v>
      </c>
    </row>
    <row r="712" spans="21:37">
      <c r="U712" s="1610"/>
      <c r="V712" s="3367"/>
      <c r="W712" s="1583" t="s">
        <v>9218</v>
      </c>
      <c r="X712" s="1603" t="s">
        <v>9219</v>
      </c>
      <c r="Y712" s="3447" t="s">
        <v>9220</v>
      </c>
      <c r="Z712" s="1610"/>
      <c r="AA712" s="3466"/>
      <c r="AB712" s="1583" t="s">
        <v>9316</v>
      </c>
      <c r="AC712" s="1603" t="s">
        <v>9317</v>
      </c>
      <c r="AD712" s="3447" t="s">
        <v>9318</v>
      </c>
      <c r="AE712" s="1610">
        <v>689</v>
      </c>
      <c r="AF712" s="3935"/>
      <c r="AG712" s="3447" t="s">
        <v>8684</v>
      </c>
      <c r="AK712" s="1584">
        <v>1</v>
      </c>
    </row>
    <row r="713" spans="21:37">
      <c r="U713" s="1610"/>
      <c r="V713" s="3372"/>
      <c r="W713" s="1583" t="s">
        <v>9226</v>
      </c>
      <c r="X713" s="1603" t="s">
        <v>9227</v>
      </c>
      <c r="Y713" s="3447" t="s">
        <v>9228</v>
      </c>
      <c r="Z713" s="1610"/>
      <c r="AA713" s="3936"/>
      <c r="AB713" s="1583" t="s">
        <v>9614</v>
      </c>
      <c r="AC713" s="1603" t="s">
        <v>9658</v>
      </c>
      <c r="AD713" s="3447" t="s">
        <v>9614</v>
      </c>
      <c r="AE713" s="1610">
        <v>690</v>
      </c>
      <c r="AF713" s="3937"/>
      <c r="AG713" s="3447" t="s">
        <v>8582</v>
      </c>
      <c r="AK713" s="1584">
        <v>1</v>
      </c>
    </row>
    <row r="714" spans="21:37">
      <c r="U714" s="1610"/>
      <c r="V714" s="3355"/>
      <c r="W714" s="1583" t="s">
        <v>9204</v>
      </c>
      <c r="X714" s="1603" t="s">
        <v>9205</v>
      </c>
      <c r="Y714" s="3447" t="s">
        <v>9204</v>
      </c>
      <c r="Z714" s="1610"/>
      <c r="AA714" s="3938"/>
      <c r="AB714" s="1583" t="s">
        <v>9607</v>
      </c>
      <c r="AC714" s="1603" t="s">
        <v>9659</v>
      </c>
      <c r="AD714" s="3447" t="s">
        <v>9607</v>
      </c>
      <c r="AE714" s="1610">
        <v>691</v>
      </c>
      <c r="AF714" s="3939"/>
      <c r="AG714" s="3447" t="s">
        <v>8689</v>
      </c>
      <c r="AK714" s="1584">
        <v>1</v>
      </c>
    </row>
    <row r="715" spans="21:37">
      <c r="U715" s="1610"/>
      <c r="V715" s="3316"/>
      <c r="W715" s="1583" t="s">
        <v>8651</v>
      </c>
      <c r="X715" s="1603" t="s">
        <v>9175</v>
      </c>
      <c r="Y715" s="1711" t="s">
        <v>8651</v>
      </c>
      <c r="Z715" s="1610"/>
      <c r="AA715" s="3940"/>
      <c r="AB715" s="1583" t="s">
        <v>9073</v>
      </c>
      <c r="AC715" s="1603" t="s">
        <v>9660</v>
      </c>
      <c r="AD715" s="1711" t="s">
        <v>9073</v>
      </c>
      <c r="AE715" s="1610">
        <v>692</v>
      </c>
      <c r="AF715" s="3941"/>
      <c r="AG715" s="1711" t="s">
        <v>8659</v>
      </c>
      <c r="AK715" s="1584">
        <v>1</v>
      </c>
    </row>
    <row r="716" spans="21:37">
      <c r="U716" s="1610"/>
      <c r="V716" s="3416"/>
      <c r="W716" s="1583" t="s">
        <v>8961</v>
      </c>
      <c r="X716" s="1603" t="s">
        <v>9278</v>
      </c>
      <c r="Y716" s="3447" t="s">
        <v>8961</v>
      </c>
      <c r="Z716" s="1610"/>
      <c r="AA716" s="1761"/>
      <c r="AB716" s="1583" t="s">
        <v>1381</v>
      </c>
      <c r="AC716" s="1603" t="s">
        <v>7082</v>
      </c>
      <c r="AD716" s="3447" t="s">
        <v>1381</v>
      </c>
      <c r="AE716" s="1610">
        <v>693</v>
      </c>
      <c r="AF716" s="3942"/>
      <c r="AG716" s="3447" t="s">
        <v>8664</v>
      </c>
      <c r="AK716" s="1584">
        <v>1</v>
      </c>
    </row>
    <row r="717" spans="21:37">
      <c r="U717" s="1610"/>
      <c r="V717" s="3350"/>
      <c r="W717" s="1583" t="s">
        <v>9200</v>
      </c>
      <c r="X717" s="1603" t="s">
        <v>9201</v>
      </c>
      <c r="Y717" s="1711" t="s">
        <v>9200</v>
      </c>
      <c r="Z717" s="1610"/>
      <c r="AA717" s="3943"/>
      <c r="AB717" s="1583" t="s">
        <v>9061</v>
      </c>
      <c r="AC717" s="1603" t="s">
        <v>9661</v>
      </c>
      <c r="AD717" s="1711" t="s">
        <v>9061</v>
      </c>
      <c r="AE717" s="1610">
        <v>694</v>
      </c>
      <c r="AF717" s="3944"/>
      <c r="AG717" s="1711" t="s">
        <v>8536</v>
      </c>
      <c r="AK717" s="1584">
        <v>1</v>
      </c>
    </row>
    <row r="718" spans="21:37">
      <c r="U718" s="1610"/>
      <c r="V718" s="3450"/>
      <c r="W718" s="1583" t="s">
        <v>9017</v>
      </c>
      <c r="X718" s="1603" t="s">
        <v>9303</v>
      </c>
      <c r="Y718" s="1711" t="s">
        <v>9017</v>
      </c>
      <c r="Z718" s="1610"/>
      <c r="AA718" s="3945"/>
      <c r="AB718" s="1583" t="s">
        <v>9050</v>
      </c>
      <c r="AC718" s="1603" t="s">
        <v>9662</v>
      </c>
      <c r="AD718" s="1711" t="s">
        <v>9050</v>
      </c>
      <c r="AE718" s="1610">
        <v>695</v>
      </c>
      <c r="AF718" s="3946"/>
      <c r="AG718" s="1711" t="s">
        <v>8588</v>
      </c>
      <c r="AK718" s="1584">
        <v>1</v>
      </c>
    </row>
    <row r="719" spans="21:37">
      <c r="U719" s="1610"/>
      <c r="V719" s="3288"/>
      <c r="W719" s="1583" t="s">
        <v>8646</v>
      </c>
      <c r="X719" s="1603" t="s">
        <v>9153</v>
      </c>
      <c r="Y719" s="1711" t="s">
        <v>8646</v>
      </c>
      <c r="Z719" s="1610"/>
      <c r="AA719" s="3947"/>
      <c r="AB719" s="1583" t="s">
        <v>9065</v>
      </c>
      <c r="AC719" s="1603" t="s">
        <v>9663</v>
      </c>
      <c r="AD719" s="1711" t="s">
        <v>9065</v>
      </c>
      <c r="AE719" s="1610">
        <v>696</v>
      </c>
      <c r="AF719" s="3948"/>
      <c r="AG719" s="1711" t="s">
        <v>8743</v>
      </c>
      <c r="AK719" s="1584">
        <v>1</v>
      </c>
    </row>
    <row r="720" spans="21:37">
      <c r="U720" s="1610"/>
      <c r="V720" s="3328"/>
      <c r="W720" s="1583" t="s">
        <v>8629</v>
      </c>
      <c r="X720" s="1603" t="s">
        <v>9185</v>
      </c>
      <c r="Y720" s="1711" t="s">
        <v>8629</v>
      </c>
      <c r="Z720" s="1610"/>
      <c r="AA720" s="3788"/>
      <c r="AB720" s="1583" t="s">
        <v>449</v>
      </c>
      <c r="AC720" s="1603" t="s">
        <v>9548</v>
      </c>
      <c r="AD720" s="1711" t="s">
        <v>9549</v>
      </c>
      <c r="AE720" s="1610">
        <v>697</v>
      </c>
      <c r="AF720" s="3949"/>
      <c r="AG720" s="1711" t="s">
        <v>7159</v>
      </c>
      <c r="AK720" s="1584">
        <v>1</v>
      </c>
    </row>
    <row r="721" spans="21:37">
      <c r="U721" s="1610"/>
      <c r="V721" s="3272"/>
      <c r="W721" s="1583" t="s">
        <v>8666</v>
      </c>
      <c r="X721" s="1603" t="s">
        <v>9139</v>
      </c>
      <c r="Y721" s="1711" t="s">
        <v>8666</v>
      </c>
      <c r="Z721" s="1610"/>
      <c r="AA721" s="3463"/>
      <c r="AB721" s="1583" t="s">
        <v>9047</v>
      </c>
      <c r="AC721" s="1603" t="s">
        <v>9311</v>
      </c>
      <c r="AD721" s="1711" t="s">
        <v>9312</v>
      </c>
      <c r="AE721" s="1610">
        <v>698</v>
      </c>
      <c r="AF721" s="3950"/>
      <c r="AG721" s="1711" t="s">
        <v>6997</v>
      </c>
      <c r="AK721" s="1584">
        <v>1</v>
      </c>
    </row>
    <row r="722" spans="21:37">
      <c r="U722" s="1610"/>
      <c r="V722" s="3292"/>
      <c r="W722" s="1583" t="s">
        <v>8656</v>
      </c>
      <c r="X722" s="1603" t="s">
        <v>9156</v>
      </c>
      <c r="Y722" s="3447" t="s">
        <v>8656</v>
      </c>
      <c r="Z722" s="1610"/>
      <c r="AA722" s="3461"/>
      <c r="AB722" s="1583" t="s">
        <v>9059</v>
      </c>
      <c r="AC722" s="1603" t="s">
        <v>9310</v>
      </c>
      <c r="AD722" s="3447" t="s">
        <v>9059</v>
      </c>
      <c r="AE722" s="1610">
        <v>699</v>
      </c>
      <c r="AF722" s="3951"/>
      <c r="AG722" s="3447" t="s">
        <v>8558</v>
      </c>
      <c r="AK722" s="1584">
        <v>1</v>
      </c>
    </row>
    <row r="723" spans="21:37">
      <c r="U723" s="1610"/>
      <c r="V723" s="3300"/>
      <c r="W723" s="1583" t="s">
        <v>8661</v>
      </c>
      <c r="X723" s="1603" t="s">
        <v>9163</v>
      </c>
      <c r="Y723" s="1711" t="s">
        <v>8661</v>
      </c>
      <c r="Z723" s="1610"/>
      <c r="AA723" s="3818"/>
      <c r="AB723" s="1583" t="s">
        <v>9042</v>
      </c>
      <c r="AC723" s="1603" t="s">
        <v>9588</v>
      </c>
      <c r="AD723" s="1711" t="s">
        <v>9589</v>
      </c>
      <c r="AE723" s="1610">
        <v>700</v>
      </c>
      <c r="AF723" s="3952"/>
      <c r="AG723" s="1711" t="s">
        <v>8704</v>
      </c>
      <c r="AK723" s="1584">
        <v>1</v>
      </c>
    </row>
    <row r="724" spans="21:37">
      <c r="U724" s="1610"/>
      <c r="V724" s="3282"/>
      <c r="W724" s="1583" t="s">
        <v>8672</v>
      </c>
      <c r="X724" s="1603" t="s">
        <v>9149</v>
      </c>
      <c r="Y724" s="1711" t="s">
        <v>8672</v>
      </c>
      <c r="Z724" s="1610"/>
      <c r="AA724" s="3110"/>
      <c r="AB724" s="1583" t="s">
        <v>8898</v>
      </c>
      <c r="AC724" s="1603" t="s">
        <v>8899</v>
      </c>
      <c r="AD724" s="1711" t="s">
        <v>8898</v>
      </c>
      <c r="AE724" s="1610">
        <v>701</v>
      </c>
      <c r="AF724" s="3953"/>
      <c r="AG724" s="1711" t="s">
        <v>8616</v>
      </c>
      <c r="AK724" s="1584">
        <v>1</v>
      </c>
    </row>
    <row r="725" spans="21:37">
      <c r="U725" s="1610"/>
      <c r="V725" s="3429"/>
      <c r="W725" s="1583" t="s">
        <v>8975</v>
      </c>
      <c r="X725" s="1603" t="s">
        <v>9287</v>
      </c>
      <c r="Y725" s="1711" t="s">
        <v>8975</v>
      </c>
      <c r="Z725" s="1610"/>
      <c r="AA725" s="3769"/>
      <c r="AB725" s="1583" t="s">
        <v>9080</v>
      </c>
      <c r="AC725" s="1603" t="s">
        <v>9531</v>
      </c>
      <c r="AD725" s="1711" t="s">
        <v>9532</v>
      </c>
      <c r="AE725" s="1610">
        <v>702</v>
      </c>
      <c r="AF725" s="3954"/>
      <c r="AG725" s="1711" t="s">
        <v>8674</v>
      </c>
      <c r="AK725" s="1584">
        <v>1</v>
      </c>
    </row>
    <row r="726" spans="21:37">
      <c r="U726" s="1610"/>
      <c r="V726" s="3481"/>
      <c r="W726" s="1583" t="s">
        <v>8915</v>
      </c>
      <c r="X726" s="1603" t="s">
        <v>9332</v>
      </c>
      <c r="Y726" s="1711" t="s">
        <v>8915</v>
      </c>
      <c r="Z726" s="1610"/>
      <c r="AA726" s="3790"/>
      <c r="AB726" s="1583" t="s">
        <v>449</v>
      </c>
      <c r="AC726" s="1603" t="s">
        <v>9550</v>
      </c>
      <c r="AD726" s="1711" t="s">
        <v>9551</v>
      </c>
      <c r="AE726" s="1610">
        <v>703</v>
      </c>
      <c r="AF726" s="3955"/>
      <c r="AG726" s="1711" t="s">
        <v>8604</v>
      </c>
      <c r="AK726" s="1584">
        <v>1</v>
      </c>
    </row>
    <row r="727" spans="21:37">
      <c r="U727" s="1610"/>
      <c r="V727" s="3326"/>
      <c r="W727" s="1583" t="s">
        <v>8579</v>
      </c>
      <c r="X727" s="1603" t="s">
        <v>9184</v>
      </c>
      <c r="Y727" s="1711" t="s">
        <v>8579</v>
      </c>
      <c r="Z727" s="1610"/>
      <c r="AA727" s="3610"/>
      <c r="AB727" s="1583" t="s">
        <v>9036</v>
      </c>
      <c r="AC727" s="1603" t="s">
        <v>9406</v>
      </c>
      <c r="AD727" s="1711" t="s">
        <v>9036</v>
      </c>
      <c r="AE727" s="1610">
        <v>704</v>
      </c>
      <c r="AF727" s="3956"/>
      <c r="AG727" s="1711" t="s">
        <v>8548</v>
      </c>
      <c r="AK727" s="1584">
        <v>1</v>
      </c>
    </row>
    <row r="728" spans="21:37" ht="25.5">
      <c r="U728" s="1610"/>
      <c r="V728" s="3353"/>
      <c r="W728" s="1583" t="s">
        <v>9202</v>
      </c>
      <c r="X728" s="1603" t="s">
        <v>9203</v>
      </c>
      <c r="Y728" s="3447" t="s">
        <v>9202</v>
      </c>
      <c r="Z728" s="1610"/>
      <c r="AA728" s="3802"/>
      <c r="AB728" s="1583" t="s">
        <v>9118</v>
      </c>
      <c r="AC728" s="1603" t="s">
        <v>9567</v>
      </c>
      <c r="AD728" s="3447" t="s">
        <v>9568</v>
      </c>
      <c r="AE728" s="1610">
        <v>705</v>
      </c>
      <c r="AF728" s="3957"/>
      <c r="AG728" s="3447" t="s">
        <v>8600</v>
      </c>
      <c r="AK728" s="1584">
        <v>1</v>
      </c>
    </row>
    <row r="729" spans="21:37">
      <c r="U729" s="1610"/>
      <c r="V729" s="3384"/>
      <c r="W729" s="1583" t="s">
        <v>9245</v>
      </c>
      <c r="X729" s="1603" t="s">
        <v>9246</v>
      </c>
      <c r="Y729" s="1711" t="s">
        <v>9245</v>
      </c>
      <c r="Z729" s="1610"/>
      <c r="AA729" s="3608"/>
      <c r="AB729" s="1583" t="s">
        <v>9030</v>
      </c>
      <c r="AC729" s="1603" t="s">
        <v>9405</v>
      </c>
      <c r="AD729" s="1711" t="s">
        <v>9030</v>
      </c>
      <c r="AE729" s="1610">
        <v>706</v>
      </c>
      <c r="AF729" s="3958"/>
      <c r="AG729" s="1711" t="s">
        <v>8608</v>
      </c>
      <c r="AK729" s="1584">
        <v>1</v>
      </c>
    </row>
    <row r="730" spans="21:37">
      <c r="U730" s="1610"/>
      <c r="V730" s="3393"/>
      <c r="W730" s="1583" t="s">
        <v>9245</v>
      </c>
      <c r="X730" s="1603" t="s">
        <v>9258</v>
      </c>
      <c r="Y730" s="3447" t="s">
        <v>9245</v>
      </c>
      <c r="Z730" s="1610"/>
      <c r="AA730" s="3606"/>
      <c r="AB730" s="1583" t="s">
        <v>9103</v>
      </c>
      <c r="AC730" s="1603" t="s">
        <v>9404</v>
      </c>
      <c r="AD730" s="3447" t="s">
        <v>9103</v>
      </c>
      <c r="AE730" s="1610">
        <v>707</v>
      </c>
      <c r="AF730" s="3959"/>
      <c r="AG730" s="3447" t="s">
        <v>8591</v>
      </c>
      <c r="AK730" s="1584">
        <v>1</v>
      </c>
    </row>
    <row r="731" spans="21:37">
      <c r="U731" s="1610"/>
      <c r="V731" s="3452"/>
      <c r="W731" s="1583" t="s">
        <v>8970</v>
      </c>
      <c r="X731" s="1603" t="s">
        <v>9304</v>
      </c>
      <c r="Y731" s="3447" t="s">
        <v>8970</v>
      </c>
      <c r="Z731" s="1610"/>
      <c r="AA731" s="3604"/>
      <c r="AB731" s="1583" t="s">
        <v>9084</v>
      </c>
      <c r="AC731" s="1603" t="s">
        <v>9403</v>
      </c>
      <c r="AD731" s="3447" t="s">
        <v>9084</v>
      </c>
      <c r="AE731" s="1610">
        <v>708</v>
      </c>
      <c r="AF731" s="3960"/>
      <c r="AG731" s="3447" t="s">
        <v>8679</v>
      </c>
      <c r="AK731" s="1584">
        <v>1</v>
      </c>
    </row>
    <row r="732" spans="21:37">
      <c r="U732" s="1610"/>
      <c r="V732" s="3403"/>
      <c r="W732" s="1583" t="s">
        <v>1371</v>
      </c>
      <c r="X732" s="1603" t="s">
        <v>9269</v>
      </c>
      <c r="Y732" s="1711" t="s">
        <v>1371</v>
      </c>
      <c r="Z732" s="1610"/>
      <c r="AA732" s="3961"/>
      <c r="AB732" s="1583" t="s">
        <v>9052</v>
      </c>
      <c r="AC732" s="1603" t="s">
        <v>9664</v>
      </c>
      <c r="AD732" s="1711" t="s">
        <v>9052</v>
      </c>
      <c r="AE732" s="1610">
        <v>709</v>
      </c>
      <c r="AF732" s="3962"/>
      <c r="AG732" s="1711" t="s">
        <v>8613</v>
      </c>
      <c r="AK732" s="1584">
        <v>1</v>
      </c>
    </row>
    <row r="733" spans="21:37">
      <c r="U733" s="1610"/>
      <c r="V733" s="3398"/>
      <c r="W733" s="1583" t="s">
        <v>8919</v>
      </c>
      <c r="X733" s="1603" t="s">
        <v>9263</v>
      </c>
      <c r="Y733" s="1711" t="s">
        <v>9264</v>
      </c>
      <c r="Z733" s="1610"/>
      <c r="AA733" s="3832"/>
      <c r="AB733" s="1583" t="s">
        <v>9039</v>
      </c>
      <c r="AC733" s="1603" t="s">
        <v>9605</v>
      </c>
      <c r="AD733" s="1711" t="s">
        <v>9606</v>
      </c>
      <c r="AE733" s="1610">
        <v>710</v>
      </c>
      <c r="AF733" s="3963"/>
      <c r="AG733" s="1711" t="s">
        <v>8577</v>
      </c>
      <c r="AK733" s="1584">
        <v>1</v>
      </c>
    </row>
    <row r="734" spans="21:37">
      <c r="U734" s="1610"/>
      <c r="V734" s="3361"/>
      <c r="W734" s="1583" t="s">
        <v>9210</v>
      </c>
      <c r="X734" s="1603" t="s">
        <v>9211</v>
      </c>
      <c r="Y734" s="1711" t="s">
        <v>9210</v>
      </c>
      <c r="Z734" s="1610"/>
      <c r="AA734" s="3759"/>
      <c r="AB734" s="1583" t="s">
        <v>9025</v>
      </c>
      <c r="AC734" s="1603" t="s">
        <v>9517</v>
      </c>
      <c r="AD734" s="1711" t="s">
        <v>9518</v>
      </c>
      <c r="AE734" s="1610">
        <v>711</v>
      </c>
      <c r="AF734" s="3964"/>
      <c r="AG734" s="1711" t="s">
        <v>8554</v>
      </c>
      <c r="AK734" s="1584">
        <v>1</v>
      </c>
    </row>
    <row r="735" spans="21:37">
      <c r="U735" s="1610"/>
      <c r="V735" s="3464"/>
      <c r="W735" s="1583" t="s">
        <v>9313</v>
      </c>
      <c r="X735" s="1603" t="s">
        <v>9314</v>
      </c>
      <c r="Y735" s="3447" t="s">
        <v>9315</v>
      </c>
      <c r="Z735" s="1610"/>
      <c r="AA735" s="3757"/>
      <c r="AB735" s="1583" t="s">
        <v>9056</v>
      </c>
      <c r="AC735" s="1603" t="s">
        <v>9515</v>
      </c>
      <c r="AD735" s="3447" t="s">
        <v>9516</v>
      </c>
      <c r="AE735" s="1610">
        <v>712</v>
      </c>
      <c r="AF735" s="3965"/>
      <c r="AG735" s="3447" t="s">
        <v>8566</v>
      </c>
      <c r="AK735" s="1584">
        <v>1</v>
      </c>
    </row>
    <row r="736" spans="21:37">
      <c r="U736" s="1610"/>
      <c r="V736" s="3244"/>
      <c r="W736" s="1583" t="s">
        <v>9097</v>
      </c>
      <c r="X736" s="1603" t="s">
        <v>9098</v>
      </c>
      <c r="Y736" s="3447" t="s">
        <v>9099</v>
      </c>
      <c r="Z736" s="1610"/>
      <c r="AA736" s="3732"/>
      <c r="AB736" s="1583" t="s">
        <v>5560</v>
      </c>
      <c r="AC736" s="1603" t="s">
        <v>9497</v>
      </c>
      <c r="AD736" s="3447" t="s">
        <v>5560</v>
      </c>
      <c r="AE736" s="1610">
        <v>713</v>
      </c>
      <c r="AF736" s="3966"/>
      <c r="AG736" s="3447" t="s">
        <v>8515</v>
      </c>
      <c r="AK736" s="1584">
        <v>1</v>
      </c>
    </row>
    <row r="737" spans="21:37">
      <c r="U737" s="1610"/>
      <c r="V737" s="3310"/>
      <c r="W737" s="1583" t="s">
        <v>8598</v>
      </c>
      <c r="X737" s="1603" t="s">
        <v>9170</v>
      </c>
      <c r="Y737" s="1711" t="s">
        <v>8598</v>
      </c>
      <c r="Z737" s="1610"/>
      <c r="AA737" s="3767"/>
      <c r="AB737" s="1583" t="s">
        <v>9528</v>
      </c>
      <c r="AC737" s="1603" t="s">
        <v>9529</v>
      </c>
      <c r="AD737" s="1711" t="s">
        <v>9530</v>
      </c>
      <c r="AE737" s="1610">
        <v>714</v>
      </c>
      <c r="AF737" s="3967"/>
      <c r="AG737" s="1711" t="s">
        <v>8627</v>
      </c>
      <c r="AK737" s="1584">
        <v>1</v>
      </c>
    </row>
    <row r="738" spans="21:37">
      <c r="U738" s="1610"/>
      <c r="V738" s="3470"/>
      <c r="W738" s="1583" t="s">
        <v>9324</v>
      </c>
      <c r="X738" s="1603" t="s">
        <v>9325</v>
      </c>
      <c r="Y738" s="3447" t="s">
        <v>9324</v>
      </c>
      <c r="Z738" s="1610"/>
      <c r="AA738" s="3763"/>
      <c r="AB738" s="1583" t="s">
        <v>9522</v>
      </c>
      <c r="AC738" s="1603" t="s">
        <v>9523</v>
      </c>
      <c r="AD738" s="3447" t="s">
        <v>9524</v>
      </c>
      <c r="AE738" s="1610">
        <v>715</v>
      </c>
      <c r="AF738" s="3968"/>
      <c r="AG738" s="3447" t="s">
        <v>7169</v>
      </c>
      <c r="AK738" s="1584">
        <v>1</v>
      </c>
    </row>
    <row r="739" spans="21:37">
      <c r="U739" s="1610"/>
      <c r="V739" s="3421"/>
      <c r="W739" s="1583" t="s">
        <v>1224</v>
      </c>
      <c r="X739" s="1603" t="s">
        <v>9282</v>
      </c>
      <c r="Y739" s="1711" t="s">
        <v>1224</v>
      </c>
      <c r="Z739" s="1610"/>
      <c r="AA739" s="3761"/>
      <c r="AB739" s="1583" t="s">
        <v>9519</v>
      </c>
      <c r="AC739" s="1603" t="s">
        <v>9520</v>
      </c>
      <c r="AD739" s="1711" t="s">
        <v>9521</v>
      </c>
      <c r="AE739" s="1610">
        <v>716</v>
      </c>
      <c r="AF739" s="3969"/>
      <c r="AG739" s="1711" t="s">
        <v>8572</v>
      </c>
      <c r="AK739" s="1584">
        <v>1</v>
      </c>
    </row>
    <row r="740" spans="21:37">
      <c r="U740" s="1610"/>
      <c r="V740" s="3268"/>
      <c r="W740" s="1583" t="s">
        <v>9134</v>
      </c>
      <c r="X740" s="1603" t="s">
        <v>9135</v>
      </c>
      <c r="Y740" s="1711" t="s">
        <v>9136</v>
      </c>
      <c r="Z740" s="1610"/>
      <c r="AA740" s="3765"/>
      <c r="AB740" s="1583" t="s">
        <v>9525</v>
      </c>
      <c r="AC740" s="1603" t="s">
        <v>9526</v>
      </c>
      <c r="AD740" s="1711" t="s">
        <v>9527</v>
      </c>
      <c r="AE740" s="1610">
        <v>717</v>
      </c>
      <c r="AF740" s="3970"/>
      <c r="AG740" s="1711" t="s">
        <v>8649</v>
      </c>
      <c r="AK740" s="1584">
        <v>1</v>
      </c>
    </row>
    <row r="741" spans="21:37">
      <c r="U741" s="1610"/>
      <c r="V741" s="3359"/>
      <c r="W741" s="1583" t="s">
        <v>9208</v>
      </c>
      <c r="X741" s="1603" t="s">
        <v>9209</v>
      </c>
      <c r="Y741" s="1711" t="s">
        <v>9208</v>
      </c>
      <c r="Z741" s="1610"/>
      <c r="AA741" s="3615"/>
      <c r="AB741" s="1583" t="s">
        <v>9033</v>
      </c>
      <c r="AC741" s="1603" t="s">
        <v>9409</v>
      </c>
      <c r="AD741" s="1711" t="s">
        <v>9033</v>
      </c>
      <c r="AE741" s="1610">
        <v>718</v>
      </c>
      <c r="AF741" s="3971"/>
      <c r="AG741" s="1711" t="s">
        <v>8531</v>
      </c>
      <c r="AK741" s="1584">
        <v>1</v>
      </c>
    </row>
    <row r="742" spans="21:37">
      <c r="U742" s="1610"/>
      <c r="V742" s="3902"/>
      <c r="W742" s="1583" t="s">
        <v>1167</v>
      </c>
      <c r="X742" s="1603" t="s">
        <v>9646</v>
      </c>
      <c r="Y742" s="1711" t="s">
        <v>1167</v>
      </c>
      <c r="Z742" s="1610"/>
      <c r="AA742" s="3596"/>
      <c r="AB742" s="1583" t="s">
        <v>9396</v>
      </c>
      <c r="AC742" s="1603" t="s">
        <v>9397</v>
      </c>
      <c r="AD742" s="1711" t="s">
        <v>9396</v>
      </c>
      <c r="AE742" s="1610">
        <v>719</v>
      </c>
      <c r="AF742" s="3972"/>
      <c r="AG742" s="1711" t="s">
        <v>1338</v>
      </c>
      <c r="AK742" s="1584">
        <v>1</v>
      </c>
    </row>
    <row r="743" spans="21:37">
      <c r="U743" s="1610"/>
      <c r="V743" s="3851"/>
      <c r="W743" s="1583" t="s">
        <v>1167</v>
      </c>
      <c r="X743" s="1603" t="s">
        <v>9620</v>
      </c>
      <c r="Y743" s="1711" t="s">
        <v>9621</v>
      </c>
      <c r="Z743" s="1610"/>
      <c r="AA743" s="3829"/>
      <c r="AB743" s="1583" t="s">
        <v>9129</v>
      </c>
      <c r="AC743" s="1603" t="s">
        <v>9602</v>
      </c>
      <c r="AD743" s="1711" t="s">
        <v>9129</v>
      </c>
      <c r="AE743" s="1610">
        <v>720</v>
      </c>
      <c r="AF743" s="3973"/>
      <c r="AG743" s="1711" t="s">
        <v>8713</v>
      </c>
      <c r="AK743" s="1584">
        <v>1</v>
      </c>
    </row>
    <row r="744" spans="21:37">
      <c r="U744" s="1610"/>
      <c r="V744" s="3893"/>
      <c r="W744" s="1583" t="s">
        <v>1167</v>
      </c>
      <c r="X744" s="1603" t="s">
        <v>9644</v>
      </c>
      <c r="Y744" s="1711" t="s">
        <v>9645</v>
      </c>
      <c r="Z744" s="1610"/>
      <c r="AA744" s="3742"/>
      <c r="AB744" s="1583" t="s">
        <v>9078</v>
      </c>
      <c r="AC744" s="1603" t="s">
        <v>9502</v>
      </c>
      <c r="AD744" s="1711" t="s">
        <v>9078</v>
      </c>
      <c r="AE744" s="1610">
        <v>721</v>
      </c>
      <c r="AF744" s="3974"/>
      <c r="AG744" s="1711" t="s">
        <v>8527</v>
      </c>
      <c r="AK744" s="1584">
        <v>1</v>
      </c>
    </row>
    <row r="745" spans="21:37">
      <c r="U745" s="1610"/>
      <c r="V745" s="3813"/>
      <c r="W745" s="1583" t="s">
        <v>8544</v>
      </c>
      <c r="X745" s="1603" t="s">
        <v>9584</v>
      </c>
      <c r="Y745" s="1711" t="s">
        <v>9585</v>
      </c>
      <c r="Z745" s="1610"/>
      <c r="AA745" s="3128"/>
      <c r="AB745" s="1583" t="s">
        <v>8925</v>
      </c>
      <c r="AC745" s="1603" t="s">
        <v>8926</v>
      </c>
      <c r="AD745" s="1711" t="s">
        <v>8925</v>
      </c>
      <c r="AE745" s="1610">
        <v>722</v>
      </c>
      <c r="AF745" s="3975"/>
      <c r="AG745" s="1711" t="s">
        <v>8622</v>
      </c>
      <c r="AK745" s="1584">
        <v>1</v>
      </c>
    </row>
    <row r="746" spans="21:37">
      <c r="U746" s="1610"/>
      <c r="V746" s="3855"/>
      <c r="W746" s="1583" t="s">
        <v>8544</v>
      </c>
      <c r="X746" s="1603" t="s">
        <v>9622</v>
      </c>
      <c r="Y746" s="3447" t="s">
        <v>8544</v>
      </c>
      <c r="Z746" s="1610"/>
      <c r="AA746" s="3754"/>
      <c r="AB746" s="1583" t="s">
        <v>9124</v>
      </c>
      <c r="AC746" s="1603" t="s">
        <v>9513</v>
      </c>
      <c r="AD746" s="3447" t="s">
        <v>9514</v>
      </c>
      <c r="AE746" s="1610">
        <v>723</v>
      </c>
      <c r="AF746" s="3976"/>
      <c r="AG746" s="3447" t="s">
        <v>8861</v>
      </c>
      <c r="AK746" s="1584">
        <v>1</v>
      </c>
    </row>
    <row r="747" spans="21:37">
      <c r="U747" s="1610"/>
      <c r="V747" s="3819"/>
      <c r="W747" s="1583" t="s">
        <v>8533</v>
      </c>
      <c r="X747" s="1603" t="s">
        <v>9590</v>
      </c>
      <c r="Y747" s="3447" t="s">
        <v>9591</v>
      </c>
      <c r="Z747" s="1610"/>
      <c r="AA747" s="3748"/>
      <c r="AB747" s="1583" t="s">
        <v>9085</v>
      </c>
      <c r="AC747" s="1603" t="s">
        <v>9507</v>
      </c>
      <c r="AD747" s="3447" t="s">
        <v>9508</v>
      </c>
      <c r="AE747" s="1610">
        <v>724</v>
      </c>
      <c r="AF747" s="3977"/>
      <c r="AG747" s="3447" t="s">
        <v>9188</v>
      </c>
      <c r="AK747" s="1584">
        <v>1</v>
      </c>
    </row>
    <row r="748" spans="21:37">
      <c r="U748" s="1610"/>
      <c r="V748" s="3857"/>
      <c r="W748" s="1583" t="s">
        <v>8533</v>
      </c>
      <c r="X748" s="1603" t="s">
        <v>9623</v>
      </c>
      <c r="Y748" s="3447" t="s">
        <v>8533</v>
      </c>
      <c r="Z748" s="1610"/>
      <c r="AA748" s="3750"/>
      <c r="AB748" s="1583" t="s">
        <v>9079</v>
      </c>
      <c r="AC748" s="1603" t="s">
        <v>9509</v>
      </c>
      <c r="AD748" s="3447" t="s">
        <v>9510</v>
      </c>
      <c r="AE748" s="1610">
        <v>725</v>
      </c>
      <c r="AF748" s="3978"/>
      <c r="AG748" s="3447" t="s">
        <v>8867</v>
      </c>
      <c r="AK748" s="1584">
        <v>1</v>
      </c>
    </row>
    <row r="749" spans="21:37">
      <c r="U749" s="1610"/>
      <c r="V749" s="3878"/>
      <c r="W749" s="1583" t="s">
        <v>9448</v>
      </c>
      <c r="X749" s="1603" t="s">
        <v>9638</v>
      </c>
      <c r="Y749" s="1711" t="s">
        <v>9639</v>
      </c>
      <c r="Z749" s="1610"/>
      <c r="AA749" s="3798"/>
      <c r="AB749" s="1583" t="s">
        <v>9561</v>
      </c>
      <c r="AC749" s="1603" t="s">
        <v>9562</v>
      </c>
      <c r="AD749" s="1711" t="s">
        <v>9563</v>
      </c>
      <c r="AE749" s="1610">
        <v>726</v>
      </c>
      <c r="AF749" s="3979"/>
      <c r="AG749" s="1711" t="s">
        <v>9193</v>
      </c>
      <c r="AK749" s="1584">
        <v>1</v>
      </c>
    </row>
    <row r="750" spans="21:37">
      <c r="U750" s="1610"/>
      <c r="V750" s="3830"/>
      <c r="W750" s="1583" t="s">
        <v>9448</v>
      </c>
      <c r="X750" s="1603" t="s">
        <v>9603</v>
      </c>
      <c r="Y750" s="3447" t="s">
        <v>9604</v>
      </c>
      <c r="Z750" s="1610"/>
      <c r="AA750" s="3792"/>
      <c r="AB750" s="1583" t="s">
        <v>9552</v>
      </c>
      <c r="AC750" s="1603" t="s">
        <v>9553</v>
      </c>
      <c r="AD750" s="3447" t="s">
        <v>9554</v>
      </c>
      <c r="AE750" s="1610">
        <v>727</v>
      </c>
      <c r="AF750" s="3980"/>
      <c r="AG750" s="3447" t="s">
        <v>8872</v>
      </c>
      <c r="AK750" s="1584">
        <v>1</v>
      </c>
    </row>
    <row r="751" spans="21:37">
      <c r="U751" s="1610"/>
      <c r="V751" s="3940"/>
      <c r="W751" s="1583" t="s">
        <v>9073</v>
      </c>
      <c r="X751" s="1603" t="s">
        <v>9660</v>
      </c>
      <c r="Y751" s="3447" t="s">
        <v>9073</v>
      </c>
      <c r="Z751" s="1610"/>
      <c r="AA751" s="3794"/>
      <c r="AB751" s="1583" t="s">
        <v>9555</v>
      </c>
      <c r="AC751" s="1603" t="s">
        <v>9556</v>
      </c>
      <c r="AD751" s="3447" t="s">
        <v>9557</v>
      </c>
      <c r="AE751" s="1610">
        <v>728</v>
      </c>
      <c r="AF751" s="3981"/>
      <c r="AG751" s="3447" t="s">
        <v>8877</v>
      </c>
      <c r="AK751" s="1584">
        <v>1</v>
      </c>
    </row>
    <row r="752" spans="21:37">
      <c r="U752" s="1610"/>
      <c r="V752" s="3870"/>
      <c r="W752" s="1583" t="s">
        <v>1380</v>
      </c>
      <c r="X752" s="1603" t="s">
        <v>9631</v>
      </c>
      <c r="Y752" s="1711" t="s">
        <v>1380</v>
      </c>
      <c r="Z752" s="1610"/>
      <c r="AA752" s="3796"/>
      <c r="AB752" s="1583" t="s">
        <v>9558</v>
      </c>
      <c r="AC752" s="1603" t="s">
        <v>9559</v>
      </c>
      <c r="AD752" s="1711" t="s">
        <v>9560</v>
      </c>
      <c r="AE752" s="1610">
        <v>729</v>
      </c>
      <c r="AF752" s="3982"/>
      <c r="AG752" s="1711" t="s">
        <v>9190</v>
      </c>
      <c r="AK752" s="1584">
        <v>1</v>
      </c>
    </row>
    <row r="753" spans="21:37">
      <c r="U753" s="1610"/>
      <c r="V753" s="3933"/>
      <c r="W753" s="1583" t="s">
        <v>9615</v>
      </c>
      <c r="X753" s="1603" t="s">
        <v>9657</v>
      </c>
      <c r="Y753" s="3447" t="s">
        <v>9615</v>
      </c>
      <c r="Z753" s="1610"/>
      <c r="AA753" s="3784"/>
      <c r="AB753" s="1583" t="s">
        <v>9100</v>
      </c>
      <c r="AC753" s="1603" t="s">
        <v>9546</v>
      </c>
      <c r="AD753" s="3447" t="s">
        <v>9100</v>
      </c>
      <c r="AE753" s="1610">
        <v>730</v>
      </c>
      <c r="AF753" s="3983"/>
      <c r="AG753" s="3447" t="s">
        <v>9245</v>
      </c>
      <c r="AK753" s="1584">
        <v>1</v>
      </c>
    </row>
    <row r="754" spans="21:37">
      <c r="U754" s="1610"/>
      <c r="V754" s="3882"/>
      <c r="W754" s="1583" t="s">
        <v>9450</v>
      </c>
      <c r="X754" s="1603" t="s">
        <v>9641</v>
      </c>
      <c r="Y754" s="1711" t="s">
        <v>9642</v>
      </c>
      <c r="Z754" s="1610"/>
      <c r="AA754" s="3752"/>
      <c r="AB754" s="1583" t="s">
        <v>9107</v>
      </c>
      <c r="AC754" s="1603" t="s">
        <v>9511</v>
      </c>
      <c r="AD754" s="1711" t="s">
        <v>9512</v>
      </c>
      <c r="AE754" s="1610">
        <v>731</v>
      </c>
      <c r="AF754" s="3984"/>
      <c r="AG754" s="1711" t="s">
        <v>9204</v>
      </c>
      <c r="AK754" s="1584">
        <v>1</v>
      </c>
    </row>
    <row r="755" spans="21:37">
      <c r="U755" s="1610"/>
      <c r="V755" s="3827"/>
      <c r="W755" s="1583" t="s">
        <v>8550</v>
      </c>
      <c r="X755" s="1603" t="s">
        <v>9600</v>
      </c>
      <c r="Y755" s="3447" t="s">
        <v>9601</v>
      </c>
      <c r="Z755" s="1610"/>
      <c r="AA755" s="3746"/>
      <c r="AB755" s="1583" t="s">
        <v>9505</v>
      </c>
      <c r="AC755" s="1603" t="s">
        <v>9506</v>
      </c>
      <c r="AD755" s="3447" t="s">
        <v>9505</v>
      </c>
      <c r="AE755" s="1610">
        <v>732</v>
      </c>
      <c r="AF755" s="3985"/>
      <c r="AG755" s="3447" t="s">
        <v>9215</v>
      </c>
      <c r="AK755" s="1584">
        <v>1</v>
      </c>
    </row>
    <row r="756" spans="21:37">
      <c r="U756" s="1610"/>
      <c r="V756" s="3876"/>
      <c r="W756" s="1583" t="s">
        <v>8550</v>
      </c>
      <c r="X756" s="1603" t="s">
        <v>9637</v>
      </c>
      <c r="Y756" s="1711" t="s">
        <v>8550</v>
      </c>
      <c r="Z756" s="1610"/>
      <c r="AA756" s="3800"/>
      <c r="AB756" s="1583" t="s">
        <v>9564</v>
      </c>
      <c r="AC756" s="1603" t="s">
        <v>9565</v>
      </c>
      <c r="AD756" s="1711" t="s">
        <v>9566</v>
      </c>
      <c r="AE756" s="1610">
        <v>733</v>
      </c>
      <c r="AF756" s="3986"/>
      <c r="AG756" s="1711" t="s">
        <v>9245</v>
      </c>
      <c r="AK756" s="1584">
        <v>1</v>
      </c>
    </row>
    <row r="757" spans="21:37">
      <c r="U757" s="1610"/>
      <c r="V757" s="3835"/>
      <c r="W757" s="1583" t="s">
        <v>9443</v>
      </c>
      <c r="X757" s="1603" t="s">
        <v>9610</v>
      </c>
      <c r="Y757" s="1711" t="s">
        <v>9611</v>
      </c>
      <c r="Z757" s="1610"/>
      <c r="AA757" s="3740"/>
      <c r="AB757" s="1583" t="s">
        <v>9111</v>
      </c>
      <c r="AC757" s="1603" t="s">
        <v>9501</v>
      </c>
      <c r="AD757" s="1711" t="s">
        <v>9111</v>
      </c>
      <c r="AE757" s="1610">
        <v>734</v>
      </c>
      <c r="AF757" s="3987"/>
      <c r="AG757" s="1711" t="s">
        <v>9195</v>
      </c>
      <c r="AK757" s="1584">
        <v>1</v>
      </c>
    </row>
    <row r="758" spans="21:37">
      <c r="U758" s="1610"/>
      <c r="V758" s="3919"/>
      <c r="W758" s="1583" t="s">
        <v>9443</v>
      </c>
      <c r="X758" s="1603" t="s">
        <v>9649</v>
      </c>
      <c r="Y758" s="3447" t="s">
        <v>9443</v>
      </c>
      <c r="Z758" s="1610"/>
      <c r="AA758" s="3816"/>
      <c r="AB758" s="1583" t="s">
        <v>9586</v>
      </c>
      <c r="AC758" s="1603" t="s">
        <v>9587</v>
      </c>
      <c r="AD758" s="3447" t="s">
        <v>9586</v>
      </c>
      <c r="AE758" s="1610">
        <v>735</v>
      </c>
      <c r="AF758" s="3988"/>
      <c r="AG758" s="3447" t="s">
        <v>9212</v>
      </c>
      <c r="AK758" s="1584">
        <v>1</v>
      </c>
    </row>
    <row r="759" spans="21:37">
      <c r="U759" s="1610"/>
      <c r="V759" s="3842"/>
      <c r="W759" s="1583" t="s">
        <v>9482</v>
      </c>
      <c r="X759" s="1603" t="s">
        <v>9616</v>
      </c>
      <c r="Y759" s="3447" t="s">
        <v>9617</v>
      </c>
      <c r="Z759" s="1610"/>
      <c r="AA759" s="1969"/>
      <c r="AB759" s="1583" t="s">
        <v>7404</v>
      </c>
      <c r="AC759" s="1603" t="s">
        <v>7405</v>
      </c>
      <c r="AD759" s="3447" t="s">
        <v>7404</v>
      </c>
      <c r="AE759" s="1610">
        <v>736</v>
      </c>
      <c r="AF759" s="3989"/>
      <c r="AG759" s="3447" t="s">
        <v>7009</v>
      </c>
      <c r="AK759" s="1584">
        <v>1</v>
      </c>
    </row>
    <row r="760" spans="21:37">
      <c r="U760" s="1610"/>
      <c r="V760" s="3880"/>
      <c r="W760" s="1583" t="s">
        <v>9482</v>
      </c>
      <c r="X760" s="1603" t="s">
        <v>9640</v>
      </c>
      <c r="Y760" s="3447" t="s">
        <v>9482</v>
      </c>
      <c r="Z760" s="1610"/>
      <c r="AA760" s="3786"/>
      <c r="AB760" s="1583" t="s">
        <v>9086</v>
      </c>
      <c r="AC760" s="1603" t="s">
        <v>9547</v>
      </c>
      <c r="AD760" s="3447" t="s">
        <v>9086</v>
      </c>
      <c r="AE760" s="1610">
        <v>737</v>
      </c>
      <c r="AF760" s="3990"/>
      <c r="AG760" s="3447" t="s">
        <v>9240</v>
      </c>
      <c r="AK760" s="1584">
        <v>1</v>
      </c>
    </row>
    <row r="761" spans="21:37">
      <c r="U761" s="1610"/>
      <c r="V761" s="3907"/>
      <c r="W761" s="1583" t="s">
        <v>9445</v>
      </c>
      <c r="X761" s="1603" t="s">
        <v>9647</v>
      </c>
      <c r="Y761" s="3447" t="s">
        <v>9445</v>
      </c>
      <c r="Z761" s="1610"/>
      <c r="AA761" s="3125"/>
      <c r="AB761" s="1583" t="s">
        <v>8920</v>
      </c>
      <c r="AC761" s="1603" t="s">
        <v>8921</v>
      </c>
      <c r="AD761" s="3447" t="s">
        <v>8920</v>
      </c>
      <c r="AE761" s="1610">
        <v>738</v>
      </c>
      <c r="AF761" s="3991"/>
      <c r="AG761" s="3447" t="s">
        <v>9221</v>
      </c>
      <c r="AK761" s="1584">
        <v>1</v>
      </c>
    </row>
    <row r="762" spans="21:37">
      <c r="U762" s="1610"/>
      <c r="V762" s="3873"/>
      <c r="W762" s="1583" t="s">
        <v>9624</v>
      </c>
      <c r="X762" s="1603" t="s">
        <v>9634</v>
      </c>
      <c r="Y762" s="3447" t="s">
        <v>9624</v>
      </c>
      <c r="Z762" s="1610"/>
      <c r="AA762" s="3779"/>
      <c r="AB762" s="1583" t="s">
        <v>9096</v>
      </c>
      <c r="AC762" s="1603" t="s">
        <v>9541</v>
      </c>
      <c r="AD762" s="3447" t="s">
        <v>9096</v>
      </c>
      <c r="AE762" s="1610">
        <v>739</v>
      </c>
      <c r="AF762" s="3992"/>
      <c r="AG762" s="3447" t="s">
        <v>9253</v>
      </c>
      <c r="AK762" s="1584">
        <v>1</v>
      </c>
    </row>
    <row r="763" spans="21:37">
      <c r="U763" s="1610"/>
      <c r="V763" s="3822"/>
      <c r="W763" s="1583" t="s">
        <v>8538</v>
      </c>
      <c r="X763" s="1603" t="s">
        <v>9594</v>
      </c>
      <c r="Y763" s="3447" t="s">
        <v>9595</v>
      </c>
      <c r="Z763" s="1610"/>
      <c r="AA763" s="3572"/>
      <c r="AB763" s="1583" t="s">
        <v>9121</v>
      </c>
      <c r="AC763" s="1603" t="s">
        <v>9379</v>
      </c>
      <c r="AD763" s="3447" t="s">
        <v>9380</v>
      </c>
      <c r="AE763" s="1610">
        <v>740</v>
      </c>
      <c r="AF763" s="3993"/>
      <c r="AG763" s="3447" t="s">
        <v>9226</v>
      </c>
      <c r="AK763" s="1584">
        <v>1</v>
      </c>
    </row>
    <row r="764" spans="21:37">
      <c r="U764" s="1610"/>
      <c r="V764" s="3917"/>
      <c r="W764" s="1583" t="s">
        <v>8538</v>
      </c>
      <c r="X764" s="1603" t="s">
        <v>9648</v>
      </c>
      <c r="Y764" s="1711" t="s">
        <v>8538</v>
      </c>
      <c r="Z764" s="1610"/>
      <c r="AA764" s="3602"/>
      <c r="AB764" s="1583" t="s">
        <v>8649</v>
      </c>
      <c r="AC764" s="1603" t="s">
        <v>9401</v>
      </c>
      <c r="AD764" s="1711" t="s">
        <v>9402</v>
      </c>
      <c r="AE764" s="1610">
        <v>741</v>
      </c>
      <c r="AF764" s="3994"/>
      <c r="AG764" s="1711" t="s">
        <v>9202</v>
      </c>
      <c r="AK764" s="1584">
        <v>1</v>
      </c>
    </row>
    <row r="765" spans="21:37">
      <c r="U765" s="1610"/>
      <c r="V765" s="3782"/>
      <c r="W765" s="1583" t="s">
        <v>7911</v>
      </c>
      <c r="X765" s="1603" t="s">
        <v>9544</v>
      </c>
      <c r="Y765" s="1711" t="s">
        <v>9545</v>
      </c>
      <c r="Z765" s="1610"/>
      <c r="AA765" s="3781"/>
      <c r="AB765" s="1583" t="s">
        <v>9542</v>
      </c>
      <c r="AC765" s="1603" t="s">
        <v>9543</v>
      </c>
      <c r="AD765" s="1711" t="s">
        <v>9542</v>
      </c>
      <c r="AE765" s="1610">
        <v>742</v>
      </c>
      <c r="AF765" s="3995"/>
      <c r="AG765" s="1711" t="s">
        <v>9206</v>
      </c>
      <c r="AK765" s="1584">
        <v>1</v>
      </c>
    </row>
    <row r="766" spans="21:37">
      <c r="U766" s="1610"/>
      <c r="V766" s="3945"/>
      <c r="W766" s="1583" t="s">
        <v>9050</v>
      </c>
      <c r="X766" s="1603" t="s">
        <v>9662</v>
      </c>
      <c r="Y766" s="3447" t="s">
        <v>9050</v>
      </c>
      <c r="Z766" s="1610"/>
      <c r="AA766" s="3821"/>
      <c r="AB766" s="1583" t="s">
        <v>9592</v>
      </c>
      <c r="AC766" s="1603" t="s">
        <v>9593</v>
      </c>
      <c r="AD766" s="3447" t="s">
        <v>9592</v>
      </c>
      <c r="AE766" s="1610">
        <v>743</v>
      </c>
      <c r="AF766" s="3996"/>
      <c r="AG766" s="3447" t="s">
        <v>9218</v>
      </c>
      <c r="AK766" s="1584">
        <v>1</v>
      </c>
    </row>
    <row r="767" spans="21:37">
      <c r="U767" s="1610"/>
      <c r="V767" s="3936"/>
      <c r="W767" s="1583" t="s">
        <v>9614</v>
      </c>
      <c r="X767" s="1603" t="s">
        <v>9658</v>
      </c>
      <c r="Y767" s="3447" t="s">
        <v>9614</v>
      </c>
      <c r="Z767" s="1610"/>
      <c r="AA767" s="3568"/>
      <c r="AB767" s="1583" t="s">
        <v>9089</v>
      </c>
      <c r="AC767" s="1603" t="s">
        <v>9374</v>
      </c>
      <c r="AD767" s="3447" t="s">
        <v>9375</v>
      </c>
      <c r="AE767" s="1610">
        <v>744</v>
      </c>
      <c r="AF767" s="3997"/>
      <c r="AG767" s="3447" t="s">
        <v>9248</v>
      </c>
      <c r="AK767" s="1584">
        <v>1</v>
      </c>
    </row>
    <row r="768" spans="21:37">
      <c r="U768" s="1610"/>
      <c r="V768" s="3924"/>
      <c r="W768" s="1583" t="s">
        <v>9447</v>
      </c>
      <c r="X768" s="1603" t="s">
        <v>9652</v>
      </c>
      <c r="Y768" s="1711" t="s">
        <v>9653</v>
      </c>
      <c r="Z768" s="1610"/>
      <c r="AA768" s="3834"/>
      <c r="AB768" s="1583" t="s">
        <v>9608</v>
      </c>
      <c r="AC768" s="1603" t="s">
        <v>9609</v>
      </c>
      <c r="AD768" s="1711" t="s">
        <v>9608</v>
      </c>
      <c r="AE768" s="1610">
        <v>745</v>
      </c>
      <c r="AF768" s="3998"/>
      <c r="AG768" s="1711" t="s">
        <v>9200</v>
      </c>
      <c r="AK768" s="1584">
        <v>1</v>
      </c>
    </row>
    <row r="769" spans="21:37">
      <c r="U769" s="1610"/>
      <c r="V769" s="3943"/>
      <c r="W769" s="1583" t="s">
        <v>9061</v>
      </c>
      <c r="X769" s="1603" t="s">
        <v>9661</v>
      </c>
      <c r="Y769" s="1711" t="s">
        <v>9061</v>
      </c>
      <c r="Z769" s="1610"/>
      <c r="AA769" s="3737"/>
      <c r="AB769" s="1583" t="s">
        <v>343</v>
      </c>
      <c r="AC769" s="1603" t="s">
        <v>9499</v>
      </c>
      <c r="AD769" s="1711" t="s">
        <v>343</v>
      </c>
      <c r="AE769" s="1610">
        <v>746</v>
      </c>
      <c r="AF769" s="3999"/>
      <c r="AG769" s="1711" t="s">
        <v>9231</v>
      </c>
      <c r="AK769" s="1584">
        <v>1</v>
      </c>
    </row>
    <row r="770" spans="21:37">
      <c r="U770" s="1610"/>
      <c r="V770" s="3947"/>
      <c r="W770" s="1583" t="s">
        <v>9065</v>
      </c>
      <c r="X770" s="1603" t="s">
        <v>9663</v>
      </c>
      <c r="Y770" s="1711" t="s">
        <v>9065</v>
      </c>
      <c r="Z770" s="1610"/>
      <c r="AA770" s="3566"/>
      <c r="AB770" s="1583" t="s">
        <v>9371</v>
      </c>
      <c r="AC770" s="1603" t="s">
        <v>9372</v>
      </c>
      <c r="AD770" s="1711" t="s">
        <v>9373</v>
      </c>
      <c r="AE770" s="1610">
        <v>747</v>
      </c>
      <c r="AF770" s="4000"/>
      <c r="AG770" s="1711" t="s">
        <v>9208</v>
      </c>
      <c r="AK770" s="1584">
        <v>1</v>
      </c>
    </row>
    <row r="771" spans="21:37">
      <c r="U771" s="1610"/>
      <c r="V771" s="3938"/>
      <c r="W771" s="1583" t="s">
        <v>9607</v>
      </c>
      <c r="X771" s="1603" t="s">
        <v>9659</v>
      </c>
      <c r="Y771" s="1711" t="s">
        <v>9607</v>
      </c>
      <c r="Z771" s="1610"/>
      <c r="AA771" s="3570"/>
      <c r="AB771" s="1583" t="s">
        <v>9376</v>
      </c>
      <c r="AC771" s="1603" t="s">
        <v>9377</v>
      </c>
      <c r="AD771" s="1711" t="s">
        <v>9378</v>
      </c>
      <c r="AE771" s="1610">
        <v>748</v>
      </c>
      <c r="AF771" s="4001"/>
      <c r="AG771" s="1711" t="s">
        <v>9210</v>
      </c>
      <c r="AK771" s="1584">
        <v>1</v>
      </c>
    </row>
    <row r="772" spans="21:37">
      <c r="U772" s="1610"/>
      <c r="V772" s="3929"/>
      <c r="W772" s="1583" t="s">
        <v>9613</v>
      </c>
      <c r="X772" s="1603" t="s">
        <v>9655</v>
      </c>
      <c r="Y772" s="1711" t="s">
        <v>9613</v>
      </c>
      <c r="Z772" s="1610"/>
      <c r="AA772" s="3777"/>
      <c r="AB772" s="1583" t="s">
        <v>9539</v>
      </c>
      <c r="AC772" s="1603" t="s">
        <v>9540</v>
      </c>
      <c r="AD772" s="1711" t="s">
        <v>9539</v>
      </c>
      <c r="AE772" s="1610">
        <v>749</v>
      </c>
      <c r="AF772" s="4002"/>
      <c r="AG772" s="1711" t="s">
        <v>9197</v>
      </c>
      <c r="AK772" s="1584">
        <v>1</v>
      </c>
    </row>
    <row r="773" spans="21:37">
      <c r="U773" s="1610"/>
      <c r="V773" s="3922"/>
      <c r="W773" s="1583" t="s">
        <v>9446</v>
      </c>
      <c r="X773" s="1603" t="s">
        <v>9650</v>
      </c>
      <c r="Y773" s="1711" t="s">
        <v>9651</v>
      </c>
      <c r="Z773" s="1610"/>
      <c r="AA773" s="3826"/>
      <c r="AB773" s="1583" t="s">
        <v>9598</v>
      </c>
      <c r="AC773" s="1603" t="s">
        <v>9599</v>
      </c>
      <c r="AD773" s="1711" t="s">
        <v>9598</v>
      </c>
      <c r="AE773" s="1610">
        <v>750</v>
      </c>
      <c r="AF773" s="4003"/>
      <c r="AG773" s="1711" t="s">
        <v>9235</v>
      </c>
      <c r="AK773" s="1584">
        <v>1</v>
      </c>
    </row>
    <row r="774" spans="21:37">
      <c r="U774" s="1610"/>
      <c r="V774" s="3961"/>
      <c r="W774" s="1583" t="s">
        <v>9052</v>
      </c>
      <c r="X774" s="1603" t="s">
        <v>9664</v>
      </c>
      <c r="Y774" s="1711" t="s">
        <v>9052</v>
      </c>
      <c r="Z774" s="1610"/>
      <c r="AA774" s="3806"/>
      <c r="AB774" s="1583" t="s">
        <v>9572</v>
      </c>
      <c r="AC774" s="1603" t="s">
        <v>9573</v>
      </c>
      <c r="AD774" s="1711" t="s">
        <v>9574</v>
      </c>
      <c r="AE774" s="1610">
        <v>751</v>
      </c>
      <c r="AF774" s="4004"/>
      <c r="AG774" s="1711" t="s">
        <v>8480</v>
      </c>
      <c r="AK774" s="1584">
        <v>1</v>
      </c>
    </row>
    <row r="775" spans="21:37">
      <c r="U775" s="1610"/>
      <c r="V775" s="3926"/>
      <c r="W775" s="1583" t="s">
        <v>9612</v>
      </c>
      <c r="X775" s="1603" t="s">
        <v>9654</v>
      </c>
      <c r="Y775" s="3447" t="s">
        <v>9612</v>
      </c>
      <c r="Z775" s="1610"/>
      <c r="AA775" s="3804"/>
      <c r="AB775" s="1583" t="s">
        <v>9569</v>
      </c>
      <c r="AC775" s="1603" t="s">
        <v>9570</v>
      </c>
      <c r="AD775" s="3447" t="s">
        <v>9571</v>
      </c>
      <c r="AE775" s="1610">
        <v>752</v>
      </c>
      <c r="AF775" s="4005"/>
      <c r="AG775" s="3447" t="s">
        <v>8759</v>
      </c>
      <c r="AK775" s="1584">
        <v>1</v>
      </c>
    </row>
    <row r="776" spans="21:37">
      <c r="U776" s="1610"/>
      <c r="V776" s="3846"/>
      <c r="W776" s="1583" t="s">
        <v>9470</v>
      </c>
      <c r="X776" s="1603" t="s">
        <v>9618</v>
      </c>
      <c r="Y776" s="3447" t="s">
        <v>9619</v>
      </c>
      <c r="Z776" s="1610"/>
      <c r="AA776" s="3773"/>
      <c r="AB776" s="1583" t="s">
        <v>9535</v>
      </c>
      <c r="AC776" s="1603" t="s">
        <v>9536</v>
      </c>
      <c r="AD776" s="3447" t="s">
        <v>9535</v>
      </c>
      <c r="AE776" s="1610">
        <v>753</v>
      </c>
      <c r="AF776" s="4006"/>
      <c r="AG776" s="3447" t="s">
        <v>8763</v>
      </c>
      <c r="AK776" s="1584">
        <v>1</v>
      </c>
    </row>
    <row r="777" spans="21:37">
      <c r="U777" s="1610"/>
      <c r="V777" s="3860"/>
      <c r="W777" s="1583" t="s">
        <v>9470</v>
      </c>
      <c r="X777" s="1603" t="s">
        <v>9625</v>
      </c>
      <c r="Y777" s="3447" t="s">
        <v>9470</v>
      </c>
      <c r="Z777" s="1610"/>
      <c r="AA777" s="3810"/>
      <c r="AB777" s="1583" t="s">
        <v>9578</v>
      </c>
      <c r="AC777" s="1603" t="s">
        <v>9579</v>
      </c>
      <c r="AD777" s="3447" t="s">
        <v>9580</v>
      </c>
      <c r="AE777" s="1610">
        <v>754</v>
      </c>
      <c r="AF777" s="4007"/>
      <c r="AG777" s="3447" t="s">
        <v>7236</v>
      </c>
      <c r="AK777" s="1584">
        <v>1</v>
      </c>
    </row>
    <row r="778" spans="21:37">
      <c r="U778" s="1610"/>
      <c r="V778" s="3931"/>
      <c r="W778" s="1583" t="s">
        <v>9069</v>
      </c>
      <c r="X778" s="1603" t="s">
        <v>9656</v>
      </c>
      <c r="Y778" s="1711" t="s">
        <v>9069</v>
      </c>
      <c r="Z778" s="1610"/>
      <c r="AA778" s="3808"/>
      <c r="AB778" s="1583" t="s">
        <v>9575</v>
      </c>
      <c r="AC778" s="1603" t="s">
        <v>9576</v>
      </c>
      <c r="AD778" s="1711" t="s">
        <v>9577</v>
      </c>
      <c r="AE778" s="1610">
        <v>755</v>
      </c>
      <c r="AF778" s="4008"/>
      <c r="AG778" s="1711" t="s">
        <v>8753</v>
      </c>
      <c r="AK778" s="1584">
        <v>1</v>
      </c>
    </row>
    <row r="779" spans="21:37">
      <c r="U779" s="1610"/>
      <c r="V779" s="3445"/>
      <c r="W779" s="1583" t="s">
        <v>9005</v>
      </c>
      <c r="X779" s="1603" t="s">
        <v>9301</v>
      </c>
      <c r="Y779" s="1711" t="s">
        <v>9005</v>
      </c>
      <c r="Z779" s="1610"/>
      <c r="AA779" s="3812"/>
      <c r="AB779" s="1583" t="s">
        <v>9581</v>
      </c>
      <c r="AC779" s="1603" t="s">
        <v>9582</v>
      </c>
      <c r="AD779" s="1711" t="s">
        <v>9583</v>
      </c>
      <c r="AE779" s="1610">
        <v>756</v>
      </c>
      <c r="AF779" s="4009"/>
      <c r="AG779" s="1711" t="s">
        <v>7090</v>
      </c>
      <c r="AK779" s="1584">
        <v>1</v>
      </c>
    </row>
    <row r="780" spans="21:37">
      <c r="U780" s="1610"/>
      <c r="V780" s="3246"/>
      <c r="W780" s="1583" t="s">
        <v>9101</v>
      </c>
      <c r="X780" s="1603" t="s">
        <v>9102</v>
      </c>
      <c r="Y780" s="3447" t="s">
        <v>9101</v>
      </c>
      <c r="Z780" s="1610"/>
      <c r="AA780" s="3744"/>
      <c r="AB780" s="1583" t="s">
        <v>9503</v>
      </c>
      <c r="AC780" s="1603" t="s">
        <v>9504</v>
      </c>
      <c r="AD780" s="3447" t="s">
        <v>9503</v>
      </c>
      <c r="AE780" s="1610">
        <v>757</v>
      </c>
      <c r="AF780" s="4010"/>
      <c r="AG780" s="3447" t="s">
        <v>8733</v>
      </c>
      <c r="AK780" s="1584">
        <v>1</v>
      </c>
    </row>
    <row r="781" spans="21:37">
      <c r="U781" s="1610"/>
      <c r="V781" s="3884"/>
      <c r="W781" s="1583" t="s">
        <v>9449</v>
      </c>
      <c r="X781" s="1603" t="s">
        <v>9643</v>
      </c>
      <c r="Y781" s="1711" t="s">
        <v>9449</v>
      </c>
      <c r="Z781" s="1610"/>
      <c r="AA781" s="3775"/>
      <c r="AB781" s="1583" t="s">
        <v>9537</v>
      </c>
      <c r="AC781" s="1603" t="s">
        <v>9538</v>
      </c>
      <c r="AD781" s="1711" t="s">
        <v>9537</v>
      </c>
      <c r="AE781" s="1610">
        <v>758</v>
      </c>
      <c r="AF781" s="4011"/>
      <c r="AG781" s="1711" t="s">
        <v>8747</v>
      </c>
      <c r="AK781" s="1584">
        <v>1</v>
      </c>
    </row>
    <row r="782" spans="21:37">
      <c r="U782" s="1610"/>
      <c r="V782" s="3228"/>
      <c r="W782" s="1583" t="s">
        <v>9076</v>
      </c>
      <c r="X782" s="1603" t="s">
        <v>9077</v>
      </c>
      <c r="Y782" s="3447" t="s">
        <v>9076</v>
      </c>
      <c r="Z782" s="1610"/>
      <c r="AA782" s="3824"/>
      <c r="AB782" s="1583" t="s">
        <v>9596</v>
      </c>
      <c r="AC782" s="1603" t="s">
        <v>9597</v>
      </c>
      <c r="AD782" s="3447" t="s">
        <v>9596</v>
      </c>
      <c r="AE782" s="1610">
        <v>759</v>
      </c>
      <c r="AF782" s="4012"/>
      <c r="AG782" s="3447" t="s">
        <v>8717</v>
      </c>
      <c r="AK782" s="1584">
        <v>1</v>
      </c>
    </row>
    <row r="783" spans="21:37">
      <c r="U783" s="1610"/>
      <c r="V783" s="1934"/>
      <c r="W783" s="1583" t="s">
        <v>7362</v>
      </c>
      <c r="X783" s="1603" t="s">
        <v>7363</v>
      </c>
      <c r="Y783" s="3447" t="s">
        <v>7362</v>
      </c>
      <c r="Z783" s="1610"/>
      <c r="AA783" s="3771"/>
      <c r="AB783" s="1583" t="s">
        <v>9533</v>
      </c>
      <c r="AC783" s="1603" t="s">
        <v>9534</v>
      </c>
      <c r="AD783" s="3447" t="s">
        <v>9533</v>
      </c>
      <c r="AE783" s="1610">
        <v>760</v>
      </c>
      <c r="AF783" s="4013"/>
      <c r="AG783" s="3447" t="s">
        <v>7359</v>
      </c>
      <c r="AK783" s="1584">
        <v>1</v>
      </c>
    </row>
    <row r="784" spans="21:37">
      <c r="U784" s="1610"/>
      <c r="V784" s="1757"/>
      <c r="W784" s="1583" t="s">
        <v>7075</v>
      </c>
      <c r="X784" s="1603" t="s">
        <v>7076</v>
      </c>
      <c r="Y784" s="3447" t="s">
        <v>7075</v>
      </c>
      <c r="Z784" s="1610"/>
      <c r="AA784" s="3641"/>
      <c r="AB784" s="1583" t="s">
        <v>9435</v>
      </c>
      <c r="AC784" s="1603" t="s">
        <v>9436</v>
      </c>
      <c r="AD784" s="3447" t="s">
        <v>9435</v>
      </c>
      <c r="AE784" s="1610">
        <v>761</v>
      </c>
      <c r="AF784" s="4014"/>
      <c r="AG784" s="3447" t="s">
        <v>8738</v>
      </c>
      <c r="AK784" s="1584">
        <v>1</v>
      </c>
    </row>
    <row r="785" spans="1:39">
      <c r="AK785" s="1601" t="s">
        <v>4815</v>
      </c>
    </row>
    <row r="786" spans="1:39">
      <c r="A786" s="1584">
        <v>1</v>
      </c>
      <c r="B786" s="1584">
        <v>1</v>
      </c>
      <c r="C786" s="1584">
        <v>1</v>
      </c>
      <c r="D786" s="1584">
        <v>1</v>
      </c>
      <c r="E786" s="1584">
        <v>1</v>
      </c>
      <c r="F786" s="1584">
        <v>1</v>
      </c>
      <c r="G786" s="1584">
        <v>1</v>
      </c>
      <c r="H786" s="1584">
        <v>1</v>
      </c>
      <c r="I786" s="1584">
        <v>1</v>
      </c>
      <c r="J786" s="1584">
        <v>1</v>
      </c>
      <c r="K786" s="1584">
        <v>1</v>
      </c>
      <c r="L786" s="1584">
        <v>1</v>
      </c>
      <c r="M786" s="1584">
        <v>1</v>
      </c>
      <c r="N786" s="1584">
        <v>1</v>
      </c>
      <c r="O786" s="1584">
        <v>1</v>
      </c>
      <c r="P786" s="1584">
        <v>1</v>
      </c>
      <c r="Q786" s="1584">
        <v>1</v>
      </c>
      <c r="R786" s="1584">
        <v>1</v>
      </c>
      <c r="S786" s="1584">
        <v>1</v>
      </c>
      <c r="T786" s="1584">
        <v>1</v>
      </c>
      <c r="U786" s="1584">
        <v>1</v>
      </c>
      <c r="V786" s="1584">
        <v>1</v>
      </c>
      <c r="W786" s="1584">
        <v>1</v>
      </c>
      <c r="X786" s="1584">
        <v>1</v>
      </c>
      <c r="Y786" s="1584">
        <v>1</v>
      </c>
      <c r="Z786" s="1584">
        <v>1</v>
      </c>
      <c r="AA786" s="1584">
        <v>1</v>
      </c>
      <c r="AB786" s="1584">
        <v>1</v>
      </c>
      <c r="AC786" s="1584">
        <v>1</v>
      </c>
      <c r="AD786" s="1584">
        <v>1</v>
      </c>
      <c r="AE786" s="1584">
        <v>1</v>
      </c>
      <c r="AF786" s="1584">
        <v>1</v>
      </c>
      <c r="AG786" s="1584">
        <v>1</v>
      </c>
      <c r="AH786" s="1584">
        <v>1</v>
      </c>
      <c r="AI786" s="1584">
        <v>1</v>
      </c>
      <c r="AJ786" s="1584">
        <v>1</v>
      </c>
      <c r="AK786" s="673" t="str">
        <f>ADDRESS(ROW(),COLUMN(),4)</f>
        <v>AK786</v>
      </c>
      <c r="AL786" s="4015"/>
      <c r="AM786" s="4016" t="str">
        <f>ADDRESS(ROW(),COLUMN(),4)</f>
        <v>AM786</v>
      </c>
    </row>
    <row r="788" spans="1:39">
      <c r="AC788" s="1583"/>
    </row>
  </sheetData>
  <mergeCells count="37">
    <mergeCell ref="B34:C35"/>
    <mergeCell ref="E34:F35"/>
    <mergeCell ref="B28:C29"/>
    <mergeCell ref="E28:F29"/>
    <mergeCell ref="H29:I29"/>
    <mergeCell ref="B31:C32"/>
    <mergeCell ref="E31:F32"/>
    <mergeCell ref="H31:I31"/>
    <mergeCell ref="H32:I32"/>
    <mergeCell ref="V22:Y22"/>
    <mergeCell ref="AA22:AD22"/>
    <mergeCell ref="H24:I24"/>
    <mergeCell ref="B25:C26"/>
    <mergeCell ref="E25:F26"/>
    <mergeCell ref="H26:I26"/>
    <mergeCell ref="B22:C23"/>
    <mergeCell ref="E22:F23"/>
    <mergeCell ref="H22:I22"/>
    <mergeCell ref="K22:T22"/>
    <mergeCell ref="H18:I19"/>
    <mergeCell ref="B19:C20"/>
    <mergeCell ref="E19:F20"/>
    <mergeCell ref="K20:R21"/>
    <mergeCell ref="H21:I21"/>
    <mergeCell ref="B13:C14"/>
    <mergeCell ref="E13:F14"/>
    <mergeCell ref="H13:I13"/>
    <mergeCell ref="H14:I16"/>
    <mergeCell ref="B16:C17"/>
    <mergeCell ref="E16:F17"/>
    <mergeCell ref="AG7:AI7"/>
    <mergeCell ref="B8:C9"/>
    <mergeCell ref="E8:F9"/>
    <mergeCell ref="AG9:AI9"/>
    <mergeCell ref="B10:C11"/>
    <mergeCell ref="K11:R11"/>
    <mergeCell ref="AG11:AI11"/>
  </mergeCells>
  <hyperlinks>
    <hyperlink ref="K20" r:id="rId1" xr:uid="{166F9B7F-CC9E-4AF3-83F3-5D7AD6614901}"/>
    <hyperlink ref="AG13" r:id="rId2" xr:uid="{EE04B99D-620A-4585-9273-4FA130080C12}"/>
    <hyperlink ref="AG15" r:id="rId3" xr:uid="{88B12FA6-A223-49EE-87AC-1323094C09D9}"/>
    <hyperlink ref="AG17" r:id="rId4" xr:uid="{A1CE8E42-332E-4EF0-85F9-E4697CB5A921}"/>
    <hyperlink ref="AG19" r:id="rId5" xr:uid="{F874E5C9-9812-4AF6-A82B-BD951F773C1E}"/>
    <hyperlink ref="AG9" r:id="rId6" xr:uid="{BDB4BF4C-6518-47EE-8202-578252790392}"/>
    <hyperlink ref="AG7" r:id="rId7" xr:uid="{C9D4F43F-DE63-484D-A41D-A82F67422F88}"/>
    <hyperlink ref="AG11" r:id="rId8" xr:uid="{67D4A1C7-2BBC-4759-9103-4708C67EA5A9}"/>
    <hyperlink ref="AG21" r:id="rId9" xr:uid="{CDE93BBD-457D-4FF4-BA1B-21625529F794}"/>
    <hyperlink ref="K54" r:id="rId10" xr:uid="{71475E11-362A-401F-8416-487B82B919CB}"/>
    <hyperlink ref="W16" r:id="rId11" xr:uid="{56580F77-9D07-4ADD-9DA3-8C6748C0EA7D}"/>
    <hyperlink ref="W15" r:id="rId12" xr:uid="{3048D29F-B920-4753-A6A0-3BBC5D9DF50D}"/>
    <hyperlink ref="W19" r:id="rId13" xr:uid="{55D787D2-AE50-407A-B63E-5558DE0A2BCB}"/>
  </hyperlinks>
  <pageMargins left="0.7" right="0.7" top="0.75" bottom="0.75" header="0.3" footer="0.3"/>
  <pageSetup paperSize="9" orientation="portrait"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workbookViewId="0">
      <selection activeCell="A2" sqref="A2"/>
    </sheetView>
  </sheetViews>
  <sheetFormatPr baseColWidth="10" defaultColWidth="9" defaultRowHeight="15"/>
  <cols>
    <col min="1" max="1" width="7" style="2" customWidth="1"/>
    <col min="2" max="4" width="50.625" style="2" customWidth="1"/>
    <col min="5" max="5" width="47.75" style="2" customWidth="1"/>
    <col min="6" max="8" width="50.625" style="2" customWidth="1"/>
    <col min="9" max="9" width="9" style="2"/>
    <col min="10" max="10" width="7.625" style="674" customWidth="1"/>
    <col min="11" max="16384" width="9" style="2"/>
  </cols>
  <sheetData>
    <row r="1" spans="1:10" ht="51.75" customHeight="1">
      <c r="A1" s="8" t="s">
        <v>4069</v>
      </c>
      <c r="B1" s="1"/>
      <c r="C1" s="1"/>
      <c r="D1" s="1"/>
      <c r="E1" s="8"/>
      <c r="F1" s="1"/>
      <c r="G1" s="1"/>
      <c r="H1" s="1"/>
      <c r="J1" s="671">
        <v>1</v>
      </c>
    </row>
    <row r="2" spans="1:10" ht="51" customHeight="1">
      <c r="A2" s="10" t="s">
        <v>0</v>
      </c>
      <c r="B2" s="3"/>
      <c r="C2" s="3"/>
      <c r="D2" s="3"/>
      <c r="E2" s="10"/>
      <c r="F2" s="3"/>
      <c r="G2" s="3"/>
      <c r="H2" s="681" t="s">
        <v>2948</v>
      </c>
      <c r="I2" s="16"/>
      <c r="J2" s="671">
        <v>1</v>
      </c>
    </row>
    <row r="3" spans="1:10">
      <c r="H3" s="682" t="s">
        <v>2949</v>
      </c>
      <c r="I3" s="17"/>
      <c r="J3" s="671">
        <v>1</v>
      </c>
    </row>
    <row r="4" spans="1:10" ht="32.1" customHeight="1">
      <c r="A4" s="4" t="s">
        <v>1</v>
      </c>
      <c r="B4" s="4" t="s">
        <v>2</v>
      </c>
      <c r="C4" s="4" t="s">
        <v>3</v>
      </c>
      <c r="D4" s="4" t="s">
        <v>4</v>
      </c>
      <c r="E4" s="11" t="s">
        <v>5</v>
      </c>
      <c r="F4" s="11" t="s">
        <v>6</v>
      </c>
      <c r="G4" s="11" t="s">
        <v>7</v>
      </c>
      <c r="H4" s="11" t="s">
        <v>8</v>
      </c>
      <c r="J4" s="671">
        <v>1</v>
      </c>
    </row>
    <row r="5" spans="1:10" ht="42" customHeight="1">
      <c r="A5" s="5">
        <v>1</v>
      </c>
      <c r="B5" s="5" t="s">
        <v>9</v>
      </c>
      <c r="C5" s="5" t="s">
        <v>10</v>
      </c>
      <c r="D5" s="5" t="s">
        <v>11</v>
      </c>
      <c r="E5" s="5" t="s">
        <v>12</v>
      </c>
      <c r="F5" s="5" t="s">
        <v>13</v>
      </c>
      <c r="G5" s="5" t="s">
        <v>14</v>
      </c>
      <c r="H5" s="5" t="s">
        <v>15</v>
      </c>
      <c r="J5" s="671">
        <v>1</v>
      </c>
    </row>
    <row r="6" spans="1:10" ht="42" customHeight="1">
      <c r="A6" s="5">
        <v>2</v>
      </c>
      <c r="B6" s="5" t="s">
        <v>16</v>
      </c>
      <c r="C6" s="5" t="s">
        <v>17</v>
      </c>
      <c r="D6" s="5" t="s">
        <v>18</v>
      </c>
      <c r="E6" s="5" t="s">
        <v>19</v>
      </c>
      <c r="F6" s="5" t="s">
        <v>20</v>
      </c>
      <c r="G6" s="5" t="s">
        <v>21</v>
      </c>
      <c r="H6" s="5" t="s">
        <v>22</v>
      </c>
      <c r="J6" s="671">
        <v>1</v>
      </c>
    </row>
    <row r="7" spans="1:10" ht="42" customHeight="1">
      <c r="A7" s="5">
        <v>3</v>
      </c>
      <c r="B7" s="5" t="s">
        <v>23</v>
      </c>
      <c r="C7" s="5" t="s">
        <v>24</v>
      </c>
      <c r="D7" s="5" t="s">
        <v>25</v>
      </c>
      <c r="E7" s="5" t="s">
        <v>26</v>
      </c>
      <c r="F7" s="5" t="s">
        <v>27</v>
      </c>
      <c r="G7" s="5" t="s">
        <v>28</v>
      </c>
      <c r="H7" s="5" t="s">
        <v>29</v>
      </c>
      <c r="J7" s="671">
        <v>1</v>
      </c>
    </row>
    <row r="8" spans="1:10" ht="42" customHeight="1">
      <c r="A8" s="5">
        <v>4</v>
      </c>
      <c r="B8" s="5" t="s">
        <v>30</v>
      </c>
      <c r="C8" s="5" t="s">
        <v>31</v>
      </c>
      <c r="D8" s="5" t="s">
        <v>32</v>
      </c>
      <c r="E8" s="5" t="s">
        <v>33</v>
      </c>
      <c r="F8" s="5" t="s">
        <v>34</v>
      </c>
      <c r="G8" s="5" t="s">
        <v>35</v>
      </c>
      <c r="H8" s="5" t="s">
        <v>36</v>
      </c>
      <c r="J8" s="671">
        <v>1</v>
      </c>
    </row>
    <row r="9" spans="1:10" ht="42" customHeight="1">
      <c r="A9" s="5">
        <v>5</v>
      </c>
      <c r="B9" s="5" t="s">
        <v>37</v>
      </c>
      <c r="C9" s="5" t="s">
        <v>38</v>
      </c>
      <c r="D9" s="5" t="s">
        <v>39</v>
      </c>
      <c r="E9" s="5" t="s">
        <v>40</v>
      </c>
      <c r="F9" s="5" t="s">
        <v>41</v>
      </c>
      <c r="G9" s="5" t="s">
        <v>42</v>
      </c>
      <c r="H9" s="5" t="s">
        <v>43</v>
      </c>
      <c r="J9" s="671">
        <v>1</v>
      </c>
    </row>
    <row r="10" spans="1:10" ht="42" customHeight="1">
      <c r="A10" s="5">
        <v>6</v>
      </c>
      <c r="B10" s="5" t="s">
        <v>44</v>
      </c>
      <c r="C10" s="5" t="s">
        <v>45</v>
      </c>
      <c r="D10" s="5" t="s">
        <v>46</v>
      </c>
      <c r="E10" s="5" t="s">
        <v>47</v>
      </c>
      <c r="F10" s="5" t="s">
        <v>48</v>
      </c>
      <c r="G10" s="5" t="s">
        <v>49</v>
      </c>
      <c r="H10" s="5" t="s">
        <v>50</v>
      </c>
      <c r="J10" s="671">
        <v>1</v>
      </c>
    </row>
    <row r="11" spans="1:10" ht="42" customHeight="1">
      <c r="A11" s="5">
        <v>7</v>
      </c>
      <c r="B11" s="5" t="s">
        <v>51</v>
      </c>
      <c r="C11" s="5" t="s">
        <v>52</v>
      </c>
      <c r="D11" s="5" t="s">
        <v>53</v>
      </c>
      <c r="E11" s="5" t="s">
        <v>54</v>
      </c>
      <c r="F11" s="5" t="s">
        <v>55</v>
      </c>
      <c r="G11" s="5" t="s">
        <v>56</v>
      </c>
      <c r="H11" s="5" t="s">
        <v>57</v>
      </c>
      <c r="J11" s="671">
        <v>1</v>
      </c>
    </row>
    <row r="12" spans="1:10" ht="42" customHeight="1">
      <c r="A12" s="5">
        <v>8</v>
      </c>
      <c r="B12" s="5" t="s">
        <v>58</v>
      </c>
      <c r="C12" s="5" t="s">
        <v>59</v>
      </c>
      <c r="D12" s="5" t="s">
        <v>60</v>
      </c>
      <c r="E12" s="5" t="s">
        <v>61</v>
      </c>
      <c r="F12" s="5" t="s">
        <v>62</v>
      </c>
      <c r="G12" s="5" t="s">
        <v>63</v>
      </c>
      <c r="H12" s="5" t="s">
        <v>64</v>
      </c>
      <c r="J12" s="671">
        <v>1</v>
      </c>
    </row>
    <row r="13" spans="1:10" ht="42" customHeight="1">
      <c r="A13" s="5">
        <v>9</v>
      </c>
      <c r="B13" s="5" t="s">
        <v>65</v>
      </c>
      <c r="C13" s="5" t="s">
        <v>66</v>
      </c>
      <c r="D13" s="5" t="s">
        <v>67</v>
      </c>
      <c r="E13" s="5" t="s">
        <v>68</v>
      </c>
      <c r="F13" s="5" t="s">
        <v>69</v>
      </c>
      <c r="G13" s="5" t="s">
        <v>70</v>
      </c>
      <c r="H13" s="5" t="s">
        <v>71</v>
      </c>
      <c r="J13" s="671">
        <v>1</v>
      </c>
    </row>
    <row r="14" spans="1:10" ht="42" customHeight="1">
      <c r="A14" s="5">
        <v>10</v>
      </c>
      <c r="B14" s="5" t="s">
        <v>72</v>
      </c>
      <c r="C14" s="5" t="s">
        <v>73</v>
      </c>
      <c r="D14" s="5" t="s">
        <v>74</v>
      </c>
      <c r="E14" s="5" t="s">
        <v>75</v>
      </c>
      <c r="F14" s="5" t="s">
        <v>76</v>
      </c>
      <c r="G14" s="5" t="s">
        <v>77</v>
      </c>
      <c r="H14" s="5" t="s">
        <v>78</v>
      </c>
      <c r="J14" s="671">
        <v>1</v>
      </c>
    </row>
    <row r="15" spans="1:10" ht="42" customHeight="1">
      <c r="A15" s="5">
        <v>11</v>
      </c>
      <c r="B15" s="5" t="s">
        <v>79</v>
      </c>
      <c r="C15" s="5" t="s">
        <v>80</v>
      </c>
      <c r="D15" s="5" t="s">
        <v>81</v>
      </c>
      <c r="E15" s="5" t="s">
        <v>82</v>
      </c>
      <c r="F15" s="5" t="s">
        <v>83</v>
      </c>
      <c r="G15" s="5" t="s">
        <v>84</v>
      </c>
      <c r="H15" s="5" t="s">
        <v>85</v>
      </c>
      <c r="J15" s="671">
        <v>1</v>
      </c>
    </row>
    <row r="16" spans="1:10" ht="42" customHeight="1">
      <c r="A16" s="5">
        <v>12</v>
      </c>
      <c r="B16" s="5" t="s">
        <v>86</v>
      </c>
      <c r="C16" s="5" t="s">
        <v>87</v>
      </c>
      <c r="D16" s="5" t="s">
        <v>88</v>
      </c>
      <c r="E16" s="5" t="s">
        <v>89</v>
      </c>
      <c r="F16" s="5" t="s">
        <v>90</v>
      </c>
      <c r="G16" s="5" t="s">
        <v>91</v>
      </c>
      <c r="H16" s="5" t="s">
        <v>92</v>
      </c>
      <c r="J16" s="671">
        <v>1</v>
      </c>
    </row>
    <row r="17" spans="1:10" ht="42" customHeight="1">
      <c r="A17" s="5">
        <v>13</v>
      </c>
      <c r="B17" s="5" t="s">
        <v>93</v>
      </c>
      <c r="C17" s="5" t="s">
        <v>94</v>
      </c>
      <c r="D17" s="5" t="s">
        <v>95</v>
      </c>
      <c r="E17" s="5" t="s">
        <v>96</v>
      </c>
      <c r="F17" s="5" t="s">
        <v>97</v>
      </c>
      <c r="G17" s="5" t="s">
        <v>98</v>
      </c>
      <c r="H17" s="5" t="s">
        <v>99</v>
      </c>
      <c r="J17" s="671">
        <v>1</v>
      </c>
    </row>
    <row r="18" spans="1:10" ht="42" customHeight="1">
      <c r="A18" s="5">
        <v>14</v>
      </c>
      <c r="B18" s="5" t="s">
        <v>100</v>
      </c>
      <c r="C18" s="5" t="s">
        <v>101</v>
      </c>
      <c r="D18" s="5" t="s">
        <v>102</v>
      </c>
      <c r="E18" s="5" t="s">
        <v>103</v>
      </c>
      <c r="F18" s="5" t="s">
        <v>104</v>
      </c>
      <c r="G18" s="5" t="s">
        <v>105</v>
      </c>
      <c r="H18" s="5" t="s">
        <v>106</v>
      </c>
      <c r="J18" s="671">
        <v>1</v>
      </c>
    </row>
    <row r="19" spans="1:10" ht="42" customHeight="1">
      <c r="A19" s="5">
        <v>15</v>
      </c>
      <c r="B19" s="5" t="s">
        <v>107</v>
      </c>
      <c r="C19" s="5" t="s">
        <v>108</v>
      </c>
      <c r="D19" s="5" t="s">
        <v>109</v>
      </c>
      <c r="E19" s="5" t="s">
        <v>110</v>
      </c>
      <c r="F19" s="5" t="s">
        <v>111</v>
      </c>
      <c r="G19" s="5" t="s">
        <v>112</v>
      </c>
      <c r="H19" s="5" t="s">
        <v>113</v>
      </c>
      <c r="J19" s="671">
        <v>1</v>
      </c>
    </row>
    <row r="20" spans="1:10" ht="42" customHeight="1">
      <c r="A20" s="5">
        <v>16</v>
      </c>
      <c r="B20" s="5" t="s">
        <v>114</v>
      </c>
      <c r="C20" s="5" t="s">
        <v>115</v>
      </c>
      <c r="D20" s="5" t="s">
        <v>116</v>
      </c>
      <c r="E20" s="5" t="s">
        <v>117</v>
      </c>
      <c r="F20" s="5" t="s">
        <v>118</v>
      </c>
      <c r="G20" s="5" t="s">
        <v>119</v>
      </c>
      <c r="H20" s="5" t="s">
        <v>120</v>
      </c>
      <c r="J20" s="671">
        <v>1</v>
      </c>
    </row>
    <row r="21" spans="1:10" ht="42" customHeight="1">
      <c r="A21" s="5">
        <v>17</v>
      </c>
      <c r="B21" s="5" t="s">
        <v>121</v>
      </c>
      <c r="C21" s="5" t="s">
        <v>66</v>
      </c>
      <c r="D21" s="5" t="s">
        <v>122</v>
      </c>
      <c r="E21" s="5" t="s">
        <v>123</v>
      </c>
      <c r="F21" s="5" t="s">
        <v>124</v>
      </c>
      <c r="G21" s="5" t="s">
        <v>125</v>
      </c>
      <c r="H21" s="5" t="s">
        <v>126</v>
      </c>
      <c r="J21" s="671">
        <v>1</v>
      </c>
    </row>
    <row r="22" spans="1:10" ht="42" customHeight="1">
      <c r="A22" s="5">
        <v>18</v>
      </c>
      <c r="B22" s="5" t="s">
        <v>127</v>
      </c>
      <c r="C22" s="5" t="s">
        <v>128</v>
      </c>
      <c r="D22" s="5" t="s">
        <v>129</v>
      </c>
      <c r="E22" s="5" t="s">
        <v>130</v>
      </c>
      <c r="F22" s="5" t="s">
        <v>131</v>
      </c>
      <c r="G22" s="5" t="s">
        <v>132</v>
      </c>
      <c r="H22" s="5" t="s">
        <v>133</v>
      </c>
      <c r="J22" s="671">
        <v>1</v>
      </c>
    </row>
    <row r="23" spans="1:10">
      <c r="J23" s="671">
        <v>1</v>
      </c>
    </row>
    <row r="24" spans="1:10">
      <c r="J24" s="672" t="s">
        <v>4815</v>
      </c>
    </row>
    <row r="25" spans="1:10">
      <c r="A25" s="671">
        <v>1</v>
      </c>
      <c r="B25" s="671">
        <v>1</v>
      </c>
      <c r="C25" s="671">
        <v>1</v>
      </c>
      <c r="D25" s="671">
        <v>1</v>
      </c>
      <c r="E25" s="671">
        <v>1</v>
      </c>
      <c r="F25" s="671">
        <v>1</v>
      </c>
      <c r="G25" s="671">
        <v>1</v>
      </c>
      <c r="H25" s="671">
        <v>1</v>
      </c>
      <c r="I25" s="671">
        <v>1</v>
      </c>
      <c r="J25" s="673" t="str">
        <f>ADDRESS(ROW(),COLUMN(),4)</f>
        <v>J25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8"/>
  <sheetViews>
    <sheetView workbookViewId="0">
      <selection activeCell="A2" sqref="A2"/>
    </sheetView>
  </sheetViews>
  <sheetFormatPr baseColWidth="10" defaultColWidth="9" defaultRowHeight="15"/>
  <cols>
    <col min="1" max="1" width="28.875" style="2" customWidth="1"/>
    <col min="2" max="2" width="33.25" style="2" customWidth="1"/>
    <col min="3" max="3" width="40.625" style="2" customWidth="1"/>
    <col min="4" max="4" width="33.625" style="2" customWidth="1"/>
    <col min="5" max="5" width="31.5" style="2" customWidth="1"/>
    <col min="6" max="6" width="30.75" style="2" customWidth="1"/>
    <col min="7" max="7" width="31.75" style="2" customWidth="1"/>
    <col min="8" max="8" width="44.875" style="2" customWidth="1"/>
    <col min="9" max="9" width="40.875" style="2" customWidth="1"/>
    <col min="10" max="12" width="50.625" style="2" customWidth="1"/>
    <col min="13" max="13" width="9" style="2"/>
    <col min="14" max="14" width="7.625" style="674" customWidth="1"/>
    <col min="15" max="16384" width="9" style="2"/>
  </cols>
  <sheetData>
    <row r="1" spans="1:14" ht="48" customHeight="1">
      <c r="A1" s="8" t="s">
        <v>4070</v>
      </c>
      <c r="B1" s="1"/>
      <c r="C1" s="1"/>
      <c r="D1" s="1"/>
      <c r="E1" s="1"/>
      <c r="F1" s="1"/>
      <c r="G1" s="1"/>
      <c r="H1" s="1"/>
      <c r="I1" s="1"/>
      <c r="J1" s="1"/>
      <c r="K1" s="1"/>
      <c r="L1" s="1"/>
      <c r="N1" s="671">
        <v>1</v>
      </c>
    </row>
    <row r="2" spans="1:14" ht="51" customHeight="1">
      <c r="A2" s="9" t="s">
        <v>134</v>
      </c>
      <c r="B2" s="3"/>
      <c r="C2" s="3"/>
      <c r="D2" s="3"/>
      <c r="E2" s="3"/>
      <c r="F2" s="3"/>
      <c r="G2" s="3"/>
      <c r="H2" s="3"/>
      <c r="I2" s="3"/>
      <c r="J2" s="3"/>
      <c r="K2" s="3"/>
      <c r="L2" s="681" t="s">
        <v>2948</v>
      </c>
      <c r="M2" s="16"/>
      <c r="N2" s="671">
        <v>1</v>
      </c>
    </row>
    <row r="3" spans="1:14">
      <c r="L3" s="682" t="s">
        <v>2949</v>
      </c>
      <c r="M3" s="17"/>
      <c r="N3" s="671">
        <v>1</v>
      </c>
    </row>
    <row r="4" spans="1:14" ht="32.1" customHeight="1">
      <c r="A4" s="11" t="s">
        <v>135</v>
      </c>
      <c r="B4" s="11" t="s">
        <v>136</v>
      </c>
      <c r="C4" s="11" t="s">
        <v>137</v>
      </c>
      <c r="D4" s="11" t="s">
        <v>138</v>
      </c>
      <c r="E4" s="11" t="s">
        <v>139</v>
      </c>
      <c r="F4" s="11" t="s">
        <v>140</v>
      </c>
      <c r="G4" s="11" t="s">
        <v>141</v>
      </c>
      <c r="H4" s="11" t="s">
        <v>142</v>
      </c>
      <c r="I4" s="11" t="s">
        <v>143</v>
      </c>
      <c r="J4" s="11" t="s">
        <v>144</v>
      </c>
      <c r="K4" s="11" t="s">
        <v>145</v>
      </c>
      <c r="L4" s="11" t="s">
        <v>146</v>
      </c>
      <c r="N4" s="671">
        <v>1</v>
      </c>
    </row>
    <row r="5" spans="1:14" ht="42" customHeight="1">
      <c r="A5" s="5" t="s">
        <v>147</v>
      </c>
      <c r="B5" s="5" t="s">
        <v>148</v>
      </c>
      <c r="C5" s="14" t="s">
        <v>149</v>
      </c>
      <c r="D5" s="5" t="s">
        <v>150</v>
      </c>
      <c r="E5" s="5" t="s">
        <v>151</v>
      </c>
      <c r="F5" s="5" t="s">
        <v>152</v>
      </c>
      <c r="G5" s="5" t="s">
        <v>153</v>
      </c>
      <c r="H5" s="14" t="s">
        <v>154</v>
      </c>
      <c r="I5" s="5" t="s">
        <v>155</v>
      </c>
      <c r="J5" s="5" t="s">
        <v>156</v>
      </c>
      <c r="K5" s="5" t="s">
        <v>157</v>
      </c>
      <c r="L5" s="5" t="s">
        <v>158</v>
      </c>
      <c r="N5" s="671">
        <v>1</v>
      </c>
    </row>
    <row r="6" spans="1:14" ht="42" customHeight="1">
      <c r="A6" s="5" t="s">
        <v>159</v>
      </c>
      <c r="B6" s="5" t="s">
        <v>160</v>
      </c>
      <c r="C6" s="14" t="s">
        <v>161</v>
      </c>
      <c r="D6" s="5" t="s">
        <v>160</v>
      </c>
      <c r="E6" s="5" t="s">
        <v>162</v>
      </c>
      <c r="F6" s="5" t="s">
        <v>163</v>
      </c>
      <c r="G6" s="5" t="s">
        <v>153</v>
      </c>
      <c r="H6" s="14" t="s">
        <v>164</v>
      </c>
      <c r="I6" s="5" t="s">
        <v>165</v>
      </c>
      <c r="J6" s="5" t="s">
        <v>166</v>
      </c>
      <c r="K6" s="5" t="s">
        <v>167</v>
      </c>
      <c r="L6" s="5" t="s">
        <v>168</v>
      </c>
      <c r="N6" s="671">
        <v>1</v>
      </c>
    </row>
    <row r="7" spans="1:14" ht="42" customHeight="1">
      <c r="A7" s="5" t="s">
        <v>169</v>
      </c>
      <c r="B7" s="5" t="s">
        <v>170</v>
      </c>
      <c r="C7" s="14" t="s">
        <v>171</v>
      </c>
      <c r="D7" s="5" t="s">
        <v>170</v>
      </c>
      <c r="E7" s="5" t="s">
        <v>172</v>
      </c>
      <c r="F7" s="5" t="s">
        <v>173</v>
      </c>
      <c r="G7" s="5" t="s">
        <v>174</v>
      </c>
      <c r="H7" s="14" t="s">
        <v>175</v>
      </c>
      <c r="I7" s="5" t="s">
        <v>176</v>
      </c>
      <c r="J7" s="5" t="s">
        <v>177</v>
      </c>
      <c r="K7" s="5" t="s">
        <v>178</v>
      </c>
      <c r="L7" s="5" t="s">
        <v>179</v>
      </c>
      <c r="N7" s="671">
        <v>1</v>
      </c>
    </row>
    <row r="8" spans="1:14" ht="42" customHeight="1">
      <c r="A8" s="5" t="s">
        <v>180</v>
      </c>
      <c r="B8" s="5" t="s">
        <v>181</v>
      </c>
      <c r="C8" s="14" t="s">
        <v>182</v>
      </c>
      <c r="D8" s="5" t="s">
        <v>183</v>
      </c>
      <c r="E8" s="5" t="s">
        <v>184</v>
      </c>
      <c r="F8" s="5" t="s">
        <v>185</v>
      </c>
      <c r="G8" s="5" t="s">
        <v>186</v>
      </c>
      <c r="H8" s="14" t="s">
        <v>187</v>
      </c>
      <c r="I8" s="5" t="s">
        <v>188</v>
      </c>
      <c r="J8" s="5" t="s">
        <v>189</v>
      </c>
      <c r="K8" s="5" t="s">
        <v>190</v>
      </c>
      <c r="L8" s="5" t="s">
        <v>191</v>
      </c>
      <c r="N8" s="671">
        <v>1</v>
      </c>
    </row>
    <row r="9" spans="1:14" ht="42" customHeight="1">
      <c r="A9" s="5" t="s">
        <v>192</v>
      </c>
      <c r="B9" s="5" t="s">
        <v>193</v>
      </c>
      <c r="C9" s="14" t="s">
        <v>194</v>
      </c>
      <c r="D9" s="5" t="s">
        <v>195</v>
      </c>
      <c r="E9" s="5" t="s">
        <v>196</v>
      </c>
      <c r="F9" s="5" t="s">
        <v>185</v>
      </c>
      <c r="G9" s="5" t="s">
        <v>153</v>
      </c>
      <c r="H9" s="14" t="s">
        <v>197</v>
      </c>
      <c r="I9" s="5" t="s">
        <v>198</v>
      </c>
      <c r="J9" s="5" t="s">
        <v>199</v>
      </c>
      <c r="K9" s="5" t="s">
        <v>200</v>
      </c>
      <c r="L9" s="5" t="s">
        <v>201</v>
      </c>
      <c r="N9" s="671">
        <v>1</v>
      </c>
    </row>
    <row r="10" spans="1:14" ht="42" customHeight="1">
      <c r="A10" s="5" t="s">
        <v>202</v>
      </c>
      <c r="B10" s="5" t="s">
        <v>203</v>
      </c>
      <c r="C10" s="14" t="s">
        <v>204</v>
      </c>
      <c r="D10" s="5" t="s">
        <v>150</v>
      </c>
      <c r="E10" s="5" t="s">
        <v>151</v>
      </c>
      <c r="F10" s="5" t="s">
        <v>205</v>
      </c>
      <c r="G10" s="5" t="s">
        <v>153</v>
      </c>
      <c r="H10" s="14" t="s">
        <v>206</v>
      </c>
      <c r="I10" s="5" t="s">
        <v>207</v>
      </c>
      <c r="J10" s="5" t="s">
        <v>208</v>
      </c>
      <c r="K10" s="5" t="s">
        <v>209</v>
      </c>
      <c r="L10" s="5" t="s">
        <v>210</v>
      </c>
      <c r="N10" s="671">
        <v>1</v>
      </c>
    </row>
    <row r="11" spans="1:14" ht="42" customHeight="1">
      <c r="A11" s="5" t="s">
        <v>211</v>
      </c>
      <c r="B11" s="5" t="s">
        <v>148</v>
      </c>
      <c r="C11" s="14" t="s">
        <v>212</v>
      </c>
      <c r="D11" s="5" t="s">
        <v>150</v>
      </c>
      <c r="E11" s="5" t="s">
        <v>213</v>
      </c>
      <c r="F11" s="5" t="s">
        <v>214</v>
      </c>
      <c r="G11" s="5" t="s">
        <v>153</v>
      </c>
      <c r="H11" s="14" t="s">
        <v>215</v>
      </c>
      <c r="I11" s="5" t="s">
        <v>216</v>
      </c>
      <c r="J11" s="5" t="s">
        <v>217</v>
      </c>
      <c r="K11" s="5" t="s">
        <v>218</v>
      </c>
      <c r="L11" s="5" t="s">
        <v>219</v>
      </c>
      <c r="N11" s="671">
        <v>1</v>
      </c>
    </row>
    <row r="12" spans="1:14" ht="42" customHeight="1">
      <c r="A12" s="5" t="s">
        <v>220</v>
      </c>
      <c r="B12" s="5" t="s">
        <v>148</v>
      </c>
      <c r="C12" s="14" t="s">
        <v>221</v>
      </c>
      <c r="D12" s="5" t="s">
        <v>222</v>
      </c>
      <c r="E12" s="5" t="s">
        <v>223</v>
      </c>
      <c r="F12" s="5" t="s">
        <v>152</v>
      </c>
      <c r="G12" s="5" t="s">
        <v>186</v>
      </c>
      <c r="H12" s="14" t="s">
        <v>224</v>
      </c>
      <c r="I12" s="5" t="s">
        <v>225</v>
      </c>
      <c r="J12" s="5" t="s">
        <v>226</v>
      </c>
      <c r="K12" s="5" t="s">
        <v>227</v>
      </c>
      <c r="L12" s="5" t="s">
        <v>228</v>
      </c>
      <c r="N12" s="671">
        <v>1</v>
      </c>
    </row>
    <row r="13" spans="1:14" ht="42" customHeight="1">
      <c r="A13" s="5" t="s">
        <v>229</v>
      </c>
      <c r="B13" s="5" t="s">
        <v>148</v>
      </c>
      <c r="C13" s="14" t="s">
        <v>230</v>
      </c>
      <c r="D13" s="5" t="s">
        <v>231</v>
      </c>
      <c r="E13" s="5" t="s">
        <v>232</v>
      </c>
      <c r="F13" s="5" t="s">
        <v>185</v>
      </c>
      <c r="G13" s="5" t="s">
        <v>186</v>
      </c>
      <c r="H13" s="14" t="s">
        <v>233</v>
      </c>
      <c r="I13" s="5" t="s">
        <v>234</v>
      </c>
      <c r="J13" s="5" t="s">
        <v>235</v>
      </c>
      <c r="K13" s="5" t="s">
        <v>236</v>
      </c>
      <c r="L13" s="5" t="s">
        <v>237</v>
      </c>
      <c r="N13" s="671">
        <v>1</v>
      </c>
    </row>
    <row r="14" spans="1:14" ht="42" customHeight="1">
      <c r="A14" s="5" t="s">
        <v>238</v>
      </c>
      <c r="B14" s="5" t="s">
        <v>148</v>
      </c>
      <c r="C14" s="14" t="s">
        <v>239</v>
      </c>
      <c r="D14" s="5" t="s">
        <v>222</v>
      </c>
      <c r="E14" s="5" t="s">
        <v>223</v>
      </c>
      <c r="F14" s="5" t="s">
        <v>152</v>
      </c>
      <c r="G14" s="5" t="s">
        <v>186</v>
      </c>
      <c r="H14" s="14" t="s">
        <v>240</v>
      </c>
      <c r="I14" s="5" t="s">
        <v>241</v>
      </c>
      <c r="J14" s="5" t="s">
        <v>242</v>
      </c>
      <c r="K14" s="5" t="s">
        <v>243</v>
      </c>
      <c r="L14" s="5" t="s">
        <v>244</v>
      </c>
      <c r="N14" s="671">
        <v>1</v>
      </c>
    </row>
    <row r="15" spans="1:14" ht="42" customHeight="1">
      <c r="A15" s="5" t="s">
        <v>245</v>
      </c>
      <c r="B15" s="5" t="s">
        <v>193</v>
      </c>
      <c r="C15" s="14" t="s">
        <v>246</v>
      </c>
      <c r="D15" s="5" t="s">
        <v>247</v>
      </c>
      <c r="E15" s="5" t="s">
        <v>196</v>
      </c>
      <c r="F15" s="5" t="s">
        <v>248</v>
      </c>
      <c r="G15" s="5" t="s">
        <v>249</v>
      </c>
      <c r="H15" s="14" t="s">
        <v>250</v>
      </c>
      <c r="I15" s="5" t="s">
        <v>251</v>
      </c>
      <c r="J15" s="5" t="s">
        <v>252</v>
      </c>
      <c r="K15" s="5" t="s">
        <v>253</v>
      </c>
      <c r="L15" s="5" t="s">
        <v>254</v>
      </c>
      <c r="N15" s="671">
        <v>1</v>
      </c>
    </row>
    <row r="16" spans="1:14" ht="42" customHeight="1">
      <c r="A16" s="5" t="s">
        <v>255</v>
      </c>
      <c r="B16" s="5" t="s">
        <v>193</v>
      </c>
      <c r="C16" s="14" t="s">
        <v>256</v>
      </c>
      <c r="D16" s="5" t="s">
        <v>257</v>
      </c>
      <c r="E16" s="5" t="s">
        <v>258</v>
      </c>
      <c r="F16" s="5" t="s">
        <v>152</v>
      </c>
      <c r="G16" s="5" t="s">
        <v>186</v>
      </c>
      <c r="H16" s="14" t="s">
        <v>259</v>
      </c>
      <c r="I16" s="5" t="s">
        <v>260</v>
      </c>
      <c r="J16" s="5" t="s">
        <v>261</v>
      </c>
      <c r="K16" s="5" t="s">
        <v>262</v>
      </c>
      <c r="L16" s="5" t="s">
        <v>263</v>
      </c>
      <c r="N16" s="671">
        <v>1</v>
      </c>
    </row>
    <row r="17" spans="1:14" ht="42" customHeight="1">
      <c r="A17" s="5" t="s">
        <v>264</v>
      </c>
      <c r="B17" s="5" t="s">
        <v>193</v>
      </c>
      <c r="C17" s="14" t="s">
        <v>265</v>
      </c>
      <c r="D17" s="5" t="s">
        <v>257</v>
      </c>
      <c r="E17" s="5" t="s">
        <v>266</v>
      </c>
      <c r="F17" s="5" t="s">
        <v>152</v>
      </c>
      <c r="G17" s="5" t="s">
        <v>267</v>
      </c>
      <c r="H17" s="14" t="s">
        <v>268</v>
      </c>
      <c r="I17" s="5" t="s">
        <v>269</v>
      </c>
      <c r="J17" s="5" t="s">
        <v>270</v>
      </c>
      <c r="K17" s="5" t="s">
        <v>271</v>
      </c>
      <c r="L17" s="5" t="s">
        <v>272</v>
      </c>
      <c r="N17" s="671">
        <v>1</v>
      </c>
    </row>
    <row r="18" spans="1:14" ht="42" customHeight="1">
      <c r="A18" s="5" t="s">
        <v>273</v>
      </c>
      <c r="B18" s="5" t="s">
        <v>274</v>
      </c>
      <c r="C18" s="14" t="s">
        <v>275</v>
      </c>
      <c r="D18" s="5" t="s">
        <v>231</v>
      </c>
      <c r="E18" s="5" t="s">
        <v>276</v>
      </c>
      <c r="F18" s="5" t="s">
        <v>185</v>
      </c>
      <c r="G18" s="5" t="s">
        <v>186</v>
      </c>
      <c r="H18" s="14" t="s">
        <v>277</v>
      </c>
      <c r="I18" s="5" t="s">
        <v>278</v>
      </c>
      <c r="J18" s="5" t="s">
        <v>279</v>
      </c>
      <c r="K18" s="5" t="s">
        <v>280</v>
      </c>
      <c r="L18" s="5" t="s">
        <v>281</v>
      </c>
      <c r="N18" s="671">
        <v>1</v>
      </c>
    </row>
    <row r="19" spans="1:14" ht="42" customHeight="1">
      <c r="A19" s="5" t="s">
        <v>282</v>
      </c>
      <c r="B19" s="5" t="s">
        <v>283</v>
      </c>
      <c r="C19" s="14" t="s">
        <v>284</v>
      </c>
      <c r="D19" s="5" t="s">
        <v>231</v>
      </c>
      <c r="E19" s="5" t="s">
        <v>276</v>
      </c>
      <c r="F19" s="5" t="s">
        <v>185</v>
      </c>
      <c r="G19" s="5" t="s">
        <v>186</v>
      </c>
      <c r="H19" s="14" t="s">
        <v>285</v>
      </c>
      <c r="I19" s="5" t="s">
        <v>286</v>
      </c>
      <c r="J19" s="5" t="s">
        <v>287</v>
      </c>
      <c r="K19" s="5" t="s">
        <v>288</v>
      </c>
      <c r="L19" s="5" t="s">
        <v>289</v>
      </c>
      <c r="N19" s="671">
        <v>1</v>
      </c>
    </row>
    <row r="20" spans="1:14" ht="42" customHeight="1">
      <c r="A20" s="5" t="s">
        <v>290</v>
      </c>
      <c r="B20" s="5" t="s">
        <v>291</v>
      </c>
      <c r="C20" s="14" t="s">
        <v>292</v>
      </c>
      <c r="D20" s="5" t="s">
        <v>222</v>
      </c>
      <c r="E20" s="5" t="s">
        <v>293</v>
      </c>
      <c r="F20" s="5" t="s">
        <v>152</v>
      </c>
      <c r="G20" s="5" t="s">
        <v>186</v>
      </c>
      <c r="H20" s="14" t="s">
        <v>294</v>
      </c>
      <c r="I20" s="5" t="s">
        <v>295</v>
      </c>
      <c r="J20" s="5" t="s">
        <v>296</v>
      </c>
      <c r="K20" s="5" t="s">
        <v>297</v>
      </c>
      <c r="L20" s="5" t="s">
        <v>298</v>
      </c>
      <c r="N20" s="671">
        <v>1</v>
      </c>
    </row>
    <row r="21" spans="1:14" ht="42" customHeight="1">
      <c r="A21" s="5" t="s">
        <v>299</v>
      </c>
      <c r="B21" s="5" t="s">
        <v>300</v>
      </c>
      <c r="C21" s="14" t="s">
        <v>301</v>
      </c>
      <c r="D21" s="5" t="s">
        <v>302</v>
      </c>
      <c r="E21" s="5" t="s">
        <v>151</v>
      </c>
      <c r="F21" s="5" t="s">
        <v>152</v>
      </c>
      <c r="G21" s="5" t="s">
        <v>153</v>
      </c>
      <c r="H21" s="14" t="s">
        <v>303</v>
      </c>
      <c r="I21" s="5" t="s">
        <v>304</v>
      </c>
      <c r="J21" s="5" t="s">
        <v>305</v>
      </c>
      <c r="K21" s="5" t="s">
        <v>306</v>
      </c>
      <c r="L21" s="5" t="s">
        <v>307</v>
      </c>
      <c r="N21" s="671">
        <v>1</v>
      </c>
    </row>
    <row r="22" spans="1:14" ht="42" customHeight="1">
      <c r="A22" s="5" t="s">
        <v>308</v>
      </c>
      <c r="B22" s="5" t="s">
        <v>160</v>
      </c>
      <c r="C22" s="14" t="s">
        <v>309</v>
      </c>
      <c r="D22" s="5" t="s">
        <v>310</v>
      </c>
      <c r="E22" s="5" t="s">
        <v>311</v>
      </c>
      <c r="F22" s="5" t="s">
        <v>312</v>
      </c>
      <c r="G22" s="5" t="s">
        <v>153</v>
      </c>
      <c r="H22" s="14" t="s">
        <v>313</v>
      </c>
      <c r="I22" s="5" t="s">
        <v>314</v>
      </c>
      <c r="J22" s="5" t="s">
        <v>315</v>
      </c>
      <c r="K22" s="5" t="s">
        <v>316</v>
      </c>
      <c r="L22" s="5" t="s">
        <v>317</v>
      </c>
      <c r="N22" s="671">
        <v>1</v>
      </c>
    </row>
    <row r="23" spans="1:14" ht="42" customHeight="1">
      <c r="A23" s="5" t="s">
        <v>318</v>
      </c>
      <c r="B23" s="5" t="s">
        <v>160</v>
      </c>
      <c r="C23" s="14" t="s">
        <v>319</v>
      </c>
      <c r="D23" s="5" t="s">
        <v>160</v>
      </c>
      <c r="E23" s="5" t="s">
        <v>213</v>
      </c>
      <c r="F23" s="5" t="s">
        <v>320</v>
      </c>
      <c r="G23" s="5" t="s">
        <v>267</v>
      </c>
      <c r="H23" s="14" t="s">
        <v>321</v>
      </c>
      <c r="I23" s="5" t="s">
        <v>322</v>
      </c>
      <c r="J23" s="5" t="s">
        <v>323</v>
      </c>
      <c r="K23" s="5" t="s">
        <v>324</v>
      </c>
      <c r="L23" s="5" t="s">
        <v>325</v>
      </c>
      <c r="N23" s="671">
        <v>1</v>
      </c>
    </row>
    <row r="24" spans="1:14" ht="42" customHeight="1">
      <c r="A24" s="5" t="s">
        <v>326</v>
      </c>
      <c r="B24" s="5" t="s">
        <v>160</v>
      </c>
      <c r="C24" s="14" t="s">
        <v>327</v>
      </c>
      <c r="D24" s="5" t="s">
        <v>257</v>
      </c>
      <c r="E24" s="5" t="s">
        <v>328</v>
      </c>
      <c r="F24" s="5" t="s">
        <v>152</v>
      </c>
      <c r="G24" s="5" t="s">
        <v>267</v>
      </c>
      <c r="H24" s="14" t="s">
        <v>268</v>
      </c>
      <c r="I24" s="5" t="s">
        <v>241</v>
      </c>
      <c r="J24" s="5" t="s">
        <v>329</v>
      </c>
      <c r="K24" s="5" t="s">
        <v>330</v>
      </c>
      <c r="L24" s="5" t="s">
        <v>331</v>
      </c>
      <c r="N24" s="671">
        <v>1</v>
      </c>
    </row>
    <row r="25" spans="1:14" ht="42" customHeight="1">
      <c r="A25" s="5" t="s">
        <v>332</v>
      </c>
      <c r="B25" s="5" t="s">
        <v>160</v>
      </c>
      <c r="C25" s="14" t="s">
        <v>333</v>
      </c>
      <c r="D25" s="5" t="s">
        <v>257</v>
      </c>
      <c r="E25" s="5" t="s">
        <v>334</v>
      </c>
      <c r="F25" s="5" t="s">
        <v>152</v>
      </c>
      <c r="G25" s="5" t="s">
        <v>186</v>
      </c>
      <c r="H25" s="14" t="s">
        <v>335</v>
      </c>
      <c r="I25" s="5" t="s">
        <v>336</v>
      </c>
      <c r="J25" s="5" t="s">
        <v>337</v>
      </c>
      <c r="K25" s="5" t="s">
        <v>338</v>
      </c>
      <c r="L25" s="5" t="s">
        <v>339</v>
      </c>
      <c r="N25" s="671">
        <v>1</v>
      </c>
    </row>
    <row r="26" spans="1:14" ht="42" customHeight="1">
      <c r="A26" s="5" t="s">
        <v>340</v>
      </c>
      <c r="B26" s="5" t="s">
        <v>160</v>
      </c>
      <c r="C26" s="14" t="s">
        <v>341</v>
      </c>
      <c r="D26" s="5" t="s">
        <v>342</v>
      </c>
      <c r="E26" s="5" t="s">
        <v>343</v>
      </c>
      <c r="F26" s="5" t="s">
        <v>185</v>
      </c>
      <c r="G26" s="5" t="s">
        <v>344</v>
      </c>
      <c r="H26" s="14" t="s">
        <v>345</v>
      </c>
      <c r="I26" s="5" t="s">
        <v>346</v>
      </c>
      <c r="J26" s="5" t="s">
        <v>347</v>
      </c>
      <c r="K26" s="5" t="s">
        <v>348</v>
      </c>
      <c r="L26" s="5" t="s">
        <v>349</v>
      </c>
      <c r="N26" s="671">
        <v>1</v>
      </c>
    </row>
    <row r="27" spans="1:14" ht="42" customHeight="1">
      <c r="A27" s="5" t="s">
        <v>350</v>
      </c>
      <c r="B27" s="5" t="s">
        <v>170</v>
      </c>
      <c r="C27" s="14" t="s">
        <v>351</v>
      </c>
      <c r="D27" s="5" t="s">
        <v>352</v>
      </c>
      <c r="E27" s="5" t="s">
        <v>311</v>
      </c>
      <c r="F27" s="5" t="s">
        <v>353</v>
      </c>
      <c r="G27" s="5" t="s">
        <v>153</v>
      </c>
      <c r="H27" s="14" t="s">
        <v>354</v>
      </c>
      <c r="I27" s="5" t="s">
        <v>355</v>
      </c>
      <c r="J27" s="5" t="s">
        <v>270</v>
      </c>
      <c r="K27" s="5" t="s">
        <v>356</v>
      </c>
      <c r="L27" s="5" t="s">
        <v>357</v>
      </c>
      <c r="N27" s="671">
        <v>1</v>
      </c>
    </row>
    <row r="28" spans="1:14" ht="42" customHeight="1">
      <c r="A28" s="5" t="s">
        <v>358</v>
      </c>
      <c r="B28" s="5" t="s">
        <v>170</v>
      </c>
      <c r="C28" s="14" t="s">
        <v>359</v>
      </c>
      <c r="D28" s="5" t="s">
        <v>360</v>
      </c>
      <c r="E28" s="5" t="s">
        <v>361</v>
      </c>
      <c r="F28" s="5" t="s">
        <v>362</v>
      </c>
      <c r="G28" s="5" t="s">
        <v>267</v>
      </c>
      <c r="H28" s="14" t="s">
        <v>363</v>
      </c>
      <c r="I28" s="5" t="s">
        <v>364</v>
      </c>
      <c r="J28" s="5" t="s">
        <v>365</v>
      </c>
      <c r="K28" s="5" t="s">
        <v>366</v>
      </c>
      <c r="L28" s="5" t="s">
        <v>367</v>
      </c>
      <c r="N28" s="671">
        <v>1</v>
      </c>
    </row>
    <row r="29" spans="1:14" ht="42" customHeight="1">
      <c r="A29" s="5" t="s">
        <v>368</v>
      </c>
      <c r="B29" s="5" t="s">
        <v>170</v>
      </c>
      <c r="C29" s="14" t="s">
        <v>369</v>
      </c>
      <c r="D29" s="5" t="s">
        <v>370</v>
      </c>
      <c r="E29" s="5" t="s">
        <v>371</v>
      </c>
      <c r="F29" s="5" t="s">
        <v>173</v>
      </c>
      <c r="G29" s="5" t="s">
        <v>267</v>
      </c>
      <c r="H29" s="14" t="s">
        <v>372</v>
      </c>
      <c r="I29" s="5" t="s">
        <v>373</v>
      </c>
      <c r="J29" s="5" t="s">
        <v>374</v>
      </c>
      <c r="K29" s="5" t="s">
        <v>375</v>
      </c>
      <c r="L29" s="5" t="s">
        <v>376</v>
      </c>
      <c r="N29" s="671">
        <v>1</v>
      </c>
    </row>
    <row r="30" spans="1:14" ht="42" customHeight="1">
      <c r="A30" s="5" t="s">
        <v>377</v>
      </c>
      <c r="B30" s="5" t="s">
        <v>181</v>
      </c>
      <c r="C30" s="14" t="s">
        <v>378</v>
      </c>
      <c r="D30" s="5" t="s">
        <v>183</v>
      </c>
      <c r="E30" s="5" t="s">
        <v>258</v>
      </c>
      <c r="F30" s="5" t="s">
        <v>152</v>
      </c>
      <c r="G30" s="5" t="s">
        <v>186</v>
      </c>
      <c r="H30" s="14" t="s">
        <v>379</v>
      </c>
      <c r="I30" s="5" t="s">
        <v>380</v>
      </c>
      <c r="J30" s="5" t="s">
        <v>381</v>
      </c>
      <c r="K30" s="5" t="s">
        <v>236</v>
      </c>
      <c r="L30" s="5" t="s">
        <v>382</v>
      </c>
      <c r="N30" s="671">
        <v>1</v>
      </c>
    </row>
    <row r="31" spans="1:14" ht="42" customHeight="1">
      <c r="A31" s="5" t="s">
        <v>383</v>
      </c>
      <c r="B31" s="5" t="s">
        <v>181</v>
      </c>
      <c r="C31" s="14" t="s">
        <v>384</v>
      </c>
      <c r="D31" s="5" t="s">
        <v>257</v>
      </c>
      <c r="E31" s="5" t="s">
        <v>385</v>
      </c>
      <c r="F31" s="5" t="s">
        <v>152</v>
      </c>
      <c r="G31" s="5" t="s">
        <v>386</v>
      </c>
      <c r="H31" s="14" t="s">
        <v>387</v>
      </c>
      <c r="I31" s="5" t="s">
        <v>388</v>
      </c>
      <c r="J31" s="5" t="s">
        <v>389</v>
      </c>
      <c r="K31" s="5" t="s">
        <v>390</v>
      </c>
      <c r="L31" s="5" t="s">
        <v>391</v>
      </c>
      <c r="N31" s="671">
        <v>1</v>
      </c>
    </row>
    <row r="32" spans="1:14" ht="42" customHeight="1">
      <c r="A32" s="5" t="s">
        <v>392</v>
      </c>
      <c r="B32" s="5" t="s">
        <v>181</v>
      </c>
      <c r="C32" s="14" t="s">
        <v>393</v>
      </c>
      <c r="D32" s="5" t="s">
        <v>257</v>
      </c>
      <c r="E32" s="5" t="s">
        <v>394</v>
      </c>
      <c r="F32" s="5" t="s">
        <v>152</v>
      </c>
      <c r="G32" s="5" t="s">
        <v>186</v>
      </c>
      <c r="H32" s="14" t="s">
        <v>395</v>
      </c>
      <c r="I32" s="5" t="s">
        <v>396</v>
      </c>
      <c r="J32" s="5" t="s">
        <v>270</v>
      </c>
      <c r="K32" s="5" t="s">
        <v>375</v>
      </c>
      <c r="L32" s="5" t="s">
        <v>397</v>
      </c>
      <c r="N32" s="671">
        <v>1</v>
      </c>
    </row>
    <row r="33" spans="1:14" ht="42" customHeight="1">
      <c r="A33" s="5" t="s">
        <v>398</v>
      </c>
      <c r="B33" s="5" t="s">
        <v>181</v>
      </c>
      <c r="C33" s="14" t="s">
        <v>399</v>
      </c>
      <c r="D33" s="5" t="s">
        <v>400</v>
      </c>
      <c r="E33" s="5" t="s">
        <v>184</v>
      </c>
      <c r="F33" s="5" t="s">
        <v>248</v>
      </c>
      <c r="G33" s="5" t="s">
        <v>249</v>
      </c>
      <c r="H33" s="14" t="s">
        <v>401</v>
      </c>
      <c r="I33" s="5" t="s">
        <v>402</v>
      </c>
      <c r="J33" s="5" t="s">
        <v>403</v>
      </c>
      <c r="K33" s="5" t="s">
        <v>404</v>
      </c>
      <c r="L33" s="5" t="s">
        <v>405</v>
      </c>
      <c r="N33" s="671">
        <v>1</v>
      </c>
    </row>
    <row r="34" spans="1:14" ht="42" customHeight="1">
      <c r="A34" s="5" t="s">
        <v>406</v>
      </c>
      <c r="B34" s="5" t="s">
        <v>181</v>
      </c>
      <c r="C34" s="14" t="s">
        <v>407</v>
      </c>
      <c r="D34" s="5" t="s">
        <v>408</v>
      </c>
      <c r="E34" s="5" t="s">
        <v>334</v>
      </c>
      <c r="F34" s="5" t="s">
        <v>173</v>
      </c>
      <c r="G34" s="5" t="s">
        <v>267</v>
      </c>
      <c r="H34" s="14" t="s">
        <v>409</v>
      </c>
      <c r="I34" s="5" t="s">
        <v>410</v>
      </c>
      <c r="J34" s="5" t="s">
        <v>411</v>
      </c>
      <c r="K34" s="5" t="s">
        <v>412</v>
      </c>
      <c r="L34" s="5" t="s">
        <v>413</v>
      </c>
      <c r="N34" s="671">
        <v>1</v>
      </c>
    </row>
    <row r="35" spans="1:14" ht="42" customHeight="1">
      <c r="A35" s="5" t="s">
        <v>414</v>
      </c>
      <c r="B35" s="5" t="s">
        <v>181</v>
      </c>
      <c r="C35" s="14" t="s">
        <v>415</v>
      </c>
      <c r="D35" s="5" t="s">
        <v>416</v>
      </c>
      <c r="E35" s="5" t="s">
        <v>417</v>
      </c>
      <c r="F35" s="5" t="s">
        <v>152</v>
      </c>
      <c r="G35" s="5" t="s">
        <v>186</v>
      </c>
      <c r="H35" s="14" t="s">
        <v>418</v>
      </c>
      <c r="I35" s="5" t="s">
        <v>419</v>
      </c>
      <c r="J35" s="5" t="s">
        <v>420</v>
      </c>
      <c r="K35" s="5" t="s">
        <v>375</v>
      </c>
      <c r="L35" s="5" t="s">
        <v>421</v>
      </c>
      <c r="N35" s="671">
        <v>1</v>
      </c>
    </row>
    <row r="36" spans="1:14" ht="42" customHeight="1">
      <c r="A36" s="5" t="s">
        <v>422</v>
      </c>
      <c r="B36" s="5" t="s">
        <v>423</v>
      </c>
      <c r="C36" s="14" t="s">
        <v>424</v>
      </c>
      <c r="D36" s="5" t="s">
        <v>257</v>
      </c>
      <c r="E36" s="5" t="s">
        <v>213</v>
      </c>
      <c r="F36" s="5" t="s">
        <v>152</v>
      </c>
      <c r="G36" s="5" t="s">
        <v>186</v>
      </c>
      <c r="H36" s="14" t="s">
        <v>418</v>
      </c>
      <c r="I36" s="5" t="s">
        <v>425</v>
      </c>
      <c r="J36" s="5" t="s">
        <v>426</v>
      </c>
      <c r="K36" s="5" t="s">
        <v>427</v>
      </c>
      <c r="L36" s="5" t="s">
        <v>428</v>
      </c>
      <c r="N36" s="671">
        <v>1</v>
      </c>
    </row>
    <row r="37" spans="1:14" ht="42" customHeight="1">
      <c r="A37" s="5" t="s">
        <v>429</v>
      </c>
      <c r="B37" s="5" t="s">
        <v>423</v>
      </c>
      <c r="C37" s="14" t="s">
        <v>430</v>
      </c>
      <c r="D37" s="5" t="s">
        <v>257</v>
      </c>
      <c r="E37" s="5" t="s">
        <v>266</v>
      </c>
      <c r="F37" s="5" t="s">
        <v>152</v>
      </c>
      <c r="G37" s="5" t="s">
        <v>267</v>
      </c>
      <c r="H37" s="14" t="s">
        <v>395</v>
      </c>
      <c r="I37" s="5" t="s">
        <v>431</v>
      </c>
      <c r="J37" s="5" t="s">
        <v>432</v>
      </c>
      <c r="K37" s="5" t="s">
        <v>375</v>
      </c>
      <c r="L37" s="5" t="s">
        <v>376</v>
      </c>
      <c r="N37" s="671">
        <v>1</v>
      </c>
    </row>
    <row r="38" spans="1:14" ht="42" customHeight="1">
      <c r="A38" s="5" t="s">
        <v>433</v>
      </c>
      <c r="B38" s="5" t="s">
        <v>423</v>
      </c>
      <c r="C38" s="14" t="s">
        <v>434</v>
      </c>
      <c r="D38" s="5" t="s">
        <v>257</v>
      </c>
      <c r="E38" s="5" t="s">
        <v>435</v>
      </c>
      <c r="F38" s="5" t="s">
        <v>152</v>
      </c>
      <c r="G38" s="5" t="s">
        <v>386</v>
      </c>
      <c r="H38" s="14" t="s">
        <v>418</v>
      </c>
      <c r="I38" s="5" t="s">
        <v>436</v>
      </c>
      <c r="J38" s="5" t="s">
        <v>437</v>
      </c>
      <c r="K38" s="5" t="s">
        <v>438</v>
      </c>
      <c r="L38" s="5" t="s">
        <v>439</v>
      </c>
      <c r="N38" s="671">
        <v>1</v>
      </c>
    </row>
    <row r="39" spans="1:14" ht="42" customHeight="1">
      <c r="A39" s="5" t="s">
        <v>440</v>
      </c>
      <c r="B39" s="5" t="s">
        <v>423</v>
      </c>
      <c r="C39" s="14" t="s">
        <v>441</v>
      </c>
      <c r="D39" s="5" t="s">
        <v>257</v>
      </c>
      <c r="E39" s="5" t="s">
        <v>371</v>
      </c>
      <c r="F39" s="5" t="s">
        <v>173</v>
      </c>
      <c r="G39" s="5" t="s">
        <v>267</v>
      </c>
      <c r="H39" s="14" t="s">
        <v>442</v>
      </c>
      <c r="I39" s="5" t="s">
        <v>443</v>
      </c>
      <c r="J39" s="5" t="s">
        <v>444</v>
      </c>
      <c r="K39" s="5" t="s">
        <v>445</v>
      </c>
      <c r="L39" s="5" t="s">
        <v>446</v>
      </c>
      <c r="N39" s="671">
        <v>1</v>
      </c>
    </row>
    <row r="40" spans="1:14" ht="42" customHeight="1">
      <c r="A40" s="5" t="s">
        <v>447</v>
      </c>
      <c r="B40" s="5" t="s">
        <v>423</v>
      </c>
      <c r="C40" s="14" t="s">
        <v>448</v>
      </c>
      <c r="D40" s="5" t="s">
        <v>257</v>
      </c>
      <c r="E40" s="5" t="s">
        <v>449</v>
      </c>
      <c r="F40" s="5" t="s">
        <v>152</v>
      </c>
      <c r="G40" s="5" t="s">
        <v>186</v>
      </c>
      <c r="H40" s="14" t="s">
        <v>418</v>
      </c>
      <c r="I40" s="5" t="s">
        <v>450</v>
      </c>
      <c r="J40" s="5" t="s">
        <v>451</v>
      </c>
      <c r="K40" s="5" t="s">
        <v>452</v>
      </c>
      <c r="L40" s="5" t="s">
        <v>453</v>
      </c>
      <c r="N40" s="671">
        <v>1</v>
      </c>
    </row>
    <row r="41" spans="1:14" ht="42" customHeight="1">
      <c r="A41" s="5" t="s">
        <v>454</v>
      </c>
      <c r="B41" s="5" t="s">
        <v>455</v>
      </c>
      <c r="C41" s="14" t="s">
        <v>456</v>
      </c>
      <c r="D41" s="5" t="s">
        <v>457</v>
      </c>
      <c r="E41" s="5" t="s">
        <v>334</v>
      </c>
      <c r="F41" s="5" t="s">
        <v>152</v>
      </c>
      <c r="G41" s="5" t="s">
        <v>186</v>
      </c>
      <c r="H41" s="14" t="s">
        <v>458</v>
      </c>
      <c r="I41" s="5" t="s">
        <v>459</v>
      </c>
      <c r="J41" s="5" t="s">
        <v>460</v>
      </c>
      <c r="K41" s="5" t="s">
        <v>461</v>
      </c>
      <c r="L41" s="5" t="s">
        <v>338</v>
      </c>
      <c r="N41" s="671">
        <v>1</v>
      </c>
    </row>
    <row r="42" spans="1:14" ht="42" customHeight="1">
      <c r="A42" s="5" t="s">
        <v>462</v>
      </c>
      <c r="B42" s="5" t="s">
        <v>455</v>
      </c>
      <c r="C42" s="14" t="s">
        <v>463</v>
      </c>
      <c r="D42" s="5" t="s">
        <v>464</v>
      </c>
      <c r="E42" s="5" t="s">
        <v>213</v>
      </c>
      <c r="F42" s="5" t="s">
        <v>465</v>
      </c>
      <c r="G42" s="5" t="s">
        <v>249</v>
      </c>
      <c r="H42" s="14" t="s">
        <v>466</v>
      </c>
      <c r="I42" s="5" t="s">
        <v>467</v>
      </c>
      <c r="J42" s="5" t="s">
        <v>468</v>
      </c>
      <c r="K42" s="5" t="s">
        <v>469</v>
      </c>
      <c r="L42" s="5" t="s">
        <v>470</v>
      </c>
      <c r="N42" s="671">
        <v>1</v>
      </c>
    </row>
    <row r="43" spans="1:14" ht="42" customHeight="1">
      <c r="A43" s="5" t="s">
        <v>471</v>
      </c>
      <c r="B43" s="5" t="s">
        <v>472</v>
      </c>
      <c r="C43" s="14" t="s">
        <v>473</v>
      </c>
      <c r="D43" s="5" t="s">
        <v>472</v>
      </c>
      <c r="E43" s="5" t="s">
        <v>196</v>
      </c>
      <c r="F43" s="5" t="s">
        <v>248</v>
      </c>
      <c r="G43" s="5" t="s">
        <v>153</v>
      </c>
      <c r="H43" s="14" t="s">
        <v>474</v>
      </c>
      <c r="I43" s="5" t="s">
        <v>475</v>
      </c>
      <c r="J43" s="5" t="s">
        <v>476</v>
      </c>
      <c r="K43" s="5" t="s">
        <v>477</v>
      </c>
      <c r="L43" s="5" t="s">
        <v>478</v>
      </c>
      <c r="N43" s="671">
        <v>1</v>
      </c>
    </row>
    <row r="44" spans="1:14" ht="42" customHeight="1">
      <c r="A44" s="5" t="s">
        <v>479</v>
      </c>
      <c r="B44" s="5" t="s">
        <v>480</v>
      </c>
      <c r="C44" s="14" t="s">
        <v>481</v>
      </c>
      <c r="D44" s="5" t="s">
        <v>150</v>
      </c>
      <c r="E44" s="5" t="s">
        <v>266</v>
      </c>
      <c r="F44" s="5" t="s">
        <v>248</v>
      </c>
      <c r="G44" s="5" t="s">
        <v>153</v>
      </c>
      <c r="H44" s="14" t="s">
        <v>482</v>
      </c>
      <c r="I44" s="5" t="s">
        <v>483</v>
      </c>
      <c r="J44" s="5" t="s">
        <v>484</v>
      </c>
      <c r="K44" s="5" t="s">
        <v>485</v>
      </c>
      <c r="L44" s="5" t="s">
        <v>486</v>
      </c>
      <c r="N44" s="671">
        <v>1</v>
      </c>
    </row>
    <row r="45" spans="1:14" ht="42" customHeight="1">
      <c r="A45" s="5" t="s">
        <v>487</v>
      </c>
      <c r="B45" s="5" t="s">
        <v>488</v>
      </c>
      <c r="C45" s="14" t="s">
        <v>489</v>
      </c>
      <c r="D45" s="5" t="s">
        <v>257</v>
      </c>
      <c r="E45" s="5" t="s">
        <v>449</v>
      </c>
      <c r="F45" s="5" t="s">
        <v>152</v>
      </c>
      <c r="G45" s="5" t="s">
        <v>490</v>
      </c>
      <c r="H45" s="14" t="s">
        <v>491</v>
      </c>
      <c r="I45" s="5" t="s">
        <v>492</v>
      </c>
      <c r="J45" s="5" t="s">
        <v>493</v>
      </c>
      <c r="K45" s="5" t="s">
        <v>494</v>
      </c>
      <c r="L45" s="5" t="s">
        <v>495</v>
      </c>
      <c r="N45" s="671">
        <v>1</v>
      </c>
    </row>
    <row r="46" spans="1:14" ht="42" customHeight="1">
      <c r="A46" s="5" t="s">
        <v>496</v>
      </c>
      <c r="B46" s="5" t="s">
        <v>488</v>
      </c>
      <c r="C46" s="14" t="s">
        <v>497</v>
      </c>
      <c r="D46" s="5" t="s">
        <v>498</v>
      </c>
      <c r="E46" s="5" t="s">
        <v>499</v>
      </c>
      <c r="F46" s="5" t="s">
        <v>152</v>
      </c>
      <c r="G46" s="5" t="s">
        <v>490</v>
      </c>
      <c r="H46" s="14" t="s">
        <v>500</v>
      </c>
      <c r="I46" s="5" t="s">
        <v>501</v>
      </c>
      <c r="J46" s="5" t="s">
        <v>502</v>
      </c>
      <c r="K46" s="5" t="s">
        <v>503</v>
      </c>
      <c r="L46" s="5" t="s">
        <v>504</v>
      </c>
      <c r="N46" s="671">
        <v>1</v>
      </c>
    </row>
    <row r="47" spans="1:14" ht="42" customHeight="1">
      <c r="A47" s="5" t="s">
        <v>505</v>
      </c>
      <c r="B47" s="5" t="s">
        <v>506</v>
      </c>
      <c r="C47" s="14" t="s">
        <v>507</v>
      </c>
      <c r="D47" s="5" t="s">
        <v>508</v>
      </c>
      <c r="E47" s="5" t="s">
        <v>184</v>
      </c>
      <c r="F47" s="5" t="s">
        <v>509</v>
      </c>
      <c r="G47" s="5" t="s">
        <v>186</v>
      </c>
      <c r="H47" s="14" t="s">
        <v>510</v>
      </c>
      <c r="I47" s="5" t="s">
        <v>511</v>
      </c>
      <c r="J47" s="5" t="s">
        <v>512</v>
      </c>
      <c r="K47" s="5" t="s">
        <v>513</v>
      </c>
      <c r="L47" s="5" t="s">
        <v>514</v>
      </c>
      <c r="N47" s="671">
        <v>1</v>
      </c>
    </row>
    <row r="48" spans="1:14" ht="42" customHeight="1">
      <c r="A48" s="5" t="s">
        <v>515</v>
      </c>
      <c r="B48" s="5" t="s">
        <v>506</v>
      </c>
      <c r="C48" s="14" t="s">
        <v>516</v>
      </c>
      <c r="D48" s="5" t="s">
        <v>257</v>
      </c>
      <c r="E48" s="5" t="s">
        <v>517</v>
      </c>
      <c r="F48" s="5" t="s">
        <v>518</v>
      </c>
      <c r="G48" s="5" t="s">
        <v>386</v>
      </c>
      <c r="H48" s="14" t="s">
        <v>519</v>
      </c>
      <c r="I48" s="5" t="s">
        <v>520</v>
      </c>
      <c r="J48" s="5" t="s">
        <v>521</v>
      </c>
      <c r="K48" s="5" t="s">
        <v>522</v>
      </c>
      <c r="L48" s="5" t="s">
        <v>523</v>
      </c>
      <c r="N48" s="671">
        <v>1</v>
      </c>
    </row>
    <row r="49" spans="1:14" ht="42" customHeight="1">
      <c r="A49" s="5" t="s">
        <v>524</v>
      </c>
      <c r="B49" s="5" t="s">
        <v>525</v>
      </c>
      <c r="C49" s="14" t="s">
        <v>526</v>
      </c>
      <c r="D49" s="5" t="s">
        <v>527</v>
      </c>
      <c r="E49" s="5" t="s">
        <v>371</v>
      </c>
      <c r="F49" s="5" t="s">
        <v>528</v>
      </c>
      <c r="G49" s="5" t="s">
        <v>529</v>
      </c>
      <c r="H49" s="14" t="s">
        <v>530</v>
      </c>
      <c r="I49" s="5" t="s">
        <v>531</v>
      </c>
      <c r="J49" s="5" t="s">
        <v>532</v>
      </c>
      <c r="K49" s="5" t="s">
        <v>533</v>
      </c>
      <c r="L49" s="5" t="s">
        <v>534</v>
      </c>
      <c r="N49" s="671">
        <v>1</v>
      </c>
    </row>
    <row r="50" spans="1:14" ht="42" customHeight="1">
      <c r="A50" s="5" t="s">
        <v>535</v>
      </c>
      <c r="B50" s="5" t="s">
        <v>525</v>
      </c>
      <c r="C50" s="14" t="s">
        <v>536</v>
      </c>
      <c r="D50" s="5" t="s">
        <v>537</v>
      </c>
      <c r="E50" s="5" t="s">
        <v>371</v>
      </c>
      <c r="F50" s="5" t="s">
        <v>538</v>
      </c>
      <c r="G50" s="5" t="s">
        <v>539</v>
      </c>
      <c r="H50" s="14" t="s">
        <v>540</v>
      </c>
      <c r="I50" s="5" t="s">
        <v>388</v>
      </c>
      <c r="J50" s="5" t="s">
        <v>541</v>
      </c>
      <c r="K50" s="5" t="s">
        <v>542</v>
      </c>
      <c r="L50" s="5" t="s">
        <v>543</v>
      </c>
      <c r="N50" s="671">
        <v>1</v>
      </c>
    </row>
    <row r="51" spans="1:14" ht="42" customHeight="1">
      <c r="A51" s="5" t="s">
        <v>544</v>
      </c>
      <c r="B51" s="5" t="s">
        <v>545</v>
      </c>
      <c r="C51" s="14" t="s">
        <v>546</v>
      </c>
      <c r="D51" s="5" t="s">
        <v>222</v>
      </c>
      <c r="E51" s="5" t="s">
        <v>232</v>
      </c>
      <c r="F51" s="5" t="s">
        <v>152</v>
      </c>
      <c r="G51" s="5" t="s">
        <v>186</v>
      </c>
      <c r="H51" s="14" t="s">
        <v>547</v>
      </c>
      <c r="I51" s="5" t="s">
        <v>188</v>
      </c>
      <c r="J51" s="5" t="s">
        <v>548</v>
      </c>
      <c r="K51" s="5" t="s">
        <v>549</v>
      </c>
      <c r="L51" s="5" t="s">
        <v>550</v>
      </c>
      <c r="N51" s="671">
        <v>1</v>
      </c>
    </row>
    <row r="52" spans="1:14" ht="42" customHeight="1">
      <c r="A52" s="5" t="s">
        <v>551</v>
      </c>
      <c r="B52" s="5" t="s">
        <v>545</v>
      </c>
      <c r="C52" s="14" t="s">
        <v>552</v>
      </c>
      <c r="D52" s="5" t="s">
        <v>150</v>
      </c>
      <c r="E52" s="5" t="s">
        <v>258</v>
      </c>
      <c r="F52" s="5" t="s">
        <v>152</v>
      </c>
      <c r="G52" s="5" t="s">
        <v>186</v>
      </c>
      <c r="H52" s="14" t="s">
        <v>553</v>
      </c>
      <c r="I52" s="5" t="s">
        <v>554</v>
      </c>
      <c r="J52" s="5" t="s">
        <v>555</v>
      </c>
      <c r="K52" s="5" t="s">
        <v>556</v>
      </c>
      <c r="L52" s="5" t="s">
        <v>557</v>
      </c>
      <c r="N52" s="671">
        <v>1</v>
      </c>
    </row>
    <row r="53" spans="1:14" ht="42" customHeight="1">
      <c r="A53" s="5" t="s">
        <v>558</v>
      </c>
      <c r="B53" s="5" t="s">
        <v>545</v>
      </c>
      <c r="C53" s="14" t="s">
        <v>559</v>
      </c>
      <c r="D53" s="5" t="s">
        <v>181</v>
      </c>
      <c r="E53" s="5" t="s">
        <v>560</v>
      </c>
      <c r="F53" s="5" t="s">
        <v>248</v>
      </c>
      <c r="G53" s="5" t="s">
        <v>153</v>
      </c>
      <c r="H53" s="14" t="s">
        <v>561</v>
      </c>
      <c r="I53" s="5" t="s">
        <v>562</v>
      </c>
      <c r="J53" s="5" t="s">
        <v>563</v>
      </c>
      <c r="K53" s="5" t="s">
        <v>564</v>
      </c>
      <c r="L53" s="5" t="s">
        <v>565</v>
      </c>
      <c r="N53" s="671">
        <v>1</v>
      </c>
    </row>
    <row r="54" spans="1:14" ht="42" customHeight="1">
      <c r="A54" s="5" t="s">
        <v>566</v>
      </c>
      <c r="B54" s="5" t="s">
        <v>567</v>
      </c>
      <c r="C54" s="14" t="s">
        <v>568</v>
      </c>
      <c r="D54" s="5" t="s">
        <v>569</v>
      </c>
      <c r="E54" s="5" t="s">
        <v>151</v>
      </c>
      <c r="F54" s="5" t="s">
        <v>312</v>
      </c>
      <c r="G54" s="5" t="s">
        <v>153</v>
      </c>
      <c r="H54" s="14" t="s">
        <v>570</v>
      </c>
      <c r="I54" s="5" t="s">
        <v>571</v>
      </c>
      <c r="J54" s="5" t="s">
        <v>572</v>
      </c>
      <c r="K54" s="5" t="s">
        <v>573</v>
      </c>
      <c r="L54" s="5" t="s">
        <v>574</v>
      </c>
      <c r="N54" s="671">
        <v>1</v>
      </c>
    </row>
    <row r="55" spans="1:14" ht="42" customHeight="1">
      <c r="A55" s="5" t="s">
        <v>575</v>
      </c>
      <c r="B55" s="5" t="s">
        <v>567</v>
      </c>
      <c r="C55" s="14" t="s">
        <v>576</v>
      </c>
      <c r="D55" s="5" t="s">
        <v>577</v>
      </c>
      <c r="E55" s="5" t="s">
        <v>162</v>
      </c>
      <c r="F55" s="5" t="s">
        <v>578</v>
      </c>
      <c r="G55" s="5" t="s">
        <v>153</v>
      </c>
      <c r="H55" s="14" t="s">
        <v>579</v>
      </c>
      <c r="I55" s="5" t="s">
        <v>580</v>
      </c>
      <c r="J55" s="5" t="s">
        <v>581</v>
      </c>
      <c r="K55" s="5" t="s">
        <v>582</v>
      </c>
      <c r="L55" s="5" t="s">
        <v>583</v>
      </c>
      <c r="N55" s="671">
        <v>1</v>
      </c>
    </row>
    <row r="56" spans="1:14" ht="42" customHeight="1">
      <c r="A56" s="5" t="s">
        <v>584</v>
      </c>
      <c r="B56" s="5" t="s">
        <v>567</v>
      </c>
      <c r="C56" s="14" t="s">
        <v>585</v>
      </c>
      <c r="D56" s="5" t="s">
        <v>577</v>
      </c>
      <c r="E56" s="5" t="s">
        <v>172</v>
      </c>
      <c r="F56" s="5" t="s">
        <v>586</v>
      </c>
      <c r="G56" s="5" t="s">
        <v>344</v>
      </c>
      <c r="H56" s="14" t="s">
        <v>587</v>
      </c>
      <c r="I56" s="5" t="s">
        <v>588</v>
      </c>
      <c r="J56" s="5" t="s">
        <v>589</v>
      </c>
      <c r="K56" s="5" t="s">
        <v>582</v>
      </c>
      <c r="L56" s="5" t="s">
        <v>590</v>
      </c>
      <c r="N56" s="671">
        <v>1</v>
      </c>
    </row>
    <row r="57" spans="1:14" ht="42" customHeight="1">
      <c r="A57" s="5" t="s">
        <v>591</v>
      </c>
      <c r="B57" s="5" t="s">
        <v>592</v>
      </c>
      <c r="C57" s="14" t="s">
        <v>593</v>
      </c>
      <c r="D57" s="5" t="s">
        <v>594</v>
      </c>
      <c r="E57" s="5" t="s">
        <v>595</v>
      </c>
      <c r="F57" s="5" t="s">
        <v>185</v>
      </c>
      <c r="G57" s="5" t="s">
        <v>153</v>
      </c>
      <c r="H57" s="14" t="s">
        <v>596</v>
      </c>
      <c r="I57" s="5" t="s">
        <v>597</v>
      </c>
      <c r="J57" s="5" t="s">
        <v>598</v>
      </c>
      <c r="K57" s="5" t="s">
        <v>599</v>
      </c>
      <c r="L57" s="5" t="s">
        <v>600</v>
      </c>
      <c r="N57" s="671">
        <v>1</v>
      </c>
    </row>
    <row r="58" spans="1:14" ht="42" customHeight="1">
      <c r="A58" s="5" t="s">
        <v>601</v>
      </c>
      <c r="B58" s="5" t="s">
        <v>592</v>
      </c>
      <c r="C58" s="14" t="s">
        <v>602</v>
      </c>
      <c r="D58" s="5" t="s">
        <v>603</v>
      </c>
      <c r="E58" s="5" t="s">
        <v>604</v>
      </c>
      <c r="F58" s="5" t="s">
        <v>312</v>
      </c>
      <c r="G58" s="5" t="s">
        <v>153</v>
      </c>
      <c r="H58" s="14" t="s">
        <v>605</v>
      </c>
      <c r="I58" s="5" t="s">
        <v>606</v>
      </c>
      <c r="J58" s="5" t="s">
        <v>607</v>
      </c>
      <c r="K58" s="5" t="s">
        <v>608</v>
      </c>
      <c r="L58" s="5" t="s">
        <v>600</v>
      </c>
      <c r="N58" s="671">
        <v>1</v>
      </c>
    </row>
    <row r="59" spans="1:14" ht="42" customHeight="1">
      <c r="A59" s="5" t="s">
        <v>609</v>
      </c>
      <c r="B59" s="5" t="s">
        <v>610</v>
      </c>
      <c r="C59" s="14" t="s">
        <v>611</v>
      </c>
      <c r="D59" s="5" t="s">
        <v>247</v>
      </c>
      <c r="E59" s="5" t="s">
        <v>196</v>
      </c>
      <c r="F59" s="5" t="s">
        <v>152</v>
      </c>
      <c r="G59" s="5" t="s">
        <v>153</v>
      </c>
      <c r="H59" s="14" t="s">
        <v>612</v>
      </c>
      <c r="I59" s="5" t="s">
        <v>613</v>
      </c>
      <c r="J59" s="5" t="s">
        <v>614</v>
      </c>
      <c r="K59" s="5" t="s">
        <v>615</v>
      </c>
      <c r="L59" s="5" t="s">
        <v>616</v>
      </c>
      <c r="N59" s="671">
        <v>1</v>
      </c>
    </row>
    <row r="60" spans="1:14" ht="42" customHeight="1">
      <c r="A60" s="5" t="s">
        <v>617</v>
      </c>
      <c r="B60" s="5" t="s">
        <v>610</v>
      </c>
      <c r="C60" s="14" t="s">
        <v>618</v>
      </c>
      <c r="D60" s="5" t="s">
        <v>160</v>
      </c>
      <c r="E60" s="5" t="s">
        <v>619</v>
      </c>
      <c r="F60" s="5" t="s">
        <v>312</v>
      </c>
      <c r="G60" s="5" t="s">
        <v>153</v>
      </c>
      <c r="H60" s="14" t="s">
        <v>620</v>
      </c>
      <c r="I60" s="5" t="s">
        <v>621</v>
      </c>
      <c r="J60" s="5" t="s">
        <v>622</v>
      </c>
      <c r="K60" s="5" t="s">
        <v>623</v>
      </c>
      <c r="L60" s="5" t="s">
        <v>624</v>
      </c>
      <c r="N60" s="671">
        <v>1</v>
      </c>
    </row>
    <row r="61" spans="1:14" ht="42" customHeight="1">
      <c r="A61" s="5" t="s">
        <v>625</v>
      </c>
      <c r="B61" s="5" t="s">
        <v>626</v>
      </c>
      <c r="C61" s="14" t="s">
        <v>627</v>
      </c>
      <c r="D61" s="5" t="s">
        <v>628</v>
      </c>
      <c r="E61" s="5" t="s">
        <v>629</v>
      </c>
      <c r="F61" s="5" t="s">
        <v>152</v>
      </c>
      <c r="G61" s="5" t="s">
        <v>186</v>
      </c>
      <c r="H61" s="14" t="s">
        <v>630</v>
      </c>
      <c r="I61" s="5" t="s">
        <v>631</v>
      </c>
      <c r="J61" s="5" t="s">
        <v>632</v>
      </c>
      <c r="K61" s="5" t="s">
        <v>633</v>
      </c>
      <c r="L61" s="5" t="s">
        <v>357</v>
      </c>
      <c r="N61" s="671">
        <v>1</v>
      </c>
    </row>
    <row r="62" spans="1:14" ht="42" customHeight="1">
      <c r="A62" s="5" t="s">
        <v>634</v>
      </c>
      <c r="B62" s="5" t="s">
        <v>626</v>
      </c>
      <c r="C62" s="14" t="s">
        <v>635</v>
      </c>
      <c r="D62" s="5" t="s">
        <v>636</v>
      </c>
      <c r="E62" s="5" t="s">
        <v>266</v>
      </c>
      <c r="F62" s="5" t="s">
        <v>637</v>
      </c>
      <c r="G62" s="5" t="s">
        <v>153</v>
      </c>
      <c r="H62" s="14" t="s">
        <v>638</v>
      </c>
      <c r="I62" s="5" t="s">
        <v>639</v>
      </c>
      <c r="J62" s="5" t="s">
        <v>640</v>
      </c>
      <c r="K62" s="5" t="s">
        <v>641</v>
      </c>
      <c r="L62" s="5" t="s">
        <v>642</v>
      </c>
      <c r="N62" s="671">
        <v>1</v>
      </c>
    </row>
    <row r="63" spans="1:14" ht="42" customHeight="1">
      <c r="A63" s="5" t="s">
        <v>643</v>
      </c>
      <c r="B63" s="5" t="s">
        <v>626</v>
      </c>
      <c r="C63" s="14" t="s">
        <v>644</v>
      </c>
      <c r="D63" s="5" t="s">
        <v>160</v>
      </c>
      <c r="E63" s="5" t="s">
        <v>213</v>
      </c>
      <c r="F63" s="5" t="s">
        <v>320</v>
      </c>
      <c r="G63" s="5" t="s">
        <v>344</v>
      </c>
      <c r="H63" s="14" t="s">
        <v>645</v>
      </c>
      <c r="I63" s="5" t="s">
        <v>646</v>
      </c>
      <c r="J63" s="5" t="s">
        <v>647</v>
      </c>
      <c r="K63" s="5" t="s">
        <v>357</v>
      </c>
      <c r="L63" s="5" t="s">
        <v>413</v>
      </c>
      <c r="N63" s="671">
        <v>1</v>
      </c>
    </row>
    <row r="64" spans="1:14" ht="42" customHeight="1">
      <c r="A64" s="5" t="s">
        <v>648</v>
      </c>
      <c r="B64" s="5" t="s">
        <v>649</v>
      </c>
      <c r="C64" s="14" t="s">
        <v>650</v>
      </c>
      <c r="D64" s="5" t="s">
        <v>257</v>
      </c>
      <c r="E64" s="5" t="s">
        <v>371</v>
      </c>
      <c r="F64" s="5" t="s">
        <v>651</v>
      </c>
      <c r="G64" s="5" t="s">
        <v>344</v>
      </c>
      <c r="H64" s="14" t="s">
        <v>652</v>
      </c>
      <c r="I64" s="5" t="s">
        <v>653</v>
      </c>
      <c r="J64" s="5" t="s">
        <v>654</v>
      </c>
      <c r="K64" s="5" t="s">
        <v>655</v>
      </c>
      <c r="L64" s="5" t="s">
        <v>656</v>
      </c>
      <c r="N64" s="671">
        <v>1</v>
      </c>
    </row>
    <row r="65" spans="1:14" ht="42" customHeight="1">
      <c r="A65" s="5" t="s">
        <v>657</v>
      </c>
      <c r="B65" s="5" t="s">
        <v>649</v>
      </c>
      <c r="C65" s="14" t="s">
        <v>658</v>
      </c>
      <c r="D65" s="5" t="s">
        <v>181</v>
      </c>
      <c r="E65" s="5" t="s">
        <v>258</v>
      </c>
      <c r="F65" s="5" t="s">
        <v>152</v>
      </c>
      <c r="G65" s="5" t="s">
        <v>186</v>
      </c>
      <c r="H65" s="14" t="s">
        <v>418</v>
      </c>
      <c r="I65" s="5" t="s">
        <v>659</v>
      </c>
      <c r="J65" s="5" t="s">
        <v>660</v>
      </c>
      <c r="K65" s="5" t="s">
        <v>375</v>
      </c>
      <c r="L65" s="5" t="s">
        <v>514</v>
      </c>
      <c r="N65" s="671">
        <v>1</v>
      </c>
    </row>
    <row r="66" spans="1:14" ht="42" customHeight="1">
      <c r="A66" s="5" t="s">
        <v>661</v>
      </c>
      <c r="B66" s="5" t="s">
        <v>662</v>
      </c>
      <c r="C66" s="14" t="s">
        <v>663</v>
      </c>
      <c r="D66" s="5" t="s">
        <v>310</v>
      </c>
      <c r="E66" s="5" t="s">
        <v>604</v>
      </c>
      <c r="F66" s="5" t="s">
        <v>312</v>
      </c>
      <c r="G66" s="5" t="s">
        <v>153</v>
      </c>
      <c r="H66" s="14" t="s">
        <v>664</v>
      </c>
      <c r="I66" s="5" t="s">
        <v>304</v>
      </c>
      <c r="J66" s="5" t="s">
        <v>665</v>
      </c>
      <c r="K66" s="5" t="s">
        <v>548</v>
      </c>
      <c r="L66" s="5" t="s">
        <v>666</v>
      </c>
      <c r="N66" s="671">
        <v>1</v>
      </c>
    </row>
    <row r="67" spans="1:14" ht="42" customHeight="1">
      <c r="A67" s="5" t="s">
        <v>667</v>
      </c>
      <c r="B67" s="5" t="s">
        <v>662</v>
      </c>
      <c r="C67" s="14" t="s">
        <v>668</v>
      </c>
      <c r="D67" s="5" t="s">
        <v>669</v>
      </c>
      <c r="E67" s="5" t="s">
        <v>196</v>
      </c>
      <c r="F67" s="5" t="s">
        <v>353</v>
      </c>
      <c r="G67" s="5" t="s">
        <v>153</v>
      </c>
      <c r="H67" s="14" t="s">
        <v>670</v>
      </c>
      <c r="I67" s="5" t="s">
        <v>671</v>
      </c>
      <c r="J67" s="5" t="s">
        <v>672</v>
      </c>
      <c r="K67" s="5" t="s">
        <v>673</v>
      </c>
      <c r="L67" s="5" t="s">
        <v>674</v>
      </c>
      <c r="N67" s="671">
        <v>1</v>
      </c>
    </row>
    <row r="68" spans="1:14" ht="42" customHeight="1">
      <c r="A68" s="5" t="s">
        <v>675</v>
      </c>
      <c r="B68" s="5" t="s">
        <v>676</v>
      </c>
      <c r="C68" s="14" t="s">
        <v>677</v>
      </c>
      <c r="D68" s="5" t="s">
        <v>257</v>
      </c>
      <c r="E68" s="5" t="s">
        <v>371</v>
      </c>
      <c r="F68" s="5" t="s">
        <v>651</v>
      </c>
      <c r="G68" s="5" t="s">
        <v>386</v>
      </c>
      <c r="H68" s="14" t="s">
        <v>652</v>
      </c>
      <c r="I68" s="5" t="s">
        <v>483</v>
      </c>
      <c r="J68" s="5" t="s">
        <v>678</v>
      </c>
      <c r="K68" s="5" t="s">
        <v>679</v>
      </c>
      <c r="L68" s="5" t="s">
        <v>680</v>
      </c>
      <c r="N68" s="671">
        <v>1</v>
      </c>
    </row>
    <row r="69" spans="1:14" ht="42" customHeight="1">
      <c r="A69" s="5" t="s">
        <v>681</v>
      </c>
      <c r="B69" s="5" t="s">
        <v>676</v>
      </c>
      <c r="C69" s="14" t="s">
        <v>682</v>
      </c>
      <c r="D69" s="5" t="s">
        <v>628</v>
      </c>
      <c r="E69" s="5" t="s">
        <v>449</v>
      </c>
      <c r="F69" s="5" t="s">
        <v>152</v>
      </c>
      <c r="G69" s="5" t="s">
        <v>186</v>
      </c>
      <c r="H69" s="14" t="s">
        <v>547</v>
      </c>
      <c r="I69" s="5" t="s">
        <v>683</v>
      </c>
      <c r="J69" s="5" t="s">
        <v>684</v>
      </c>
      <c r="K69" s="5" t="s">
        <v>477</v>
      </c>
      <c r="L69" s="5" t="s">
        <v>685</v>
      </c>
      <c r="N69" s="671">
        <v>1</v>
      </c>
    </row>
    <row r="70" spans="1:14" ht="42" customHeight="1">
      <c r="A70" s="5" t="s">
        <v>686</v>
      </c>
      <c r="B70" s="5" t="s">
        <v>687</v>
      </c>
      <c r="C70" s="14" t="s">
        <v>688</v>
      </c>
      <c r="D70" s="5" t="s">
        <v>689</v>
      </c>
      <c r="E70" s="5" t="s">
        <v>604</v>
      </c>
      <c r="F70" s="5" t="s">
        <v>312</v>
      </c>
      <c r="G70" s="5" t="s">
        <v>153</v>
      </c>
      <c r="H70" s="14" t="s">
        <v>690</v>
      </c>
      <c r="I70" s="5" t="s">
        <v>691</v>
      </c>
      <c r="J70" s="5" t="s">
        <v>692</v>
      </c>
      <c r="K70" s="5" t="s">
        <v>624</v>
      </c>
      <c r="L70" s="5" t="s">
        <v>693</v>
      </c>
      <c r="N70" s="671">
        <v>1</v>
      </c>
    </row>
    <row r="71" spans="1:14" ht="42" customHeight="1">
      <c r="A71" s="5" t="s">
        <v>694</v>
      </c>
      <c r="B71" s="5" t="s">
        <v>687</v>
      </c>
      <c r="C71" s="14" t="s">
        <v>695</v>
      </c>
      <c r="D71" s="5" t="s">
        <v>696</v>
      </c>
      <c r="E71" s="5" t="s">
        <v>697</v>
      </c>
      <c r="F71" s="5" t="s">
        <v>312</v>
      </c>
      <c r="G71" s="5" t="s">
        <v>153</v>
      </c>
      <c r="H71" s="14" t="s">
        <v>698</v>
      </c>
      <c r="I71" s="5" t="s">
        <v>699</v>
      </c>
      <c r="J71" s="5" t="s">
        <v>152</v>
      </c>
      <c r="K71" s="5" t="s">
        <v>485</v>
      </c>
      <c r="L71" s="5" t="s">
        <v>700</v>
      </c>
      <c r="N71" s="671">
        <v>1</v>
      </c>
    </row>
    <row r="72" spans="1:14" ht="42" customHeight="1">
      <c r="A72" s="5" t="s">
        <v>701</v>
      </c>
      <c r="B72" s="5" t="s">
        <v>702</v>
      </c>
      <c r="C72" s="14" t="s">
        <v>703</v>
      </c>
      <c r="D72" s="5" t="s">
        <v>302</v>
      </c>
      <c r="E72" s="5" t="s">
        <v>394</v>
      </c>
      <c r="F72" s="5" t="s">
        <v>152</v>
      </c>
      <c r="G72" s="5" t="s">
        <v>186</v>
      </c>
      <c r="H72" s="14" t="s">
        <v>335</v>
      </c>
      <c r="I72" s="5" t="s">
        <v>704</v>
      </c>
      <c r="J72" s="5" t="s">
        <v>705</v>
      </c>
      <c r="K72" s="5" t="s">
        <v>375</v>
      </c>
      <c r="L72" s="5" t="s">
        <v>514</v>
      </c>
      <c r="N72" s="671">
        <v>1</v>
      </c>
    </row>
    <row r="73" spans="1:14" ht="42" customHeight="1">
      <c r="A73" s="5" t="s">
        <v>706</v>
      </c>
      <c r="B73" s="5" t="s">
        <v>702</v>
      </c>
      <c r="C73" s="14" t="s">
        <v>707</v>
      </c>
      <c r="D73" s="5" t="s">
        <v>708</v>
      </c>
      <c r="E73" s="5" t="s">
        <v>196</v>
      </c>
      <c r="F73" s="5" t="s">
        <v>248</v>
      </c>
      <c r="G73" s="5" t="s">
        <v>153</v>
      </c>
      <c r="H73" s="14" t="s">
        <v>294</v>
      </c>
      <c r="I73" s="5" t="s">
        <v>709</v>
      </c>
      <c r="J73" s="5" t="s">
        <v>710</v>
      </c>
      <c r="K73" s="5" t="s">
        <v>477</v>
      </c>
      <c r="L73" s="5" t="s">
        <v>357</v>
      </c>
      <c r="N73" s="671">
        <v>1</v>
      </c>
    </row>
    <row r="74" spans="1:14" ht="42" customHeight="1">
      <c r="A74" s="5" t="s">
        <v>711</v>
      </c>
      <c r="B74" s="5" t="s">
        <v>712</v>
      </c>
      <c r="C74" s="14" t="s">
        <v>713</v>
      </c>
      <c r="D74" s="5" t="s">
        <v>160</v>
      </c>
      <c r="E74" s="5" t="s">
        <v>162</v>
      </c>
      <c r="F74" s="5" t="s">
        <v>312</v>
      </c>
      <c r="G74" s="5" t="s">
        <v>714</v>
      </c>
      <c r="H74" s="14" t="s">
        <v>715</v>
      </c>
      <c r="I74" s="5" t="s">
        <v>716</v>
      </c>
      <c r="J74" s="5" t="s">
        <v>717</v>
      </c>
      <c r="K74" s="5" t="s">
        <v>718</v>
      </c>
      <c r="L74" s="5" t="s">
        <v>582</v>
      </c>
      <c r="N74" s="671">
        <v>1</v>
      </c>
    </row>
    <row r="75" spans="1:14" ht="42" customHeight="1">
      <c r="A75" s="5" t="s">
        <v>719</v>
      </c>
      <c r="B75" s="5" t="s">
        <v>720</v>
      </c>
      <c r="C75" s="14" t="s">
        <v>721</v>
      </c>
      <c r="D75" s="5" t="s">
        <v>231</v>
      </c>
      <c r="E75" s="5" t="s">
        <v>722</v>
      </c>
      <c r="F75" s="5" t="s">
        <v>185</v>
      </c>
      <c r="G75" s="5" t="s">
        <v>386</v>
      </c>
      <c r="H75" s="14" t="s">
        <v>723</v>
      </c>
      <c r="I75" s="5" t="s">
        <v>724</v>
      </c>
      <c r="J75" s="5" t="s">
        <v>725</v>
      </c>
      <c r="K75" s="5" t="s">
        <v>726</v>
      </c>
      <c r="L75" s="5" t="s">
        <v>600</v>
      </c>
      <c r="N75" s="671">
        <v>1</v>
      </c>
    </row>
    <row r="76" spans="1:14" ht="42" customHeight="1">
      <c r="A76" s="5" t="s">
        <v>727</v>
      </c>
      <c r="B76" s="5" t="s">
        <v>720</v>
      </c>
      <c r="C76" s="14" t="s">
        <v>728</v>
      </c>
      <c r="D76" s="5" t="s">
        <v>729</v>
      </c>
      <c r="E76" s="5" t="s">
        <v>730</v>
      </c>
      <c r="F76" s="5" t="s">
        <v>152</v>
      </c>
      <c r="G76" s="5" t="s">
        <v>186</v>
      </c>
      <c r="H76" s="14" t="s">
        <v>395</v>
      </c>
      <c r="I76" s="5" t="s">
        <v>731</v>
      </c>
      <c r="J76" s="5" t="s">
        <v>732</v>
      </c>
      <c r="K76" s="5" t="s">
        <v>375</v>
      </c>
      <c r="L76" s="5" t="s">
        <v>733</v>
      </c>
      <c r="N76" s="671">
        <v>1</v>
      </c>
    </row>
    <row r="77" spans="1:14" ht="86.25" customHeight="1">
      <c r="A77" s="6" t="s">
        <v>734</v>
      </c>
      <c r="B77" s="6" t="s">
        <v>734</v>
      </c>
      <c r="C77" s="6" t="s">
        <v>734</v>
      </c>
      <c r="D77" s="15" t="s">
        <v>734</v>
      </c>
      <c r="E77" s="6"/>
      <c r="F77" s="6"/>
      <c r="G77" s="6"/>
      <c r="H77" s="6"/>
      <c r="I77" s="6"/>
      <c r="J77" s="6"/>
      <c r="K77" s="6"/>
      <c r="L77" s="6"/>
      <c r="N77" s="672" t="s">
        <v>4815</v>
      </c>
    </row>
    <row r="78" spans="1:14">
      <c r="A78" s="671">
        <v>1</v>
      </c>
      <c r="B78" s="671">
        <v>1</v>
      </c>
      <c r="C78" s="671">
        <v>1</v>
      </c>
      <c r="D78" s="671">
        <v>1</v>
      </c>
      <c r="E78" s="671">
        <v>1</v>
      </c>
      <c r="F78" s="671">
        <v>1</v>
      </c>
      <c r="G78" s="671">
        <v>1</v>
      </c>
      <c r="H78" s="671">
        <v>1</v>
      </c>
      <c r="I78" s="671">
        <v>1</v>
      </c>
      <c r="J78" s="671">
        <v>1</v>
      </c>
      <c r="K78" s="671">
        <v>1</v>
      </c>
      <c r="L78" s="671">
        <v>1</v>
      </c>
      <c r="M78" s="671">
        <v>1</v>
      </c>
      <c r="N78" s="673" t="str">
        <f>ADDRESS(ROW(),COLUMN(),4)</f>
        <v>N78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7"/>
  <sheetViews>
    <sheetView workbookViewId="0">
      <selection activeCell="A2" sqref="A2"/>
    </sheetView>
  </sheetViews>
  <sheetFormatPr baseColWidth="10" defaultColWidth="9" defaultRowHeight="15"/>
  <cols>
    <col min="1" max="1" width="9" style="2" customWidth="1"/>
    <col min="2" max="2" width="28.25" style="2" customWidth="1"/>
    <col min="3" max="3" width="49.625" style="2" customWidth="1"/>
    <col min="4" max="4" width="50.625" style="2" customWidth="1"/>
    <col min="5" max="5" width="39" style="2" customWidth="1"/>
    <col min="6" max="6" width="48" style="2" customWidth="1"/>
    <col min="7" max="7" width="46.25" style="2" customWidth="1"/>
    <col min="8" max="8" width="41.5" style="2" customWidth="1"/>
    <col min="9" max="9" width="50.625" style="2" customWidth="1"/>
    <col min="10" max="10" width="9" style="2"/>
    <col min="11" max="11" width="7.625" style="674" customWidth="1"/>
    <col min="12" max="16384" width="9" style="2"/>
  </cols>
  <sheetData>
    <row r="1" spans="1:11" ht="57" customHeight="1">
      <c r="A1" s="7" t="s">
        <v>4071</v>
      </c>
      <c r="B1" s="1"/>
      <c r="C1" s="1"/>
      <c r="D1" s="1"/>
      <c r="E1" s="1"/>
      <c r="F1" s="1"/>
      <c r="G1" s="1"/>
      <c r="H1" s="1"/>
      <c r="I1" s="1"/>
      <c r="K1" s="671">
        <v>1</v>
      </c>
    </row>
    <row r="2" spans="1:11" ht="33.950000000000003" customHeight="1">
      <c r="A2" s="9" t="s">
        <v>735</v>
      </c>
      <c r="B2" s="3"/>
      <c r="C2" s="3"/>
      <c r="D2" s="3"/>
      <c r="E2" s="3"/>
      <c r="F2" s="3"/>
      <c r="G2" s="3"/>
      <c r="H2" s="3"/>
      <c r="I2" s="681" t="s">
        <v>2948</v>
      </c>
      <c r="J2" s="16"/>
      <c r="K2" s="671">
        <v>1</v>
      </c>
    </row>
    <row r="3" spans="1:11">
      <c r="I3" s="682" t="s">
        <v>2949</v>
      </c>
      <c r="J3" s="17"/>
      <c r="K3" s="671">
        <v>1</v>
      </c>
    </row>
    <row r="4" spans="1:11" ht="32.1" customHeight="1">
      <c r="A4" s="11" t="s">
        <v>135</v>
      </c>
      <c r="B4" s="11" t="s">
        <v>736</v>
      </c>
      <c r="C4" s="11" t="s">
        <v>737</v>
      </c>
      <c r="D4" s="11" t="s">
        <v>738</v>
      </c>
      <c r="E4" s="11" t="s">
        <v>739</v>
      </c>
      <c r="F4" s="11" t="s">
        <v>740</v>
      </c>
      <c r="G4" s="11" t="s">
        <v>741</v>
      </c>
      <c r="H4" s="11" t="s">
        <v>742</v>
      </c>
      <c r="I4" s="11" t="s">
        <v>743</v>
      </c>
      <c r="K4" s="671">
        <v>1</v>
      </c>
    </row>
    <row r="5" spans="1:11" ht="42" customHeight="1">
      <c r="A5" s="5" t="s">
        <v>744</v>
      </c>
      <c r="B5" s="5" t="s">
        <v>745</v>
      </c>
      <c r="C5" s="5" t="s">
        <v>746</v>
      </c>
      <c r="D5" s="5" t="s">
        <v>747</v>
      </c>
      <c r="E5" s="5" t="s">
        <v>748</v>
      </c>
      <c r="F5" s="5" t="s">
        <v>749</v>
      </c>
      <c r="G5" s="5" t="s">
        <v>750</v>
      </c>
      <c r="H5" s="5" t="s">
        <v>751</v>
      </c>
      <c r="I5" s="14" t="s">
        <v>752</v>
      </c>
      <c r="K5" s="671">
        <v>1</v>
      </c>
    </row>
    <row r="6" spans="1:11" ht="42" customHeight="1">
      <c r="A6" s="5" t="s">
        <v>753</v>
      </c>
      <c r="B6" s="5" t="s">
        <v>754</v>
      </c>
      <c r="C6" s="5" t="s">
        <v>755</v>
      </c>
      <c r="D6" s="5" t="s">
        <v>756</v>
      </c>
      <c r="E6" s="5" t="s">
        <v>757</v>
      </c>
      <c r="F6" s="5" t="s">
        <v>758</v>
      </c>
      <c r="G6" s="5" t="s">
        <v>759</v>
      </c>
      <c r="H6" s="5" t="s">
        <v>760</v>
      </c>
      <c r="I6" s="14" t="s">
        <v>761</v>
      </c>
      <c r="K6" s="671">
        <v>1</v>
      </c>
    </row>
    <row r="7" spans="1:11" ht="42" customHeight="1">
      <c r="A7" s="5" t="s">
        <v>762</v>
      </c>
      <c r="B7" s="5" t="s">
        <v>763</v>
      </c>
      <c r="C7" s="5" t="s">
        <v>764</v>
      </c>
      <c r="D7" s="5" t="s">
        <v>765</v>
      </c>
      <c r="E7" s="5" t="s">
        <v>766</v>
      </c>
      <c r="F7" s="5" t="s">
        <v>767</v>
      </c>
      <c r="G7" s="5" t="s">
        <v>768</v>
      </c>
      <c r="H7" s="5" t="s">
        <v>769</v>
      </c>
      <c r="I7" s="14" t="s">
        <v>770</v>
      </c>
      <c r="K7" s="671">
        <v>1</v>
      </c>
    </row>
    <row r="8" spans="1:11" ht="42" customHeight="1">
      <c r="A8" s="5" t="s">
        <v>771</v>
      </c>
      <c r="B8" s="5" t="s">
        <v>772</v>
      </c>
      <c r="C8" s="5" t="s">
        <v>773</v>
      </c>
      <c r="D8" s="5" t="s">
        <v>774</v>
      </c>
      <c r="E8" s="5" t="s">
        <v>775</v>
      </c>
      <c r="F8" s="5" t="s">
        <v>776</v>
      </c>
      <c r="G8" s="5" t="s">
        <v>777</v>
      </c>
      <c r="H8" s="5" t="s">
        <v>778</v>
      </c>
      <c r="I8" s="14" t="s">
        <v>779</v>
      </c>
      <c r="K8" s="671">
        <v>1</v>
      </c>
    </row>
    <row r="9" spans="1:11" ht="42" customHeight="1">
      <c r="A9" s="5" t="s">
        <v>780</v>
      </c>
      <c r="B9" s="5" t="s">
        <v>781</v>
      </c>
      <c r="C9" s="5" t="s">
        <v>782</v>
      </c>
      <c r="D9" s="5" t="s">
        <v>783</v>
      </c>
      <c r="E9" s="5" t="s">
        <v>784</v>
      </c>
      <c r="F9" s="5" t="s">
        <v>785</v>
      </c>
      <c r="G9" s="5" t="s">
        <v>786</v>
      </c>
      <c r="H9" s="5" t="s">
        <v>787</v>
      </c>
      <c r="I9" s="14" t="s">
        <v>788</v>
      </c>
      <c r="K9" s="671">
        <v>1</v>
      </c>
    </row>
    <row r="10" spans="1:11" ht="42" customHeight="1">
      <c r="A10" s="5" t="s">
        <v>789</v>
      </c>
      <c r="B10" s="5" t="s">
        <v>790</v>
      </c>
      <c r="C10" s="5" t="s">
        <v>791</v>
      </c>
      <c r="D10" s="5" t="s">
        <v>792</v>
      </c>
      <c r="E10" s="5" t="s">
        <v>793</v>
      </c>
      <c r="F10" s="5" t="s">
        <v>794</v>
      </c>
      <c r="G10" s="5" t="s">
        <v>795</v>
      </c>
      <c r="H10" s="5" t="s">
        <v>796</v>
      </c>
      <c r="I10" s="14" t="s">
        <v>797</v>
      </c>
      <c r="K10" s="671">
        <v>1</v>
      </c>
    </row>
    <row r="11" spans="1:11" ht="42" customHeight="1">
      <c r="A11" s="5" t="s">
        <v>798</v>
      </c>
      <c r="B11" s="5" t="s">
        <v>799</v>
      </c>
      <c r="C11" s="5" t="s">
        <v>800</v>
      </c>
      <c r="D11" s="5" t="s">
        <v>801</v>
      </c>
      <c r="E11" s="5" t="s">
        <v>802</v>
      </c>
      <c r="F11" s="5" t="s">
        <v>803</v>
      </c>
      <c r="G11" s="5" t="s">
        <v>804</v>
      </c>
      <c r="H11" s="5" t="s">
        <v>805</v>
      </c>
      <c r="I11" s="14" t="s">
        <v>806</v>
      </c>
      <c r="K11" s="671">
        <v>1</v>
      </c>
    </row>
    <row r="12" spans="1:11" ht="42" customHeight="1">
      <c r="A12" s="5" t="s">
        <v>807</v>
      </c>
      <c r="B12" s="5" t="s">
        <v>808</v>
      </c>
      <c r="C12" s="5" t="s">
        <v>809</v>
      </c>
      <c r="D12" s="5" t="s">
        <v>810</v>
      </c>
      <c r="E12" s="5" t="s">
        <v>811</v>
      </c>
      <c r="F12" s="5" t="s">
        <v>812</v>
      </c>
      <c r="G12" s="5" t="s">
        <v>813</v>
      </c>
      <c r="H12" s="5" t="s">
        <v>814</v>
      </c>
      <c r="I12" s="14" t="s">
        <v>815</v>
      </c>
      <c r="K12" s="671">
        <v>1</v>
      </c>
    </row>
    <row r="13" spans="1:11" ht="42" customHeight="1">
      <c r="A13" s="5" t="s">
        <v>816</v>
      </c>
      <c r="B13" s="5" t="s">
        <v>817</v>
      </c>
      <c r="C13" s="5" t="s">
        <v>818</v>
      </c>
      <c r="D13" s="5" t="s">
        <v>819</v>
      </c>
      <c r="E13" s="5" t="s">
        <v>820</v>
      </c>
      <c r="F13" s="5" t="s">
        <v>821</v>
      </c>
      <c r="G13" s="5" t="s">
        <v>822</v>
      </c>
      <c r="H13" s="5" t="s">
        <v>823</v>
      </c>
      <c r="I13" s="14" t="s">
        <v>824</v>
      </c>
      <c r="K13" s="671">
        <v>1</v>
      </c>
    </row>
    <row r="14" spans="1:11" ht="42" customHeight="1">
      <c r="A14" s="5" t="s">
        <v>825</v>
      </c>
      <c r="B14" s="5" t="s">
        <v>826</v>
      </c>
      <c r="C14" s="5" t="s">
        <v>827</v>
      </c>
      <c r="D14" s="5" t="s">
        <v>828</v>
      </c>
      <c r="E14" s="5" t="s">
        <v>829</v>
      </c>
      <c r="F14" s="5" t="s">
        <v>830</v>
      </c>
      <c r="G14" s="5" t="s">
        <v>831</v>
      </c>
      <c r="H14" s="5" t="s">
        <v>832</v>
      </c>
      <c r="I14" s="14" t="s">
        <v>833</v>
      </c>
      <c r="K14" s="671">
        <v>1</v>
      </c>
    </row>
    <row r="15" spans="1:11" ht="42" customHeight="1">
      <c r="A15" s="5" t="s">
        <v>834</v>
      </c>
      <c r="B15" s="5" t="s">
        <v>835</v>
      </c>
      <c r="C15" s="5" t="s">
        <v>836</v>
      </c>
      <c r="D15" s="5" t="s">
        <v>837</v>
      </c>
      <c r="E15" s="5" t="s">
        <v>838</v>
      </c>
      <c r="F15" s="5" t="s">
        <v>839</v>
      </c>
      <c r="G15" s="5" t="s">
        <v>840</v>
      </c>
      <c r="H15" s="5" t="s">
        <v>841</v>
      </c>
      <c r="I15" s="14" t="s">
        <v>842</v>
      </c>
      <c r="K15" s="671">
        <v>1</v>
      </c>
    </row>
    <row r="16" spans="1:11" ht="42" customHeight="1">
      <c r="A16" s="5" t="s">
        <v>843</v>
      </c>
      <c r="B16" s="5" t="s">
        <v>844</v>
      </c>
      <c r="C16" s="5" t="s">
        <v>845</v>
      </c>
      <c r="D16" s="5" t="s">
        <v>846</v>
      </c>
      <c r="E16" s="5" t="s">
        <v>847</v>
      </c>
      <c r="F16" s="5" t="s">
        <v>848</v>
      </c>
      <c r="G16" s="5" t="s">
        <v>849</v>
      </c>
      <c r="H16" s="5" t="s">
        <v>850</v>
      </c>
      <c r="I16" s="14" t="s">
        <v>851</v>
      </c>
      <c r="K16" s="671">
        <v>1</v>
      </c>
    </row>
    <row r="17" spans="1:11" ht="42" customHeight="1">
      <c r="A17" s="5" t="s">
        <v>852</v>
      </c>
      <c r="B17" s="5" t="s">
        <v>853</v>
      </c>
      <c r="C17" s="5" t="s">
        <v>854</v>
      </c>
      <c r="D17" s="5" t="s">
        <v>855</v>
      </c>
      <c r="E17" s="5" t="s">
        <v>856</v>
      </c>
      <c r="F17" s="5" t="s">
        <v>857</v>
      </c>
      <c r="G17" s="5" t="s">
        <v>858</v>
      </c>
      <c r="H17" s="5" t="s">
        <v>859</v>
      </c>
      <c r="I17" s="14" t="s">
        <v>860</v>
      </c>
      <c r="K17" s="671">
        <v>1</v>
      </c>
    </row>
    <row r="18" spans="1:11" ht="42" customHeight="1">
      <c r="A18" s="5" t="s">
        <v>861</v>
      </c>
      <c r="B18" s="5" t="s">
        <v>862</v>
      </c>
      <c r="C18" s="5" t="s">
        <v>863</v>
      </c>
      <c r="D18" s="5" t="s">
        <v>864</v>
      </c>
      <c r="E18" s="5" t="s">
        <v>865</v>
      </c>
      <c r="F18" s="5" t="s">
        <v>866</v>
      </c>
      <c r="G18" s="5" t="s">
        <v>867</v>
      </c>
      <c r="H18" s="5" t="s">
        <v>868</v>
      </c>
      <c r="I18" s="14" t="s">
        <v>869</v>
      </c>
      <c r="K18" s="671">
        <v>1</v>
      </c>
    </row>
    <row r="19" spans="1:11" ht="42" customHeight="1">
      <c r="A19" s="5" t="s">
        <v>870</v>
      </c>
      <c r="B19" s="5" t="s">
        <v>871</v>
      </c>
      <c r="C19" s="5" t="s">
        <v>872</v>
      </c>
      <c r="D19" s="5" t="s">
        <v>873</v>
      </c>
      <c r="E19" s="5" t="s">
        <v>874</v>
      </c>
      <c r="F19" s="5" t="s">
        <v>875</v>
      </c>
      <c r="G19" s="5" t="s">
        <v>876</v>
      </c>
      <c r="H19" s="5" t="s">
        <v>877</v>
      </c>
      <c r="I19" s="14" t="s">
        <v>878</v>
      </c>
      <c r="K19" s="671">
        <v>1</v>
      </c>
    </row>
    <row r="20" spans="1:11" ht="42" customHeight="1">
      <c r="A20" s="5" t="s">
        <v>879</v>
      </c>
      <c r="B20" s="5" t="s">
        <v>880</v>
      </c>
      <c r="C20" s="5" t="s">
        <v>881</v>
      </c>
      <c r="D20" s="5" t="s">
        <v>882</v>
      </c>
      <c r="E20" s="5" t="s">
        <v>883</v>
      </c>
      <c r="F20" s="5" t="s">
        <v>884</v>
      </c>
      <c r="G20" s="5" t="s">
        <v>885</v>
      </c>
      <c r="H20" s="5" t="s">
        <v>886</v>
      </c>
      <c r="I20" s="14" t="s">
        <v>887</v>
      </c>
      <c r="K20" s="671">
        <v>1</v>
      </c>
    </row>
    <row r="21" spans="1:11" ht="42" customHeight="1">
      <c r="A21" s="5" t="s">
        <v>888</v>
      </c>
      <c r="B21" s="5" t="s">
        <v>889</v>
      </c>
      <c r="C21" s="5" t="s">
        <v>890</v>
      </c>
      <c r="D21" s="5" t="s">
        <v>891</v>
      </c>
      <c r="E21" s="5" t="s">
        <v>892</v>
      </c>
      <c r="F21" s="5" t="s">
        <v>893</v>
      </c>
      <c r="G21" s="5" t="s">
        <v>894</v>
      </c>
      <c r="H21" s="5" t="s">
        <v>895</v>
      </c>
      <c r="I21" s="14" t="s">
        <v>896</v>
      </c>
      <c r="K21" s="671">
        <v>1</v>
      </c>
    </row>
    <row r="22" spans="1:11" ht="42" customHeight="1">
      <c r="A22" s="5" t="s">
        <v>897</v>
      </c>
      <c r="B22" s="5" t="s">
        <v>702</v>
      </c>
      <c r="C22" s="5" t="s">
        <v>898</v>
      </c>
      <c r="D22" s="5" t="s">
        <v>899</v>
      </c>
      <c r="E22" s="5" t="s">
        <v>900</v>
      </c>
      <c r="F22" s="5" t="s">
        <v>901</v>
      </c>
      <c r="G22" s="5" t="s">
        <v>902</v>
      </c>
      <c r="H22" s="5" t="s">
        <v>903</v>
      </c>
      <c r="I22" s="14" t="s">
        <v>904</v>
      </c>
      <c r="K22" s="671">
        <v>1</v>
      </c>
    </row>
    <row r="23" spans="1:11" ht="42" customHeight="1">
      <c r="A23" s="5" t="s">
        <v>905</v>
      </c>
      <c r="B23" s="5" t="s">
        <v>906</v>
      </c>
      <c r="C23" s="5" t="s">
        <v>907</v>
      </c>
      <c r="D23" s="5" t="s">
        <v>908</v>
      </c>
      <c r="E23" s="5" t="s">
        <v>909</v>
      </c>
      <c r="F23" s="5" t="s">
        <v>910</v>
      </c>
      <c r="G23" s="5" t="s">
        <v>911</v>
      </c>
      <c r="H23" s="5" t="s">
        <v>912</v>
      </c>
      <c r="I23" s="14" t="s">
        <v>913</v>
      </c>
      <c r="K23" s="671">
        <v>1</v>
      </c>
    </row>
    <row r="24" spans="1:11" ht="42" customHeight="1">
      <c r="A24" s="5" t="s">
        <v>914</v>
      </c>
      <c r="B24" s="5" t="s">
        <v>915</v>
      </c>
      <c r="C24" s="5" t="s">
        <v>916</v>
      </c>
      <c r="D24" s="5" t="s">
        <v>917</v>
      </c>
      <c r="E24" s="5" t="s">
        <v>918</v>
      </c>
      <c r="F24" s="5" t="s">
        <v>919</v>
      </c>
      <c r="G24" s="5" t="s">
        <v>920</v>
      </c>
      <c r="H24" s="5" t="s">
        <v>921</v>
      </c>
      <c r="I24" s="14" t="s">
        <v>922</v>
      </c>
      <c r="K24" s="671">
        <v>1</v>
      </c>
    </row>
    <row r="25" spans="1:11" ht="42" customHeight="1">
      <c r="A25" s="5" t="s">
        <v>923</v>
      </c>
      <c r="B25" s="5" t="s">
        <v>924</v>
      </c>
      <c r="C25" s="5" t="s">
        <v>925</v>
      </c>
      <c r="D25" s="5" t="s">
        <v>926</v>
      </c>
      <c r="E25" s="5" t="s">
        <v>927</v>
      </c>
      <c r="F25" s="5" t="s">
        <v>928</v>
      </c>
      <c r="G25" s="5" t="s">
        <v>929</v>
      </c>
      <c r="H25" s="5" t="s">
        <v>930</v>
      </c>
      <c r="I25" s="14" t="s">
        <v>931</v>
      </c>
      <c r="K25" s="671">
        <v>1</v>
      </c>
    </row>
    <row r="26" spans="1:11" ht="42" customHeight="1">
      <c r="A26" s="5" t="s">
        <v>932</v>
      </c>
      <c r="B26" s="5" t="s">
        <v>933</v>
      </c>
      <c r="C26" s="5" t="s">
        <v>934</v>
      </c>
      <c r="D26" s="5" t="s">
        <v>935</v>
      </c>
      <c r="E26" s="5" t="s">
        <v>927</v>
      </c>
      <c r="F26" s="5" t="s">
        <v>936</v>
      </c>
      <c r="G26" s="5" t="s">
        <v>937</v>
      </c>
      <c r="H26" s="5" t="s">
        <v>938</v>
      </c>
      <c r="I26" s="14" t="s">
        <v>939</v>
      </c>
      <c r="K26" s="671">
        <v>1</v>
      </c>
    </row>
    <row r="27" spans="1:11" ht="42" customHeight="1">
      <c r="A27" s="5" t="s">
        <v>940</v>
      </c>
      <c r="B27" s="5" t="s">
        <v>941</v>
      </c>
      <c r="C27" s="5" t="s">
        <v>942</v>
      </c>
      <c r="D27" s="5" t="s">
        <v>943</v>
      </c>
      <c r="E27" s="5" t="s">
        <v>944</v>
      </c>
      <c r="F27" s="5" t="s">
        <v>945</v>
      </c>
      <c r="G27" s="5" t="s">
        <v>946</v>
      </c>
      <c r="H27" s="5" t="s">
        <v>947</v>
      </c>
      <c r="I27" s="14" t="s">
        <v>948</v>
      </c>
      <c r="K27" s="671">
        <v>1</v>
      </c>
    </row>
    <row r="28" spans="1:11" ht="42" customHeight="1">
      <c r="A28" s="5" t="s">
        <v>949</v>
      </c>
      <c r="B28" s="5" t="s">
        <v>950</v>
      </c>
      <c r="C28" s="5" t="s">
        <v>951</v>
      </c>
      <c r="D28" s="5" t="s">
        <v>952</v>
      </c>
      <c r="E28" s="5" t="s">
        <v>953</v>
      </c>
      <c r="F28" s="5" t="s">
        <v>954</v>
      </c>
      <c r="G28" s="5" t="s">
        <v>955</v>
      </c>
      <c r="H28" s="5" t="s">
        <v>956</v>
      </c>
      <c r="I28" s="14" t="s">
        <v>957</v>
      </c>
      <c r="K28" s="671">
        <v>1</v>
      </c>
    </row>
    <row r="29" spans="1:11" ht="42" customHeight="1">
      <c r="A29" s="5" t="s">
        <v>958</v>
      </c>
      <c r="B29" s="5" t="s">
        <v>959</v>
      </c>
      <c r="C29" s="5" t="s">
        <v>960</v>
      </c>
      <c r="D29" s="5" t="s">
        <v>961</v>
      </c>
      <c r="E29" s="5" t="s">
        <v>962</v>
      </c>
      <c r="F29" s="5" t="s">
        <v>963</v>
      </c>
      <c r="G29" s="5" t="s">
        <v>964</v>
      </c>
      <c r="H29" s="5" t="s">
        <v>965</v>
      </c>
      <c r="I29" s="14" t="s">
        <v>966</v>
      </c>
      <c r="K29" s="671">
        <v>1</v>
      </c>
    </row>
    <row r="30" spans="1:11" ht="42" customHeight="1">
      <c r="A30" s="5" t="s">
        <v>967</v>
      </c>
      <c r="B30" s="5" t="s">
        <v>968</v>
      </c>
      <c r="C30" s="5" t="s">
        <v>969</v>
      </c>
      <c r="D30" s="5" t="s">
        <v>970</v>
      </c>
      <c r="E30" s="5" t="s">
        <v>971</v>
      </c>
      <c r="F30" s="5" t="s">
        <v>972</v>
      </c>
      <c r="G30" s="5" t="s">
        <v>973</v>
      </c>
      <c r="H30" s="5" t="s">
        <v>974</v>
      </c>
      <c r="I30" s="14" t="s">
        <v>975</v>
      </c>
      <c r="K30" s="671">
        <v>1</v>
      </c>
    </row>
    <row r="31" spans="1:11" ht="42" customHeight="1">
      <c r="A31" s="5" t="s">
        <v>976</v>
      </c>
      <c r="B31" s="5" t="s">
        <v>977</v>
      </c>
      <c r="C31" s="5" t="s">
        <v>978</v>
      </c>
      <c r="D31" s="5" t="s">
        <v>979</v>
      </c>
      <c r="E31" s="5" t="s">
        <v>980</v>
      </c>
      <c r="F31" s="5" t="s">
        <v>981</v>
      </c>
      <c r="G31" s="5" t="s">
        <v>982</v>
      </c>
      <c r="H31" s="5" t="s">
        <v>983</v>
      </c>
      <c r="I31" s="14" t="s">
        <v>984</v>
      </c>
      <c r="K31" s="671">
        <v>1</v>
      </c>
    </row>
    <row r="32" spans="1:11" ht="42" customHeight="1">
      <c r="A32" s="5" t="s">
        <v>985</v>
      </c>
      <c r="B32" s="5" t="s">
        <v>986</v>
      </c>
      <c r="C32" s="5" t="s">
        <v>987</v>
      </c>
      <c r="D32" s="5" t="s">
        <v>988</v>
      </c>
      <c r="E32" s="5" t="s">
        <v>989</v>
      </c>
      <c r="F32" s="5" t="s">
        <v>990</v>
      </c>
      <c r="G32" s="5" t="s">
        <v>991</v>
      </c>
      <c r="H32" s="5" t="s">
        <v>992</v>
      </c>
      <c r="I32" s="14" t="s">
        <v>993</v>
      </c>
      <c r="K32" s="671">
        <v>1</v>
      </c>
    </row>
    <row r="33" spans="1:11" ht="42" customHeight="1">
      <c r="A33" s="5" t="s">
        <v>994</v>
      </c>
      <c r="B33" s="5" t="s">
        <v>995</v>
      </c>
      <c r="C33" s="5" t="s">
        <v>996</v>
      </c>
      <c r="D33" s="5" t="s">
        <v>997</v>
      </c>
      <c r="E33" s="5" t="s">
        <v>998</v>
      </c>
      <c r="F33" s="5" t="s">
        <v>999</v>
      </c>
      <c r="G33" s="5" t="s">
        <v>1000</v>
      </c>
      <c r="H33" s="5" t="s">
        <v>1001</v>
      </c>
      <c r="I33" s="14" t="s">
        <v>1002</v>
      </c>
      <c r="K33" s="671">
        <v>1</v>
      </c>
    </row>
    <row r="34" spans="1:11" ht="42" customHeight="1">
      <c r="A34" s="5" t="s">
        <v>1003</v>
      </c>
      <c r="B34" s="5" t="s">
        <v>1004</v>
      </c>
      <c r="C34" s="5" t="s">
        <v>1005</v>
      </c>
      <c r="D34" s="5" t="s">
        <v>1006</v>
      </c>
      <c r="E34" s="5" t="s">
        <v>1007</v>
      </c>
      <c r="F34" s="5" t="s">
        <v>1008</v>
      </c>
      <c r="G34" s="5" t="s">
        <v>1009</v>
      </c>
      <c r="H34" s="5" t="s">
        <v>1010</v>
      </c>
      <c r="I34" s="14" t="s">
        <v>1011</v>
      </c>
      <c r="K34" s="671">
        <v>1</v>
      </c>
    </row>
    <row r="35" spans="1:11" ht="42" customHeight="1">
      <c r="A35" s="5" t="s">
        <v>1012</v>
      </c>
      <c r="B35" s="5" t="s">
        <v>1013</v>
      </c>
      <c r="C35" s="5" t="s">
        <v>1014</v>
      </c>
      <c r="D35" s="5" t="s">
        <v>1015</v>
      </c>
      <c r="E35" s="5" t="s">
        <v>1016</v>
      </c>
      <c r="F35" s="5" t="s">
        <v>1017</v>
      </c>
      <c r="G35" s="5" t="s">
        <v>1018</v>
      </c>
      <c r="H35" s="5" t="s">
        <v>1019</v>
      </c>
      <c r="I35" s="14" t="s">
        <v>1020</v>
      </c>
      <c r="K35" s="671">
        <v>1</v>
      </c>
    </row>
    <row r="36" spans="1:11" ht="42" customHeight="1">
      <c r="A36" s="5" t="s">
        <v>1021</v>
      </c>
      <c r="B36" s="5" t="s">
        <v>1022</v>
      </c>
      <c r="C36" s="5" t="s">
        <v>1023</v>
      </c>
      <c r="D36" s="5" t="s">
        <v>1024</v>
      </c>
      <c r="E36" s="5" t="s">
        <v>1025</v>
      </c>
      <c r="F36" s="5" t="s">
        <v>1026</v>
      </c>
      <c r="G36" s="5" t="s">
        <v>1027</v>
      </c>
      <c r="H36" s="5" t="s">
        <v>1028</v>
      </c>
      <c r="I36" s="14" t="s">
        <v>1029</v>
      </c>
      <c r="K36" s="671">
        <v>1</v>
      </c>
    </row>
    <row r="37" spans="1:11" ht="42" customHeight="1">
      <c r="A37" s="5" t="s">
        <v>1030</v>
      </c>
      <c r="B37" s="5" t="s">
        <v>1031</v>
      </c>
      <c r="C37" s="5" t="s">
        <v>1032</v>
      </c>
      <c r="D37" s="5" t="s">
        <v>1033</v>
      </c>
      <c r="E37" s="5" t="s">
        <v>1034</v>
      </c>
      <c r="F37" s="5" t="s">
        <v>1035</v>
      </c>
      <c r="G37" s="5" t="s">
        <v>1036</v>
      </c>
      <c r="H37" s="5" t="s">
        <v>1037</v>
      </c>
      <c r="I37" s="14" t="s">
        <v>1038</v>
      </c>
      <c r="K37" s="671">
        <v>1</v>
      </c>
    </row>
    <row r="38" spans="1:11" ht="42" customHeight="1">
      <c r="A38" s="5" t="s">
        <v>1039</v>
      </c>
      <c r="B38" s="5" t="s">
        <v>1040</v>
      </c>
      <c r="C38" s="5" t="s">
        <v>1041</v>
      </c>
      <c r="D38" s="5" t="s">
        <v>1042</v>
      </c>
      <c r="E38" s="5" t="s">
        <v>1043</v>
      </c>
      <c r="F38" s="5" t="s">
        <v>1044</v>
      </c>
      <c r="G38" s="5" t="s">
        <v>1045</v>
      </c>
      <c r="H38" s="5" t="s">
        <v>1046</v>
      </c>
      <c r="I38" s="14" t="s">
        <v>1047</v>
      </c>
      <c r="K38" s="671">
        <v>1</v>
      </c>
    </row>
    <row r="39" spans="1:11" ht="42" customHeight="1">
      <c r="A39" s="5" t="s">
        <v>1048</v>
      </c>
      <c r="B39" s="5" t="s">
        <v>1049</v>
      </c>
      <c r="C39" s="5" t="s">
        <v>1050</v>
      </c>
      <c r="D39" s="5" t="s">
        <v>1051</v>
      </c>
      <c r="E39" s="5" t="s">
        <v>1052</v>
      </c>
      <c r="F39" s="5" t="s">
        <v>1053</v>
      </c>
      <c r="G39" s="5" t="s">
        <v>1054</v>
      </c>
      <c r="H39" s="5" t="s">
        <v>1055</v>
      </c>
      <c r="I39" s="14" t="s">
        <v>1056</v>
      </c>
      <c r="K39" s="671">
        <v>1</v>
      </c>
    </row>
    <row r="40" spans="1:11" ht="42" customHeight="1">
      <c r="A40" s="5" t="s">
        <v>1057</v>
      </c>
      <c r="B40" s="5" t="s">
        <v>1058</v>
      </c>
      <c r="C40" s="5" t="s">
        <v>1059</v>
      </c>
      <c r="D40" s="5" t="s">
        <v>1060</v>
      </c>
      <c r="E40" s="5" t="s">
        <v>1061</v>
      </c>
      <c r="F40" s="5" t="s">
        <v>1062</v>
      </c>
      <c r="G40" s="5" t="s">
        <v>1063</v>
      </c>
      <c r="H40" s="5" t="s">
        <v>1064</v>
      </c>
      <c r="I40" s="14" t="s">
        <v>1065</v>
      </c>
      <c r="K40" s="671">
        <v>1</v>
      </c>
    </row>
    <row r="41" spans="1:11" ht="42" customHeight="1">
      <c r="A41" s="5" t="s">
        <v>1066</v>
      </c>
      <c r="B41" s="5" t="s">
        <v>1067</v>
      </c>
      <c r="C41" s="5" t="s">
        <v>1068</v>
      </c>
      <c r="D41" s="5" t="s">
        <v>1069</v>
      </c>
      <c r="E41" s="5" t="s">
        <v>1070</v>
      </c>
      <c r="F41" s="5" t="s">
        <v>1071</v>
      </c>
      <c r="G41" s="5" t="s">
        <v>1072</v>
      </c>
      <c r="H41" s="5" t="s">
        <v>1073</v>
      </c>
      <c r="I41" s="14" t="s">
        <v>1074</v>
      </c>
      <c r="K41" s="671">
        <v>1</v>
      </c>
    </row>
    <row r="42" spans="1:11" ht="42" customHeight="1">
      <c r="A42" s="5" t="s">
        <v>1075</v>
      </c>
      <c r="B42" s="5" t="s">
        <v>1076</v>
      </c>
      <c r="C42" s="5" t="s">
        <v>1077</v>
      </c>
      <c r="D42" s="5" t="s">
        <v>1078</v>
      </c>
      <c r="E42" s="5" t="s">
        <v>1079</v>
      </c>
      <c r="F42" s="5" t="s">
        <v>1080</v>
      </c>
      <c r="G42" s="5" t="s">
        <v>1081</v>
      </c>
      <c r="H42" s="5" t="s">
        <v>1082</v>
      </c>
      <c r="I42" s="14" t="s">
        <v>1083</v>
      </c>
      <c r="K42" s="671">
        <v>1</v>
      </c>
    </row>
    <row r="43" spans="1:11" ht="42" customHeight="1">
      <c r="A43" s="5" t="s">
        <v>1084</v>
      </c>
      <c r="B43" s="5" t="s">
        <v>1085</v>
      </c>
      <c r="C43" s="5" t="s">
        <v>1086</v>
      </c>
      <c r="D43" s="5" t="s">
        <v>1087</v>
      </c>
      <c r="E43" s="5" t="s">
        <v>1088</v>
      </c>
      <c r="F43" s="5" t="s">
        <v>1089</v>
      </c>
      <c r="G43" s="5" t="s">
        <v>1090</v>
      </c>
      <c r="H43" s="5" t="s">
        <v>1091</v>
      </c>
      <c r="I43" s="14" t="s">
        <v>1092</v>
      </c>
      <c r="K43" s="671">
        <v>1</v>
      </c>
    </row>
    <row r="44" spans="1:11" ht="42" customHeight="1">
      <c r="A44" s="5" t="s">
        <v>1093</v>
      </c>
      <c r="B44" s="5" t="s">
        <v>1094</v>
      </c>
      <c r="C44" s="5" t="s">
        <v>1095</v>
      </c>
      <c r="D44" s="5" t="s">
        <v>1096</v>
      </c>
      <c r="E44" s="5" t="s">
        <v>1097</v>
      </c>
      <c r="F44" s="5" t="s">
        <v>1098</v>
      </c>
      <c r="G44" s="5" t="s">
        <v>1099</v>
      </c>
      <c r="H44" s="5" t="s">
        <v>1100</v>
      </c>
      <c r="I44" s="14" t="s">
        <v>1101</v>
      </c>
      <c r="K44" s="671">
        <v>1</v>
      </c>
    </row>
    <row r="45" spans="1:11">
      <c r="K45" s="671">
        <v>1</v>
      </c>
    </row>
    <row r="46" spans="1:11">
      <c r="K46" s="672" t="s">
        <v>4815</v>
      </c>
    </row>
    <row r="47" spans="1:11">
      <c r="A47" s="671">
        <v>1</v>
      </c>
      <c r="B47" s="671">
        <v>1</v>
      </c>
      <c r="C47" s="671">
        <v>1</v>
      </c>
      <c r="D47" s="671">
        <v>1</v>
      </c>
      <c r="E47" s="671">
        <v>1</v>
      </c>
      <c r="F47" s="671">
        <v>1</v>
      </c>
      <c r="G47" s="671">
        <v>1</v>
      </c>
      <c r="H47" s="671">
        <v>1</v>
      </c>
      <c r="I47" s="671">
        <v>1</v>
      </c>
      <c r="J47" s="671">
        <v>1</v>
      </c>
      <c r="K47" s="673" t="str">
        <f>ADDRESS(ROW(),COLUMN(),4)</f>
        <v>K47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0"/>
  <sheetViews>
    <sheetView workbookViewId="0">
      <selection activeCell="A2" sqref="A2"/>
    </sheetView>
  </sheetViews>
  <sheetFormatPr baseColWidth="10" defaultColWidth="9" defaultRowHeight="15"/>
  <cols>
    <col min="1" max="1" width="9" style="2" customWidth="1"/>
    <col min="2" max="2" width="28.5" style="2" customWidth="1"/>
    <col min="3" max="3" width="39.875" style="2" customWidth="1"/>
    <col min="4" max="4" width="38" style="2" customWidth="1"/>
    <col min="5" max="5" width="34.25" style="2" customWidth="1"/>
    <col min="6" max="6" width="36.125" style="2" customWidth="1"/>
    <col min="7" max="7" width="41" style="2" customWidth="1"/>
    <col min="8" max="8" width="43" style="2" customWidth="1"/>
    <col min="9" max="9" width="38" style="2" customWidth="1"/>
    <col min="10" max="10" width="50.625" style="2" customWidth="1"/>
    <col min="11" max="11" width="9" style="2"/>
    <col min="12" max="12" width="7.625" style="674" customWidth="1"/>
    <col min="13" max="16384" width="9" style="2"/>
  </cols>
  <sheetData>
    <row r="1" spans="1:12" ht="27.95" customHeight="1">
      <c r="A1" s="8" t="s">
        <v>4072</v>
      </c>
      <c r="B1" s="1"/>
      <c r="C1" s="1"/>
      <c r="D1" s="1"/>
      <c r="E1" s="1"/>
      <c r="F1" s="1"/>
      <c r="G1" s="1"/>
      <c r="H1" s="1"/>
      <c r="I1" s="1"/>
      <c r="J1" s="1"/>
      <c r="L1" s="671">
        <v>1</v>
      </c>
    </row>
    <row r="2" spans="1:12" ht="33.950000000000003" customHeight="1">
      <c r="A2" s="10" t="s">
        <v>1102</v>
      </c>
      <c r="B2" s="3"/>
      <c r="C2" s="3"/>
      <c r="D2" s="3"/>
      <c r="E2" s="3"/>
      <c r="F2" s="3"/>
      <c r="G2" s="3"/>
      <c r="H2" s="3"/>
      <c r="I2" s="3"/>
      <c r="J2" s="681" t="s">
        <v>2948</v>
      </c>
      <c r="K2" s="16"/>
      <c r="L2" s="671">
        <v>1</v>
      </c>
    </row>
    <row r="3" spans="1:12">
      <c r="J3" s="682" t="s">
        <v>2949</v>
      </c>
      <c r="K3" s="17"/>
      <c r="L3" s="671">
        <v>1</v>
      </c>
    </row>
    <row r="4" spans="1:12" ht="32.1" customHeight="1">
      <c r="A4" s="11" t="s">
        <v>135</v>
      </c>
      <c r="B4" s="11" t="s">
        <v>1103</v>
      </c>
      <c r="C4" s="11" t="s">
        <v>1104</v>
      </c>
      <c r="D4" s="11" t="s">
        <v>1105</v>
      </c>
      <c r="E4" s="11" t="s">
        <v>1106</v>
      </c>
      <c r="F4" s="11" t="s">
        <v>1107</v>
      </c>
      <c r="G4" s="11" t="s">
        <v>1108</v>
      </c>
      <c r="H4" s="11" t="s">
        <v>1109</v>
      </c>
      <c r="I4" s="11" t="s">
        <v>1110</v>
      </c>
      <c r="J4" s="11" t="s">
        <v>1111</v>
      </c>
      <c r="L4" s="671">
        <v>1</v>
      </c>
    </row>
    <row r="5" spans="1:12" ht="42" customHeight="1">
      <c r="A5" s="5" t="s">
        <v>1112</v>
      </c>
      <c r="B5" s="5" t="s">
        <v>1113</v>
      </c>
      <c r="C5" s="5" t="s">
        <v>1114</v>
      </c>
      <c r="D5" s="5" t="s">
        <v>1115</v>
      </c>
      <c r="E5" s="5" t="s">
        <v>1116</v>
      </c>
      <c r="F5" s="5" t="s">
        <v>1117</v>
      </c>
      <c r="G5" s="5" t="s">
        <v>1118</v>
      </c>
      <c r="H5" s="5" t="s">
        <v>1119</v>
      </c>
      <c r="I5" s="5" t="s">
        <v>1120</v>
      </c>
      <c r="J5" s="14" t="s">
        <v>1121</v>
      </c>
      <c r="L5" s="671">
        <v>1</v>
      </c>
    </row>
    <row r="6" spans="1:12" ht="42" customHeight="1">
      <c r="A6" s="5" t="s">
        <v>1122</v>
      </c>
      <c r="B6" s="5" t="s">
        <v>1123</v>
      </c>
      <c r="C6" s="5" t="s">
        <v>1124</v>
      </c>
      <c r="D6" s="5" t="s">
        <v>1125</v>
      </c>
      <c r="E6" s="5" t="s">
        <v>1126</v>
      </c>
      <c r="F6" s="5" t="s">
        <v>1127</v>
      </c>
      <c r="G6" s="5" t="s">
        <v>1128</v>
      </c>
      <c r="H6" s="5" t="s">
        <v>1129</v>
      </c>
      <c r="I6" s="5" t="s">
        <v>1130</v>
      </c>
      <c r="J6" s="14" t="s">
        <v>1131</v>
      </c>
      <c r="L6" s="671">
        <v>1</v>
      </c>
    </row>
    <row r="7" spans="1:12" ht="42" customHeight="1">
      <c r="A7" s="5" t="s">
        <v>1132</v>
      </c>
      <c r="B7" s="5" t="s">
        <v>449</v>
      </c>
      <c r="C7" s="5" t="s">
        <v>1133</v>
      </c>
      <c r="D7" s="5" t="s">
        <v>1134</v>
      </c>
      <c r="E7" s="5" t="s">
        <v>1135</v>
      </c>
      <c r="F7" s="5" t="s">
        <v>1136</v>
      </c>
      <c r="G7" s="5" t="s">
        <v>1137</v>
      </c>
      <c r="H7" s="5" t="s">
        <v>1138</v>
      </c>
      <c r="I7" s="5" t="s">
        <v>1139</v>
      </c>
      <c r="J7" s="14" t="s">
        <v>1140</v>
      </c>
      <c r="L7" s="671">
        <v>1</v>
      </c>
    </row>
    <row r="8" spans="1:12" ht="42" customHeight="1">
      <c r="A8" s="5" t="s">
        <v>1141</v>
      </c>
      <c r="B8" s="5" t="s">
        <v>162</v>
      </c>
      <c r="C8" s="5" t="s">
        <v>1142</v>
      </c>
      <c r="D8" s="5" t="s">
        <v>1143</v>
      </c>
      <c r="E8" s="5" t="s">
        <v>1126</v>
      </c>
      <c r="F8" s="5" t="s">
        <v>1144</v>
      </c>
      <c r="G8" s="5" t="s">
        <v>1145</v>
      </c>
      <c r="H8" s="5" t="s">
        <v>1146</v>
      </c>
      <c r="I8" s="5" t="s">
        <v>1147</v>
      </c>
      <c r="J8" s="14" t="s">
        <v>1148</v>
      </c>
      <c r="L8" s="671">
        <v>1</v>
      </c>
    </row>
    <row r="9" spans="1:12" ht="42" customHeight="1">
      <c r="A9" s="5" t="s">
        <v>1149</v>
      </c>
      <c r="B9" s="5" t="s">
        <v>172</v>
      </c>
      <c r="C9" s="5" t="s">
        <v>1150</v>
      </c>
      <c r="D9" s="5" t="s">
        <v>1151</v>
      </c>
      <c r="E9" s="5" t="s">
        <v>1152</v>
      </c>
      <c r="F9" s="5" t="s">
        <v>1153</v>
      </c>
      <c r="G9" s="5" t="s">
        <v>1154</v>
      </c>
      <c r="H9" s="5" t="s">
        <v>1155</v>
      </c>
      <c r="I9" s="5" t="s">
        <v>1156</v>
      </c>
      <c r="J9" s="14" t="s">
        <v>1157</v>
      </c>
      <c r="L9" s="671">
        <v>1</v>
      </c>
    </row>
    <row r="10" spans="1:12" ht="42" customHeight="1">
      <c r="A10" s="5" t="s">
        <v>1158</v>
      </c>
      <c r="B10" s="5" t="s">
        <v>196</v>
      </c>
      <c r="C10" s="5" t="s">
        <v>1159</v>
      </c>
      <c r="D10" s="5" t="s">
        <v>1160</v>
      </c>
      <c r="E10" s="5" t="s">
        <v>1126</v>
      </c>
      <c r="F10" s="5" t="s">
        <v>1161</v>
      </c>
      <c r="G10" s="5" t="s">
        <v>1162</v>
      </c>
      <c r="H10" s="5" t="s">
        <v>1163</v>
      </c>
      <c r="I10" s="5" t="s">
        <v>1164</v>
      </c>
      <c r="J10" s="14" t="s">
        <v>1165</v>
      </c>
      <c r="L10" s="671">
        <v>1</v>
      </c>
    </row>
    <row r="11" spans="1:12" ht="42" customHeight="1">
      <c r="A11" s="5" t="s">
        <v>1166</v>
      </c>
      <c r="B11" s="5" t="s">
        <v>1167</v>
      </c>
      <c r="C11" s="5" t="s">
        <v>1168</v>
      </c>
      <c r="D11" s="5" t="s">
        <v>1169</v>
      </c>
      <c r="E11" s="5" t="s">
        <v>1170</v>
      </c>
      <c r="F11" s="5" t="s">
        <v>1171</v>
      </c>
      <c r="G11" s="5" t="s">
        <v>1172</v>
      </c>
      <c r="H11" s="5" t="s">
        <v>1173</v>
      </c>
      <c r="I11" s="5" t="s">
        <v>1174</v>
      </c>
      <c r="J11" s="14" t="s">
        <v>1175</v>
      </c>
      <c r="L11" s="671">
        <v>1</v>
      </c>
    </row>
    <row r="12" spans="1:12" ht="42" customHeight="1">
      <c r="A12" s="5" t="s">
        <v>1176</v>
      </c>
      <c r="B12" s="5" t="s">
        <v>343</v>
      </c>
      <c r="C12" s="5" t="s">
        <v>1177</v>
      </c>
      <c r="D12" s="5" t="s">
        <v>1178</v>
      </c>
      <c r="E12" s="5" t="s">
        <v>1116</v>
      </c>
      <c r="F12" s="5" t="s">
        <v>1179</v>
      </c>
      <c r="G12" s="5" t="s">
        <v>1180</v>
      </c>
      <c r="H12" s="5" t="s">
        <v>1181</v>
      </c>
      <c r="I12" s="5" t="s">
        <v>1182</v>
      </c>
      <c r="J12" s="14" t="s">
        <v>1183</v>
      </c>
      <c r="L12" s="671">
        <v>1</v>
      </c>
    </row>
    <row r="13" spans="1:12" ht="42" customHeight="1">
      <c r="A13" s="5" t="s">
        <v>1184</v>
      </c>
      <c r="B13" s="5" t="s">
        <v>1185</v>
      </c>
      <c r="C13" s="5" t="s">
        <v>1186</v>
      </c>
      <c r="D13" s="5" t="s">
        <v>1187</v>
      </c>
      <c r="E13" s="5" t="s">
        <v>1188</v>
      </c>
      <c r="F13" s="5" t="s">
        <v>1189</v>
      </c>
      <c r="G13" s="5" t="s">
        <v>1190</v>
      </c>
      <c r="H13" s="5" t="s">
        <v>1191</v>
      </c>
      <c r="I13" s="5" t="s">
        <v>1192</v>
      </c>
      <c r="J13" s="14" t="s">
        <v>1193</v>
      </c>
      <c r="L13" s="671">
        <v>1</v>
      </c>
    </row>
    <row r="14" spans="1:12" ht="42" customHeight="1">
      <c r="A14" s="5" t="s">
        <v>1194</v>
      </c>
      <c r="B14" s="5" t="s">
        <v>1195</v>
      </c>
      <c r="C14" s="5" t="s">
        <v>1196</v>
      </c>
      <c r="D14" s="5" t="s">
        <v>1197</v>
      </c>
      <c r="E14" s="5" t="s">
        <v>1188</v>
      </c>
      <c r="F14" s="5" t="s">
        <v>1198</v>
      </c>
      <c r="G14" s="5" t="s">
        <v>1199</v>
      </c>
      <c r="H14" s="5" t="s">
        <v>1200</v>
      </c>
      <c r="I14" s="5" t="s">
        <v>1201</v>
      </c>
      <c r="J14" s="14" t="s">
        <v>1202</v>
      </c>
      <c r="L14" s="671">
        <v>1</v>
      </c>
    </row>
    <row r="15" spans="1:12" ht="42" customHeight="1">
      <c r="A15" s="5" t="s">
        <v>1203</v>
      </c>
      <c r="B15" s="5" t="s">
        <v>1204</v>
      </c>
      <c r="C15" s="5" t="s">
        <v>1205</v>
      </c>
      <c r="D15" s="5" t="s">
        <v>1206</v>
      </c>
      <c r="E15" s="5" t="s">
        <v>1207</v>
      </c>
      <c r="F15" s="5" t="s">
        <v>1208</v>
      </c>
      <c r="G15" s="5" t="s">
        <v>1209</v>
      </c>
      <c r="H15" s="5" t="s">
        <v>1210</v>
      </c>
      <c r="I15" s="5" t="s">
        <v>1211</v>
      </c>
      <c r="J15" s="14" t="s">
        <v>1212</v>
      </c>
      <c r="L15" s="671">
        <v>1</v>
      </c>
    </row>
    <row r="16" spans="1:12" ht="42" customHeight="1">
      <c r="A16" s="5" t="s">
        <v>1213</v>
      </c>
      <c r="B16" s="5" t="s">
        <v>1214</v>
      </c>
      <c r="C16" s="5" t="s">
        <v>1215</v>
      </c>
      <c r="D16" s="5" t="s">
        <v>1216</v>
      </c>
      <c r="E16" s="5" t="s">
        <v>1217</v>
      </c>
      <c r="F16" s="5" t="s">
        <v>1218</v>
      </c>
      <c r="G16" s="5" t="s">
        <v>1219</v>
      </c>
      <c r="H16" s="5" t="s">
        <v>1220</v>
      </c>
      <c r="I16" s="5" t="s">
        <v>1221</v>
      </c>
      <c r="J16" s="14" t="s">
        <v>1222</v>
      </c>
      <c r="L16" s="671">
        <v>1</v>
      </c>
    </row>
    <row r="17" spans="1:12" ht="42" customHeight="1">
      <c r="A17" s="5" t="s">
        <v>1223</v>
      </c>
      <c r="B17" s="5" t="s">
        <v>1224</v>
      </c>
      <c r="C17" s="5" t="s">
        <v>1225</v>
      </c>
      <c r="D17" s="5" t="s">
        <v>1226</v>
      </c>
      <c r="E17" s="5" t="s">
        <v>1227</v>
      </c>
      <c r="F17" s="5" t="s">
        <v>1228</v>
      </c>
      <c r="G17" s="5" t="s">
        <v>1229</v>
      </c>
      <c r="H17" s="5" t="s">
        <v>1230</v>
      </c>
      <c r="I17" s="5" t="s">
        <v>1231</v>
      </c>
      <c r="J17" s="14" t="s">
        <v>1232</v>
      </c>
      <c r="L17" s="671">
        <v>1</v>
      </c>
    </row>
    <row r="18" spans="1:12" ht="42" customHeight="1">
      <c r="A18" s="5" t="s">
        <v>1233</v>
      </c>
      <c r="B18" s="5" t="s">
        <v>1234</v>
      </c>
      <c r="C18" s="5" t="s">
        <v>1235</v>
      </c>
      <c r="D18" s="5" t="s">
        <v>1236</v>
      </c>
      <c r="E18" s="5" t="s">
        <v>1126</v>
      </c>
      <c r="F18" s="5" t="s">
        <v>1208</v>
      </c>
      <c r="G18" s="5" t="s">
        <v>1237</v>
      </c>
      <c r="H18" s="5" t="s">
        <v>419</v>
      </c>
      <c r="I18" s="5" t="s">
        <v>1238</v>
      </c>
      <c r="J18" s="14" t="s">
        <v>1239</v>
      </c>
      <c r="L18" s="671">
        <v>1</v>
      </c>
    </row>
    <row r="19" spans="1:12" ht="42" customHeight="1">
      <c r="A19" s="5" t="s">
        <v>1240</v>
      </c>
      <c r="B19" s="5" t="s">
        <v>1241</v>
      </c>
      <c r="C19" s="5" t="s">
        <v>1242</v>
      </c>
      <c r="D19" s="5" t="s">
        <v>1243</v>
      </c>
      <c r="E19" s="5" t="s">
        <v>1188</v>
      </c>
      <c r="F19" s="5" t="s">
        <v>1244</v>
      </c>
      <c r="G19" s="5" t="s">
        <v>1245</v>
      </c>
      <c r="H19" s="5" t="s">
        <v>1246</v>
      </c>
      <c r="I19" s="5" t="s">
        <v>1247</v>
      </c>
      <c r="J19" s="14" t="s">
        <v>1248</v>
      </c>
      <c r="L19" s="671">
        <v>1</v>
      </c>
    </row>
    <row r="20" spans="1:12" ht="42" customHeight="1">
      <c r="A20" s="5" t="s">
        <v>1249</v>
      </c>
      <c r="B20" s="5" t="s">
        <v>1250</v>
      </c>
      <c r="C20" s="5" t="s">
        <v>1251</v>
      </c>
      <c r="D20" s="5" t="s">
        <v>1252</v>
      </c>
      <c r="E20" s="5" t="s">
        <v>1126</v>
      </c>
      <c r="F20" s="5" t="s">
        <v>1253</v>
      </c>
      <c r="G20" s="5" t="s">
        <v>1254</v>
      </c>
      <c r="H20" s="5" t="s">
        <v>1255</v>
      </c>
      <c r="I20" s="5" t="s">
        <v>1256</v>
      </c>
      <c r="J20" s="14" t="s">
        <v>1257</v>
      </c>
      <c r="L20" s="671">
        <v>1</v>
      </c>
    </row>
    <row r="21" spans="1:12" ht="42" customHeight="1">
      <c r="A21" s="5" t="s">
        <v>1258</v>
      </c>
      <c r="B21" s="5" t="s">
        <v>1259</v>
      </c>
      <c r="C21" s="5" t="s">
        <v>1260</v>
      </c>
      <c r="D21" s="5" t="s">
        <v>1261</v>
      </c>
      <c r="E21" s="5" t="s">
        <v>1126</v>
      </c>
      <c r="F21" s="5" t="s">
        <v>1262</v>
      </c>
      <c r="G21" s="5" t="s">
        <v>1263</v>
      </c>
      <c r="H21" s="5" t="s">
        <v>1264</v>
      </c>
      <c r="I21" s="5" t="s">
        <v>1265</v>
      </c>
      <c r="J21" s="14" t="s">
        <v>1266</v>
      </c>
      <c r="L21" s="671">
        <v>1</v>
      </c>
    </row>
    <row r="22" spans="1:12" ht="42" customHeight="1">
      <c r="A22" s="5" t="s">
        <v>1267</v>
      </c>
      <c r="B22" s="5" t="s">
        <v>1268</v>
      </c>
      <c r="C22" s="5" t="s">
        <v>1269</v>
      </c>
      <c r="D22" s="5" t="s">
        <v>1270</v>
      </c>
      <c r="E22" s="5" t="s">
        <v>1271</v>
      </c>
      <c r="F22" s="5" t="s">
        <v>1272</v>
      </c>
      <c r="G22" s="5" t="s">
        <v>1273</v>
      </c>
      <c r="H22" s="5" t="s">
        <v>1274</v>
      </c>
      <c r="I22" s="5" t="s">
        <v>1275</v>
      </c>
      <c r="J22" s="14" t="s">
        <v>1276</v>
      </c>
      <c r="L22" s="671">
        <v>1</v>
      </c>
    </row>
    <row r="23" spans="1:12" ht="42" customHeight="1">
      <c r="A23" s="5" t="s">
        <v>1277</v>
      </c>
      <c r="B23" s="5" t="s">
        <v>1278</v>
      </c>
      <c r="C23" s="5" t="s">
        <v>1279</v>
      </c>
      <c r="D23" s="5" t="s">
        <v>1280</v>
      </c>
      <c r="E23" s="5" t="s">
        <v>1126</v>
      </c>
      <c r="F23" s="5" t="s">
        <v>1171</v>
      </c>
      <c r="G23" s="5" t="s">
        <v>1281</v>
      </c>
      <c r="H23" s="5" t="s">
        <v>1282</v>
      </c>
      <c r="I23" s="5" t="s">
        <v>1283</v>
      </c>
      <c r="J23" s="14" t="s">
        <v>1284</v>
      </c>
      <c r="L23" s="671">
        <v>1</v>
      </c>
    </row>
    <row r="24" spans="1:12" ht="42" customHeight="1">
      <c r="A24" s="5" t="s">
        <v>1285</v>
      </c>
      <c r="B24" s="5" t="s">
        <v>1286</v>
      </c>
      <c r="C24" s="5" t="s">
        <v>1287</v>
      </c>
      <c r="D24" s="5" t="s">
        <v>1288</v>
      </c>
      <c r="E24" s="5" t="s">
        <v>1207</v>
      </c>
      <c r="F24" s="5" t="s">
        <v>1289</v>
      </c>
      <c r="G24" s="5" t="s">
        <v>1290</v>
      </c>
      <c r="H24" s="5" t="s">
        <v>1291</v>
      </c>
      <c r="I24" s="5" t="s">
        <v>1292</v>
      </c>
      <c r="J24" s="14" t="s">
        <v>1293</v>
      </c>
      <c r="L24" s="671">
        <v>1</v>
      </c>
    </row>
    <row r="25" spans="1:12" ht="42" customHeight="1">
      <c r="A25" s="5" t="s">
        <v>1294</v>
      </c>
      <c r="B25" s="5" t="s">
        <v>1295</v>
      </c>
      <c r="C25" s="5" t="s">
        <v>1296</v>
      </c>
      <c r="D25" s="5" t="s">
        <v>1297</v>
      </c>
      <c r="E25" s="5" t="s">
        <v>1126</v>
      </c>
      <c r="F25" s="5" t="s">
        <v>1298</v>
      </c>
      <c r="G25" s="5" t="s">
        <v>1299</v>
      </c>
      <c r="H25" s="5" t="s">
        <v>1300</v>
      </c>
      <c r="I25" s="5" t="s">
        <v>1231</v>
      </c>
      <c r="J25" s="14" t="s">
        <v>1301</v>
      </c>
      <c r="L25" s="671">
        <v>1</v>
      </c>
    </row>
    <row r="26" spans="1:12" ht="42" customHeight="1">
      <c r="A26" s="5" t="s">
        <v>1302</v>
      </c>
      <c r="B26" s="5" t="s">
        <v>1303</v>
      </c>
      <c r="C26" s="5" t="s">
        <v>1304</v>
      </c>
      <c r="D26" s="5" t="s">
        <v>1305</v>
      </c>
      <c r="E26" s="5" t="s">
        <v>1188</v>
      </c>
      <c r="F26" s="5" t="s">
        <v>1306</v>
      </c>
      <c r="G26" s="5" t="s">
        <v>1307</v>
      </c>
      <c r="H26" s="5" t="s">
        <v>1308</v>
      </c>
      <c r="I26" s="5" t="s">
        <v>1309</v>
      </c>
      <c r="J26" s="14" t="s">
        <v>1310</v>
      </c>
      <c r="L26" s="671">
        <v>1</v>
      </c>
    </row>
    <row r="27" spans="1:12" ht="42" customHeight="1">
      <c r="A27" s="5" t="s">
        <v>1311</v>
      </c>
      <c r="B27" s="5" t="s">
        <v>1312</v>
      </c>
      <c r="C27" s="5" t="s">
        <v>1313</v>
      </c>
      <c r="D27" s="5" t="s">
        <v>1151</v>
      </c>
      <c r="E27" s="5" t="s">
        <v>1188</v>
      </c>
      <c r="F27" s="5" t="s">
        <v>1314</v>
      </c>
      <c r="G27" s="5" t="s">
        <v>1315</v>
      </c>
      <c r="H27" s="5" t="s">
        <v>1316</v>
      </c>
      <c r="I27" s="5" t="s">
        <v>1317</v>
      </c>
      <c r="J27" s="14" t="s">
        <v>1318</v>
      </c>
      <c r="L27" s="671">
        <v>1</v>
      </c>
    </row>
    <row r="28" spans="1:12" ht="42" customHeight="1">
      <c r="A28" s="5" t="s">
        <v>1319</v>
      </c>
      <c r="B28" s="5" t="s">
        <v>1320</v>
      </c>
      <c r="C28" s="5" t="s">
        <v>1321</v>
      </c>
      <c r="D28" s="5" t="s">
        <v>1322</v>
      </c>
      <c r="E28" s="5" t="s">
        <v>1323</v>
      </c>
      <c r="F28" s="5" t="s">
        <v>1324</v>
      </c>
      <c r="G28" s="5" t="s">
        <v>1325</v>
      </c>
      <c r="H28" s="5" t="s">
        <v>1326</v>
      </c>
      <c r="I28" s="5" t="s">
        <v>1327</v>
      </c>
      <c r="J28" s="14" t="s">
        <v>1328</v>
      </c>
      <c r="L28" s="671">
        <v>1</v>
      </c>
    </row>
    <row r="29" spans="1:12" ht="42" customHeight="1">
      <c r="A29" s="5" t="s">
        <v>1329</v>
      </c>
      <c r="B29" s="5" t="s">
        <v>151</v>
      </c>
      <c r="C29" s="5" t="s">
        <v>1330</v>
      </c>
      <c r="D29" s="5" t="s">
        <v>1331</v>
      </c>
      <c r="E29" s="5" t="s">
        <v>1126</v>
      </c>
      <c r="F29" s="5" t="s">
        <v>1332</v>
      </c>
      <c r="G29" s="5" t="s">
        <v>1333</v>
      </c>
      <c r="H29" s="5" t="s">
        <v>1334</v>
      </c>
      <c r="I29" s="5" t="s">
        <v>1335</v>
      </c>
      <c r="J29" s="14" t="s">
        <v>1336</v>
      </c>
      <c r="L29" s="671">
        <v>1</v>
      </c>
    </row>
    <row r="30" spans="1:12" ht="42" customHeight="1">
      <c r="A30" s="5" t="s">
        <v>1337</v>
      </c>
      <c r="B30" s="5" t="s">
        <v>1338</v>
      </c>
      <c r="C30" s="5" t="s">
        <v>1339</v>
      </c>
      <c r="D30" s="5" t="s">
        <v>1340</v>
      </c>
      <c r="E30" s="5" t="s">
        <v>1126</v>
      </c>
      <c r="F30" s="5" t="s">
        <v>1341</v>
      </c>
      <c r="G30" s="5" t="s">
        <v>1342</v>
      </c>
      <c r="H30" s="5" t="s">
        <v>1343</v>
      </c>
      <c r="I30" s="5" t="s">
        <v>1238</v>
      </c>
      <c r="J30" s="14" t="s">
        <v>1344</v>
      </c>
      <c r="L30" s="671">
        <v>1</v>
      </c>
    </row>
    <row r="31" spans="1:12" ht="42" customHeight="1">
      <c r="A31" s="5" t="s">
        <v>1345</v>
      </c>
      <c r="B31" s="5" t="s">
        <v>1346</v>
      </c>
      <c r="C31" s="5" t="s">
        <v>1347</v>
      </c>
      <c r="D31" s="5" t="s">
        <v>1348</v>
      </c>
      <c r="E31" s="5" t="s">
        <v>1188</v>
      </c>
      <c r="F31" s="5" t="s">
        <v>1349</v>
      </c>
      <c r="G31" s="5" t="s">
        <v>1350</v>
      </c>
      <c r="H31" s="5" t="s">
        <v>1351</v>
      </c>
      <c r="I31" s="5" t="s">
        <v>1352</v>
      </c>
      <c r="J31" s="14" t="s">
        <v>1353</v>
      </c>
      <c r="L31" s="671">
        <v>1</v>
      </c>
    </row>
    <row r="32" spans="1:12" ht="42" customHeight="1">
      <c r="A32" s="5" t="s">
        <v>1354</v>
      </c>
      <c r="B32" s="5" t="s">
        <v>1355</v>
      </c>
      <c r="C32" s="5" t="s">
        <v>1356</v>
      </c>
      <c r="D32" s="5" t="s">
        <v>1357</v>
      </c>
      <c r="E32" s="5" t="s">
        <v>1188</v>
      </c>
      <c r="F32" s="5" t="s">
        <v>1208</v>
      </c>
      <c r="G32" s="5" t="s">
        <v>1358</v>
      </c>
      <c r="H32" s="5" t="s">
        <v>1359</v>
      </c>
      <c r="I32" s="5" t="s">
        <v>1360</v>
      </c>
      <c r="J32" s="14" t="s">
        <v>1361</v>
      </c>
      <c r="L32" s="671">
        <v>1</v>
      </c>
    </row>
    <row r="33" spans="1:12" ht="42" customHeight="1">
      <c r="A33" s="5" t="s">
        <v>1362</v>
      </c>
      <c r="B33" s="5" t="s">
        <v>1363</v>
      </c>
      <c r="C33" s="5" t="s">
        <v>1364</v>
      </c>
      <c r="D33" s="5" t="s">
        <v>1278</v>
      </c>
      <c r="E33" s="5" t="s">
        <v>1188</v>
      </c>
      <c r="F33" s="5" t="s">
        <v>1365</v>
      </c>
      <c r="G33" s="5" t="s">
        <v>1366</v>
      </c>
      <c r="H33" s="5" t="s">
        <v>1367</v>
      </c>
      <c r="I33" s="5" t="s">
        <v>1368</v>
      </c>
      <c r="J33" s="14" t="s">
        <v>1369</v>
      </c>
      <c r="L33" s="671">
        <v>1</v>
      </c>
    </row>
    <row r="34" spans="1:12" ht="42" customHeight="1">
      <c r="A34" s="5" t="s">
        <v>1370</v>
      </c>
      <c r="B34" s="5" t="s">
        <v>1371</v>
      </c>
      <c r="C34" s="5" t="s">
        <v>1372</v>
      </c>
      <c r="D34" s="5" t="s">
        <v>1373</v>
      </c>
      <c r="E34" s="5" t="s">
        <v>1374</v>
      </c>
      <c r="F34" s="5" t="s">
        <v>1375</v>
      </c>
      <c r="G34" s="5" t="s">
        <v>1376</v>
      </c>
      <c r="H34" s="5" t="s">
        <v>1377</v>
      </c>
      <c r="I34" s="5" t="s">
        <v>1238</v>
      </c>
      <c r="J34" s="14" t="s">
        <v>1378</v>
      </c>
      <c r="L34" s="671">
        <v>1</v>
      </c>
    </row>
    <row r="35" spans="1:12" ht="42" customHeight="1">
      <c r="A35" s="5" t="s">
        <v>1379</v>
      </c>
      <c r="B35" s="5" t="s">
        <v>1380</v>
      </c>
      <c r="C35" s="5" t="s">
        <v>1381</v>
      </c>
      <c r="D35" s="5" t="s">
        <v>1382</v>
      </c>
      <c r="E35" s="5" t="s">
        <v>1207</v>
      </c>
      <c r="F35" s="5" t="s">
        <v>1383</v>
      </c>
      <c r="G35" s="5" t="s">
        <v>1384</v>
      </c>
      <c r="H35" s="5" t="s">
        <v>1385</v>
      </c>
      <c r="I35" s="5" t="s">
        <v>1386</v>
      </c>
      <c r="J35" s="14" t="s">
        <v>1387</v>
      </c>
      <c r="L35" s="671">
        <v>1</v>
      </c>
    </row>
    <row r="36" spans="1:12" ht="42" customHeight="1">
      <c r="A36" s="5" t="s">
        <v>1388</v>
      </c>
      <c r="B36" s="5" t="s">
        <v>1389</v>
      </c>
      <c r="C36" s="5" t="s">
        <v>1390</v>
      </c>
      <c r="D36" s="5" t="s">
        <v>1391</v>
      </c>
      <c r="E36" s="5" t="s">
        <v>1392</v>
      </c>
      <c r="F36" s="5" t="s">
        <v>1393</v>
      </c>
      <c r="G36" s="5" t="s">
        <v>1394</v>
      </c>
      <c r="H36" s="5" t="s">
        <v>1395</v>
      </c>
      <c r="I36" s="5" t="s">
        <v>1396</v>
      </c>
      <c r="J36" s="14" t="s">
        <v>1397</v>
      </c>
      <c r="L36" s="671">
        <v>1</v>
      </c>
    </row>
    <row r="37" spans="1:12" ht="42" customHeight="1">
      <c r="A37" s="5" t="s">
        <v>1398</v>
      </c>
      <c r="B37" s="5" t="s">
        <v>1399</v>
      </c>
      <c r="C37" s="5" t="s">
        <v>1400</v>
      </c>
      <c r="D37" s="5" t="s">
        <v>1371</v>
      </c>
      <c r="E37" s="5" t="s">
        <v>1135</v>
      </c>
      <c r="F37" s="5" t="s">
        <v>1401</v>
      </c>
      <c r="G37" s="5" t="s">
        <v>1402</v>
      </c>
      <c r="H37" s="5" t="s">
        <v>1403</v>
      </c>
      <c r="I37" s="5" t="s">
        <v>1404</v>
      </c>
      <c r="J37" s="14" t="s">
        <v>1405</v>
      </c>
      <c r="L37" s="671">
        <v>1</v>
      </c>
    </row>
    <row r="38" spans="1:12" ht="42" customHeight="1">
      <c r="A38" s="5" t="s">
        <v>1406</v>
      </c>
      <c r="B38" s="5" t="s">
        <v>1407</v>
      </c>
      <c r="C38" s="5" t="s">
        <v>1408</v>
      </c>
      <c r="D38" s="5" t="s">
        <v>1297</v>
      </c>
      <c r="E38" s="5" t="s">
        <v>1126</v>
      </c>
      <c r="F38" s="5" t="s">
        <v>1409</v>
      </c>
      <c r="G38" s="5" t="s">
        <v>1410</v>
      </c>
      <c r="H38" s="5" t="s">
        <v>1411</v>
      </c>
      <c r="I38" s="5" t="s">
        <v>1412</v>
      </c>
      <c r="J38" s="14" t="s">
        <v>1413</v>
      </c>
      <c r="L38" s="671">
        <v>1</v>
      </c>
    </row>
    <row r="39" spans="1:12" ht="42" customHeight="1">
      <c r="A39" s="5" t="s">
        <v>1414</v>
      </c>
      <c r="B39" s="5" t="s">
        <v>1415</v>
      </c>
      <c r="C39" s="5" t="s">
        <v>1416</v>
      </c>
      <c r="D39" s="5" t="s">
        <v>1417</v>
      </c>
      <c r="E39" s="5" t="s">
        <v>1227</v>
      </c>
      <c r="F39" s="5" t="s">
        <v>1418</v>
      </c>
      <c r="G39" s="5" t="s">
        <v>1419</v>
      </c>
      <c r="H39" s="5" t="s">
        <v>1420</v>
      </c>
      <c r="I39" s="5" t="s">
        <v>1421</v>
      </c>
      <c r="J39" s="14" t="s">
        <v>1422</v>
      </c>
      <c r="L39" s="671">
        <v>1</v>
      </c>
    </row>
    <row r="40" spans="1:12" ht="42" customHeight="1">
      <c r="A40" s="5" t="s">
        <v>1423</v>
      </c>
      <c r="B40" s="5" t="s">
        <v>1371</v>
      </c>
      <c r="C40" s="5" t="s">
        <v>1424</v>
      </c>
      <c r="D40" s="5" t="s">
        <v>1425</v>
      </c>
      <c r="E40" s="5" t="s">
        <v>1207</v>
      </c>
      <c r="F40" s="5" t="s">
        <v>1401</v>
      </c>
      <c r="G40" s="5" t="s">
        <v>1426</v>
      </c>
      <c r="H40" s="5" t="s">
        <v>1427</v>
      </c>
      <c r="I40" s="5" t="s">
        <v>1428</v>
      </c>
      <c r="J40" s="14" t="s">
        <v>1429</v>
      </c>
      <c r="L40" s="671">
        <v>1</v>
      </c>
    </row>
    <row r="41" spans="1:12" ht="42" customHeight="1">
      <c r="A41" s="5" t="s">
        <v>1430</v>
      </c>
      <c r="B41" s="5" t="s">
        <v>1431</v>
      </c>
      <c r="C41" s="5" t="s">
        <v>1432</v>
      </c>
      <c r="D41" s="5" t="s">
        <v>1433</v>
      </c>
      <c r="E41" s="5" t="s">
        <v>1207</v>
      </c>
      <c r="F41" s="5" t="s">
        <v>1434</v>
      </c>
      <c r="G41" s="5" t="s">
        <v>1435</v>
      </c>
      <c r="H41" s="5" t="s">
        <v>1436</v>
      </c>
      <c r="I41" s="5" t="s">
        <v>1437</v>
      </c>
      <c r="J41" s="14" t="s">
        <v>1438</v>
      </c>
      <c r="L41" s="671">
        <v>1</v>
      </c>
    </row>
    <row r="42" spans="1:12" ht="42" customHeight="1">
      <c r="A42" s="5" t="s">
        <v>1439</v>
      </c>
      <c r="B42" s="5" t="s">
        <v>1440</v>
      </c>
      <c r="C42" s="5" t="s">
        <v>1441</v>
      </c>
      <c r="D42" s="5" t="s">
        <v>1442</v>
      </c>
      <c r="E42" s="5" t="s">
        <v>1126</v>
      </c>
      <c r="F42" s="5" t="s">
        <v>1443</v>
      </c>
      <c r="G42" s="5" t="s">
        <v>1444</v>
      </c>
      <c r="H42" s="5" t="s">
        <v>1445</v>
      </c>
      <c r="I42" s="5" t="s">
        <v>1446</v>
      </c>
      <c r="J42" s="14" t="s">
        <v>1447</v>
      </c>
      <c r="L42" s="671">
        <v>1</v>
      </c>
    </row>
    <row r="43" spans="1:12" ht="42" customHeight="1">
      <c r="A43" s="5" t="s">
        <v>1448</v>
      </c>
      <c r="B43" s="5" t="s">
        <v>1151</v>
      </c>
      <c r="C43" s="5" t="s">
        <v>1449</v>
      </c>
      <c r="D43" s="5" t="s">
        <v>1450</v>
      </c>
      <c r="E43" s="5" t="s">
        <v>1126</v>
      </c>
      <c r="F43" s="5" t="s">
        <v>1208</v>
      </c>
      <c r="G43" s="5" t="s">
        <v>1451</v>
      </c>
      <c r="H43" s="5" t="s">
        <v>1452</v>
      </c>
      <c r="I43" s="5" t="s">
        <v>1453</v>
      </c>
      <c r="J43" s="14" t="s">
        <v>1454</v>
      </c>
      <c r="L43" s="671">
        <v>1</v>
      </c>
    </row>
    <row r="44" spans="1:12" ht="42" customHeight="1">
      <c r="A44" s="5" t="s">
        <v>1455</v>
      </c>
      <c r="B44" s="5" t="s">
        <v>1456</v>
      </c>
      <c r="C44" s="5" t="s">
        <v>1457</v>
      </c>
      <c r="D44" s="5" t="s">
        <v>1458</v>
      </c>
      <c r="E44" s="5" t="s">
        <v>1207</v>
      </c>
      <c r="F44" s="5" t="s">
        <v>1459</v>
      </c>
      <c r="G44" s="5" t="s">
        <v>1460</v>
      </c>
      <c r="H44" s="5" t="s">
        <v>1461</v>
      </c>
      <c r="I44" s="5" t="s">
        <v>1462</v>
      </c>
      <c r="J44" s="14" t="s">
        <v>1463</v>
      </c>
      <c r="L44" s="671">
        <v>1</v>
      </c>
    </row>
    <row r="45" spans="1:12" ht="42" customHeight="1">
      <c r="A45" s="5" t="s">
        <v>1464</v>
      </c>
      <c r="B45" s="5" t="s">
        <v>1465</v>
      </c>
      <c r="C45" s="5" t="s">
        <v>1466</v>
      </c>
      <c r="D45" s="5" t="s">
        <v>1467</v>
      </c>
      <c r="E45" s="5" t="s">
        <v>1116</v>
      </c>
      <c r="F45" s="5" t="s">
        <v>1468</v>
      </c>
      <c r="G45" s="5" t="s">
        <v>1469</v>
      </c>
      <c r="H45" s="5" t="s">
        <v>1470</v>
      </c>
      <c r="I45" s="5" t="s">
        <v>1471</v>
      </c>
      <c r="J45" s="14" t="s">
        <v>1472</v>
      </c>
      <c r="L45" s="671">
        <v>1</v>
      </c>
    </row>
    <row r="46" spans="1:12" ht="42" customHeight="1">
      <c r="A46" s="5" t="s">
        <v>1473</v>
      </c>
      <c r="B46" s="5" t="s">
        <v>1399</v>
      </c>
      <c r="C46" s="5" t="s">
        <v>1474</v>
      </c>
      <c r="D46" s="5" t="s">
        <v>1224</v>
      </c>
      <c r="E46" s="5" t="s">
        <v>1475</v>
      </c>
      <c r="F46" s="5" t="s">
        <v>1476</v>
      </c>
      <c r="G46" s="5" t="s">
        <v>1477</v>
      </c>
      <c r="H46" s="5" t="s">
        <v>1478</v>
      </c>
      <c r="I46" s="5" t="s">
        <v>1479</v>
      </c>
      <c r="J46" s="14" t="s">
        <v>1480</v>
      </c>
      <c r="L46" s="671">
        <v>1</v>
      </c>
    </row>
    <row r="47" spans="1:12" ht="42" customHeight="1">
      <c r="A47" s="5" t="s">
        <v>1481</v>
      </c>
      <c r="B47" s="5" t="s">
        <v>1482</v>
      </c>
      <c r="C47" s="5" t="s">
        <v>1483</v>
      </c>
      <c r="D47" s="5" t="s">
        <v>213</v>
      </c>
      <c r="E47" s="5" t="s">
        <v>1188</v>
      </c>
      <c r="F47" s="5" t="s">
        <v>1484</v>
      </c>
      <c r="G47" s="5" t="s">
        <v>1485</v>
      </c>
      <c r="H47" s="5" t="s">
        <v>1486</v>
      </c>
      <c r="I47" s="5" t="s">
        <v>1317</v>
      </c>
      <c r="J47" s="14" t="s">
        <v>1487</v>
      </c>
      <c r="L47" s="671">
        <v>1</v>
      </c>
    </row>
    <row r="48" spans="1:12" ht="42" customHeight="1">
      <c r="A48" s="5" t="s">
        <v>1488</v>
      </c>
      <c r="B48" s="5" t="s">
        <v>1489</v>
      </c>
      <c r="C48" s="5" t="s">
        <v>1490</v>
      </c>
      <c r="D48" s="5" t="s">
        <v>1489</v>
      </c>
      <c r="E48" s="5" t="s">
        <v>1188</v>
      </c>
      <c r="F48" s="5" t="s">
        <v>152</v>
      </c>
      <c r="G48" s="5" t="s">
        <v>1491</v>
      </c>
      <c r="H48" s="5" t="s">
        <v>1492</v>
      </c>
      <c r="I48" s="5" t="s">
        <v>1493</v>
      </c>
      <c r="J48" s="14" t="s">
        <v>1494</v>
      </c>
      <c r="L48" s="671">
        <v>1</v>
      </c>
    </row>
    <row r="49" spans="1:12" ht="42" customHeight="1">
      <c r="A49" s="5" t="s">
        <v>1495</v>
      </c>
      <c r="B49" s="5" t="s">
        <v>1496</v>
      </c>
      <c r="C49" s="5" t="s">
        <v>1497</v>
      </c>
      <c r="D49" s="5" t="s">
        <v>1498</v>
      </c>
      <c r="E49" s="5" t="s">
        <v>1499</v>
      </c>
      <c r="F49" s="5" t="s">
        <v>1272</v>
      </c>
      <c r="G49" s="5" t="s">
        <v>1500</v>
      </c>
      <c r="H49" s="5" t="s">
        <v>1501</v>
      </c>
      <c r="I49" s="5" t="s">
        <v>1502</v>
      </c>
      <c r="J49" s="14" t="s">
        <v>1503</v>
      </c>
      <c r="L49" s="671">
        <v>1</v>
      </c>
    </row>
    <row r="50" spans="1:12" ht="42" customHeight="1">
      <c r="A50" s="5" t="s">
        <v>1504</v>
      </c>
      <c r="B50" s="5" t="s">
        <v>1505</v>
      </c>
      <c r="C50" s="5" t="s">
        <v>1506</v>
      </c>
      <c r="D50" s="5" t="s">
        <v>1507</v>
      </c>
      <c r="E50" s="5" t="s">
        <v>1116</v>
      </c>
      <c r="F50" s="5" t="s">
        <v>1401</v>
      </c>
      <c r="G50" s="5" t="s">
        <v>1508</v>
      </c>
      <c r="H50" s="5" t="s">
        <v>1509</v>
      </c>
      <c r="I50" s="5" t="s">
        <v>1510</v>
      </c>
      <c r="J50" s="14" t="s">
        <v>1511</v>
      </c>
      <c r="L50" s="671">
        <v>1</v>
      </c>
    </row>
    <row r="51" spans="1:12" ht="42" customHeight="1">
      <c r="A51" s="5" t="s">
        <v>1512</v>
      </c>
      <c r="B51" s="5" t="s">
        <v>1513</v>
      </c>
      <c r="C51" s="5" t="s">
        <v>1514</v>
      </c>
      <c r="D51" s="5" t="s">
        <v>172</v>
      </c>
      <c r="E51" s="5" t="s">
        <v>1188</v>
      </c>
      <c r="F51" s="5" t="s">
        <v>1314</v>
      </c>
      <c r="G51" s="5" t="s">
        <v>1515</v>
      </c>
      <c r="H51" s="5" t="s">
        <v>380</v>
      </c>
      <c r="I51" s="5" t="s">
        <v>1516</v>
      </c>
      <c r="J51" s="14" t="s">
        <v>1517</v>
      </c>
      <c r="L51" s="671">
        <v>1</v>
      </c>
    </row>
    <row r="52" spans="1:12" ht="42" customHeight="1">
      <c r="A52" s="5" t="s">
        <v>1518</v>
      </c>
      <c r="B52" s="5" t="s">
        <v>1519</v>
      </c>
      <c r="C52" s="5" t="s">
        <v>1520</v>
      </c>
      <c r="D52" s="5" t="s">
        <v>196</v>
      </c>
      <c r="E52" s="5" t="s">
        <v>1188</v>
      </c>
      <c r="F52" s="5" t="s">
        <v>1521</v>
      </c>
      <c r="G52" s="5" t="s">
        <v>1522</v>
      </c>
      <c r="H52" s="5" t="s">
        <v>1523</v>
      </c>
      <c r="I52" s="5" t="s">
        <v>1493</v>
      </c>
      <c r="J52" s="14" t="s">
        <v>1524</v>
      </c>
      <c r="L52" s="671">
        <v>1</v>
      </c>
    </row>
    <row r="53" spans="1:12" ht="42" customHeight="1">
      <c r="A53" s="5" t="s">
        <v>1525</v>
      </c>
      <c r="B53" s="5" t="s">
        <v>1526</v>
      </c>
      <c r="C53" s="5" t="s">
        <v>1527</v>
      </c>
      <c r="D53" s="5" t="s">
        <v>162</v>
      </c>
      <c r="E53" s="5" t="s">
        <v>1188</v>
      </c>
      <c r="F53" s="5" t="s">
        <v>1528</v>
      </c>
      <c r="G53" s="5" t="s">
        <v>1529</v>
      </c>
      <c r="H53" s="5" t="s">
        <v>1530</v>
      </c>
      <c r="I53" s="5" t="s">
        <v>1471</v>
      </c>
      <c r="J53" s="14" t="s">
        <v>1531</v>
      </c>
      <c r="L53" s="671">
        <v>1</v>
      </c>
    </row>
    <row r="54" spans="1:12" ht="42" customHeight="1">
      <c r="A54" s="5" t="s">
        <v>1532</v>
      </c>
      <c r="B54" s="5" t="s">
        <v>1533</v>
      </c>
      <c r="C54" s="5" t="s">
        <v>1534</v>
      </c>
      <c r="D54" s="5" t="s">
        <v>1535</v>
      </c>
      <c r="E54" s="5" t="s">
        <v>1207</v>
      </c>
      <c r="F54" s="5" t="s">
        <v>1536</v>
      </c>
      <c r="G54" s="5" t="s">
        <v>1537</v>
      </c>
      <c r="H54" s="5" t="s">
        <v>1538</v>
      </c>
      <c r="I54" s="5" t="s">
        <v>1539</v>
      </c>
      <c r="J54" s="14" t="s">
        <v>1540</v>
      </c>
      <c r="L54" s="671">
        <v>1</v>
      </c>
    </row>
    <row r="55" spans="1:12" ht="42" customHeight="1">
      <c r="A55" s="5" t="s">
        <v>1541</v>
      </c>
      <c r="B55" s="5" t="s">
        <v>1542</v>
      </c>
      <c r="C55" s="5" t="s">
        <v>1543</v>
      </c>
      <c r="D55" s="5" t="s">
        <v>1214</v>
      </c>
      <c r="E55" s="5" t="s">
        <v>1544</v>
      </c>
      <c r="F55" s="5" t="s">
        <v>1341</v>
      </c>
      <c r="G55" s="5" t="s">
        <v>1545</v>
      </c>
      <c r="H55" s="5" t="s">
        <v>1546</v>
      </c>
      <c r="I55" s="5" t="s">
        <v>672</v>
      </c>
      <c r="J55" s="14" t="s">
        <v>1547</v>
      </c>
      <c r="L55" s="671">
        <v>1</v>
      </c>
    </row>
    <row r="56" spans="1:12" ht="42" customHeight="1">
      <c r="A56" s="5" t="s">
        <v>1548</v>
      </c>
      <c r="B56" s="5" t="s">
        <v>1549</v>
      </c>
      <c r="C56" s="5" t="s">
        <v>1550</v>
      </c>
      <c r="D56" s="5" t="s">
        <v>1551</v>
      </c>
      <c r="E56" s="5" t="s">
        <v>1544</v>
      </c>
      <c r="F56" s="5" t="s">
        <v>1171</v>
      </c>
      <c r="G56" s="5" t="s">
        <v>1552</v>
      </c>
      <c r="H56" s="5" t="s">
        <v>1553</v>
      </c>
      <c r="I56" s="5" t="s">
        <v>1554</v>
      </c>
      <c r="J56" s="14" t="s">
        <v>1555</v>
      </c>
      <c r="L56" s="671">
        <v>1</v>
      </c>
    </row>
    <row r="57" spans="1:12" ht="42" customHeight="1">
      <c r="A57" s="5" t="s">
        <v>1556</v>
      </c>
      <c r="B57" s="5" t="s">
        <v>1557</v>
      </c>
      <c r="C57" s="5" t="s">
        <v>1558</v>
      </c>
      <c r="D57" s="5" t="s">
        <v>1559</v>
      </c>
      <c r="E57" s="5" t="s">
        <v>1227</v>
      </c>
      <c r="F57" s="5" t="s">
        <v>1560</v>
      </c>
      <c r="G57" s="5" t="s">
        <v>1561</v>
      </c>
      <c r="H57" s="5" t="s">
        <v>1562</v>
      </c>
      <c r="I57" s="5" t="s">
        <v>1563</v>
      </c>
      <c r="J57" s="14" t="s">
        <v>1564</v>
      </c>
      <c r="L57" s="671">
        <v>1</v>
      </c>
    </row>
    <row r="58" spans="1:12" ht="42" customHeight="1">
      <c r="A58" s="5" t="s">
        <v>1565</v>
      </c>
      <c r="B58" s="5" t="s">
        <v>1566</v>
      </c>
      <c r="C58" s="5" t="s">
        <v>1567</v>
      </c>
      <c r="D58" s="5" t="s">
        <v>1507</v>
      </c>
      <c r="E58" s="5" t="s">
        <v>1207</v>
      </c>
      <c r="F58" s="5" t="s">
        <v>1401</v>
      </c>
      <c r="G58" s="5" t="s">
        <v>1568</v>
      </c>
      <c r="H58" s="5" t="s">
        <v>1230</v>
      </c>
      <c r="I58" s="5" t="s">
        <v>1335</v>
      </c>
      <c r="J58" s="14" t="s">
        <v>1569</v>
      </c>
      <c r="L58" s="671">
        <v>1</v>
      </c>
    </row>
    <row r="59" spans="1:12" ht="42" customHeight="1">
      <c r="A59" s="5" t="s">
        <v>1570</v>
      </c>
      <c r="B59" s="5" t="s">
        <v>1571</v>
      </c>
      <c r="C59" s="5" t="s">
        <v>1572</v>
      </c>
      <c r="D59" s="5" t="s">
        <v>151</v>
      </c>
      <c r="E59" s="5" t="s">
        <v>1573</v>
      </c>
      <c r="F59" s="5" t="s">
        <v>1574</v>
      </c>
      <c r="G59" s="5" t="s">
        <v>1575</v>
      </c>
      <c r="H59" s="5" t="s">
        <v>1576</v>
      </c>
      <c r="I59" s="5" t="s">
        <v>1317</v>
      </c>
      <c r="J59" s="14" t="s">
        <v>1577</v>
      </c>
      <c r="L59" s="672" t="s">
        <v>4815</v>
      </c>
    </row>
    <row r="60" spans="1:12">
      <c r="A60" s="671">
        <v>1</v>
      </c>
      <c r="B60" s="671">
        <v>1</v>
      </c>
      <c r="C60" s="671">
        <v>1</v>
      </c>
      <c r="D60" s="671">
        <v>1</v>
      </c>
      <c r="E60" s="671">
        <v>1</v>
      </c>
      <c r="F60" s="671">
        <v>1</v>
      </c>
      <c r="G60" s="671">
        <v>1</v>
      </c>
      <c r="H60" s="671">
        <v>1</v>
      </c>
      <c r="I60" s="671">
        <v>1</v>
      </c>
      <c r="J60" s="671">
        <v>1</v>
      </c>
      <c r="K60" s="671">
        <v>1</v>
      </c>
      <c r="L60" s="673" t="str">
        <f>ADDRESS(ROW(),COLUMN(),4)</f>
        <v>L60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2"/>
  <sheetViews>
    <sheetView workbookViewId="0">
      <selection activeCell="A2" sqref="A2"/>
    </sheetView>
  </sheetViews>
  <sheetFormatPr baseColWidth="10" defaultColWidth="9" defaultRowHeight="15"/>
  <cols>
    <col min="1" max="1" width="11" style="2" customWidth="1"/>
    <col min="2" max="2" width="38.625" style="2" customWidth="1"/>
    <col min="3" max="3" width="50.625" style="2" customWidth="1"/>
    <col min="4" max="4" width="45.375" style="2" customWidth="1"/>
    <col min="5" max="5" width="38.625" style="2" customWidth="1"/>
    <col min="6" max="7" width="43.75" style="2" customWidth="1"/>
    <col min="8" max="8" width="27.25" style="2" customWidth="1"/>
    <col min="9" max="9" width="50.625" style="2" customWidth="1"/>
    <col min="10" max="10" width="9" style="2"/>
    <col min="11" max="11" width="7.625" style="674" customWidth="1"/>
    <col min="12" max="16384" width="9" style="2"/>
  </cols>
  <sheetData>
    <row r="1" spans="1:11" ht="27.95" customHeight="1">
      <c r="A1" s="8" t="s">
        <v>4073</v>
      </c>
      <c r="B1" s="1"/>
      <c r="C1" s="1"/>
      <c r="D1" s="1"/>
      <c r="E1" s="1"/>
      <c r="F1" s="1"/>
      <c r="G1" s="1"/>
      <c r="H1" s="1"/>
      <c r="I1" s="1"/>
      <c r="K1" s="671">
        <v>1</v>
      </c>
    </row>
    <row r="2" spans="1:11" ht="33.950000000000003" customHeight="1">
      <c r="A2" s="10" t="s">
        <v>1578</v>
      </c>
      <c r="B2" s="3"/>
      <c r="C2" s="3"/>
      <c r="D2" s="3"/>
      <c r="E2" s="3"/>
      <c r="F2" s="3"/>
      <c r="G2" s="3"/>
      <c r="H2" s="3"/>
      <c r="I2" s="681" t="s">
        <v>2948</v>
      </c>
      <c r="J2" s="16"/>
      <c r="K2" s="671">
        <v>1</v>
      </c>
    </row>
    <row r="3" spans="1:11">
      <c r="I3" s="682" t="s">
        <v>2949</v>
      </c>
      <c r="J3" s="17"/>
      <c r="K3" s="671">
        <v>1</v>
      </c>
    </row>
    <row r="4" spans="1:11" ht="32.1" customHeight="1">
      <c r="A4" s="11" t="s">
        <v>1579</v>
      </c>
      <c r="B4" s="11" t="s">
        <v>1580</v>
      </c>
      <c r="C4" s="11" t="s">
        <v>1581</v>
      </c>
      <c r="D4" s="11" t="s">
        <v>1582</v>
      </c>
      <c r="E4" s="11" t="s">
        <v>1583</v>
      </c>
      <c r="F4" s="11" t="s">
        <v>1584</v>
      </c>
      <c r="G4" s="11" t="s">
        <v>1585</v>
      </c>
      <c r="H4" s="11" t="s">
        <v>1586</v>
      </c>
      <c r="I4" s="11" t="s">
        <v>1587</v>
      </c>
      <c r="K4" s="671">
        <v>1</v>
      </c>
    </row>
    <row r="5" spans="1:11" ht="42" customHeight="1">
      <c r="A5" s="5" t="s">
        <v>1588</v>
      </c>
      <c r="B5" s="14" t="s">
        <v>1589</v>
      </c>
      <c r="C5" s="5" t="s">
        <v>1590</v>
      </c>
      <c r="D5" s="5" t="s">
        <v>1591</v>
      </c>
      <c r="E5" s="5" t="s">
        <v>1592</v>
      </c>
      <c r="F5" s="5" t="s">
        <v>1593</v>
      </c>
      <c r="G5" s="5" t="s">
        <v>1594</v>
      </c>
      <c r="H5" s="5" t="s">
        <v>1595</v>
      </c>
      <c r="I5" s="5" t="s">
        <v>1596</v>
      </c>
      <c r="K5" s="671">
        <v>1</v>
      </c>
    </row>
    <row r="6" spans="1:11" ht="42" customHeight="1">
      <c r="A6" s="5" t="s">
        <v>1597</v>
      </c>
      <c r="B6" s="14" t="s">
        <v>1598</v>
      </c>
      <c r="C6" s="5" t="s">
        <v>1599</v>
      </c>
      <c r="D6" s="5" t="s">
        <v>1600</v>
      </c>
      <c r="E6" s="5" t="s">
        <v>1601</v>
      </c>
      <c r="F6" s="5" t="s">
        <v>1602</v>
      </c>
      <c r="G6" s="5" t="s">
        <v>1603</v>
      </c>
      <c r="H6" s="5" t="s">
        <v>1604</v>
      </c>
      <c r="I6" s="5" t="s">
        <v>1605</v>
      </c>
      <c r="K6" s="671">
        <v>1</v>
      </c>
    </row>
    <row r="7" spans="1:11" ht="42" customHeight="1">
      <c r="A7" s="5" t="s">
        <v>1606</v>
      </c>
      <c r="B7" s="14" t="s">
        <v>1607</v>
      </c>
      <c r="C7" s="5" t="s">
        <v>1608</v>
      </c>
      <c r="D7" s="5" t="s">
        <v>1609</v>
      </c>
      <c r="E7" s="5" t="s">
        <v>1610</v>
      </c>
      <c r="F7" s="5" t="s">
        <v>1611</v>
      </c>
      <c r="G7" s="5" t="s">
        <v>1612</v>
      </c>
      <c r="H7" s="5" t="s">
        <v>1613</v>
      </c>
      <c r="I7" s="5" t="s">
        <v>1614</v>
      </c>
      <c r="K7" s="671">
        <v>1</v>
      </c>
    </row>
    <row r="8" spans="1:11" ht="42" customHeight="1">
      <c r="A8" s="5" t="s">
        <v>1615</v>
      </c>
      <c r="B8" s="14" t="s">
        <v>1538</v>
      </c>
      <c r="C8" s="5" t="s">
        <v>1616</v>
      </c>
      <c r="D8" s="5" t="s">
        <v>1617</v>
      </c>
      <c r="E8" s="5" t="s">
        <v>1618</v>
      </c>
      <c r="F8" s="5" t="s">
        <v>1619</v>
      </c>
      <c r="G8" s="5" t="s">
        <v>1620</v>
      </c>
      <c r="H8" s="5" t="s">
        <v>1621</v>
      </c>
      <c r="I8" s="5" t="s">
        <v>1622</v>
      </c>
      <c r="K8" s="671">
        <v>1</v>
      </c>
    </row>
    <row r="9" spans="1:11" ht="42" customHeight="1">
      <c r="A9" s="5" t="s">
        <v>1623</v>
      </c>
      <c r="B9" s="14" t="s">
        <v>1624</v>
      </c>
      <c r="C9" s="5" t="s">
        <v>1625</v>
      </c>
      <c r="D9" s="5" t="s">
        <v>1626</v>
      </c>
      <c r="E9" s="5" t="s">
        <v>1627</v>
      </c>
      <c r="F9" s="5" t="s">
        <v>1628</v>
      </c>
      <c r="G9" s="5" t="s">
        <v>1629</v>
      </c>
      <c r="H9" s="5" t="s">
        <v>1630</v>
      </c>
      <c r="I9" s="5" t="s">
        <v>1631</v>
      </c>
      <c r="K9" s="671">
        <v>1</v>
      </c>
    </row>
    <row r="10" spans="1:11" ht="42" customHeight="1">
      <c r="A10" s="5" t="s">
        <v>1632</v>
      </c>
      <c r="B10" s="14" t="s">
        <v>795</v>
      </c>
      <c r="C10" s="5" t="s">
        <v>1633</v>
      </c>
      <c r="D10" s="5" t="s">
        <v>1634</v>
      </c>
      <c r="E10" s="5" t="s">
        <v>1635</v>
      </c>
      <c r="F10" s="5" t="s">
        <v>1636</v>
      </c>
      <c r="G10" s="5" t="s">
        <v>1637</v>
      </c>
      <c r="H10" s="5" t="s">
        <v>1638</v>
      </c>
      <c r="I10" s="5" t="s">
        <v>1639</v>
      </c>
      <c r="K10" s="671">
        <v>1</v>
      </c>
    </row>
    <row r="11" spans="1:11" ht="42" customHeight="1">
      <c r="A11" s="5" t="s">
        <v>1640</v>
      </c>
      <c r="B11" s="14" t="s">
        <v>241</v>
      </c>
      <c r="C11" s="5" t="s">
        <v>1641</v>
      </c>
      <c r="D11" s="5" t="s">
        <v>1642</v>
      </c>
      <c r="E11" s="5" t="s">
        <v>1643</v>
      </c>
      <c r="F11" s="5" t="s">
        <v>1644</v>
      </c>
      <c r="G11" s="5" t="s">
        <v>1645</v>
      </c>
      <c r="H11" s="5" t="s">
        <v>1646</v>
      </c>
      <c r="I11" s="5" t="s">
        <v>1647</v>
      </c>
      <c r="K11" s="671">
        <v>1</v>
      </c>
    </row>
    <row r="12" spans="1:11" ht="42" customHeight="1">
      <c r="A12" s="5" t="s">
        <v>1648</v>
      </c>
      <c r="B12" s="14" t="s">
        <v>1649</v>
      </c>
      <c r="C12" s="5" t="s">
        <v>1650</v>
      </c>
      <c r="D12" s="5" t="s">
        <v>1651</v>
      </c>
      <c r="E12" s="5" t="s">
        <v>1652</v>
      </c>
      <c r="F12" s="5" t="s">
        <v>1653</v>
      </c>
      <c r="G12" s="5" t="s">
        <v>1654</v>
      </c>
      <c r="H12" s="5" t="s">
        <v>1655</v>
      </c>
      <c r="I12" s="5" t="s">
        <v>1656</v>
      </c>
      <c r="K12" s="671">
        <v>1</v>
      </c>
    </row>
    <row r="13" spans="1:11" ht="42" customHeight="1">
      <c r="A13" s="5" t="s">
        <v>1657</v>
      </c>
      <c r="B13" s="14" t="s">
        <v>1658</v>
      </c>
      <c r="C13" s="5" t="s">
        <v>1659</v>
      </c>
      <c r="D13" s="5" t="s">
        <v>1660</v>
      </c>
      <c r="E13" s="5" t="s">
        <v>1661</v>
      </c>
      <c r="F13" s="5" t="s">
        <v>1662</v>
      </c>
      <c r="G13" s="5" t="s">
        <v>1663</v>
      </c>
      <c r="H13" s="5" t="s">
        <v>1664</v>
      </c>
      <c r="I13" s="5" t="s">
        <v>1665</v>
      </c>
      <c r="K13" s="671">
        <v>1</v>
      </c>
    </row>
    <row r="14" spans="1:11" ht="42" customHeight="1">
      <c r="A14" s="5" t="s">
        <v>1666</v>
      </c>
      <c r="B14" s="14" t="s">
        <v>1667</v>
      </c>
      <c r="C14" s="5" t="s">
        <v>1668</v>
      </c>
      <c r="D14" s="5" t="s">
        <v>1669</v>
      </c>
      <c r="E14" s="5" t="s">
        <v>1670</v>
      </c>
      <c r="F14" s="5" t="s">
        <v>1671</v>
      </c>
      <c r="G14" s="5" t="s">
        <v>1672</v>
      </c>
      <c r="H14" s="5" t="s">
        <v>1673</v>
      </c>
      <c r="I14" s="5" t="s">
        <v>1674</v>
      </c>
      <c r="K14" s="671">
        <v>1</v>
      </c>
    </row>
    <row r="15" spans="1:11" ht="42" customHeight="1">
      <c r="A15" s="5" t="s">
        <v>1675</v>
      </c>
      <c r="B15" s="14" t="s">
        <v>1676</v>
      </c>
      <c r="C15" s="5" t="s">
        <v>1677</v>
      </c>
      <c r="D15" s="5" t="s">
        <v>1678</v>
      </c>
      <c r="E15" s="5" t="s">
        <v>1679</v>
      </c>
      <c r="F15" s="5" t="s">
        <v>1680</v>
      </c>
      <c r="G15" s="5" t="s">
        <v>1681</v>
      </c>
      <c r="H15" s="5" t="s">
        <v>1682</v>
      </c>
      <c r="I15" s="5" t="s">
        <v>1683</v>
      </c>
      <c r="K15" s="671">
        <v>1</v>
      </c>
    </row>
    <row r="16" spans="1:11" ht="42" customHeight="1">
      <c r="A16" s="5" t="s">
        <v>1684</v>
      </c>
      <c r="B16" s="14" t="s">
        <v>1685</v>
      </c>
      <c r="C16" s="5" t="s">
        <v>1686</v>
      </c>
      <c r="D16" s="5" t="s">
        <v>1687</v>
      </c>
      <c r="E16" s="5" t="s">
        <v>1688</v>
      </c>
      <c r="F16" s="5" t="s">
        <v>1689</v>
      </c>
      <c r="G16" s="5" t="s">
        <v>1690</v>
      </c>
      <c r="H16" s="5" t="s">
        <v>1691</v>
      </c>
      <c r="I16" s="5" t="s">
        <v>1692</v>
      </c>
      <c r="K16" s="671">
        <v>1</v>
      </c>
    </row>
    <row r="17" spans="1:11" ht="42" customHeight="1">
      <c r="A17" s="5" t="s">
        <v>1693</v>
      </c>
      <c r="B17" s="14" t="s">
        <v>1694</v>
      </c>
      <c r="C17" s="5" t="s">
        <v>1695</v>
      </c>
      <c r="D17" s="5" t="s">
        <v>1696</v>
      </c>
      <c r="E17" s="5" t="s">
        <v>1661</v>
      </c>
      <c r="F17" s="5" t="s">
        <v>1697</v>
      </c>
      <c r="G17" s="5" t="s">
        <v>1698</v>
      </c>
      <c r="H17" s="5" t="s">
        <v>1699</v>
      </c>
      <c r="I17" s="5" t="s">
        <v>1700</v>
      </c>
      <c r="K17" s="671">
        <v>1</v>
      </c>
    </row>
    <row r="18" spans="1:11" ht="42" customHeight="1">
      <c r="A18" s="5" t="s">
        <v>1701</v>
      </c>
      <c r="B18" s="14" t="s">
        <v>1702</v>
      </c>
      <c r="C18" s="5" t="s">
        <v>1703</v>
      </c>
      <c r="D18" s="5" t="s">
        <v>1704</v>
      </c>
      <c r="E18" s="5" t="s">
        <v>1705</v>
      </c>
      <c r="F18" s="5" t="s">
        <v>1706</v>
      </c>
      <c r="G18" s="5" t="s">
        <v>1707</v>
      </c>
      <c r="H18" s="5" t="s">
        <v>1708</v>
      </c>
      <c r="I18" s="5" t="s">
        <v>1709</v>
      </c>
      <c r="K18" s="671">
        <v>1</v>
      </c>
    </row>
    <row r="19" spans="1:11" ht="42" customHeight="1">
      <c r="A19" s="5" t="s">
        <v>1710</v>
      </c>
      <c r="B19" s="14" t="s">
        <v>1711</v>
      </c>
      <c r="C19" s="5" t="s">
        <v>1712</v>
      </c>
      <c r="D19" s="5" t="s">
        <v>1713</v>
      </c>
      <c r="E19" s="5" t="s">
        <v>1714</v>
      </c>
      <c r="F19" s="5" t="s">
        <v>1715</v>
      </c>
      <c r="G19" s="5" t="s">
        <v>1716</v>
      </c>
      <c r="H19" s="5" t="s">
        <v>1717</v>
      </c>
      <c r="I19" s="5" t="s">
        <v>1718</v>
      </c>
      <c r="K19" s="671">
        <v>1</v>
      </c>
    </row>
    <row r="20" spans="1:11" ht="42" customHeight="1">
      <c r="A20" s="5" t="s">
        <v>1719</v>
      </c>
      <c r="B20" s="14" t="s">
        <v>1720</v>
      </c>
      <c r="C20" s="5" t="s">
        <v>1721</v>
      </c>
      <c r="D20" s="5" t="s">
        <v>1722</v>
      </c>
      <c r="E20" s="5" t="s">
        <v>1723</v>
      </c>
      <c r="F20" s="5" t="s">
        <v>1724</v>
      </c>
      <c r="G20" s="5" t="s">
        <v>1725</v>
      </c>
      <c r="H20" s="5" t="s">
        <v>1726</v>
      </c>
      <c r="I20" s="5" t="s">
        <v>1727</v>
      </c>
      <c r="K20" s="671">
        <v>1</v>
      </c>
    </row>
    <row r="21" spans="1:11" ht="42" customHeight="1">
      <c r="A21" s="5" t="s">
        <v>1728</v>
      </c>
      <c r="B21" s="14" t="s">
        <v>1729</v>
      </c>
      <c r="C21" s="5" t="s">
        <v>1730</v>
      </c>
      <c r="D21" s="5" t="s">
        <v>1731</v>
      </c>
      <c r="E21" s="5" t="s">
        <v>1670</v>
      </c>
      <c r="F21" s="5" t="s">
        <v>1732</v>
      </c>
      <c r="G21" s="5" t="s">
        <v>1733</v>
      </c>
      <c r="H21" s="5" t="s">
        <v>1734</v>
      </c>
      <c r="I21" s="5" t="s">
        <v>1735</v>
      </c>
      <c r="K21" s="671">
        <v>1</v>
      </c>
    </row>
    <row r="22" spans="1:11" ht="42" customHeight="1">
      <c r="A22" s="5" t="s">
        <v>1736</v>
      </c>
      <c r="B22" s="14" t="s">
        <v>1737</v>
      </c>
      <c r="C22" s="5" t="s">
        <v>1738</v>
      </c>
      <c r="D22" s="5" t="s">
        <v>1739</v>
      </c>
      <c r="E22" s="5" t="s">
        <v>1740</v>
      </c>
      <c r="F22" s="5" t="s">
        <v>1741</v>
      </c>
      <c r="G22" s="5" t="s">
        <v>1742</v>
      </c>
      <c r="H22" s="5" t="s">
        <v>1743</v>
      </c>
      <c r="I22" s="5" t="s">
        <v>1744</v>
      </c>
      <c r="K22" s="671">
        <v>1</v>
      </c>
    </row>
    <row r="23" spans="1:11" ht="42" customHeight="1">
      <c r="A23" s="5" t="s">
        <v>1745</v>
      </c>
      <c r="B23" s="14" t="s">
        <v>1746</v>
      </c>
      <c r="C23" s="5" t="s">
        <v>1747</v>
      </c>
      <c r="D23" s="5" t="s">
        <v>1748</v>
      </c>
      <c r="E23" s="5" t="s">
        <v>1749</v>
      </c>
      <c r="F23" s="5" t="s">
        <v>1750</v>
      </c>
      <c r="G23" s="5" t="s">
        <v>1751</v>
      </c>
      <c r="H23" s="5" t="s">
        <v>1752</v>
      </c>
      <c r="I23" s="5" t="s">
        <v>1753</v>
      </c>
      <c r="K23" s="671">
        <v>1</v>
      </c>
    </row>
    <row r="24" spans="1:11" ht="42" customHeight="1">
      <c r="A24" s="5" t="s">
        <v>1754</v>
      </c>
      <c r="B24" s="14" t="s">
        <v>1755</v>
      </c>
      <c r="C24" s="5" t="s">
        <v>1756</v>
      </c>
      <c r="D24" s="5" t="s">
        <v>1757</v>
      </c>
      <c r="E24" s="5" t="s">
        <v>1758</v>
      </c>
      <c r="F24" s="5" t="s">
        <v>1759</v>
      </c>
      <c r="G24" s="5" t="s">
        <v>1760</v>
      </c>
      <c r="H24" s="5" t="s">
        <v>1761</v>
      </c>
      <c r="I24" s="5" t="s">
        <v>1762</v>
      </c>
      <c r="K24" s="671">
        <v>1</v>
      </c>
    </row>
    <row r="25" spans="1:11" ht="42" customHeight="1">
      <c r="A25" s="5" t="s">
        <v>1763</v>
      </c>
      <c r="B25" s="14" t="s">
        <v>1764</v>
      </c>
      <c r="C25" s="5" t="s">
        <v>1765</v>
      </c>
      <c r="D25" s="5" t="s">
        <v>1766</v>
      </c>
      <c r="E25" s="5" t="s">
        <v>1758</v>
      </c>
      <c r="F25" s="5" t="s">
        <v>1767</v>
      </c>
      <c r="G25" s="5" t="s">
        <v>1768</v>
      </c>
      <c r="H25" s="5" t="s">
        <v>1769</v>
      </c>
      <c r="I25" s="5" t="s">
        <v>1770</v>
      </c>
      <c r="K25" s="671">
        <v>1</v>
      </c>
    </row>
    <row r="26" spans="1:11" ht="42" customHeight="1">
      <c r="A26" s="5" t="s">
        <v>1771</v>
      </c>
      <c r="B26" s="14" t="s">
        <v>1772</v>
      </c>
      <c r="C26" s="5" t="s">
        <v>1773</v>
      </c>
      <c r="D26" s="5" t="s">
        <v>1774</v>
      </c>
      <c r="E26" s="5" t="s">
        <v>1775</v>
      </c>
      <c r="F26" s="5" t="s">
        <v>1776</v>
      </c>
      <c r="G26" s="5" t="s">
        <v>1777</v>
      </c>
      <c r="H26" s="5" t="s">
        <v>1778</v>
      </c>
      <c r="I26" s="5" t="s">
        <v>1779</v>
      </c>
      <c r="K26" s="671">
        <v>1</v>
      </c>
    </row>
    <row r="27" spans="1:11" ht="42" customHeight="1">
      <c r="A27" s="5" t="s">
        <v>1780</v>
      </c>
      <c r="B27" s="14" t="s">
        <v>1781</v>
      </c>
      <c r="C27" s="5" t="s">
        <v>1782</v>
      </c>
      <c r="D27" s="5" t="s">
        <v>1783</v>
      </c>
      <c r="E27" s="5" t="s">
        <v>1784</v>
      </c>
      <c r="F27" s="5" t="s">
        <v>1785</v>
      </c>
      <c r="G27" s="5" t="s">
        <v>1786</v>
      </c>
      <c r="H27" s="5" t="s">
        <v>1787</v>
      </c>
      <c r="I27" s="5" t="s">
        <v>1788</v>
      </c>
      <c r="K27" s="671">
        <v>1</v>
      </c>
    </row>
    <row r="28" spans="1:11" ht="42" customHeight="1">
      <c r="A28" s="5" t="s">
        <v>1789</v>
      </c>
      <c r="B28" s="14" t="s">
        <v>1790</v>
      </c>
      <c r="C28" s="5" t="s">
        <v>1791</v>
      </c>
      <c r="D28" s="5" t="s">
        <v>1792</v>
      </c>
      <c r="E28" s="5" t="s">
        <v>1784</v>
      </c>
      <c r="F28" s="5" t="s">
        <v>1793</v>
      </c>
      <c r="G28" s="5" t="s">
        <v>1794</v>
      </c>
      <c r="H28" s="5" t="s">
        <v>1795</v>
      </c>
      <c r="I28" s="5" t="s">
        <v>1796</v>
      </c>
      <c r="K28" s="671">
        <v>1</v>
      </c>
    </row>
    <row r="29" spans="1:11" ht="42" customHeight="1">
      <c r="A29" s="5" t="s">
        <v>1797</v>
      </c>
      <c r="B29" s="14" t="s">
        <v>1798</v>
      </c>
      <c r="C29" s="5" t="s">
        <v>1799</v>
      </c>
      <c r="D29" s="5" t="s">
        <v>1800</v>
      </c>
      <c r="E29" s="5" t="s">
        <v>1801</v>
      </c>
      <c r="F29" s="5" t="s">
        <v>1802</v>
      </c>
      <c r="G29" s="5" t="s">
        <v>1803</v>
      </c>
      <c r="H29" s="5" t="s">
        <v>1804</v>
      </c>
      <c r="I29" s="5" t="s">
        <v>1805</v>
      </c>
      <c r="K29" s="671">
        <v>1</v>
      </c>
    </row>
    <row r="30" spans="1:11" ht="42" customHeight="1">
      <c r="A30" s="5" t="s">
        <v>1806</v>
      </c>
      <c r="B30" s="14" t="s">
        <v>1807</v>
      </c>
      <c r="C30" s="5" t="s">
        <v>1808</v>
      </c>
      <c r="D30" s="5" t="s">
        <v>1809</v>
      </c>
      <c r="E30" s="5" t="s">
        <v>1740</v>
      </c>
      <c r="F30" s="5" t="s">
        <v>1810</v>
      </c>
      <c r="G30" s="5" t="s">
        <v>1811</v>
      </c>
      <c r="H30" s="5" t="s">
        <v>1812</v>
      </c>
      <c r="I30" s="5" t="s">
        <v>1813</v>
      </c>
      <c r="K30" s="671">
        <v>1</v>
      </c>
    </row>
    <row r="31" spans="1:11" ht="42" customHeight="1">
      <c r="A31" s="5" t="s">
        <v>1814</v>
      </c>
      <c r="B31" s="14" t="s">
        <v>1815</v>
      </c>
      <c r="C31" s="5" t="s">
        <v>1816</v>
      </c>
      <c r="D31" s="5" t="s">
        <v>1817</v>
      </c>
      <c r="E31" s="5" t="s">
        <v>1818</v>
      </c>
      <c r="F31" s="5" t="s">
        <v>1819</v>
      </c>
      <c r="G31" s="5" t="s">
        <v>1820</v>
      </c>
      <c r="H31" s="5" t="s">
        <v>1821</v>
      </c>
      <c r="I31" s="5" t="s">
        <v>1822</v>
      </c>
      <c r="K31" s="671">
        <v>1</v>
      </c>
    </row>
    <row r="32" spans="1:11" ht="42" customHeight="1">
      <c r="A32" s="5" t="s">
        <v>1823</v>
      </c>
      <c r="B32" s="14" t="s">
        <v>1824</v>
      </c>
      <c r="C32" s="5" t="s">
        <v>1825</v>
      </c>
      <c r="D32" s="5" t="s">
        <v>1826</v>
      </c>
      <c r="E32" s="5" t="s">
        <v>1827</v>
      </c>
      <c r="F32" s="5" t="s">
        <v>1828</v>
      </c>
      <c r="G32" s="5" t="s">
        <v>1829</v>
      </c>
      <c r="H32" s="5" t="s">
        <v>1830</v>
      </c>
      <c r="I32" s="5" t="s">
        <v>1831</v>
      </c>
      <c r="K32" s="671">
        <v>1</v>
      </c>
    </row>
    <row r="33" spans="1:11" ht="42" customHeight="1">
      <c r="A33" s="5" t="s">
        <v>1832</v>
      </c>
      <c r="B33" s="14" t="s">
        <v>1833</v>
      </c>
      <c r="C33" s="5" t="s">
        <v>1834</v>
      </c>
      <c r="D33" s="5" t="s">
        <v>1835</v>
      </c>
      <c r="E33" s="5" t="s">
        <v>1836</v>
      </c>
      <c r="F33" s="5" t="s">
        <v>1837</v>
      </c>
      <c r="G33" s="5" t="s">
        <v>1838</v>
      </c>
      <c r="H33" s="5" t="s">
        <v>1839</v>
      </c>
      <c r="I33" s="5" t="s">
        <v>1840</v>
      </c>
      <c r="K33" s="671">
        <v>1</v>
      </c>
    </row>
    <row r="34" spans="1:11" ht="42" customHeight="1">
      <c r="A34" s="5" t="s">
        <v>1841</v>
      </c>
      <c r="B34" s="14" t="s">
        <v>1842</v>
      </c>
      <c r="C34" s="5" t="s">
        <v>1843</v>
      </c>
      <c r="D34" s="5" t="s">
        <v>1844</v>
      </c>
      <c r="E34" s="5" t="s">
        <v>1845</v>
      </c>
      <c r="F34" s="5" t="s">
        <v>1846</v>
      </c>
      <c r="G34" s="5" t="s">
        <v>1847</v>
      </c>
      <c r="H34" s="5" t="s">
        <v>1848</v>
      </c>
      <c r="I34" s="5" t="s">
        <v>1849</v>
      </c>
      <c r="K34" s="671">
        <v>1</v>
      </c>
    </row>
    <row r="35" spans="1:11" ht="42" customHeight="1">
      <c r="A35" s="5" t="s">
        <v>1850</v>
      </c>
      <c r="B35" s="14" t="s">
        <v>1851</v>
      </c>
      <c r="C35" s="5" t="s">
        <v>1852</v>
      </c>
      <c r="D35" s="5" t="s">
        <v>1853</v>
      </c>
      <c r="E35" s="5" t="s">
        <v>1854</v>
      </c>
      <c r="F35" s="5" t="s">
        <v>1855</v>
      </c>
      <c r="G35" s="5" t="s">
        <v>1856</v>
      </c>
      <c r="H35" s="5" t="s">
        <v>1857</v>
      </c>
      <c r="I35" s="5" t="s">
        <v>1858</v>
      </c>
      <c r="K35" s="671">
        <v>1</v>
      </c>
    </row>
    <row r="36" spans="1:11" ht="42" customHeight="1">
      <c r="A36" s="5" t="s">
        <v>1859</v>
      </c>
      <c r="B36" s="14" t="s">
        <v>1860</v>
      </c>
      <c r="C36" s="5" t="s">
        <v>1861</v>
      </c>
      <c r="D36" s="5" t="s">
        <v>1862</v>
      </c>
      <c r="E36" s="5" t="s">
        <v>1661</v>
      </c>
      <c r="F36" s="5" t="s">
        <v>1863</v>
      </c>
      <c r="G36" s="5" t="s">
        <v>1864</v>
      </c>
      <c r="H36" s="5" t="s">
        <v>1865</v>
      </c>
      <c r="I36" s="5" t="s">
        <v>1866</v>
      </c>
      <c r="K36" s="671">
        <v>1</v>
      </c>
    </row>
    <row r="37" spans="1:11" ht="42" customHeight="1">
      <c r="A37" s="5" t="s">
        <v>1867</v>
      </c>
      <c r="B37" s="14" t="s">
        <v>1868</v>
      </c>
      <c r="C37" s="5" t="s">
        <v>1869</v>
      </c>
      <c r="D37" s="5" t="s">
        <v>1870</v>
      </c>
      <c r="E37" s="5" t="s">
        <v>1871</v>
      </c>
      <c r="F37" s="5" t="s">
        <v>1872</v>
      </c>
      <c r="G37" s="5" t="s">
        <v>1873</v>
      </c>
      <c r="H37" s="5" t="s">
        <v>1874</v>
      </c>
      <c r="I37" s="5" t="s">
        <v>1875</v>
      </c>
      <c r="K37" s="671">
        <v>1</v>
      </c>
    </row>
    <row r="38" spans="1:11" ht="42" customHeight="1">
      <c r="A38" s="5" t="s">
        <v>1876</v>
      </c>
      <c r="B38" s="14" t="s">
        <v>927</v>
      </c>
      <c r="C38" s="5" t="s">
        <v>1877</v>
      </c>
      <c r="D38" s="5" t="s">
        <v>1878</v>
      </c>
      <c r="E38" s="5" t="s">
        <v>1758</v>
      </c>
      <c r="F38" s="5" t="s">
        <v>1879</v>
      </c>
      <c r="G38" s="5" t="s">
        <v>1880</v>
      </c>
      <c r="H38" s="5" t="s">
        <v>1881</v>
      </c>
      <c r="I38" s="5" t="s">
        <v>1882</v>
      </c>
      <c r="K38" s="671">
        <v>1</v>
      </c>
    </row>
    <row r="39" spans="1:11" ht="42" customHeight="1">
      <c r="A39" s="5" t="s">
        <v>1883</v>
      </c>
      <c r="B39" s="14" t="s">
        <v>1884</v>
      </c>
      <c r="C39" s="5" t="s">
        <v>1885</v>
      </c>
      <c r="D39" s="5" t="s">
        <v>1886</v>
      </c>
      <c r="E39" s="5" t="s">
        <v>1887</v>
      </c>
      <c r="F39" s="5" t="s">
        <v>1888</v>
      </c>
      <c r="G39" s="5" t="s">
        <v>1889</v>
      </c>
      <c r="H39" s="5" t="s">
        <v>1890</v>
      </c>
      <c r="I39" s="5" t="s">
        <v>1891</v>
      </c>
      <c r="K39" s="671">
        <v>1</v>
      </c>
    </row>
    <row r="40" spans="1:11" ht="42" customHeight="1">
      <c r="A40" s="5" t="s">
        <v>1892</v>
      </c>
      <c r="B40" s="14" t="s">
        <v>1893</v>
      </c>
      <c r="C40" s="5" t="s">
        <v>1894</v>
      </c>
      <c r="D40" s="5" t="s">
        <v>1895</v>
      </c>
      <c r="E40" s="5" t="s">
        <v>1896</v>
      </c>
      <c r="F40" s="5" t="s">
        <v>1793</v>
      </c>
      <c r="G40" s="5" t="s">
        <v>1897</v>
      </c>
      <c r="H40" s="5" t="s">
        <v>1898</v>
      </c>
      <c r="I40" s="5" t="s">
        <v>1899</v>
      </c>
      <c r="K40" s="671">
        <v>1</v>
      </c>
    </row>
    <row r="41" spans="1:11" ht="42" customHeight="1">
      <c r="A41" s="5" t="s">
        <v>1900</v>
      </c>
      <c r="B41" s="14" t="s">
        <v>1901</v>
      </c>
      <c r="C41" s="5" t="s">
        <v>1902</v>
      </c>
      <c r="D41" s="5" t="s">
        <v>1903</v>
      </c>
      <c r="E41" s="5" t="s">
        <v>1904</v>
      </c>
      <c r="F41" s="5" t="s">
        <v>1905</v>
      </c>
      <c r="G41" s="5" t="s">
        <v>1906</v>
      </c>
      <c r="H41" s="5" t="s">
        <v>1907</v>
      </c>
      <c r="I41" s="5" t="s">
        <v>1908</v>
      </c>
      <c r="K41" s="671">
        <v>1</v>
      </c>
    </row>
    <row r="42" spans="1:11" ht="42" customHeight="1">
      <c r="A42" s="5" t="s">
        <v>1909</v>
      </c>
      <c r="B42" s="14" t="s">
        <v>1910</v>
      </c>
      <c r="C42" s="5" t="s">
        <v>1911</v>
      </c>
      <c r="D42" s="5" t="s">
        <v>1912</v>
      </c>
      <c r="E42" s="5" t="s">
        <v>1913</v>
      </c>
      <c r="F42" s="5" t="s">
        <v>1914</v>
      </c>
      <c r="G42" s="5" t="s">
        <v>1915</v>
      </c>
      <c r="H42" s="5" t="s">
        <v>1916</v>
      </c>
      <c r="I42" s="5" t="s">
        <v>1917</v>
      </c>
      <c r="K42" s="671">
        <v>1</v>
      </c>
    </row>
    <row r="43" spans="1:11" ht="42" customHeight="1">
      <c r="A43" s="5" t="s">
        <v>1918</v>
      </c>
      <c r="B43" s="14" t="s">
        <v>1919</v>
      </c>
      <c r="C43" s="5" t="s">
        <v>1920</v>
      </c>
      <c r="D43" s="5" t="s">
        <v>1921</v>
      </c>
      <c r="E43" s="5" t="s">
        <v>1922</v>
      </c>
      <c r="F43" s="5" t="s">
        <v>1923</v>
      </c>
      <c r="G43" s="5" t="s">
        <v>1924</v>
      </c>
      <c r="H43" s="5" t="s">
        <v>1925</v>
      </c>
      <c r="I43" s="5" t="s">
        <v>1926</v>
      </c>
      <c r="K43" s="671">
        <v>1</v>
      </c>
    </row>
    <row r="44" spans="1:11" ht="42" customHeight="1">
      <c r="A44" s="5" t="s">
        <v>1927</v>
      </c>
      <c r="B44" s="14" t="s">
        <v>1928</v>
      </c>
      <c r="C44" s="5" t="s">
        <v>1929</v>
      </c>
      <c r="D44" s="5" t="s">
        <v>1930</v>
      </c>
      <c r="E44" s="5" t="s">
        <v>1931</v>
      </c>
      <c r="F44" s="5" t="s">
        <v>1932</v>
      </c>
      <c r="G44" s="5" t="s">
        <v>1933</v>
      </c>
      <c r="H44" s="5" t="s">
        <v>1934</v>
      </c>
      <c r="I44" s="5" t="s">
        <v>1935</v>
      </c>
      <c r="K44" s="671">
        <v>1</v>
      </c>
    </row>
    <row r="45" spans="1:11" ht="42" customHeight="1">
      <c r="A45" s="5" t="s">
        <v>1936</v>
      </c>
      <c r="B45" s="14" t="s">
        <v>1937</v>
      </c>
      <c r="C45" s="5" t="s">
        <v>1938</v>
      </c>
      <c r="D45" s="5" t="s">
        <v>1939</v>
      </c>
      <c r="E45" s="5" t="s">
        <v>1940</v>
      </c>
      <c r="F45" s="5" t="s">
        <v>1941</v>
      </c>
      <c r="G45" s="5" t="s">
        <v>1942</v>
      </c>
      <c r="H45" s="5" t="s">
        <v>1943</v>
      </c>
      <c r="I45" s="5" t="s">
        <v>1944</v>
      </c>
      <c r="K45" s="671">
        <v>1</v>
      </c>
    </row>
    <row r="46" spans="1:11" ht="42" customHeight="1">
      <c r="A46" s="5" t="s">
        <v>1945</v>
      </c>
      <c r="B46" s="14" t="s">
        <v>1946</v>
      </c>
      <c r="C46" s="5" t="s">
        <v>1947</v>
      </c>
      <c r="D46" s="5" t="s">
        <v>1948</v>
      </c>
      <c r="E46" s="5" t="s">
        <v>1949</v>
      </c>
      <c r="F46" s="5" t="s">
        <v>1950</v>
      </c>
      <c r="G46" s="5" t="s">
        <v>1951</v>
      </c>
      <c r="H46" s="5" t="s">
        <v>1952</v>
      </c>
      <c r="I46" s="5" t="s">
        <v>1953</v>
      </c>
      <c r="K46" s="671">
        <v>1</v>
      </c>
    </row>
    <row r="47" spans="1:11" ht="42" customHeight="1">
      <c r="A47" s="5" t="s">
        <v>1954</v>
      </c>
      <c r="B47" s="14" t="s">
        <v>1955</v>
      </c>
      <c r="C47" s="5" t="s">
        <v>1956</v>
      </c>
      <c r="D47" s="5" t="s">
        <v>1957</v>
      </c>
      <c r="E47" s="5" t="s">
        <v>1958</v>
      </c>
      <c r="F47" s="5" t="s">
        <v>1959</v>
      </c>
      <c r="G47" s="5" t="s">
        <v>1960</v>
      </c>
      <c r="H47" s="5" t="s">
        <v>1961</v>
      </c>
      <c r="I47" s="5" t="s">
        <v>1962</v>
      </c>
      <c r="K47" s="671">
        <v>1</v>
      </c>
    </row>
    <row r="48" spans="1:11" ht="42" customHeight="1">
      <c r="A48" s="5" t="s">
        <v>1963</v>
      </c>
      <c r="B48" s="14" t="s">
        <v>1964</v>
      </c>
      <c r="C48" s="5" t="s">
        <v>1965</v>
      </c>
      <c r="D48" s="5" t="s">
        <v>1966</v>
      </c>
      <c r="E48" s="5" t="s">
        <v>1967</v>
      </c>
      <c r="F48" s="5" t="s">
        <v>1968</v>
      </c>
      <c r="G48" s="5" t="s">
        <v>1969</v>
      </c>
      <c r="H48" s="5" t="s">
        <v>1970</v>
      </c>
      <c r="I48" s="5" t="s">
        <v>1971</v>
      </c>
      <c r="K48" s="671">
        <v>1</v>
      </c>
    </row>
    <row r="49" spans="1:11" ht="42" customHeight="1">
      <c r="A49" s="5" t="s">
        <v>1972</v>
      </c>
      <c r="B49" s="14" t="s">
        <v>1973</v>
      </c>
      <c r="C49" s="5" t="s">
        <v>1974</v>
      </c>
      <c r="D49" s="5" t="s">
        <v>1975</v>
      </c>
      <c r="E49" s="5" t="s">
        <v>1976</v>
      </c>
      <c r="F49" s="5" t="s">
        <v>1977</v>
      </c>
      <c r="G49" s="5" t="s">
        <v>1978</v>
      </c>
      <c r="H49" s="5" t="s">
        <v>1979</v>
      </c>
      <c r="I49" s="5" t="s">
        <v>1980</v>
      </c>
      <c r="K49" s="671">
        <v>1</v>
      </c>
    </row>
    <row r="50" spans="1:11" ht="42" customHeight="1">
      <c r="A50" s="5" t="s">
        <v>1981</v>
      </c>
      <c r="B50" s="14" t="s">
        <v>1982</v>
      </c>
      <c r="C50" s="5" t="s">
        <v>1983</v>
      </c>
      <c r="D50" s="5" t="s">
        <v>1984</v>
      </c>
      <c r="E50" s="5" t="s">
        <v>1922</v>
      </c>
      <c r="F50" s="5" t="s">
        <v>1985</v>
      </c>
      <c r="G50" s="5" t="s">
        <v>1986</v>
      </c>
      <c r="H50" s="5" t="s">
        <v>1987</v>
      </c>
      <c r="I50" s="5" t="s">
        <v>1988</v>
      </c>
      <c r="K50" s="671">
        <v>1</v>
      </c>
    </row>
    <row r="51" spans="1:11" ht="42" customHeight="1">
      <c r="A51" s="5" t="s">
        <v>1989</v>
      </c>
      <c r="B51" s="14" t="s">
        <v>1990</v>
      </c>
      <c r="C51" s="5" t="s">
        <v>1991</v>
      </c>
      <c r="D51" s="5" t="s">
        <v>1992</v>
      </c>
      <c r="E51" s="5" t="s">
        <v>1993</v>
      </c>
      <c r="F51" s="5" t="s">
        <v>1994</v>
      </c>
      <c r="G51" s="5" t="s">
        <v>1995</v>
      </c>
      <c r="H51" s="5" t="s">
        <v>1996</v>
      </c>
      <c r="I51" s="5" t="s">
        <v>1997</v>
      </c>
      <c r="K51" s="672" t="s">
        <v>4815</v>
      </c>
    </row>
    <row r="52" spans="1:11">
      <c r="A52" s="671">
        <v>1</v>
      </c>
      <c r="B52" s="671">
        <v>1</v>
      </c>
      <c r="C52" s="671">
        <v>1</v>
      </c>
      <c r="D52" s="671">
        <v>1</v>
      </c>
      <c r="E52" s="671">
        <v>1</v>
      </c>
      <c r="F52" s="671">
        <v>1</v>
      </c>
      <c r="G52" s="671">
        <v>1</v>
      </c>
      <c r="H52" s="671">
        <v>1</v>
      </c>
      <c r="I52" s="671">
        <v>1</v>
      </c>
      <c r="J52" s="671">
        <v>1</v>
      </c>
      <c r="K52" s="673" t="str">
        <f>ADDRESS(ROW(),COLUMN(),4)</f>
        <v>K52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1"/>
  <sheetViews>
    <sheetView workbookViewId="0">
      <selection activeCell="A2" sqref="A2"/>
    </sheetView>
  </sheetViews>
  <sheetFormatPr baseColWidth="10" defaultColWidth="9" defaultRowHeight="15"/>
  <cols>
    <col min="1" max="1" width="11" style="2" customWidth="1"/>
    <col min="2" max="2" width="50.625" style="2" customWidth="1"/>
    <col min="3" max="3" width="27.375" style="2" customWidth="1"/>
    <col min="4" max="4" width="27.75" style="2" customWidth="1"/>
    <col min="5" max="5" width="38.625" style="2" customWidth="1"/>
    <col min="6" max="6" width="34.125" style="2" customWidth="1"/>
    <col min="7" max="13" width="50.625" style="2" customWidth="1"/>
    <col min="14" max="14" width="9" style="2"/>
    <col min="15" max="15" width="7.625" style="674" customWidth="1"/>
    <col min="16" max="16384" width="9" style="2"/>
  </cols>
  <sheetData>
    <row r="1" spans="1:15" ht="27.95" customHeight="1">
      <c r="A1" s="8" t="s">
        <v>4074</v>
      </c>
      <c r="B1" s="1"/>
      <c r="C1" s="1"/>
      <c r="D1" s="1"/>
      <c r="E1" s="1"/>
      <c r="F1" s="1"/>
      <c r="G1" s="1"/>
      <c r="H1" s="1"/>
      <c r="I1" s="1"/>
      <c r="J1" s="1"/>
      <c r="K1" s="1"/>
      <c r="L1" s="1"/>
      <c r="M1" s="1"/>
      <c r="O1" s="671">
        <v>1</v>
      </c>
    </row>
    <row r="2" spans="1:15" ht="33.950000000000003" customHeight="1">
      <c r="A2" s="10" t="s">
        <v>1998</v>
      </c>
      <c r="B2" s="3"/>
      <c r="C2" s="3"/>
      <c r="D2" s="3"/>
      <c r="E2" s="3"/>
      <c r="F2" s="3"/>
      <c r="G2" s="3"/>
      <c r="H2" s="3"/>
      <c r="I2" s="3"/>
      <c r="J2" s="3"/>
      <c r="K2" s="3"/>
      <c r="L2" s="3"/>
      <c r="M2" s="681" t="s">
        <v>2948</v>
      </c>
      <c r="N2" s="16"/>
      <c r="O2" s="671">
        <v>1</v>
      </c>
    </row>
    <row r="3" spans="1:15">
      <c r="M3" s="682" t="s">
        <v>2949</v>
      </c>
      <c r="N3" s="17"/>
      <c r="O3" s="671">
        <v>1</v>
      </c>
    </row>
    <row r="4" spans="1:15" ht="32.1" customHeight="1">
      <c r="A4" s="11" t="s">
        <v>1999</v>
      </c>
      <c r="B4" s="11" t="s">
        <v>2000</v>
      </c>
      <c r="C4" s="11" t="s">
        <v>2001</v>
      </c>
      <c r="D4" s="11" t="s">
        <v>2002</v>
      </c>
      <c r="E4" s="11" t="s">
        <v>2003</v>
      </c>
      <c r="F4" s="11" t="s">
        <v>2004</v>
      </c>
      <c r="G4" s="11" t="s">
        <v>2005</v>
      </c>
      <c r="H4" s="11" t="s">
        <v>2006</v>
      </c>
      <c r="I4" s="11" t="s">
        <v>2007</v>
      </c>
      <c r="J4" s="11" t="s">
        <v>2008</v>
      </c>
      <c r="K4" s="11" t="s">
        <v>2009</v>
      </c>
      <c r="L4" s="11" t="s">
        <v>2010</v>
      </c>
      <c r="M4" s="11" t="s">
        <v>2011</v>
      </c>
      <c r="O4" s="671">
        <v>1</v>
      </c>
    </row>
    <row r="5" spans="1:15" ht="42" customHeight="1">
      <c r="A5" s="5" t="s">
        <v>2012</v>
      </c>
      <c r="B5" s="5" t="s">
        <v>2013</v>
      </c>
      <c r="C5" s="5" t="s">
        <v>308</v>
      </c>
      <c r="D5" s="5" t="s">
        <v>762</v>
      </c>
      <c r="E5" s="5" t="s">
        <v>2014</v>
      </c>
      <c r="F5" s="5" t="s">
        <v>1544</v>
      </c>
      <c r="G5" s="5" t="s">
        <v>2015</v>
      </c>
      <c r="H5" s="5"/>
      <c r="I5" s="5" t="s">
        <v>2016</v>
      </c>
      <c r="J5" s="5" t="s">
        <v>2017</v>
      </c>
      <c r="K5" s="5" t="s">
        <v>2018</v>
      </c>
      <c r="L5" s="5" t="s">
        <v>2019</v>
      </c>
      <c r="M5" s="5" t="s">
        <v>2020</v>
      </c>
      <c r="O5" s="671">
        <v>1</v>
      </c>
    </row>
    <row r="6" spans="1:15" ht="42" customHeight="1">
      <c r="A6" s="5" t="s">
        <v>2021</v>
      </c>
      <c r="B6" s="5" t="s">
        <v>2022</v>
      </c>
      <c r="C6" s="5" t="s">
        <v>245</v>
      </c>
      <c r="D6" s="5" t="s">
        <v>744</v>
      </c>
      <c r="E6" s="5" t="s">
        <v>2023</v>
      </c>
      <c r="F6" s="5" t="s">
        <v>1188</v>
      </c>
      <c r="G6" s="5" t="s">
        <v>2024</v>
      </c>
      <c r="H6" s="5"/>
      <c r="I6" s="5" t="s">
        <v>2025</v>
      </c>
      <c r="J6" s="5" t="s">
        <v>2026</v>
      </c>
      <c r="K6" s="5" t="s">
        <v>2027</v>
      </c>
      <c r="L6" s="5" t="s">
        <v>2028</v>
      </c>
      <c r="M6" s="5" t="s">
        <v>2029</v>
      </c>
      <c r="O6" s="671">
        <v>1</v>
      </c>
    </row>
    <row r="7" spans="1:15" ht="42" customHeight="1">
      <c r="A7" s="5" t="s">
        <v>2030</v>
      </c>
      <c r="B7" s="5" t="s">
        <v>2031</v>
      </c>
      <c r="C7" s="5" t="s">
        <v>340</v>
      </c>
      <c r="D7" s="5" t="s">
        <v>852</v>
      </c>
      <c r="E7" s="5" t="s">
        <v>2032</v>
      </c>
      <c r="F7" s="5" t="s">
        <v>1227</v>
      </c>
      <c r="G7" s="5" t="s">
        <v>2033</v>
      </c>
      <c r="H7" s="5"/>
      <c r="I7" s="5" t="s">
        <v>2034</v>
      </c>
      <c r="J7" s="5" t="s">
        <v>2035</v>
      </c>
      <c r="K7" s="5" t="s">
        <v>2036</v>
      </c>
      <c r="L7" s="5" t="s">
        <v>2037</v>
      </c>
      <c r="M7" s="5" t="s">
        <v>2038</v>
      </c>
      <c r="O7" s="671">
        <v>1</v>
      </c>
    </row>
    <row r="8" spans="1:15" ht="42" customHeight="1">
      <c r="A8" s="5" t="s">
        <v>2039</v>
      </c>
      <c r="B8" s="5" t="s">
        <v>2040</v>
      </c>
      <c r="C8" s="5" t="s">
        <v>238</v>
      </c>
      <c r="D8" s="5" t="s">
        <v>753</v>
      </c>
      <c r="E8" s="5" t="s">
        <v>2041</v>
      </c>
      <c r="F8" s="5" t="s">
        <v>1544</v>
      </c>
      <c r="G8" s="5" t="s">
        <v>2042</v>
      </c>
      <c r="H8" s="5"/>
      <c r="I8" s="5" t="s">
        <v>2043</v>
      </c>
      <c r="J8" s="5" t="s">
        <v>2044</v>
      </c>
      <c r="K8" s="5" t="s">
        <v>2045</v>
      </c>
      <c r="L8" s="5" t="s">
        <v>2046</v>
      </c>
      <c r="M8" s="5" t="s">
        <v>2047</v>
      </c>
      <c r="O8" s="671">
        <v>1</v>
      </c>
    </row>
    <row r="9" spans="1:15" ht="42" customHeight="1">
      <c r="A9" s="5" t="s">
        <v>2048</v>
      </c>
      <c r="B9" s="5" t="s">
        <v>2049</v>
      </c>
      <c r="C9" s="5" t="s">
        <v>377</v>
      </c>
      <c r="D9" s="5" t="s">
        <v>771</v>
      </c>
      <c r="E9" s="5" t="s">
        <v>517</v>
      </c>
      <c r="F9" s="5" t="s">
        <v>1188</v>
      </c>
      <c r="G9" s="5" t="s">
        <v>2050</v>
      </c>
      <c r="H9" s="5"/>
      <c r="I9" s="5" t="s">
        <v>2051</v>
      </c>
      <c r="J9" s="5" t="s">
        <v>2052</v>
      </c>
      <c r="K9" s="5" t="s">
        <v>2053</v>
      </c>
      <c r="L9" s="5" t="s">
        <v>2054</v>
      </c>
      <c r="M9" s="5" t="s">
        <v>2055</v>
      </c>
      <c r="O9" s="671">
        <v>1</v>
      </c>
    </row>
    <row r="10" spans="1:15" ht="42" customHeight="1">
      <c r="A10" s="5" t="s">
        <v>2056</v>
      </c>
      <c r="B10" s="5" t="s">
        <v>2057</v>
      </c>
      <c r="C10" s="5" t="s">
        <v>290</v>
      </c>
      <c r="D10" s="5" t="s">
        <v>897</v>
      </c>
      <c r="E10" s="5" t="s">
        <v>2058</v>
      </c>
      <c r="F10" s="5" t="s">
        <v>1188</v>
      </c>
      <c r="G10" s="5" t="s">
        <v>2059</v>
      </c>
      <c r="H10" s="5"/>
      <c r="I10" s="5" t="s">
        <v>2060</v>
      </c>
      <c r="J10" s="5" t="s">
        <v>2061</v>
      </c>
      <c r="K10" s="5" t="s">
        <v>2062</v>
      </c>
      <c r="L10" s="5" t="s">
        <v>2063</v>
      </c>
      <c r="M10" s="5" t="s">
        <v>2064</v>
      </c>
      <c r="O10" s="671">
        <v>1</v>
      </c>
    </row>
    <row r="11" spans="1:15" ht="42" customHeight="1">
      <c r="A11" s="5" t="s">
        <v>2065</v>
      </c>
      <c r="B11" s="5" t="s">
        <v>2066</v>
      </c>
      <c r="C11" s="5" t="s">
        <v>308</v>
      </c>
      <c r="D11" s="5" t="s">
        <v>1075</v>
      </c>
      <c r="E11" s="5" t="s">
        <v>2067</v>
      </c>
      <c r="F11" s="5" t="s">
        <v>1188</v>
      </c>
      <c r="G11" s="5" t="s">
        <v>2068</v>
      </c>
      <c r="H11" s="5"/>
      <c r="I11" s="5" t="s">
        <v>2069</v>
      </c>
      <c r="J11" s="5" t="s">
        <v>2070</v>
      </c>
      <c r="K11" s="5" t="s">
        <v>2071</v>
      </c>
      <c r="L11" s="5" t="s">
        <v>2072</v>
      </c>
      <c r="M11" s="5" t="s">
        <v>2073</v>
      </c>
      <c r="O11" s="671">
        <v>1</v>
      </c>
    </row>
    <row r="12" spans="1:15" ht="42" customHeight="1">
      <c r="A12" s="5" t="s">
        <v>2074</v>
      </c>
      <c r="B12" s="5" t="s">
        <v>2075</v>
      </c>
      <c r="C12" s="5" t="s">
        <v>192</v>
      </c>
      <c r="D12" s="5" t="s">
        <v>798</v>
      </c>
      <c r="E12" s="5" t="s">
        <v>2076</v>
      </c>
      <c r="F12" s="5" t="s">
        <v>1544</v>
      </c>
      <c r="G12" s="5" t="s">
        <v>2077</v>
      </c>
      <c r="H12" s="5"/>
      <c r="I12" s="5" t="s">
        <v>2078</v>
      </c>
      <c r="J12" s="5" t="s">
        <v>2079</v>
      </c>
      <c r="K12" s="5" t="s">
        <v>2080</v>
      </c>
      <c r="L12" s="5" t="s">
        <v>2081</v>
      </c>
      <c r="M12" s="5" t="s">
        <v>2082</v>
      </c>
      <c r="O12" s="671">
        <v>1</v>
      </c>
    </row>
    <row r="13" spans="1:15" ht="42" customHeight="1">
      <c r="A13" s="5" t="s">
        <v>2083</v>
      </c>
      <c r="B13" s="5" t="s">
        <v>2084</v>
      </c>
      <c r="C13" s="5" t="s">
        <v>383</v>
      </c>
      <c r="D13" s="5" t="s">
        <v>1021</v>
      </c>
      <c r="E13" s="5" t="s">
        <v>385</v>
      </c>
      <c r="F13" s="5" t="s">
        <v>1544</v>
      </c>
      <c r="G13" s="5" t="s">
        <v>2085</v>
      </c>
      <c r="H13" s="5"/>
      <c r="I13" s="5" t="s">
        <v>2086</v>
      </c>
      <c r="J13" s="5" t="s">
        <v>2087</v>
      </c>
      <c r="K13" s="5" t="s">
        <v>2088</v>
      </c>
      <c r="L13" s="5" t="s">
        <v>2089</v>
      </c>
      <c r="M13" s="5" t="s">
        <v>2090</v>
      </c>
      <c r="O13" s="671">
        <v>1</v>
      </c>
    </row>
    <row r="14" spans="1:15" ht="42" customHeight="1">
      <c r="A14" s="5" t="s">
        <v>2091</v>
      </c>
      <c r="B14" s="5" t="s">
        <v>577</v>
      </c>
      <c r="C14" s="5" t="s">
        <v>575</v>
      </c>
      <c r="D14" s="5" t="s">
        <v>879</v>
      </c>
      <c r="E14" s="5" t="s">
        <v>2092</v>
      </c>
      <c r="F14" s="5" t="s">
        <v>1188</v>
      </c>
      <c r="G14" s="5" t="s">
        <v>2093</v>
      </c>
      <c r="H14" s="5"/>
      <c r="I14" s="5" t="s">
        <v>2094</v>
      </c>
      <c r="J14" s="5" t="s">
        <v>2095</v>
      </c>
      <c r="K14" s="5" t="s">
        <v>2096</v>
      </c>
      <c r="L14" s="5" t="s">
        <v>2097</v>
      </c>
      <c r="M14" s="5" t="s">
        <v>2098</v>
      </c>
      <c r="O14" s="671">
        <v>1</v>
      </c>
    </row>
    <row r="15" spans="1:15" ht="42" customHeight="1">
      <c r="A15" s="5" t="s">
        <v>2099</v>
      </c>
      <c r="B15" s="5" t="s">
        <v>2100</v>
      </c>
      <c r="C15" s="5" t="s">
        <v>487</v>
      </c>
      <c r="D15" s="5" t="s">
        <v>798</v>
      </c>
      <c r="E15" s="5" t="s">
        <v>2101</v>
      </c>
      <c r="F15" s="5" t="s">
        <v>1207</v>
      </c>
      <c r="G15" s="5" t="s">
        <v>2102</v>
      </c>
      <c r="H15" s="5"/>
      <c r="I15" s="5" t="s">
        <v>2103</v>
      </c>
      <c r="J15" s="5" t="s">
        <v>2104</v>
      </c>
      <c r="K15" s="5" t="s">
        <v>2105</v>
      </c>
      <c r="L15" s="5" t="s">
        <v>2106</v>
      </c>
      <c r="M15" s="5" t="s">
        <v>2107</v>
      </c>
      <c r="O15" s="671">
        <v>1</v>
      </c>
    </row>
    <row r="16" spans="1:15" ht="42" customHeight="1">
      <c r="A16" s="5" t="s">
        <v>2108</v>
      </c>
      <c r="B16" s="5" t="s">
        <v>2109</v>
      </c>
      <c r="C16" s="5" t="s">
        <v>524</v>
      </c>
      <c r="D16" s="5" t="s">
        <v>994</v>
      </c>
      <c r="E16" s="5" t="s">
        <v>2110</v>
      </c>
      <c r="F16" s="5" t="s">
        <v>1207</v>
      </c>
      <c r="G16" s="5" t="s">
        <v>2111</v>
      </c>
      <c r="H16" s="5"/>
      <c r="I16" s="5" t="s">
        <v>2112</v>
      </c>
      <c r="J16" s="5" t="s">
        <v>2113</v>
      </c>
      <c r="K16" s="5" t="s">
        <v>2114</v>
      </c>
      <c r="L16" s="5" t="s">
        <v>2115</v>
      </c>
      <c r="M16" s="5" t="s">
        <v>2109</v>
      </c>
      <c r="O16" s="671">
        <v>1</v>
      </c>
    </row>
    <row r="17" spans="1:15" ht="42" customHeight="1">
      <c r="A17" s="5" t="s">
        <v>2116</v>
      </c>
      <c r="B17" s="5" t="s">
        <v>2117</v>
      </c>
      <c r="C17" s="5" t="s">
        <v>675</v>
      </c>
      <c r="D17" s="5" t="s">
        <v>816</v>
      </c>
      <c r="E17" s="5" t="s">
        <v>2118</v>
      </c>
      <c r="F17" s="5" t="s">
        <v>1544</v>
      </c>
      <c r="G17" s="5" t="s">
        <v>2119</v>
      </c>
      <c r="H17" s="5"/>
      <c r="I17" s="5" t="s">
        <v>2120</v>
      </c>
      <c r="J17" s="5" t="s">
        <v>2121</v>
      </c>
      <c r="K17" s="5" t="s">
        <v>2122</v>
      </c>
      <c r="L17" s="5" t="s">
        <v>2123</v>
      </c>
      <c r="M17" s="5" t="s">
        <v>2124</v>
      </c>
      <c r="O17" s="671">
        <v>1</v>
      </c>
    </row>
    <row r="18" spans="1:15" ht="42" customHeight="1">
      <c r="A18" s="5" t="s">
        <v>2125</v>
      </c>
      <c r="B18" s="5" t="s">
        <v>2126</v>
      </c>
      <c r="C18" s="5" t="s">
        <v>591</v>
      </c>
      <c r="D18" s="5" t="s">
        <v>967</v>
      </c>
      <c r="E18" s="5" t="s">
        <v>1171</v>
      </c>
      <c r="F18" s="5" t="s">
        <v>1544</v>
      </c>
      <c r="G18" s="5" t="s">
        <v>2127</v>
      </c>
      <c r="H18" s="5"/>
      <c r="I18" s="5" t="s">
        <v>2128</v>
      </c>
      <c r="J18" s="5" t="s">
        <v>2129</v>
      </c>
      <c r="K18" s="5" t="s">
        <v>2130</v>
      </c>
      <c r="L18" s="5" t="s">
        <v>2131</v>
      </c>
      <c r="M18" s="5" t="s">
        <v>2132</v>
      </c>
      <c r="O18" s="671">
        <v>1</v>
      </c>
    </row>
    <row r="19" spans="1:15" ht="42" customHeight="1">
      <c r="A19" s="5" t="s">
        <v>2133</v>
      </c>
      <c r="B19" s="5" t="s">
        <v>2134</v>
      </c>
      <c r="C19" s="5" t="s">
        <v>648</v>
      </c>
      <c r="D19" s="5" t="s">
        <v>1057</v>
      </c>
      <c r="E19" s="5" t="s">
        <v>2135</v>
      </c>
      <c r="F19" s="5" t="s">
        <v>1188</v>
      </c>
      <c r="G19" s="5" t="s">
        <v>2136</v>
      </c>
      <c r="H19" s="5"/>
      <c r="I19" s="5" t="s">
        <v>653</v>
      </c>
      <c r="J19" s="5" t="s">
        <v>2137</v>
      </c>
      <c r="K19" s="5" t="s">
        <v>2138</v>
      </c>
      <c r="L19" s="5" t="s">
        <v>2139</v>
      </c>
      <c r="M19" s="5" t="s">
        <v>2140</v>
      </c>
      <c r="O19" s="671">
        <v>1</v>
      </c>
    </row>
    <row r="20" spans="1:15" ht="42" customHeight="1">
      <c r="A20" s="5" t="s">
        <v>2141</v>
      </c>
      <c r="B20" s="5" t="s">
        <v>2057</v>
      </c>
      <c r="C20" s="5" t="s">
        <v>290</v>
      </c>
      <c r="D20" s="5" t="s">
        <v>897</v>
      </c>
      <c r="E20" s="5" t="s">
        <v>2058</v>
      </c>
      <c r="F20" s="5" t="s">
        <v>1188</v>
      </c>
      <c r="G20" s="5" t="s">
        <v>2059</v>
      </c>
      <c r="H20" s="5"/>
      <c r="I20" s="5" t="s">
        <v>2060</v>
      </c>
      <c r="J20" s="5" t="s">
        <v>2061</v>
      </c>
      <c r="K20" s="5" t="s">
        <v>2062</v>
      </c>
      <c r="L20" s="5" t="s">
        <v>2063</v>
      </c>
      <c r="M20" s="5" t="s">
        <v>2064</v>
      </c>
      <c r="O20" s="671">
        <v>1</v>
      </c>
    </row>
    <row r="21" spans="1:15" ht="42" customHeight="1">
      <c r="A21" s="5" t="s">
        <v>2142</v>
      </c>
      <c r="B21" s="5" t="s">
        <v>2066</v>
      </c>
      <c r="C21" s="5" t="s">
        <v>308</v>
      </c>
      <c r="D21" s="5" t="s">
        <v>1075</v>
      </c>
      <c r="E21" s="5" t="s">
        <v>2067</v>
      </c>
      <c r="F21" s="5" t="s">
        <v>1188</v>
      </c>
      <c r="G21" s="5" t="s">
        <v>2068</v>
      </c>
      <c r="H21" s="5"/>
      <c r="I21" s="5" t="s">
        <v>2069</v>
      </c>
      <c r="J21" s="5" t="s">
        <v>2070</v>
      </c>
      <c r="K21" s="5" t="s">
        <v>2071</v>
      </c>
      <c r="L21" s="5" t="s">
        <v>2072</v>
      </c>
      <c r="M21" s="5" t="s">
        <v>2073</v>
      </c>
      <c r="O21" s="671">
        <v>1</v>
      </c>
    </row>
    <row r="22" spans="1:15" ht="42" customHeight="1">
      <c r="A22" s="5" t="s">
        <v>2143</v>
      </c>
      <c r="B22" s="5" t="s">
        <v>2075</v>
      </c>
      <c r="C22" s="5" t="s">
        <v>192</v>
      </c>
      <c r="D22" s="5" t="s">
        <v>798</v>
      </c>
      <c r="E22" s="5" t="s">
        <v>2076</v>
      </c>
      <c r="F22" s="5" t="s">
        <v>1544</v>
      </c>
      <c r="G22" s="5" t="s">
        <v>2077</v>
      </c>
      <c r="H22" s="5"/>
      <c r="I22" s="5" t="s">
        <v>2078</v>
      </c>
      <c r="J22" s="5" t="s">
        <v>2079</v>
      </c>
      <c r="K22" s="5" t="s">
        <v>2080</v>
      </c>
      <c r="L22" s="5" t="s">
        <v>2081</v>
      </c>
      <c r="M22" s="5" t="s">
        <v>2082</v>
      </c>
      <c r="O22" s="671">
        <v>1</v>
      </c>
    </row>
    <row r="23" spans="1:15" ht="42" customHeight="1">
      <c r="A23" s="5" t="s">
        <v>2144</v>
      </c>
      <c r="B23" s="5" t="s">
        <v>2084</v>
      </c>
      <c r="C23" s="5" t="s">
        <v>383</v>
      </c>
      <c r="D23" s="5" t="s">
        <v>1021</v>
      </c>
      <c r="E23" s="5" t="s">
        <v>385</v>
      </c>
      <c r="F23" s="5" t="s">
        <v>1544</v>
      </c>
      <c r="G23" s="5" t="s">
        <v>2085</v>
      </c>
      <c r="H23" s="5"/>
      <c r="I23" s="5" t="s">
        <v>2086</v>
      </c>
      <c r="J23" s="5" t="s">
        <v>2087</v>
      </c>
      <c r="K23" s="5" t="s">
        <v>2088</v>
      </c>
      <c r="L23" s="5" t="s">
        <v>2089</v>
      </c>
      <c r="M23" s="5" t="s">
        <v>2090</v>
      </c>
      <c r="O23" s="671">
        <v>1</v>
      </c>
    </row>
    <row r="24" spans="1:15" ht="42" customHeight="1">
      <c r="A24" s="5" t="s">
        <v>2145</v>
      </c>
      <c r="B24" s="5" t="s">
        <v>577</v>
      </c>
      <c r="C24" s="5" t="s">
        <v>575</v>
      </c>
      <c r="D24" s="5" t="s">
        <v>879</v>
      </c>
      <c r="E24" s="5" t="s">
        <v>2092</v>
      </c>
      <c r="F24" s="5" t="s">
        <v>1188</v>
      </c>
      <c r="G24" s="5" t="s">
        <v>2093</v>
      </c>
      <c r="H24" s="5"/>
      <c r="I24" s="5" t="s">
        <v>2094</v>
      </c>
      <c r="J24" s="5" t="s">
        <v>2095</v>
      </c>
      <c r="K24" s="5" t="s">
        <v>2096</v>
      </c>
      <c r="L24" s="5" t="s">
        <v>2097</v>
      </c>
      <c r="M24" s="5" t="s">
        <v>2098</v>
      </c>
      <c r="O24" s="671">
        <v>1</v>
      </c>
    </row>
    <row r="25" spans="1:15" ht="42" customHeight="1">
      <c r="A25" s="5" t="s">
        <v>2146</v>
      </c>
      <c r="B25" s="5" t="s">
        <v>2100</v>
      </c>
      <c r="C25" s="5" t="s">
        <v>487</v>
      </c>
      <c r="D25" s="5" t="s">
        <v>798</v>
      </c>
      <c r="E25" s="5" t="s">
        <v>2101</v>
      </c>
      <c r="F25" s="5" t="s">
        <v>1207</v>
      </c>
      <c r="G25" s="5" t="s">
        <v>2102</v>
      </c>
      <c r="H25" s="5"/>
      <c r="I25" s="5" t="s">
        <v>2103</v>
      </c>
      <c r="J25" s="5" t="s">
        <v>2104</v>
      </c>
      <c r="K25" s="5" t="s">
        <v>2105</v>
      </c>
      <c r="L25" s="5" t="s">
        <v>2106</v>
      </c>
      <c r="M25" s="5" t="s">
        <v>2107</v>
      </c>
      <c r="O25" s="671">
        <v>1</v>
      </c>
    </row>
    <row r="26" spans="1:15" ht="42" customHeight="1">
      <c r="A26" s="5" t="s">
        <v>2147</v>
      </c>
      <c r="B26" s="5" t="s">
        <v>2109</v>
      </c>
      <c r="C26" s="5" t="s">
        <v>524</v>
      </c>
      <c r="D26" s="5" t="s">
        <v>994</v>
      </c>
      <c r="E26" s="5" t="s">
        <v>2110</v>
      </c>
      <c r="F26" s="5" t="s">
        <v>1207</v>
      </c>
      <c r="G26" s="5" t="s">
        <v>2111</v>
      </c>
      <c r="H26" s="5"/>
      <c r="I26" s="5" t="s">
        <v>2112</v>
      </c>
      <c r="J26" s="5" t="s">
        <v>2113</v>
      </c>
      <c r="K26" s="5" t="s">
        <v>2114</v>
      </c>
      <c r="L26" s="5" t="s">
        <v>2115</v>
      </c>
      <c r="M26" s="5" t="s">
        <v>2109</v>
      </c>
      <c r="O26" s="671">
        <v>1</v>
      </c>
    </row>
    <row r="27" spans="1:15" ht="42" customHeight="1">
      <c r="A27" s="5" t="s">
        <v>2148</v>
      </c>
      <c r="B27" s="5" t="s">
        <v>2117</v>
      </c>
      <c r="C27" s="5" t="s">
        <v>675</v>
      </c>
      <c r="D27" s="5" t="s">
        <v>816</v>
      </c>
      <c r="E27" s="5" t="s">
        <v>2118</v>
      </c>
      <c r="F27" s="5" t="s">
        <v>1544</v>
      </c>
      <c r="G27" s="5" t="s">
        <v>2119</v>
      </c>
      <c r="H27" s="5"/>
      <c r="I27" s="5" t="s">
        <v>2120</v>
      </c>
      <c r="J27" s="5" t="s">
        <v>2121</v>
      </c>
      <c r="K27" s="5" t="s">
        <v>2122</v>
      </c>
      <c r="L27" s="5" t="s">
        <v>2123</v>
      </c>
      <c r="M27" s="5" t="s">
        <v>2124</v>
      </c>
      <c r="O27" s="671">
        <v>1</v>
      </c>
    </row>
    <row r="28" spans="1:15" ht="42" customHeight="1">
      <c r="A28" s="5" t="s">
        <v>2149</v>
      </c>
      <c r="B28" s="5" t="s">
        <v>2126</v>
      </c>
      <c r="C28" s="5" t="s">
        <v>591</v>
      </c>
      <c r="D28" s="5" t="s">
        <v>967</v>
      </c>
      <c r="E28" s="5" t="s">
        <v>1171</v>
      </c>
      <c r="F28" s="5" t="s">
        <v>1544</v>
      </c>
      <c r="G28" s="5" t="s">
        <v>2127</v>
      </c>
      <c r="H28" s="5"/>
      <c r="I28" s="5" t="s">
        <v>2128</v>
      </c>
      <c r="J28" s="5" t="s">
        <v>2129</v>
      </c>
      <c r="K28" s="5" t="s">
        <v>2130</v>
      </c>
      <c r="L28" s="5" t="s">
        <v>2131</v>
      </c>
      <c r="M28" s="5" t="s">
        <v>2132</v>
      </c>
      <c r="O28" s="671">
        <v>1</v>
      </c>
    </row>
    <row r="29" spans="1:15" ht="42" customHeight="1">
      <c r="A29" s="5" t="s">
        <v>2150</v>
      </c>
      <c r="B29" s="5" t="s">
        <v>2134</v>
      </c>
      <c r="C29" s="5" t="s">
        <v>648</v>
      </c>
      <c r="D29" s="5" t="s">
        <v>1057</v>
      </c>
      <c r="E29" s="5" t="s">
        <v>2135</v>
      </c>
      <c r="F29" s="5" t="s">
        <v>1188</v>
      </c>
      <c r="G29" s="5" t="s">
        <v>2136</v>
      </c>
      <c r="H29" s="5"/>
      <c r="I29" s="5" t="s">
        <v>653</v>
      </c>
      <c r="J29" s="5" t="s">
        <v>2137</v>
      </c>
      <c r="K29" s="5" t="s">
        <v>2138</v>
      </c>
      <c r="L29" s="5" t="s">
        <v>2139</v>
      </c>
      <c r="M29" s="5" t="s">
        <v>2140</v>
      </c>
      <c r="O29" s="671">
        <v>1</v>
      </c>
    </row>
    <row r="30" spans="1:15" ht="42" customHeight="1">
      <c r="A30" s="5" t="s">
        <v>2151</v>
      </c>
      <c r="B30" s="5" t="s">
        <v>2057</v>
      </c>
      <c r="C30" s="5" t="s">
        <v>290</v>
      </c>
      <c r="D30" s="5" t="s">
        <v>897</v>
      </c>
      <c r="E30" s="5" t="s">
        <v>2058</v>
      </c>
      <c r="F30" s="5" t="s">
        <v>1188</v>
      </c>
      <c r="G30" s="5" t="s">
        <v>2059</v>
      </c>
      <c r="H30" s="5"/>
      <c r="I30" s="5" t="s">
        <v>2060</v>
      </c>
      <c r="J30" s="5" t="s">
        <v>2061</v>
      </c>
      <c r="K30" s="5" t="s">
        <v>2062</v>
      </c>
      <c r="L30" s="5" t="s">
        <v>2063</v>
      </c>
      <c r="M30" s="5" t="s">
        <v>2064</v>
      </c>
      <c r="O30" s="671">
        <v>1</v>
      </c>
    </row>
    <row r="31" spans="1:15" ht="42" customHeight="1">
      <c r="A31" s="5" t="s">
        <v>2152</v>
      </c>
      <c r="B31" s="5" t="s">
        <v>2066</v>
      </c>
      <c r="C31" s="5" t="s">
        <v>308</v>
      </c>
      <c r="D31" s="5" t="s">
        <v>1075</v>
      </c>
      <c r="E31" s="5" t="s">
        <v>2067</v>
      </c>
      <c r="F31" s="5" t="s">
        <v>1188</v>
      </c>
      <c r="G31" s="5" t="s">
        <v>2068</v>
      </c>
      <c r="H31" s="5"/>
      <c r="I31" s="5" t="s">
        <v>2069</v>
      </c>
      <c r="J31" s="5" t="s">
        <v>2070</v>
      </c>
      <c r="K31" s="5" t="s">
        <v>2071</v>
      </c>
      <c r="L31" s="5" t="s">
        <v>2072</v>
      </c>
      <c r="M31" s="5" t="s">
        <v>2073</v>
      </c>
      <c r="O31" s="671">
        <v>1</v>
      </c>
    </row>
    <row r="32" spans="1:15" ht="42" customHeight="1">
      <c r="A32" s="5" t="s">
        <v>2153</v>
      </c>
      <c r="B32" s="5" t="s">
        <v>2075</v>
      </c>
      <c r="C32" s="5" t="s">
        <v>192</v>
      </c>
      <c r="D32" s="5" t="s">
        <v>798</v>
      </c>
      <c r="E32" s="5" t="s">
        <v>2076</v>
      </c>
      <c r="F32" s="5" t="s">
        <v>1544</v>
      </c>
      <c r="G32" s="5" t="s">
        <v>2077</v>
      </c>
      <c r="H32" s="5"/>
      <c r="I32" s="5" t="s">
        <v>2078</v>
      </c>
      <c r="J32" s="5" t="s">
        <v>2079</v>
      </c>
      <c r="K32" s="5" t="s">
        <v>2080</v>
      </c>
      <c r="L32" s="5" t="s">
        <v>2081</v>
      </c>
      <c r="M32" s="5" t="s">
        <v>2082</v>
      </c>
      <c r="O32" s="671">
        <v>1</v>
      </c>
    </row>
    <row r="33" spans="1:15" ht="42" customHeight="1">
      <c r="A33" s="5" t="s">
        <v>2154</v>
      </c>
      <c r="B33" s="5" t="s">
        <v>2084</v>
      </c>
      <c r="C33" s="5" t="s">
        <v>383</v>
      </c>
      <c r="D33" s="5" t="s">
        <v>1021</v>
      </c>
      <c r="E33" s="5" t="s">
        <v>385</v>
      </c>
      <c r="F33" s="5" t="s">
        <v>1544</v>
      </c>
      <c r="G33" s="5" t="s">
        <v>2085</v>
      </c>
      <c r="H33" s="5"/>
      <c r="I33" s="5" t="s">
        <v>2086</v>
      </c>
      <c r="J33" s="5" t="s">
        <v>2087</v>
      </c>
      <c r="K33" s="5" t="s">
        <v>2088</v>
      </c>
      <c r="L33" s="5" t="s">
        <v>2089</v>
      </c>
      <c r="M33" s="5" t="s">
        <v>2090</v>
      </c>
      <c r="O33" s="671">
        <v>1</v>
      </c>
    </row>
    <row r="34" spans="1:15" ht="42" customHeight="1">
      <c r="A34" s="5" t="s">
        <v>2155</v>
      </c>
      <c r="B34" s="5" t="s">
        <v>577</v>
      </c>
      <c r="C34" s="5" t="s">
        <v>575</v>
      </c>
      <c r="D34" s="5" t="s">
        <v>879</v>
      </c>
      <c r="E34" s="5" t="s">
        <v>2092</v>
      </c>
      <c r="F34" s="5" t="s">
        <v>1188</v>
      </c>
      <c r="G34" s="5" t="s">
        <v>2093</v>
      </c>
      <c r="H34" s="5"/>
      <c r="I34" s="5" t="s">
        <v>2094</v>
      </c>
      <c r="J34" s="5" t="s">
        <v>2095</v>
      </c>
      <c r="K34" s="5" t="s">
        <v>2096</v>
      </c>
      <c r="L34" s="5" t="s">
        <v>2097</v>
      </c>
      <c r="M34" s="5" t="s">
        <v>2098</v>
      </c>
      <c r="O34" s="671">
        <v>1</v>
      </c>
    </row>
    <row r="35" spans="1:15" ht="42" customHeight="1">
      <c r="A35" s="5" t="s">
        <v>2156</v>
      </c>
      <c r="B35" s="5" t="s">
        <v>2100</v>
      </c>
      <c r="C35" s="5" t="s">
        <v>487</v>
      </c>
      <c r="D35" s="5" t="s">
        <v>798</v>
      </c>
      <c r="E35" s="5" t="s">
        <v>2101</v>
      </c>
      <c r="F35" s="5" t="s">
        <v>1207</v>
      </c>
      <c r="G35" s="5" t="s">
        <v>2102</v>
      </c>
      <c r="H35" s="5"/>
      <c r="I35" s="5" t="s">
        <v>2103</v>
      </c>
      <c r="J35" s="5" t="s">
        <v>2104</v>
      </c>
      <c r="K35" s="5" t="s">
        <v>2105</v>
      </c>
      <c r="L35" s="5" t="s">
        <v>2106</v>
      </c>
      <c r="M35" s="5" t="s">
        <v>2107</v>
      </c>
      <c r="O35" s="671">
        <v>1</v>
      </c>
    </row>
    <row r="36" spans="1:15" ht="42" customHeight="1">
      <c r="A36" s="5" t="s">
        <v>2157</v>
      </c>
      <c r="B36" s="5" t="s">
        <v>2109</v>
      </c>
      <c r="C36" s="5" t="s">
        <v>524</v>
      </c>
      <c r="D36" s="5" t="s">
        <v>994</v>
      </c>
      <c r="E36" s="5" t="s">
        <v>2110</v>
      </c>
      <c r="F36" s="5" t="s">
        <v>1207</v>
      </c>
      <c r="G36" s="5" t="s">
        <v>2111</v>
      </c>
      <c r="H36" s="5"/>
      <c r="I36" s="5" t="s">
        <v>2112</v>
      </c>
      <c r="J36" s="5" t="s">
        <v>2113</v>
      </c>
      <c r="K36" s="5" t="s">
        <v>2114</v>
      </c>
      <c r="L36" s="5" t="s">
        <v>2115</v>
      </c>
      <c r="M36" s="5" t="s">
        <v>2109</v>
      </c>
      <c r="O36" s="671">
        <v>1</v>
      </c>
    </row>
    <row r="37" spans="1:15" ht="42" customHeight="1">
      <c r="A37" s="5" t="s">
        <v>2158</v>
      </c>
      <c r="B37" s="5" t="s">
        <v>2117</v>
      </c>
      <c r="C37" s="5" t="s">
        <v>675</v>
      </c>
      <c r="D37" s="5" t="s">
        <v>816</v>
      </c>
      <c r="E37" s="5" t="s">
        <v>2118</v>
      </c>
      <c r="F37" s="5" t="s">
        <v>1544</v>
      </c>
      <c r="G37" s="5" t="s">
        <v>2119</v>
      </c>
      <c r="H37" s="5"/>
      <c r="I37" s="5" t="s">
        <v>2120</v>
      </c>
      <c r="J37" s="5" t="s">
        <v>2121</v>
      </c>
      <c r="K37" s="5" t="s">
        <v>2122</v>
      </c>
      <c r="L37" s="5" t="s">
        <v>2123</v>
      </c>
      <c r="M37" s="5" t="s">
        <v>2124</v>
      </c>
      <c r="O37" s="671">
        <v>1</v>
      </c>
    </row>
    <row r="38" spans="1:15" ht="42" customHeight="1">
      <c r="A38" s="5" t="s">
        <v>2159</v>
      </c>
      <c r="B38" s="5" t="s">
        <v>2126</v>
      </c>
      <c r="C38" s="5" t="s">
        <v>591</v>
      </c>
      <c r="D38" s="5" t="s">
        <v>967</v>
      </c>
      <c r="E38" s="5" t="s">
        <v>1171</v>
      </c>
      <c r="F38" s="5" t="s">
        <v>1544</v>
      </c>
      <c r="G38" s="5" t="s">
        <v>2127</v>
      </c>
      <c r="H38" s="5"/>
      <c r="I38" s="5" t="s">
        <v>2128</v>
      </c>
      <c r="J38" s="5" t="s">
        <v>2129</v>
      </c>
      <c r="K38" s="5" t="s">
        <v>2130</v>
      </c>
      <c r="L38" s="5" t="s">
        <v>2131</v>
      </c>
      <c r="M38" s="5" t="s">
        <v>2132</v>
      </c>
      <c r="O38" s="671">
        <v>1</v>
      </c>
    </row>
    <row r="39" spans="1:15" ht="42" customHeight="1">
      <c r="A39" s="5" t="s">
        <v>2160</v>
      </c>
      <c r="B39" s="5" t="s">
        <v>2134</v>
      </c>
      <c r="C39" s="5" t="s">
        <v>648</v>
      </c>
      <c r="D39" s="5" t="s">
        <v>1057</v>
      </c>
      <c r="E39" s="5" t="s">
        <v>2135</v>
      </c>
      <c r="F39" s="5" t="s">
        <v>1188</v>
      </c>
      <c r="G39" s="5" t="s">
        <v>2136</v>
      </c>
      <c r="H39" s="5"/>
      <c r="I39" s="5" t="s">
        <v>653</v>
      </c>
      <c r="J39" s="5" t="s">
        <v>2137</v>
      </c>
      <c r="K39" s="5" t="s">
        <v>2138</v>
      </c>
      <c r="L39" s="5" t="s">
        <v>2139</v>
      </c>
      <c r="M39" s="5" t="s">
        <v>2140</v>
      </c>
      <c r="O39" s="671">
        <v>1</v>
      </c>
    </row>
    <row r="40" spans="1:15">
      <c r="O40" s="672" t="s">
        <v>4815</v>
      </c>
    </row>
    <row r="41" spans="1:15">
      <c r="J41" s="671">
        <v>1</v>
      </c>
      <c r="K41" s="671">
        <v>1</v>
      </c>
      <c r="L41" s="671">
        <v>1</v>
      </c>
      <c r="M41" s="671">
        <v>1</v>
      </c>
      <c r="N41" s="671">
        <v>1</v>
      </c>
      <c r="O41" s="673" t="str">
        <f>ADDRESS(ROW(),COLUMN(),4)</f>
        <v>O41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2"/>
  <sheetViews>
    <sheetView workbookViewId="0">
      <selection activeCell="A2" sqref="A2"/>
    </sheetView>
  </sheetViews>
  <sheetFormatPr baseColWidth="10" defaultColWidth="9" defaultRowHeight="15"/>
  <cols>
    <col min="1" max="1" width="10" style="2" customWidth="1"/>
    <col min="2" max="14" width="50.625" style="2" customWidth="1"/>
    <col min="15" max="15" width="9" style="2"/>
    <col min="16" max="16" width="7.625" style="674" customWidth="1"/>
    <col min="17" max="16384" width="9" style="2"/>
  </cols>
  <sheetData>
    <row r="1" spans="1:16" ht="27.95" customHeight="1">
      <c r="A1" s="8" t="s">
        <v>4075</v>
      </c>
      <c r="B1" s="1"/>
      <c r="C1" s="1"/>
      <c r="D1" s="1"/>
      <c r="E1" s="1"/>
      <c r="F1" s="1"/>
      <c r="G1" s="1"/>
      <c r="H1" s="1"/>
      <c r="I1" s="1"/>
      <c r="J1" s="1"/>
      <c r="K1" s="1"/>
      <c r="L1" s="1"/>
      <c r="M1" s="1"/>
      <c r="N1" s="1"/>
      <c r="P1" s="671">
        <v>1</v>
      </c>
    </row>
    <row r="2" spans="1:16" ht="33.950000000000003" customHeight="1">
      <c r="A2" s="10" t="s">
        <v>2161</v>
      </c>
      <c r="B2" s="3"/>
      <c r="C2" s="3"/>
      <c r="D2" s="3"/>
      <c r="E2" s="3"/>
      <c r="F2" s="3"/>
      <c r="G2" s="3"/>
      <c r="H2" s="3"/>
      <c r="I2" s="3"/>
      <c r="J2" s="3"/>
      <c r="K2" s="3"/>
      <c r="L2" s="3"/>
      <c r="M2" s="3"/>
      <c r="N2" s="681" t="s">
        <v>2948</v>
      </c>
      <c r="O2" s="16"/>
      <c r="P2" s="671">
        <v>1</v>
      </c>
    </row>
    <row r="3" spans="1:16">
      <c r="N3" s="682" t="s">
        <v>2949</v>
      </c>
      <c r="O3" s="17"/>
      <c r="P3" s="671">
        <v>1</v>
      </c>
    </row>
    <row r="4" spans="1:16" ht="32.1" customHeight="1">
      <c r="A4" s="11" t="s">
        <v>135</v>
      </c>
      <c r="B4" s="11" t="s">
        <v>2162</v>
      </c>
      <c r="C4" s="11" t="s">
        <v>2163</v>
      </c>
      <c r="D4" s="11" t="s">
        <v>2164</v>
      </c>
      <c r="E4" s="11" t="s">
        <v>2165</v>
      </c>
      <c r="F4" s="11" t="s">
        <v>2166</v>
      </c>
      <c r="G4" s="11" t="s">
        <v>2167</v>
      </c>
      <c r="H4" s="11" t="s">
        <v>2168</v>
      </c>
      <c r="I4" s="11" t="s">
        <v>2169</v>
      </c>
      <c r="J4" s="11" t="s">
        <v>2170</v>
      </c>
      <c r="K4" s="11" t="s">
        <v>2171</v>
      </c>
      <c r="L4" s="11" t="s">
        <v>2172</v>
      </c>
      <c r="M4" s="11" t="s">
        <v>2009</v>
      </c>
      <c r="N4" s="11" t="s">
        <v>2010</v>
      </c>
      <c r="P4" s="671">
        <v>1</v>
      </c>
    </row>
    <row r="5" spans="1:16" ht="42" customHeight="1">
      <c r="A5" s="5" t="s">
        <v>2173</v>
      </c>
      <c r="B5" s="14" t="s">
        <v>2174</v>
      </c>
      <c r="C5" s="5" t="s">
        <v>2175</v>
      </c>
      <c r="D5" s="5" t="s">
        <v>2176</v>
      </c>
      <c r="E5" s="5" t="s">
        <v>2177</v>
      </c>
      <c r="F5" s="5" t="s">
        <v>2178</v>
      </c>
      <c r="G5" s="5" t="s">
        <v>2179</v>
      </c>
      <c r="H5" s="5" t="s">
        <v>2180</v>
      </c>
      <c r="I5" s="5" t="s">
        <v>2181</v>
      </c>
      <c r="J5" s="5" t="s">
        <v>2182</v>
      </c>
      <c r="K5" s="5" t="s">
        <v>1471</v>
      </c>
      <c r="L5" s="5" t="s">
        <v>2183</v>
      </c>
      <c r="M5" s="5" t="s">
        <v>2184</v>
      </c>
      <c r="N5" s="5" t="s">
        <v>2185</v>
      </c>
      <c r="P5" s="671">
        <v>1</v>
      </c>
    </row>
    <row r="6" spans="1:16" ht="42" customHeight="1">
      <c r="A6" s="5" t="s">
        <v>2186</v>
      </c>
      <c r="B6" s="14" t="s">
        <v>1609</v>
      </c>
      <c r="C6" s="5" t="s">
        <v>2187</v>
      </c>
      <c r="D6" s="5" t="s">
        <v>2188</v>
      </c>
      <c r="E6" s="5" t="s">
        <v>2189</v>
      </c>
      <c r="F6" s="5" t="s">
        <v>1606</v>
      </c>
      <c r="G6" s="5" t="s">
        <v>2190</v>
      </c>
      <c r="H6" s="5" t="s">
        <v>2191</v>
      </c>
      <c r="I6" s="5" t="s">
        <v>1317</v>
      </c>
      <c r="J6" s="5" t="s">
        <v>2192</v>
      </c>
      <c r="K6" s="5" t="s">
        <v>2193</v>
      </c>
      <c r="L6" s="5" t="s">
        <v>2194</v>
      </c>
      <c r="M6" s="5" t="s">
        <v>2195</v>
      </c>
      <c r="N6" s="5" t="s">
        <v>2196</v>
      </c>
      <c r="P6" s="671">
        <v>1</v>
      </c>
    </row>
    <row r="7" spans="1:16" ht="42" customHeight="1">
      <c r="A7" s="5" t="s">
        <v>2197</v>
      </c>
      <c r="B7" s="14" t="s">
        <v>2198</v>
      </c>
      <c r="C7" s="5" t="s">
        <v>2199</v>
      </c>
      <c r="D7" s="5" t="s">
        <v>2200</v>
      </c>
      <c r="E7" s="5" t="s">
        <v>2201</v>
      </c>
      <c r="F7" s="5" t="s">
        <v>2178</v>
      </c>
      <c r="G7" s="5" t="s">
        <v>2202</v>
      </c>
      <c r="H7" s="5" t="s">
        <v>2203</v>
      </c>
      <c r="I7" s="5" t="s">
        <v>2204</v>
      </c>
      <c r="J7" s="5" t="s">
        <v>2205</v>
      </c>
      <c r="K7" s="5" t="s">
        <v>2206</v>
      </c>
      <c r="L7" s="5" t="s">
        <v>2207</v>
      </c>
      <c r="M7" s="5" t="s">
        <v>2208</v>
      </c>
      <c r="N7" s="5" t="s">
        <v>2209</v>
      </c>
      <c r="P7" s="671">
        <v>1</v>
      </c>
    </row>
    <row r="8" spans="1:16" ht="42" customHeight="1">
      <c r="A8" s="5" t="s">
        <v>2210</v>
      </c>
      <c r="B8" s="14" t="s">
        <v>2211</v>
      </c>
      <c r="C8" s="5" t="s">
        <v>795</v>
      </c>
      <c r="D8" s="5" t="s">
        <v>2212</v>
      </c>
      <c r="E8" s="5" t="s">
        <v>2213</v>
      </c>
      <c r="F8" s="5" t="s">
        <v>1632</v>
      </c>
      <c r="G8" s="5" t="s">
        <v>2214</v>
      </c>
      <c r="H8" s="5" t="s">
        <v>2215</v>
      </c>
      <c r="I8" s="5" t="s">
        <v>2216</v>
      </c>
      <c r="J8" s="5" t="s">
        <v>2217</v>
      </c>
      <c r="K8" s="5" t="s">
        <v>2218</v>
      </c>
      <c r="L8" s="5" t="s">
        <v>2219</v>
      </c>
      <c r="M8" s="5" t="s">
        <v>2220</v>
      </c>
      <c r="N8" s="5" t="s">
        <v>2221</v>
      </c>
      <c r="P8" s="671">
        <v>1</v>
      </c>
    </row>
    <row r="9" spans="1:16" ht="42" customHeight="1">
      <c r="A9" s="5" t="s">
        <v>2222</v>
      </c>
      <c r="B9" s="14" t="s">
        <v>2223</v>
      </c>
      <c r="C9" s="5" t="s">
        <v>2224</v>
      </c>
      <c r="D9" s="5" t="s">
        <v>2225</v>
      </c>
      <c r="E9" s="5" t="s">
        <v>2226</v>
      </c>
      <c r="F9" s="5" t="s">
        <v>2227</v>
      </c>
      <c r="G9" s="5" t="s">
        <v>2228</v>
      </c>
      <c r="H9" s="5" t="s">
        <v>2229</v>
      </c>
      <c r="I9" s="5" t="s">
        <v>2230</v>
      </c>
      <c r="J9" s="5" t="s">
        <v>2231</v>
      </c>
      <c r="K9" s="5" t="s">
        <v>2218</v>
      </c>
      <c r="L9" s="5" t="s">
        <v>2232</v>
      </c>
      <c r="M9" s="5" t="s">
        <v>2233</v>
      </c>
      <c r="N9" s="5" t="s">
        <v>2234</v>
      </c>
      <c r="P9" s="671">
        <v>1</v>
      </c>
    </row>
    <row r="10" spans="1:16" ht="42" customHeight="1">
      <c r="A10" s="5" t="s">
        <v>2235</v>
      </c>
      <c r="B10" s="14" t="s">
        <v>2236</v>
      </c>
      <c r="C10" s="5" t="s">
        <v>2237</v>
      </c>
      <c r="D10" s="5" t="s">
        <v>2199</v>
      </c>
      <c r="E10" s="5" t="s">
        <v>2238</v>
      </c>
      <c r="F10" s="5" t="s">
        <v>1588</v>
      </c>
      <c r="G10" s="5" t="s">
        <v>2239</v>
      </c>
      <c r="H10" s="5" t="s">
        <v>2240</v>
      </c>
      <c r="I10" s="5" t="s">
        <v>2241</v>
      </c>
      <c r="J10" s="5" t="s">
        <v>1279</v>
      </c>
      <c r="K10" s="5" t="s">
        <v>2242</v>
      </c>
      <c r="L10" s="5" t="s">
        <v>2243</v>
      </c>
      <c r="M10" s="5" t="s">
        <v>2244</v>
      </c>
      <c r="N10" s="5" t="s">
        <v>2245</v>
      </c>
      <c r="P10" s="671">
        <v>1</v>
      </c>
    </row>
    <row r="11" spans="1:16" ht="42" customHeight="1">
      <c r="A11" s="5" t="s">
        <v>2246</v>
      </c>
      <c r="B11" s="14" t="s">
        <v>2247</v>
      </c>
      <c r="C11" s="5" t="s">
        <v>2248</v>
      </c>
      <c r="D11" s="5" t="s">
        <v>2249</v>
      </c>
      <c r="E11" s="5" t="s">
        <v>2250</v>
      </c>
      <c r="F11" s="5" t="s">
        <v>2251</v>
      </c>
      <c r="G11" s="5" t="s">
        <v>2252</v>
      </c>
      <c r="H11" s="5" t="s">
        <v>2253</v>
      </c>
      <c r="I11" s="5" t="s">
        <v>2254</v>
      </c>
      <c r="J11" s="5" t="s">
        <v>2255</v>
      </c>
      <c r="K11" s="5" t="s">
        <v>2218</v>
      </c>
      <c r="L11" s="5" t="s">
        <v>2256</v>
      </c>
      <c r="M11" s="5" t="s">
        <v>2257</v>
      </c>
      <c r="N11" s="5" t="s">
        <v>2258</v>
      </c>
      <c r="P11" s="671">
        <v>1</v>
      </c>
    </row>
    <row r="12" spans="1:16" ht="42" customHeight="1">
      <c r="A12" s="5" t="s">
        <v>2259</v>
      </c>
      <c r="B12" s="14" t="s">
        <v>2260</v>
      </c>
      <c r="C12" s="5" t="s">
        <v>2261</v>
      </c>
      <c r="D12" s="5" t="s">
        <v>2262</v>
      </c>
      <c r="E12" s="5" t="s">
        <v>2263</v>
      </c>
      <c r="F12" s="5" t="s">
        <v>2264</v>
      </c>
      <c r="G12" s="5" t="s">
        <v>2265</v>
      </c>
      <c r="H12" s="5" t="s">
        <v>2266</v>
      </c>
      <c r="I12" s="5" t="s">
        <v>2267</v>
      </c>
      <c r="J12" s="5" t="s">
        <v>2268</v>
      </c>
      <c r="K12" s="5" t="s">
        <v>2269</v>
      </c>
      <c r="L12" s="5" t="s">
        <v>2270</v>
      </c>
      <c r="M12" s="5" t="s">
        <v>2271</v>
      </c>
      <c r="N12" s="5" t="s">
        <v>2272</v>
      </c>
      <c r="P12" s="671">
        <v>1</v>
      </c>
    </row>
    <row r="13" spans="1:16" ht="42" customHeight="1">
      <c r="A13" s="5" t="s">
        <v>2273</v>
      </c>
      <c r="B13" s="14" t="s">
        <v>2274</v>
      </c>
      <c r="C13" s="5" t="s">
        <v>1658</v>
      </c>
      <c r="D13" s="5" t="s">
        <v>196</v>
      </c>
      <c r="E13" s="5" t="s">
        <v>2249</v>
      </c>
      <c r="F13" s="5" t="s">
        <v>2275</v>
      </c>
      <c r="G13" s="5" t="s">
        <v>2276</v>
      </c>
      <c r="H13" s="5" t="s">
        <v>2277</v>
      </c>
      <c r="I13" s="5" t="s">
        <v>2278</v>
      </c>
      <c r="J13" s="5" t="s">
        <v>2255</v>
      </c>
      <c r="K13" s="5" t="s">
        <v>2279</v>
      </c>
      <c r="L13" s="5" t="s">
        <v>2280</v>
      </c>
      <c r="M13" s="5" t="s">
        <v>2281</v>
      </c>
      <c r="N13" s="5" t="s">
        <v>2282</v>
      </c>
      <c r="P13" s="671">
        <v>1</v>
      </c>
    </row>
    <row r="14" spans="1:16" ht="42" customHeight="1">
      <c r="A14" s="5" t="s">
        <v>2283</v>
      </c>
      <c r="B14" s="14" t="s">
        <v>2284</v>
      </c>
      <c r="C14" s="5" t="s">
        <v>2285</v>
      </c>
      <c r="D14" s="5" t="s">
        <v>2286</v>
      </c>
      <c r="E14" s="5" t="s">
        <v>2287</v>
      </c>
      <c r="F14" s="5" t="s">
        <v>1789</v>
      </c>
      <c r="G14" s="5" t="s">
        <v>2288</v>
      </c>
      <c r="H14" s="5" t="s">
        <v>2289</v>
      </c>
      <c r="I14" s="5" t="s">
        <v>2290</v>
      </c>
      <c r="J14" s="5" t="s">
        <v>2291</v>
      </c>
      <c r="K14" s="5" t="s">
        <v>2292</v>
      </c>
      <c r="L14" s="5" t="s">
        <v>2293</v>
      </c>
      <c r="M14" s="5" t="s">
        <v>2294</v>
      </c>
      <c r="N14" s="5" t="s">
        <v>2295</v>
      </c>
      <c r="P14" s="671">
        <v>1</v>
      </c>
    </row>
    <row r="15" spans="1:16" ht="42" customHeight="1">
      <c r="A15" s="5" t="s">
        <v>2296</v>
      </c>
      <c r="B15" s="14" t="s">
        <v>2297</v>
      </c>
      <c r="C15" s="5" t="s">
        <v>2298</v>
      </c>
      <c r="D15" s="5" t="s">
        <v>2299</v>
      </c>
      <c r="E15" s="5" t="s">
        <v>2300</v>
      </c>
      <c r="F15" s="5" t="s">
        <v>2301</v>
      </c>
      <c r="G15" s="5" t="s">
        <v>297</v>
      </c>
      <c r="H15" s="5" t="s">
        <v>2240</v>
      </c>
      <c r="I15" s="5" t="s">
        <v>2302</v>
      </c>
      <c r="J15" s="5" t="s">
        <v>2303</v>
      </c>
      <c r="K15" s="5" t="s">
        <v>2279</v>
      </c>
      <c r="L15" s="5" t="s">
        <v>2304</v>
      </c>
      <c r="M15" s="5" t="s">
        <v>2305</v>
      </c>
      <c r="N15" s="5" t="s">
        <v>2306</v>
      </c>
      <c r="P15" s="671">
        <v>1</v>
      </c>
    </row>
    <row r="16" spans="1:16" ht="42" customHeight="1">
      <c r="A16" s="5" t="s">
        <v>2307</v>
      </c>
      <c r="B16" s="14" t="s">
        <v>2308</v>
      </c>
      <c r="C16" s="5" t="s">
        <v>1658</v>
      </c>
      <c r="D16" s="5" t="s">
        <v>1667</v>
      </c>
      <c r="E16" s="5" t="s">
        <v>2249</v>
      </c>
      <c r="F16" s="5" t="s">
        <v>2309</v>
      </c>
      <c r="G16" s="5" t="s">
        <v>2310</v>
      </c>
      <c r="H16" s="5" t="s">
        <v>2311</v>
      </c>
      <c r="I16" s="5" t="s">
        <v>2216</v>
      </c>
      <c r="J16" s="5" t="s">
        <v>2312</v>
      </c>
      <c r="K16" s="5" t="s">
        <v>2218</v>
      </c>
      <c r="L16" s="5" t="s">
        <v>2313</v>
      </c>
      <c r="M16" s="5" t="s">
        <v>2314</v>
      </c>
      <c r="N16" s="5" t="s">
        <v>2315</v>
      </c>
      <c r="P16" s="671">
        <v>1</v>
      </c>
    </row>
    <row r="17" spans="1:16" ht="42" customHeight="1">
      <c r="A17" s="5" t="s">
        <v>2316</v>
      </c>
      <c r="B17" s="14" t="s">
        <v>2317</v>
      </c>
      <c r="C17" s="5" t="s">
        <v>2318</v>
      </c>
      <c r="D17" s="5" t="s">
        <v>2319</v>
      </c>
      <c r="E17" s="5" t="s">
        <v>856</v>
      </c>
      <c r="F17" s="5" t="s">
        <v>1789</v>
      </c>
      <c r="G17" s="5" t="s">
        <v>2320</v>
      </c>
      <c r="H17" s="5" t="s">
        <v>2321</v>
      </c>
      <c r="I17" s="5" t="s">
        <v>1317</v>
      </c>
      <c r="J17" s="5" t="s">
        <v>2192</v>
      </c>
      <c r="K17" s="5" t="s">
        <v>2218</v>
      </c>
      <c r="L17" s="5" t="s">
        <v>2322</v>
      </c>
      <c r="M17" s="5" t="s">
        <v>2323</v>
      </c>
      <c r="N17" s="5" t="s">
        <v>2324</v>
      </c>
      <c r="P17" s="671">
        <v>1</v>
      </c>
    </row>
    <row r="18" spans="1:16" ht="42" customHeight="1">
      <c r="A18" s="5" t="s">
        <v>2325</v>
      </c>
      <c r="B18" s="14" t="s">
        <v>2326</v>
      </c>
      <c r="C18" s="5" t="s">
        <v>2327</v>
      </c>
      <c r="D18" s="5" t="s">
        <v>2263</v>
      </c>
      <c r="E18" s="5" t="s">
        <v>2226</v>
      </c>
      <c r="F18" s="5" t="s">
        <v>2328</v>
      </c>
      <c r="G18" s="5" t="s">
        <v>2329</v>
      </c>
      <c r="H18" s="5" t="s">
        <v>2330</v>
      </c>
      <c r="I18" s="5" t="s">
        <v>2331</v>
      </c>
      <c r="J18" s="5" t="s">
        <v>2332</v>
      </c>
      <c r="K18" s="5" t="s">
        <v>2218</v>
      </c>
      <c r="L18" s="5" t="s">
        <v>2333</v>
      </c>
      <c r="M18" s="5" t="s">
        <v>2334</v>
      </c>
      <c r="N18" s="5" t="s">
        <v>2335</v>
      </c>
      <c r="P18" s="671">
        <v>1</v>
      </c>
    </row>
    <row r="19" spans="1:16" ht="42" customHeight="1">
      <c r="A19" s="5" t="s">
        <v>2336</v>
      </c>
      <c r="B19" s="14" t="s">
        <v>2337</v>
      </c>
      <c r="C19" s="5" t="s">
        <v>2338</v>
      </c>
      <c r="D19" s="5" t="s">
        <v>2249</v>
      </c>
      <c r="E19" s="5" t="s">
        <v>2339</v>
      </c>
      <c r="F19" s="5" t="s">
        <v>1806</v>
      </c>
      <c r="G19" s="5" t="s">
        <v>2340</v>
      </c>
      <c r="H19" s="5" t="s">
        <v>2341</v>
      </c>
      <c r="I19" s="5" t="s">
        <v>2342</v>
      </c>
      <c r="J19" s="5" t="s">
        <v>2343</v>
      </c>
      <c r="K19" s="5" t="s">
        <v>2218</v>
      </c>
      <c r="L19" s="5" t="s">
        <v>2344</v>
      </c>
      <c r="M19" s="5" t="s">
        <v>2345</v>
      </c>
      <c r="N19" s="5" t="s">
        <v>2346</v>
      </c>
      <c r="P19" s="671">
        <v>1</v>
      </c>
    </row>
    <row r="20" spans="1:16" ht="42" customHeight="1">
      <c r="A20" s="5" t="s">
        <v>2347</v>
      </c>
      <c r="B20" s="14" t="s">
        <v>2348</v>
      </c>
      <c r="C20" s="5" t="s">
        <v>2349</v>
      </c>
      <c r="D20" s="5" t="s">
        <v>1667</v>
      </c>
      <c r="E20" s="5" t="s">
        <v>2350</v>
      </c>
      <c r="F20" s="5" t="s">
        <v>2351</v>
      </c>
      <c r="G20" s="5" t="s">
        <v>2352</v>
      </c>
      <c r="H20" s="5" t="s">
        <v>2353</v>
      </c>
      <c r="I20" s="5" t="s">
        <v>1317</v>
      </c>
      <c r="J20" s="5" t="s">
        <v>2255</v>
      </c>
      <c r="K20" s="5" t="s">
        <v>2218</v>
      </c>
      <c r="L20" s="5" t="s">
        <v>2354</v>
      </c>
      <c r="M20" s="5" t="s">
        <v>2355</v>
      </c>
      <c r="N20" s="5" t="s">
        <v>2356</v>
      </c>
      <c r="P20" s="671">
        <v>1</v>
      </c>
    </row>
    <row r="21" spans="1:16" ht="42" customHeight="1">
      <c r="A21" s="5" t="s">
        <v>2357</v>
      </c>
      <c r="B21" s="14" t="s">
        <v>2358</v>
      </c>
      <c r="C21" s="5" t="s">
        <v>2359</v>
      </c>
      <c r="D21" s="5" t="s">
        <v>2360</v>
      </c>
      <c r="E21" s="5" t="s">
        <v>2249</v>
      </c>
      <c r="F21" s="5" t="s">
        <v>2361</v>
      </c>
      <c r="G21" s="5" t="s">
        <v>2362</v>
      </c>
      <c r="H21" s="5" t="s">
        <v>2289</v>
      </c>
      <c r="I21" s="5" t="s">
        <v>2331</v>
      </c>
      <c r="J21" s="5" t="s">
        <v>2332</v>
      </c>
      <c r="K21" s="5" t="s">
        <v>2218</v>
      </c>
      <c r="L21" s="5" t="s">
        <v>2363</v>
      </c>
      <c r="M21" s="5" t="s">
        <v>2364</v>
      </c>
      <c r="N21" s="5" t="s">
        <v>2365</v>
      </c>
      <c r="P21" s="671">
        <v>1</v>
      </c>
    </row>
    <row r="22" spans="1:16" ht="42" customHeight="1">
      <c r="A22" s="5" t="s">
        <v>2366</v>
      </c>
      <c r="B22" s="14" t="s">
        <v>2367</v>
      </c>
      <c r="C22" s="5" t="s">
        <v>2368</v>
      </c>
      <c r="D22" s="5" t="s">
        <v>2199</v>
      </c>
      <c r="E22" s="5" t="s">
        <v>2369</v>
      </c>
      <c r="F22" s="5" t="s">
        <v>1648</v>
      </c>
      <c r="G22" s="5" t="s">
        <v>2370</v>
      </c>
      <c r="H22" s="5" t="s">
        <v>2371</v>
      </c>
      <c r="I22" s="5" t="s">
        <v>2302</v>
      </c>
      <c r="J22" s="5" t="s">
        <v>2343</v>
      </c>
      <c r="K22" s="5" t="s">
        <v>1449</v>
      </c>
      <c r="L22" s="5" t="s">
        <v>2372</v>
      </c>
      <c r="M22" s="5" t="s">
        <v>2373</v>
      </c>
      <c r="N22" s="5" t="s">
        <v>2374</v>
      </c>
      <c r="P22" s="671">
        <v>1</v>
      </c>
    </row>
    <row r="23" spans="1:16" ht="42" customHeight="1">
      <c r="A23" s="5" t="s">
        <v>2375</v>
      </c>
      <c r="B23" s="14" t="s">
        <v>2376</v>
      </c>
      <c r="C23" s="5" t="s">
        <v>2377</v>
      </c>
      <c r="D23" s="5" t="s">
        <v>2378</v>
      </c>
      <c r="E23" s="5" t="s">
        <v>2379</v>
      </c>
      <c r="F23" s="5" t="s">
        <v>2380</v>
      </c>
      <c r="G23" s="5" t="s">
        <v>2381</v>
      </c>
      <c r="H23" s="5" t="s">
        <v>2382</v>
      </c>
      <c r="I23" s="5" t="s">
        <v>2383</v>
      </c>
      <c r="J23" s="5" t="s">
        <v>2384</v>
      </c>
      <c r="K23" s="5" t="s">
        <v>2279</v>
      </c>
      <c r="L23" s="5" t="s">
        <v>2385</v>
      </c>
      <c r="M23" s="5" t="s">
        <v>2386</v>
      </c>
      <c r="N23" s="5" t="s">
        <v>2387</v>
      </c>
      <c r="P23" s="671">
        <v>1</v>
      </c>
    </row>
    <row r="24" spans="1:16" ht="42" customHeight="1">
      <c r="A24" s="5" t="s">
        <v>2388</v>
      </c>
      <c r="B24" s="14" t="s">
        <v>2389</v>
      </c>
      <c r="C24" s="5" t="s">
        <v>2390</v>
      </c>
      <c r="D24" s="5" t="s">
        <v>2391</v>
      </c>
      <c r="E24" s="5" t="s">
        <v>2224</v>
      </c>
      <c r="F24" s="5" t="s">
        <v>2392</v>
      </c>
      <c r="G24" s="5" t="s">
        <v>2393</v>
      </c>
      <c r="H24" s="5" t="s">
        <v>2394</v>
      </c>
      <c r="I24" s="5" t="s">
        <v>2395</v>
      </c>
      <c r="J24" s="5" t="s">
        <v>2396</v>
      </c>
      <c r="K24" s="5" t="s">
        <v>2279</v>
      </c>
      <c r="L24" s="5" t="s">
        <v>2397</v>
      </c>
      <c r="M24" s="5" t="s">
        <v>2398</v>
      </c>
      <c r="N24" s="5" t="s">
        <v>2399</v>
      </c>
      <c r="P24" s="671">
        <v>1</v>
      </c>
    </row>
    <row r="25" spans="1:16" ht="42" customHeight="1">
      <c r="A25" s="5" t="s">
        <v>2400</v>
      </c>
      <c r="B25" s="14" t="s">
        <v>2401</v>
      </c>
      <c r="C25" s="5" t="s">
        <v>2402</v>
      </c>
      <c r="D25" s="5" t="s">
        <v>2403</v>
      </c>
      <c r="E25" s="5" t="s">
        <v>2263</v>
      </c>
      <c r="F25" s="5" t="s">
        <v>2404</v>
      </c>
      <c r="G25" s="5" t="s">
        <v>2405</v>
      </c>
      <c r="H25" s="5" t="s">
        <v>2406</v>
      </c>
      <c r="I25" s="5" t="s">
        <v>2407</v>
      </c>
      <c r="J25" s="5" t="s">
        <v>2408</v>
      </c>
      <c r="K25" s="5" t="s">
        <v>2218</v>
      </c>
      <c r="L25" s="5" t="s">
        <v>2409</v>
      </c>
      <c r="M25" s="5" t="s">
        <v>2410</v>
      </c>
      <c r="N25" s="5" t="s">
        <v>2411</v>
      </c>
      <c r="P25" s="671">
        <v>1</v>
      </c>
    </row>
    <row r="26" spans="1:16" ht="42" customHeight="1">
      <c r="A26" s="5" t="s">
        <v>2412</v>
      </c>
      <c r="B26" s="14" t="s">
        <v>2413</v>
      </c>
      <c r="C26" s="5" t="s">
        <v>1538</v>
      </c>
      <c r="D26" s="5" t="s">
        <v>2224</v>
      </c>
      <c r="E26" s="5" t="s">
        <v>2414</v>
      </c>
      <c r="F26" s="5" t="s">
        <v>1615</v>
      </c>
      <c r="G26" s="5" t="s">
        <v>2415</v>
      </c>
      <c r="H26" s="5" t="s">
        <v>2416</v>
      </c>
      <c r="I26" s="5" t="s">
        <v>1539</v>
      </c>
      <c r="J26" s="5" t="s">
        <v>2417</v>
      </c>
      <c r="K26" s="5" t="s">
        <v>1441</v>
      </c>
      <c r="L26" s="5" t="s">
        <v>2418</v>
      </c>
      <c r="M26" s="5" t="s">
        <v>2419</v>
      </c>
      <c r="N26" s="5" t="s">
        <v>2420</v>
      </c>
      <c r="P26" s="671">
        <v>1</v>
      </c>
    </row>
    <row r="27" spans="1:16" ht="42" customHeight="1">
      <c r="A27" s="5" t="s">
        <v>2421</v>
      </c>
      <c r="B27" s="14" t="s">
        <v>2422</v>
      </c>
      <c r="C27" s="5" t="s">
        <v>2423</v>
      </c>
      <c r="D27" s="5" t="s">
        <v>2424</v>
      </c>
      <c r="E27" s="5" t="s">
        <v>2425</v>
      </c>
      <c r="F27" s="5" t="s">
        <v>2426</v>
      </c>
      <c r="G27" s="5" t="s">
        <v>2427</v>
      </c>
      <c r="H27" s="5" t="s">
        <v>2428</v>
      </c>
      <c r="I27" s="5" t="s">
        <v>2429</v>
      </c>
      <c r="J27" s="5" t="s">
        <v>2430</v>
      </c>
      <c r="K27" s="5" t="s">
        <v>2431</v>
      </c>
      <c r="L27" s="5" t="s">
        <v>2432</v>
      </c>
      <c r="M27" s="5" t="s">
        <v>2433</v>
      </c>
      <c r="N27" s="5" t="s">
        <v>2434</v>
      </c>
      <c r="P27" s="671">
        <v>1</v>
      </c>
    </row>
    <row r="28" spans="1:16" ht="42" customHeight="1">
      <c r="A28" s="5" t="s">
        <v>2435</v>
      </c>
      <c r="B28" s="14" t="s">
        <v>2436</v>
      </c>
      <c r="C28" s="5" t="s">
        <v>1667</v>
      </c>
      <c r="D28" s="5" t="s">
        <v>450</v>
      </c>
      <c r="E28" s="5" t="s">
        <v>2249</v>
      </c>
      <c r="F28" s="5" t="s">
        <v>1666</v>
      </c>
      <c r="G28" s="5" t="s">
        <v>2437</v>
      </c>
      <c r="H28" s="5" t="s">
        <v>2438</v>
      </c>
      <c r="I28" s="5" t="s">
        <v>2439</v>
      </c>
      <c r="J28" s="5" t="s">
        <v>2255</v>
      </c>
      <c r="K28" s="5" t="s">
        <v>2218</v>
      </c>
      <c r="L28" s="5" t="s">
        <v>2440</v>
      </c>
      <c r="M28" s="5" t="s">
        <v>2441</v>
      </c>
      <c r="N28" s="5" t="s">
        <v>2442</v>
      </c>
      <c r="P28" s="671">
        <v>1</v>
      </c>
    </row>
    <row r="29" spans="1:16" ht="42" customHeight="1">
      <c r="A29" s="5" t="s">
        <v>2443</v>
      </c>
      <c r="B29" s="14" t="s">
        <v>1903</v>
      </c>
      <c r="C29" s="5" t="s">
        <v>2444</v>
      </c>
      <c r="D29" s="5" t="s">
        <v>2445</v>
      </c>
      <c r="E29" s="5" t="s">
        <v>2446</v>
      </c>
      <c r="F29" s="5" t="s">
        <v>1859</v>
      </c>
      <c r="G29" s="5" t="s">
        <v>2447</v>
      </c>
      <c r="H29" s="5" t="s">
        <v>2448</v>
      </c>
      <c r="I29" s="5" t="s">
        <v>2449</v>
      </c>
      <c r="J29" s="5" t="s">
        <v>2217</v>
      </c>
      <c r="K29" s="5" t="s">
        <v>2218</v>
      </c>
      <c r="L29" s="5" t="s">
        <v>2450</v>
      </c>
      <c r="M29" s="5" t="s">
        <v>2451</v>
      </c>
      <c r="N29" s="5" t="s">
        <v>2452</v>
      </c>
      <c r="P29" s="671">
        <v>1</v>
      </c>
    </row>
    <row r="30" spans="1:16" ht="42" customHeight="1">
      <c r="A30" s="5" t="s">
        <v>2453</v>
      </c>
      <c r="B30" s="14" t="s">
        <v>2454</v>
      </c>
      <c r="C30" s="5" t="s">
        <v>2224</v>
      </c>
      <c r="D30" s="5" t="s">
        <v>2225</v>
      </c>
      <c r="E30" s="5" t="s">
        <v>2226</v>
      </c>
      <c r="F30" s="5" t="s">
        <v>2227</v>
      </c>
      <c r="G30" s="5" t="s">
        <v>2228</v>
      </c>
      <c r="H30" s="5" t="s">
        <v>2229</v>
      </c>
      <c r="I30" s="5" t="s">
        <v>2230</v>
      </c>
      <c r="J30" s="5" t="s">
        <v>2231</v>
      </c>
      <c r="K30" s="5" t="s">
        <v>2218</v>
      </c>
      <c r="L30" s="5" t="s">
        <v>2232</v>
      </c>
      <c r="M30" s="5" t="s">
        <v>2233</v>
      </c>
      <c r="N30" s="5" t="s">
        <v>2234</v>
      </c>
      <c r="P30" s="671">
        <v>1</v>
      </c>
    </row>
    <row r="31" spans="1:16" ht="42" customHeight="1">
      <c r="A31" s="5" t="s">
        <v>2455</v>
      </c>
      <c r="B31" s="14" t="s">
        <v>2456</v>
      </c>
      <c r="C31" s="5" t="s">
        <v>2237</v>
      </c>
      <c r="D31" s="5" t="s">
        <v>2199</v>
      </c>
      <c r="E31" s="5" t="s">
        <v>2238</v>
      </c>
      <c r="F31" s="5" t="s">
        <v>1588</v>
      </c>
      <c r="G31" s="5" t="s">
        <v>2239</v>
      </c>
      <c r="H31" s="5" t="s">
        <v>2240</v>
      </c>
      <c r="I31" s="5" t="s">
        <v>2241</v>
      </c>
      <c r="J31" s="5" t="s">
        <v>1279</v>
      </c>
      <c r="K31" s="5" t="s">
        <v>2242</v>
      </c>
      <c r="L31" s="5" t="s">
        <v>2243</v>
      </c>
      <c r="M31" s="5" t="s">
        <v>2244</v>
      </c>
      <c r="N31" s="5" t="s">
        <v>2245</v>
      </c>
      <c r="P31" s="671">
        <v>1</v>
      </c>
    </row>
    <row r="32" spans="1:16" ht="42" customHeight="1">
      <c r="A32" s="5" t="s">
        <v>2457</v>
      </c>
      <c r="B32" s="14" t="s">
        <v>2458</v>
      </c>
      <c r="C32" s="5" t="s">
        <v>2248</v>
      </c>
      <c r="D32" s="5" t="s">
        <v>2249</v>
      </c>
      <c r="E32" s="5" t="s">
        <v>2250</v>
      </c>
      <c r="F32" s="5" t="s">
        <v>2251</v>
      </c>
      <c r="G32" s="5" t="s">
        <v>2252</v>
      </c>
      <c r="H32" s="5" t="s">
        <v>2253</v>
      </c>
      <c r="I32" s="5" t="s">
        <v>2254</v>
      </c>
      <c r="J32" s="5" t="s">
        <v>2255</v>
      </c>
      <c r="K32" s="5" t="s">
        <v>2218</v>
      </c>
      <c r="L32" s="5" t="s">
        <v>2256</v>
      </c>
      <c r="M32" s="5" t="s">
        <v>2257</v>
      </c>
      <c r="N32" s="5" t="s">
        <v>2258</v>
      </c>
      <c r="P32" s="671">
        <v>1</v>
      </c>
    </row>
    <row r="33" spans="1:16" ht="42" customHeight="1">
      <c r="A33" s="5" t="s">
        <v>2459</v>
      </c>
      <c r="B33" s="14" t="s">
        <v>2460</v>
      </c>
      <c r="C33" s="5" t="s">
        <v>2261</v>
      </c>
      <c r="D33" s="5" t="s">
        <v>2262</v>
      </c>
      <c r="E33" s="5" t="s">
        <v>2263</v>
      </c>
      <c r="F33" s="5" t="s">
        <v>2264</v>
      </c>
      <c r="G33" s="5" t="s">
        <v>2265</v>
      </c>
      <c r="H33" s="5" t="s">
        <v>2266</v>
      </c>
      <c r="I33" s="5" t="s">
        <v>2267</v>
      </c>
      <c r="J33" s="5" t="s">
        <v>2268</v>
      </c>
      <c r="K33" s="5" t="s">
        <v>2269</v>
      </c>
      <c r="L33" s="5" t="s">
        <v>2270</v>
      </c>
      <c r="M33" s="5" t="s">
        <v>2271</v>
      </c>
      <c r="N33" s="5" t="s">
        <v>2272</v>
      </c>
      <c r="P33" s="671">
        <v>1</v>
      </c>
    </row>
    <row r="34" spans="1:16" ht="42" customHeight="1">
      <c r="A34" s="5" t="s">
        <v>2461</v>
      </c>
      <c r="B34" s="14" t="s">
        <v>2462</v>
      </c>
      <c r="C34" s="5" t="s">
        <v>1658</v>
      </c>
      <c r="D34" s="5" t="s">
        <v>196</v>
      </c>
      <c r="E34" s="5" t="s">
        <v>2249</v>
      </c>
      <c r="F34" s="5" t="s">
        <v>2275</v>
      </c>
      <c r="G34" s="5" t="s">
        <v>2276</v>
      </c>
      <c r="H34" s="5" t="s">
        <v>2277</v>
      </c>
      <c r="I34" s="5" t="s">
        <v>2278</v>
      </c>
      <c r="J34" s="5" t="s">
        <v>2255</v>
      </c>
      <c r="K34" s="5" t="s">
        <v>2279</v>
      </c>
      <c r="L34" s="5" t="s">
        <v>2280</v>
      </c>
      <c r="M34" s="5" t="s">
        <v>2281</v>
      </c>
      <c r="N34" s="5" t="s">
        <v>2282</v>
      </c>
      <c r="P34" s="671">
        <v>1</v>
      </c>
    </row>
    <row r="35" spans="1:16" ht="42" customHeight="1">
      <c r="A35" s="5" t="s">
        <v>2463</v>
      </c>
      <c r="B35" s="14" t="s">
        <v>2464</v>
      </c>
      <c r="C35" s="5" t="s">
        <v>2285</v>
      </c>
      <c r="D35" s="5" t="s">
        <v>2286</v>
      </c>
      <c r="E35" s="5" t="s">
        <v>2287</v>
      </c>
      <c r="F35" s="5" t="s">
        <v>1789</v>
      </c>
      <c r="G35" s="5" t="s">
        <v>2288</v>
      </c>
      <c r="H35" s="5" t="s">
        <v>2289</v>
      </c>
      <c r="I35" s="5" t="s">
        <v>2290</v>
      </c>
      <c r="J35" s="5" t="s">
        <v>2291</v>
      </c>
      <c r="K35" s="5" t="s">
        <v>2292</v>
      </c>
      <c r="L35" s="5" t="s">
        <v>2293</v>
      </c>
      <c r="M35" s="5" t="s">
        <v>2294</v>
      </c>
      <c r="N35" s="5" t="s">
        <v>2295</v>
      </c>
      <c r="P35" s="671">
        <v>1</v>
      </c>
    </row>
    <row r="36" spans="1:16" ht="42" customHeight="1">
      <c r="A36" s="5" t="s">
        <v>2465</v>
      </c>
      <c r="B36" s="14" t="s">
        <v>2466</v>
      </c>
      <c r="C36" s="5" t="s">
        <v>2298</v>
      </c>
      <c r="D36" s="5" t="s">
        <v>2299</v>
      </c>
      <c r="E36" s="5" t="s">
        <v>2300</v>
      </c>
      <c r="F36" s="5" t="s">
        <v>2301</v>
      </c>
      <c r="G36" s="5" t="s">
        <v>297</v>
      </c>
      <c r="H36" s="5" t="s">
        <v>2240</v>
      </c>
      <c r="I36" s="5" t="s">
        <v>2302</v>
      </c>
      <c r="J36" s="5" t="s">
        <v>2303</v>
      </c>
      <c r="K36" s="5" t="s">
        <v>2279</v>
      </c>
      <c r="L36" s="5" t="s">
        <v>2304</v>
      </c>
      <c r="M36" s="5" t="s">
        <v>2305</v>
      </c>
      <c r="N36" s="5" t="s">
        <v>2306</v>
      </c>
      <c r="P36" s="671">
        <v>1</v>
      </c>
    </row>
    <row r="37" spans="1:16" ht="42" customHeight="1">
      <c r="A37" s="5" t="s">
        <v>2467</v>
      </c>
      <c r="B37" s="14" t="s">
        <v>2468</v>
      </c>
      <c r="C37" s="5" t="s">
        <v>1658</v>
      </c>
      <c r="D37" s="5" t="s">
        <v>1667</v>
      </c>
      <c r="E37" s="5" t="s">
        <v>2249</v>
      </c>
      <c r="F37" s="5" t="s">
        <v>2309</v>
      </c>
      <c r="G37" s="5" t="s">
        <v>2310</v>
      </c>
      <c r="H37" s="5" t="s">
        <v>2311</v>
      </c>
      <c r="I37" s="5" t="s">
        <v>2216</v>
      </c>
      <c r="J37" s="5" t="s">
        <v>2312</v>
      </c>
      <c r="K37" s="5" t="s">
        <v>2218</v>
      </c>
      <c r="L37" s="5" t="s">
        <v>2313</v>
      </c>
      <c r="M37" s="5" t="s">
        <v>2314</v>
      </c>
      <c r="N37" s="5" t="s">
        <v>2315</v>
      </c>
      <c r="P37" s="671">
        <v>1</v>
      </c>
    </row>
    <row r="38" spans="1:16" ht="42" customHeight="1">
      <c r="A38" s="5" t="s">
        <v>2469</v>
      </c>
      <c r="B38" s="14" t="s">
        <v>2470</v>
      </c>
      <c r="C38" s="5" t="s">
        <v>2318</v>
      </c>
      <c r="D38" s="5" t="s">
        <v>2319</v>
      </c>
      <c r="E38" s="5" t="s">
        <v>856</v>
      </c>
      <c r="F38" s="5" t="s">
        <v>1789</v>
      </c>
      <c r="G38" s="5" t="s">
        <v>2320</v>
      </c>
      <c r="H38" s="5" t="s">
        <v>2321</v>
      </c>
      <c r="I38" s="5" t="s">
        <v>1317</v>
      </c>
      <c r="J38" s="5" t="s">
        <v>2192</v>
      </c>
      <c r="K38" s="5" t="s">
        <v>2218</v>
      </c>
      <c r="L38" s="5" t="s">
        <v>2322</v>
      </c>
      <c r="M38" s="5" t="s">
        <v>2323</v>
      </c>
      <c r="N38" s="5" t="s">
        <v>2324</v>
      </c>
      <c r="P38" s="671">
        <v>1</v>
      </c>
    </row>
    <row r="39" spans="1:16" ht="42" customHeight="1">
      <c r="A39" s="5" t="s">
        <v>2471</v>
      </c>
      <c r="B39" s="14" t="s">
        <v>2472</v>
      </c>
      <c r="C39" s="5" t="s">
        <v>2327</v>
      </c>
      <c r="D39" s="5" t="s">
        <v>2263</v>
      </c>
      <c r="E39" s="5" t="s">
        <v>2226</v>
      </c>
      <c r="F39" s="5" t="s">
        <v>2328</v>
      </c>
      <c r="G39" s="5" t="s">
        <v>2329</v>
      </c>
      <c r="H39" s="5" t="s">
        <v>2330</v>
      </c>
      <c r="I39" s="5" t="s">
        <v>2331</v>
      </c>
      <c r="J39" s="5" t="s">
        <v>2332</v>
      </c>
      <c r="K39" s="5" t="s">
        <v>2218</v>
      </c>
      <c r="L39" s="5" t="s">
        <v>2333</v>
      </c>
      <c r="M39" s="5" t="s">
        <v>2334</v>
      </c>
      <c r="N39" s="5" t="s">
        <v>2335</v>
      </c>
      <c r="P39" s="671">
        <v>1</v>
      </c>
    </row>
    <row r="40" spans="1:16" ht="42" customHeight="1">
      <c r="A40" s="5" t="s">
        <v>2473</v>
      </c>
      <c r="B40" s="14" t="s">
        <v>2474</v>
      </c>
      <c r="C40" s="5" t="s">
        <v>2338</v>
      </c>
      <c r="D40" s="5" t="s">
        <v>2249</v>
      </c>
      <c r="E40" s="5" t="s">
        <v>2339</v>
      </c>
      <c r="F40" s="5" t="s">
        <v>1806</v>
      </c>
      <c r="G40" s="5" t="s">
        <v>2340</v>
      </c>
      <c r="H40" s="5" t="s">
        <v>2341</v>
      </c>
      <c r="I40" s="5" t="s">
        <v>2342</v>
      </c>
      <c r="J40" s="5" t="s">
        <v>2343</v>
      </c>
      <c r="K40" s="5" t="s">
        <v>2218</v>
      </c>
      <c r="L40" s="5" t="s">
        <v>2344</v>
      </c>
      <c r="M40" s="5" t="s">
        <v>2345</v>
      </c>
      <c r="N40" s="5" t="s">
        <v>2346</v>
      </c>
      <c r="P40" s="671">
        <v>1</v>
      </c>
    </row>
    <row r="41" spans="1:16" ht="42" customHeight="1">
      <c r="A41" s="5" t="s">
        <v>2475</v>
      </c>
      <c r="B41" s="14" t="s">
        <v>2476</v>
      </c>
      <c r="C41" s="5" t="s">
        <v>2349</v>
      </c>
      <c r="D41" s="5" t="s">
        <v>1667</v>
      </c>
      <c r="E41" s="5" t="s">
        <v>2350</v>
      </c>
      <c r="F41" s="5" t="s">
        <v>2351</v>
      </c>
      <c r="G41" s="5" t="s">
        <v>2352</v>
      </c>
      <c r="H41" s="5" t="s">
        <v>2353</v>
      </c>
      <c r="I41" s="5" t="s">
        <v>1317</v>
      </c>
      <c r="J41" s="5" t="s">
        <v>2255</v>
      </c>
      <c r="K41" s="5" t="s">
        <v>2218</v>
      </c>
      <c r="L41" s="5" t="s">
        <v>2354</v>
      </c>
      <c r="M41" s="5" t="s">
        <v>2355</v>
      </c>
      <c r="N41" s="5" t="s">
        <v>2356</v>
      </c>
      <c r="P41" s="671">
        <v>1</v>
      </c>
    </row>
    <row r="42" spans="1:16" ht="42" customHeight="1">
      <c r="A42" s="5" t="s">
        <v>2477</v>
      </c>
      <c r="B42" s="14" t="s">
        <v>2478</v>
      </c>
      <c r="C42" s="5" t="s">
        <v>2359</v>
      </c>
      <c r="D42" s="5" t="s">
        <v>2360</v>
      </c>
      <c r="E42" s="5" t="s">
        <v>2249</v>
      </c>
      <c r="F42" s="5" t="s">
        <v>2361</v>
      </c>
      <c r="G42" s="5" t="s">
        <v>2362</v>
      </c>
      <c r="H42" s="5" t="s">
        <v>2289</v>
      </c>
      <c r="I42" s="5" t="s">
        <v>2331</v>
      </c>
      <c r="J42" s="5" t="s">
        <v>2332</v>
      </c>
      <c r="K42" s="5" t="s">
        <v>2218</v>
      </c>
      <c r="L42" s="5" t="s">
        <v>2363</v>
      </c>
      <c r="M42" s="5" t="s">
        <v>2364</v>
      </c>
      <c r="N42" s="5" t="s">
        <v>2365</v>
      </c>
      <c r="P42" s="671">
        <v>1</v>
      </c>
    </row>
    <row r="43" spans="1:16" ht="42" customHeight="1">
      <c r="A43" s="5" t="s">
        <v>2479</v>
      </c>
      <c r="B43" s="14" t="s">
        <v>2480</v>
      </c>
      <c r="C43" s="5" t="s">
        <v>2368</v>
      </c>
      <c r="D43" s="5" t="s">
        <v>2199</v>
      </c>
      <c r="E43" s="5" t="s">
        <v>2369</v>
      </c>
      <c r="F43" s="5" t="s">
        <v>1648</v>
      </c>
      <c r="G43" s="5" t="s">
        <v>2370</v>
      </c>
      <c r="H43" s="5" t="s">
        <v>2371</v>
      </c>
      <c r="I43" s="5" t="s">
        <v>2302</v>
      </c>
      <c r="J43" s="5" t="s">
        <v>2343</v>
      </c>
      <c r="K43" s="5" t="s">
        <v>1449</v>
      </c>
      <c r="L43" s="5" t="s">
        <v>2372</v>
      </c>
      <c r="M43" s="5" t="s">
        <v>2373</v>
      </c>
      <c r="N43" s="5" t="s">
        <v>2374</v>
      </c>
      <c r="P43" s="671">
        <v>1</v>
      </c>
    </row>
    <row r="44" spans="1:16" ht="42" customHeight="1">
      <c r="A44" s="5" t="s">
        <v>2481</v>
      </c>
      <c r="B44" s="14" t="s">
        <v>2482</v>
      </c>
      <c r="C44" s="5" t="s">
        <v>2377</v>
      </c>
      <c r="D44" s="5" t="s">
        <v>2378</v>
      </c>
      <c r="E44" s="5" t="s">
        <v>2379</v>
      </c>
      <c r="F44" s="5" t="s">
        <v>2380</v>
      </c>
      <c r="G44" s="5" t="s">
        <v>2381</v>
      </c>
      <c r="H44" s="5" t="s">
        <v>2382</v>
      </c>
      <c r="I44" s="5" t="s">
        <v>2383</v>
      </c>
      <c r="J44" s="5" t="s">
        <v>2384</v>
      </c>
      <c r="K44" s="5" t="s">
        <v>2279</v>
      </c>
      <c r="L44" s="5" t="s">
        <v>2385</v>
      </c>
      <c r="M44" s="5" t="s">
        <v>2386</v>
      </c>
      <c r="N44" s="5" t="s">
        <v>2387</v>
      </c>
      <c r="P44" s="671">
        <v>1</v>
      </c>
    </row>
    <row r="45" spans="1:16" ht="42" customHeight="1">
      <c r="A45" s="5" t="s">
        <v>2483</v>
      </c>
      <c r="B45" s="14" t="s">
        <v>2484</v>
      </c>
      <c r="C45" s="5" t="s">
        <v>2390</v>
      </c>
      <c r="D45" s="5" t="s">
        <v>2391</v>
      </c>
      <c r="E45" s="5" t="s">
        <v>2224</v>
      </c>
      <c r="F45" s="5" t="s">
        <v>2392</v>
      </c>
      <c r="G45" s="5" t="s">
        <v>2393</v>
      </c>
      <c r="H45" s="5" t="s">
        <v>2394</v>
      </c>
      <c r="I45" s="5" t="s">
        <v>2395</v>
      </c>
      <c r="J45" s="5" t="s">
        <v>2396</v>
      </c>
      <c r="K45" s="5" t="s">
        <v>2279</v>
      </c>
      <c r="L45" s="5" t="s">
        <v>2397</v>
      </c>
      <c r="M45" s="5" t="s">
        <v>2398</v>
      </c>
      <c r="N45" s="5" t="s">
        <v>2399</v>
      </c>
      <c r="P45" s="671">
        <v>1</v>
      </c>
    </row>
    <row r="46" spans="1:16" ht="42" customHeight="1">
      <c r="A46" s="5" t="s">
        <v>2485</v>
      </c>
      <c r="B46" s="14" t="s">
        <v>2486</v>
      </c>
      <c r="C46" s="5" t="s">
        <v>2402</v>
      </c>
      <c r="D46" s="5" t="s">
        <v>2403</v>
      </c>
      <c r="E46" s="5" t="s">
        <v>2263</v>
      </c>
      <c r="F46" s="5" t="s">
        <v>2404</v>
      </c>
      <c r="G46" s="5" t="s">
        <v>2405</v>
      </c>
      <c r="H46" s="5" t="s">
        <v>2406</v>
      </c>
      <c r="I46" s="5" t="s">
        <v>2407</v>
      </c>
      <c r="J46" s="5" t="s">
        <v>2408</v>
      </c>
      <c r="K46" s="5" t="s">
        <v>2218</v>
      </c>
      <c r="L46" s="5" t="s">
        <v>2409</v>
      </c>
      <c r="M46" s="5" t="s">
        <v>2410</v>
      </c>
      <c r="N46" s="5" t="s">
        <v>2411</v>
      </c>
      <c r="P46" s="671">
        <v>1</v>
      </c>
    </row>
    <row r="47" spans="1:16" ht="42" customHeight="1">
      <c r="A47" s="5" t="s">
        <v>2487</v>
      </c>
      <c r="B47" s="14" t="s">
        <v>2488</v>
      </c>
      <c r="C47" s="5" t="s">
        <v>1538</v>
      </c>
      <c r="D47" s="5" t="s">
        <v>2224</v>
      </c>
      <c r="E47" s="5" t="s">
        <v>2414</v>
      </c>
      <c r="F47" s="5" t="s">
        <v>1615</v>
      </c>
      <c r="G47" s="5" t="s">
        <v>2415</v>
      </c>
      <c r="H47" s="5" t="s">
        <v>2416</v>
      </c>
      <c r="I47" s="5" t="s">
        <v>1539</v>
      </c>
      <c r="J47" s="5" t="s">
        <v>2417</v>
      </c>
      <c r="K47" s="5" t="s">
        <v>1441</v>
      </c>
      <c r="L47" s="5" t="s">
        <v>2418</v>
      </c>
      <c r="M47" s="5" t="s">
        <v>2419</v>
      </c>
      <c r="N47" s="5" t="s">
        <v>2420</v>
      </c>
      <c r="P47" s="671">
        <v>1</v>
      </c>
    </row>
    <row r="48" spans="1:16" ht="42" customHeight="1">
      <c r="A48" s="5" t="s">
        <v>2489</v>
      </c>
      <c r="B48" s="14" t="s">
        <v>2490</v>
      </c>
      <c r="C48" s="5" t="s">
        <v>2423</v>
      </c>
      <c r="D48" s="5" t="s">
        <v>2424</v>
      </c>
      <c r="E48" s="5" t="s">
        <v>2425</v>
      </c>
      <c r="F48" s="5" t="s">
        <v>2426</v>
      </c>
      <c r="G48" s="5" t="s">
        <v>2427</v>
      </c>
      <c r="H48" s="5" t="s">
        <v>2428</v>
      </c>
      <c r="I48" s="5" t="s">
        <v>2429</v>
      </c>
      <c r="J48" s="5" t="s">
        <v>2430</v>
      </c>
      <c r="K48" s="5" t="s">
        <v>2431</v>
      </c>
      <c r="L48" s="5" t="s">
        <v>2432</v>
      </c>
      <c r="M48" s="5" t="s">
        <v>2433</v>
      </c>
      <c r="N48" s="5" t="s">
        <v>2434</v>
      </c>
      <c r="P48" s="671">
        <v>1</v>
      </c>
    </row>
    <row r="49" spans="1:16" ht="42" customHeight="1">
      <c r="A49" s="5" t="s">
        <v>2491</v>
      </c>
      <c r="B49" s="14" t="s">
        <v>2492</v>
      </c>
      <c r="C49" s="5" t="s">
        <v>1667</v>
      </c>
      <c r="D49" s="5" t="s">
        <v>450</v>
      </c>
      <c r="E49" s="5" t="s">
        <v>2249</v>
      </c>
      <c r="F49" s="5" t="s">
        <v>1666</v>
      </c>
      <c r="G49" s="5" t="s">
        <v>2437</v>
      </c>
      <c r="H49" s="5" t="s">
        <v>2438</v>
      </c>
      <c r="I49" s="5" t="s">
        <v>2439</v>
      </c>
      <c r="J49" s="5" t="s">
        <v>2255</v>
      </c>
      <c r="K49" s="5" t="s">
        <v>2218</v>
      </c>
      <c r="L49" s="5" t="s">
        <v>2440</v>
      </c>
      <c r="M49" s="5" t="s">
        <v>2441</v>
      </c>
      <c r="N49" s="5" t="s">
        <v>2442</v>
      </c>
      <c r="P49" s="671">
        <v>1</v>
      </c>
    </row>
    <row r="50" spans="1:16">
      <c r="P50" s="671">
        <v>1</v>
      </c>
    </row>
    <row r="51" spans="1:16">
      <c r="P51" s="672" t="s">
        <v>4815</v>
      </c>
    </row>
    <row r="52" spans="1:16">
      <c r="A52" s="671">
        <v>1</v>
      </c>
      <c r="B52" s="671">
        <v>1</v>
      </c>
      <c r="C52" s="671">
        <v>1</v>
      </c>
      <c r="D52" s="671">
        <v>1</v>
      </c>
      <c r="E52" s="671">
        <v>1</v>
      </c>
      <c r="F52" s="671">
        <v>1</v>
      </c>
      <c r="G52" s="671">
        <v>1</v>
      </c>
      <c r="H52" s="671">
        <v>1</v>
      </c>
      <c r="I52" s="671">
        <v>1</v>
      </c>
      <c r="J52" s="671">
        <v>1</v>
      </c>
      <c r="K52" s="671">
        <v>1</v>
      </c>
      <c r="L52" s="671">
        <v>1</v>
      </c>
      <c r="M52" s="671">
        <v>1</v>
      </c>
      <c r="N52" s="671">
        <v>1</v>
      </c>
      <c r="O52" s="671">
        <v>1</v>
      </c>
      <c r="P52" s="673" t="str">
        <f>ADDRESS(ROW(),COLUMN(),4)</f>
        <v>P52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27</vt:i4>
      </vt:variant>
      <vt:variant>
        <vt:lpstr>Plages nommées</vt:lpstr>
      </vt:variant>
      <vt:variant>
        <vt:i4>3</vt:i4>
      </vt:variant>
    </vt:vector>
  </HeadingPairs>
  <TitlesOfParts>
    <vt:vector size="30" baseType="lpstr">
      <vt:lpstr>Nota</vt:lpstr>
      <vt:lpstr>01_PROJET</vt:lpstr>
      <vt:lpstr>01_MODE_EMPLOI</vt:lpstr>
      <vt:lpstr>01_CARTES_PLATS</vt:lpstr>
      <vt:lpstr>01_CARTES_CONVIVES</vt:lpstr>
      <vt:lpstr>01_COULEURS_SAISONS</vt:lpstr>
      <vt:lpstr>01_ERREURS_CORRECTEURS</vt:lpstr>
      <vt:lpstr>01_ATELIER_MENU</vt:lpstr>
      <vt:lpstr>01_MENU_FADE_CORRIGE</vt:lpstr>
      <vt:lpstr>01_GRILLE_CONTROLE</vt:lpstr>
      <vt:lpstr>01_MEMOS_MURAUX</vt:lpstr>
      <vt:lpstr>01_PROTOTYPES_CARTES</vt:lpstr>
      <vt:lpstr>01_STRUCTURE_APPLICATION</vt:lpstr>
      <vt:lpstr>01_REPERES_TABLEAUX</vt:lpstr>
      <vt:lpstr>01_DECISION_COULEURS</vt:lpstr>
      <vt:lpstr>01_PALETTE_ASSIETTE</vt:lpstr>
      <vt:lpstr>02_.Comment.Elaborer.un.Menu</vt:lpstr>
      <vt:lpstr>02_Pour élaborer un menu </vt:lpstr>
      <vt:lpstr>02.Liste.Claire.Vitet</vt:lpstr>
      <vt:lpstr>02.Liste.des.Produits</vt:lpstr>
      <vt:lpstr>02.Liste.Elise.Raymond</vt:lpstr>
      <vt:lpstr>02.Claire VITET Fréquence</vt:lpstr>
      <vt:lpstr>02_Contrôles</vt:lpstr>
      <vt:lpstr>02_CONTROLE_PNNS</vt:lpstr>
      <vt:lpstr>03_Les 6 gammes</vt:lpstr>
      <vt:lpstr>03_Guide.pratique.Belge</vt:lpstr>
      <vt:lpstr>03_COULEURS_EXCEL</vt:lpstr>
      <vt:lpstr>'02.Liste.Claire.Vitet'!Zone_d_impression</vt:lpstr>
      <vt:lpstr>'02_Pour élaborer un menu '!Zone_d_impression</vt:lpstr>
      <vt:lpstr>'03_Les 6 gammes'!Zone_d_impression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LEBOUCHER</dc:creator>
  <cp:lastModifiedBy>Joël Leboucher</cp:lastModifiedBy>
  <dcterms:created xsi:type="dcterms:W3CDTF">2026-06-24T19:11:51Z</dcterms:created>
  <dcterms:modified xsi:type="dcterms:W3CDTF">2026-08-23T12:34:17Z</dcterms:modified>
</cp:coreProperties>
</file>